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0" yWindow="0" windowWidth="19420" windowHeight="11020"/>
  </bookViews>
  <sheets>
    <sheet name="Main" sheetId="2" r:id="rId1"/>
    <sheet name="DataSuS2021" sheetId="14" r:id="rId2"/>
    <sheet name="DataSuS2022" sheetId="15" r:id="rId3"/>
    <sheet name="DataSuS2023" sheetId="16" r:id="rId4"/>
    <sheet name="TOTAL POR CIDADE" sheetId="1" r:id="rId5"/>
    <sheet name="(OLD)CasosConfirmados" sheetId="3" r:id="rId6"/>
    <sheet name="Casos Confirmados 2020" sheetId="4" r:id="rId7"/>
    <sheet name="Planilha1" sheetId="13" r:id="rId8"/>
    <sheet name="Popul. Traba. Rend." sheetId="5" state="hidden" r:id="rId9"/>
    <sheet name="Economia" sheetId="6" state="hidden" r:id="rId10"/>
    <sheet name="Meio Amb." sheetId="7" state="hidden" r:id="rId11"/>
    <sheet name="Território" sheetId="8" state="hidden" r:id="rId12"/>
    <sheet name="Educação" sheetId="9" state="hidden" r:id="rId13"/>
    <sheet name="Casos Confirmados 2021" sheetId="10" r:id="rId14"/>
    <sheet name="Casos Confirmados 2022" sheetId="11" r:id="rId15"/>
    <sheet name="CodigosMunicipios" sheetId="12" r:id="rId16"/>
  </sheets>
  <definedNames>
    <definedName name="_xlnm._FilterDatabase" localSheetId="6" hidden="1">'Casos Confirmados 2020'!$A$2:$A$853</definedName>
    <definedName name="_xlnm._FilterDatabase" localSheetId="13" hidden="1">'Casos Confirmados 2021'!$A$2:$A$854</definedName>
    <definedName name="_xlnm._FilterDatabase" localSheetId="14" hidden="1">'Casos Confirmados 2022'!$A$2:$A$853</definedName>
    <definedName name="_xlnm._FilterDatabase" localSheetId="0" hidden="1">Main!$A$1:$L$1000</definedName>
  </definedNames>
  <calcPr calcId="1456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7" roundtripDataChecksum="Ulmu1kRCx/9yXhhlfiMk2lzcDVBCIp5IQYqxkD4k96A="/>
    </ext>
  </extLst>
</workbook>
</file>

<file path=xl/calcChain.xml><?xml version="1.0" encoding="utf-8"?>
<calcChain xmlns="http://schemas.openxmlformats.org/spreadsheetml/2006/main">
  <c r="AZ11" i="2" l="1"/>
  <c r="AZ12" i="2"/>
  <c r="AZ13" i="2"/>
  <c r="AZ14" i="2"/>
  <c r="AZ15" i="2"/>
  <c r="AZ16" i="2"/>
  <c r="AZ17" i="2"/>
  <c r="AZ18" i="2"/>
  <c r="AZ19" i="2"/>
  <c r="AZ20" i="2"/>
  <c r="AZ21" i="2"/>
  <c r="AZ22" i="2"/>
  <c r="AZ23" i="2"/>
  <c r="AZ24" i="2"/>
  <c r="AZ25" i="2"/>
  <c r="AZ26" i="2"/>
  <c r="AZ27" i="2"/>
  <c r="AZ28" i="2"/>
  <c r="AZ29" i="2"/>
  <c r="AZ30" i="2"/>
  <c r="AZ31" i="2"/>
  <c r="AZ32" i="2"/>
  <c r="AZ33" i="2"/>
  <c r="AZ34" i="2"/>
  <c r="AZ35" i="2"/>
  <c r="AZ36" i="2"/>
  <c r="AZ37" i="2"/>
  <c r="AZ38" i="2"/>
  <c r="AZ39" i="2"/>
  <c r="AZ40" i="2"/>
  <c r="AZ41" i="2"/>
  <c r="AZ42" i="2"/>
  <c r="AZ43" i="2"/>
  <c r="AZ44" i="2"/>
  <c r="AZ45" i="2"/>
  <c r="AZ46" i="2"/>
  <c r="AZ47" i="2"/>
  <c r="AZ48" i="2"/>
  <c r="AZ49" i="2"/>
  <c r="AZ50" i="2"/>
  <c r="AZ51" i="2"/>
  <c r="AZ52" i="2"/>
  <c r="AZ53" i="2"/>
  <c r="AZ54" i="2"/>
  <c r="AZ55" i="2"/>
  <c r="AZ56" i="2"/>
  <c r="AZ57" i="2"/>
  <c r="AZ58" i="2"/>
  <c r="AZ59" i="2"/>
  <c r="AZ60" i="2"/>
  <c r="AZ61" i="2"/>
  <c r="AZ62" i="2"/>
  <c r="AZ63" i="2"/>
  <c r="AZ64" i="2"/>
  <c r="AZ65" i="2"/>
  <c r="AZ66" i="2"/>
  <c r="AZ67" i="2"/>
  <c r="AZ68" i="2"/>
  <c r="AZ69" i="2"/>
  <c r="AZ70" i="2"/>
  <c r="AZ71" i="2"/>
  <c r="AZ72" i="2"/>
  <c r="AZ73" i="2"/>
  <c r="AZ74" i="2"/>
  <c r="AZ75" i="2"/>
  <c r="AZ76" i="2"/>
  <c r="AZ77" i="2"/>
  <c r="AZ78" i="2"/>
  <c r="AZ79" i="2"/>
  <c r="AZ80" i="2"/>
  <c r="AZ81" i="2"/>
  <c r="AZ82" i="2"/>
  <c r="AZ83" i="2"/>
  <c r="AZ84" i="2"/>
  <c r="AZ85" i="2"/>
  <c r="AZ86" i="2"/>
  <c r="AZ87" i="2"/>
  <c r="AZ88" i="2"/>
  <c r="AZ89" i="2"/>
  <c r="AZ90" i="2"/>
  <c r="AZ91" i="2"/>
  <c r="AZ92" i="2"/>
  <c r="AZ93" i="2"/>
  <c r="AZ94" i="2"/>
  <c r="AZ95" i="2"/>
  <c r="AZ96" i="2"/>
  <c r="AZ97" i="2"/>
  <c r="AZ98" i="2"/>
  <c r="AZ99" i="2"/>
  <c r="AZ100" i="2"/>
  <c r="AZ101" i="2"/>
  <c r="AZ102" i="2"/>
  <c r="AZ103" i="2"/>
  <c r="AZ104" i="2"/>
  <c r="AZ105" i="2"/>
  <c r="AZ106" i="2"/>
  <c r="AZ107" i="2"/>
  <c r="AZ108" i="2"/>
  <c r="AZ109" i="2"/>
  <c r="AZ110" i="2"/>
  <c r="AZ111" i="2"/>
  <c r="AZ112" i="2"/>
  <c r="AZ113" i="2"/>
  <c r="AZ114" i="2"/>
  <c r="AZ115" i="2"/>
  <c r="AZ116" i="2"/>
  <c r="AZ117" i="2"/>
  <c r="AZ118" i="2"/>
  <c r="AZ119" i="2"/>
  <c r="AZ120" i="2"/>
  <c r="AZ121" i="2"/>
  <c r="AZ122" i="2"/>
  <c r="AZ123" i="2"/>
  <c r="AZ124" i="2"/>
  <c r="AZ125" i="2"/>
  <c r="AZ126" i="2"/>
  <c r="AZ127" i="2"/>
  <c r="AZ128" i="2"/>
  <c r="AZ129" i="2"/>
  <c r="AZ130" i="2"/>
  <c r="AZ131" i="2"/>
  <c r="AZ132" i="2"/>
  <c r="AZ133" i="2"/>
  <c r="AZ134" i="2"/>
  <c r="AZ135" i="2"/>
  <c r="AZ136" i="2"/>
  <c r="AZ137" i="2"/>
  <c r="AZ138" i="2"/>
  <c r="AZ139" i="2"/>
  <c r="AZ140" i="2"/>
  <c r="AZ141" i="2"/>
  <c r="AZ142" i="2"/>
  <c r="AZ143" i="2"/>
  <c r="AZ144" i="2"/>
  <c r="AZ145" i="2"/>
  <c r="AZ146" i="2"/>
  <c r="AZ147" i="2"/>
  <c r="AZ148" i="2"/>
  <c r="AZ149" i="2"/>
  <c r="AZ150" i="2"/>
  <c r="AZ151" i="2"/>
  <c r="AZ152" i="2"/>
  <c r="AZ153" i="2"/>
  <c r="AZ154" i="2"/>
  <c r="AZ155" i="2"/>
  <c r="AZ156" i="2"/>
  <c r="AZ157" i="2"/>
  <c r="AZ158" i="2"/>
  <c r="AZ159" i="2"/>
  <c r="AZ160" i="2"/>
  <c r="AZ161" i="2"/>
  <c r="AZ162" i="2"/>
  <c r="AZ163" i="2"/>
  <c r="AZ164" i="2"/>
  <c r="AZ165" i="2"/>
  <c r="AZ166" i="2"/>
  <c r="AZ167" i="2"/>
  <c r="AZ168" i="2"/>
  <c r="AZ169" i="2"/>
  <c r="AZ170" i="2"/>
  <c r="AZ171" i="2"/>
  <c r="AZ172" i="2"/>
  <c r="AZ173" i="2"/>
  <c r="AZ174" i="2"/>
  <c r="AZ175" i="2"/>
  <c r="AZ176" i="2"/>
  <c r="AZ177" i="2"/>
  <c r="AZ178" i="2"/>
  <c r="AZ179" i="2"/>
  <c r="AZ180" i="2"/>
  <c r="AZ181" i="2"/>
  <c r="AZ182" i="2"/>
  <c r="AZ183" i="2"/>
  <c r="AZ184" i="2"/>
  <c r="AZ185" i="2"/>
  <c r="AZ186" i="2"/>
  <c r="AZ187" i="2"/>
  <c r="AZ188" i="2"/>
  <c r="AZ189" i="2"/>
  <c r="AZ190" i="2"/>
  <c r="AZ191" i="2"/>
  <c r="AZ192" i="2"/>
  <c r="AZ193" i="2"/>
  <c r="AZ194" i="2"/>
  <c r="AZ195" i="2"/>
  <c r="AZ196" i="2"/>
  <c r="AZ197" i="2"/>
  <c r="AZ198" i="2"/>
  <c r="AZ199" i="2"/>
  <c r="AZ200" i="2"/>
  <c r="AZ201" i="2"/>
  <c r="AZ202" i="2"/>
  <c r="AZ203" i="2"/>
  <c r="AZ204" i="2"/>
  <c r="AZ205" i="2"/>
  <c r="AZ206" i="2"/>
  <c r="AZ207" i="2"/>
  <c r="AZ208" i="2"/>
  <c r="AZ209" i="2"/>
  <c r="AZ210" i="2"/>
  <c r="AZ211" i="2"/>
  <c r="AZ212" i="2"/>
  <c r="AZ213" i="2"/>
  <c r="AZ214" i="2"/>
  <c r="AZ215" i="2"/>
  <c r="AZ216" i="2"/>
  <c r="AZ217" i="2"/>
  <c r="AZ218" i="2"/>
  <c r="AZ219" i="2"/>
  <c r="AZ220" i="2"/>
  <c r="AZ221" i="2"/>
  <c r="AZ222" i="2"/>
  <c r="AZ223" i="2"/>
  <c r="AZ224" i="2"/>
  <c r="AZ225" i="2"/>
  <c r="AZ226" i="2"/>
  <c r="AZ227" i="2"/>
  <c r="AZ228" i="2"/>
  <c r="AZ229" i="2"/>
  <c r="AZ230" i="2"/>
  <c r="AZ231" i="2"/>
  <c r="AZ232" i="2"/>
  <c r="AZ233" i="2"/>
  <c r="AZ234" i="2"/>
  <c r="AZ235" i="2"/>
  <c r="AZ236" i="2"/>
  <c r="AZ237" i="2"/>
  <c r="AZ238" i="2"/>
  <c r="AZ239" i="2"/>
  <c r="AZ240" i="2"/>
  <c r="AZ241" i="2"/>
  <c r="AZ242" i="2"/>
  <c r="AZ243" i="2"/>
  <c r="AZ244" i="2"/>
  <c r="AZ245" i="2"/>
  <c r="AZ246" i="2"/>
  <c r="AZ247" i="2"/>
  <c r="AZ248" i="2"/>
  <c r="AZ249" i="2"/>
  <c r="AZ250" i="2"/>
  <c r="AZ251" i="2"/>
  <c r="AZ252" i="2"/>
  <c r="AZ253" i="2"/>
  <c r="AZ254" i="2"/>
  <c r="AZ255" i="2"/>
  <c r="AZ256" i="2"/>
  <c r="AZ257" i="2"/>
  <c r="AZ258" i="2"/>
  <c r="AZ259" i="2"/>
  <c r="AZ260" i="2"/>
  <c r="AZ261" i="2"/>
  <c r="AZ262" i="2"/>
  <c r="AZ263" i="2"/>
  <c r="AZ264" i="2"/>
  <c r="AZ265" i="2"/>
  <c r="AZ266" i="2"/>
  <c r="AZ267" i="2"/>
  <c r="AZ268" i="2"/>
  <c r="AZ269" i="2"/>
  <c r="AZ270" i="2"/>
  <c r="AZ271" i="2"/>
  <c r="AZ272" i="2"/>
  <c r="AZ273" i="2"/>
  <c r="AZ274" i="2"/>
  <c r="AZ275" i="2"/>
  <c r="AZ276" i="2"/>
  <c r="AZ277" i="2"/>
  <c r="AZ278" i="2"/>
  <c r="AZ279" i="2"/>
  <c r="AZ280" i="2"/>
  <c r="AZ281" i="2"/>
  <c r="AZ282" i="2"/>
  <c r="AZ283" i="2"/>
  <c r="AZ284" i="2"/>
  <c r="AZ285" i="2"/>
  <c r="AZ286" i="2"/>
  <c r="AZ287" i="2"/>
  <c r="AZ288" i="2"/>
  <c r="AZ289" i="2"/>
  <c r="AZ290" i="2"/>
  <c r="AZ291" i="2"/>
  <c r="AZ292" i="2"/>
  <c r="AZ293" i="2"/>
  <c r="AZ294" i="2"/>
  <c r="AZ295" i="2"/>
  <c r="AZ296" i="2"/>
  <c r="AZ297" i="2"/>
  <c r="AZ298" i="2"/>
  <c r="AZ299" i="2"/>
  <c r="AZ300" i="2"/>
  <c r="AZ301" i="2"/>
  <c r="AZ302" i="2"/>
  <c r="AZ303" i="2"/>
  <c r="AZ304" i="2"/>
  <c r="AZ305" i="2"/>
  <c r="AZ306" i="2"/>
  <c r="AZ307" i="2"/>
  <c r="AZ308" i="2"/>
  <c r="AZ309" i="2"/>
  <c r="AZ310" i="2"/>
  <c r="AZ311" i="2"/>
  <c r="AZ312" i="2"/>
  <c r="AZ313" i="2"/>
  <c r="AZ314" i="2"/>
  <c r="AZ315" i="2"/>
  <c r="AZ316" i="2"/>
  <c r="AZ317" i="2"/>
  <c r="AZ318" i="2"/>
  <c r="AZ319" i="2"/>
  <c r="AZ320" i="2"/>
  <c r="AZ321" i="2"/>
  <c r="AZ322" i="2"/>
  <c r="AZ323" i="2"/>
  <c r="AZ324" i="2"/>
  <c r="AZ325" i="2"/>
  <c r="AZ326" i="2"/>
  <c r="AZ327" i="2"/>
  <c r="AZ328" i="2"/>
  <c r="AZ329" i="2"/>
  <c r="AZ330" i="2"/>
  <c r="AZ331" i="2"/>
  <c r="AZ332" i="2"/>
  <c r="AZ333" i="2"/>
  <c r="AZ334" i="2"/>
  <c r="AZ335" i="2"/>
  <c r="AZ336" i="2"/>
  <c r="AZ337" i="2"/>
  <c r="AZ338" i="2"/>
  <c r="AZ339" i="2"/>
  <c r="AZ340" i="2"/>
  <c r="AZ341" i="2"/>
  <c r="AZ342" i="2"/>
  <c r="AZ343" i="2"/>
  <c r="AZ344" i="2"/>
  <c r="AZ345" i="2"/>
  <c r="AZ346" i="2"/>
  <c r="AZ347" i="2"/>
  <c r="AZ348" i="2"/>
  <c r="AZ349" i="2"/>
  <c r="AZ350" i="2"/>
  <c r="AZ351" i="2"/>
  <c r="AZ352" i="2"/>
  <c r="AZ353" i="2"/>
  <c r="AZ354" i="2"/>
  <c r="AZ355" i="2"/>
  <c r="AZ356" i="2"/>
  <c r="AZ357" i="2"/>
  <c r="AZ358" i="2"/>
  <c r="AZ359" i="2"/>
  <c r="AZ360" i="2"/>
  <c r="AZ361" i="2"/>
  <c r="AZ362" i="2"/>
  <c r="AZ363" i="2"/>
  <c r="AZ364" i="2"/>
  <c r="AZ365" i="2"/>
  <c r="AZ366" i="2"/>
  <c r="AZ367" i="2"/>
  <c r="AZ368" i="2"/>
  <c r="AZ369" i="2"/>
  <c r="AZ370" i="2"/>
  <c r="AZ371" i="2"/>
  <c r="AZ372" i="2"/>
  <c r="AZ373" i="2"/>
  <c r="AZ374" i="2"/>
  <c r="AZ375" i="2"/>
  <c r="AZ376" i="2"/>
  <c r="AZ377" i="2"/>
  <c r="AZ378" i="2"/>
  <c r="AZ379" i="2"/>
  <c r="AZ380" i="2"/>
  <c r="AZ381" i="2"/>
  <c r="AZ382" i="2"/>
  <c r="AZ383" i="2"/>
  <c r="AZ384" i="2"/>
  <c r="AZ385" i="2"/>
  <c r="AZ386" i="2"/>
  <c r="AZ387" i="2"/>
  <c r="AZ388" i="2"/>
  <c r="AZ389" i="2"/>
  <c r="AZ390" i="2"/>
  <c r="AZ391" i="2"/>
  <c r="AZ392" i="2"/>
  <c r="AZ393" i="2"/>
  <c r="AZ394" i="2"/>
  <c r="AZ395" i="2"/>
  <c r="AZ396" i="2"/>
  <c r="AZ397" i="2"/>
  <c r="AZ398" i="2"/>
  <c r="AZ399" i="2"/>
  <c r="AZ400" i="2"/>
  <c r="AZ401" i="2"/>
  <c r="AZ402" i="2"/>
  <c r="AZ403" i="2"/>
  <c r="AZ404" i="2"/>
  <c r="AZ405" i="2"/>
  <c r="AZ406" i="2"/>
  <c r="AZ407" i="2"/>
  <c r="AZ408" i="2"/>
  <c r="AZ409" i="2"/>
  <c r="AZ410" i="2"/>
  <c r="AZ411" i="2"/>
  <c r="AZ412" i="2"/>
  <c r="AZ413" i="2"/>
  <c r="AZ414" i="2"/>
  <c r="AZ415" i="2"/>
  <c r="AZ416" i="2"/>
  <c r="AZ417" i="2"/>
  <c r="AZ418" i="2"/>
  <c r="AZ419" i="2"/>
  <c r="AZ420" i="2"/>
  <c r="AZ421" i="2"/>
  <c r="AZ422" i="2"/>
  <c r="AZ423" i="2"/>
  <c r="AZ424" i="2"/>
  <c r="AZ425" i="2"/>
  <c r="AZ426" i="2"/>
  <c r="AZ427" i="2"/>
  <c r="AZ428" i="2"/>
  <c r="AZ429" i="2"/>
  <c r="AZ430" i="2"/>
  <c r="AZ431" i="2"/>
  <c r="AZ432" i="2"/>
  <c r="AZ433" i="2"/>
  <c r="AZ434" i="2"/>
  <c r="AZ435" i="2"/>
  <c r="AZ436" i="2"/>
  <c r="AZ437" i="2"/>
  <c r="AZ438" i="2"/>
  <c r="AZ439" i="2"/>
  <c r="AZ440" i="2"/>
  <c r="AZ441" i="2"/>
  <c r="AZ442" i="2"/>
  <c r="AZ443" i="2"/>
  <c r="AZ444" i="2"/>
  <c r="AZ445" i="2"/>
  <c r="AZ446" i="2"/>
  <c r="AZ447" i="2"/>
  <c r="AZ448" i="2"/>
  <c r="AZ449" i="2"/>
  <c r="AZ450" i="2"/>
  <c r="AZ451" i="2"/>
  <c r="AZ452" i="2"/>
  <c r="AZ453" i="2"/>
  <c r="AZ454" i="2"/>
  <c r="AZ455" i="2"/>
  <c r="AZ456" i="2"/>
  <c r="AZ457" i="2"/>
  <c r="AZ458" i="2"/>
  <c r="AZ459" i="2"/>
  <c r="AZ460" i="2"/>
  <c r="AZ461" i="2"/>
  <c r="AZ462" i="2"/>
  <c r="AZ463" i="2"/>
  <c r="AZ464" i="2"/>
  <c r="AZ465" i="2"/>
  <c r="AZ466" i="2"/>
  <c r="AZ467" i="2"/>
  <c r="AZ468" i="2"/>
  <c r="AZ469" i="2"/>
  <c r="AZ470" i="2"/>
  <c r="AZ471" i="2"/>
  <c r="AZ472" i="2"/>
  <c r="AZ473" i="2"/>
  <c r="AZ474" i="2"/>
  <c r="AZ475" i="2"/>
  <c r="AZ476" i="2"/>
  <c r="AZ477" i="2"/>
  <c r="AZ478" i="2"/>
  <c r="AZ479" i="2"/>
  <c r="AZ480" i="2"/>
  <c r="AZ481" i="2"/>
  <c r="AZ482" i="2"/>
  <c r="AZ483" i="2"/>
  <c r="AZ484" i="2"/>
  <c r="AZ485" i="2"/>
  <c r="AZ486" i="2"/>
  <c r="AZ487" i="2"/>
  <c r="AZ488" i="2"/>
  <c r="AZ489" i="2"/>
  <c r="AZ490" i="2"/>
  <c r="AZ491" i="2"/>
  <c r="AZ492" i="2"/>
  <c r="AZ493" i="2"/>
  <c r="AZ494" i="2"/>
  <c r="AZ495" i="2"/>
  <c r="AZ496" i="2"/>
  <c r="AZ497" i="2"/>
  <c r="AZ498" i="2"/>
  <c r="AZ499" i="2"/>
  <c r="AZ500" i="2"/>
  <c r="AZ501" i="2"/>
  <c r="AZ502" i="2"/>
  <c r="AZ503" i="2"/>
  <c r="AZ504" i="2"/>
  <c r="AZ505" i="2"/>
  <c r="AZ506" i="2"/>
  <c r="AZ507" i="2"/>
  <c r="AZ508" i="2"/>
  <c r="AZ509" i="2"/>
  <c r="AZ510" i="2"/>
  <c r="AZ511" i="2"/>
  <c r="AZ512" i="2"/>
  <c r="AZ513" i="2"/>
  <c r="AZ514" i="2"/>
  <c r="AZ515" i="2"/>
  <c r="AZ516" i="2"/>
  <c r="AZ517" i="2"/>
  <c r="AZ518" i="2"/>
  <c r="AZ519" i="2"/>
  <c r="AZ520" i="2"/>
  <c r="AZ521" i="2"/>
  <c r="AZ522" i="2"/>
  <c r="AZ523" i="2"/>
  <c r="AZ524" i="2"/>
  <c r="AZ525" i="2"/>
  <c r="AZ526" i="2"/>
  <c r="AZ527" i="2"/>
  <c r="AZ528" i="2"/>
  <c r="AZ529" i="2"/>
  <c r="AZ530" i="2"/>
  <c r="AZ531" i="2"/>
  <c r="AZ532" i="2"/>
  <c r="AZ533" i="2"/>
  <c r="AZ534" i="2"/>
  <c r="AZ535" i="2"/>
  <c r="AZ536" i="2"/>
  <c r="AZ537" i="2"/>
  <c r="AZ538" i="2"/>
  <c r="AZ539" i="2"/>
  <c r="AZ540" i="2"/>
  <c r="AZ541" i="2"/>
  <c r="AZ542" i="2"/>
  <c r="AZ543" i="2"/>
  <c r="AZ544" i="2"/>
  <c r="AZ545" i="2"/>
  <c r="AZ546" i="2"/>
  <c r="AZ547" i="2"/>
  <c r="AZ548" i="2"/>
  <c r="AZ549" i="2"/>
  <c r="AZ550" i="2"/>
  <c r="AZ551" i="2"/>
  <c r="AZ552" i="2"/>
  <c r="AZ553" i="2"/>
  <c r="AZ554" i="2"/>
  <c r="AZ555" i="2"/>
  <c r="AZ556" i="2"/>
  <c r="AZ557" i="2"/>
  <c r="AZ558" i="2"/>
  <c r="AZ559" i="2"/>
  <c r="AZ560" i="2"/>
  <c r="AZ561" i="2"/>
  <c r="AZ562" i="2"/>
  <c r="AZ563" i="2"/>
  <c r="AZ564" i="2"/>
  <c r="AZ565" i="2"/>
  <c r="AZ566" i="2"/>
  <c r="AZ567" i="2"/>
  <c r="AZ568" i="2"/>
  <c r="AZ569" i="2"/>
  <c r="AZ570" i="2"/>
  <c r="AZ571" i="2"/>
  <c r="AZ572" i="2"/>
  <c r="AZ573" i="2"/>
  <c r="AZ574" i="2"/>
  <c r="AZ575" i="2"/>
  <c r="AZ576" i="2"/>
  <c r="AZ577" i="2"/>
  <c r="AZ578" i="2"/>
  <c r="AZ579" i="2"/>
  <c r="AZ580" i="2"/>
  <c r="AZ581" i="2"/>
  <c r="AZ582" i="2"/>
  <c r="AZ583" i="2"/>
  <c r="AZ584" i="2"/>
  <c r="AZ585" i="2"/>
  <c r="AZ586" i="2"/>
  <c r="AZ587" i="2"/>
  <c r="AZ588" i="2"/>
  <c r="AZ589" i="2"/>
  <c r="AZ590" i="2"/>
  <c r="AZ591" i="2"/>
  <c r="AZ592" i="2"/>
  <c r="AZ593" i="2"/>
  <c r="AZ594" i="2"/>
  <c r="AZ595" i="2"/>
  <c r="AZ596" i="2"/>
  <c r="AZ597" i="2"/>
  <c r="AZ598" i="2"/>
  <c r="AZ599" i="2"/>
  <c r="AZ600" i="2"/>
  <c r="AZ601" i="2"/>
  <c r="AZ602" i="2"/>
  <c r="AZ603" i="2"/>
  <c r="AZ604" i="2"/>
  <c r="AZ605" i="2"/>
  <c r="AZ606" i="2"/>
  <c r="AZ607" i="2"/>
  <c r="AZ608" i="2"/>
  <c r="AZ609" i="2"/>
  <c r="AZ610" i="2"/>
  <c r="AZ611" i="2"/>
  <c r="AZ612" i="2"/>
  <c r="AZ613" i="2"/>
  <c r="AZ614" i="2"/>
  <c r="AZ615" i="2"/>
  <c r="AZ616" i="2"/>
  <c r="AZ617" i="2"/>
  <c r="AZ618" i="2"/>
  <c r="AZ619" i="2"/>
  <c r="AZ620" i="2"/>
  <c r="AZ621" i="2"/>
  <c r="AZ622" i="2"/>
  <c r="AZ623" i="2"/>
  <c r="AZ624" i="2"/>
  <c r="AZ625" i="2"/>
  <c r="AZ626" i="2"/>
  <c r="AZ627" i="2"/>
  <c r="AZ628" i="2"/>
  <c r="AZ629" i="2"/>
  <c r="AZ630" i="2"/>
  <c r="AZ631" i="2"/>
  <c r="AZ632" i="2"/>
  <c r="AZ633" i="2"/>
  <c r="AZ634" i="2"/>
  <c r="AZ635" i="2"/>
  <c r="AZ636" i="2"/>
  <c r="AZ637" i="2"/>
  <c r="AZ638" i="2"/>
  <c r="AZ639" i="2"/>
  <c r="AZ640" i="2"/>
  <c r="AZ641" i="2"/>
  <c r="AZ642" i="2"/>
  <c r="AZ643" i="2"/>
  <c r="AZ644" i="2"/>
  <c r="AZ645" i="2"/>
  <c r="AZ646" i="2"/>
  <c r="AZ647" i="2"/>
  <c r="AZ648" i="2"/>
  <c r="AZ649" i="2"/>
  <c r="AZ650" i="2"/>
  <c r="AZ651" i="2"/>
  <c r="AZ652" i="2"/>
  <c r="AZ653" i="2"/>
  <c r="AZ654" i="2"/>
  <c r="AZ655" i="2"/>
  <c r="AZ656" i="2"/>
  <c r="AZ657" i="2"/>
  <c r="AZ658" i="2"/>
  <c r="AZ659" i="2"/>
  <c r="AZ660" i="2"/>
  <c r="AZ661" i="2"/>
  <c r="AZ662" i="2"/>
  <c r="AZ663" i="2"/>
  <c r="AZ664" i="2"/>
  <c r="AZ665" i="2"/>
  <c r="AZ666" i="2"/>
  <c r="AZ667" i="2"/>
  <c r="AZ668" i="2"/>
  <c r="AZ669" i="2"/>
  <c r="AZ670" i="2"/>
  <c r="AZ671" i="2"/>
  <c r="AZ672" i="2"/>
  <c r="AZ673" i="2"/>
  <c r="AZ674" i="2"/>
  <c r="AZ675" i="2"/>
  <c r="AZ676" i="2"/>
  <c r="AZ677" i="2"/>
  <c r="AZ678" i="2"/>
  <c r="AZ679" i="2"/>
  <c r="AZ680" i="2"/>
  <c r="AZ681" i="2"/>
  <c r="AZ682" i="2"/>
  <c r="AZ683" i="2"/>
  <c r="AZ684" i="2"/>
  <c r="AZ685" i="2"/>
  <c r="AZ686" i="2"/>
  <c r="AZ687" i="2"/>
  <c r="AZ688" i="2"/>
  <c r="AZ689" i="2"/>
  <c r="AZ690" i="2"/>
  <c r="AZ691" i="2"/>
  <c r="AZ692" i="2"/>
  <c r="AZ693" i="2"/>
  <c r="AZ694" i="2"/>
  <c r="AZ695" i="2"/>
  <c r="AZ696" i="2"/>
  <c r="AZ697" i="2"/>
  <c r="AZ698" i="2"/>
  <c r="AZ699" i="2"/>
  <c r="AZ700" i="2"/>
  <c r="AZ701" i="2"/>
  <c r="AZ702" i="2"/>
  <c r="AZ703" i="2"/>
  <c r="AZ704" i="2"/>
  <c r="AZ705" i="2"/>
  <c r="AZ706" i="2"/>
  <c r="AZ707" i="2"/>
  <c r="AZ708" i="2"/>
  <c r="AZ709" i="2"/>
  <c r="AZ710" i="2"/>
  <c r="AZ711" i="2"/>
  <c r="AZ712" i="2"/>
  <c r="AZ713" i="2"/>
  <c r="AZ714" i="2"/>
  <c r="AZ715" i="2"/>
  <c r="AZ716" i="2"/>
  <c r="AZ717" i="2"/>
  <c r="AZ718" i="2"/>
  <c r="AZ719" i="2"/>
  <c r="AZ720" i="2"/>
  <c r="AZ721" i="2"/>
  <c r="AZ722" i="2"/>
  <c r="AZ723" i="2"/>
  <c r="AZ724" i="2"/>
  <c r="AZ725" i="2"/>
  <c r="AZ726" i="2"/>
  <c r="AZ727" i="2"/>
  <c r="AZ728" i="2"/>
  <c r="AZ729" i="2"/>
  <c r="AZ730" i="2"/>
  <c r="AZ731" i="2"/>
  <c r="AZ732" i="2"/>
  <c r="AZ733" i="2"/>
  <c r="AZ734" i="2"/>
  <c r="AZ735" i="2"/>
  <c r="AZ736" i="2"/>
  <c r="AZ737" i="2"/>
  <c r="AZ738" i="2"/>
  <c r="AZ739" i="2"/>
  <c r="AZ740" i="2"/>
  <c r="AZ741" i="2"/>
  <c r="AZ742" i="2"/>
  <c r="AZ743" i="2"/>
  <c r="AZ744" i="2"/>
  <c r="AZ745" i="2"/>
  <c r="AZ746" i="2"/>
  <c r="AZ747" i="2"/>
  <c r="AZ748" i="2"/>
  <c r="AZ749" i="2"/>
  <c r="AZ750" i="2"/>
  <c r="AZ751" i="2"/>
  <c r="AZ752" i="2"/>
  <c r="AZ753" i="2"/>
  <c r="AZ754" i="2"/>
  <c r="AZ755" i="2"/>
  <c r="AZ756" i="2"/>
  <c r="AZ757" i="2"/>
  <c r="AZ758" i="2"/>
  <c r="AZ759" i="2"/>
  <c r="AZ760" i="2"/>
  <c r="AZ761" i="2"/>
  <c r="AZ762" i="2"/>
  <c r="AZ763" i="2"/>
  <c r="AZ764" i="2"/>
  <c r="AZ765" i="2"/>
  <c r="AZ766" i="2"/>
  <c r="AZ767" i="2"/>
  <c r="AZ768" i="2"/>
  <c r="AZ769" i="2"/>
  <c r="AZ770" i="2"/>
  <c r="AZ771" i="2"/>
  <c r="AZ772" i="2"/>
  <c r="AZ773" i="2"/>
  <c r="AZ774" i="2"/>
  <c r="AZ775" i="2"/>
  <c r="AZ776" i="2"/>
  <c r="AZ777" i="2"/>
  <c r="AZ778" i="2"/>
  <c r="AZ779" i="2"/>
  <c r="AZ780" i="2"/>
  <c r="AZ781" i="2"/>
  <c r="AZ782" i="2"/>
  <c r="AZ783" i="2"/>
  <c r="AZ784" i="2"/>
  <c r="AZ785" i="2"/>
  <c r="AZ786" i="2"/>
  <c r="AZ787" i="2"/>
  <c r="AZ788" i="2"/>
  <c r="AZ789" i="2"/>
  <c r="AZ790" i="2"/>
  <c r="AZ791" i="2"/>
  <c r="AZ792" i="2"/>
  <c r="AZ793" i="2"/>
  <c r="AZ794" i="2"/>
  <c r="AZ795" i="2"/>
  <c r="AZ796" i="2"/>
  <c r="AZ797" i="2"/>
  <c r="AZ798" i="2"/>
  <c r="AZ799" i="2"/>
  <c r="AZ800" i="2"/>
  <c r="AZ801" i="2"/>
  <c r="AZ802" i="2"/>
  <c r="AZ803" i="2"/>
  <c r="AZ804" i="2"/>
  <c r="AZ805" i="2"/>
  <c r="AZ806" i="2"/>
  <c r="AZ807" i="2"/>
  <c r="AZ808" i="2"/>
  <c r="AZ809" i="2"/>
  <c r="AZ810" i="2"/>
  <c r="AZ811" i="2"/>
  <c r="AZ812" i="2"/>
  <c r="AZ813" i="2"/>
  <c r="AZ814" i="2"/>
  <c r="AZ815" i="2"/>
  <c r="AZ816" i="2"/>
  <c r="AZ817" i="2"/>
  <c r="AZ818" i="2"/>
  <c r="AZ819" i="2"/>
  <c r="AZ820" i="2"/>
  <c r="AZ821" i="2"/>
  <c r="AZ822" i="2"/>
  <c r="AZ823" i="2"/>
  <c r="AZ824" i="2"/>
  <c r="AZ825" i="2"/>
  <c r="AZ826" i="2"/>
  <c r="AZ827" i="2"/>
  <c r="AZ828" i="2"/>
  <c r="AZ829" i="2"/>
  <c r="AZ830" i="2"/>
  <c r="AZ831" i="2"/>
  <c r="AZ832" i="2"/>
  <c r="AZ833" i="2"/>
  <c r="AZ834" i="2"/>
  <c r="AZ835" i="2"/>
  <c r="AZ836" i="2"/>
  <c r="AZ837" i="2"/>
  <c r="AZ838" i="2"/>
  <c r="AZ839" i="2"/>
  <c r="AZ840" i="2"/>
  <c r="AZ841" i="2"/>
  <c r="AZ842" i="2"/>
  <c r="AZ843" i="2"/>
  <c r="AZ844" i="2"/>
  <c r="AZ845" i="2"/>
  <c r="AZ846" i="2"/>
  <c r="AZ847" i="2"/>
  <c r="AZ848" i="2"/>
  <c r="AZ849" i="2"/>
  <c r="AZ850" i="2"/>
  <c r="AZ851" i="2"/>
  <c r="AZ852" i="2"/>
  <c r="AZ853" i="2"/>
  <c r="AZ854" i="2"/>
  <c r="AZ7" i="2"/>
  <c r="AZ8" i="2"/>
  <c r="AZ9" i="2"/>
  <c r="AZ10" i="2"/>
  <c r="AZ6" i="2"/>
  <c r="AZ3" i="2"/>
  <c r="AZ4" i="2"/>
  <c r="AZ5" i="2"/>
  <c r="AZ2" i="2"/>
  <c r="AM11" i="2"/>
  <c r="AM12" i="2"/>
  <c r="AM13" i="2"/>
  <c r="AM14" i="2"/>
  <c r="AM15" i="2"/>
  <c r="AM16" i="2"/>
  <c r="AM17" i="2"/>
  <c r="AM18" i="2"/>
  <c r="AM19" i="2"/>
  <c r="AM20" i="2"/>
  <c r="AM21" i="2"/>
  <c r="AM22" i="2"/>
  <c r="AM23" i="2"/>
  <c r="AM24" i="2"/>
  <c r="AM25" i="2"/>
  <c r="AM26" i="2"/>
  <c r="AM27" i="2"/>
  <c r="AM28" i="2"/>
  <c r="AM29" i="2"/>
  <c r="AM30" i="2"/>
  <c r="AM31" i="2"/>
  <c r="AM32" i="2"/>
  <c r="AM33" i="2"/>
  <c r="AM34" i="2"/>
  <c r="AM35" i="2"/>
  <c r="AM36" i="2"/>
  <c r="AM37" i="2"/>
  <c r="AM38" i="2"/>
  <c r="AM39" i="2"/>
  <c r="AM40" i="2"/>
  <c r="AM41" i="2"/>
  <c r="AM42" i="2"/>
  <c r="AM43" i="2"/>
  <c r="AM44" i="2"/>
  <c r="AM45" i="2"/>
  <c r="AM46" i="2"/>
  <c r="AM47" i="2"/>
  <c r="AM48" i="2"/>
  <c r="AM49" i="2"/>
  <c r="AM50" i="2"/>
  <c r="AM51" i="2"/>
  <c r="AM52" i="2"/>
  <c r="AM53" i="2"/>
  <c r="AM54" i="2"/>
  <c r="AM55" i="2"/>
  <c r="AM56" i="2"/>
  <c r="AM57" i="2"/>
  <c r="AM58" i="2"/>
  <c r="AM59" i="2"/>
  <c r="AM60" i="2"/>
  <c r="AM61" i="2"/>
  <c r="AM62" i="2"/>
  <c r="AM63" i="2"/>
  <c r="AM64" i="2"/>
  <c r="AM65" i="2"/>
  <c r="AM66" i="2"/>
  <c r="AM67" i="2"/>
  <c r="AM68" i="2"/>
  <c r="AM69" i="2"/>
  <c r="AM70" i="2"/>
  <c r="AM71" i="2"/>
  <c r="AM72" i="2"/>
  <c r="AM73" i="2"/>
  <c r="AM74" i="2"/>
  <c r="AM75" i="2"/>
  <c r="AM76" i="2"/>
  <c r="AM77" i="2"/>
  <c r="AM78" i="2"/>
  <c r="AM79" i="2"/>
  <c r="AM80" i="2"/>
  <c r="AM81" i="2"/>
  <c r="AM82" i="2"/>
  <c r="AM83" i="2"/>
  <c r="AM84" i="2"/>
  <c r="AM85" i="2"/>
  <c r="AM86" i="2"/>
  <c r="AM87" i="2"/>
  <c r="AM88" i="2"/>
  <c r="AM89" i="2"/>
  <c r="AM90" i="2"/>
  <c r="AM91" i="2"/>
  <c r="AM92" i="2"/>
  <c r="AM93" i="2"/>
  <c r="AM94" i="2"/>
  <c r="AM95" i="2"/>
  <c r="AM96" i="2"/>
  <c r="AM97" i="2"/>
  <c r="AM98" i="2"/>
  <c r="AM99" i="2"/>
  <c r="AM100" i="2"/>
  <c r="AM101" i="2"/>
  <c r="AM102" i="2"/>
  <c r="AM103" i="2"/>
  <c r="AM104" i="2"/>
  <c r="AM105" i="2"/>
  <c r="AM106" i="2"/>
  <c r="AM107" i="2"/>
  <c r="AM108" i="2"/>
  <c r="AM109" i="2"/>
  <c r="AM110" i="2"/>
  <c r="AM111" i="2"/>
  <c r="AM112" i="2"/>
  <c r="AM113" i="2"/>
  <c r="AM114" i="2"/>
  <c r="AM115" i="2"/>
  <c r="AM116" i="2"/>
  <c r="AM117" i="2"/>
  <c r="AM118" i="2"/>
  <c r="AM119" i="2"/>
  <c r="AM120" i="2"/>
  <c r="AM121" i="2"/>
  <c r="AM122" i="2"/>
  <c r="AM123" i="2"/>
  <c r="AM124" i="2"/>
  <c r="AM125" i="2"/>
  <c r="AM126" i="2"/>
  <c r="AM127" i="2"/>
  <c r="AM128" i="2"/>
  <c r="AM129" i="2"/>
  <c r="AM130" i="2"/>
  <c r="AM131" i="2"/>
  <c r="AM132" i="2"/>
  <c r="AM133" i="2"/>
  <c r="AM134" i="2"/>
  <c r="AM135" i="2"/>
  <c r="AM136" i="2"/>
  <c r="AM137" i="2"/>
  <c r="AM138" i="2"/>
  <c r="AM139" i="2"/>
  <c r="AM140" i="2"/>
  <c r="AM141" i="2"/>
  <c r="AM142" i="2"/>
  <c r="AM143" i="2"/>
  <c r="AM144" i="2"/>
  <c r="AM145" i="2"/>
  <c r="AM146" i="2"/>
  <c r="AM147" i="2"/>
  <c r="AM148" i="2"/>
  <c r="AM149" i="2"/>
  <c r="AM150" i="2"/>
  <c r="AM151" i="2"/>
  <c r="AM152" i="2"/>
  <c r="AM153" i="2"/>
  <c r="AM154" i="2"/>
  <c r="AM155" i="2"/>
  <c r="AM156" i="2"/>
  <c r="AM157" i="2"/>
  <c r="AM158" i="2"/>
  <c r="AM159" i="2"/>
  <c r="AM160" i="2"/>
  <c r="AM161" i="2"/>
  <c r="AM162" i="2"/>
  <c r="AM163" i="2"/>
  <c r="AM164" i="2"/>
  <c r="AM165" i="2"/>
  <c r="AM166" i="2"/>
  <c r="AM167" i="2"/>
  <c r="AM168" i="2"/>
  <c r="AM169" i="2"/>
  <c r="AM170" i="2"/>
  <c r="AM171" i="2"/>
  <c r="AM172" i="2"/>
  <c r="AM173" i="2"/>
  <c r="AM174" i="2"/>
  <c r="AM175" i="2"/>
  <c r="AM176" i="2"/>
  <c r="AM177" i="2"/>
  <c r="AM178" i="2"/>
  <c r="AM179" i="2"/>
  <c r="AM180" i="2"/>
  <c r="AM181" i="2"/>
  <c r="AM182" i="2"/>
  <c r="AM183" i="2"/>
  <c r="AM184" i="2"/>
  <c r="AM185" i="2"/>
  <c r="AM186" i="2"/>
  <c r="AM187" i="2"/>
  <c r="AM188" i="2"/>
  <c r="AM189" i="2"/>
  <c r="AM190" i="2"/>
  <c r="AM191" i="2"/>
  <c r="AM192" i="2"/>
  <c r="AM193" i="2"/>
  <c r="AM194" i="2"/>
  <c r="AM195" i="2"/>
  <c r="AM196" i="2"/>
  <c r="AM197" i="2"/>
  <c r="AM198" i="2"/>
  <c r="AM199" i="2"/>
  <c r="AM200" i="2"/>
  <c r="AM201" i="2"/>
  <c r="AM202" i="2"/>
  <c r="AM203" i="2"/>
  <c r="AM204" i="2"/>
  <c r="AM205" i="2"/>
  <c r="AM206" i="2"/>
  <c r="AM207" i="2"/>
  <c r="AM208" i="2"/>
  <c r="AM209" i="2"/>
  <c r="AM210" i="2"/>
  <c r="AM211" i="2"/>
  <c r="AM212" i="2"/>
  <c r="AM213" i="2"/>
  <c r="AM214" i="2"/>
  <c r="AM215" i="2"/>
  <c r="AM216" i="2"/>
  <c r="AM217" i="2"/>
  <c r="AM218" i="2"/>
  <c r="AM219" i="2"/>
  <c r="AM220" i="2"/>
  <c r="AM221" i="2"/>
  <c r="AM222" i="2"/>
  <c r="AM223" i="2"/>
  <c r="AM224" i="2"/>
  <c r="AM225" i="2"/>
  <c r="AM226" i="2"/>
  <c r="AM227" i="2"/>
  <c r="AM228" i="2"/>
  <c r="AM229" i="2"/>
  <c r="AM230" i="2"/>
  <c r="AM231" i="2"/>
  <c r="AM232" i="2"/>
  <c r="AM233" i="2"/>
  <c r="AM234" i="2"/>
  <c r="AM235" i="2"/>
  <c r="AM236" i="2"/>
  <c r="AM237" i="2"/>
  <c r="AM238" i="2"/>
  <c r="AM239" i="2"/>
  <c r="AM240" i="2"/>
  <c r="AM241" i="2"/>
  <c r="AM242" i="2"/>
  <c r="AM243" i="2"/>
  <c r="AM244" i="2"/>
  <c r="AM245" i="2"/>
  <c r="AM246" i="2"/>
  <c r="AM247" i="2"/>
  <c r="AM248" i="2"/>
  <c r="AM249" i="2"/>
  <c r="AM250" i="2"/>
  <c r="AM251" i="2"/>
  <c r="AM252" i="2"/>
  <c r="AM253" i="2"/>
  <c r="AM254" i="2"/>
  <c r="AM255" i="2"/>
  <c r="AM256" i="2"/>
  <c r="AM257" i="2"/>
  <c r="AM258" i="2"/>
  <c r="AM259" i="2"/>
  <c r="AM260" i="2"/>
  <c r="AM261" i="2"/>
  <c r="AM262" i="2"/>
  <c r="AM263" i="2"/>
  <c r="AM264" i="2"/>
  <c r="AM265" i="2"/>
  <c r="AM266" i="2"/>
  <c r="AM267" i="2"/>
  <c r="AM268" i="2"/>
  <c r="AM269" i="2"/>
  <c r="AM270" i="2"/>
  <c r="AM271" i="2"/>
  <c r="AM272" i="2"/>
  <c r="AM273" i="2"/>
  <c r="AM274" i="2"/>
  <c r="AM275" i="2"/>
  <c r="AM276" i="2"/>
  <c r="AM277" i="2"/>
  <c r="AM278" i="2"/>
  <c r="AM279" i="2"/>
  <c r="AM280" i="2"/>
  <c r="AM281" i="2"/>
  <c r="AM282" i="2"/>
  <c r="AM283" i="2"/>
  <c r="AM284" i="2"/>
  <c r="AM285" i="2"/>
  <c r="AM286" i="2"/>
  <c r="AM287" i="2"/>
  <c r="AM288" i="2"/>
  <c r="AM289" i="2"/>
  <c r="AM290" i="2"/>
  <c r="AM291" i="2"/>
  <c r="AM292" i="2"/>
  <c r="AM293" i="2"/>
  <c r="AM294" i="2"/>
  <c r="AM295" i="2"/>
  <c r="AM296" i="2"/>
  <c r="AM297" i="2"/>
  <c r="AM298" i="2"/>
  <c r="AM299" i="2"/>
  <c r="AM300" i="2"/>
  <c r="AM301" i="2"/>
  <c r="AM302" i="2"/>
  <c r="AM303" i="2"/>
  <c r="AM304" i="2"/>
  <c r="AM305" i="2"/>
  <c r="AM306" i="2"/>
  <c r="AM307" i="2"/>
  <c r="AM308" i="2"/>
  <c r="AM309" i="2"/>
  <c r="AM310" i="2"/>
  <c r="AM311" i="2"/>
  <c r="AM312" i="2"/>
  <c r="AM313" i="2"/>
  <c r="AM314" i="2"/>
  <c r="AM315" i="2"/>
  <c r="AM316" i="2"/>
  <c r="AM317" i="2"/>
  <c r="AM318" i="2"/>
  <c r="AM319" i="2"/>
  <c r="AM320" i="2"/>
  <c r="AM321" i="2"/>
  <c r="AM322" i="2"/>
  <c r="AM323" i="2"/>
  <c r="AM324" i="2"/>
  <c r="AM325" i="2"/>
  <c r="AM326" i="2"/>
  <c r="AM327" i="2"/>
  <c r="AM328" i="2"/>
  <c r="AM329" i="2"/>
  <c r="AM330" i="2"/>
  <c r="AM331" i="2"/>
  <c r="AM332" i="2"/>
  <c r="AM333" i="2"/>
  <c r="AM334" i="2"/>
  <c r="AM335" i="2"/>
  <c r="AM336" i="2"/>
  <c r="AM337" i="2"/>
  <c r="AM338" i="2"/>
  <c r="AM339" i="2"/>
  <c r="AM340" i="2"/>
  <c r="AM341" i="2"/>
  <c r="AM342" i="2"/>
  <c r="AM343" i="2"/>
  <c r="AM344" i="2"/>
  <c r="AM345" i="2"/>
  <c r="AM346" i="2"/>
  <c r="AM347" i="2"/>
  <c r="AM348" i="2"/>
  <c r="AM349" i="2"/>
  <c r="AM350" i="2"/>
  <c r="AM351" i="2"/>
  <c r="AM352" i="2"/>
  <c r="AM353" i="2"/>
  <c r="AM354" i="2"/>
  <c r="AM355" i="2"/>
  <c r="AM356" i="2"/>
  <c r="AM357" i="2"/>
  <c r="AM358" i="2"/>
  <c r="AM359" i="2"/>
  <c r="AM360" i="2"/>
  <c r="AM361" i="2"/>
  <c r="AM362" i="2"/>
  <c r="AM363" i="2"/>
  <c r="AM364" i="2"/>
  <c r="AM365" i="2"/>
  <c r="AM366" i="2"/>
  <c r="AM367" i="2"/>
  <c r="AM368" i="2"/>
  <c r="AM369" i="2"/>
  <c r="AM370" i="2"/>
  <c r="AM371" i="2"/>
  <c r="AM372" i="2"/>
  <c r="AM373" i="2"/>
  <c r="AM374" i="2"/>
  <c r="AM375" i="2"/>
  <c r="AM376" i="2"/>
  <c r="AM377" i="2"/>
  <c r="AM378" i="2"/>
  <c r="AM379" i="2"/>
  <c r="AM380" i="2"/>
  <c r="AM381" i="2"/>
  <c r="AM382" i="2"/>
  <c r="AM383" i="2"/>
  <c r="AM384" i="2"/>
  <c r="AM385" i="2"/>
  <c r="AM386" i="2"/>
  <c r="AM387" i="2"/>
  <c r="AM388" i="2"/>
  <c r="AM389" i="2"/>
  <c r="AM390" i="2"/>
  <c r="AM391" i="2"/>
  <c r="AM392" i="2"/>
  <c r="AM393" i="2"/>
  <c r="AM394" i="2"/>
  <c r="AM395" i="2"/>
  <c r="AM396" i="2"/>
  <c r="AM397" i="2"/>
  <c r="AM398" i="2"/>
  <c r="AM399" i="2"/>
  <c r="AM400" i="2"/>
  <c r="AM401" i="2"/>
  <c r="AM402" i="2"/>
  <c r="AM403" i="2"/>
  <c r="AM404" i="2"/>
  <c r="AM405" i="2"/>
  <c r="AM406" i="2"/>
  <c r="AM407" i="2"/>
  <c r="AM408" i="2"/>
  <c r="AM409" i="2"/>
  <c r="AM410" i="2"/>
  <c r="AM411" i="2"/>
  <c r="AM412" i="2"/>
  <c r="AM413" i="2"/>
  <c r="AM414" i="2"/>
  <c r="AM415" i="2"/>
  <c r="AM416" i="2"/>
  <c r="AM417" i="2"/>
  <c r="AM418" i="2"/>
  <c r="AM419" i="2"/>
  <c r="AM420" i="2"/>
  <c r="AM421" i="2"/>
  <c r="AM422" i="2"/>
  <c r="AM423" i="2"/>
  <c r="AM424" i="2"/>
  <c r="AM425" i="2"/>
  <c r="AM426" i="2"/>
  <c r="AM427" i="2"/>
  <c r="AM428" i="2"/>
  <c r="AM429" i="2"/>
  <c r="AM430" i="2"/>
  <c r="AM431" i="2"/>
  <c r="AM432" i="2"/>
  <c r="AM433" i="2"/>
  <c r="AM434" i="2"/>
  <c r="AM435" i="2"/>
  <c r="AM436" i="2"/>
  <c r="AM437" i="2"/>
  <c r="AM438" i="2"/>
  <c r="AM439" i="2"/>
  <c r="AM440" i="2"/>
  <c r="AM441" i="2"/>
  <c r="AM442" i="2"/>
  <c r="AM443" i="2"/>
  <c r="AM444" i="2"/>
  <c r="AM445" i="2"/>
  <c r="AM446" i="2"/>
  <c r="AM447" i="2"/>
  <c r="AM448" i="2"/>
  <c r="AM449" i="2"/>
  <c r="AM450" i="2"/>
  <c r="AM451" i="2"/>
  <c r="AM452" i="2"/>
  <c r="AM453" i="2"/>
  <c r="AM454" i="2"/>
  <c r="AM455" i="2"/>
  <c r="AM456" i="2"/>
  <c r="AM457" i="2"/>
  <c r="AM458" i="2"/>
  <c r="AM459" i="2"/>
  <c r="AM460" i="2"/>
  <c r="AM461" i="2"/>
  <c r="AM462" i="2"/>
  <c r="AM463" i="2"/>
  <c r="AM464" i="2"/>
  <c r="AM465" i="2"/>
  <c r="AM466" i="2"/>
  <c r="AM467" i="2"/>
  <c r="AM468" i="2"/>
  <c r="AM469" i="2"/>
  <c r="AM470" i="2"/>
  <c r="AM471" i="2"/>
  <c r="AM472" i="2"/>
  <c r="AM473" i="2"/>
  <c r="AM474" i="2"/>
  <c r="AM475" i="2"/>
  <c r="AM476" i="2"/>
  <c r="AM477" i="2"/>
  <c r="AM478" i="2"/>
  <c r="AM479" i="2"/>
  <c r="AM480" i="2"/>
  <c r="AM481" i="2"/>
  <c r="AM482" i="2"/>
  <c r="AM483" i="2"/>
  <c r="AM484" i="2"/>
  <c r="AM485" i="2"/>
  <c r="AM486" i="2"/>
  <c r="AM487" i="2"/>
  <c r="AM488" i="2"/>
  <c r="AM489" i="2"/>
  <c r="AM490" i="2"/>
  <c r="AM491" i="2"/>
  <c r="AM492" i="2"/>
  <c r="AM493" i="2"/>
  <c r="AM494" i="2"/>
  <c r="AM495" i="2"/>
  <c r="AM496" i="2"/>
  <c r="AM497" i="2"/>
  <c r="AM498" i="2"/>
  <c r="AM499" i="2"/>
  <c r="AM500" i="2"/>
  <c r="AM501" i="2"/>
  <c r="AM502" i="2"/>
  <c r="AM503" i="2"/>
  <c r="AM504" i="2"/>
  <c r="AM505" i="2"/>
  <c r="AM506" i="2"/>
  <c r="AM507" i="2"/>
  <c r="AM508" i="2"/>
  <c r="AM509" i="2"/>
  <c r="AM510" i="2"/>
  <c r="AM511" i="2"/>
  <c r="AM512" i="2"/>
  <c r="AM513" i="2"/>
  <c r="AM514" i="2"/>
  <c r="AM515" i="2"/>
  <c r="AM516" i="2"/>
  <c r="AM517" i="2"/>
  <c r="AM518" i="2"/>
  <c r="AM519" i="2"/>
  <c r="AM520" i="2"/>
  <c r="AM521" i="2"/>
  <c r="AM522" i="2"/>
  <c r="AM523" i="2"/>
  <c r="AM524" i="2"/>
  <c r="AM525" i="2"/>
  <c r="AM526" i="2"/>
  <c r="AM527" i="2"/>
  <c r="AM528" i="2"/>
  <c r="AM529" i="2"/>
  <c r="AM530" i="2"/>
  <c r="AM531" i="2"/>
  <c r="AM532" i="2"/>
  <c r="AM533" i="2"/>
  <c r="AM534" i="2"/>
  <c r="AM535" i="2"/>
  <c r="AM536" i="2"/>
  <c r="AM537" i="2"/>
  <c r="AM538" i="2"/>
  <c r="AM539" i="2"/>
  <c r="AM540" i="2"/>
  <c r="AM541" i="2"/>
  <c r="AM542" i="2"/>
  <c r="AM543" i="2"/>
  <c r="AM544" i="2"/>
  <c r="AM545" i="2"/>
  <c r="AM546" i="2"/>
  <c r="AM547" i="2"/>
  <c r="AM548" i="2"/>
  <c r="AM549" i="2"/>
  <c r="AM550" i="2"/>
  <c r="AM551" i="2"/>
  <c r="AM552" i="2"/>
  <c r="AM553" i="2"/>
  <c r="AM554" i="2"/>
  <c r="AM555" i="2"/>
  <c r="AM556" i="2"/>
  <c r="AM557" i="2"/>
  <c r="AM558" i="2"/>
  <c r="AM559" i="2"/>
  <c r="AM560" i="2"/>
  <c r="AM561" i="2"/>
  <c r="AM562" i="2"/>
  <c r="AM563" i="2"/>
  <c r="AM564" i="2"/>
  <c r="AM565" i="2"/>
  <c r="AM566" i="2"/>
  <c r="AM567" i="2"/>
  <c r="AM568" i="2"/>
  <c r="AM569" i="2"/>
  <c r="AM570" i="2"/>
  <c r="AM571" i="2"/>
  <c r="AM572" i="2"/>
  <c r="AM573" i="2"/>
  <c r="AM574" i="2"/>
  <c r="AM575" i="2"/>
  <c r="AM576" i="2"/>
  <c r="AM577" i="2"/>
  <c r="AM578" i="2"/>
  <c r="AM579" i="2"/>
  <c r="AM580" i="2"/>
  <c r="AM581" i="2"/>
  <c r="AM582" i="2"/>
  <c r="AM583" i="2"/>
  <c r="AM584" i="2"/>
  <c r="AM585" i="2"/>
  <c r="AM586" i="2"/>
  <c r="AM587" i="2"/>
  <c r="AM588" i="2"/>
  <c r="AM589" i="2"/>
  <c r="AM590" i="2"/>
  <c r="AM591" i="2"/>
  <c r="AM592" i="2"/>
  <c r="AM593" i="2"/>
  <c r="AM594" i="2"/>
  <c r="AM595" i="2"/>
  <c r="AM596" i="2"/>
  <c r="AM597" i="2"/>
  <c r="AM598" i="2"/>
  <c r="AM599" i="2"/>
  <c r="AM600" i="2"/>
  <c r="AM601" i="2"/>
  <c r="AM602" i="2"/>
  <c r="AM603" i="2"/>
  <c r="AM604" i="2"/>
  <c r="AM605" i="2"/>
  <c r="AM606" i="2"/>
  <c r="AM607" i="2"/>
  <c r="AM608" i="2"/>
  <c r="AM609" i="2"/>
  <c r="AM610" i="2"/>
  <c r="AM611" i="2"/>
  <c r="AM612" i="2"/>
  <c r="AM613" i="2"/>
  <c r="AM614" i="2"/>
  <c r="AM615" i="2"/>
  <c r="AM616" i="2"/>
  <c r="AM617" i="2"/>
  <c r="AM618" i="2"/>
  <c r="AM619" i="2"/>
  <c r="AM620" i="2"/>
  <c r="AM621" i="2"/>
  <c r="AM622" i="2"/>
  <c r="AM623" i="2"/>
  <c r="AM624" i="2"/>
  <c r="AM625" i="2"/>
  <c r="AM626" i="2"/>
  <c r="AM627" i="2"/>
  <c r="AM628" i="2"/>
  <c r="AM629" i="2"/>
  <c r="AM630" i="2"/>
  <c r="AM631" i="2"/>
  <c r="AM632" i="2"/>
  <c r="AM633" i="2"/>
  <c r="AM634" i="2"/>
  <c r="AM635" i="2"/>
  <c r="AM636" i="2"/>
  <c r="AM637" i="2"/>
  <c r="AM638" i="2"/>
  <c r="AM639" i="2"/>
  <c r="AM640" i="2"/>
  <c r="AM641" i="2"/>
  <c r="AM642" i="2"/>
  <c r="AM643" i="2"/>
  <c r="AM644" i="2"/>
  <c r="AM645" i="2"/>
  <c r="AM646" i="2"/>
  <c r="AM647" i="2"/>
  <c r="AM648" i="2"/>
  <c r="AM649" i="2"/>
  <c r="AM650" i="2"/>
  <c r="AM651" i="2"/>
  <c r="AM652" i="2"/>
  <c r="AM653" i="2"/>
  <c r="AM654" i="2"/>
  <c r="AM655" i="2"/>
  <c r="AM656" i="2"/>
  <c r="AM657" i="2"/>
  <c r="AM658" i="2"/>
  <c r="AM659" i="2"/>
  <c r="AM660" i="2"/>
  <c r="AM661" i="2"/>
  <c r="AM662" i="2"/>
  <c r="AM663" i="2"/>
  <c r="AM664" i="2"/>
  <c r="AM665" i="2"/>
  <c r="AM666" i="2"/>
  <c r="AM667" i="2"/>
  <c r="AM668" i="2"/>
  <c r="AM669" i="2"/>
  <c r="AM670" i="2"/>
  <c r="AM671" i="2"/>
  <c r="AM672" i="2"/>
  <c r="AM673" i="2"/>
  <c r="AM674" i="2"/>
  <c r="AM675" i="2"/>
  <c r="AM676" i="2"/>
  <c r="AM677" i="2"/>
  <c r="AM678" i="2"/>
  <c r="AM679" i="2"/>
  <c r="AM680" i="2"/>
  <c r="AM681" i="2"/>
  <c r="AM682" i="2"/>
  <c r="AM683" i="2"/>
  <c r="AM684" i="2"/>
  <c r="AM685" i="2"/>
  <c r="AM686" i="2"/>
  <c r="AM687" i="2"/>
  <c r="AM688" i="2"/>
  <c r="AM689" i="2"/>
  <c r="AM690" i="2"/>
  <c r="AM691" i="2"/>
  <c r="AM692" i="2"/>
  <c r="AM693" i="2"/>
  <c r="AM694" i="2"/>
  <c r="AM695" i="2"/>
  <c r="AM696" i="2"/>
  <c r="AM697" i="2"/>
  <c r="AM698" i="2"/>
  <c r="AM699" i="2"/>
  <c r="AM700" i="2"/>
  <c r="AM701" i="2"/>
  <c r="AM702" i="2"/>
  <c r="AM703" i="2"/>
  <c r="AM704" i="2"/>
  <c r="AM705" i="2"/>
  <c r="AM706" i="2"/>
  <c r="AM707" i="2"/>
  <c r="AM708" i="2"/>
  <c r="AM709" i="2"/>
  <c r="AM710" i="2"/>
  <c r="AM711" i="2"/>
  <c r="AM712" i="2"/>
  <c r="AM713" i="2"/>
  <c r="AM714" i="2"/>
  <c r="AM715" i="2"/>
  <c r="AM716" i="2"/>
  <c r="AM717" i="2"/>
  <c r="AM718" i="2"/>
  <c r="AM719" i="2"/>
  <c r="AM720" i="2"/>
  <c r="AM721" i="2"/>
  <c r="AM722" i="2"/>
  <c r="AM723" i="2"/>
  <c r="AM724" i="2"/>
  <c r="AM725" i="2"/>
  <c r="AM726" i="2"/>
  <c r="AM727" i="2"/>
  <c r="AM728" i="2"/>
  <c r="AM729" i="2"/>
  <c r="AM730" i="2"/>
  <c r="AM731" i="2"/>
  <c r="AM732" i="2"/>
  <c r="AM733" i="2"/>
  <c r="AM734" i="2"/>
  <c r="AM735" i="2"/>
  <c r="AM736" i="2"/>
  <c r="AM737" i="2"/>
  <c r="AM738" i="2"/>
  <c r="AM739" i="2"/>
  <c r="AM740" i="2"/>
  <c r="AM741" i="2"/>
  <c r="AM742" i="2"/>
  <c r="AM743" i="2"/>
  <c r="AM744" i="2"/>
  <c r="AM745" i="2"/>
  <c r="AM746" i="2"/>
  <c r="AM747" i="2"/>
  <c r="AM748" i="2"/>
  <c r="AM749" i="2"/>
  <c r="AM750" i="2"/>
  <c r="AM751" i="2"/>
  <c r="AM752" i="2"/>
  <c r="AM753" i="2"/>
  <c r="AM754" i="2"/>
  <c r="AM755" i="2"/>
  <c r="AM756" i="2"/>
  <c r="AM757" i="2"/>
  <c r="AM758" i="2"/>
  <c r="AM759" i="2"/>
  <c r="AM760" i="2"/>
  <c r="AM761" i="2"/>
  <c r="AM762" i="2"/>
  <c r="AM763" i="2"/>
  <c r="AM764" i="2"/>
  <c r="AM765" i="2"/>
  <c r="AM766" i="2"/>
  <c r="AM767" i="2"/>
  <c r="AM768" i="2"/>
  <c r="AM769" i="2"/>
  <c r="AM770" i="2"/>
  <c r="AM771" i="2"/>
  <c r="AM772" i="2"/>
  <c r="AM773" i="2"/>
  <c r="AM774" i="2"/>
  <c r="AM775" i="2"/>
  <c r="AM776" i="2"/>
  <c r="AM777" i="2"/>
  <c r="AM778" i="2"/>
  <c r="AM779" i="2"/>
  <c r="AM780" i="2"/>
  <c r="AM781" i="2"/>
  <c r="AM782" i="2"/>
  <c r="AM783" i="2"/>
  <c r="AM784" i="2"/>
  <c r="AM785" i="2"/>
  <c r="AM786" i="2"/>
  <c r="AM787" i="2"/>
  <c r="AM788" i="2"/>
  <c r="AM789" i="2"/>
  <c r="AM790" i="2"/>
  <c r="AM791" i="2"/>
  <c r="AM792" i="2"/>
  <c r="AM793" i="2"/>
  <c r="AM794" i="2"/>
  <c r="AM795" i="2"/>
  <c r="AM796" i="2"/>
  <c r="AM797" i="2"/>
  <c r="AM798" i="2"/>
  <c r="AM799" i="2"/>
  <c r="AM800" i="2"/>
  <c r="AM801" i="2"/>
  <c r="AM802" i="2"/>
  <c r="AM803" i="2"/>
  <c r="AM804" i="2"/>
  <c r="AM805" i="2"/>
  <c r="AM806" i="2"/>
  <c r="AM807" i="2"/>
  <c r="AM808" i="2"/>
  <c r="AM809" i="2"/>
  <c r="AM810" i="2"/>
  <c r="AM811" i="2"/>
  <c r="AM812" i="2"/>
  <c r="AM813" i="2"/>
  <c r="AM814" i="2"/>
  <c r="AM815" i="2"/>
  <c r="AM816" i="2"/>
  <c r="AM817" i="2"/>
  <c r="AM818" i="2"/>
  <c r="AM819" i="2"/>
  <c r="AM820" i="2"/>
  <c r="AM821" i="2"/>
  <c r="AM822" i="2"/>
  <c r="AM823" i="2"/>
  <c r="AM824" i="2"/>
  <c r="AM825" i="2"/>
  <c r="AM826" i="2"/>
  <c r="AM827" i="2"/>
  <c r="AM828" i="2"/>
  <c r="AM829" i="2"/>
  <c r="AM830" i="2"/>
  <c r="AM831" i="2"/>
  <c r="AM832" i="2"/>
  <c r="AM833" i="2"/>
  <c r="AM834" i="2"/>
  <c r="AM835" i="2"/>
  <c r="AM836" i="2"/>
  <c r="AM837" i="2"/>
  <c r="AM838" i="2"/>
  <c r="AM839" i="2"/>
  <c r="AM840" i="2"/>
  <c r="AM841" i="2"/>
  <c r="AM842" i="2"/>
  <c r="AM843" i="2"/>
  <c r="AM844" i="2"/>
  <c r="AM845" i="2"/>
  <c r="AM846" i="2"/>
  <c r="AM847" i="2"/>
  <c r="AM848" i="2"/>
  <c r="AM849" i="2"/>
  <c r="AM850" i="2"/>
  <c r="AM851" i="2"/>
  <c r="AM852" i="2"/>
  <c r="AM853" i="2"/>
  <c r="AM854" i="2"/>
  <c r="AM7" i="2"/>
  <c r="AM8" i="2"/>
  <c r="AM9" i="2"/>
  <c r="AM10" i="2"/>
  <c r="AM3" i="2"/>
  <c r="AM4" i="2"/>
  <c r="AM5" i="2"/>
  <c r="AM6" i="2"/>
  <c r="AM2" i="2"/>
  <c r="Z3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622" i="2"/>
  <c r="Z623" i="2"/>
  <c r="Z624" i="2"/>
  <c r="Z625" i="2"/>
  <c r="Z626" i="2"/>
  <c r="Z627" i="2"/>
  <c r="Z628" i="2"/>
  <c r="Z629" i="2"/>
  <c r="Z630" i="2"/>
  <c r="Z631" i="2"/>
  <c r="Z632" i="2"/>
  <c r="Z633" i="2"/>
  <c r="Z634" i="2"/>
  <c r="Z635" i="2"/>
  <c r="Z636" i="2"/>
  <c r="Z637" i="2"/>
  <c r="Z638" i="2"/>
  <c r="Z639" i="2"/>
  <c r="Z640" i="2"/>
  <c r="Z641" i="2"/>
  <c r="Z642" i="2"/>
  <c r="Z643" i="2"/>
  <c r="Z644" i="2"/>
  <c r="Z645" i="2"/>
  <c r="Z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5" i="2"/>
  <c r="Z686" i="2"/>
  <c r="Z687" i="2"/>
  <c r="Z688" i="2"/>
  <c r="Z689" i="2"/>
  <c r="Z690" i="2"/>
  <c r="Z691" i="2"/>
  <c r="Z692" i="2"/>
  <c r="Z693" i="2"/>
  <c r="Z694" i="2"/>
  <c r="Z695" i="2"/>
  <c r="Z696" i="2"/>
  <c r="Z697" i="2"/>
  <c r="Z698" i="2"/>
  <c r="Z699" i="2"/>
  <c r="Z700" i="2"/>
  <c r="Z701" i="2"/>
  <c r="Z702" i="2"/>
  <c r="Z703" i="2"/>
  <c r="Z704" i="2"/>
  <c r="Z705" i="2"/>
  <c r="Z706" i="2"/>
  <c r="Z707" i="2"/>
  <c r="Z708" i="2"/>
  <c r="Z709" i="2"/>
  <c r="Z710" i="2"/>
  <c r="Z711" i="2"/>
  <c r="Z712" i="2"/>
  <c r="Z713" i="2"/>
  <c r="Z714" i="2"/>
  <c r="Z715" i="2"/>
  <c r="Z716" i="2"/>
  <c r="Z717" i="2"/>
  <c r="Z718" i="2"/>
  <c r="Z719" i="2"/>
  <c r="Z720" i="2"/>
  <c r="Z721" i="2"/>
  <c r="Z722" i="2"/>
  <c r="Z723" i="2"/>
  <c r="Z724" i="2"/>
  <c r="Z725" i="2"/>
  <c r="Z726" i="2"/>
  <c r="Z727" i="2"/>
  <c r="Z728" i="2"/>
  <c r="Z729" i="2"/>
  <c r="Z730" i="2"/>
  <c r="Z731" i="2"/>
  <c r="Z732" i="2"/>
  <c r="Z733" i="2"/>
  <c r="Z734" i="2"/>
  <c r="Z735" i="2"/>
  <c r="Z736" i="2"/>
  <c r="Z737" i="2"/>
  <c r="Z738" i="2"/>
  <c r="Z739" i="2"/>
  <c r="Z740" i="2"/>
  <c r="Z741" i="2"/>
  <c r="Z742" i="2"/>
  <c r="Z743" i="2"/>
  <c r="Z744" i="2"/>
  <c r="Z745" i="2"/>
  <c r="Z746" i="2"/>
  <c r="Z747" i="2"/>
  <c r="Z748" i="2"/>
  <c r="Z749" i="2"/>
  <c r="Z750" i="2"/>
  <c r="Z751" i="2"/>
  <c r="Z752" i="2"/>
  <c r="Z753" i="2"/>
  <c r="Z754" i="2"/>
  <c r="Z755" i="2"/>
  <c r="Z756" i="2"/>
  <c r="Z757" i="2"/>
  <c r="Z758" i="2"/>
  <c r="Z759" i="2"/>
  <c r="Z760" i="2"/>
  <c r="Z761" i="2"/>
  <c r="Z762" i="2"/>
  <c r="Z763" i="2"/>
  <c r="Z764" i="2"/>
  <c r="Z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Z798" i="2"/>
  <c r="Z799" i="2"/>
  <c r="Z800" i="2"/>
  <c r="Z801" i="2"/>
  <c r="Z802" i="2"/>
  <c r="Z803" i="2"/>
  <c r="Z804" i="2"/>
  <c r="Z805" i="2"/>
  <c r="Z806" i="2"/>
  <c r="Z807" i="2"/>
  <c r="Z808" i="2"/>
  <c r="Z809" i="2"/>
  <c r="Z810" i="2"/>
  <c r="Z811" i="2"/>
  <c r="Z812" i="2"/>
  <c r="Z813" i="2"/>
  <c r="Z814" i="2"/>
  <c r="Z815" i="2"/>
  <c r="Z816" i="2"/>
  <c r="Z817" i="2"/>
  <c r="Z818" i="2"/>
  <c r="Z819" i="2"/>
  <c r="Z820" i="2"/>
  <c r="Z821" i="2"/>
  <c r="Z822" i="2"/>
  <c r="Z823" i="2"/>
  <c r="Z824" i="2"/>
  <c r="Z825" i="2"/>
  <c r="Z826" i="2"/>
  <c r="Z827" i="2"/>
  <c r="Z828" i="2"/>
  <c r="Z829" i="2"/>
  <c r="Z830" i="2"/>
  <c r="Z831" i="2"/>
  <c r="Z832" i="2"/>
  <c r="Z833" i="2"/>
  <c r="Z834" i="2"/>
  <c r="Z835" i="2"/>
  <c r="Z836" i="2"/>
  <c r="Z837" i="2"/>
  <c r="Z838" i="2"/>
  <c r="Z839" i="2"/>
  <c r="Z840" i="2"/>
  <c r="Z841" i="2"/>
  <c r="Z842" i="2"/>
  <c r="Z843" i="2"/>
  <c r="Z844" i="2"/>
  <c r="Z845" i="2"/>
  <c r="Z846" i="2"/>
  <c r="Z847" i="2"/>
  <c r="Z848" i="2"/>
  <c r="Z849" i="2"/>
  <c r="Z850" i="2"/>
  <c r="Z851" i="2"/>
  <c r="Z852" i="2"/>
  <c r="Z853" i="2"/>
  <c r="Z854" i="2"/>
  <c r="Z2" i="2"/>
  <c r="BA3" i="2" l="1"/>
  <c r="BA2" i="2"/>
  <c r="BA854" i="2"/>
  <c r="BA853" i="2"/>
  <c r="BA852" i="2"/>
  <c r="BA851" i="2"/>
  <c r="BA850" i="2"/>
  <c r="BA849" i="2"/>
  <c r="BA848" i="2"/>
  <c r="BA847" i="2"/>
  <c r="BA846" i="2"/>
  <c r="BA845" i="2"/>
  <c r="BA844" i="2"/>
  <c r="BA843" i="2"/>
  <c r="BA842" i="2"/>
  <c r="BA841" i="2"/>
  <c r="BA840" i="2"/>
  <c r="BA839" i="2"/>
  <c r="BA838" i="2"/>
  <c r="BA837" i="2"/>
  <c r="BA836" i="2"/>
  <c r="BA835" i="2"/>
  <c r="BA834" i="2"/>
  <c r="BA833" i="2"/>
  <c r="BA832" i="2"/>
  <c r="BA831" i="2"/>
  <c r="BA830" i="2"/>
  <c r="BA829" i="2"/>
  <c r="BA828" i="2"/>
  <c r="BA827" i="2"/>
  <c r="BA826" i="2"/>
  <c r="BA825" i="2"/>
  <c r="BA824" i="2"/>
  <c r="BA823" i="2"/>
  <c r="BA822" i="2"/>
  <c r="BA821" i="2"/>
  <c r="BA820" i="2"/>
  <c r="BA819" i="2"/>
  <c r="BA818" i="2"/>
  <c r="BA817" i="2"/>
  <c r="BA816" i="2"/>
  <c r="BA815" i="2"/>
  <c r="BA814" i="2"/>
  <c r="BA813" i="2"/>
  <c r="BA812" i="2"/>
  <c r="BA811" i="2"/>
  <c r="BA810" i="2"/>
  <c r="BA809" i="2"/>
  <c r="BA808" i="2"/>
  <c r="BA807" i="2"/>
  <c r="BA806" i="2"/>
  <c r="BA805" i="2"/>
  <c r="BA804" i="2"/>
  <c r="BA803" i="2"/>
  <c r="BA802" i="2"/>
  <c r="BA801" i="2"/>
  <c r="BA800" i="2"/>
  <c r="BA799" i="2"/>
  <c r="BA798" i="2"/>
  <c r="BA797" i="2"/>
  <c r="BA796" i="2"/>
  <c r="BA795" i="2"/>
  <c r="BA794" i="2"/>
  <c r="BA793" i="2"/>
  <c r="BA792" i="2"/>
  <c r="BA791" i="2"/>
  <c r="BA790" i="2"/>
  <c r="BA789" i="2"/>
  <c r="BA788" i="2"/>
  <c r="BA787" i="2"/>
  <c r="BA786" i="2"/>
  <c r="BA785" i="2"/>
  <c r="BA784" i="2"/>
  <c r="BA783" i="2"/>
  <c r="BA782" i="2"/>
  <c r="BA781" i="2"/>
  <c r="BA780" i="2"/>
  <c r="BA779" i="2"/>
  <c r="BA778" i="2"/>
  <c r="BA777" i="2"/>
  <c r="BA776" i="2"/>
  <c r="BA775" i="2"/>
  <c r="BA774" i="2"/>
  <c r="BA773" i="2"/>
  <c r="BA772" i="2"/>
  <c r="BA771" i="2"/>
  <c r="BA770" i="2"/>
  <c r="BA769" i="2"/>
  <c r="BA768" i="2"/>
  <c r="BA767" i="2"/>
  <c r="BA766" i="2"/>
  <c r="BA765" i="2"/>
  <c r="BA764" i="2"/>
  <c r="BA763" i="2"/>
  <c r="BA762" i="2"/>
  <c r="BA761" i="2"/>
  <c r="BA760" i="2"/>
  <c r="BA759" i="2"/>
  <c r="BA758" i="2"/>
  <c r="BA757" i="2"/>
  <c r="BA756" i="2"/>
  <c r="BA755" i="2"/>
  <c r="BA754" i="2"/>
  <c r="BA753" i="2"/>
  <c r="BA752" i="2"/>
  <c r="BA751" i="2"/>
  <c r="BA750" i="2"/>
  <c r="BA749" i="2"/>
  <c r="BA748" i="2"/>
  <c r="BA747" i="2"/>
  <c r="BA746" i="2"/>
  <c r="BA745" i="2"/>
  <c r="BA744" i="2"/>
  <c r="BA743" i="2"/>
  <c r="BA742" i="2"/>
  <c r="BA741" i="2"/>
  <c r="BA740" i="2"/>
  <c r="BA739" i="2"/>
  <c r="BA738" i="2"/>
  <c r="BA737" i="2"/>
  <c r="BA736" i="2"/>
  <c r="BA735" i="2"/>
  <c r="BA734" i="2"/>
  <c r="BA733" i="2"/>
  <c r="BA732" i="2"/>
  <c r="BA731" i="2"/>
  <c r="BA730" i="2"/>
  <c r="BA729" i="2"/>
  <c r="BA728" i="2"/>
  <c r="BA727" i="2"/>
  <c r="BA726" i="2"/>
  <c r="BA725" i="2"/>
  <c r="BA724" i="2"/>
  <c r="BA723" i="2"/>
  <c r="BA722" i="2"/>
  <c r="BA721" i="2"/>
  <c r="BA720" i="2"/>
  <c r="BA719" i="2"/>
  <c r="BA718" i="2"/>
  <c r="BA717" i="2"/>
  <c r="BA716" i="2"/>
  <c r="BA715" i="2"/>
  <c r="BA714" i="2"/>
  <c r="BA713" i="2"/>
  <c r="BA712" i="2"/>
  <c r="BA711" i="2"/>
  <c r="BA710" i="2"/>
  <c r="BA709" i="2"/>
  <c r="BA708" i="2"/>
  <c r="BA707" i="2"/>
  <c r="BA706" i="2"/>
  <c r="BA705" i="2"/>
  <c r="BA704" i="2"/>
  <c r="BA703" i="2"/>
  <c r="BA702" i="2"/>
  <c r="BA701" i="2"/>
  <c r="BA700" i="2"/>
  <c r="BA699" i="2"/>
  <c r="BA698" i="2"/>
  <c r="BA697" i="2"/>
  <c r="BA696" i="2"/>
  <c r="BA695" i="2"/>
  <c r="BA694" i="2"/>
  <c r="BA693" i="2"/>
  <c r="BA692" i="2"/>
  <c r="BA691" i="2"/>
  <c r="BA690" i="2"/>
  <c r="BA689" i="2"/>
  <c r="BA688" i="2"/>
  <c r="BA687" i="2"/>
  <c r="BA686" i="2"/>
  <c r="BA685" i="2"/>
  <c r="BA684" i="2"/>
  <c r="BA683" i="2"/>
  <c r="BA682" i="2"/>
  <c r="BA681" i="2"/>
  <c r="BA680" i="2"/>
  <c r="BA679" i="2"/>
  <c r="BA678" i="2"/>
  <c r="BA677" i="2"/>
  <c r="BA676" i="2"/>
  <c r="BA675" i="2"/>
  <c r="BA674" i="2"/>
  <c r="BA673" i="2"/>
  <c r="BA672" i="2"/>
  <c r="BA671" i="2"/>
  <c r="BA670" i="2"/>
  <c r="BA669" i="2"/>
  <c r="BA668" i="2"/>
  <c r="BA667" i="2"/>
  <c r="BA666" i="2"/>
  <c r="BA665" i="2"/>
  <c r="BA664" i="2"/>
  <c r="BA663" i="2"/>
  <c r="BA662" i="2"/>
  <c r="BA661" i="2"/>
  <c r="BA660" i="2"/>
  <c r="BA659" i="2"/>
  <c r="BA658" i="2"/>
  <c r="BA657" i="2"/>
  <c r="BA656" i="2"/>
  <c r="BA655" i="2"/>
  <c r="BA654" i="2"/>
  <c r="BA653" i="2"/>
  <c r="BA652" i="2"/>
  <c r="BA651" i="2"/>
  <c r="BA650" i="2"/>
  <c r="BA649" i="2"/>
  <c r="BA648" i="2"/>
  <c r="BA647" i="2"/>
  <c r="BA646" i="2"/>
  <c r="BA645" i="2"/>
  <c r="BA644" i="2"/>
  <c r="BA643" i="2"/>
  <c r="BA642" i="2"/>
  <c r="BA641" i="2"/>
  <c r="BA640" i="2"/>
  <c r="BA639" i="2"/>
  <c r="BA638" i="2"/>
  <c r="BA637" i="2"/>
  <c r="BA636" i="2"/>
  <c r="BA635" i="2"/>
  <c r="BA634" i="2"/>
  <c r="BA633" i="2"/>
  <c r="BA632" i="2"/>
  <c r="BA631" i="2"/>
  <c r="BA630" i="2"/>
  <c r="BA629" i="2"/>
  <c r="BA628" i="2"/>
  <c r="BA627" i="2"/>
  <c r="BA626" i="2"/>
  <c r="BA625" i="2"/>
  <c r="BA624" i="2"/>
  <c r="BA623" i="2"/>
  <c r="BA622" i="2"/>
  <c r="BA621" i="2"/>
  <c r="BA620" i="2"/>
  <c r="BA619" i="2"/>
  <c r="BA618" i="2"/>
  <c r="BA617" i="2"/>
  <c r="BA616" i="2"/>
  <c r="BA615" i="2"/>
  <c r="BA614" i="2"/>
  <c r="BA613" i="2"/>
  <c r="BA612" i="2"/>
  <c r="BA611" i="2"/>
  <c r="BA610" i="2"/>
  <c r="BA609" i="2"/>
  <c r="BA608" i="2"/>
  <c r="BA607" i="2"/>
  <c r="BA606" i="2"/>
  <c r="BA605" i="2"/>
  <c r="BA604" i="2"/>
  <c r="BA603" i="2"/>
  <c r="BA602" i="2"/>
  <c r="BA601" i="2"/>
  <c r="BA600" i="2"/>
  <c r="BA599" i="2"/>
  <c r="BA598" i="2"/>
  <c r="BA597" i="2"/>
  <c r="BA596" i="2"/>
  <c r="BA595" i="2"/>
  <c r="BA594" i="2"/>
  <c r="BA593" i="2"/>
  <c r="BA592" i="2"/>
  <c r="BA591" i="2"/>
  <c r="BA590" i="2"/>
  <c r="BA589" i="2"/>
  <c r="BA588" i="2"/>
  <c r="BA587" i="2"/>
  <c r="BA586" i="2"/>
  <c r="BA585" i="2"/>
  <c r="BA584" i="2"/>
  <c r="BA583" i="2"/>
  <c r="BA582" i="2"/>
  <c r="BA581" i="2"/>
  <c r="BA580" i="2"/>
  <c r="BA579" i="2"/>
  <c r="BA578" i="2"/>
  <c r="BA577" i="2"/>
  <c r="BA576" i="2"/>
  <c r="BA575" i="2"/>
  <c r="BA574" i="2"/>
  <c r="BA573" i="2"/>
  <c r="BA572" i="2"/>
  <c r="BA571" i="2"/>
  <c r="BA570" i="2"/>
  <c r="BA569" i="2"/>
  <c r="BA568" i="2"/>
  <c r="BA567" i="2"/>
  <c r="BA566" i="2"/>
  <c r="BA565" i="2"/>
  <c r="BA564" i="2"/>
  <c r="BA563" i="2"/>
  <c r="BA562" i="2"/>
  <c r="BA561" i="2"/>
  <c r="BA560" i="2"/>
  <c r="BA559" i="2"/>
  <c r="BA558" i="2"/>
  <c r="BA557" i="2"/>
  <c r="BA556" i="2"/>
  <c r="BA555" i="2"/>
  <c r="BA554" i="2"/>
  <c r="BA553" i="2"/>
  <c r="BA552" i="2"/>
  <c r="BA551" i="2"/>
  <c r="BA550" i="2"/>
  <c r="BA549" i="2"/>
  <c r="BA548" i="2"/>
  <c r="BA547" i="2"/>
  <c r="BA546" i="2"/>
  <c r="BA545" i="2"/>
  <c r="BA544" i="2"/>
  <c r="BA543" i="2"/>
  <c r="BA542" i="2"/>
  <c r="BA541" i="2"/>
  <c r="BA540" i="2"/>
  <c r="BA539" i="2"/>
  <c r="BA538" i="2"/>
  <c r="BA537" i="2"/>
  <c r="BA536" i="2"/>
  <c r="BA535" i="2"/>
  <c r="BA534" i="2"/>
  <c r="BA533" i="2"/>
  <c r="BA532" i="2"/>
  <c r="BA531" i="2"/>
  <c r="BA530" i="2"/>
  <c r="BA529" i="2"/>
  <c r="BA528" i="2"/>
  <c r="BA527" i="2"/>
  <c r="BA526" i="2"/>
  <c r="BA525" i="2"/>
  <c r="BA524" i="2"/>
  <c r="BA523" i="2"/>
  <c r="BA522" i="2"/>
  <c r="BA521" i="2"/>
  <c r="BA520" i="2"/>
  <c r="BA519" i="2"/>
  <c r="BA518" i="2"/>
  <c r="BA517" i="2"/>
  <c r="BA516" i="2"/>
  <c r="BA515" i="2"/>
  <c r="BA514" i="2"/>
  <c r="BA513" i="2"/>
  <c r="BA512" i="2"/>
  <c r="BA511" i="2"/>
  <c r="BA510" i="2"/>
  <c r="BA509" i="2"/>
  <c r="BA508" i="2"/>
  <c r="BA507" i="2"/>
  <c r="BA506" i="2"/>
  <c r="BA505" i="2"/>
  <c r="BA504" i="2"/>
  <c r="BA503" i="2"/>
  <c r="BA502" i="2"/>
  <c r="BA501" i="2"/>
  <c r="BA500" i="2"/>
  <c r="BA499" i="2"/>
  <c r="BA498" i="2"/>
  <c r="BA497" i="2"/>
  <c r="BA496" i="2"/>
  <c r="BA495" i="2"/>
  <c r="BA494" i="2"/>
  <c r="BA493" i="2"/>
  <c r="BA492" i="2"/>
  <c r="BA491" i="2"/>
  <c r="BA490" i="2"/>
  <c r="BA489" i="2"/>
  <c r="BA488" i="2"/>
  <c r="BA487" i="2"/>
  <c r="BA486" i="2"/>
  <c r="BA485" i="2"/>
  <c r="BA484" i="2"/>
  <c r="BA483" i="2"/>
  <c r="BA482" i="2"/>
  <c r="BA481" i="2"/>
  <c r="BA480" i="2"/>
  <c r="BA479" i="2"/>
  <c r="BA478" i="2"/>
  <c r="BA477" i="2"/>
  <c r="BA476" i="2"/>
  <c r="BA475" i="2"/>
  <c r="BA474" i="2"/>
  <c r="BA473" i="2"/>
  <c r="BA472" i="2"/>
  <c r="BA471" i="2"/>
  <c r="BA470" i="2"/>
  <c r="BA469" i="2"/>
  <c r="BA468" i="2"/>
  <c r="BA467" i="2"/>
  <c r="BA466" i="2"/>
  <c r="BA465" i="2"/>
  <c r="BA464" i="2"/>
  <c r="BA463" i="2"/>
  <c r="BA462" i="2"/>
  <c r="BA461" i="2"/>
  <c r="BA460" i="2"/>
  <c r="BA459" i="2"/>
  <c r="BA458" i="2"/>
  <c r="BA457" i="2"/>
  <c r="BA456" i="2"/>
  <c r="BA455" i="2"/>
  <c r="BA454" i="2"/>
  <c r="BA453" i="2"/>
  <c r="BA452" i="2"/>
  <c r="BA451" i="2"/>
  <c r="BA450" i="2"/>
  <c r="BA449" i="2"/>
  <c r="BA448" i="2"/>
  <c r="BA447" i="2"/>
  <c r="BA446" i="2"/>
  <c r="BA445" i="2"/>
  <c r="BA444" i="2"/>
  <c r="BA443" i="2"/>
  <c r="BA442" i="2"/>
  <c r="BA441" i="2"/>
  <c r="BA440" i="2"/>
  <c r="BA439" i="2"/>
  <c r="BA438" i="2"/>
  <c r="BA437" i="2"/>
  <c r="BA436" i="2"/>
  <c r="BA435" i="2"/>
  <c r="BA434" i="2"/>
  <c r="BA433" i="2"/>
  <c r="BA432" i="2"/>
  <c r="BA431" i="2"/>
  <c r="BA430" i="2"/>
  <c r="BA429" i="2"/>
  <c r="BA428" i="2"/>
  <c r="BA427" i="2"/>
  <c r="BA426" i="2"/>
  <c r="BA425" i="2"/>
  <c r="BA424" i="2"/>
  <c r="BA423" i="2"/>
  <c r="BA422" i="2"/>
  <c r="BA421" i="2"/>
  <c r="BA420" i="2"/>
  <c r="BA419" i="2"/>
  <c r="BA418" i="2"/>
  <c r="BA417" i="2"/>
  <c r="BA416" i="2"/>
  <c r="BA415" i="2"/>
  <c r="BA414" i="2"/>
  <c r="BA413" i="2"/>
  <c r="BA412" i="2"/>
  <c r="BA411" i="2"/>
  <c r="BA410" i="2"/>
  <c r="BA409" i="2"/>
  <c r="BA408" i="2"/>
  <c r="BA407" i="2"/>
  <c r="BA406" i="2"/>
  <c r="BA405" i="2"/>
  <c r="BA404" i="2"/>
  <c r="BA403" i="2"/>
  <c r="BA402" i="2"/>
  <c r="BA401" i="2"/>
  <c r="BA400" i="2"/>
  <c r="BA399" i="2"/>
  <c r="BA398" i="2"/>
  <c r="BA397" i="2"/>
  <c r="BA396" i="2"/>
  <c r="BA395" i="2"/>
  <c r="BA394" i="2"/>
  <c r="BA393" i="2"/>
  <c r="BA392" i="2"/>
  <c r="BA391" i="2"/>
  <c r="BA390" i="2"/>
  <c r="BA389" i="2"/>
  <c r="BA388" i="2"/>
  <c r="BA387" i="2"/>
  <c r="BA386" i="2"/>
  <c r="BA385" i="2"/>
  <c r="BA384" i="2"/>
  <c r="BA383" i="2"/>
  <c r="BA382" i="2"/>
  <c r="BA381" i="2"/>
  <c r="BA380" i="2"/>
  <c r="BA379" i="2"/>
  <c r="BA378" i="2"/>
  <c r="BA377" i="2"/>
  <c r="BA376" i="2"/>
  <c r="BA375" i="2"/>
  <c r="BA374" i="2"/>
  <c r="BA373" i="2"/>
  <c r="BA372" i="2"/>
  <c r="BA371" i="2"/>
  <c r="BA370" i="2"/>
  <c r="BA369" i="2"/>
  <c r="BA368" i="2"/>
  <c r="BA367" i="2"/>
  <c r="BA366" i="2"/>
  <c r="BA365" i="2"/>
  <c r="BA364" i="2"/>
  <c r="BA363" i="2"/>
  <c r="BA362" i="2"/>
  <c r="BA361" i="2"/>
  <c r="BA360" i="2"/>
  <c r="BA359" i="2"/>
  <c r="BA358" i="2"/>
  <c r="BA357" i="2"/>
  <c r="BA356" i="2"/>
  <c r="BA355" i="2"/>
  <c r="BA354" i="2"/>
  <c r="BA353" i="2"/>
  <c r="BA352" i="2"/>
  <c r="BA351" i="2"/>
  <c r="BA350" i="2"/>
  <c r="BA349" i="2"/>
  <c r="BA348" i="2"/>
  <c r="BA347" i="2"/>
  <c r="BA346" i="2"/>
  <c r="BA345" i="2"/>
  <c r="BA344" i="2"/>
  <c r="BA343" i="2"/>
  <c r="BA342" i="2"/>
  <c r="BA341" i="2"/>
  <c r="BA340" i="2"/>
  <c r="BA339" i="2"/>
  <c r="BA338" i="2"/>
  <c r="BA337" i="2"/>
  <c r="BA336" i="2"/>
  <c r="BA335" i="2"/>
  <c r="BA334" i="2"/>
  <c r="BA333" i="2"/>
  <c r="BA332" i="2"/>
  <c r="BA331" i="2"/>
  <c r="BA330" i="2"/>
  <c r="BA329" i="2"/>
  <c r="BA328" i="2"/>
  <c r="BA327" i="2"/>
  <c r="BA326" i="2"/>
  <c r="BA325" i="2"/>
  <c r="BA324" i="2"/>
  <c r="BA323" i="2"/>
  <c r="BA322" i="2"/>
  <c r="BA321" i="2"/>
  <c r="BA320" i="2"/>
  <c r="BA319" i="2"/>
  <c r="BA318" i="2"/>
  <c r="BA317" i="2"/>
  <c r="BA316" i="2"/>
  <c r="BA315" i="2"/>
  <c r="BA314" i="2"/>
  <c r="BA313" i="2"/>
  <c r="BA312" i="2"/>
  <c r="BA311" i="2"/>
  <c r="BA310" i="2"/>
  <c r="BA309" i="2"/>
  <c r="BA308" i="2"/>
  <c r="BA307" i="2"/>
  <c r="BA306" i="2"/>
  <c r="BA305" i="2"/>
  <c r="BA304" i="2"/>
  <c r="BA303" i="2"/>
  <c r="BA302" i="2"/>
  <c r="BA301" i="2"/>
  <c r="BA300" i="2"/>
  <c r="BA299" i="2"/>
  <c r="BA298" i="2"/>
  <c r="BA297" i="2"/>
  <c r="BA296" i="2"/>
  <c r="BA295" i="2"/>
  <c r="BA294" i="2"/>
  <c r="BA293" i="2"/>
  <c r="BA292" i="2"/>
  <c r="BA291" i="2"/>
  <c r="BA290" i="2"/>
  <c r="BA289" i="2"/>
  <c r="BA288" i="2"/>
  <c r="BA287" i="2"/>
  <c r="BA286" i="2"/>
  <c r="BA285" i="2"/>
  <c r="BA284" i="2"/>
  <c r="BA283" i="2"/>
  <c r="BA282" i="2"/>
  <c r="BA281" i="2"/>
  <c r="BA280" i="2"/>
  <c r="BA279" i="2"/>
  <c r="BA278" i="2"/>
  <c r="BA277" i="2"/>
  <c r="BA276" i="2"/>
  <c r="BA275" i="2"/>
  <c r="BA274" i="2"/>
  <c r="BA273" i="2"/>
  <c r="BA272" i="2"/>
  <c r="BA271" i="2"/>
  <c r="BA270" i="2"/>
  <c r="BA269" i="2"/>
  <c r="BA268" i="2"/>
  <c r="BA267" i="2"/>
  <c r="BA266" i="2"/>
  <c r="BA265" i="2"/>
  <c r="BA264" i="2"/>
  <c r="BA263" i="2"/>
  <c r="BA262" i="2"/>
  <c r="BA261" i="2"/>
  <c r="BA260" i="2"/>
  <c r="BA259" i="2"/>
  <c r="BA258" i="2"/>
  <c r="BA257" i="2"/>
  <c r="BA256" i="2"/>
  <c r="BA255" i="2"/>
  <c r="BA254" i="2"/>
  <c r="BA253" i="2"/>
  <c r="BA252" i="2"/>
  <c r="BA251" i="2"/>
  <c r="BA250" i="2"/>
  <c r="BA249" i="2"/>
  <c r="BA248" i="2"/>
  <c r="BA247" i="2"/>
  <c r="BA246" i="2"/>
  <c r="BA245" i="2"/>
  <c r="BA244" i="2"/>
  <c r="BA243" i="2"/>
  <c r="BA242" i="2"/>
  <c r="BA241" i="2"/>
  <c r="BA240" i="2"/>
  <c r="BA239" i="2"/>
  <c r="BA238" i="2"/>
  <c r="BA237" i="2"/>
  <c r="BA236" i="2"/>
  <c r="BA235" i="2"/>
  <c r="BA234" i="2"/>
  <c r="BA233" i="2"/>
  <c r="BA232" i="2"/>
  <c r="BA231" i="2"/>
  <c r="BA230" i="2"/>
  <c r="BA229" i="2"/>
  <c r="BA228" i="2"/>
  <c r="BA227" i="2"/>
  <c r="BA226" i="2"/>
  <c r="BA225" i="2"/>
  <c r="BA224" i="2"/>
  <c r="BA223" i="2"/>
  <c r="BA222" i="2"/>
  <c r="BA221" i="2"/>
  <c r="BA220" i="2"/>
  <c r="BA219" i="2"/>
  <c r="BA218" i="2"/>
  <c r="BA217" i="2"/>
  <c r="BA216" i="2"/>
  <c r="BA215" i="2"/>
  <c r="BA214" i="2"/>
  <c r="BA213" i="2"/>
  <c r="BA212" i="2"/>
  <c r="BA211" i="2"/>
  <c r="BA210" i="2"/>
  <c r="BA209" i="2"/>
  <c r="BA208" i="2"/>
  <c r="BA207" i="2"/>
  <c r="BA206" i="2"/>
  <c r="BA205" i="2"/>
  <c r="BA204" i="2"/>
  <c r="BA203" i="2"/>
  <c r="BA202" i="2"/>
  <c r="BA201" i="2"/>
  <c r="BA200" i="2"/>
  <c r="BA199" i="2"/>
  <c r="BA198" i="2"/>
  <c r="BA197" i="2"/>
  <c r="BA196" i="2"/>
  <c r="BA195" i="2"/>
  <c r="BA194" i="2"/>
  <c r="BA193" i="2"/>
  <c r="BA192" i="2"/>
  <c r="BA191" i="2"/>
  <c r="BA190" i="2"/>
  <c r="BA189" i="2"/>
  <c r="BA188" i="2"/>
  <c r="BA187" i="2"/>
  <c r="BA186" i="2"/>
  <c r="BA185" i="2"/>
  <c r="BA184" i="2"/>
  <c r="BA183" i="2"/>
  <c r="BA182" i="2"/>
  <c r="BA181" i="2"/>
  <c r="BA180" i="2"/>
  <c r="BA179" i="2"/>
  <c r="BA178" i="2"/>
  <c r="BA177" i="2"/>
  <c r="BA176" i="2"/>
  <c r="BA175" i="2"/>
  <c r="BA174" i="2"/>
  <c r="BA173" i="2"/>
  <c r="BA172" i="2"/>
  <c r="BA171" i="2"/>
  <c r="BA170" i="2"/>
  <c r="BA169" i="2"/>
  <c r="BA168" i="2"/>
  <c r="BA167" i="2"/>
  <c r="BA166" i="2"/>
  <c r="BA165" i="2"/>
  <c r="BA164" i="2"/>
  <c r="BA163" i="2"/>
  <c r="BA162" i="2"/>
  <c r="BA161" i="2"/>
  <c r="BA160" i="2"/>
  <c r="BA159" i="2"/>
  <c r="BA158" i="2"/>
  <c r="BA157" i="2"/>
  <c r="BA156" i="2"/>
  <c r="BA155" i="2"/>
  <c r="BA154" i="2"/>
  <c r="BA153" i="2"/>
  <c r="BA152" i="2"/>
  <c r="BA151" i="2"/>
  <c r="BA150" i="2"/>
  <c r="BA149" i="2"/>
  <c r="BA148" i="2"/>
  <c r="BA147" i="2"/>
  <c r="BA146" i="2"/>
  <c r="BA145" i="2"/>
  <c r="BA144" i="2"/>
  <c r="BA143" i="2"/>
  <c r="BA142" i="2"/>
  <c r="BA141" i="2"/>
  <c r="BA140" i="2"/>
  <c r="BA139" i="2"/>
  <c r="BA138" i="2"/>
  <c r="BA137" i="2"/>
  <c r="BA136" i="2"/>
  <c r="BA135" i="2"/>
  <c r="BA134" i="2"/>
  <c r="BA133" i="2"/>
  <c r="BA132" i="2"/>
  <c r="BA131" i="2"/>
  <c r="BA130" i="2"/>
  <c r="BA129" i="2"/>
  <c r="BA128" i="2"/>
  <c r="BA127" i="2"/>
  <c r="BA126" i="2"/>
  <c r="BA125" i="2"/>
  <c r="BA124" i="2"/>
  <c r="BA123" i="2"/>
  <c r="BA122" i="2"/>
  <c r="BA121" i="2"/>
  <c r="BA120" i="2"/>
  <c r="BA119" i="2"/>
  <c r="BA118" i="2"/>
  <c r="BA117" i="2"/>
  <c r="BA116" i="2"/>
  <c r="BA115" i="2"/>
  <c r="BA114" i="2"/>
  <c r="BA113" i="2"/>
  <c r="BA112" i="2"/>
  <c r="BA111" i="2"/>
  <c r="BA110" i="2"/>
  <c r="BA109" i="2"/>
  <c r="BA108" i="2"/>
  <c r="BA107" i="2"/>
  <c r="BA106" i="2"/>
  <c r="BA105" i="2"/>
  <c r="BA104" i="2"/>
  <c r="BA103" i="2"/>
  <c r="BA102" i="2"/>
  <c r="BA101" i="2"/>
  <c r="BA100" i="2"/>
  <c r="BA99" i="2"/>
  <c r="BA98" i="2"/>
  <c r="BA97" i="2"/>
  <c r="BA96" i="2"/>
  <c r="BA95" i="2"/>
  <c r="BA94" i="2"/>
  <c r="BA93" i="2"/>
  <c r="BA92" i="2"/>
  <c r="BA91" i="2"/>
  <c r="BA90" i="2"/>
  <c r="BA89" i="2"/>
  <c r="BA88" i="2"/>
  <c r="BA87" i="2"/>
  <c r="BA86" i="2"/>
  <c r="BA85" i="2"/>
  <c r="BA84" i="2"/>
  <c r="BA83" i="2"/>
  <c r="BA82" i="2"/>
  <c r="BA81" i="2"/>
  <c r="BA80" i="2"/>
  <c r="BA79" i="2"/>
  <c r="BA78" i="2"/>
  <c r="BA77" i="2"/>
  <c r="BA76" i="2"/>
  <c r="BA75" i="2"/>
  <c r="BA74" i="2"/>
  <c r="BA73" i="2"/>
  <c r="BA72" i="2"/>
  <c r="BA71" i="2"/>
  <c r="BA70" i="2"/>
  <c r="BA69" i="2"/>
  <c r="BA68" i="2"/>
  <c r="BA67" i="2"/>
  <c r="BA66" i="2"/>
  <c r="BA65" i="2"/>
  <c r="BA64" i="2"/>
  <c r="BA63" i="2"/>
  <c r="BA62" i="2"/>
  <c r="BA61" i="2"/>
  <c r="BA60" i="2"/>
  <c r="BA59" i="2"/>
  <c r="BA58" i="2"/>
  <c r="BA57" i="2"/>
  <c r="BA56" i="2"/>
  <c r="BA55" i="2"/>
  <c r="BA54" i="2"/>
  <c r="BA53" i="2"/>
  <c r="BA52" i="2"/>
  <c r="BA51" i="2"/>
  <c r="BA50" i="2"/>
  <c r="BA49" i="2"/>
  <c r="BA48" i="2"/>
  <c r="BA47" i="2"/>
  <c r="BA46" i="2"/>
  <c r="BA45" i="2"/>
  <c r="BA44" i="2"/>
  <c r="BA43" i="2"/>
  <c r="BA42" i="2"/>
  <c r="BA41" i="2"/>
  <c r="BA40" i="2"/>
  <c r="BA39" i="2"/>
  <c r="BA38" i="2"/>
  <c r="BA37" i="2"/>
  <c r="BA36" i="2"/>
  <c r="BA35" i="2"/>
  <c r="BA34" i="2"/>
  <c r="BA33" i="2"/>
  <c r="BA32" i="2"/>
  <c r="BA31" i="2"/>
  <c r="BA30" i="2"/>
  <c r="BA29" i="2"/>
  <c r="BA28" i="2"/>
  <c r="BA27" i="2"/>
  <c r="BA26" i="2"/>
  <c r="BA25" i="2"/>
  <c r="BA24" i="2"/>
  <c r="BA23" i="2"/>
  <c r="BA22" i="2"/>
  <c r="BA21" i="2"/>
  <c r="BA20" i="2"/>
  <c r="BA19" i="2"/>
  <c r="BA18" i="2"/>
  <c r="BA17" i="2"/>
  <c r="BA16" i="2"/>
  <c r="BA15" i="2"/>
  <c r="BA14" i="2"/>
  <c r="BA13" i="2"/>
  <c r="BA12" i="2"/>
  <c r="BA11" i="2"/>
  <c r="BA10" i="2"/>
  <c r="BA9" i="2"/>
  <c r="BA8" i="2"/>
  <c r="BA7" i="2"/>
  <c r="BA6" i="2"/>
  <c r="BA5" i="2"/>
  <c r="BA4" i="2"/>
  <c r="N2" i="2"/>
  <c r="AZ855" i="2"/>
  <c r="AY855" i="2"/>
  <c r="AX855" i="2"/>
  <c r="AW855" i="2"/>
  <c r="AV855" i="2"/>
  <c r="AU855" i="2"/>
  <c r="AT855" i="2"/>
  <c r="AS855" i="2"/>
  <c r="AR855" i="2"/>
  <c r="AQ855" i="2"/>
  <c r="AP855" i="2"/>
  <c r="AO855" i="2"/>
  <c r="AN855" i="2"/>
  <c r="AY854" i="2"/>
  <c r="AX854" i="2"/>
  <c r="AW854" i="2"/>
  <c r="AV854" i="2"/>
  <c r="AU854" i="2"/>
  <c r="AT854" i="2"/>
  <c r="AS854" i="2"/>
  <c r="AR854" i="2"/>
  <c r="AQ854" i="2"/>
  <c r="AP854" i="2"/>
  <c r="AO854" i="2"/>
  <c r="AN854" i="2"/>
  <c r="AY853" i="2"/>
  <c r="AX853" i="2"/>
  <c r="AW853" i="2"/>
  <c r="AV853" i="2"/>
  <c r="AU853" i="2"/>
  <c r="AT853" i="2"/>
  <c r="AS853" i="2"/>
  <c r="AR853" i="2"/>
  <c r="AQ853" i="2"/>
  <c r="AP853" i="2"/>
  <c r="AO853" i="2"/>
  <c r="AN853" i="2"/>
  <c r="AY852" i="2"/>
  <c r="AX852" i="2"/>
  <c r="AW852" i="2"/>
  <c r="AV852" i="2"/>
  <c r="AU852" i="2"/>
  <c r="AT852" i="2"/>
  <c r="AS852" i="2"/>
  <c r="AR852" i="2"/>
  <c r="AQ852" i="2"/>
  <c r="AP852" i="2"/>
  <c r="AO852" i="2"/>
  <c r="AN852" i="2"/>
  <c r="AY851" i="2"/>
  <c r="AX851" i="2"/>
  <c r="AW851" i="2"/>
  <c r="AV851" i="2"/>
  <c r="AU851" i="2"/>
  <c r="AT851" i="2"/>
  <c r="AS851" i="2"/>
  <c r="AR851" i="2"/>
  <c r="AQ851" i="2"/>
  <c r="AP851" i="2"/>
  <c r="AO851" i="2"/>
  <c r="AN851" i="2"/>
  <c r="AY850" i="2"/>
  <c r="AX850" i="2"/>
  <c r="AW850" i="2"/>
  <c r="AV850" i="2"/>
  <c r="AU850" i="2"/>
  <c r="AT850" i="2"/>
  <c r="AS850" i="2"/>
  <c r="AR850" i="2"/>
  <c r="AQ850" i="2"/>
  <c r="AP850" i="2"/>
  <c r="AO850" i="2"/>
  <c r="AN850" i="2"/>
  <c r="AY849" i="2"/>
  <c r="AX849" i="2"/>
  <c r="AW849" i="2"/>
  <c r="AV849" i="2"/>
  <c r="AU849" i="2"/>
  <c r="AT849" i="2"/>
  <c r="AS849" i="2"/>
  <c r="AR849" i="2"/>
  <c r="AQ849" i="2"/>
  <c r="AP849" i="2"/>
  <c r="AO849" i="2"/>
  <c r="AN849" i="2"/>
  <c r="AY848" i="2"/>
  <c r="AX848" i="2"/>
  <c r="AW848" i="2"/>
  <c r="AV848" i="2"/>
  <c r="AU848" i="2"/>
  <c r="AT848" i="2"/>
  <c r="AS848" i="2"/>
  <c r="AR848" i="2"/>
  <c r="AQ848" i="2"/>
  <c r="AP848" i="2"/>
  <c r="AO848" i="2"/>
  <c r="AN848" i="2"/>
  <c r="AY847" i="2"/>
  <c r="AX847" i="2"/>
  <c r="AW847" i="2"/>
  <c r="AV847" i="2"/>
  <c r="AU847" i="2"/>
  <c r="AT847" i="2"/>
  <c r="AS847" i="2"/>
  <c r="AR847" i="2"/>
  <c r="AQ847" i="2"/>
  <c r="AP847" i="2"/>
  <c r="AO847" i="2"/>
  <c r="AN847" i="2"/>
  <c r="AY846" i="2"/>
  <c r="AX846" i="2"/>
  <c r="AW846" i="2"/>
  <c r="AV846" i="2"/>
  <c r="AU846" i="2"/>
  <c r="AT846" i="2"/>
  <c r="AS846" i="2"/>
  <c r="AR846" i="2"/>
  <c r="AQ846" i="2"/>
  <c r="AP846" i="2"/>
  <c r="AO846" i="2"/>
  <c r="AN846" i="2"/>
  <c r="AY845" i="2"/>
  <c r="AX845" i="2"/>
  <c r="AW845" i="2"/>
  <c r="AV845" i="2"/>
  <c r="AU845" i="2"/>
  <c r="AT845" i="2"/>
  <c r="AS845" i="2"/>
  <c r="AR845" i="2"/>
  <c r="AQ845" i="2"/>
  <c r="AP845" i="2"/>
  <c r="AO845" i="2"/>
  <c r="AN845" i="2"/>
  <c r="AY844" i="2"/>
  <c r="AX844" i="2"/>
  <c r="AW844" i="2"/>
  <c r="AV844" i="2"/>
  <c r="AU844" i="2"/>
  <c r="AT844" i="2"/>
  <c r="AS844" i="2"/>
  <c r="AR844" i="2"/>
  <c r="AQ844" i="2"/>
  <c r="AP844" i="2"/>
  <c r="AO844" i="2"/>
  <c r="AN844" i="2"/>
  <c r="AY843" i="2"/>
  <c r="AX843" i="2"/>
  <c r="AW843" i="2"/>
  <c r="AV843" i="2"/>
  <c r="AU843" i="2"/>
  <c r="AT843" i="2"/>
  <c r="AS843" i="2"/>
  <c r="AR843" i="2"/>
  <c r="AQ843" i="2"/>
  <c r="AP843" i="2"/>
  <c r="AO843" i="2"/>
  <c r="AN843" i="2"/>
  <c r="AY842" i="2"/>
  <c r="AX842" i="2"/>
  <c r="AW842" i="2"/>
  <c r="AV842" i="2"/>
  <c r="AU842" i="2"/>
  <c r="AT842" i="2"/>
  <c r="AS842" i="2"/>
  <c r="AR842" i="2"/>
  <c r="AQ842" i="2"/>
  <c r="AP842" i="2"/>
  <c r="AO842" i="2"/>
  <c r="AN842" i="2"/>
  <c r="AY841" i="2"/>
  <c r="AX841" i="2"/>
  <c r="AW841" i="2"/>
  <c r="AV841" i="2"/>
  <c r="AU841" i="2"/>
  <c r="AT841" i="2"/>
  <c r="AS841" i="2"/>
  <c r="AR841" i="2"/>
  <c r="AQ841" i="2"/>
  <c r="AP841" i="2"/>
  <c r="AO841" i="2"/>
  <c r="AN841" i="2"/>
  <c r="AY840" i="2"/>
  <c r="AX840" i="2"/>
  <c r="AW840" i="2"/>
  <c r="AV840" i="2"/>
  <c r="AU840" i="2"/>
  <c r="AT840" i="2"/>
  <c r="AS840" i="2"/>
  <c r="AR840" i="2"/>
  <c r="AQ840" i="2"/>
  <c r="AP840" i="2"/>
  <c r="AO840" i="2"/>
  <c r="AN840" i="2"/>
  <c r="AY839" i="2"/>
  <c r="AX839" i="2"/>
  <c r="AW839" i="2"/>
  <c r="AV839" i="2"/>
  <c r="AU839" i="2"/>
  <c r="AT839" i="2"/>
  <c r="AS839" i="2"/>
  <c r="AR839" i="2"/>
  <c r="AQ839" i="2"/>
  <c r="AP839" i="2"/>
  <c r="AO839" i="2"/>
  <c r="AN839" i="2"/>
  <c r="AY838" i="2"/>
  <c r="AX838" i="2"/>
  <c r="AW838" i="2"/>
  <c r="AV838" i="2"/>
  <c r="AU838" i="2"/>
  <c r="AT838" i="2"/>
  <c r="AS838" i="2"/>
  <c r="AR838" i="2"/>
  <c r="AQ838" i="2"/>
  <c r="AP838" i="2"/>
  <c r="AO838" i="2"/>
  <c r="AN838" i="2"/>
  <c r="AY837" i="2"/>
  <c r="AX837" i="2"/>
  <c r="AW837" i="2"/>
  <c r="AV837" i="2"/>
  <c r="AU837" i="2"/>
  <c r="AT837" i="2"/>
  <c r="AS837" i="2"/>
  <c r="AR837" i="2"/>
  <c r="AQ837" i="2"/>
  <c r="AP837" i="2"/>
  <c r="AO837" i="2"/>
  <c r="AN837" i="2"/>
  <c r="AY836" i="2"/>
  <c r="AX836" i="2"/>
  <c r="AW836" i="2"/>
  <c r="AV836" i="2"/>
  <c r="AU836" i="2"/>
  <c r="AT836" i="2"/>
  <c r="AS836" i="2"/>
  <c r="AR836" i="2"/>
  <c r="AQ836" i="2"/>
  <c r="AP836" i="2"/>
  <c r="AO836" i="2"/>
  <c r="AN836" i="2"/>
  <c r="AY835" i="2"/>
  <c r="AX835" i="2"/>
  <c r="AW835" i="2"/>
  <c r="AV835" i="2"/>
  <c r="AU835" i="2"/>
  <c r="AT835" i="2"/>
  <c r="AS835" i="2"/>
  <c r="AR835" i="2"/>
  <c r="AQ835" i="2"/>
  <c r="AP835" i="2"/>
  <c r="AO835" i="2"/>
  <c r="AN835" i="2"/>
  <c r="AY834" i="2"/>
  <c r="AX834" i="2"/>
  <c r="AW834" i="2"/>
  <c r="AV834" i="2"/>
  <c r="AU834" i="2"/>
  <c r="AT834" i="2"/>
  <c r="AS834" i="2"/>
  <c r="AR834" i="2"/>
  <c r="AQ834" i="2"/>
  <c r="AP834" i="2"/>
  <c r="AO834" i="2"/>
  <c r="AN834" i="2"/>
  <c r="AY833" i="2"/>
  <c r="AX833" i="2"/>
  <c r="AW833" i="2"/>
  <c r="AV833" i="2"/>
  <c r="AU833" i="2"/>
  <c r="AT833" i="2"/>
  <c r="AS833" i="2"/>
  <c r="AR833" i="2"/>
  <c r="AQ833" i="2"/>
  <c r="AP833" i="2"/>
  <c r="AO833" i="2"/>
  <c r="AN833" i="2"/>
  <c r="AY832" i="2"/>
  <c r="AX832" i="2"/>
  <c r="AW832" i="2"/>
  <c r="AV832" i="2"/>
  <c r="AU832" i="2"/>
  <c r="AT832" i="2"/>
  <c r="AS832" i="2"/>
  <c r="AR832" i="2"/>
  <c r="AQ832" i="2"/>
  <c r="AP832" i="2"/>
  <c r="AO832" i="2"/>
  <c r="AN832" i="2"/>
  <c r="AY831" i="2"/>
  <c r="AX831" i="2"/>
  <c r="AW831" i="2"/>
  <c r="AV831" i="2"/>
  <c r="AU831" i="2"/>
  <c r="AT831" i="2"/>
  <c r="AS831" i="2"/>
  <c r="AR831" i="2"/>
  <c r="AQ831" i="2"/>
  <c r="AP831" i="2"/>
  <c r="AO831" i="2"/>
  <c r="AN831" i="2"/>
  <c r="AY830" i="2"/>
  <c r="AX830" i="2"/>
  <c r="AW830" i="2"/>
  <c r="AV830" i="2"/>
  <c r="AU830" i="2"/>
  <c r="AT830" i="2"/>
  <c r="AS830" i="2"/>
  <c r="AR830" i="2"/>
  <c r="AQ830" i="2"/>
  <c r="AP830" i="2"/>
  <c r="AO830" i="2"/>
  <c r="AN830" i="2"/>
  <c r="AY829" i="2"/>
  <c r="AX829" i="2"/>
  <c r="AW829" i="2"/>
  <c r="AV829" i="2"/>
  <c r="AU829" i="2"/>
  <c r="AT829" i="2"/>
  <c r="AS829" i="2"/>
  <c r="AR829" i="2"/>
  <c r="AQ829" i="2"/>
  <c r="AP829" i="2"/>
  <c r="AO829" i="2"/>
  <c r="AN829" i="2"/>
  <c r="AY828" i="2"/>
  <c r="AX828" i="2"/>
  <c r="AW828" i="2"/>
  <c r="AV828" i="2"/>
  <c r="AU828" i="2"/>
  <c r="AT828" i="2"/>
  <c r="AS828" i="2"/>
  <c r="AR828" i="2"/>
  <c r="AQ828" i="2"/>
  <c r="AP828" i="2"/>
  <c r="AO828" i="2"/>
  <c r="AN828" i="2"/>
  <c r="AY827" i="2"/>
  <c r="AX827" i="2"/>
  <c r="AW827" i="2"/>
  <c r="AV827" i="2"/>
  <c r="AU827" i="2"/>
  <c r="AT827" i="2"/>
  <c r="AS827" i="2"/>
  <c r="AR827" i="2"/>
  <c r="AQ827" i="2"/>
  <c r="AP827" i="2"/>
  <c r="AO827" i="2"/>
  <c r="AN827" i="2"/>
  <c r="AY826" i="2"/>
  <c r="AX826" i="2"/>
  <c r="AW826" i="2"/>
  <c r="AV826" i="2"/>
  <c r="AU826" i="2"/>
  <c r="AT826" i="2"/>
  <c r="AS826" i="2"/>
  <c r="AR826" i="2"/>
  <c r="AQ826" i="2"/>
  <c r="AP826" i="2"/>
  <c r="AO826" i="2"/>
  <c r="AN826" i="2"/>
  <c r="AY825" i="2"/>
  <c r="AX825" i="2"/>
  <c r="AW825" i="2"/>
  <c r="AV825" i="2"/>
  <c r="AU825" i="2"/>
  <c r="AT825" i="2"/>
  <c r="AS825" i="2"/>
  <c r="AR825" i="2"/>
  <c r="AQ825" i="2"/>
  <c r="AP825" i="2"/>
  <c r="AO825" i="2"/>
  <c r="AN825" i="2"/>
  <c r="AY824" i="2"/>
  <c r="AX824" i="2"/>
  <c r="AW824" i="2"/>
  <c r="AV824" i="2"/>
  <c r="AU824" i="2"/>
  <c r="AT824" i="2"/>
  <c r="AS824" i="2"/>
  <c r="AR824" i="2"/>
  <c r="AQ824" i="2"/>
  <c r="AP824" i="2"/>
  <c r="AO824" i="2"/>
  <c r="AN824" i="2"/>
  <c r="AY823" i="2"/>
  <c r="AX823" i="2"/>
  <c r="AW823" i="2"/>
  <c r="AV823" i="2"/>
  <c r="AU823" i="2"/>
  <c r="AT823" i="2"/>
  <c r="AS823" i="2"/>
  <c r="AR823" i="2"/>
  <c r="AQ823" i="2"/>
  <c r="AP823" i="2"/>
  <c r="AO823" i="2"/>
  <c r="AN823" i="2"/>
  <c r="AY822" i="2"/>
  <c r="AX822" i="2"/>
  <c r="AW822" i="2"/>
  <c r="AV822" i="2"/>
  <c r="AU822" i="2"/>
  <c r="AT822" i="2"/>
  <c r="AS822" i="2"/>
  <c r="AR822" i="2"/>
  <c r="AQ822" i="2"/>
  <c r="AP822" i="2"/>
  <c r="AO822" i="2"/>
  <c r="AN822" i="2"/>
  <c r="AY821" i="2"/>
  <c r="AX821" i="2"/>
  <c r="AW821" i="2"/>
  <c r="AV821" i="2"/>
  <c r="AU821" i="2"/>
  <c r="AT821" i="2"/>
  <c r="AS821" i="2"/>
  <c r="AR821" i="2"/>
  <c r="AQ821" i="2"/>
  <c r="AP821" i="2"/>
  <c r="AO821" i="2"/>
  <c r="AN821" i="2"/>
  <c r="AY820" i="2"/>
  <c r="AX820" i="2"/>
  <c r="AW820" i="2"/>
  <c r="AV820" i="2"/>
  <c r="AU820" i="2"/>
  <c r="AT820" i="2"/>
  <c r="AS820" i="2"/>
  <c r="AR820" i="2"/>
  <c r="AQ820" i="2"/>
  <c r="AP820" i="2"/>
  <c r="AO820" i="2"/>
  <c r="AN820" i="2"/>
  <c r="AY819" i="2"/>
  <c r="AX819" i="2"/>
  <c r="AW819" i="2"/>
  <c r="AV819" i="2"/>
  <c r="AU819" i="2"/>
  <c r="AT819" i="2"/>
  <c r="AS819" i="2"/>
  <c r="AR819" i="2"/>
  <c r="AQ819" i="2"/>
  <c r="AP819" i="2"/>
  <c r="AO819" i="2"/>
  <c r="AN819" i="2"/>
  <c r="AY818" i="2"/>
  <c r="AX818" i="2"/>
  <c r="AW818" i="2"/>
  <c r="AV818" i="2"/>
  <c r="AU818" i="2"/>
  <c r="AT818" i="2"/>
  <c r="AS818" i="2"/>
  <c r="AR818" i="2"/>
  <c r="AQ818" i="2"/>
  <c r="AP818" i="2"/>
  <c r="AO818" i="2"/>
  <c r="AN818" i="2"/>
  <c r="AY817" i="2"/>
  <c r="AX817" i="2"/>
  <c r="AW817" i="2"/>
  <c r="AV817" i="2"/>
  <c r="AU817" i="2"/>
  <c r="AT817" i="2"/>
  <c r="AS817" i="2"/>
  <c r="AR817" i="2"/>
  <c r="AQ817" i="2"/>
  <c r="AP817" i="2"/>
  <c r="AO817" i="2"/>
  <c r="AN817" i="2"/>
  <c r="AY816" i="2"/>
  <c r="AX816" i="2"/>
  <c r="AW816" i="2"/>
  <c r="AV816" i="2"/>
  <c r="AU816" i="2"/>
  <c r="AT816" i="2"/>
  <c r="AS816" i="2"/>
  <c r="AR816" i="2"/>
  <c r="AQ816" i="2"/>
  <c r="AP816" i="2"/>
  <c r="AO816" i="2"/>
  <c r="AN816" i="2"/>
  <c r="AY815" i="2"/>
  <c r="AX815" i="2"/>
  <c r="AW815" i="2"/>
  <c r="AV815" i="2"/>
  <c r="AU815" i="2"/>
  <c r="AT815" i="2"/>
  <c r="AS815" i="2"/>
  <c r="AR815" i="2"/>
  <c r="AQ815" i="2"/>
  <c r="AP815" i="2"/>
  <c r="AO815" i="2"/>
  <c r="AN815" i="2"/>
  <c r="AY814" i="2"/>
  <c r="AX814" i="2"/>
  <c r="AW814" i="2"/>
  <c r="AV814" i="2"/>
  <c r="AU814" i="2"/>
  <c r="AT814" i="2"/>
  <c r="AS814" i="2"/>
  <c r="AR814" i="2"/>
  <c r="AQ814" i="2"/>
  <c r="AP814" i="2"/>
  <c r="AO814" i="2"/>
  <c r="AN814" i="2"/>
  <c r="AY813" i="2"/>
  <c r="AX813" i="2"/>
  <c r="AW813" i="2"/>
  <c r="AV813" i="2"/>
  <c r="AU813" i="2"/>
  <c r="AT813" i="2"/>
  <c r="AS813" i="2"/>
  <c r="AR813" i="2"/>
  <c r="AQ813" i="2"/>
  <c r="AP813" i="2"/>
  <c r="AO813" i="2"/>
  <c r="AN813" i="2"/>
  <c r="AY812" i="2"/>
  <c r="AX812" i="2"/>
  <c r="AW812" i="2"/>
  <c r="AV812" i="2"/>
  <c r="AU812" i="2"/>
  <c r="AT812" i="2"/>
  <c r="AS812" i="2"/>
  <c r="AR812" i="2"/>
  <c r="AQ812" i="2"/>
  <c r="AP812" i="2"/>
  <c r="AO812" i="2"/>
  <c r="AN812" i="2"/>
  <c r="AY811" i="2"/>
  <c r="AX811" i="2"/>
  <c r="AW811" i="2"/>
  <c r="AV811" i="2"/>
  <c r="AU811" i="2"/>
  <c r="AT811" i="2"/>
  <c r="AS811" i="2"/>
  <c r="AR811" i="2"/>
  <c r="AQ811" i="2"/>
  <c r="AP811" i="2"/>
  <c r="AO811" i="2"/>
  <c r="AN811" i="2"/>
  <c r="AY810" i="2"/>
  <c r="AX810" i="2"/>
  <c r="AW810" i="2"/>
  <c r="AV810" i="2"/>
  <c r="AU810" i="2"/>
  <c r="AT810" i="2"/>
  <c r="AS810" i="2"/>
  <c r="AR810" i="2"/>
  <c r="AQ810" i="2"/>
  <c r="AP810" i="2"/>
  <c r="AO810" i="2"/>
  <c r="AN810" i="2"/>
  <c r="AY809" i="2"/>
  <c r="AX809" i="2"/>
  <c r="AW809" i="2"/>
  <c r="AV809" i="2"/>
  <c r="AU809" i="2"/>
  <c r="AT809" i="2"/>
  <c r="AS809" i="2"/>
  <c r="AR809" i="2"/>
  <c r="AQ809" i="2"/>
  <c r="AP809" i="2"/>
  <c r="AO809" i="2"/>
  <c r="AN809" i="2"/>
  <c r="AY808" i="2"/>
  <c r="AX808" i="2"/>
  <c r="AW808" i="2"/>
  <c r="AV808" i="2"/>
  <c r="AU808" i="2"/>
  <c r="AT808" i="2"/>
  <c r="AS808" i="2"/>
  <c r="AR808" i="2"/>
  <c r="AQ808" i="2"/>
  <c r="AP808" i="2"/>
  <c r="AO808" i="2"/>
  <c r="AN808" i="2"/>
  <c r="AY807" i="2"/>
  <c r="AX807" i="2"/>
  <c r="AW807" i="2"/>
  <c r="AV807" i="2"/>
  <c r="AU807" i="2"/>
  <c r="AT807" i="2"/>
  <c r="AS807" i="2"/>
  <c r="AR807" i="2"/>
  <c r="AQ807" i="2"/>
  <c r="AP807" i="2"/>
  <c r="AO807" i="2"/>
  <c r="AN807" i="2"/>
  <c r="AY806" i="2"/>
  <c r="AX806" i="2"/>
  <c r="AW806" i="2"/>
  <c r="AV806" i="2"/>
  <c r="AU806" i="2"/>
  <c r="AT806" i="2"/>
  <c r="AS806" i="2"/>
  <c r="AR806" i="2"/>
  <c r="AQ806" i="2"/>
  <c r="AP806" i="2"/>
  <c r="AO806" i="2"/>
  <c r="AN806" i="2"/>
  <c r="AY805" i="2"/>
  <c r="AX805" i="2"/>
  <c r="AW805" i="2"/>
  <c r="AV805" i="2"/>
  <c r="AU805" i="2"/>
  <c r="AT805" i="2"/>
  <c r="AS805" i="2"/>
  <c r="AR805" i="2"/>
  <c r="AQ805" i="2"/>
  <c r="AP805" i="2"/>
  <c r="AO805" i="2"/>
  <c r="AN805" i="2"/>
  <c r="AY804" i="2"/>
  <c r="AX804" i="2"/>
  <c r="AW804" i="2"/>
  <c r="AV804" i="2"/>
  <c r="AU804" i="2"/>
  <c r="AT804" i="2"/>
  <c r="AS804" i="2"/>
  <c r="AR804" i="2"/>
  <c r="AQ804" i="2"/>
  <c r="AP804" i="2"/>
  <c r="AO804" i="2"/>
  <c r="AN804" i="2"/>
  <c r="AY803" i="2"/>
  <c r="AX803" i="2"/>
  <c r="AW803" i="2"/>
  <c r="AV803" i="2"/>
  <c r="AU803" i="2"/>
  <c r="AT803" i="2"/>
  <c r="AS803" i="2"/>
  <c r="AR803" i="2"/>
  <c r="AQ803" i="2"/>
  <c r="AP803" i="2"/>
  <c r="AO803" i="2"/>
  <c r="AN803" i="2"/>
  <c r="AY802" i="2"/>
  <c r="AX802" i="2"/>
  <c r="AW802" i="2"/>
  <c r="AV802" i="2"/>
  <c r="AU802" i="2"/>
  <c r="AT802" i="2"/>
  <c r="AS802" i="2"/>
  <c r="AR802" i="2"/>
  <c r="AQ802" i="2"/>
  <c r="AP802" i="2"/>
  <c r="AO802" i="2"/>
  <c r="AN802" i="2"/>
  <c r="AY801" i="2"/>
  <c r="AX801" i="2"/>
  <c r="AW801" i="2"/>
  <c r="AV801" i="2"/>
  <c r="AU801" i="2"/>
  <c r="AT801" i="2"/>
  <c r="AS801" i="2"/>
  <c r="AR801" i="2"/>
  <c r="AQ801" i="2"/>
  <c r="AP801" i="2"/>
  <c r="AO801" i="2"/>
  <c r="AN801" i="2"/>
  <c r="AY800" i="2"/>
  <c r="AX800" i="2"/>
  <c r="AW800" i="2"/>
  <c r="AV800" i="2"/>
  <c r="AU800" i="2"/>
  <c r="AT800" i="2"/>
  <c r="AS800" i="2"/>
  <c r="AR800" i="2"/>
  <c r="AQ800" i="2"/>
  <c r="AP800" i="2"/>
  <c r="AO800" i="2"/>
  <c r="AN800" i="2"/>
  <c r="AY799" i="2"/>
  <c r="AX799" i="2"/>
  <c r="AW799" i="2"/>
  <c r="AV799" i="2"/>
  <c r="AU799" i="2"/>
  <c r="AT799" i="2"/>
  <c r="AS799" i="2"/>
  <c r="AR799" i="2"/>
  <c r="AQ799" i="2"/>
  <c r="AP799" i="2"/>
  <c r="AO799" i="2"/>
  <c r="AN799" i="2"/>
  <c r="AY798" i="2"/>
  <c r="AX798" i="2"/>
  <c r="AW798" i="2"/>
  <c r="AV798" i="2"/>
  <c r="AU798" i="2"/>
  <c r="AT798" i="2"/>
  <c r="AS798" i="2"/>
  <c r="AR798" i="2"/>
  <c r="AQ798" i="2"/>
  <c r="AP798" i="2"/>
  <c r="AO798" i="2"/>
  <c r="AN798" i="2"/>
  <c r="AY797" i="2"/>
  <c r="AX797" i="2"/>
  <c r="AW797" i="2"/>
  <c r="AV797" i="2"/>
  <c r="AU797" i="2"/>
  <c r="AT797" i="2"/>
  <c r="AS797" i="2"/>
  <c r="AR797" i="2"/>
  <c r="AQ797" i="2"/>
  <c r="AP797" i="2"/>
  <c r="AO797" i="2"/>
  <c r="AN797" i="2"/>
  <c r="AY796" i="2"/>
  <c r="AX796" i="2"/>
  <c r="AW796" i="2"/>
  <c r="AV796" i="2"/>
  <c r="AU796" i="2"/>
  <c r="AT796" i="2"/>
  <c r="AS796" i="2"/>
  <c r="AR796" i="2"/>
  <c r="AQ796" i="2"/>
  <c r="AP796" i="2"/>
  <c r="AO796" i="2"/>
  <c r="AN796" i="2"/>
  <c r="AY795" i="2"/>
  <c r="AX795" i="2"/>
  <c r="AW795" i="2"/>
  <c r="AV795" i="2"/>
  <c r="AU795" i="2"/>
  <c r="AT795" i="2"/>
  <c r="AS795" i="2"/>
  <c r="AR795" i="2"/>
  <c r="AQ795" i="2"/>
  <c r="AP795" i="2"/>
  <c r="AO795" i="2"/>
  <c r="AN795" i="2"/>
  <c r="AY794" i="2"/>
  <c r="AX794" i="2"/>
  <c r="AW794" i="2"/>
  <c r="AV794" i="2"/>
  <c r="AU794" i="2"/>
  <c r="AT794" i="2"/>
  <c r="AS794" i="2"/>
  <c r="AR794" i="2"/>
  <c r="AQ794" i="2"/>
  <c r="AP794" i="2"/>
  <c r="AO794" i="2"/>
  <c r="AN794" i="2"/>
  <c r="AY793" i="2"/>
  <c r="AX793" i="2"/>
  <c r="AW793" i="2"/>
  <c r="AV793" i="2"/>
  <c r="AU793" i="2"/>
  <c r="AT793" i="2"/>
  <c r="AS793" i="2"/>
  <c r="AR793" i="2"/>
  <c r="AQ793" i="2"/>
  <c r="AP793" i="2"/>
  <c r="AO793" i="2"/>
  <c r="AN793" i="2"/>
  <c r="AY792" i="2"/>
  <c r="AX792" i="2"/>
  <c r="AW792" i="2"/>
  <c r="AV792" i="2"/>
  <c r="AU792" i="2"/>
  <c r="AT792" i="2"/>
  <c r="AS792" i="2"/>
  <c r="AR792" i="2"/>
  <c r="AQ792" i="2"/>
  <c r="AP792" i="2"/>
  <c r="AO792" i="2"/>
  <c r="AN792" i="2"/>
  <c r="AY791" i="2"/>
  <c r="AX791" i="2"/>
  <c r="AW791" i="2"/>
  <c r="AV791" i="2"/>
  <c r="AU791" i="2"/>
  <c r="AT791" i="2"/>
  <c r="AS791" i="2"/>
  <c r="AR791" i="2"/>
  <c r="AQ791" i="2"/>
  <c r="AP791" i="2"/>
  <c r="AO791" i="2"/>
  <c r="AN791" i="2"/>
  <c r="AY790" i="2"/>
  <c r="AX790" i="2"/>
  <c r="AW790" i="2"/>
  <c r="AV790" i="2"/>
  <c r="AU790" i="2"/>
  <c r="AT790" i="2"/>
  <c r="AS790" i="2"/>
  <c r="AR790" i="2"/>
  <c r="AQ790" i="2"/>
  <c r="AP790" i="2"/>
  <c r="AO790" i="2"/>
  <c r="AN790" i="2"/>
  <c r="AY789" i="2"/>
  <c r="AX789" i="2"/>
  <c r="AW789" i="2"/>
  <c r="AV789" i="2"/>
  <c r="AU789" i="2"/>
  <c r="AT789" i="2"/>
  <c r="AS789" i="2"/>
  <c r="AR789" i="2"/>
  <c r="AQ789" i="2"/>
  <c r="AP789" i="2"/>
  <c r="AO789" i="2"/>
  <c r="AN789" i="2"/>
  <c r="AY788" i="2"/>
  <c r="AX788" i="2"/>
  <c r="AW788" i="2"/>
  <c r="AV788" i="2"/>
  <c r="AU788" i="2"/>
  <c r="AT788" i="2"/>
  <c r="AS788" i="2"/>
  <c r="AR788" i="2"/>
  <c r="AQ788" i="2"/>
  <c r="AP788" i="2"/>
  <c r="AO788" i="2"/>
  <c r="AN788" i="2"/>
  <c r="AY787" i="2"/>
  <c r="AX787" i="2"/>
  <c r="AW787" i="2"/>
  <c r="AV787" i="2"/>
  <c r="AU787" i="2"/>
  <c r="AT787" i="2"/>
  <c r="AS787" i="2"/>
  <c r="AR787" i="2"/>
  <c r="AQ787" i="2"/>
  <c r="AP787" i="2"/>
  <c r="AO787" i="2"/>
  <c r="AN787" i="2"/>
  <c r="AY786" i="2"/>
  <c r="AX786" i="2"/>
  <c r="AW786" i="2"/>
  <c r="AV786" i="2"/>
  <c r="AU786" i="2"/>
  <c r="AT786" i="2"/>
  <c r="AS786" i="2"/>
  <c r="AR786" i="2"/>
  <c r="AQ786" i="2"/>
  <c r="AP786" i="2"/>
  <c r="AO786" i="2"/>
  <c r="AN786" i="2"/>
  <c r="AY785" i="2"/>
  <c r="AX785" i="2"/>
  <c r="AW785" i="2"/>
  <c r="AV785" i="2"/>
  <c r="AU785" i="2"/>
  <c r="AT785" i="2"/>
  <c r="AS785" i="2"/>
  <c r="AR785" i="2"/>
  <c r="AQ785" i="2"/>
  <c r="AP785" i="2"/>
  <c r="AO785" i="2"/>
  <c r="AN785" i="2"/>
  <c r="AY784" i="2"/>
  <c r="AX784" i="2"/>
  <c r="AW784" i="2"/>
  <c r="AV784" i="2"/>
  <c r="AU784" i="2"/>
  <c r="AT784" i="2"/>
  <c r="AS784" i="2"/>
  <c r="AR784" i="2"/>
  <c r="AQ784" i="2"/>
  <c r="AP784" i="2"/>
  <c r="AO784" i="2"/>
  <c r="AN784" i="2"/>
  <c r="AY783" i="2"/>
  <c r="AX783" i="2"/>
  <c r="AW783" i="2"/>
  <c r="AV783" i="2"/>
  <c r="AU783" i="2"/>
  <c r="AT783" i="2"/>
  <c r="AS783" i="2"/>
  <c r="AR783" i="2"/>
  <c r="AQ783" i="2"/>
  <c r="AP783" i="2"/>
  <c r="AO783" i="2"/>
  <c r="AN783" i="2"/>
  <c r="AY782" i="2"/>
  <c r="AX782" i="2"/>
  <c r="AW782" i="2"/>
  <c r="AV782" i="2"/>
  <c r="AU782" i="2"/>
  <c r="AT782" i="2"/>
  <c r="AS782" i="2"/>
  <c r="AR782" i="2"/>
  <c r="AQ782" i="2"/>
  <c r="AP782" i="2"/>
  <c r="AO782" i="2"/>
  <c r="AN782" i="2"/>
  <c r="AY781" i="2"/>
  <c r="AX781" i="2"/>
  <c r="AW781" i="2"/>
  <c r="AV781" i="2"/>
  <c r="AU781" i="2"/>
  <c r="AT781" i="2"/>
  <c r="AS781" i="2"/>
  <c r="AR781" i="2"/>
  <c r="AQ781" i="2"/>
  <c r="AP781" i="2"/>
  <c r="AO781" i="2"/>
  <c r="AN781" i="2"/>
  <c r="AY780" i="2"/>
  <c r="AX780" i="2"/>
  <c r="AW780" i="2"/>
  <c r="AV780" i="2"/>
  <c r="AU780" i="2"/>
  <c r="AT780" i="2"/>
  <c r="AS780" i="2"/>
  <c r="AR780" i="2"/>
  <c r="AQ780" i="2"/>
  <c r="AP780" i="2"/>
  <c r="AO780" i="2"/>
  <c r="AN780" i="2"/>
  <c r="AY779" i="2"/>
  <c r="AX779" i="2"/>
  <c r="AW779" i="2"/>
  <c r="AV779" i="2"/>
  <c r="AU779" i="2"/>
  <c r="AT779" i="2"/>
  <c r="AS779" i="2"/>
  <c r="AR779" i="2"/>
  <c r="AQ779" i="2"/>
  <c r="AP779" i="2"/>
  <c r="AO779" i="2"/>
  <c r="AN779" i="2"/>
  <c r="AY778" i="2"/>
  <c r="AX778" i="2"/>
  <c r="AW778" i="2"/>
  <c r="AV778" i="2"/>
  <c r="AU778" i="2"/>
  <c r="AT778" i="2"/>
  <c r="AS778" i="2"/>
  <c r="AR778" i="2"/>
  <c r="AQ778" i="2"/>
  <c r="AP778" i="2"/>
  <c r="AO778" i="2"/>
  <c r="AN778" i="2"/>
  <c r="AY777" i="2"/>
  <c r="AX777" i="2"/>
  <c r="AW777" i="2"/>
  <c r="AV777" i="2"/>
  <c r="AU777" i="2"/>
  <c r="AT777" i="2"/>
  <c r="AS777" i="2"/>
  <c r="AR777" i="2"/>
  <c r="AQ777" i="2"/>
  <c r="AP777" i="2"/>
  <c r="AO777" i="2"/>
  <c r="AN777" i="2"/>
  <c r="AY776" i="2"/>
  <c r="AX776" i="2"/>
  <c r="AW776" i="2"/>
  <c r="AV776" i="2"/>
  <c r="AU776" i="2"/>
  <c r="AT776" i="2"/>
  <c r="AS776" i="2"/>
  <c r="AR776" i="2"/>
  <c r="AQ776" i="2"/>
  <c r="AP776" i="2"/>
  <c r="AO776" i="2"/>
  <c r="AN776" i="2"/>
  <c r="AY775" i="2"/>
  <c r="AX775" i="2"/>
  <c r="AW775" i="2"/>
  <c r="AV775" i="2"/>
  <c r="AU775" i="2"/>
  <c r="AT775" i="2"/>
  <c r="AS775" i="2"/>
  <c r="AR775" i="2"/>
  <c r="AQ775" i="2"/>
  <c r="AP775" i="2"/>
  <c r="AO775" i="2"/>
  <c r="AN775" i="2"/>
  <c r="AY774" i="2"/>
  <c r="AX774" i="2"/>
  <c r="AW774" i="2"/>
  <c r="AV774" i="2"/>
  <c r="AU774" i="2"/>
  <c r="AT774" i="2"/>
  <c r="AS774" i="2"/>
  <c r="AR774" i="2"/>
  <c r="AQ774" i="2"/>
  <c r="AP774" i="2"/>
  <c r="AO774" i="2"/>
  <c r="AN774" i="2"/>
  <c r="AY773" i="2"/>
  <c r="AX773" i="2"/>
  <c r="AW773" i="2"/>
  <c r="AV773" i="2"/>
  <c r="AU773" i="2"/>
  <c r="AT773" i="2"/>
  <c r="AS773" i="2"/>
  <c r="AR773" i="2"/>
  <c r="AQ773" i="2"/>
  <c r="AP773" i="2"/>
  <c r="AO773" i="2"/>
  <c r="AN773" i="2"/>
  <c r="AY772" i="2"/>
  <c r="AX772" i="2"/>
  <c r="AW772" i="2"/>
  <c r="AV772" i="2"/>
  <c r="AU772" i="2"/>
  <c r="AT772" i="2"/>
  <c r="AS772" i="2"/>
  <c r="AR772" i="2"/>
  <c r="AQ772" i="2"/>
  <c r="AP772" i="2"/>
  <c r="AO772" i="2"/>
  <c r="AN772" i="2"/>
  <c r="AY771" i="2"/>
  <c r="AX771" i="2"/>
  <c r="AW771" i="2"/>
  <c r="AV771" i="2"/>
  <c r="AU771" i="2"/>
  <c r="AT771" i="2"/>
  <c r="AS771" i="2"/>
  <c r="AR771" i="2"/>
  <c r="AQ771" i="2"/>
  <c r="AP771" i="2"/>
  <c r="AO771" i="2"/>
  <c r="AN771" i="2"/>
  <c r="AY770" i="2"/>
  <c r="AX770" i="2"/>
  <c r="AW770" i="2"/>
  <c r="AV770" i="2"/>
  <c r="AU770" i="2"/>
  <c r="AT770" i="2"/>
  <c r="AS770" i="2"/>
  <c r="AR770" i="2"/>
  <c r="AQ770" i="2"/>
  <c r="AP770" i="2"/>
  <c r="AO770" i="2"/>
  <c r="AN770" i="2"/>
  <c r="AY769" i="2"/>
  <c r="AX769" i="2"/>
  <c r="AW769" i="2"/>
  <c r="AV769" i="2"/>
  <c r="AU769" i="2"/>
  <c r="AT769" i="2"/>
  <c r="AS769" i="2"/>
  <c r="AR769" i="2"/>
  <c r="AQ769" i="2"/>
  <c r="AP769" i="2"/>
  <c r="AO769" i="2"/>
  <c r="AN769" i="2"/>
  <c r="AY768" i="2"/>
  <c r="AX768" i="2"/>
  <c r="AW768" i="2"/>
  <c r="AV768" i="2"/>
  <c r="AU768" i="2"/>
  <c r="AT768" i="2"/>
  <c r="AS768" i="2"/>
  <c r="AR768" i="2"/>
  <c r="AQ768" i="2"/>
  <c r="AP768" i="2"/>
  <c r="AO768" i="2"/>
  <c r="AN768" i="2"/>
  <c r="AY767" i="2"/>
  <c r="AX767" i="2"/>
  <c r="AW767" i="2"/>
  <c r="AV767" i="2"/>
  <c r="AU767" i="2"/>
  <c r="AT767" i="2"/>
  <c r="AS767" i="2"/>
  <c r="AR767" i="2"/>
  <c r="AQ767" i="2"/>
  <c r="AP767" i="2"/>
  <c r="AO767" i="2"/>
  <c r="AN767" i="2"/>
  <c r="AY766" i="2"/>
  <c r="AX766" i="2"/>
  <c r="AW766" i="2"/>
  <c r="AV766" i="2"/>
  <c r="AU766" i="2"/>
  <c r="AT766" i="2"/>
  <c r="AS766" i="2"/>
  <c r="AR766" i="2"/>
  <c r="AQ766" i="2"/>
  <c r="AP766" i="2"/>
  <c r="AO766" i="2"/>
  <c r="AN766" i="2"/>
  <c r="AY765" i="2"/>
  <c r="AX765" i="2"/>
  <c r="AW765" i="2"/>
  <c r="AV765" i="2"/>
  <c r="AU765" i="2"/>
  <c r="AT765" i="2"/>
  <c r="AS765" i="2"/>
  <c r="AR765" i="2"/>
  <c r="AQ765" i="2"/>
  <c r="AP765" i="2"/>
  <c r="AO765" i="2"/>
  <c r="AN765" i="2"/>
  <c r="AY764" i="2"/>
  <c r="AX764" i="2"/>
  <c r="AW764" i="2"/>
  <c r="AV764" i="2"/>
  <c r="AU764" i="2"/>
  <c r="AT764" i="2"/>
  <c r="AS764" i="2"/>
  <c r="AR764" i="2"/>
  <c r="AQ764" i="2"/>
  <c r="AP764" i="2"/>
  <c r="AO764" i="2"/>
  <c r="AN764" i="2"/>
  <c r="AY763" i="2"/>
  <c r="AX763" i="2"/>
  <c r="AW763" i="2"/>
  <c r="AV763" i="2"/>
  <c r="AU763" i="2"/>
  <c r="AT763" i="2"/>
  <c r="AS763" i="2"/>
  <c r="AR763" i="2"/>
  <c r="AQ763" i="2"/>
  <c r="AP763" i="2"/>
  <c r="AO763" i="2"/>
  <c r="AN763" i="2"/>
  <c r="AY762" i="2"/>
  <c r="AX762" i="2"/>
  <c r="AW762" i="2"/>
  <c r="AV762" i="2"/>
  <c r="AU762" i="2"/>
  <c r="AT762" i="2"/>
  <c r="AS762" i="2"/>
  <c r="AR762" i="2"/>
  <c r="AQ762" i="2"/>
  <c r="AP762" i="2"/>
  <c r="AO762" i="2"/>
  <c r="AN762" i="2"/>
  <c r="AY761" i="2"/>
  <c r="AX761" i="2"/>
  <c r="AW761" i="2"/>
  <c r="AV761" i="2"/>
  <c r="AU761" i="2"/>
  <c r="AT761" i="2"/>
  <c r="AS761" i="2"/>
  <c r="AR761" i="2"/>
  <c r="AQ761" i="2"/>
  <c r="AP761" i="2"/>
  <c r="AO761" i="2"/>
  <c r="AN761" i="2"/>
  <c r="AY760" i="2"/>
  <c r="AX760" i="2"/>
  <c r="AW760" i="2"/>
  <c r="AV760" i="2"/>
  <c r="AU760" i="2"/>
  <c r="AT760" i="2"/>
  <c r="AS760" i="2"/>
  <c r="AR760" i="2"/>
  <c r="AQ760" i="2"/>
  <c r="AP760" i="2"/>
  <c r="AO760" i="2"/>
  <c r="AN760" i="2"/>
  <c r="AY759" i="2"/>
  <c r="AX759" i="2"/>
  <c r="AW759" i="2"/>
  <c r="AV759" i="2"/>
  <c r="AU759" i="2"/>
  <c r="AT759" i="2"/>
  <c r="AS759" i="2"/>
  <c r="AR759" i="2"/>
  <c r="AQ759" i="2"/>
  <c r="AP759" i="2"/>
  <c r="AO759" i="2"/>
  <c r="AN759" i="2"/>
  <c r="AY758" i="2"/>
  <c r="AX758" i="2"/>
  <c r="AW758" i="2"/>
  <c r="AV758" i="2"/>
  <c r="AU758" i="2"/>
  <c r="AT758" i="2"/>
  <c r="AS758" i="2"/>
  <c r="AR758" i="2"/>
  <c r="AQ758" i="2"/>
  <c r="AP758" i="2"/>
  <c r="AO758" i="2"/>
  <c r="AN758" i="2"/>
  <c r="AY757" i="2"/>
  <c r="AX757" i="2"/>
  <c r="AW757" i="2"/>
  <c r="AV757" i="2"/>
  <c r="AU757" i="2"/>
  <c r="AT757" i="2"/>
  <c r="AS757" i="2"/>
  <c r="AR757" i="2"/>
  <c r="AQ757" i="2"/>
  <c r="AP757" i="2"/>
  <c r="AO757" i="2"/>
  <c r="AN757" i="2"/>
  <c r="AY756" i="2"/>
  <c r="AX756" i="2"/>
  <c r="AW756" i="2"/>
  <c r="AV756" i="2"/>
  <c r="AU756" i="2"/>
  <c r="AT756" i="2"/>
  <c r="AS756" i="2"/>
  <c r="AR756" i="2"/>
  <c r="AQ756" i="2"/>
  <c r="AP756" i="2"/>
  <c r="AO756" i="2"/>
  <c r="AN756" i="2"/>
  <c r="AY755" i="2"/>
  <c r="AX755" i="2"/>
  <c r="AW755" i="2"/>
  <c r="AV755" i="2"/>
  <c r="AU755" i="2"/>
  <c r="AT755" i="2"/>
  <c r="AS755" i="2"/>
  <c r="AR755" i="2"/>
  <c r="AQ755" i="2"/>
  <c r="AP755" i="2"/>
  <c r="AO755" i="2"/>
  <c r="AN755" i="2"/>
  <c r="AY754" i="2"/>
  <c r="AX754" i="2"/>
  <c r="AW754" i="2"/>
  <c r="AV754" i="2"/>
  <c r="AU754" i="2"/>
  <c r="AT754" i="2"/>
  <c r="AS754" i="2"/>
  <c r="AR754" i="2"/>
  <c r="AQ754" i="2"/>
  <c r="AP754" i="2"/>
  <c r="AO754" i="2"/>
  <c r="AN754" i="2"/>
  <c r="AY753" i="2"/>
  <c r="AX753" i="2"/>
  <c r="AW753" i="2"/>
  <c r="AV753" i="2"/>
  <c r="AU753" i="2"/>
  <c r="AT753" i="2"/>
  <c r="AS753" i="2"/>
  <c r="AR753" i="2"/>
  <c r="AQ753" i="2"/>
  <c r="AP753" i="2"/>
  <c r="AO753" i="2"/>
  <c r="AN753" i="2"/>
  <c r="AY752" i="2"/>
  <c r="AX752" i="2"/>
  <c r="AW752" i="2"/>
  <c r="AV752" i="2"/>
  <c r="AU752" i="2"/>
  <c r="AT752" i="2"/>
  <c r="AS752" i="2"/>
  <c r="AR752" i="2"/>
  <c r="AQ752" i="2"/>
  <c r="AP752" i="2"/>
  <c r="AO752" i="2"/>
  <c r="AN752" i="2"/>
  <c r="AY751" i="2"/>
  <c r="AX751" i="2"/>
  <c r="AW751" i="2"/>
  <c r="AV751" i="2"/>
  <c r="AU751" i="2"/>
  <c r="AT751" i="2"/>
  <c r="AS751" i="2"/>
  <c r="AR751" i="2"/>
  <c r="AQ751" i="2"/>
  <c r="AP751" i="2"/>
  <c r="AO751" i="2"/>
  <c r="AN751" i="2"/>
  <c r="AY750" i="2"/>
  <c r="AX750" i="2"/>
  <c r="AW750" i="2"/>
  <c r="AV750" i="2"/>
  <c r="AU750" i="2"/>
  <c r="AT750" i="2"/>
  <c r="AS750" i="2"/>
  <c r="AR750" i="2"/>
  <c r="AQ750" i="2"/>
  <c r="AP750" i="2"/>
  <c r="AO750" i="2"/>
  <c r="AN750" i="2"/>
  <c r="AY749" i="2"/>
  <c r="AX749" i="2"/>
  <c r="AW749" i="2"/>
  <c r="AV749" i="2"/>
  <c r="AU749" i="2"/>
  <c r="AT749" i="2"/>
  <c r="AS749" i="2"/>
  <c r="AR749" i="2"/>
  <c r="AQ749" i="2"/>
  <c r="AP749" i="2"/>
  <c r="AO749" i="2"/>
  <c r="AN749" i="2"/>
  <c r="AY748" i="2"/>
  <c r="AX748" i="2"/>
  <c r="AW748" i="2"/>
  <c r="AV748" i="2"/>
  <c r="AU748" i="2"/>
  <c r="AT748" i="2"/>
  <c r="AS748" i="2"/>
  <c r="AR748" i="2"/>
  <c r="AQ748" i="2"/>
  <c r="AP748" i="2"/>
  <c r="AO748" i="2"/>
  <c r="AN748" i="2"/>
  <c r="AY747" i="2"/>
  <c r="AX747" i="2"/>
  <c r="AW747" i="2"/>
  <c r="AV747" i="2"/>
  <c r="AU747" i="2"/>
  <c r="AT747" i="2"/>
  <c r="AS747" i="2"/>
  <c r="AR747" i="2"/>
  <c r="AQ747" i="2"/>
  <c r="AP747" i="2"/>
  <c r="AO747" i="2"/>
  <c r="AN747" i="2"/>
  <c r="AY746" i="2"/>
  <c r="AX746" i="2"/>
  <c r="AW746" i="2"/>
  <c r="AV746" i="2"/>
  <c r="AU746" i="2"/>
  <c r="AT746" i="2"/>
  <c r="AS746" i="2"/>
  <c r="AR746" i="2"/>
  <c r="AQ746" i="2"/>
  <c r="AP746" i="2"/>
  <c r="AO746" i="2"/>
  <c r="AN746" i="2"/>
  <c r="AY745" i="2"/>
  <c r="AX745" i="2"/>
  <c r="AW745" i="2"/>
  <c r="AV745" i="2"/>
  <c r="AU745" i="2"/>
  <c r="AT745" i="2"/>
  <c r="AS745" i="2"/>
  <c r="AR745" i="2"/>
  <c r="AQ745" i="2"/>
  <c r="AP745" i="2"/>
  <c r="AO745" i="2"/>
  <c r="AN745" i="2"/>
  <c r="AY744" i="2"/>
  <c r="AX744" i="2"/>
  <c r="AW744" i="2"/>
  <c r="AV744" i="2"/>
  <c r="AU744" i="2"/>
  <c r="AT744" i="2"/>
  <c r="AS744" i="2"/>
  <c r="AR744" i="2"/>
  <c r="AQ744" i="2"/>
  <c r="AP744" i="2"/>
  <c r="AO744" i="2"/>
  <c r="AN744" i="2"/>
  <c r="AY743" i="2"/>
  <c r="AX743" i="2"/>
  <c r="AW743" i="2"/>
  <c r="AV743" i="2"/>
  <c r="AU743" i="2"/>
  <c r="AT743" i="2"/>
  <c r="AS743" i="2"/>
  <c r="AR743" i="2"/>
  <c r="AQ743" i="2"/>
  <c r="AP743" i="2"/>
  <c r="AO743" i="2"/>
  <c r="AN743" i="2"/>
  <c r="AY742" i="2"/>
  <c r="AX742" i="2"/>
  <c r="AW742" i="2"/>
  <c r="AV742" i="2"/>
  <c r="AU742" i="2"/>
  <c r="AT742" i="2"/>
  <c r="AS742" i="2"/>
  <c r="AR742" i="2"/>
  <c r="AQ742" i="2"/>
  <c r="AP742" i="2"/>
  <c r="AO742" i="2"/>
  <c r="AN742" i="2"/>
  <c r="AY741" i="2"/>
  <c r="AX741" i="2"/>
  <c r="AW741" i="2"/>
  <c r="AV741" i="2"/>
  <c r="AU741" i="2"/>
  <c r="AT741" i="2"/>
  <c r="AS741" i="2"/>
  <c r="AR741" i="2"/>
  <c r="AQ741" i="2"/>
  <c r="AP741" i="2"/>
  <c r="AO741" i="2"/>
  <c r="AN741" i="2"/>
  <c r="AY740" i="2"/>
  <c r="AX740" i="2"/>
  <c r="AW740" i="2"/>
  <c r="AV740" i="2"/>
  <c r="AU740" i="2"/>
  <c r="AT740" i="2"/>
  <c r="AS740" i="2"/>
  <c r="AR740" i="2"/>
  <c r="AQ740" i="2"/>
  <c r="AP740" i="2"/>
  <c r="AO740" i="2"/>
  <c r="AN740" i="2"/>
  <c r="AY739" i="2"/>
  <c r="AX739" i="2"/>
  <c r="AW739" i="2"/>
  <c r="AV739" i="2"/>
  <c r="AU739" i="2"/>
  <c r="AT739" i="2"/>
  <c r="AS739" i="2"/>
  <c r="AR739" i="2"/>
  <c r="AQ739" i="2"/>
  <c r="AP739" i="2"/>
  <c r="AO739" i="2"/>
  <c r="AN739" i="2"/>
  <c r="AY738" i="2"/>
  <c r="AX738" i="2"/>
  <c r="AW738" i="2"/>
  <c r="AV738" i="2"/>
  <c r="AU738" i="2"/>
  <c r="AT738" i="2"/>
  <c r="AS738" i="2"/>
  <c r="AR738" i="2"/>
  <c r="AQ738" i="2"/>
  <c r="AP738" i="2"/>
  <c r="AO738" i="2"/>
  <c r="AN738" i="2"/>
  <c r="AY737" i="2"/>
  <c r="AX737" i="2"/>
  <c r="AW737" i="2"/>
  <c r="AV737" i="2"/>
  <c r="AU737" i="2"/>
  <c r="AT737" i="2"/>
  <c r="AS737" i="2"/>
  <c r="AR737" i="2"/>
  <c r="AQ737" i="2"/>
  <c r="AP737" i="2"/>
  <c r="AO737" i="2"/>
  <c r="AN737" i="2"/>
  <c r="AY736" i="2"/>
  <c r="AX736" i="2"/>
  <c r="AW736" i="2"/>
  <c r="AV736" i="2"/>
  <c r="AU736" i="2"/>
  <c r="AT736" i="2"/>
  <c r="AS736" i="2"/>
  <c r="AR736" i="2"/>
  <c r="AQ736" i="2"/>
  <c r="AP736" i="2"/>
  <c r="AO736" i="2"/>
  <c r="AN736" i="2"/>
  <c r="AY735" i="2"/>
  <c r="AX735" i="2"/>
  <c r="AW735" i="2"/>
  <c r="AV735" i="2"/>
  <c r="AU735" i="2"/>
  <c r="AT735" i="2"/>
  <c r="AS735" i="2"/>
  <c r="AR735" i="2"/>
  <c r="AQ735" i="2"/>
  <c r="AP735" i="2"/>
  <c r="AO735" i="2"/>
  <c r="AN735" i="2"/>
  <c r="AY734" i="2"/>
  <c r="AX734" i="2"/>
  <c r="AW734" i="2"/>
  <c r="AV734" i="2"/>
  <c r="AU734" i="2"/>
  <c r="AT734" i="2"/>
  <c r="AS734" i="2"/>
  <c r="AR734" i="2"/>
  <c r="AQ734" i="2"/>
  <c r="AP734" i="2"/>
  <c r="AO734" i="2"/>
  <c r="AN734" i="2"/>
  <c r="AY733" i="2"/>
  <c r="AX733" i="2"/>
  <c r="AW733" i="2"/>
  <c r="AV733" i="2"/>
  <c r="AU733" i="2"/>
  <c r="AT733" i="2"/>
  <c r="AS733" i="2"/>
  <c r="AR733" i="2"/>
  <c r="AQ733" i="2"/>
  <c r="AP733" i="2"/>
  <c r="AO733" i="2"/>
  <c r="AN733" i="2"/>
  <c r="AY732" i="2"/>
  <c r="AX732" i="2"/>
  <c r="AW732" i="2"/>
  <c r="AV732" i="2"/>
  <c r="AU732" i="2"/>
  <c r="AT732" i="2"/>
  <c r="AS732" i="2"/>
  <c r="AR732" i="2"/>
  <c r="AQ732" i="2"/>
  <c r="AP732" i="2"/>
  <c r="AO732" i="2"/>
  <c r="AN732" i="2"/>
  <c r="AY731" i="2"/>
  <c r="AX731" i="2"/>
  <c r="AW731" i="2"/>
  <c r="AV731" i="2"/>
  <c r="AU731" i="2"/>
  <c r="AT731" i="2"/>
  <c r="AS731" i="2"/>
  <c r="AR731" i="2"/>
  <c r="AQ731" i="2"/>
  <c r="AP731" i="2"/>
  <c r="AO731" i="2"/>
  <c r="AN731" i="2"/>
  <c r="AY730" i="2"/>
  <c r="AX730" i="2"/>
  <c r="AW730" i="2"/>
  <c r="AV730" i="2"/>
  <c r="AU730" i="2"/>
  <c r="AT730" i="2"/>
  <c r="AS730" i="2"/>
  <c r="AR730" i="2"/>
  <c r="AQ730" i="2"/>
  <c r="AP730" i="2"/>
  <c r="AO730" i="2"/>
  <c r="AN730" i="2"/>
  <c r="AY729" i="2"/>
  <c r="AX729" i="2"/>
  <c r="AW729" i="2"/>
  <c r="AV729" i="2"/>
  <c r="AU729" i="2"/>
  <c r="AT729" i="2"/>
  <c r="AS729" i="2"/>
  <c r="AR729" i="2"/>
  <c r="AQ729" i="2"/>
  <c r="AP729" i="2"/>
  <c r="AO729" i="2"/>
  <c r="AN729" i="2"/>
  <c r="AY728" i="2"/>
  <c r="AX728" i="2"/>
  <c r="AW728" i="2"/>
  <c r="AV728" i="2"/>
  <c r="AU728" i="2"/>
  <c r="AT728" i="2"/>
  <c r="AS728" i="2"/>
  <c r="AR728" i="2"/>
  <c r="AQ728" i="2"/>
  <c r="AP728" i="2"/>
  <c r="AO728" i="2"/>
  <c r="AN728" i="2"/>
  <c r="AY727" i="2"/>
  <c r="AX727" i="2"/>
  <c r="AW727" i="2"/>
  <c r="AV727" i="2"/>
  <c r="AU727" i="2"/>
  <c r="AT727" i="2"/>
  <c r="AS727" i="2"/>
  <c r="AR727" i="2"/>
  <c r="AQ727" i="2"/>
  <c r="AP727" i="2"/>
  <c r="AO727" i="2"/>
  <c r="AN727" i="2"/>
  <c r="AY726" i="2"/>
  <c r="AX726" i="2"/>
  <c r="AW726" i="2"/>
  <c r="AV726" i="2"/>
  <c r="AU726" i="2"/>
  <c r="AT726" i="2"/>
  <c r="AS726" i="2"/>
  <c r="AR726" i="2"/>
  <c r="AQ726" i="2"/>
  <c r="AP726" i="2"/>
  <c r="AO726" i="2"/>
  <c r="AN726" i="2"/>
  <c r="AY725" i="2"/>
  <c r="AX725" i="2"/>
  <c r="AW725" i="2"/>
  <c r="AV725" i="2"/>
  <c r="AU725" i="2"/>
  <c r="AT725" i="2"/>
  <c r="AS725" i="2"/>
  <c r="AR725" i="2"/>
  <c r="AQ725" i="2"/>
  <c r="AP725" i="2"/>
  <c r="AO725" i="2"/>
  <c r="AN725" i="2"/>
  <c r="AY724" i="2"/>
  <c r="AX724" i="2"/>
  <c r="AW724" i="2"/>
  <c r="AV724" i="2"/>
  <c r="AU724" i="2"/>
  <c r="AT724" i="2"/>
  <c r="AS724" i="2"/>
  <c r="AR724" i="2"/>
  <c r="AQ724" i="2"/>
  <c r="AP724" i="2"/>
  <c r="AO724" i="2"/>
  <c r="AN724" i="2"/>
  <c r="AY723" i="2"/>
  <c r="AX723" i="2"/>
  <c r="AW723" i="2"/>
  <c r="AV723" i="2"/>
  <c r="AU723" i="2"/>
  <c r="AT723" i="2"/>
  <c r="AS723" i="2"/>
  <c r="AR723" i="2"/>
  <c r="AQ723" i="2"/>
  <c r="AP723" i="2"/>
  <c r="AO723" i="2"/>
  <c r="AN723" i="2"/>
  <c r="AY722" i="2"/>
  <c r="AX722" i="2"/>
  <c r="AW722" i="2"/>
  <c r="AV722" i="2"/>
  <c r="AU722" i="2"/>
  <c r="AT722" i="2"/>
  <c r="AS722" i="2"/>
  <c r="AR722" i="2"/>
  <c r="AQ722" i="2"/>
  <c r="AP722" i="2"/>
  <c r="AO722" i="2"/>
  <c r="AN722" i="2"/>
  <c r="AY721" i="2"/>
  <c r="AX721" i="2"/>
  <c r="AW721" i="2"/>
  <c r="AV721" i="2"/>
  <c r="AU721" i="2"/>
  <c r="AT721" i="2"/>
  <c r="AS721" i="2"/>
  <c r="AR721" i="2"/>
  <c r="AQ721" i="2"/>
  <c r="AP721" i="2"/>
  <c r="AO721" i="2"/>
  <c r="AN721" i="2"/>
  <c r="AY720" i="2"/>
  <c r="AX720" i="2"/>
  <c r="AW720" i="2"/>
  <c r="AV720" i="2"/>
  <c r="AU720" i="2"/>
  <c r="AT720" i="2"/>
  <c r="AS720" i="2"/>
  <c r="AR720" i="2"/>
  <c r="AQ720" i="2"/>
  <c r="AP720" i="2"/>
  <c r="AO720" i="2"/>
  <c r="AN720" i="2"/>
  <c r="AY719" i="2"/>
  <c r="AX719" i="2"/>
  <c r="AW719" i="2"/>
  <c r="AV719" i="2"/>
  <c r="AU719" i="2"/>
  <c r="AT719" i="2"/>
  <c r="AS719" i="2"/>
  <c r="AR719" i="2"/>
  <c r="AQ719" i="2"/>
  <c r="AP719" i="2"/>
  <c r="AO719" i="2"/>
  <c r="AN719" i="2"/>
  <c r="AY718" i="2"/>
  <c r="AX718" i="2"/>
  <c r="AW718" i="2"/>
  <c r="AV718" i="2"/>
  <c r="AU718" i="2"/>
  <c r="AT718" i="2"/>
  <c r="AS718" i="2"/>
  <c r="AR718" i="2"/>
  <c r="AQ718" i="2"/>
  <c r="AP718" i="2"/>
  <c r="AO718" i="2"/>
  <c r="AN718" i="2"/>
  <c r="AY717" i="2"/>
  <c r="AX717" i="2"/>
  <c r="AW717" i="2"/>
  <c r="AV717" i="2"/>
  <c r="AU717" i="2"/>
  <c r="AT717" i="2"/>
  <c r="AS717" i="2"/>
  <c r="AR717" i="2"/>
  <c r="AQ717" i="2"/>
  <c r="AP717" i="2"/>
  <c r="AO717" i="2"/>
  <c r="AN717" i="2"/>
  <c r="AY716" i="2"/>
  <c r="AX716" i="2"/>
  <c r="AW716" i="2"/>
  <c r="AV716" i="2"/>
  <c r="AU716" i="2"/>
  <c r="AT716" i="2"/>
  <c r="AS716" i="2"/>
  <c r="AR716" i="2"/>
  <c r="AQ716" i="2"/>
  <c r="AP716" i="2"/>
  <c r="AO716" i="2"/>
  <c r="AN716" i="2"/>
  <c r="AY715" i="2"/>
  <c r="AX715" i="2"/>
  <c r="AW715" i="2"/>
  <c r="AV715" i="2"/>
  <c r="AU715" i="2"/>
  <c r="AT715" i="2"/>
  <c r="AS715" i="2"/>
  <c r="AR715" i="2"/>
  <c r="AQ715" i="2"/>
  <c r="AP715" i="2"/>
  <c r="AO715" i="2"/>
  <c r="AN715" i="2"/>
  <c r="AY714" i="2"/>
  <c r="AX714" i="2"/>
  <c r="AW714" i="2"/>
  <c r="AV714" i="2"/>
  <c r="AU714" i="2"/>
  <c r="AT714" i="2"/>
  <c r="AS714" i="2"/>
  <c r="AR714" i="2"/>
  <c r="AQ714" i="2"/>
  <c r="AP714" i="2"/>
  <c r="AO714" i="2"/>
  <c r="AN714" i="2"/>
  <c r="AY713" i="2"/>
  <c r="AX713" i="2"/>
  <c r="AW713" i="2"/>
  <c r="AV713" i="2"/>
  <c r="AU713" i="2"/>
  <c r="AT713" i="2"/>
  <c r="AS713" i="2"/>
  <c r="AR713" i="2"/>
  <c r="AQ713" i="2"/>
  <c r="AP713" i="2"/>
  <c r="AO713" i="2"/>
  <c r="AN713" i="2"/>
  <c r="AY712" i="2"/>
  <c r="AX712" i="2"/>
  <c r="AW712" i="2"/>
  <c r="AV712" i="2"/>
  <c r="AU712" i="2"/>
  <c r="AT712" i="2"/>
  <c r="AS712" i="2"/>
  <c r="AR712" i="2"/>
  <c r="AQ712" i="2"/>
  <c r="AP712" i="2"/>
  <c r="AO712" i="2"/>
  <c r="AN712" i="2"/>
  <c r="AY711" i="2"/>
  <c r="AX711" i="2"/>
  <c r="AW711" i="2"/>
  <c r="AV711" i="2"/>
  <c r="AU711" i="2"/>
  <c r="AT711" i="2"/>
  <c r="AS711" i="2"/>
  <c r="AR711" i="2"/>
  <c r="AQ711" i="2"/>
  <c r="AP711" i="2"/>
  <c r="AO711" i="2"/>
  <c r="AN711" i="2"/>
  <c r="AY710" i="2"/>
  <c r="AX710" i="2"/>
  <c r="AW710" i="2"/>
  <c r="AV710" i="2"/>
  <c r="AU710" i="2"/>
  <c r="AT710" i="2"/>
  <c r="AS710" i="2"/>
  <c r="AR710" i="2"/>
  <c r="AQ710" i="2"/>
  <c r="AP710" i="2"/>
  <c r="AO710" i="2"/>
  <c r="AN710" i="2"/>
  <c r="AY709" i="2"/>
  <c r="AX709" i="2"/>
  <c r="AW709" i="2"/>
  <c r="AV709" i="2"/>
  <c r="AU709" i="2"/>
  <c r="AT709" i="2"/>
  <c r="AS709" i="2"/>
  <c r="AR709" i="2"/>
  <c r="AQ709" i="2"/>
  <c r="AP709" i="2"/>
  <c r="AO709" i="2"/>
  <c r="AN709" i="2"/>
  <c r="AY708" i="2"/>
  <c r="AX708" i="2"/>
  <c r="AW708" i="2"/>
  <c r="AV708" i="2"/>
  <c r="AU708" i="2"/>
  <c r="AT708" i="2"/>
  <c r="AS708" i="2"/>
  <c r="AR708" i="2"/>
  <c r="AQ708" i="2"/>
  <c r="AP708" i="2"/>
  <c r="AO708" i="2"/>
  <c r="AN708" i="2"/>
  <c r="AY707" i="2"/>
  <c r="AX707" i="2"/>
  <c r="AW707" i="2"/>
  <c r="AV707" i="2"/>
  <c r="AU707" i="2"/>
  <c r="AT707" i="2"/>
  <c r="AS707" i="2"/>
  <c r="AR707" i="2"/>
  <c r="AQ707" i="2"/>
  <c r="AP707" i="2"/>
  <c r="AO707" i="2"/>
  <c r="AN707" i="2"/>
  <c r="AY706" i="2"/>
  <c r="AX706" i="2"/>
  <c r="AW706" i="2"/>
  <c r="AV706" i="2"/>
  <c r="AU706" i="2"/>
  <c r="AT706" i="2"/>
  <c r="AS706" i="2"/>
  <c r="AR706" i="2"/>
  <c r="AQ706" i="2"/>
  <c r="AP706" i="2"/>
  <c r="AO706" i="2"/>
  <c r="AN706" i="2"/>
  <c r="AY705" i="2"/>
  <c r="AX705" i="2"/>
  <c r="AW705" i="2"/>
  <c r="AV705" i="2"/>
  <c r="AU705" i="2"/>
  <c r="AT705" i="2"/>
  <c r="AS705" i="2"/>
  <c r="AR705" i="2"/>
  <c r="AQ705" i="2"/>
  <c r="AP705" i="2"/>
  <c r="AO705" i="2"/>
  <c r="AN705" i="2"/>
  <c r="AY704" i="2"/>
  <c r="AX704" i="2"/>
  <c r="AW704" i="2"/>
  <c r="AV704" i="2"/>
  <c r="AU704" i="2"/>
  <c r="AT704" i="2"/>
  <c r="AS704" i="2"/>
  <c r="AR704" i="2"/>
  <c r="AQ704" i="2"/>
  <c r="AP704" i="2"/>
  <c r="AO704" i="2"/>
  <c r="AN704" i="2"/>
  <c r="AY703" i="2"/>
  <c r="AX703" i="2"/>
  <c r="AW703" i="2"/>
  <c r="AV703" i="2"/>
  <c r="AU703" i="2"/>
  <c r="AT703" i="2"/>
  <c r="AS703" i="2"/>
  <c r="AR703" i="2"/>
  <c r="AQ703" i="2"/>
  <c r="AP703" i="2"/>
  <c r="AO703" i="2"/>
  <c r="AN703" i="2"/>
  <c r="AY702" i="2"/>
  <c r="AX702" i="2"/>
  <c r="AW702" i="2"/>
  <c r="AV702" i="2"/>
  <c r="AU702" i="2"/>
  <c r="AT702" i="2"/>
  <c r="AS702" i="2"/>
  <c r="AR702" i="2"/>
  <c r="AQ702" i="2"/>
  <c r="AP702" i="2"/>
  <c r="AO702" i="2"/>
  <c r="AN702" i="2"/>
  <c r="AY701" i="2"/>
  <c r="AX701" i="2"/>
  <c r="AW701" i="2"/>
  <c r="AV701" i="2"/>
  <c r="AU701" i="2"/>
  <c r="AT701" i="2"/>
  <c r="AS701" i="2"/>
  <c r="AR701" i="2"/>
  <c r="AQ701" i="2"/>
  <c r="AP701" i="2"/>
  <c r="AO701" i="2"/>
  <c r="AN701" i="2"/>
  <c r="AY700" i="2"/>
  <c r="AX700" i="2"/>
  <c r="AW700" i="2"/>
  <c r="AV700" i="2"/>
  <c r="AU700" i="2"/>
  <c r="AT700" i="2"/>
  <c r="AS700" i="2"/>
  <c r="AR700" i="2"/>
  <c r="AQ700" i="2"/>
  <c r="AP700" i="2"/>
  <c r="AO700" i="2"/>
  <c r="AN700" i="2"/>
  <c r="AY699" i="2"/>
  <c r="AX699" i="2"/>
  <c r="AW699" i="2"/>
  <c r="AV699" i="2"/>
  <c r="AU699" i="2"/>
  <c r="AT699" i="2"/>
  <c r="AS699" i="2"/>
  <c r="AR699" i="2"/>
  <c r="AQ699" i="2"/>
  <c r="AP699" i="2"/>
  <c r="AO699" i="2"/>
  <c r="AN699" i="2"/>
  <c r="AY698" i="2"/>
  <c r="AX698" i="2"/>
  <c r="AW698" i="2"/>
  <c r="AV698" i="2"/>
  <c r="AU698" i="2"/>
  <c r="AT698" i="2"/>
  <c r="AS698" i="2"/>
  <c r="AR698" i="2"/>
  <c r="AQ698" i="2"/>
  <c r="AP698" i="2"/>
  <c r="AO698" i="2"/>
  <c r="AN698" i="2"/>
  <c r="AY697" i="2"/>
  <c r="AX697" i="2"/>
  <c r="AW697" i="2"/>
  <c r="AV697" i="2"/>
  <c r="AU697" i="2"/>
  <c r="AT697" i="2"/>
  <c r="AS697" i="2"/>
  <c r="AR697" i="2"/>
  <c r="AQ697" i="2"/>
  <c r="AP697" i="2"/>
  <c r="AO697" i="2"/>
  <c r="AN697" i="2"/>
  <c r="AY696" i="2"/>
  <c r="AX696" i="2"/>
  <c r="AW696" i="2"/>
  <c r="AV696" i="2"/>
  <c r="AU696" i="2"/>
  <c r="AT696" i="2"/>
  <c r="AS696" i="2"/>
  <c r="AR696" i="2"/>
  <c r="AQ696" i="2"/>
  <c r="AP696" i="2"/>
  <c r="AO696" i="2"/>
  <c r="AN696" i="2"/>
  <c r="AY695" i="2"/>
  <c r="AX695" i="2"/>
  <c r="AW695" i="2"/>
  <c r="AV695" i="2"/>
  <c r="AU695" i="2"/>
  <c r="AT695" i="2"/>
  <c r="AS695" i="2"/>
  <c r="AR695" i="2"/>
  <c r="AQ695" i="2"/>
  <c r="AP695" i="2"/>
  <c r="AO695" i="2"/>
  <c r="AN695" i="2"/>
  <c r="AY694" i="2"/>
  <c r="AX694" i="2"/>
  <c r="AW694" i="2"/>
  <c r="AV694" i="2"/>
  <c r="AU694" i="2"/>
  <c r="AT694" i="2"/>
  <c r="AS694" i="2"/>
  <c r="AR694" i="2"/>
  <c r="AQ694" i="2"/>
  <c r="AP694" i="2"/>
  <c r="AO694" i="2"/>
  <c r="AN694" i="2"/>
  <c r="AY693" i="2"/>
  <c r="AX693" i="2"/>
  <c r="AW693" i="2"/>
  <c r="AV693" i="2"/>
  <c r="AU693" i="2"/>
  <c r="AT693" i="2"/>
  <c r="AS693" i="2"/>
  <c r="AR693" i="2"/>
  <c r="AQ693" i="2"/>
  <c r="AP693" i="2"/>
  <c r="AO693" i="2"/>
  <c r="AN693" i="2"/>
  <c r="AY692" i="2"/>
  <c r="AX692" i="2"/>
  <c r="AW692" i="2"/>
  <c r="AV692" i="2"/>
  <c r="AU692" i="2"/>
  <c r="AT692" i="2"/>
  <c r="AS692" i="2"/>
  <c r="AR692" i="2"/>
  <c r="AQ692" i="2"/>
  <c r="AP692" i="2"/>
  <c r="AO692" i="2"/>
  <c r="AN692" i="2"/>
  <c r="AY691" i="2"/>
  <c r="AX691" i="2"/>
  <c r="AW691" i="2"/>
  <c r="AV691" i="2"/>
  <c r="AU691" i="2"/>
  <c r="AT691" i="2"/>
  <c r="AS691" i="2"/>
  <c r="AR691" i="2"/>
  <c r="AQ691" i="2"/>
  <c r="AP691" i="2"/>
  <c r="AO691" i="2"/>
  <c r="AN691" i="2"/>
  <c r="AY690" i="2"/>
  <c r="AX690" i="2"/>
  <c r="AW690" i="2"/>
  <c r="AV690" i="2"/>
  <c r="AU690" i="2"/>
  <c r="AT690" i="2"/>
  <c r="AS690" i="2"/>
  <c r="AR690" i="2"/>
  <c r="AQ690" i="2"/>
  <c r="AP690" i="2"/>
  <c r="AO690" i="2"/>
  <c r="AN690" i="2"/>
  <c r="AY689" i="2"/>
  <c r="AX689" i="2"/>
  <c r="AW689" i="2"/>
  <c r="AV689" i="2"/>
  <c r="AU689" i="2"/>
  <c r="AT689" i="2"/>
  <c r="AS689" i="2"/>
  <c r="AR689" i="2"/>
  <c r="AQ689" i="2"/>
  <c r="AP689" i="2"/>
  <c r="AO689" i="2"/>
  <c r="AN689" i="2"/>
  <c r="AY688" i="2"/>
  <c r="AX688" i="2"/>
  <c r="AW688" i="2"/>
  <c r="AV688" i="2"/>
  <c r="AU688" i="2"/>
  <c r="AT688" i="2"/>
  <c r="AS688" i="2"/>
  <c r="AR688" i="2"/>
  <c r="AQ688" i="2"/>
  <c r="AP688" i="2"/>
  <c r="AO688" i="2"/>
  <c r="AN688" i="2"/>
  <c r="AY687" i="2"/>
  <c r="AX687" i="2"/>
  <c r="AW687" i="2"/>
  <c r="AV687" i="2"/>
  <c r="AU687" i="2"/>
  <c r="AT687" i="2"/>
  <c r="AS687" i="2"/>
  <c r="AR687" i="2"/>
  <c r="AQ687" i="2"/>
  <c r="AP687" i="2"/>
  <c r="AO687" i="2"/>
  <c r="AN687" i="2"/>
  <c r="AY686" i="2"/>
  <c r="AX686" i="2"/>
  <c r="AW686" i="2"/>
  <c r="AV686" i="2"/>
  <c r="AU686" i="2"/>
  <c r="AT686" i="2"/>
  <c r="AS686" i="2"/>
  <c r="AR686" i="2"/>
  <c r="AQ686" i="2"/>
  <c r="AP686" i="2"/>
  <c r="AO686" i="2"/>
  <c r="AN686" i="2"/>
  <c r="AY685" i="2"/>
  <c r="AX685" i="2"/>
  <c r="AW685" i="2"/>
  <c r="AV685" i="2"/>
  <c r="AU685" i="2"/>
  <c r="AT685" i="2"/>
  <c r="AS685" i="2"/>
  <c r="AR685" i="2"/>
  <c r="AQ685" i="2"/>
  <c r="AP685" i="2"/>
  <c r="AO685" i="2"/>
  <c r="AN685" i="2"/>
  <c r="AY684" i="2"/>
  <c r="AX684" i="2"/>
  <c r="AW684" i="2"/>
  <c r="AV684" i="2"/>
  <c r="AU684" i="2"/>
  <c r="AT684" i="2"/>
  <c r="AS684" i="2"/>
  <c r="AR684" i="2"/>
  <c r="AQ684" i="2"/>
  <c r="AP684" i="2"/>
  <c r="AO684" i="2"/>
  <c r="AN684" i="2"/>
  <c r="AY683" i="2"/>
  <c r="AX683" i="2"/>
  <c r="AW683" i="2"/>
  <c r="AV683" i="2"/>
  <c r="AU683" i="2"/>
  <c r="AT683" i="2"/>
  <c r="AS683" i="2"/>
  <c r="AR683" i="2"/>
  <c r="AQ683" i="2"/>
  <c r="AP683" i="2"/>
  <c r="AO683" i="2"/>
  <c r="AN683" i="2"/>
  <c r="AY682" i="2"/>
  <c r="AX682" i="2"/>
  <c r="AW682" i="2"/>
  <c r="AV682" i="2"/>
  <c r="AU682" i="2"/>
  <c r="AT682" i="2"/>
  <c r="AS682" i="2"/>
  <c r="AR682" i="2"/>
  <c r="AQ682" i="2"/>
  <c r="AP682" i="2"/>
  <c r="AO682" i="2"/>
  <c r="AN682" i="2"/>
  <c r="AY681" i="2"/>
  <c r="AX681" i="2"/>
  <c r="AW681" i="2"/>
  <c r="AV681" i="2"/>
  <c r="AU681" i="2"/>
  <c r="AT681" i="2"/>
  <c r="AS681" i="2"/>
  <c r="AR681" i="2"/>
  <c r="AQ681" i="2"/>
  <c r="AP681" i="2"/>
  <c r="AO681" i="2"/>
  <c r="AN681" i="2"/>
  <c r="AY680" i="2"/>
  <c r="AX680" i="2"/>
  <c r="AW680" i="2"/>
  <c r="AV680" i="2"/>
  <c r="AU680" i="2"/>
  <c r="AT680" i="2"/>
  <c r="AS680" i="2"/>
  <c r="AR680" i="2"/>
  <c r="AQ680" i="2"/>
  <c r="AP680" i="2"/>
  <c r="AO680" i="2"/>
  <c r="AN680" i="2"/>
  <c r="AY679" i="2"/>
  <c r="AX679" i="2"/>
  <c r="AW679" i="2"/>
  <c r="AV679" i="2"/>
  <c r="AU679" i="2"/>
  <c r="AT679" i="2"/>
  <c r="AS679" i="2"/>
  <c r="AR679" i="2"/>
  <c r="AQ679" i="2"/>
  <c r="AP679" i="2"/>
  <c r="AO679" i="2"/>
  <c r="AN679" i="2"/>
  <c r="AY678" i="2"/>
  <c r="AX678" i="2"/>
  <c r="AW678" i="2"/>
  <c r="AV678" i="2"/>
  <c r="AU678" i="2"/>
  <c r="AT678" i="2"/>
  <c r="AS678" i="2"/>
  <c r="AR678" i="2"/>
  <c r="AQ678" i="2"/>
  <c r="AP678" i="2"/>
  <c r="AO678" i="2"/>
  <c r="AN678" i="2"/>
  <c r="AY677" i="2"/>
  <c r="AX677" i="2"/>
  <c r="AW677" i="2"/>
  <c r="AV677" i="2"/>
  <c r="AU677" i="2"/>
  <c r="AT677" i="2"/>
  <c r="AS677" i="2"/>
  <c r="AR677" i="2"/>
  <c r="AQ677" i="2"/>
  <c r="AP677" i="2"/>
  <c r="AO677" i="2"/>
  <c r="AN677" i="2"/>
  <c r="AY676" i="2"/>
  <c r="AX676" i="2"/>
  <c r="AW676" i="2"/>
  <c r="AV676" i="2"/>
  <c r="AU676" i="2"/>
  <c r="AT676" i="2"/>
  <c r="AS676" i="2"/>
  <c r="AR676" i="2"/>
  <c r="AQ676" i="2"/>
  <c r="AP676" i="2"/>
  <c r="AO676" i="2"/>
  <c r="AN676" i="2"/>
  <c r="AY675" i="2"/>
  <c r="AX675" i="2"/>
  <c r="AW675" i="2"/>
  <c r="AV675" i="2"/>
  <c r="AU675" i="2"/>
  <c r="AT675" i="2"/>
  <c r="AS675" i="2"/>
  <c r="AR675" i="2"/>
  <c r="AQ675" i="2"/>
  <c r="AP675" i="2"/>
  <c r="AO675" i="2"/>
  <c r="AN675" i="2"/>
  <c r="AY674" i="2"/>
  <c r="AX674" i="2"/>
  <c r="AW674" i="2"/>
  <c r="AV674" i="2"/>
  <c r="AU674" i="2"/>
  <c r="AT674" i="2"/>
  <c r="AS674" i="2"/>
  <c r="AR674" i="2"/>
  <c r="AQ674" i="2"/>
  <c r="AP674" i="2"/>
  <c r="AO674" i="2"/>
  <c r="AN674" i="2"/>
  <c r="AY673" i="2"/>
  <c r="AX673" i="2"/>
  <c r="AW673" i="2"/>
  <c r="AV673" i="2"/>
  <c r="AU673" i="2"/>
  <c r="AT673" i="2"/>
  <c r="AS673" i="2"/>
  <c r="AR673" i="2"/>
  <c r="AQ673" i="2"/>
  <c r="AP673" i="2"/>
  <c r="AO673" i="2"/>
  <c r="AN673" i="2"/>
  <c r="AY672" i="2"/>
  <c r="AX672" i="2"/>
  <c r="AW672" i="2"/>
  <c r="AV672" i="2"/>
  <c r="AU672" i="2"/>
  <c r="AT672" i="2"/>
  <c r="AS672" i="2"/>
  <c r="AR672" i="2"/>
  <c r="AQ672" i="2"/>
  <c r="AP672" i="2"/>
  <c r="AO672" i="2"/>
  <c r="AN672" i="2"/>
  <c r="AY671" i="2"/>
  <c r="AX671" i="2"/>
  <c r="AW671" i="2"/>
  <c r="AV671" i="2"/>
  <c r="AU671" i="2"/>
  <c r="AT671" i="2"/>
  <c r="AS671" i="2"/>
  <c r="AR671" i="2"/>
  <c r="AQ671" i="2"/>
  <c r="AP671" i="2"/>
  <c r="AO671" i="2"/>
  <c r="AN671" i="2"/>
  <c r="AY670" i="2"/>
  <c r="AX670" i="2"/>
  <c r="AW670" i="2"/>
  <c r="AV670" i="2"/>
  <c r="AU670" i="2"/>
  <c r="AT670" i="2"/>
  <c r="AS670" i="2"/>
  <c r="AR670" i="2"/>
  <c r="AQ670" i="2"/>
  <c r="AP670" i="2"/>
  <c r="AO670" i="2"/>
  <c r="AN670" i="2"/>
  <c r="AY669" i="2"/>
  <c r="AX669" i="2"/>
  <c r="AW669" i="2"/>
  <c r="AV669" i="2"/>
  <c r="AU669" i="2"/>
  <c r="AT669" i="2"/>
  <c r="AS669" i="2"/>
  <c r="AR669" i="2"/>
  <c r="AQ669" i="2"/>
  <c r="AP669" i="2"/>
  <c r="AO669" i="2"/>
  <c r="AN669" i="2"/>
  <c r="AY668" i="2"/>
  <c r="AX668" i="2"/>
  <c r="AW668" i="2"/>
  <c r="AV668" i="2"/>
  <c r="AU668" i="2"/>
  <c r="AT668" i="2"/>
  <c r="AS668" i="2"/>
  <c r="AR668" i="2"/>
  <c r="AQ668" i="2"/>
  <c r="AP668" i="2"/>
  <c r="AO668" i="2"/>
  <c r="AN668" i="2"/>
  <c r="AY667" i="2"/>
  <c r="AX667" i="2"/>
  <c r="AW667" i="2"/>
  <c r="AV667" i="2"/>
  <c r="AU667" i="2"/>
  <c r="AT667" i="2"/>
  <c r="AS667" i="2"/>
  <c r="AR667" i="2"/>
  <c r="AQ667" i="2"/>
  <c r="AP667" i="2"/>
  <c r="AO667" i="2"/>
  <c r="AN667" i="2"/>
  <c r="AY666" i="2"/>
  <c r="AX666" i="2"/>
  <c r="AW666" i="2"/>
  <c r="AV666" i="2"/>
  <c r="AU666" i="2"/>
  <c r="AT666" i="2"/>
  <c r="AS666" i="2"/>
  <c r="AR666" i="2"/>
  <c r="AQ666" i="2"/>
  <c r="AP666" i="2"/>
  <c r="AO666" i="2"/>
  <c r="AN666" i="2"/>
  <c r="AY665" i="2"/>
  <c r="AX665" i="2"/>
  <c r="AW665" i="2"/>
  <c r="AV665" i="2"/>
  <c r="AU665" i="2"/>
  <c r="AT665" i="2"/>
  <c r="AS665" i="2"/>
  <c r="AR665" i="2"/>
  <c r="AQ665" i="2"/>
  <c r="AP665" i="2"/>
  <c r="AO665" i="2"/>
  <c r="AN665" i="2"/>
  <c r="AY664" i="2"/>
  <c r="AX664" i="2"/>
  <c r="AW664" i="2"/>
  <c r="AV664" i="2"/>
  <c r="AU664" i="2"/>
  <c r="AT664" i="2"/>
  <c r="AS664" i="2"/>
  <c r="AR664" i="2"/>
  <c r="AQ664" i="2"/>
  <c r="AP664" i="2"/>
  <c r="AO664" i="2"/>
  <c r="AN664" i="2"/>
  <c r="AY663" i="2"/>
  <c r="AX663" i="2"/>
  <c r="AW663" i="2"/>
  <c r="AV663" i="2"/>
  <c r="AU663" i="2"/>
  <c r="AT663" i="2"/>
  <c r="AS663" i="2"/>
  <c r="AR663" i="2"/>
  <c r="AQ663" i="2"/>
  <c r="AP663" i="2"/>
  <c r="AO663" i="2"/>
  <c r="AN663" i="2"/>
  <c r="AY662" i="2"/>
  <c r="AX662" i="2"/>
  <c r="AW662" i="2"/>
  <c r="AV662" i="2"/>
  <c r="AU662" i="2"/>
  <c r="AT662" i="2"/>
  <c r="AS662" i="2"/>
  <c r="AR662" i="2"/>
  <c r="AQ662" i="2"/>
  <c r="AP662" i="2"/>
  <c r="AO662" i="2"/>
  <c r="AN662" i="2"/>
  <c r="AY661" i="2"/>
  <c r="AX661" i="2"/>
  <c r="AW661" i="2"/>
  <c r="AV661" i="2"/>
  <c r="AU661" i="2"/>
  <c r="AT661" i="2"/>
  <c r="AS661" i="2"/>
  <c r="AR661" i="2"/>
  <c r="AQ661" i="2"/>
  <c r="AP661" i="2"/>
  <c r="AO661" i="2"/>
  <c r="AN661" i="2"/>
  <c r="AY660" i="2"/>
  <c r="AX660" i="2"/>
  <c r="AW660" i="2"/>
  <c r="AV660" i="2"/>
  <c r="AU660" i="2"/>
  <c r="AT660" i="2"/>
  <c r="AS660" i="2"/>
  <c r="AR660" i="2"/>
  <c r="AQ660" i="2"/>
  <c r="AP660" i="2"/>
  <c r="AO660" i="2"/>
  <c r="AN660" i="2"/>
  <c r="AY659" i="2"/>
  <c r="AX659" i="2"/>
  <c r="AW659" i="2"/>
  <c r="AV659" i="2"/>
  <c r="AU659" i="2"/>
  <c r="AT659" i="2"/>
  <c r="AS659" i="2"/>
  <c r="AR659" i="2"/>
  <c r="AQ659" i="2"/>
  <c r="AP659" i="2"/>
  <c r="AO659" i="2"/>
  <c r="AN659" i="2"/>
  <c r="AY658" i="2"/>
  <c r="AX658" i="2"/>
  <c r="AW658" i="2"/>
  <c r="AV658" i="2"/>
  <c r="AU658" i="2"/>
  <c r="AT658" i="2"/>
  <c r="AS658" i="2"/>
  <c r="AR658" i="2"/>
  <c r="AQ658" i="2"/>
  <c r="AP658" i="2"/>
  <c r="AO658" i="2"/>
  <c r="AN658" i="2"/>
  <c r="AY657" i="2"/>
  <c r="AX657" i="2"/>
  <c r="AW657" i="2"/>
  <c r="AV657" i="2"/>
  <c r="AU657" i="2"/>
  <c r="AT657" i="2"/>
  <c r="AS657" i="2"/>
  <c r="AR657" i="2"/>
  <c r="AQ657" i="2"/>
  <c r="AP657" i="2"/>
  <c r="AO657" i="2"/>
  <c r="AN657" i="2"/>
  <c r="AY656" i="2"/>
  <c r="AX656" i="2"/>
  <c r="AW656" i="2"/>
  <c r="AV656" i="2"/>
  <c r="AU656" i="2"/>
  <c r="AT656" i="2"/>
  <c r="AS656" i="2"/>
  <c r="AR656" i="2"/>
  <c r="AQ656" i="2"/>
  <c r="AP656" i="2"/>
  <c r="AO656" i="2"/>
  <c r="AN656" i="2"/>
  <c r="AY655" i="2"/>
  <c r="AX655" i="2"/>
  <c r="AW655" i="2"/>
  <c r="AV655" i="2"/>
  <c r="AU655" i="2"/>
  <c r="AT655" i="2"/>
  <c r="AS655" i="2"/>
  <c r="AR655" i="2"/>
  <c r="AQ655" i="2"/>
  <c r="AP655" i="2"/>
  <c r="AO655" i="2"/>
  <c r="AN655" i="2"/>
  <c r="AY654" i="2"/>
  <c r="AX654" i="2"/>
  <c r="AW654" i="2"/>
  <c r="AV654" i="2"/>
  <c r="AU654" i="2"/>
  <c r="AT654" i="2"/>
  <c r="AS654" i="2"/>
  <c r="AR654" i="2"/>
  <c r="AQ654" i="2"/>
  <c r="AP654" i="2"/>
  <c r="AO654" i="2"/>
  <c r="AN654" i="2"/>
  <c r="AY653" i="2"/>
  <c r="AX653" i="2"/>
  <c r="AW653" i="2"/>
  <c r="AV653" i="2"/>
  <c r="AU653" i="2"/>
  <c r="AT653" i="2"/>
  <c r="AS653" i="2"/>
  <c r="AR653" i="2"/>
  <c r="AQ653" i="2"/>
  <c r="AP653" i="2"/>
  <c r="AO653" i="2"/>
  <c r="AN653" i="2"/>
  <c r="AY652" i="2"/>
  <c r="AX652" i="2"/>
  <c r="AW652" i="2"/>
  <c r="AV652" i="2"/>
  <c r="AU652" i="2"/>
  <c r="AT652" i="2"/>
  <c r="AS652" i="2"/>
  <c r="AR652" i="2"/>
  <c r="AQ652" i="2"/>
  <c r="AP652" i="2"/>
  <c r="AO652" i="2"/>
  <c r="AN652" i="2"/>
  <c r="AY651" i="2"/>
  <c r="AX651" i="2"/>
  <c r="AW651" i="2"/>
  <c r="AV651" i="2"/>
  <c r="AU651" i="2"/>
  <c r="AT651" i="2"/>
  <c r="AS651" i="2"/>
  <c r="AR651" i="2"/>
  <c r="AQ651" i="2"/>
  <c r="AP651" i="2"/>
  <c r="AO651" i="2"/>
  <c r="AN651" i="2"/>
  <c r="AY650" i="2"/>
  <c r="AX650" i="2"/>
  <c r="AW650" i="2"/>
  <c r="AV650" i="2"/>
  <c r="AU650" i="2"/>
  <c r="AT650" i="2"/>
  <c r="AS650" i="2"/>
  <c r="AR650" i="2"/>
  <c r="AQ650" i="2"/>
  <c r="AP650" i="2"/>
  <c r="AO650" i="2"/>
  <c r="AN650" i="2"/>
  <c r="AY649" i="2"/>
  <c r="AX649" i="2"/>
  <c r="AW649" i="2"/>
  <c r="AV649" i="2"/>
  <c r="AU649" i="2"/>
  <c r="AT649" i="2"/>
  <c r="AS649" i="2"/>
  <c r="AR649" i="2"/>
  <c r="AQ649" i="2"/>
  <c r="AP649" i="2"/>
  <c r="AO649" i="2"/>
  <c r="AN649" i="2"/>
  <c r="AY648" i="2"/>
  <c r="AX648" i="2"/>
  <c r="AW648" i="2"/>
  <c r="AV648" i="2"/>
  <c r="AU648" i="2"/>
  <c r="AT648" i="2"/>
  <c r="AS648" i="2"/>
  <c r="AR648" i="2"/>
  <c r="AQ648" i="2"/>
  <c r="AP648" i="2"/>
  <c r="AO648" i="2"/>
  <c r="AN648" i="2"/>
  <c r="AY647" i="2"/>
  <c r="AX647" i="2"/>
  <c r="AW647" i="2"/>
  <c r="AV647" i="2"/>
  <c r="AU647" i="2"/>
  <c r="AT647" i="2"/>
  <c r="AS647" i="2"/>
  <c r="AR647" i="2"/>
  <c r="AQ647" i="2"/>
  <c r="AP647" i="2"/>
  <c r="AO647" i="2"/>
  <c r="AN647" i="2"/>
  <c r="AY646" i="2"/>
  <c r="AX646" i="2"/>
  <c r="AW646" i="2"/>
  <c r="AV646" i="2"/>
  <c r="AU646" i="2"/>
  <c r="AT646" i="2"/>
  <c r="AS646" i="2"/>
  <c r="AR646" i="2"/>
  <c r="AQ646" i="2"/>
  <c r="AP646" i="2"/>
  <c r="AO646" i="2"/>
  <c r="AN646" i="2"/>
  <c r="AY645" i="2"/>
  <c r="AX645" i="2"/>
  <c r="AW645" i="2"/>
  <c r="AV645" i="2"/>
  <c r="AU645" i="2"/>
  <c r="AT645" i="2"/>
  <c r="AS645" i="2"/>
  <c r="AR645" i="2"/>
  <c r="AQ645" i="2"/>
  <c r="AP645" i="2"/>
  <c r="AO645" i="2"/>
  <c r="AN645" i="2"/>
  <c r="AY644" i="2"/>
  <c r="AX644" i="2"/>
  <c r="AW644" i="2"/>
  <c r="AV644" i="2"/>
  <c r="AU644" i="2"/>
  <c r="AT644" i="2"/>
  <c r="AS644" i="2"/>
  <c r="AR644" i="2"/>
  <c r="AQ644" i="2"/>
  <c r="AP644" i="2"/>
  <c r="AO644" i="2"/>
  <c r="AN644" i="2"/>
  <c r="AY643" i="2"/>
  <c r="AX643" i="2"/>
  <c r="AW643" i="2"/>
  <c r="AV643" i="2"/>
  <c r="AU643" i="2"/>
  <c r="AT643" i="2"/>
  <c r="AS643" i="2"/>
  <c r="AR643" i="2"/>
  <c r="AQ643" i="2"/>
  <c r="AP643" i="2"/>
  <c r="AO643" i="2"/>
  <c r="AN643" i="2"/>
  <c r="AY642" i="2"/>
  <c r="AX642" i="2"/>
  <c r="AW642" i="2"/>
  <c r="AV642" i="2"/>
  <c r="AU642" i="2"/>
  <c r="AT642" i="2"/>
  <c r="AS642" i="2"/>
  <c r="AR642" i="2"/>
  <c r="AQ642" i="2"/>
  <c r="AP642" i="2"/>
  <c r="AO642" i="2"/>
  <c r="AN642" i="2"/>
  <c r="AY641" i="2"/>
  <c r="AX641" i="2"/>
  <c r="AW641" i="2"/>
  <c r="AV641" i="2"/>
  <c r="AU641" i="2"/>
  <c r="AT641" i="2"/>
  <c r="AS641" i="2"/>
  <c r="AR641" i="2"/>
  <c r="AQ641" i="2"/>
  <c r="AP641" i="2"/>
  <c r="AO641" i="2"/>
  <c r="AN641" i="2"/>
  <c r="AY640" i="2"/>
  <c r="AX640" i="2"/>
  <c r="AW640" i="2"/>
  <c r="AV640" i="2"/>
  <c r="AU640" i="2"/>
  <c r="AT640" i="2"/>
  <c r="AS640" i="2"/>
  <c r="AR640" i="2"/>
  <c r="AQ640" i="2"/>
  <c r="AP640" i="2"/>
  <c r="AO640" i="2"/>
  <c r="AN640" i="2"/>
  <c r="AY639" i="2"/>
  <c r="AX639" i="2"/>
  <c r="AW639" i="2"/>
  <c r="AV639" i="2"/>
  <c r="AU639" i="2"/>
  <c r="AT639" i="2"/>
  <c r="AS639" i="2"/>
  <c r="AR639" i="2"/>
  <c r="AQ639" i="2"/>
  <c r="AP639" i="2"/>
  <c r="AO639" i="2"/>
  <c r="AN639" i="2"/>
  <c r="AY638" i="2"/>
  <c r="AX638" i="2"/>
  <c r="AW638" i="2"/>
  <c r="AV638" i="2"/>
  <c r="AU638" i="2"/>
  <c r="AT638" i="2"/>
  <c r="AS638" i="2"/>
  <c r="AR638" i="2"/>
  <c r="AQ638" i="2"/>
  <c r="AP638" i="2"/>
  <c r="AO638" i="2"/>
  <c r="AN638" i="2"/>
  <c r="AY637" i="2"/>
  <c r="AX637" i="2"/>
  <c r="AW637" i="2"/>
  <c r="AV637" i="2"/>
  <c r="AU637" i="2"/>
  <c r="AT637" i="2"/>
  <c r="AS637" i="2"/>
  <c r="AR637" i="2"/>
  <c r="AQ637" i="2"/>
  <c r="AP637" i="2"/>
  <c r="AO637" i="2"/>
  <c r="AN637" i="2"/>
  <c r="AY636" i="2"/>
  <c r="AX636" i="2"/>
  <c r="AW636" i="2"/>
  <c r="AV636" i="2"/>
  <c r="AU636" i="2"/>
  <c r="AT636" i="2"/>
  <c r="AS636" i="2"/>
  <c r="AR636" i="2"/>
  <c r="AQ636" i="2"/>
  <c r="AP636" i="2"/>
  <c r="AO636" i="2"/>
  <c r="AN636" i="2"/>
  <c r="AY635" i="2"/>
  <c r="AX635" i="2"/>
  <c r="AW635" i="2"/>
  <c r="AV635" i="2"/>
  <c r="AU635" i="2"/>
  <c r="AT635" i="2"/>
  <c r="AS635" i="2"/>
  <c r="AR635" i="2"/>
  <c r="AQ635" i="2"/>
  <c r="AP635" i="2"/>
  <c r="AO635" i="2"/>
  <c r="AN635" i="2"/>
  <c r="AY634" i="2"/>
  <c r="AX634" i="2"/>
  <c r="AW634" i="2"/>
  <c r="AV634" i="2"/>
  <c r="AU634" i="2"/>
  <c r="AT634" i="2"/>
  <c r="AS634" i="2"/>
  <c r="AR634" i="2"/>
  <c r="AQ634" i="2"/>
  <c r="AP634" i="2"/>
  <c r="AO634" i="2"/>
  <c r="AN634" i="2"/>
  <c r="AY633" i="2"/>
  <c r="AX633" i="2"/>
  <c r="AW633" i="2"/>
  <c r="AV633" i="2"/>
  <c r="AU633" i="2"/>
  <c r="AT633" i="2"/>
  <c r="AS633" i="2"/>
  <c r="AR633" i="2"/>
  <c r="AQ633" i="2"/>
  <c r="AP633" i="2"/>
  <c r="AO633" i="2"/>
  <c r="AN633" i="2"/>
  <c r="AY632" i="2"/>
  <c r="AX632" i="2"/>
  <c r="AW632" i="2"/>
  <c r="AV632" i="2"/>
  <c r="AU632" i="2"/>
  <c r="AT632" i="2"/>
  <c r="AS632" i="2"/>
  <c r="AR632" i="2"/>
  <c r="AQ632" i="2"/>
  <c r="AP632" i="2"/>
  <c r="AO632" i="2"/>
  <c r="AN632" i="2"/>
  <c r="AY631" i="2"/>
  <c r="AX631" i="2"/>
  <c r="AW631" i="2"/>
  <c r="AV631" i="2"/>
  <c r="AU631" i="2"/>
  <c r="AT631" i="2"/>
  <c r="AS631" i="2"/>
  <c r="AR631" i="2"/>
  <c r="AQ631" i="2"/>
  <c r="AP631" i="2"/>
  <c r="AO631" i="2"/>
  <c r="AN631" i="2"/>
  <c r="AY630" i="2"/>
  <c r="AX630" i="2"/>
  <c r="AW630" i="2"/>
  <c r="AV630" i="2"/>
  <c r="AU630" i="2"/>
  <c r="AT630" i="2"/>
  <c r="AS630" i="2"/>
  <c r="AR630" i="2"/>
  <c r="AQ630" i="2"/>
  <c r="AP630" i="2"/>
  <c r="AO630" i="2"/>
  <c r="AN630" i="2"/>
  <c r="AY629" i="2"/>
  <c r="AX629" i="2"/>
  <c r="AW629" i="2"/>
  <c r="AV629" i="2"/>
  <c r="AU629" i="2"/>
  <c r="AT629" i="2"/>
  <c r="AS629" i="2"/>
  <c r="AR629" i="2"/>
  <c r="AQ629" i="2"/>
  <c r="AP629" i="2"/>
  <c r="AO629" i="2"/>
  <c r="AN629" i="2"/>
  <c r="AY628" i="2"/>
  <c r="AX628" i="2"/>
  <c r="AW628" i="2"/>
  <c r="AV628" i="2"/>
  <c r="AU628" i="2"/>
  <c r="AT628" i="2"/>
  <c r="AS628" i="2"/>
  <c r="AR628" i="2"/>
  <c r="AQ628" i="2"/>
  <c r="AP628" i="2"/>
  <c r="AO628" i="2"/>
  <c r="AN628" i="2"/>
  <c r="AY627" i="2"/>
  <c r="AX627" i="2"/>
  <c r="AW627" i="2"/>
  <c r="AV627" i="2"/>
  <c r="AU627" i="2"/>
  <c r="AT627" i="2"/>
  <c r="AS627" i="2"/>
  <c r="AR627" i="2"/>
  <c r="AQ627" i="2"/>
  <c r="AP627" i="2"/>
  <c r="AO627" i="2"/>
  <c r="AN627" i="2"/>
  <c r="AY626" i="2"/>
  <c r="AX626" i="2"/>
  <c r="AW626" i="2"/>
  <c r="AV626" i="2"/>
  <c r="AU626" i="2"/>
  <c r="AT626" i="2"/>
  <c r="AS626" i="2"/>
  <c r="AR626" i="2"/>
  <c r="AQ626" i="2"/>
  <c r="AP626" i="2"/>
  <c r="AO626" i="2"/>
  <c r="AN626" i="2"/>
  <c r="AY625" i="2"/>
  <c r="AX625" i="2"/>
  <c r="AW625" i="2"/>
  <c r="AV625" i="2"/>
  <c r="AU625" i="2"/>
  <c r="AT625" i="2"/>
  <c r="AS625" i="2"/>
  <c r="AR625" i="2"/>
  <c r="AQ625" i="2"/>
  <c r="AP625" i="2"/>
  <c r="AO625" i="2"/>
  <c r="AN625" i="2"/>
  <c r="AY624" i="2"/>
  <c r="AX624" i="2"/>
  <c r="AW624" i="2"/>
  <c r="AV624" i="2"/>
  <c r="AU624" i="2"/>
  <c r="AT624" i="2"/>
  <c r="AS624" i="2"/>
  <c r="AR624" i="2"/>
  <c r="AQ624" i="2"/>
  <c r="AP624" i="2"/>
  <c r="AO624" i="2"/>
  <c r="AN624" i="2"/>
  <c r="AY623" i="2"/>
  <c r="AX623" i="2"/>
  <c r="AW623" i="2"/>
  <c r="AV623" i="2"/>
  <c r="AU623" i="2"/>
  <c r="AT623" i="2"/>
  <c r="AS623" i="2"/>
  <c r="AR623" i="2"/>
  <c r="AQ623" i="2"/>
  <c r="AP623" i="2"/>
  <c r="AO623" i="2"/>
  <c r="AN623" i="2"/>
  <c r="AY622" i="2"/>
  <c r="AX622" i="2"/>
  <c r="AW622" i="2"/>
  <c r="AV622" i="2"/>
  <c r="AU622" i="2"/>
  <c r="AT622" i="2"/>
  <c r="AS622" i="2"/>
  <c r="AR622" i="2"/>
  <c r="AQ622" i="2"/>
  <c r="AP622" i="2"/>
  <c r="AO622" i="2"/>
  <c r="AN622" i="2"/>
  <c r="AY621" i="2"/>
  <c r="AX621" i="2"/>
  <c r="AW621" i="2"/>
  <c r="AV621" i="2"/>
  <c r="AU621" i="2"/>
  <c r="AT621" i="2"/>
  <c r="AS621" i="2"/>
  <c r="AR621" i="2"/>
  <c r="AQ621" i="2"/>
  <c r="AP621" i="2"/>
  <c r="AO621" i="2"/>
  <c r="AN621" i="2"/>
  <c r="AY620" i="2"/>
  <c r="AX620" i="2"/>
  <c r="AW620" i="2"/>
  <c r="AV620" i="2"/>
  <c r="AU620" i="2"/>
  <c r="AT620" i="2"/>
  <c r="AS620" i="2"/>
  <c r="AR620" i="2"/>
  <c r="AQ620" i="2"/>
  <c r="AP620" i="2"/>
  <c r="AO620" i="2"/>
  <c r="AN620" i="2"/>
  <c r="AY619" i="2"/>
  <c r="AX619" i="2"/>
  <c r="AW619" i="2"/>
  <c r="AV619" i="2"/>
  <c r="AU619" i="2"/>
  <c r="AT619" i="2"/>
  <c r="AS619" i="2"/>
  <c r="AR619" i="2"/>
  <c r="AQ619" i="2"/>
  <c r="AP619" i="2"/>
  <c r="AO619" i="2"/>
  <c r="AN619" i="2"/>
  <c r="AY618" i="2"/>
  <c r="AX618" i="2"/>
  <c r="AW618" i="2"/>
  <c r="AV618" i="2"/>
  <c r="AU618" i="2"/>
  <c r="AT618" i="2"/>
  <c r="AS618" i="2"/>
  <c r="AR618" i="2"/>
  <c r="AQ618" i="2"/>
  <c r="AP618" i="2"/>
  <c r="AO618" i="2"/>
  <c r="AN618" i="2"/>
  <c r="AY617" i="2"/>
  <c r="AX617" i="2"/>
  <c r="AW617" i="2"/>
  <c r="AV617" i="2"/>
  <c r="AU617" i="2"/>
  <c r="AT617" i="2"/>
  <c r="AS617" i="2"/>
  <c r="AR617" i="2"/>
  <c r="AQ617" i="2"/>
  <c r="AP617" i="2"/>
  <c r="AO617" i="2"/>
  <c r="AN617" i="2"/>
  <c r="AY616" i="2"/>
  <c r="AX616" i="2"/>
  <c r="AW616" i="2"/>
  <c r="AV616" i="2"/>
  <c r="AU616" i="2"/>
  <c r="AT616" i="2"/>
  <c r="AS616" i="2"/>
  <c r="AR616" i="2"/>
  <c r="AQ616" i="2"/>
  <c r="AP616" i="2"/>
  <c r="AO616" i="2"/>
  <c r="AN616" i="2"/>
  <c r="AY615" i="2"/>
  <c r="AX615" i="2"/>
  <c r="AW615" i="2"/>
  <c r="AV615" i="2"/>
  <c r="AU615" i="2"/>
  <c r="AT615" i="2"/>
  <c r="AS615" i="2"/>
  <c r="AR615" i="2"/>
  <c r="AQ615" i="2"/>
  <c r="AP615" i="2"/>
  <c r="AO615" i="2"/>
  <c r="AN615" i="2"/>
  <c r="AY614" i="2"/>
  <c r="AX614" i="2"/>
  <c r="AW614" i="2"/>
  <c r="AV614" i="2"/>
  <c r="AU614" i="2"/>
  <c r="AT614" i="2"/>
  <c r="AS614" i="2"/>
  <c r="AR614" i="2"/>
  <c r="AQ614" i="2"/>
  <c r="AP614" i="2"/>
  <c r="AO614" i="2"/>
  <c r="AN614" i="2"/>
  <c r="AY613" i="2"/>
  <c r="AX613" i="2"/>
  <c r="AW613" i="2"/>
  <c r="AV613" i="2"/>
  <c r="AU613" i="2"/>
  <c r="AT613" i="2"/>
  <c r="AS613" i="2"/>
  <c r="AR613" i="2"/>
  <c r="AQ613" i="2"/>
  <c r="AP613" i="2"/>
  <c r="AO613" i="2"/>
  <c r="AN613" i="2"/>
  <c r="AY612" i="2"/>
  <c r="AX612" i="2"/>
  <c r="AW612" i="2"/>
  <c r="AV612" i="2"/>
  <c r="AU612" i="2"/>
  <c r="AT612" i="2"/>
  <c r="AS612" i="2"/>
  <c r="AR612" i="2"/>
  <c r="AQ612" i="2"/>
  <c r="AP612" i="2"/>
  <c r="AO612" i="2"/>
  <c r="AN612" i="2"/>
  <c r="AY611" i="2"/>
  <c r="AX611" i="2"/>
  <c r="AW611" i="2"/>
  <c r="AV611" i="2"/>
  <c r="AU611" i="2"/>
  <c r="AT611" i="2"/>
  <c r="AS611" i="2"/>
  <c r="AR611" i="2"/>
  <c r="AQ611" i="2"/>
  <c r="AP611" i="2"/>
  <c r="AO611" i="2"/>
  <c r="AN611" i="2"/>
  <c r="AY610" i="2"/>
  <c r="AX610" i="2"/>
  <c r="AW610" i="2"/>
  <c r="AV610" i="2"/>
  <c r="AU610" i="2"/>
  <c r="AT610" i="2"/>
  <c r="AS610" i="2"/>
  <c r="AR610" i="2"/>
  <c r="AQ610" i="2"/>
  <c r="AP610" i="2"/>
  <c r="AO610" i="2"/>
  <c r="AN610" i="2"/>
  <c r="AY609" i="2"/>
  <c r="AX609" i="2"/>
  <c r="AW609" i="2"/>
  <c r="AV609" i="2"/>
  <c r="AU609" i="2"/>
  <c r="AT609" i="2"/>
  <c r="AS609" i="2"/>
  <c r="AR609" i="2"/>
  <c r="AQ609" i="2"/>
  <c r="AP609" i="2"/>
  <c r="AO609" i="2"/>
  <c r="AN609" i="2"/>
  <c r="AY608" i="2"/>
  <c r="AX608" i="2"/>
  <c r="AW608" i="2"/>
  <c r="AV608" i="2"/>
  <c r="AU608" i="2"/>
  <c r="AT608" i="2"/>
  <c r="AS608" i="2"/>
  <c r="AR608" i="2"/>
  <c r="AQ608" i="2"/>
  <c r="AP608" i="2"/>
  <c r="AO608" i="2"/>
  <c r="AN608" i="2"/>
  <c r="AY607" i="2"/>
  <c r="AX607" i="2"/>
  <c r="AW607" i="2"/>
  <c r="AV607" i="2"/>
  <c r="AU607" i="2"/>
  <c r="AT607" i="2"/>
  <c r="AS607" i="2"/>
  <c r="AR607" i="2"/>
  <c r="AQ607" i="2"/>
  <c r="AP607" i="2"/>
  <c r="AO607" i="2"/>
  <c r="AN607" i="2"/>
  <c r="AY606" i="2"/>
  <c r="AX606" i="2"/>
  <c r="AW606" i="2"/>
  <c r="AV606" i="2"/>
  <c r="AU606" i="2"/>
  <c r="AT606" i="2"/>
  <c r="AS606" i="2"/>
  <c r="AR606" i="2"/>
  <c r="AQ606" i="2"/>
  <c r="AP606" i="2"/>
  <c r="AO606" i="2"/>
  <c r="AN606" i="2"/>
  <c r="AY605" i="2"/>
  <c r="AX605" i="2"/>
  <c r="AW605" i="2"/>
  <c r="AV605" i="2"/>
  <c r="AU605" i="2"/>
  <c r="AT605" i="2"/>
  <c r="AS605" i="2"/>
  <c r="AR605" i="2"/>
  <c r="AQ605" i="2"/>
  <c r="AP605" i="2"/>
  <c r="AO605" i="2"/>
  <c r="AN605" i="2"/>
  <c r="AY604" i="2"/>
  <c r="AX604" i="2"/>
  <c r="AW604" i="2"/>
  <c r="AV604" i="2"/>
  <c r="AU604" i="2"/>
  <c r="AT604" i="2"/>
  <c r="AS604" i="2"/>
  <c r="AR604" i="2"/>
  <c r="AQ604" i="2"/>
  <c r="AP604" i="2"/>
  <c r="AO604" i="2"/>
  <c r="AN604" i="2"/>
  <c r="AY603" i="2"/>
  <c r="AX603" i="2"/>
  <c r="AW603" i="2"/>
  <c r="AV603" i="2"/>
  <c r="AU603" i="2"/>
  <c r="AT603" i="2"/>
  <c r="AS603" i="2"/>
  <c r="AR603" i="2"/>
  <c r="AQ603" i="2"/>
  <c r="AP603" i="2"/>
  <c r="AO603" i="2"/>
  <c r="AN603" i="2"/>
  <c r="AY602" i="2"/>
  <c r="AX602" i="2"/>
  <c r="AW602" i="2"/>
  <c r="AV602" i="2"/>
  <c r="AU602" i="2"/>
  <c r="AT602" i="2"/>
  <c r="AS602" i="2"/>
  <c r="AR602" i="2"/>
  <c r="AQ602" i="2"/>
  <c r="AP602" i="2"/>
  <c r="AO602" i="2"/>
  <c r="AN602" i="2"/>
  <c r="AY601" i="2"/>
  <c r="AX601" i="2"/>
  <c r="AW601" i="2"/>
  <c r="AV601" i="2"/>
  <c r="AU601" i="2"/>
  <c r="AT601" i="2"/>
  <c r="AS601" i="2"/>
  <c r="AR601" i="2"/>
  <c r="AQ601" i="2"/>
  <c r="AP601" i="2"/>
  <c r="AO601" i="2"/>
  <c r="AN601" i="2"/>
  <c r="AY600" i="2"/>
  <c r="AX600" i="2"/>
  <c r="AW600" i="2"/>
  <c r="AV600" i="2"/>
  <c r="AU600" i="2"/>
  <c r="AT600" i="2"/>
  <c r="AS600" i="2"/>
  <c r="AR600" i="2"/>
  <c r="AQ600" i="2"/>
  <c r="AP600" i="2"/>
  <c r="AO600" i="2"/>
  <c r="AN600" i="2"/>
  <c r="AY599" i="2"/>
  <c r="AX599" i="2"/>
  <c r="AW599" i="2"/>
  <c r="AV599" i="2"/>
  <c r="AU599" i="2"/>
  <c r="AT599" i="2"/>
  <c r="AS599" i="2"/>
  <c r="AR599" i="2"/>
  <c r="AQ599" i="2"/>
  <c r="AP599" i="2"/>
  <c r="AO599" i="2"/>
  <c r="AN599" i="2"/>
  <c r="AY598" i="2"/>
  <c r="AX598" i="2"/>
  <c r="AW598" i="2"/>
  <c r="AV598" i="2"/>
  <c r="AU598" i="2"/>
  <c r="AT598" i="2"/>
  <c r="AS598" i="2"/>
  <c r="AR598" i="2"/>
  <c r="AQ598" i="2"/>
  <c r="AP598" i="2"/>
  <c r="AO598" i="2"/>
  <c r="AN598" i="2"/>
  <c r="AY597" i="2"/>
  <c r="AX597" i="2"/>
  <c r="AW597" i="2"/>
  <c r="AV597" i="2"/>
  <c r="AU597" i="2"/>
  <c r="AT597" i="2"/>
  <c r="AS597" i="2"/>
  <c r="AR597" i="2"/>
  <c r="AQ597" i="2"/>
  <c r="AP597" i="2"/>
  <c r="AO597" i="2"/>
  <c r="AN597" i="2"/>
  <c r="AY596" i="2"/>
  <c r="AX596" i="2"/>
  <c r="AW596" i="2"/>
  <c r="AV596" i="2"/>
  <c r="AU596" i="2"/>
  <c r="AT596" i="2"/>
  <c r="AS596" i="2"/>
  <c r="AR596" i="2"/>
  <c r="AQ596" i="2"/>
  <c r="AP596" i="2"/>
  <c r="AO596" i="2"/>
  <c r="AN596" i="2"/>
  <c r="AY595" i="2"/>
  <c r="AX595" i="2"/>
  <c r="AW595" i="2"/>
  <c r="AV595" i="2"/>
  <c r="AU595" i="2"/>
  <c r="AT595" i="2"/>
  <c r="AS595" i="2"/>
  <c r="AR595" i="2"/>
  <c r="AQ595" i="2"/>
  <c r="AP595" i="2"/>
  <c r="AO595" i="2"/>
  <c r="AN595" i="2"/>
  <c r="AY594" i="2"/>
  <c r="AX594" i="2"/>
  <c r="AW594" i="2"/>
  <c r="AV594" i="2"/>
  <c r="AU594" i="2"/>
  <c r="AT594" i="2"/>
  <c r="AS594" i="2"/>
  <c r="AR594" i="2"/>
  <c r="AQ594" i="2"/>
  <c r="AP594" i="2"/>
  <c r="AO594" i="2"/>
  <c r="AN594" i="2"/>
  <c r="AY593" i="2"/>
  <c r="AX593" i="2"/>
  <c r="AW593" i="2"/>
  <c r="AV593" i="2"/>
  <c r="AU593" i="2"/>
  <c r="AT593" i="2"/>
  <c r="AS593" i="2"/>
  <c r="AR593" i="2"/>
  <c r="AQ593" i="2"/>
  <c r="AP593" i="2"/>
  <c r="AO593" i="2"/>
  <c r="AN593" i="2"/>
  <c r="AY592" i="2"/>
  <c r="AX592" i="2"/>
  <c r="AW592" i="2"/>
  <c r="AV592" i="2"/>
  <c r="AU592" i="2"/>
  <c r="AT592" i="2"/>
  <c r="AS592" i="2"/>
  <c r="AR592" i="2"/>
  <c r="AQ592" i="2"/>
  <c r="AP592" i="2"/>
  <c r="AO592" i="2"/>
  <c r="AN592" i="2"/>
  <c r="AY591" i="2"/>
  <c r="AX591" i="2"/>
  <c r="AW591" i="2"/>
  <c r="AV591" i="2"/>
  <c r="AU591" i="2"/>
  <c r="AT591" i="2"/>
  <c r="AS591" i="2"/>
  <c r="AR591" i="2"/>
  <c r="AQ591" i="2"/>
  <c r="AP591" i="2"/>
  <c r="AO591" i="2"/>
  <c r="AN591" i="2"/>
  <c r="AY590" i="2"/>
  <c r="AX590" i="2"/>
  <c r="AW590" i="2"/>
  <c r="AV590" i="2"/>
  <c r="AU590" i="2"/>
  <c r="AT590" i="2"/>
  <c r="AS590" i="2"/>
  <c r="AR590" i="2"/>
  <c r="AQ590" i="2"/>
  <c r="AP590" i="2"/>
  <c r="AO590" i="2"/>
  <c r="AN590" i="2"/>
  <c r="AY589" i="2"/>
  <c r="AX589" i="2"/>
  <c r="AW589" i="2"/>
  <c r="AV589" i="2"/>
  <c r="AU589" i="2"/>
  <c r="AT589" i="2"/>
  <c r="AS589" i="2"/>
  <c r="AR589" i="2"/>
  <c r="AQ589" i="2"/>
  <c r="AP589" i="2"/>
  <c r="AO589" i="2"/>
  <c r="AN589" i="2"/>
  <c r="AY588" i="2"/>
  <c r="AX588" i="2"/>
  <c r="AW588" i="2"/>
  <c r="AV588" i="2"/>
  <c r="AU588" i="2"/>
  <c r="AT588" i="2"/>
  <c r="AS588" i="2"/>
  <c r="AR588" i="2"/>
  <c r="AQ588" i="2"/>
  <c r="AP588" i="2"/>
  <c r="AO588" i="2"/>
  <c r="AN588" i="2"/>
  <c r="AY587" i="2"/>
  <c r="AX587" i="2"/>
  <c r="AW587" i="2"/>
  <c r="AV587" i="2"/>
  <c r="AU587" i="2"/>
  <c r="AT587" i="2"/>
  <c r="AS587" i="2"/>
  <c r="AR587" i="2"/>
  <c r="AQ587" i="2"/>
  <c r="AP587" i="2"/>
  <c r="AO587" i="2"/>
  <c r="AN587" i="2"/>
  <c r="AY586" i="2"/>
  <c r="AX586" i="2"/>
  <c r="AW586" i="2"/>
  <c r="AV586" i="2"/>
  <c r="AU586" i="2"/>
  <c r="AT586" i="2"/>
  <c r="AS586" i="2"/>
  <c r="AR586" i="2"/>
  <c r="AQ586" i="2"/>
  <c r="AP586" i="2"/>
  <c r="AO586" i="2"/>
  <c r="AN586" i="2"/>
  <c r="AY585" i="2"/>
  <c r="AX585" i="2"/>
  <c r="AW585" i="2"/>
  <c r="AV585" i="2"/>
  <c r="AU585" i="2"/>
  <c r="AT585" i="2"/>
  <c r="AS585" i="2"/>
  <c r="AR585" i="2"/>
  <c r="AQ585" i="2"/>
  <c r="AP585" i="2"/>
  <c r="AO585" i="2"/>
  <c r="AN585" i="2"/>
  <c r="AY584" i="2"/>
  <c r="AX584" i="2"/>
  <c r="AW584" i="2"/>
  <c r="AV584" i="2"/>
  <c r="AU584" i="2"/>
  <c r="AT584" i="2"/>
  <c r="AS584" i="2"/>
  <c r="AR584" i="2"/>
  <c r="AQ584" i="2"/>
  <c r="AP584" i="2"/>
  <c r="AO584" i="2"/>
  <c r="AN584" i="2"/>
  <c r="AY583" i="2"/>
  <c r="AX583" i="2"/>
  <c r="AW583" i="2"/>
  <c r="AV583" i="2"/>
  <c r="AU583" i="2"/>
  <c r="AT583" i="2"/>
  <c r="AS583" i="2"/>
  <c r="AR583" i="2"/>
  <c r="AQ583" i="2"/>
  <c r="AP583" i="2"/>
  <c r="AO583" i="2"/>
  <c r="AN583" i="2"/>
  <c r="AY582" i="2"/>
  <c r="AX582" i="2"/>
  <c r="AW582" i="2"/>
  <c r="AV582" i="2"/>
  <c r="AU582" i="2"/>
  <c r="AT582" i="2"/>
  <c r="AS582" i="2"/>
  <c r="AR582" i="2"/>
  <c r="AQ582" i="2"/>
  <c r="AP582" i="2"/>
  <c r="AO582" i="2"/>
  <c r="AN582" i="2"/>
  <c r="AY581" i="2"/>
  <c r="AX581" i="2"/>
  <c r="AW581" i="2"/>
  <c r="AV581" i="2"/>
  <c r="AU581" i="2"/>
  <c r="AT581" i="2"/>
  <c r="AS581" i="2"/>
  <c r="AR581" i="2"/>
  <c r="AQ581" i="2"/>
  <c r="AP581" i="2"/>
  <c r="AO581" i="2"/>
  <c r="AN581" i="2"/>
  <c r="AY580" i="2"/>
  <c r="AX580" i="2"/>
  <c r="AW580" i="2"/>
  <c r="AV580" i="2"/>
  <c r="AU580" i="2"/>
  <c r="AT580" i="2"/>
  <c r="AS580" i="2"/>
  <c r="AR580" i="2"/>
  <c r="AQ580" i="2"/>
  <c r="AP580" i="2"/>
  <c r="AO580" i="2"/>
  <c r="AN580" i="2"/>
  <c r="AY579" i="2"/>
  <c r="AX579" i="2"/>
  <c r="AW579" i="2"/>
  <c r="AV579" i="2"/>
  <c r="AU579" i="2"/>
  <c r="AT579" i="2"/>
  <c r="AS579" i="2"/>
  <c r="AR579" i="2"/>
  <c r="AQ579" i="2"/>
  <c r="AP579" i="2"/>
  <c r="AO579" i="2"/>
  <c r="AN579" i="2"/>
  <c r="AY578" i="2"/>
  <c r="AX578" i="2"/>
  <c r="AW578" i="2"/>
  <c r="AV578" i="2"/>
  <c r="AU578" i="2"/>
  <c r="AT578" i="2"/>
  <c r="AS578" i="2"/>
  <c r="AR578" i="2"/>
  <c r="AQ578" i="2"/>
  <c r="AP578" i="2"/>
  <c r="AO578" i="2"/>
  <c r="AN578" i="2"/>
  <c r="AY577" i="2"/>
  <c r="AX577" i="2"/>
  <c r="AW577" i="2"/>
  <c r="AV577" i="2"/>
  <c r="AU577" i="2"/>
  <c r="AT577" i="2"/>
  <c r="AS577" i="2"/>
  <c r="AR577" i="2"/>
  <c r="AQ577" i="2"/>
  <c r="AP577" i="2"/>
  <c r="AO577" i="2"/>
  <c r="AN577" i="2"/>
  <c r="AY576" i="2"/>
  <c r="AX576" i="2"/>
  <c r="AW576" i="2"/>
  <c r="AV576" i="2"/>
  <c r="AU576" i="2"/>
  <c r="AT576" i="2"/>
  <c r="AS576" i="2"/>
  <c r="AR576" i="2"/>
  <c r="AQ576" i="2"/>
  <c r="AP576" i="2"/>
  <c r="AO576" i="2"/>
  <c r="AN576" i="2"/>
  <c r="AY575" i="2"/>
  <c r="AX575" i="2"/>
  <c r="AW575" i="2"/>
  <c r="AV575" i="2"/>
  <c r="AU575" i="2"/>
  <c r="AT575" i="2"/>
  <c r="AS575" i="2"/>
  <c r="AR575" i="2"/>
  <c r="AQ575" i="2"/>
  <c r="AP575" i="2"/>
  <c r="AO575" i="2"/>
  <c r="AN575" i="2"/>
  <c r="AY574" i="2"/>
  <c r="AX574" i="2"/>
  <c r="AW574" i="2"/>
  <c r="AV574" i="2"/>
  <c r="AU574" i="2"/>
  <c r="AT574" i="2"/>
  <c r="AS574" i="2"/>
  <c r="AR574" i="2"/>
  <c r="AQ574" i="2"/>
  <c r="AP574" i="2"/>
  <c r="AO574" i="2"/>
  <c r="AN574" i="2"/>
  <c r="AY573" i="2"/>
  <c r="AX573" i="2"/>
  <c r="AW573" i="2"/>
  <c r="AV573" i="2"/>
  <c r="AU573" i="2"/>
  <c r="AT573" i="2"/>
  <c r="AS573" i="2"/>
  <c r="AR573" i="2"/>
  <c r="AQ573" i="2"/>
  <c r="AP573" i="2"/>
  <c r="AO573" i="2"/>
  <c r="AN573" i="2"/>
  <c r="AY572" i="2"/>
  <c r="AX572" i="2"/>
  <c r="AW572" i="2"/>
  <c r="AV572" i="2"/>
  <c r="AU572" i="2"/>
  <c r="AT572" i="2"/>
  <c r="AS572" i="2"/>
  <c r="AR572" i="2"/>
  <c r="AQ572" i="2"/>
  <c r="AP572" i="2"/>
  <c r="AO572" i="2"/>
  <c r="AN572" i="2"/>
  <c r="AY571" i="2"/>
  <c r="AX571" i="2"/>
  <c r="AW571" i="2"/>
  <c r="AV571" i="2"/>
  <c r="AU571" i="2"/>
  <c r="AT571" i="2"/>
  <c r="AS571" i="2"/>
  <c r="AR571" i="2"/>
  <c r="AQ571" i="2"/>
  <c r="AP571" i="2"/>
  <c r="AO571" i="2"/>
  <c r="AN571" i="2"/>
  <c r="AY570" i="2"/>
  <c r="AX570" i="2"/>
  <c r="AW570" i="2"/>
  <c r="AV570" i="2"/>
  <c r="AU570" i="2"/>
  <c r="AT570" i="2"/>
  <c r="AS570" i="2"/>
  <c r="AR570" i="2"/>
  <c r="AQ570" i="2"/>
  <c r="AP570" i="2"/>
  <c r="AO570" i="2"/>
  <c r="AN570" i="2"/>
  <c r="AY569" i="2"/>
  <c r="AX569" i="2"/>
  <c r="AW569" i="2"/>
  <c r="AV569" i="2"/>
  <c r="AU569" i="2"/>
  <c r="AT569" i="2"/>
  <c r="AS569" i="2"/>
  <c r="AR569" i="2"/>
  <c r="AQ569" i="2"/>
  <c r="AP569" i="2"/>
  <c r="AO569" i="2"/>
  <c r="AN569" i="2"/>
  <c r="AY568" i="2"/>
  <c r="AX568" i="2"/>
  <c r="AW568" i="2"/>
  <c r="AV568" i="2"/>
  <c r="AU568" i="2"/>
  <c r="AT568" i="2"/>
  <c r="AS568" i="2"/>
  <c r="AR568" i="2"/>
  <c r="AQ568" i="2"/>
  <c r="AP568" i="2"/>
  <c r="AO568" i="2"/>
  <c r="AN568" i="2"/>
  <c r="AY567" i="2"/>
  <c r="AX567" i="2"/>
  <c r="AW567" i="2"/>
  <c r="AV567" i="2"/>
  <c r="AU567" i="2"/>
  <c r="AT567" i="2"/>
  <c r="AS567" i="2"/>
  <c r="AR567" i="2"/>
  <c r="AQ567" i="2"/>
  <c r="AP567" i="2"/>
  <c r="AO567" i="2"/>
  <c r="AN567" i="2"/>
  <c r="AY566" i="2"/>
  <c r="AX566" i="2"/>
  <c r="AW566" i="2"/>
  <c r="AV566" i="2"/>
  <c r="AU566" i="2"/>
  <c r="AT566" i="2"/>
  <c r="AS566" i="2"/>
  <c r="AR566" i="2"/>
  <c r="AQ566" i="2"/>
  <c r="AP566" i="2"/>
  <c r="AO566" i="2"/>
  <c r="AN566" i="2"/>
  <c r="AY565" i="2"/>
  <c r="AX565" i="2"/>
  <c r="AW565" i="2"/>
  <c r="AV565" i="2"/>
  <c r="AU565" i="2"/>
  <c r="AT565" i="2"/>
  <c r="AS565" i="2"/>
  <c r="AR565" i="2"/>
  <c r="AQ565" i="2"/>
  <c r="AP565" i="2"/>
  <c r="AO565" i="2"/>
  <c r="AN565" i="2"/>
  <c r="AY564" i="2"/>
  <c r="AX564" i="2"/>
  <c r="AW564" i="2"/>
  <c r="AV564" i="2"/>
  <c r="AU564" i="2"/>
  <c r="AT564" i="2"/>
  <c r="AS564" i="2"/>
  <c r="AR564" i="2"/>
  <c r="AQ564" i="2"/>
  <c r="AP564" i="2"/>
  <c r="AO564" i="2"/>
  <c r="AN564" i="2"/>
  <c r="AY563" i="2"/>
  <c r="AX563" i="2"/>
  <c r="AW563" i="2"/>
  <c r="AV563" i="2"/>
  <c r="AU563" i="2"/>
  <c r="AT563" i="2"/>
  <c r="AS563" i="2"/>
  <c r="AR563" i="2"/>
  <c r="AQ563" i="2"/>
  <c r="AP563" i="2"/>
  <c r="AO563" i="2"/>
  <c r="AN563" i="2"/>
  <c r="AY562" i="2"/>
  <c r="AX562" i="2"/>
  <c r="AW562" i="2"/>
  <c r="AV562" i="2"/>
  <c r="AU562" i="2"/>
  <c r="AT562" i="2"/>
  <c r="AS562" i="2"/>
  <c r="AR562" i="2"/>
  <c r="AQ562" i="2"/>
  <c r="AP562" i="2"/>
  <c r="AO562" i="2"/>
  <c r="AN562" i="2"/>
  <c r="AY561" i="2"/>
  <c r="AX561" i="2"/>
  <c r="AW561" i="2"/>
  <c r="AV561" i="2"/>
  <c r="AU561" i="2"/>
  <c r="AT561" i="2"/>
  <c r="AS561" i="2"/>
  <c r="AR561" i="2"/>
  <c r="AQ561" i="2"/>
  <c r="AP561" i="2"/>
  <c r="AO561" i="2"/>
  <c r="AN561" i="2"/>
  <c r="AY560" i="2"/>
  <c r="AX560" i="2"/>
  <c r="AW560" i="2"/>
  <c r="AV560" i="2"/>
  <c r="AU560" i="2"/>
  <c r="AT560" i="2"/>
  <c r="AS560" i="2"/>
  <c r="AR560" i="2"/>
  <c r="AQ560" i="2"/>
  <c r="AP560" i="2"/>
  <c r="AO560" i="2"/>
  <c r="AN560" i="2"/>
  <c r="AY559" i="2"/>
  <c r="AX559" i="2"/>
  <c r="AW559" i="2"/>
  <c r="AV559" i="2"/>
  <c r="AU559" i="2"/>
  <c r="AT559" i="2"/>
  <c r="AS559" i="2"/>
  <c r="AR559" i="2"/>
  <c r="AQ559" i="2"/>
  <c r="AP559" i="2"/>
  <c r="AO559" i="2"/>
  <c r="AN559" i="2"/>
  <c r="AY558" i="2"/>
  <c r="AX558" i="2"/>
  <c r="AW558" i="2"/>
  <c r="AV558" i="2"/>
  <c r="AU558" i="2"/>
  <c r="AT558" i="2"/>
  <c r="AS558" i="2"/>
  <c r="AR558" i="2"/>
  <c r="AQ558" i="2"/>
  <c r="AP558" i="2"/>
  <c r="AO558" i="2"/>
  <c r="AN558" i="2"/>
  <c r="AY557" i="2"/>
  <c r="AX557" i="2"/>
  <c r="AW557" i="2"/>
  <c r="AV557" i="2"/>
  <c r="AU557" i="2"/>
  <c r="AT557" i="2"/>
  <c r="AS557" i="2"/>
  <c r="AR557" i="2"/>
  <c r="AQ557" i="2"/>
  <c r="AP557" i="2"/>
  <c r="AO557" i="2"/>
  <c r="AN557" i="2"/>
  <c r="AY556" i="2"/>
  <c r="AX556" i="2"/>
  <c r="AW556" i="2"/>
  <c r="AV556" i="2"/>
  <c r="AU556" i="2"/>
  <c r="AT556" i="2"/>
  <c r="AS556" i="2"/>
  <c r="AR556" i="2"/>
  <c r="AQ556" i="2"/>
  <c r="AP556" i="2"/>
  <c r="AO556" i="2"/>
  <c r="AN556" i="2"/>
  <c r="AY555" i="2"/>
  <c r="AX555" i="2"/>
  <c r="AW555" i="2"/>
  <c r="AV555" i="2"/>
  <c r="AU555" i="2"/>
  <c r="AT555" i="2"/>
  <c r="AS555" i="2"/>
  <c r="AR555" i="2"/>
  <c r="AQ555" i="2"/>
  <c r="AP555" i="2"/>
  <c r="AO555" i="2"/>
  <c r="AN555" i="2"/>
  <c r="AY554" i="2"/>
  <c r="AX554" i="2"/>
  <c r="AW554" i="2"/>
  <c r="AV554" i="2"/>
  <c r="AU554" i="2"/>
  <c r="AT554" i="2"/>
  <c r="AS554" i="2"/>
  <c r="AR554" i="2"/>
  <c r="AQ554" i="2"/>
  <c r="AP554" i="2"/>
  <c r="AO554" i="2"/>
  <c r="AN554" i="2"/>
  <c r="AY553" i="2"/>
  <c r="AX553" i="2"/>
  <c r="AW553" i="2"/>
  <c r="AV553" i="2"/>
  <c r="AU553" i="2"/>
  <c r="AT553" i="2"/>
  <c r="AS553" i="2"/>
  <c r="AR553" i="2"/>
  <c r="AQ553" i="2"/>
  <c r="AP553" i="2"/>
  <c r="AO553" i="2"/>
  <c r="AN553" i="2"/>
  <c r="AY552" i="2"/>
  <c r="AX552" i="2"/>
  <c r="AW552" i="2"/>
  <c r="AV552" i="2"/>
  <c r="AU552" i="2"/>
  <c r="AT552" i="2"/>
  <c r="AS552" i="2"/>
  <c r="AR552" i="2"/>
  <c r="AQ552" i="2"/>
  <c r="AP552" i="2"/>
  <c r="AO552" i="2"/>
  <c r="AN552" i="2"/>
  <c r="AY551" i="2"/>
  <c r="AX551" i="2"/>
  <c r="AW551" i="2"/>
  <c r="AV551" i="2"/>
  <c r="AU551" i="2"/>
  <c r="AT551" i="2"/>
  <c r="AS551" i="2"/>
  <c r="AR551" i="2"/>
  <c r="AQ551" i="2"/>
  <c r="AP551" i="2"/>
  <c r="AO551" i="2"/>
  <c r="AN551" i="2"/>
  <c r="AY550" i="2"/>
  <c r="AX550" i="2"/>
  <c r="AW550" i="2"/>
  <c r="AV550" i="2"/>
  <c r="AU550" i="2"/>
  <c r="AT550" i="2"/>
  <c r="AS550" i="2"/>
  <c r="AR550" i="2"/>
  <c r="AQ550" i="2"/>
  <c r="AP550" i="2"/>
  <c r="AO550" i="2"/>
  <c r="AN550" i="2"/>
  <c r="AY549" i="2"/>
  <c r="AX549" i="2"/>
  <c r="AW549" i="2"/>
  <c r="AV549" i="2"/>
  <c r="AU549" i="2"/>
  <c r="AT549" i="2"/>
  <c r="AS549" i="2"/>
  <c r="AR549" i="2"/>
  <c r="AQ549" i="2"/>
  <c r="AP549" i="2"/>
  <c r="AO549" i="2"/>
  <c r="AN549" i="2"/>
  <c r="AY548" i="2"/>
  <c r="AX548" i="2"/>
  <c r="AW548" i="2"/>
  <c r="AV548" i="2"/>
  <c r="AU548" i="2"/>
  <c r="AT548" i="2"/>
  <c r="AS548" i="2"/>
  <c r="AR548" i="2"/>
  <c r="AQ548" i="2"/>
  <c r="AP548" i="2"/>
  <c r="AO548" i="2"/>
  <c r="AN548" i="2"/>
  <c r="AY547" i="2"/>
  <c r="AX547" i="2"/>
  <c r="AW547" i="2"/>
  <c r="AV547" i="2"/>
  <c r="AU547" i="2"/>
  <c r="AT547" i="2"/>
  <c r="AS547" i="2"/>
  <c r="AR547" i="2"/>
  <c r="AQ547" i="2"/>
  <c r="AP547" i="2"/>
  <c r="AO547" i="2"/>
  <c r="AN547" i="2"/>
  <c r="AY546" i="2"/>
  <c r="AX546" i="2"/>
  <c r="AW546" i="2"/>
  <c r="AV546" i="2"/>
  <c r="AU546" i="2"/>
  <c r="AT546" i="2"/>
  <c r="AS546" i="2"/>
  <c r="AR546" i="2"/>
  <c r="AQ546" i="2"/>
  <c r="AP546" i="2"/>
  <c r="AO546" i="2"/>
  <c r="AN546" i="2"/>
  <c r="AY545" i="2"/>
  <c r="AX545" i="2"/>
  <c r="AW545" i="2"/>
  <c r="AV545" i="2"/>
  <c r="AU545" i="2"/>
  <c r="AT545" i="2"/>
  <c r="AS545" i="2"/>
  <c r="AR545" i="2"/>
  <c r="AQ545" i="2"/>
  <c r="AP545" i="2"/>
  <c r="AO545" i="2"/>
  <c r="AN545" i="2"/>
  <c r="AY544" i="2"/>
  <c r="AX544" i="2"/>
  <c r="AW544" i="2"/>
  <c r="AV544" i="2"/>
  <c r="AU544" i="2"/>
  <c r="AT544" i="2"/>
  <c r="AS544" i="2"/>
  <c r="AR544" i="2"/>
  <c r="AQ544" i="2"/>
  <c r="AP544" i="2"/>
  <c r="AO544" i="2"/>
  <c r="AN544" i="2"/>
  <c r="AY543" i="2"/>
  <c r="AX543" i="2"/>
  <c r="AW543" i="2"/>
  <c r="AV543" i="2"/>
  <c r="AU543" i="2"/>
  <c r="AT543" i="2"/>
  <c r="AS543" i="2"/>
  <c r="AR543" i="2"/>
  <c r="AQ543" i="2"/>
  <c r="AP543" i="2"/>
  <c r="AO543" i="2"/>
  <c r="AN543" i="2"/>
  <c r="AY542" i="2"/>
  <c r="AX542" i="2"/>
  <c r="AW542" i="2"/>
  <c r="AV542" i="2"/>
  <c r="AU542" i="2"/>
  <c r="AT542" i="2"/>
  <c r="AS542" i="2"/>
  <c r="AR542" i="2"/>
  <c r="AQ542" i="2"/>
  <c r="AP542" i="2"/>
  <c r="AO542" i="2"/>
  <c r="AN542" i="2"/>
  <c r="AY541" i="2"/>
  <c r="AX541" i="2"/>
  <c r="AW541" i="2"/>
  <c r="AV541" i="2"/>
  <c r="AU541" i="2"/>
  <c r="AT541" i="2"/>
  <c r="AS541" i="2"/>
  <c r="AR541" i="2"/>
  <c r="AQ541" i="2"/>
  <c r="AP541" i="2"/>
  <c r="AO541" i="2"/>
  <c r="AN541" i="2"/>
  <c r="AY540" i="2"/>
  <c r="AX540" i="2"/>
  <c r="AW540" i="2"/>
  <c r="AV540" i="2"/>
  <c r="AU540" i="2"/>
  <c r="AT540" i="2"/>
  <c r="AS540" i="2"/>
  <c r="AR540" i="2"/>
  <c r="AQ540" i="2"/>
  <c r="AP540" i="2"/>
  <c r="AO540" i="2"/>
  <c r="AN540" i="2"/>
  <c r="AY539" i="2"/>
  <c r="AX539" i="2"/>
  <c r="AW539" i="2"/>
  <c r="AV539" i="2"/>
  <c r="AU539" i="2"/>
  <c r="AT539" i="2"/>
  <c r="AS539" i="2"/>
  <c r="AR539" i="2"/>
  <c r="AQ539" i="2"/>
  <c r="AP539" i="2"/>
  <c r="AO539" i="2"/>
  <c r="AN539" i="2"/>
  <c r="AY538" i="2"/>
  <c r="AX538" i="2"/>
  <c r="AW538" i="2"/>
  <c r="AV538" i="2"/>
  <c r="AU538" i="2"/>
  <c r="AT538" i="2"/>
  <c r="AS538" i="2"/>
  <c r="AR538" i="2"/>
  <c r="AQ538" i="2"/>
  <c r="AP538" i="2"/>
  <c r="AO538" i="2"/>
  <c r="AN538" i="2"/>
  <c r="AY537" i="2"/>
  <c r="AX537" i="2"/>
  <c r="AW537" i="2"/>
  <c r="AV537" i="2"/>
  <c r="AU537" i="2"/>
  <c r="AT537" i="2"/>
  <c r="AS537" i="2"/>
  <c r="AR537" i="2"/>
  <c r="AQ537" i="2"/>
  <c r="AP537" i="2"/>
  <c r="AO537" i="2"/>
  <c r="AN537" i="2"/>
  <c r="AY536" i="2"/>
  <c r="AX536" i="2"/>
  <c r="AW536" i="2"/>
  <c r="AV536" i="2"/>
  <c r="AU536" i="2"/>
  <c r="AT536" i="2"/>
  <c r="AS536" i="2"/>
  <c r="AR536" i="2"/>
  <c r="AQ536" i="2"/>
  <c r="AP536" i="2"/>
  <c r="AO536" i="2"/>
  <c r="AN536" i="2"/>
  <c r="AY535" i="2"/>
  <c r="AX535" i="2"/>
  <c r="AW535" i="2"/>
  <c r="AV535" i="2"/>
  <c r="AU535" i="2"/>
  <c r="AT535" i="2"/>
  <c r="AS535" i="2"/>
  <c r="AR535" i="2"/>
  <c r="AQ535" i="2"/>
  <c r="AP535" i="2"/>
  <c r="AO535" i="2"/>
  <c r="AN535" i="2"/>
  <c r="AY534" i="2"/>
  <c r="AX534" i="2"/>
  <c r="AW534" i="2"/>
  <c r="AV534" i="2"/>
  <c r="AU534" i="2"/>
  <c r="AT534" i="2"/>
  <c r="AS534" i="2"/>
  <c r="AR534" i="2"/>
  <c r="AQ534" i="2"/>
  <c r="AP534" i="2"/>
  <c r="AO534" i="2"/>
  <c r="AN534" i="2"/>
  <c r="AY533" i="2"/>
  <c r="AX533" i="2"/>
  <c r="AW533" i="2"/>
  <c r="AV533" i="2"/>
  <c r="AU533" i="2"/>
  <c r="AT533" i="2"/>
  <c r="AS533" i="2"/>
  <c r="AR533" i="2"/>
  <c r="AQ533" i="2"/>
  <c r="AP533" i="2"/>
  <c r="AO533" i="2"/>
  <c r="AN533" i="2"/>
  <c r="AY532" i="2"/>
  <c r="AX532" i="2"/>
  <c r="AW532" i="2"/>
  <c r="AV532" i="2"/>
  <c r="AU532" i="2"/>
  <c r="AT532" i="2"/>
  <c r="AS532" i="2"/>
  <c r="AR532" i="2"/>
  <c r="AQ532" i="2"/>
  <c r="AP532" i="2"/>
  <c r="AO532" i="2"/>
  <c r="AN532" i="2"/>
  <c r="AY531" i="2"/>
  <c r="AX531" i="2"/>
  <c r="AW531" i="2"/>
  <c r="AV531" i="2"/>
  <c r="AU531" i="2"/>
  <c r="AT531" i="2"/>
  <c r="AS531" i="2"/>
  <c r="AR531" i="2"/>
  <c r="AQ531" i="2"/>
  <c r="AP531" i="2"/>
  <c r="AO531" i="2"/>
  <c r="AN531" i="2"/>
  <c r="AY530" i="2"/>
  <c r="AX530" i="2"/>
  <c r="AW530" i="2"/>
  <c r="AV530" i="2"/>
  <c r="AU530" i="2"/>
  <c r="AT530" i="2"/>
  <c r="AS530" i="2"/>
  <c r="AR530" i="2"/>
  <c r="AQ530" i="2"/>
  <c r="AP530" i="2"/>
  <c r="AO530" i="2"/>
  <c r="AN530" i="2"/>
  <c r="AY529" i="2"/>
  <c r="AX529" i="2"/>
  <c r="AW529" i="2"/>
  <c r="AV529" i="2"/>
  <c r="AU529" i="2"/>
  <c r="AT529" i="2"/>
  <c r="AS529" i="2"/>
  <c r="AR529" i="2"/>
  <c r="AQ529" i="2"/>
  <c r="AP529" i="2"/>
  <c r="AO529" i="2"/>
  <c r="AN529" i="2"/>
  <c r="AY528" i="2"/>
  <c r="AX528" i="2"/>
  <c r="AW528" i="2"/>
  <c r="AV528" i="2"/>
  <c r="AU528" i="2"/>
  <c r="AT528" i="2"/>
  <c r="AS528" i="2"/>
  <c r="AR528" i="2"/>
  <c r="AQ528" i="2"/>
  <c r="AP528" i="2"/>
  <c r="AO528" i="2"/>
  <c r="AN528" i="2"/>
  <c r="AY527" i="2"/>
  <c r="AX527" i="2"/>
  <c r="AW527" i="2"/>
  <c r="AV527" i="2"/>
  <c r="AU527" i="2"/>
  <c r="AT527" i="2"/>
  <c r="AS527" i="2"/>
  <c r="AR527" i="2"/>
  <c r="AQ527" i="2"/>
  <c r="AP527" i="2"/>
  <c r="AO527" i="2"/>
  <c r="AN527" i="2"/>
  <c r="AY526" i="2"/>
  <c r="AX526" i="2"/>
  <c r="AW526" i="2"/>
  <c r="AV526" i="2"/>
  <c r="AU526" i="2"/>
  <c r="AT526" i="2"/>
  <c r="AS526" i="2"/>
  <c r="AR526" i="2"/>
  <c r="AQ526" i="2"/>
  <c r="AP526" i="2"/>
  <c r="AO526" i="2"/>
  <c r="AN526" i="2"/>
  <c r="AY525" i="2"/>
  <c r="AX525" i="2"/>
  <c r="AW525" i="2"/>
  <c r="AV525" i="2"/>
  <c r="AU525" i="2"/>
  <c r="AT525" i="2"/>
  <c r="AS525" i="2"/>
  <c r="AR525" i="2"/>
  <c r="AQ525" i="2"/>
  <c r="AP525" i="2"/>
  <c r="AO525" i="2"/>
  <c r="AN525" i="2"/>
  <c r="AY524" i="2"/>
  <c r="AX524" i="2"/>
  <c r="AW524" i="2"/>
  <c r="AV524" i="2"/>
  <c r="AU524" i="2"/>
  <c r="AT524" i="2"/>
  <c r="AS524" i="2"/>
  <c r="AR524" i="2"/>
  <c r="AQ524" i="2"/>
  <c r="AP524" i="2"/>
  <c r="AO524" i="2"/>
  <c r="AN524" i="2"/>
  <c r="AY523" i="2"/>
  <c r="AX523" i="2"/>
  <c r="AW523" i="2"/>
  <c r="AV523" i="2"/>
  <c r="AU523" i="2"/>
  <c r="AT523" i="2"/>
  <c r="AS523" i="2"/>
  <c r="AR523" i="2"/>
  <c r="AQ523" i="2"/>
  <c r="AP523" i="2"/>
  <c r="AO523" i="2"/>
  <c r="AN523" i="2"/>
  <c r="AY522" i="2"/>
  <c r="AX522" i="2"/>
  <c r="AW522" i="2"/>
  <c r="AV522" i="2"/>
  <c r="AU522" i="2"/>
  <c r="AT522" i="2"/>
  <c r="AS522" i="2"/>
  <c r="AR522" i="2"/>
  <c r="AQ522" i="2"/>
  <c r="AP522" i="2"/>
  <c r="AO522" i="2"/>
  <c r="AN522" i="2"/>
  <c r="AY521" i="2"/>
  <c r="AX521" i="2"/>
  <c r="AW521" i="2"/>
  <c r="AV521" i="2"/>
  <c r="AU521" i="2"/>
  <c r="AT521" i="2"/>
  <c r="AS521" i="2"/>
  <c r="AR521" i="2"/>
  <c r="AQ521" i="2"/>
  <c r="AP521" i="2"/>
  <c r="AO521" i="2"/>
  <c r="AN521" i="2"/>
  <c r="AY520" i="2"/>
  <c r="AX520" i="2"/>
  <c r="AW520" i="2"/>
  <c r="AV520" i="2"/>
  <c r="AU520" i="2"/>
  <c r="AT520" i="2"/>
  <c r="AS520" i="2"/>
  <c r="AR520" i="2"/>
  <c r="AQ520" i="2"/>
  <c r="AP520" i="2"/>
  <c r="AO520" i="2"/>
  <c r="AN520" i="2"/>
  <c r="AY519" i="2"/>
  <c r="AX519" i="2"/>
  <c r="AW519" i="2"/>
  <c r="AV519" i="2"/>
  <c r="AU519" i="2"/>
  <c r="AT519" i="2"/>
  <c r="AS519" i="2"/>
  <c r="AR519" i="2"/>
  <c r="AQ519" i="2"/>
  <c r="AP519" i="2"/>
  <c r="AO519" i="2"/>
  <c r="AN519" i="2"/>
  <c r="AY518" i="2"/>
  <c r="AX518" i="2"/>
  <c r="AW518" i="2"/>
  <c r="AV518" i="2"/>
  <c r="AU518" i="2"/>
  <c r="AT518" i="2"/>
  <c r="AS518" i="2"/>
  <c r="AR518" i="2"/>
  <c r="AQ518" i="2"/>
  <c r="AP518" i="2"/>
  <c r="AO518" i="2"/>
  <c r="AN518" i="2"/>
  <c r="AY517" i="2"/>
  <c r="AX517" i="2"/>
  <c r="AW517" i="2"/>
  <c r="AV517" i="2"/>
  <c r="AU517" i="2"/>
  <c r="AT517" i="2"/>
  <c r="AS517" i="2"/>
  <c r="AR517" i="2"/>
  <c r="AQ517" i="2"/>
  <c r="AP517" i="2"/>
  <c r="AO517" i="2"/>
  <c r="AN517" i="2"/>
  <c r="AY516" i="2"/>
  <c r="AX516" i="2"/>
  <c r="AW516" i="2"/>
  <c r="AV516" i="2"/>
  <c r="AU516" i="2"/>
  <c r="AT516" i="2"/>
  <c r="AS516" i="2"/>
  <c r="AR516" i="2"/>
  <c r="AQ516" i="2"/>
  <c r="AP516" i="2"/>
  <c r="AO516" i="2"/>
  <c r="AN516" i="2"/>
  <c r="AY515" i="2"/>
  <c r="AX515" i="2"/>
  <c r="AW515" i="2"/>
  <c r="AV515" i="2"/>
  <c r="AU515" i="2"/>
  <c r="AT515" i="2"/>
  <c r="AS515" i="2"/>
  <c r="AR515" i="2"/>
  <c r="AQ515" i="2"/>
  <c r="AP515" i="2"/>
  <c r="AO515" i="2"/>
  <c r="AN515" i="2"/>
  <c r="AY514" i="2"/>
  <c r="AX514" i="2"/>
  <c r="AW514" i="2"/>
  <c r="AV514" i="2"/>
  <c r="AU514" i="2"/>
  <c r="AT514" i="2"/>
  <c r="AS514" i="2"/>
  <c r="AR514" i="2"/>
  <c r="AQ514" i="2"/>
  <c r="AP514" i="2"/>
  <c r="AO514" i="2"/>
  <c r="AN514" i="2"/>
  <c r="AY513" i="2"/>
  <c r="AX513" i="2"/>
  <c r="AW513" i="2"/>
  <c r="AV513" i="2"/>
  <c r="AU513" i="2"/>
  <c r="AT513" i="2"/>
  <c r="AS513" i="2"/>
  <c r="AR513" i="2"/>
  <c r="AQ513" i="2"/>
  <c r="AP513" i="2"/>
  <c r="AO513" i="2"/>
  <c r="AN513" i="2"/>
  <c r="AY512" i="2"/>
  <c r="AX512" i="2"/>
  <c r="AW512" i="2"/>
  <c r="AV512" i="2"/>
  <c r="AU512" i="2"/>
  <c r="AT512" i="2"/>
  <c r="AS512" i="2"/>
  <c r="AR512" i="2"/>
  <c r="AQ512" i="2"/>
  <c r="AP512" i="2"/>
  <c r="AO512" i="2"/>
  <c r="AN512" i="2"/>
  <c r="AY511" i="2"/>
  <c r="AX511" i="2"/>
  <c r="AW511" i="2"/>
  <c r="AV511" i="2"/>
  <c r="AU511" i="2"/>
  <c r="AT511" i="2"/>
  <c r="AS511" i="2"/>
  <c r="AR511" i="2"/>
  <c r="AQ511" i="2"/>
  <c r="AP511" i="2"/>
  <c r="AO511" i="2"/>
  <c r="AN511" i="2"/>
  <c r="AY510" i="2"/>
  <c r="AX510" i="2"/>
  <c r="AW510" i="2"/>
  <c r="AV510" i="2"/>
  <c r="AU510" i="2"/>
  <c r="AT510" i="2"/>
  <c r="AS510" i="2"/>
  <c r="AR510" i="2"/>
  <c r="AQ510" i="2"/>
  <c r="AP510" i="2"/>
  <c r="AO510" i="2"/>
  <c r="AN510" i="2"/>
  <c r="AY509" i="2"/>
  <c r="AX509" i="2"/>
  <c r="AW509" i="2"/>
  <c r="AV509" i="2"/>
  <c r="AU509" i="2"/>
  <c r="AT509" i="2"/>
  <c r="AS509" i="2"/>
  <c r="AR509" i="2"/>
  <c r="AQ509" i="2"/>
  <c r="AP509" i="2"/>
  <c r="AO509" i="2"/>
  <c r="AN509" i="2"/>
  <c r="AY508" i="2"/>
  <c r="AX508" i="2"/>
  <c r="AW508" i="2"/>
  <c r="AV508" i="2"/>
  <c r="AU508" i="2"/>
  <c r="AT508" i="2"/>
  <c r="AS508" i="2"/>
  <c r="AR508" i="2"/>
  <c r="AQ508" i="2"/>
  <c r="AP508" i="2"/>
  <c r="AO508" i="2"/>
  <c r="AN508" i="2"/>
  <c r="AY507" i="2"/>
  <c r="AX507" i="2"/>
  <c r="AW507" i="2"/>
  <c r="AV507" i="2"/>
  <c r="AU507" i="2"/>
  <c r="AT507" i="2"/>
  <c r="AS507" i="2"/>
  <c r="AR507" i="2"/>
  <c r="AQ507" i="2"/>
  <c r="AP507" i="2"/>
  <c r="AO507" i="2"/>
  <c r="AN507" i="2"/>
  <c r="AY506" i="2"/>
  <c r="AX506" i="2"/>
  <c r="AW506" i="2"/>
  <c r="AV506" i="2"/>
  <c r="AU506" i="2"/>
  <c r="AT506" i="2"/>
  <c r="AS506" i="2"/>
  <c r="AR506" i="2"/>
  <c r="AQ506" i="2"/>
  <c r="AP506" i="2"/>
  <c r="AO506" i="2"/>
  <c r="AN506" i="2"/>
  <c r="AY505" i="2"/>
  <c r="AX505" i="2"/>
  <c r="AW505" i="2"/>
  <c r="AV505" i="2"/>
  <c r="AU505" i="2"/>
  <c r="AT505" i="2"/>
  <c r="AS505" i="2"/>
  <c r="AR505" i="2"/>
  <c r="AQ505" i="2"/>
  <c r="AP505" i="2"/>
  <c r="AO505" i="2"/>
  <c r="AN505" i="2"/>
  <c r="AY504" i="2"/>
  <c r="AX504" i="2"/>
  <c r="AW504" i="2"/>
  <c r="AV504" i="2"/>
  <c r="AU504" i="2"/>
  <c r="AT504" i="2"/>
  <c r="AS504" i="2"/>
  <c r="AR504" i="2"/>
  <c r="AQ504" i="2"/>
  <c r="AP504" i="2"/>
  <c r="AO504" i="2"/>
  <c r="AN504" i="2"/>
  <c r="AY503" i="2"/>
  <c r="AX503" i="2"/>
  <c r="AW503" i="2"/>
  <c r="AV503" i="2"/>
  <c r="AU503" i="2"/>
  <c r="AT503" i="2"/>
  <c r="AS503" i="2"/>
  <c r="AR503" i="2"/>
  <c r="AQ503" i="2"/>
  <c r="AP503" i="2"/>
  <c r="AO503" i="2"/>
  <c r="AN503" i="2"/>
  <c r="AY502" i="2"/>
  <c r="AX502" i="2"/>
  <c r="AW502" i="2"/>
  <c r="AV502" i="2"/>
  <c r="AU502" i="2"/>
  <c r="AT502" i="2"/>
  <c r="AS502" i="2"/>
  <c r="AR502" i="2"/>
  <c r="AQ502" i="2"/>
  <c r="AP502" i="2"/>
  <c r="AO502" i="2"/>
  <c r="AN502" i="2"/>
  <c r="AY501" i="2"/>
  <c r="AX501" i="2"/>
  <c r="AW501" i="2"/>
  <c r="AV501" i="2"/>
  <c r="AU501" i="2"/>
  <c r="AT501" i="2"/>
  <c r="AS501" i="2"/>
  <c r="AR501" i="2"/>
  <c r="AQ501" i="2"/>
  <c r="AP501" i="2"/>
  <c r="AO501" i="2"/>
  <c r="AN501" i="2"/>
  <c r="AY500" i="2"/>
  <c r="AX500" i="2"/>
  <c r="AW500" i="2"/>
  <c r="AV500" i="2"/>
  <c r="AU500" i="2"/>
  <c r="AT500" i="2"/>
  <c r="AS500" i="2"/>
  <c r="AR500" i="2"/>
  <c r="AQ500" i="2"/>
  <c r="AP500" i="2"/>
  <c r="AO500" i="2"/>
  <c r="AN500" i="2"/>
  <c r="AY499" i="2"/>
  <c r="AX499" i="2"/>
  <c r="AW499" i="2"/>
  <c r="AV499" i="2"/>
  <c r="AU499" i="2"/>
  <c r="AT499" i="2"/>
  <c r="AS499" i="2"/>
  <c r="AR499" i="2"/>
  <c r="AQ499" i="2"/>
  <c r="AP499" i="2"/>
  <c r="AO499" i="2"/>
  <c r="AN499" i="2"/>
  <c r="AY498" i="2"/>
  <c r="AX498" i="2"/>
  <c r="AW498" i="2"/>
  <c r="AV498" i="2"/>
  <c r="AU498" i="2"/>
  <c r="AT498" i="2"/>
  <c r="AS498" i="2"/>
  <c r="AR498" i="2"/>
  <c r="AQ498" i="2"/>
  <c r="AP498" i="2"/>
  <c r="AO498" i="2"/>
  <c r="AN498" i="2"/>
  <c r="AY497" i="2"/>
  <c r="AX497" i="2"/>
  <c r="AW497" i="2"/>
  <c r="AV497" i="2"/>
  <c r="AU497" i="2"/>
  <c r="AT497" i="2"/>
  <c r="AS497" i="2"/>
  <c r="AR497" i="2"/>
  <c r="AQ497" i="2"/>
  <c r="AP497" i="2"/>
  <c r="AO497" i="2"/>
  <c r="AN497" i="2"/>
  <c r="AY496" i="2"/>
  <c r="AX496" i="2"/>
  <c r="AW496" i="2"/>
  <c r="AV496" i="2"/>
  <c r="AU496" i="2"/>
  <c r="AT496" i="2"/>
  <c r="AS496" i="2"/>
  <c r="AR496" i="2"/>
  <c r="AQ496" i="2"/>
  <c r="AP496" i="2"/>
  <c r="AO496" i="2"/>
  <c r="AN496" i="2"/>
  <c r="AY495" i="2"/>
  <c r="AX495" i="2"/>
  <c r="AW495" i="2"/>
  <c r="AV495" i="2"/>
  <c r="AU495" i="2"/>
  <c r="AT495" i="2"/>
  <c r="AS495" i="2"/>
  <c r="AR495" i="2"/>
  <c r="AQ495" i="2"/>
  <c r="AP495" i="2"/>
  <c r="AO495" i="2"/>
  <c r="AN495" i="2"/>
  <c r="AY494" i="2"/>
  <c r="AX494" i="2"/>
  <c r="AW494" i="2"/>
  <c r="AV494" i="2"/>
  <c r="AU494" i="2"/>
  <c r="AT494" i="2"/>
  <c r="AS494" i="2"/>
  <c r="AR494" i="2"/>
  <c r="AQ494" i="2"/>
  <c r="AP494" i="2"/>
  <c r="AO494" i="2"/>
  <c r="AN494" i="2"/>
  <c r="AY493" i="2"/>
  <c r="AX493" i="2"/>
  <c r="AW493" i="2"/>
  <c r="AV493" i="2"/>
  <c r="AU493" i="2"/>
  <c r="AT493" i="2"/>
  <c r="AS493" i="2"/>
  <c r="AR493" i="2"/>
  <c r="AQ493" i="2"/>
  <c r="AP493" i="2"/>
  <c r="AO493" i="2"/>
  <c r="AN493" i="2"/>
  <c r="AY492" i="2"/>
  <c r="AX492" i="2"/>
  <c r="AW492" i="2"/>
  <c r="AV492" i="2"/>
  <c r="AU492" i="2"/>
  <c r="AT492" i="2"/>
  <c r="AS492" i="2"/>
  <c r="AR492" i="2"/>
  <c r="AQ492" i="2"/>
  <c r="AP492" i="2"/>
  <c r="AO492" i="2"/>
  <c r="AN492" i="2"/>
  <c r="AY491" i="2"/>
  <c r="AX491" i="2"/>
  <c r="AW491" i="2"/>
  <c r="AV491" i="2"/>
  <c r="AU491" i="2"/>
  <c r="AT491" i="2"/>
  <c r="AS491" i="2"/>
  <c r="AR491" i="2"/>
  <c r="AQ491" i="2"/>
  <c r="AP491" i="2"/>
  <c r="AO491" i="2"/>
  <c r="AN491" i="2"/>
  <c r="AY490" i="2"/>
  <c r="AX490" i="2"/>
  <c r="AW490" i="2"/>
  <c r="AV490" i="2"/>
  <c r="AU490" i="2"/>
  <c r="AT490" i="2"/>
  <c r="AS490" i="2"/>
  <c r="AR490" i="2"/>
  <c r="AQ490" i="2"/>
  <c r="AP490" i="2"/>
  <c r="AO490" i="2"/>
  <c r="AN490" i="2"/>
  <c r="AY489" i="2"/>
  <c r="AX489" i="2"/>
  <c r="AW489" i="2"/>
  <c r="AV489" i="2"/>
  <c r="AU489" i="2"/>
  <c r="AT489" i="2"/>
  <c r="AS489" i="2"/>
  <c r="AR489" i="2"/>
  <c r="AQ489" i="2"/>
  <c r="AP489" i="2"/>
  <c r="AO489" i="2"/>
  <c r="AN489" i="2"/>
  <c r="AY488" i="2"/>
  <c r="AX488" i="2"/>
  <c r="AW488" i="2"/>
  <c r="AV488" i="2"/>
  <c r="AU488" i="2"/>
  <c r="AT488" i="2"/>
  <c r="AS488" i="2"/>
  <c r="AR488" i="2"/>
  <c r="AQ488" i="2"/>
  <c r="AP488" i="2"/>
  <c r="AO488" i="2"/>
  <c r="AN488" i="2"/>
  <c r="AY487" i="2"/>
  <c r="AX487" i="2"/>
  <c r="AW487" i="2"/>
  <c r="AV487" i="2"/>
  <c r="AU487" i="2"/>
  <c r="AT487" i="2"/>
  <c r="AS487" i="2"/>
  <c r="AR487" i="2"/>
  <c r="AQ487" i="2"/>
  <c r="AP487" i="2"/>
  <c r="AO487" i="2"/>
  <c r="AN487" i="2"/>
  <c r="AY486" i="2"/>
  <c r="AX486" i="2"/>
  <c r="AW486" i="2"/>
  <c r="AV486" i="2"/>
  <c r="AU486" i="2"/>
  <c r="AT486" i="2"/>
  <c r="AS486" i="2"/>
  <c r="AR486" i="2"/>
  <c r="AQ486" i="2"/>
  <c r="AP486" i="2"/>
  <c r="AO486" i="2"/>
  <c r="AN486" i="2"/>
  <c r="AY485" i="2"/>
  <c r="AX485" i="2"/>
  <c r="AW485" i="2"/>
  <c r="AV485" i="2"/>
  <c r="AU485" i="2"/>
  <c r="AT485" i="2"/>
  <c r="AS485" i="2"/>
  <c r="AR485" i="2"/>
  <c r="AQ485" i="2"/>
  <c r="AP485" i="2"/>
  <c r="AO485" i="2"/>
  <c r="AN485" i="2"/>
  <c r="AY484" i="2"/>
  <c r="AX484" i="2"/>
  <c r="AW484" i="2"/>
  <c r="AV484" i="2"/>
  <c r="AU484" i="2"/>
  <c r="AT484" i="2"/>
  <c r="AS484" i="2"/>
  <c r="AR484" i="2"/>
  <c r="AQ484" i="2"/>
  <c r="AP484" i="2"/>
  <c r="AO484" i="2"/>
  <c r="AN484" i="2"/>
  <c r="AY483" i="2"/>
  <c r="AX483" i="2"/>
  <c r="AW483" i="2"/>
  <c r="AV483" i="2"/>
  <c r="AU483" i="2"/>
  <c r="AT483" i="2"/>
  <c r="AS483" i="2"/>
  <c r="AR483" i="2"/>
  <c r="AQ483" i="2"/>
  <c r="AP483" i="2"/>
  <c r="AO483" i="2"/>
  <c r="AN483" i="2"/>
  <c r="AY482" i="2"/>
  <c r="AX482" i="2"/>
  <c r="AW482" i="2"/>
  <c r="AV482" i="2"/>
  <c r="AU482" i="2"/>
  <c r="AT482" i="2"/>
  <c r="AS482" i="2"/>
  <c r="AR482" i="2"/>
  <c r="AQ482" i="2"/>
  <c r="AP482" i="2"/>
  <c r="AO482" i="2"/>
  <c r="AN482" i="2"/>
  <c r="AY481" i="2"/>
  <c r="AX481" i="2"/>
  <c r="AW481" i="2"/>
  <c r="AV481" i="2"/>
  <c r="AU481" i="2"/>
  <c r="AT481" i="2"/>
  <c r="AS481" i="2"/>
  <c r="AR481" i="2"/>
  <c r="AQ481" i="2"/>
  <c r="AP481" i="2"/>
  <c r="AO481" i="2"/>
  <c r="AN481" i="2"/>
  <c r="AY480" i="2"/>
  <c r="AX480" i="2"/>
  <c r="AW480" i="2"/>
  <c r="AV480" i="2"/>
  <c r="AU480" i="2"/>
  <c r="AT480" i="2"/>
  <c r="AS480" i="2"/>
  <c r="AR480" i="2"/>
  <c r="AQ480" i="2"/>
  <c r="AP480" i="2"/>
  <c r="AO480" i="2"/>
  <c r="AN480" i="2"/>
  <c r="AY479" i="2"/>
  <c r="AX479" i="2"/>
  <c r="AW479" i="2"/>
  <c r="AV479" i="2"/>
  <c r="AU479" i="2"/>
  <c r="AT479" i="2"/>
  <c r="AS479" i="2"/>
  <c r="AR479" i="2"/>
  <c r="AQ479" i="2"/>
  <c r="AP479" i="2"/>
  <c r="AO479" i="2"/>
  <c r="AN479" i="2"/>
  <c r="AY478" i="2"/>
  <c r="AX478" i="2"/>
  <c r="AW478" i="2"/>
  <c r="AV478" i="2"/>
  <c r="AU478" i="2"/>
  <c r="AT478" i="2"/>
  <c r="AS478" i="2"/>
  <c r="AR478" i="2"/>
  <c r="AQ478" i="2"/>
  <c r="AP478" i="2"/>
  <c r="AO478" i="2"/>
  <c r="AN478" i="2"/>
  <c r="AY477" i="2"/>
  <c r="AX477" i="2"/>
  <c r="AW477" i="2"/>
  <c r="AV477" i="2"/>
  <c r="AU477" i="2"/>
  <c r="AT477" i="2"/>
  <c r="AS477" i="2"/>
  <c r="AR477" i="2"/>
  <c r="AQ477" i="2"/>
  <c r="AP477" i="2"/>
  <c r="AO477" i="2"/>
  <c r="AN477" i="2"/>
  <c r="AY476" i="2"/>
  <c r="AX476" i="2"/>
  <c r="AW476" i="2"/>
  <c r="AV476" i="2"/>
  <c r="AU476" i="2"/>
  <c r="AT476" i="2"/>
  <c r="AS476" i="2"/>
  <c r="AR476" i="2"/>
  <c r="AQ476" i="2"/>
  <c r="AP476" i="2"/>
  <c r="AO476" i="2"/>
  <c r="AN476" i="2"/>
  <c r="AY475" i="2"/>
  <c r="AX475" i="2"/>
  <c r="AW475" i="2"/>
  <c r="AV475" i="2"/>
  <c r="AU475" i="2"/>
  <c r="AT475" i="2"/>
  <c r="AS475" i="2"/>
  <c r="AR475" i="2"/>
  <c r="AQ475" i="2"/>
  <c r="AP475" i="2"/>
  <c r="AO475" i="2"/>
  <c r="AN475" i="2"/>
  <c r="AY474" i="2"/>
  <c r="AX474" i="2"/>
  <c r="AW474" i="2"/>
  <c r="AV474" i="2"/>
  <c r="AU474" i="2"/>
  <c r="AT474" i="2"/>
  <c r="AS474" i="2"/>
  <c r="AR474" i="2"/>
  <c r="AQ474" i="2"/>
  <c r="AP474" i="2"/>
  <c r="AO474" i="2"/>
  <c r="AN474" i="2"/>
  <c r="AY473" i="2"/>
  <c r="AX473" i="2"/>
  <c r="AW473" i="2"/>
  <c r="AV473" i="2"/>
  <c r="AU473" i="2"/>
  <c r="AT473" i="2"/>
  <c r="AS473" i="2"/>
  <c r="AR473" i="2"/>
  <c r="AQ473" i="2"/>
  <c r="AP473" i="2"/>
  <c r="AO473" i="2"/>
  <c r="AN473" i="2"/>
  <c r="AY472" i="2"/>
  <c r="AX472" i="2"/>
  <c r="AW472" i="2"/>
  <c r="AV472" i="2"/>
  <c r="AU472" i="2"/>
  <c r="AT472" i="2"/>
  <c r="AS472" i="2"/>
  <c r="AR472" i="2"/>
  <c r="AQ472" i="2"/>
  <c r="AP472" i="2"/>
  <c r="AO472" i="2"/>
  <c r="AN472" i="2"/>
  <c r="AY471" i="2"/>
  <c r="AX471" i="2"/>
  <c r="AW471" i="2"/>
  <c r="AV471" i="2"/>
  <c r="AU471" i="2"/>
  <c r="AT471" i="2"/>
  <c r="AS471" i="2"/>
  <c r="AR471" i="2"/>
  <c r="AQ471" i="2"/>
  <c r="AP471" i="2"/>
  <c r="AO471" i="2"/>
  <c r="AN471" i="2"/>
  <c r="AY470" i="2"/>
  <c r="AX470" i="2"/>
  <c r="AW470" i="2"/>
  <c r="AV470" i="2"/>
  <c r="AU470" i="2"/>
  <c r="AT470" i="2"/>
  <c r="AS470" i="2"/>
  <c r="AR470" i="2"/>
  <c r="AQ470" i="2"/>
  <c r="AP470" i="2"/>
  <c r="AO470" i="2"/>
  <c r="AN470" i="2"/>
  <c r="AY469" i="2"/>
  <c r="AX469" i="2"/>
  <c r="AW469" i="2"/>
  <c r="AV469" i="2"/>
  <c r="AU469" i="2"/>
  <c r="AT469" i="2"/>
  <c r="AS469" i="2"/>
  <c r="AR469" i="2"/>
  <c r="AQ469" i="2"/>
  <c r="AP469" i="2"/>
  <c r="AO469" i="2"/>
  <c r="AN469" i="2"/>
  <c r="AY468" i="2"/>
  <c r="AX468" i="2"/>
  <c r="AW468" i="2"/>
  <c r="AV468" i="2"/>
  <c r="AU468" i="2"/>
  <c r="AT468" i="2"/>
  <c r="AS468" i="2"/>
  <c r="AR468" i="2"/>
  <c r="AQ468" i="2"/>
  <c r="AP468" i="2"/>
  <c r="AO468" i="2"/>
  <c r="AN468" i="2"/>
  <c r="AY467" i="2"/>
  <c r="AX467" i="2"/>
  <c r="AW467" i="2"/>
  <c r="AV467" i="2"/>
  <c r="AU467" i="2"/>
  <c r="AT467" i="2"/>
  <c r="AS467" i="2"/>
  <c r="AR467" i="2"/>
  <c r="AQ467" i="2"/>
  <c r="AP467" i="2"/>
  <c r="AO467" i="2"/>
  <c r="AN467" i="2"/>
  <c r="AY466" i="2"/>
  <c r="AX466" i="2"/>
  <c r="AW466" i="2"/>
  <c r="AV466" i="2"/>
  <c r="AU466" i="2"/>
  <c r="AT466" i="2"/>
  <c r="AS466" i="2"/>
  <c r="AR466" i="2"/>
  <c r="AQ466" i="2"/>
  <c r="AP466" i="2"/>
  <c r="AO466" i="2"/>
  <c r="AN466" i="2"/>
  <c r="AY465" i="2"/>
  <c r="AX465" i="2"/>
  <c r="AW465" i="2"/>
  <c r="AV465" i="2"/>
  <c r="AU465" i="2"/>
  <c r="AT465" i="2"/>
  <c r="AS465" i="2"/>
  <c r="AR465" i="2"/>
  <c r="AQ465" i="2"/>
  <c r="AP465" i="2"/>
  <c r="AO465" i="2"/>
  <c r="AN465" i="2"/>
  <c r="AY464" i="2"/>
  <c r="AX464" i="2"/>
  <c r="AW464" i="2"/>
  <c r="AV464" i="2"/>
  <c r="AU464" i="2"/>
  <c r="AT464" i="2"/>
  <c r="AS464" i="2"/>
  <c r="AR464" i="2"/>
  <c r="AQ464" i="2"/>
  <c r="AP464" i="2"/>
  <c r="AO464" i="2"/>
  <c r="AN464" i="2"/>
  <c r="AY463" i="2"/>
  <c r="AX463" i="2"/>
  <c r="AW463" i="2"/>
  <c r="AV463" i="2"/>
  <c r="AU463" i="2"/>
  <c r="AT463" i="2"/>
  <c r="AS463" i="2"/>
  <c r="AR463" i="2"/>
  <c r="AQ463" i="2"/>
  <c r="AP463" i="2"/>
  <c r="AO463" i="2"/>
  <c r="AN463" i="2"/>
  <c r="AY462" i="2"/>
  <c r="AX462" i="2"/>
  <c r="AW462" i="2"/>
  <c r="AV462" i="2"/>
  <c r="AU462" i="2"/>
  <c r="AT462" i="2"/>
  <c r="AS462" i="2"/>
  <c r="AR462" i="2"/>
  <c r="AQ462" i="2"/>
  <c r="AP462" i="2"/>
  <c r="AO462" i="2"/>
  <c r="AN462" i="2"/>
  <c r="AY461" i="2"/>
  <c r="AX461" i="2"/>
  <c r="AW461" i="2"/>
  <c r="AV461" i="2"/>
  <c r="AU461" i="2"/>
  <c r="AT461" i="2"/>
  <c r="AS461" i="2"/>
  <c r="AR461" i="2"/>
  <c r="AQ461" i="2"/>
  <c r="AP461" i="2"/>
  <c r="AO461" i="2"/>
  <c r="AN461" i="2"/>
  <c r="AY460" i="2"/>
  <c r="AX460" i="2"/>
  <c r="AW460" i="2"/>
  <c r="AV460" i="2"/>
  <c r="AU460" i="2"/>
  <c r="AT460" i="2"/>
  <c r="AS460" i="2"/>
  <c r="AR460" i="2"/>
  <c r="AQ460" i="2"/>
  <c r="AP460" i="2"/>
  <c r="AO460" i="2"/>
  <c r="AN460" i="2"/>
  <c r="AY459" i="2"/>
  <c r="AX459" i="2"/>
  <c r="AW459" i="2"/>
  <c r="AV459" i="2"/>
  <c r="AU459" i="2"/>
  <c r="AT459" i="2"/>
  <c r="AS459" i="2"/>
  <c r="AR459" i="2"/>
  <c r="AQ459" i="2"/>
  <c r="AP459" i="2"/>
  <c r="AO459" i="2"/>
  <c r="AN459" i="2"/>
  <c r="AY458" i="2"/>
  <c r="AX458" i="2"/>
  <c r="AW458" i="2"/>
  <c r="AV458" i="2"/>
  <c r="AU458" i="2"/>
  <c r="AT458" i="2"/>
  <c r="AS458" i="2"/>
  <c r="AR458" i="2"/>
  <c r="AQ458" i="2"/>
  <c r="AP458" i="2"/>
  <c r="AO458" i="2"/>
  <c r="AN458" i="2"/>
  <c r="AY457" i="2"/>
  <c r="AX457" i="2"/>
  <c r="AW457" i="2"/>
  <c r="AV457" i="2"/>
  <c r="AU457" i="2"/>
  <c r="AT457" i="2"/>
  <c r="AS457" i="2"/>
  <c r="AR457" i="2"/>
  <c r="AQ457" i="2"/>
  <c r="AP457" i="2"/>
  <c r="AO457" i="2"/>
  <c r="AN457" i="2"/>
  <c r="AY456" i="2"/>
  <c r="AX456" i="2"/>
  <c r="AW456" i="2"/>
  <c r="AV456" i="2"/>
  <c r="AU456" i="2"/>
  <c r="AT456" i="2"/>
  <c r="AS456" i="2"/>
  <c r="AR456" i="2"/>
  <c r="AQ456" i="2"/>
  <c r="AP456" i="2"/>
  <c r="AO456" i="2"/>
  <c r="AN456" i="2"/>
  <c r="AY455" i="2"/>
  <c r="AX455" i="2"/>
  <c r="AW455" i="2"/>
  <c r="AV455" i="2"/>
  <c r="AU455" i="2"/>
  <c r="AT455" i="2"/>
  <c r="AS455" i="2"/>
  <c r="AR455" i="2"/>
  <c r="AQ455" i="2"/>
  <c r="AP455" i="2"/>
  <c r="AO455" i="2"/>
  <c r="AN455" i="2"/>
  <c r="AY454" i="2"/>
  <c r="AX454" i="2"/>
  <c r="AW454" i="2"/>
  <c r="AV454" i="2"/>
  <c r="AU454" i="2"/>
  <c r="AT454" i="2"/>
  <c r="AS454" i="2"/>
  <c r="AR454" i="2"/>
  <c r="AQ454" i="2"/>
  <c r="AP454" i="2"/>
  <c r="AO454" i="2"/>
  <c r="AN454" i="2"/>
  <c r="AY453" i="2"/>
  <c r="AX453" i="2"/>
  <c r="AW453" i="2"/>
  <c r="AV453" i="2"/>
  <c r="AU453" i="2"/>
  <c r="AT453" i="2"/>
  <c r="AS453" i="2"/>
  <c r="AR453" i="2"/>
  <c r="AQ453" i="2"/>
  <c r="AP453" i="2"/>
  <c r="AO453" i="2"/>
  <c r="AN453" i="2"/>
  <c r="AY452" i="2"/>
  <c r="AX452" i="2"/>
  <c r="AW452" i="2"/>
  <c r="AV452" i="2"/>
  <c r="AU452" i="2"/>
  <c r="AT452" i="2"/>
  <c r="AS452" i="2"/>
  <c r="AR452" i="2"/>
  <c r="AQ452" i="2"/>
  <c r="AP452" i="2"/>
  <c r="AO452" i="2"/>
  <c r="AN452" i="2"/>
  <c r="AY451" i="2"/>
  <c r="AX451" i="2"/>
  <c r="AW451" i="2"/>
  <c r="AV451" i="2"/>
  <c r="AU451" i="2"/>
  <c r="AT451" i="2"/>
  <c r="AS451" i="2"/>
  <c r="AR451" i="2"/>
  <c r="AQ451" i="2"/>
  <c r="AP451" i="2"/>
  <c r="AO451" i="2"/>
  <c r="AN451" i="2"/>
  <c r="AY450" i="2"/>
  <c r="AX450" i="2"/>
  <c r="AW450" i="2"/>
  <c r="AV450" i="2"/>
  <c r="AU450" i="2"/>
  <c r="AT450" i="2"/>
  <c r="AS450" i="2"/>
  <c r="AR450" i="2"/>
  <c r="AQ450" i="2"/>
  <c r="AP450" i="2"/>
  <c r="AO450" i="2"/>
  <c r="AN450" i="2"/>
  <c r="AY449" i="2"/>
  <c r="AX449" i="2"/>
  <c r="AW449" i="2"/>
  <c r="AV449" i="2"/>
  <c r="AU449" i="2"/>
  <c r="AT449" i="2"/>
  <c r="AS449" i="2"/>
  <c r="AR449" i="2"/>
  <c r="AQ449" i="2"/>
  <c r="AP449" i="2"/>
  <c r="AO449" i="2"/>
  <c r="AN449" i="2"/>
  <c r="AY448" i="2"/>
  <c r="AX448" i="2"/>
  <c r="AW448" i="2"/>
  <c r="AV448" i="2"/>
  <c r="AU448" i="2"/>
  <c r="AT448" i="2"/>
  <c r="AS448" i="2"/>
  <c r="AR448" i="2"/>
  <c r="AQ448" i="2"/>
  <c r="AP448" i="2"/>
  <c r="AO448" i="2"/>
  <c r="AN448" i="2"/>
  <c r="AY447" i="2"/>
  <c r="AX447" i="2"/>
  <c r="AW447" i="2"/>
  <c r="AV447" i="2"/>
  <c r="AU447" i="2"/>
  <c r="AT447" i="2"/>
  <c r="AS447" i="2"/>
  <c r="AR447" i="2"/>
  <c r="AQ447" i="2"/>
  <c r="AP447" i="2"/>
  <c r="AO447" i="2"/>
  <c r="AN447" i="2"/>
  <c r="AY446" i="2"/>
  <c r="AX446" i="2"/>
  <c r="AW446" i="2"/>
  <c r="AV446" i="2"/>
  <c r="AU446" i="2"/>
  <c r="AT446" i="2"/>
  <c r="AS446" i="2"/>
  <c r="AR446" i="2"/>
  <c r="AQ446" i="2"/>
  <c r="AP446" i="2"/>
  <c r="AO446" i="2"/>
  <c r="AN446" i="2"/>
  <c r="AY445" i="2"/>
  <c r="AX445" i="2"/>
  <c r="AW445" i="2"/>
  <c r="AV445" i="2"/>
  <c r="AU445" i="2"/>
  <c r="AT445" i="2"/>
  <c r="AS445" i="2"/>
  <c r="AR445" i="2"/>
  <c r="AQ445" i="2"/>
  <c r="AP445" i="2"/>
  <c r="AO445" i="2"/>
  <c r="AN445" i="2"/>
  <c r="AY444" i="2"/>
  <c r="AX444" i="2"/>
  <c r="AW444" i="2"/>
  <c r="AV444" i="2"/>
  <c r="AU444" i="2"/>
  <c r="AT444" i="2"/>
  <c r="AS444" i="2"/>
  <c r="AR444" i="2"/>
  <c r="AQ444" i="2"/>
  <c r="AP444" i="2"/>
  <c r="AO444" i="2"/>
  <c r="AN444" i="2"/>
  <c r="AY443" i="2"/>
  <c r="AX443" i="2"/>
  <c r="AW443" i="2"/>
  <c r="AV443" i="2"/>
  <c r="AU443" i="2"/>
  <c r="AT443" i="2"/>
  <c r="AS443" i="2"/>
  <c r="AR443" i="2"/>
  <c r="AQ443" i="2"/>
  <c r="AP443" i="2"/>
  <c r="AO443" i="2"/>
  <c r="AN443" i="2"/>
  <c r="AY442" i="2"/>
  <c r="AX442" i="2"/>
  <c r="AW442" i="2"/>
  <c r="AV442" i="2"/>
  <c r="AU442" i="2"/>
  <c r="AT442" i="2"/>
  <c r="AS442" i="2"/>
  <c r="AR442" i="2"/>
  <c r="AQ442" i="2"/>
  <c r="AP442" i="2"/>
  <c r="AO442" i="2"/>
  <c r="AN442" i="2"/>
  <c r="AY441" i="2"/>
  <c r="AX441" i="2"/>
  <c r="AW441" i="2"/>
  <c r="AV441" i="2"/>
  <c r="AU441" i="2"/>
  <c r="AT441" i="2"/>
  <c r="AS441" i="2"/>
  <c r="AR441" i="2"/>
  <c r="AQ441" i="2"/>
  <c r="AP441" i="2"/>
  <c r="AO441" i="2"/>
  <c r="AN441" i="2"/>
  <c r="AY440" i="2"/>
  <c r="AX440" i="2"/>
  <c r="AW440" i="2"/>
  <c r="AV440" i="2"/>
  <c r="AU440" i="2"/>
  <c r="AT440" i="2"/>
  <c r="AS440" i="2"/>
  <c r="AR440" i="2"/>
  <c r="AQ440" i="2"/>
  <c r="AP440" i="2"/>
  <c r="AO440" i="2"/>
  <c r="AN440" i="2"/>
  <c r="AY439" i="2"/>
  <c r="AX439" i="2"/>
  <c r="AW439" i="2"/>
  <c r="AV439" i="2"/>
  <c r="AU439" i="2"/>
  <c r="AT439" i="2"/>
  <c r="AS439" i="2"/>
  <c r="AR439" i="2"/>
  <c r="AQ439" i="2"/>
  <c r="AP439" i="2"/>
  <c r="AO439" i="2"/>
  <c r="AN439" i="2"/>
  <c r="AY438" i="2"/>
  <c r="AX438" i="2"/>
  <c r="AW438" i="2"/>
  <c r="AV438" i="2"/>
  <c r="AU438" i="2"/>
  <c r="AT438" i="2"/>
  <c r="AS438" i="2"/>
  <c r="AR438" i="2"/>
  <c r="AQ438" i="2"/>
  <c r="AP438" i="2"/>
  <c r="AO438" i="2"/>
  <c r="AN438" i="2"/>
  <c r="AY437" i="2"/>
  <c r="AX437" i="2"/>
  <c r="AW437" i="2"/>
  <c r="AV437" i="2"/>
  <c r="AU437" i="2"/>
  <c r="AT437" i="2"/>
  <c r="AS437" i="2"/>
  <c r="AR437" i="2"/>
  <c r="AQ437" i="2"/>
  <c r="AP437" i="2"/>
  <c r="AO437" i="2"/>
  <c r="AN437" i="2"/>
  <c r="AY436" i="2"/>
  <c r="AX436" i="2"/>
  <c r="AW436" i="2"/>
  <c r="AV436" i="2"/>
  <c r="AU436" i="2"/>
  <c r="AT436" i="2"/>
  <c r="AS436" i="2"/>
  <c r="AR436" i="2"/>
  <c r="AQ436" i="2"/>
  <c r="AP436" i="2"/>
  <c r="AO436" i="2"/>
  <c r="AN436" i="2"/>
  <c r="AY435" i="2"/>
  <c r="AX435" i="2"/>
  <c r="AW435" i="2"/>
  <c r="AV435" i="2"/>
  <c r="AU435" i="2"/>
  <c r="AT435" i="2"/>
  <c r="AS435" i="2"/>
  <c r="AR435" i="2"/>
  <c r="AQ435" i="2"/>
  <c r="AP435" i="2"/>
  <c r="AO435" i="2"/>
  <c r="AN435" i="2"/>
  <c r="AY434" i="2"/>
  <c r="AX434" i="2"/>
  <c r="AW434" i="2"/>
  <c r="AV434" i="2"/>
  <c r="AU434" i="2"/>
  <c r="AT434" i="2"/>
  <c r="AS434" i="2"/>
  <c r="AR434" i="2"/>
  <c r="AQ434" i="2"/>
  <c r="AP434" i="2"/>
  <c r="AO434" i="2"/>
  <c r="AN434" i="2"/>
  <c r="AY433" i="2"/>
  <c r="AX433" i="2"/>
  <c r="AW433" i="2"/>
  <c r="AV433" i="2"/>
  <c r="AU433" i="2"/>
  <c r="AT433" i="2"/>
  <c r="AS433" i="2"/>
  <c r="AR433" i="2"/>
  <c r="AQ433" i="2"/>
  <c r="AP433" i="2"/>
  <c r="AO433" i="2"/>
  <c r="AN433" i="2"/>
  <c r="AY432" i="2"/>
  <c r="AX432" i="2"/>
  <c r="AW432" i="2"/>
  <c r="AV432" i="2"/>
  <c r="AU432" i="2"/>
  <c r="AT432" i="2"/>
  <c r="AS432" i="2"/>
  <c r="AR432" i="2"/>
  <c r="AQ432" i="2"/>
  <c r="AP432" i="2"/>
  <c r="AO432" i="2"/>
  <c r="AN432" i="2"/>
  <c r="AY431" i="2"/>
  <c r="AX431" i="2"/>
  <c r="AW431" i="2"/>
  <c r="AV431" i="2"/>
  <c r="AU431" i="2"/>
  <c r="AT431" i="2"/>
  <c r="AS431" i="2"/>
  <c r="AR431" i="2"/>
  <c r="AQ431" i="2"/>
  <c r="AP431" i="2"/>
  <c r="AO431" i="2"/>
  <c r="AN431" i="2"/>
  <c r="AY430" i="2"/>
  <c r="AX430" i="2"/>
  <c r="AW430" i="2"/>
  <c r="AV430" i="2"/>
  <c r="AU430" i="2"/>
  <c r="AT430" i="2"/>
  <c r="AS430" i="2"/>
  <c r="AR430" i="2"/>
  <c r="AQ430" i="2"/>
  <c r="AP430" i="2"/>
  <c r="AO430" i="2"/>
  <c r="AN430" i="2"/>
  <c r="AY429" i="2"/>
  <c r="AX429" i="2"/>
  <c r="AW429" i="2"/>
  <c r="AV429" i="2"/>
  <c r="AU429" i="2"/>
  <c r="AT429" i="2"/>
  <c r="AS429" i="2"/>
  <c r="AR429" i="2"/>
  <c r="AQ429" i="2"/>
  <c r="AP429" i="2"/>
  <c r="AO429" i="2"/>
  <c r="AN429" i="2"/>
  <c r="AY428" i="2"/>
  <c r="AX428" i="2"/>
  <c r="AW428" i="2"/>
  <c r="AV428" i="2"/>
  <c r="AU428" i="2"/>
  <c r="AT428" i="2"/>
  <c r="AS428" i="2"/>
  <c r="AR428" i="2"/>
  <c r="AQ428" i="2"/>
  <c r="AP428" i="2"/>
  <c r="AO428" i="2"/>
  <c r="AN428" i="2"/>
  <c r="AY427" i="2"/>
  <c r="AX427" i="2"/>
  <c r="AW427" i="2"/>
  <c r="AV427" i="2"/>
  <c r="AU427" i="2"/>
  <c r="AT427" i="2"/>
  <c r="AS427" i="2"/>
  <c r="AR427" i="2"/>
  <c r="AQ427" i="2"/>
  <c r="AP427" i="2"/>
  <c r="AO427" i="2"/>
  <c r="AN427" i="2"/>
  <c r="AY426" i="2"/>
  <c r="AX426" i="2"/>
  <c r="AW426" i="2"/>
  <c r="AV426" i="2"/>
  <c r="AU426" i="2"/>
  <c r="AT426" i="2"/>
  <c r="AS426" i="2"/>
  <c r="AR426" i="2"/>
  <c r="AQ426" i="2"/>
  <c r="AP426" i="2"/>
  <c r="AO426" i="2"/>
  <c r="AN426" i="2"/>
  <c r="AY425" i="2"/>
  <c r="AX425" i="2"/>
  <c r="AW425" i="2"/>
  <c r="AV425" i="2"/>
  <c r="AU425" i="2"/>
  <c r="AT425" i="2"/>
  <c r="AS425" i="2"/>
  <c r="AR425" i="2"/>
  <c r="AQ425" i="2"/>
  <c r="AP425" i="2"/>
  <c r="AO425" i="2"/>
  <c r="AN425" i="2"/>
  <c r="AY424" i="2"/>
  <c r="AX424" i="2"/>
  <c r="AW424" i="2"/>
  <c r="AV424" i="2"/>
  <c r="AU424" i="2"/>
  <c r="AT424" i="2"/>
  <c r="AS424" i="2"/>
  <c r="AR424" i="2"/>
  <c r="AQ424" i="2"/>
  <c r="AP424" i="2"/>
  <c r="AO424" i="2"/>
  <c r="AN424" i="2"/>
  <c r="AY423" i="2"/>
  <c r="AX423" i="2"/>
  <c r="AW423" i="2"/>
  <c r="AV423" i="2"/>
  <c r="AU423" i="2"/>
  <c r="AT423" i="2"/>
  <c r="AS423" i="2"/>
  <c r="AR423" i="2"/>
  <c r="AQ423" i="2"/>
  <c r="AP423" i="2"/>
  <c r="AO423" i="2"/>
  <c r="AN423" i="2"/>
  <c r="AY422" i="2"/>
  <c r="AX422" i="2"/>
  <c r="AW422" i="2"/>
  <c r="AV422" i="2"/>
  <c r="AU422" i="2"/>
  <c r="AT422" i="2"/>
  <c r="AS422" i="2"/>
  <c r="AR422" i="2"/>
  <c r="AQ422" i="2"/>
  <c r="AP422" i="2"/>
  <c r="AO422" i="2"/>
  <c r="AN422" i="2"/>
  <c r="AY421" i="2"/>
  <c r="AX421" i="2"/>
  <c r="AW421" i="2"/>
  <c r="AV421" i="2"/>
  <c r="AU421" i="2"/>
  <c r="AT421" i="2"/>
  <c r="AS421" i="2"/>
  <c r="AR421" i="2"/>
  <c r="AQ421" i="2"/>
  <c r="AP421" i="2"/>
  <c r="AO421" i="2"/>
  <c r="AN421" i="2"/>
  <c r="AY420" i="2"/>
  <c r="AX420" i="2"/>
  <c r="AW420" i="2"/>
  <c r="AV420" i="2"/>
  <c r="AU420" i="2"/>
  <c r="AT420" i="2"/>
  <c r="AS420" i="2"/>
  <c r="AR420" i="2"/>
  <c r="AQ420" i="2"/>
  <c r="AP420" i="2"/>
  <c r="AO420" i="2"/>
  <c r="AN420" i="2"/>
  <c r="AY419" i="2"/>
  <c r="AX419" i="2"/>
  <c r="AW419" i="2"/>
  <c r="AV419" i="2"/>
  <c r="AU419" i="2"/>
  <c r="AT419" i="2"/>
  <c r="AS419" i="2"/>
  <c r="AR419" i="2"/>
  <c r="AQ419" i="2"/>
  <c r="AP419" i="2"/>
  <c r="AO419" i="2"/>
  <c r="AN419" i="2"/>
  <c r="AY418" i="2"/>
  <c r="AX418" i="2"/>
  <c r="AW418" i="2"/>
  <c r="AV418" i="2"/>
  <c r="AU418" i="2"/>
  <c r="AT418" i="2"/>
  <c r="AS418" i="2"/>
  <c r="AR418" i="2"/>
  <c r="AQ418" i="2"/>
  <c r="AP418" i="2"/>
  <c r="AO418" i="2"/>
  <c r="AN418" i="2"/>
  <c r="AY417" i="2"/>
  <c r="AX417" i="2"/>
  <c r="AW417" i="2"/>
  <c r="AV417" i="2"/>
  <c r="AU417" i="2"/>
  <c r="AT417" i="2"/>
  <c r="AS417" i="2"/>
  <c r="AR417" i="2"/>
  <c r="AQ417" i="2"/>
  <c r="AP417" i="2"/>
  <c r="AO417" i="2"/>
  <c r="AN417" i="2"/>
  <c r="AY416" i="2"/>
  <c r="AX416" i="2"/>
  <c r="AW416" i="2"/>
  <c r="AV416" i="2"/>
  <c r="AU416" i="2"/>
  <c r="AT416" i="2"/>
  <c r="AS416" i="2"/>
  <c r="AR416" i="2"/>
  <c r="AQ416" i="2"/>
  <c r="AP416" i="2"/>
  <c r="AO416" i="2"/>
  <c r="AN416" i="2"/>
  <c r="AY415" i="2"/>
  <c r="AX415" i="2"/>
  <c r="AW415" i="2"/>
  <c r="AV415" i="2"/>
  <c r="AU415" i="2"/>
  <c r="AT415" i="2"/>
  <c r="AS415" i="2"/>
  <c r="AR415" i="2"/>
  <c r="AQ415" i="2"/>
  <c r="AP415" i="2"/>
  <c r="AO415" i="2"/>
  <c r="AN415" i="2"/>
  <c r="AY414" i="2"/>
  <c r="AX414" i="2"/>
  <c r="AW414" i="2"/>
  <c r="AV414" i="2"/>
  <c r="AU414" i="2"/>
  <c r="AT414" i="2"/>
  <c r="AS414" i="2"/>
  <c r="AR414" i="2"/>
  <c r="AQ414" i="2"/>
  <c r="AP414" i="2"/>
  <c r="AO414" i="2"/>
  <c r="AN414" i="2"/>
  <c r="AY413" i="2"/>
  <c r="AX413" i="2"/>
  <c r="AW413" i="2"/>
  <c r="AV413" i="2"/>
  <c r="AU413" i="2"/>
  <c r="AT413" i="2"/>
  <c r="AS413" i="2"/>
  <c r="AR413" i="2"/>
  <c r="AQ413" i="2"/>
  <c r="AP413" i="2"/>
  <c r="AO413" i="2"/>
  <c r="AN413" i="2"/>
  <c r="AY412" i="2"/>
  <c r="AX412" i="2"/>
  <c r="AW412" i="2"/>
  <c r="AV412" i="2"/>
  <c r="AU412" i="2"/>
  <c r="AT412" i="2"/>
  <c r="AS412" i="2"/>
  <c r="AR412" i="2"/>
  <c r="AQ412" i="2"/>
  <c r="AP412" i="2"/>
  <c r="AO412" i="2"/>
  <c r="AN412" i="2"/>
  <c r="AY411" i="2"/>
  <c r="AX411" i="2"/>
  <c r="AW411" i="2"/>
  <c r="AV411" i="2"/>
  <c r="AU411" i="2"/>
  <c r="AT411" i="2"/>
  <c r="AS411" i="2"/>
  <c r="AR411" i="2"/>
  <c r="AQ411" i="2"/>
  <c r="AP411" i="2"/>
  <c r="AO411" i="2"/>
  <c r="AN411" i="2"/>
  <c r="AY410" i="2"/>
  <c r="AX410" i="2"/>
  <c r="AW410" i="2"/>
  <c r="AV410" i="2"/>
  <c r="AU410" i="2"/>
  <c r="AT410" i="2"/>
  <c r="AS410" i="2"/>
  <c r="AR410" i="2"/>
  <c r="AQ410" i="2"/>
  <c r="AP410" i="2"/>
  <c r="AO410" i="2"/>
  <c r="AN410" i="2"/>
  <c r="AY409" i="2"/>
  <c r="AX409" i="2"/>
  <c r="AW409" i="2"/>
  <c r="AV409" i="2"/>
  <c r="AU409" i="2"/>
  <c r="AT409" i="2"/>
  <c r="AS409" i="2"/>
  <c r="AR409" i="2"/>
  <c r="AQ409" i="2"/>
  <c r="AP409" i="2"/>
  <c r="AO409" i="2"/>
  <c r="AN409" i="2"/>
  <c r="AY408" i="2"/>
  <c r="AX408" i="2"/>
  <c r="AW408" i="2"/>
  <c r="AV408" i="2"/>
  <c r="AU408" i="2"/>
  <c r="AT408" i="2"/>
  <c r="AS408" i="2"/>
  <c r="AR408" i="2"/>
  <c r="AQ408" i="2"/>
  <c r="AP408" i="2"/>
  <c r="AO408" i="2"/>
  <c r="AN408" i="2"/>
  <c r="AY407" i="2"/>
  <c r="AX407" i="2"/>
  <c r="AW407" i="2"/>
  <c r="AV407" i="2"/>
  <c r="AU407" i="2"/>
  <c r="AT407" i="2"/>
  <c r="AS407" i="2"/>
  <c r="AR407" i="2"/>
  <c r="AQ407" i="2"/>
  <c r="AP407" i="2"/>
  <c r="AO407" i="2"/>
  <c r="AN407" i="2"/>
  <c r="AY406" i="2"/>
  <c r="AX406" i="2"/>
  <c r="AW406" i="2"/>
  <c r="AV406" i="2"/>
  <c r="AU406" i="2"/>
  <c r="AT406" i="2"/>
  <c r="AS406" i="2"/>
  <c r="AR406" i="2"/>
  <c r="AQ406" i="2"/>
  <c r="AP406" i="2"/>
  <c r="AO406" i="2"/>
  <c r="AN406" i="2"/>
  <c r="AY405" i="2"/>
  <c r="AX405" i="2"/>
  <c r="AW405" i="2"/>
  <c r="AV405" i="2"/>
  <c r="AU405" i="2"/>
  <c r="AT405" i="2"/>
  <c r="AS405" i="2"/>
  <c r="AR405" i="2"/>
  <c r="AQ405" i="2"/>
  <c r="AP405" i="2"/>
  <c r="AO405" i="2"/>
  <c r="AN405" i="2"/>
  <c r="AY404" i="2"/>
  <c r="AX404" i="2"/>
  <c r="AW404" i="2"/>
  <c r="AV404" i="2"/>
  <c r="AU404" i="2"/>
  <c r="AT404" i="2"/>
  <c r="AS404" i="2"/>
  <c r="AR404" i="2"/>
  <c r="AQ404" i="2"/>
  <c r="AP404" i="2"/>
  <c r="AO404" i="2"/>
  <c r="AN404" i="2"/>
  <c r="AY403" i="2"/>
  <c r="AX403" i="2"/>
  <c r="AW403" i="2"/>
  <c r="AV403" i="2"/>
  <c r="AU403" i="2"/>
  <c r="AT403" i="2"/>
  <c r="AS403" i="2"/>
  <c r="AR403" i="2"/>
  <c r="AQ403" i="2"/>
  <c r="AP403" i="2"/>
  <c r="AO403" i="2"/>
  <c r="AN403" i="2"/>
  <c r="AY402" i="2"/>
  <c r="AX402" i="2"/>
  <c r="AW402" i="2"/>
  <c r="AV402" i="2"/>
  <c r="AU402" i="2"/>
  <c r="AT402" i="2"/>
  <c r="AS402" i="2"/>
  <c r="AR402" i="2"/>
  <c r="AQ402" i="2"/>
  <c r="AP402" i="2"/>
  <c r="AO402" i="2"/>
  <c r="AN402" i="2"/>
  <c r="AY401" i="2"/>
  <c r="AX401" i="2"/>
  <c r="AW401" i="2"/>
  <c r="AV401" i="2"/>
  <c r="AU401" i="2"/>
  <c r="AT401" i="2"/>
  <c r="AS401" i="2"/>
  <c r="AR401" i="2"/>
  <c r="AQ401" i="2"/>
  <c r="AP401" i="2"/>
  <c r="AO401" i="2"/>
  <c r="AN401" i="2"/>
  <c r="AY400" i="2"/>
  <c r="AX400" i="2"/>
  <c r="AW400" i="2"/>
  <c r="AV400" i="2"/>
  <c r="AU400" i="2"/>
  <c r="AT400" i="2"/>
  <c r="AS400" i="2"/>
  <c r="AR400" i="2"/>
  <c r="AQ400" i="2"/>
  <c r="AP400" i="2"/>
  <c r="AO400" i="2"/>
  <c r="AN400" i="2"/>
  <c r="AY399" i="2"/>
  <c r="AX399" i="2"/>
  <c r="AW399" i="2"/>
  <c r="AV399" i="2"/>
  <c r="AU399" i="2"/>
  <c r="AT399" i="2"/>
  <c r="AS399" i="2"/>
  <c r="AR399" i="2"/>
  <c r="AQ399" i="2"/>
  <c r="AP399" i="2"/>
  <c r="AO399" i="2"/>
  <c r="AN399" i="2"/>
  <c r="AY398" i="2"/>
  <c r="AX398" i="2"/>
  <c r="AW398" i="2"/>
  <c r="AV398" i="2"/>
  <c r="AU398" i="2"/>
  <c r="AT398" i="2"/>
  <c r="AS398" i="2"/>
  <c r="AR398" i="2"/>
  <c r="AQ398" i="2"/>
  <c r="AP398" i="2"/>
  <c r="AO398" i="2"/>
  <c r="AN398" i="2"/>
  <c r="AY397" i="2"/>
  <c r="AX397" i="2"/>
  <c r="AW397" i="2"/>
  <c r="AV397" i="2"/>
  <c r="AU397" i="2"/>
  <c r="AT397" i="2"/>
  <c r="AS397" i="2"/>
  <c r="AR397" i="2"/>
  <c r="AQ397" i="2"/>
  <c r="AP397" i="2"/>
  <c r="AO397" i="2"/>
  <c r="AN397" i="2"/>
  <c r="AY396" i="2"/>
  <c r="AX396" i="2"/>
  <c r="AW396" i="2"/>
  <c r="AV396" i="2"/>
  <c r="AU396" i="2"/>
  <c r="AT396" i="2"/>
  <c r="AS396" i="2"/>
  <c r="AR396" i="2"/>
  <c r="AQ396" i="2"/>
  <c r="AP396" i="2"/>
  <c r="AO396" i="2"/>
  <c r="AN396" i="2"/>
  <c r="AY395" i="2"/>
  <c r="AX395" i="2"/>
  <c r="AW395" i="2"/>
  <c r="AV395" i="2"/>
  <c r="AU395" i="2"/>
  <c r="AT395" i="2"/>
  <c r="AS395" i="2"/>
  <c r="AR395" i="2"/>
  <c r="AQ395" i="2"/>
  <c r="AP395" i="2"/>
  <c r="AO395" i="2"/>
  <c r="AN395" i="2"/>
  <c r="AY394" i="2"/>
  <c r="AX394" i="2"/>
  <c r="AW394" i="2"/>
  <c r="AV394" i="2"/>
  <c r="AU394" i="2"/>
  <c r="AT394" i="2"/>
  <c r="AS394" i="2"/>
  <c r="AR394" i="2"/>
  <c r="AQ394" i="2"/>
  <c r="AP394" i="2"/>
  <c r="AO394" i="2"/>
  <c r="AN394" i="2"/>
  <c r="AY393" i="2"/>
  <c r="AX393" i="2"/>
  <c r="AW393" i="2"/>
  <c r="AV393" i="2"/>
  <c r="AU393" i="2"/>
  <c r="AT393" i="2"/>
  <c r="AS393" i="2"/>
  <c r="AR393" i="2"/>
  <c r="AQ393" i="2"/>
  <c r="AP393" i="2"/>
  <c r="AO393" i="2"/>
  <c r="AN393" i="2"/>
  <c r="AY392" i="2"/>
  <c r="AX392" i="2"/>
  <c r="AW392" i="2"/>
  <c r="AV392" i="2"/>
  <c r="AU392" i="2"/>
  <c r="AT392" i="2"/>
  <c r="AS392" i="2"/>
  <c r="AR392" i="2"/>
  <c r="AQ392" i="2"/>
  <c r="AP392" i="2"/>
  <c r="AO392" i="2"/>
  <c r="AN392" i="2"/>
  <c r="AY391" i="2"/>
  <c r="AX391" i="2"/>
  <c r="AW391" i="2"/>
  <c r="AV391" i="2"/>
  <c r="AU391" i="2"/>
  <c r="AT391" i="2"/>
  <c r="AS391" i="2"/>
  <c r="AR391" i="2"/>
  <c r="AQ391" i="2"/>
  <c r="AP391" i="2"/>
  <c r="AO391" i="2"/>
  <c r="AN391" i="2"/>
  <c r="AY390" i="2"/>
  <c r="AX390" i="2"/>
  <c r="AW390" i="2"/>
  <c r="AV390" i="2"/>
  <c r="AU390" i="2"/>
  <c r="AT390" i="2"/>
  <c r="AS390" i="2"/>
  <c r="AR390" i="2"/>
  <c r="AQ390" i="2"/>
  <c r="AP390" i="2"/>
  <c r="AO390" i="2"/>
  <c r="AN390" i="2"/>
  <c r="AY389" i="2"/>
  <c r="AX389" i="2"/>
  <c r="AW389" i="2"/>
  <c r="AV389" i="2"/>
  <c r="AU389" i="2"/>
  <c r="AT389" i="2"/>
  <c r="AS389" i="2"/>
  <c r="AR389" i="2"/>
  <c r="AQ389" i="2"/>
  <c r="AP389" i="2"/>
  <c r="AO389" i="2"/>
  <c r="AN389" i="2"/>
  <c r="AY388" i="2"/>
  <c r="AX388" i="2"/>
  <c r="AW388" i="2"/>
  <c r="AV388" i="2"/>
  <c r="AU388" i="2"/>
  <c r="AT388" i="2"/>
  <c r="AS388" i="2"/>
  <c r="AR388" i="2"/>
  <c r="AQ388" i="2"/>
  <c r="AP388" i="2"/>
  <c r="AO388" i="2"/>
  <c r="AN388" i="2"/>
  <c r="AY387" i="2"/>
  <c r="AX387" i="2"/>
  <c r="AW387" i="2"/>
  <c r="AV387" i="2"/>
  <c r="AU387" i="2"/>
  <c r="AT387" i="2"/>
  <c r="AS387" i="2"/>
  <c r="AR387" i="2"/>
  <c r="AQ387" i="2"/>
  <c r="AP387" i="2"/>
  <c r="AO387" i="2"/>
  <c r="AN387" i="2"/>
  <c r="AY386" i="2"/>
  <c r="AX386" i="2"/>
  <c r="AW386" i="2"/>
  <c r="AV386" i="2"/>
  <c r="AU386" i="2"/>
  <c r="AT386" i="2"/>
  <c r="AS386" i="2"/>
  <c r="AR386" i="2"/>
  <c r="AQ386" i="2"/>
  <c r="AP386" i="2"/>
  <c r="AO386" i="2"/>
  <c r="AN386" i="2"/>
  <c r="AY385" i="2"/>
  <c r="AX385" i="2"/>
  <c r="AW385" i="2"/>
  <c r="AV385" i="2"/>
  <c r="AU385" i="2"/>
  <c r="AT385" i="2"/>
  <c r="AS385" i="2"/>
  <c r="AR385" i="2"/>
  <c r="AQ385" i="2"/>
  <c r="AP385" i="2"/>
  <c r="AO385" i="2"/>
  <c r="AN385" i="2"/>
  <c r="AY384" i="2"/>
  <c r="AX384" i="2"/>
  <c r="AW384" i="2"/>
  <c r="AV384" i="2"/>
  <c r="AU384" i="2"/>
  <c r="AT384" i="2"/>
  <c r="AS384" i="2"/>
  <c r="AR384" i="2"/>
  <c r="AQ384" i="2"/>
  <c r="AP384" i="2"/>
  <c r="AO384" i="2"/>
  <c r="AN384" i="2"/>
  <c r="AY383" i="2"/>
  <c r="AX383" i="2"/>
  <c r="AW383" i="2"/>
  <c r="AV383" i="2"/>
  <c r="AU383" i="2"/>
  <c r="AT383" i="2"/>
  <c r="AS383" i="2"/>
  <c r="AR383" i="2"/>
  <c r="AQ383" i="2"/>
  <c r="AP383" i="2"/>
  <c r="AO383" i="2"/>
  <c r="AN383" i="2"/>
  <c r="AY382" i="2"/>
  <c r="AX382" i="2"/>
  <c r="AW382" i="2"/>
  <c r="AV382" i="2"/>
  <c r="AU382" i="2"/>
  <c r="AT382" i="2"/>
  <c r="AS382" i="2"/>
  <c r="AR382" i="2"/>
  <c r="AQ382" i="2"/>
  <c r="AP382" i="2"/>
  <c r="AO382" i="2"/>
  <c r="AN382" i="2"/>
  <c r="AY381" i="2"/>
  <c r="AX381" i="2"/>
  <c r="AW381" i="2"/>
  <c r="AV381" i="2"/>
  <c r="AU381" i="2"/>
  <c r="AT381" i="2"/>
  <c r="AS381" i="2"/>
  <c r="AR381" i="2"/>
  <c r="AQ381" i="2"/>
  <c r="AP381" i="2"/>
  <c r="AO381" i="2"/>
  <c r="AN381" i="2"/>
  <c r="AY380" i="2"/>
  <c r="AX380" i="2"/>
  <c r="AW380" i="2"/>
  <c r="AV380" i="2"/>
  <c r="AU380" i="2"/>
  <c r="AT380" i="2"/>
  <c r="AS380" i="2"/>
  <c r="AR380" i="2"/>
  <c r="AQ380" i="2"/>
  <c r="AP380" i="2"/>
  <c r="AO380" i="2"/>
  <c r="AN380" i="2"/>
  <c r="AY379" i="2"/>
  <c r="AX379" i="2"/>
  <c r="AW379" i="2"/>
  <c r="AV379" i="2"/>
  <c r="AU379" i="2"/>
  <c r="AT379" i="2"/>
  <c r="AS379" i="2"/>
  <c r="AR379" i="2"/>
  <c r="AQ379" i="2"/>
  <c r="AP379" i="2"/>
  <c r="AO379" i="2"/>
  <c r="AN379" i="2"/>
  <c r="AY378" i="2"/>
  <c r="AX378" i="2"/>
  <c r="AW378" i="2"/>
  <c r="AV378" i="2"/>
  <c r="AU378" i="2"/>
  <c r="AT378" i="2"/>
  <c r="AS378" i="2"/>
  <c r="AR378" i="2"/>
  <c r="AQ378" i="2"/>
  <c r="AP378" i="2"/>
  <c r="AO378" i="2"/>
  <c r="AN378" i="2"/>
  <c r="AY377" i="2"/>
  <c r="AX377" i="2"/>
  <c r="AW377" i="2"/>
  <c r="AV377" i="2"/>
  <c r="AU377" i="2"/>
  <c r="AT377" i="2"/>
  <c r="AS377" i="2"/>
  <c r="AR377" i="2"/>
  <c r="AQ377" i="2"/>
  <c r="AP377" i="2"/>
  <c r="AO377" i="2"/>
  <c r="AN377" i="2"/>
  <c r="AY376" i="2"/>
  <c r="AX376" i="2"/>
  <c r="AW376" i="2"/>
  <c r="AV376" i="2"/>
  <c r="AU376" i="2"/>
  <c r="AT376" i="2"/>
  <c r="AS376" i="2"/>
  <c r="AR376" i="2"/>
  <c r="AQ376" i="2"/>
  <c r="AP376" i="2"/>
  <c r="AO376" i="2"/>
  <c r="AN376" i="2"/>
  <c r="AY375" i="2"/>
  <c r="AX375" i="2"/>
  <c r="AW375" i="2"/>
  <c r="AV375" i="2"/>
  <c r="AU375" i="2"/>
  <c r="AT375" i="2"/>
  <c r="AS375" i="2"/>
  <c r="AR375" i="2"/>
  <c r="AQ375" i="2"/>
  <c r="AP375" i="2"/>
  <c r="AO375" i="2"/>
  <c r="AN375" i="2"/>
  <c r="AY374" i="2"/>
  <c r="AX374" i="2"/>
  <c r="AW374" i="2"/>
  <c r="AV374" i="2"/>
  <c r="AU374" i="2"/>
  <c r="AT374" i="2"/>
  <c r="AS374" i="2"/>
  <c r="AR374" i="2"/>
  <c r="AQ374" i="2"/>
  <c r="AP374" i="2"/>
  <c r="AO374" i="2"/>
  <c r="AN374" i="2"/>
  <c r="AY373" i="2"/>
  <c r="AX373" i="2"/>
  <c r="AW373" i="2"/>
  <c r="AV373" i="2"/>
  <c r="AU373" i="2"/>
  <c r="AT373" i="2"/>
  <c r="AS373" i="2"/>
  <c r="AR373" i="2"/>
  <c r="AQ373" i="2"/>
  <c r="AP373" i="2"/>
  <c r="AO373" i="2"/>
  <c r="AN373" i="2"/>
  <c r="AY372" i="2"/>
  <c r="AX372" i="2"/>
  <c r="AW372" i="2"/>
  <c r="AV372" i="2"/>
  <c r="AU372" i="2"/>
  <c r="AT372" i="2"/>
  <c r="AS372" i="2"/>
  <c r="AR372" i="2"/>
  <c r="AQ372" i="2"/>
  <c r="AP372" i="2"/>
  <c r="AO372" i="2"/>
  <c r="AN372" i="2"/>
  <c r="AY371" i="2"/>
  <c r="AX371" i="2"/>
  <c r="AW371" i="2"/>
  <c r="AV371" i="2"/>
  <c r="AU371" i="2"/>
  <c r="AT371" i="2"/>
  <c r="AS371" i="2"/>
  <c r="AR371" i="2"/>
  <c r="AQ371" i="2"/>
  <c r="AP371" i="2"/>
  <c r="AO371" i="2"/>
  <c r="AN371" i="2"/>
  <c r="AY370" i="2"/>
  <c r="AX370" i="2"/>
  <c r="AW370" i="2"/>
  <c r="AV370" i="2"/>
  <c r="AU370" i="2"/>
  <c r="AT370" i="2"/>
  <c r="AS370" i="2"/>
  <c r="AR370" i="2"/>
  <c r="AQ370" i="2"/>
  <c r="AP370" i="2"/>
  <c r="AO370" i="2"/>
  <c r="AN370" i="2"/>
  <c r="AY369" i="2"/>
  <c r="AX369" i="2"/>
  <c r="AW369" i="2"/>
  <c r="AV369" i="2"/>
  <c r="AU369" i="2"/>
  <c r="AT369" i="2"/>
  <c r="AS369" i="2"/>
  <c r="AR369" i="2"/>
  <c r="AQ369" i="2"/>
  <c r="AP369" i="2"/>
  <c r="AO369" i="2"/>
  <c r="AN369" i="2"/>
  <c r="AY368" i="2"/>
  <c r="AX368" i="2"/>
  <c r="AW368" i="2"/>
  <c r="AV368" i="2"/>
  <c r="AU368" i="2"/>
  <c r="AT368" i="2"/>
  <c r="AS368" i="2"/>
  <c r="AR368" i="2"/>
  <c r="AQ368" i="2"/>
  <c r="AP368" i="2"/>
  <c r="AO368" i="2"/>
  <c r="AN368" i="2"/>
  <c r="AY367" i="2"/>
  <c r="AX367" i="2"/>
  <c r="AW367" i="2"/>
  <c r="AV367" i="2"/>
  <c r="AU367" i="2"/>
  <c r="AT367" i="2"/>
  <c r="AS367" i="2"/>
  <c r="AR367" i="2"/>
  <c r="AQ367" i="2"/>
  <c r="AP367" i="2"/>
  <c r="AO367" i="2"/>
  <c r="AN367" i="2"/>
  <c r="AY366" i="2"/>
  <c r="AX366" i="2"/>
  <c r="AW366" i="2"/>
  <c r="AV366" i="2"/>
  <c r="AU366" i="2"/>
  <c r="AT366" i="2"/>
  <c r="AS366" i="2"/>
  <c r="AR366" i="2"/>
  <c r="AQ366" i="2"/>
  <c r="AP366" i="2"/>
  <c r="AO366" i="2"/>
  <c r="AN366" i="2"/>
  <c r="AY365" i="2"/>
  <c r="AX365" i="2"/>
  <c r="AW365" i="2"/>
  <c r="AV365" i="2"/>
  <c r="AU365" i="2"/>
  <c r="AT365" i="2"/>
  <c r="AS365" i="2"/>
  <c r="AR365" i="2"/>
  <c r="AQ365" i="2"/>
  <c r="AP365" i="2"/>
  <c r="AO365" i="2"/>
  <c r="AN365" i="2"/>
  <c r="AY364" i="2"/>
  <c r="AX364" i="2"/>
  <c r="AW364" i="2"/>
  <c r="AV364" i="2"/>
  <c r="AU364" i="2"/>
  <c r="AT364" i="2"/>
  <c r="AS364" i="2"/>
  <c r="AR364" i="2"/>
  <c r="AQ364" i="2"/>
  <c r="AP364" i="2"/>
  <c r="AO364" i="2"/>
  <c r="AN364" i="2"/>
  <c r="AY363" i="2"/>
  <c r="AX363" i="2"/>
  <c r="AW363" i="2"/>
  <c r="AV363" i="2"/>
  <c r="AU363" i="2"/>
  <c r="AT363" i="2"/>
  <c r="AS363" i="2"/>
  <c r="AR363" i="2"/>
  <c r="AQ363" i="2"/>
  <c r="AP363" i="2"/>
  <c r="AO363" i="2"/>
  <c r="AN363" i="2"/>
  <c r="AY362" i="2"/>
  <c r="AX362" i="2"/>
  <c r="AW362" i="2"/>
  <c r="AV362" i="2"/>
  <c r="AU362" i="2"/>
  <c r="AT362" i="2"/>
  <c r="AS362" i="2"/>
  <c r="AR362" i="2"/>
  <c r="AQ362" i="2"/>
  <c r="AP362" i="2"/>
  <c r="AO362" i="2"/>
  <c r="AN362" i="2"/>
  <c r="AY361" i="2"/>
  <c r="AX361" i="2"/>
  <c r="AW361" i="2"/>
  <c r="AV361" i="2"/>
  <c r="AU361" i="2"/>
  <c r="AT361" i="2"/>
  <c r="AS361" i="2"/>
  <c r="AR361" i="2"/>
  <c r="AQ361" i="2"/>
  <c r="AP361" i="2"/>
  <c r="AO361" i="2"/>
  <c r="AN361" i="2"/>
  <c r="AY360" i="2"/>
  <c r="AX360" i="2"/>
  <c r="AW360" i="2"/>
  <c r="AV360" i="2"/>
  <c r="AU360" i="2"/>
  <c r="AT360" i="2"/>
  <c r="AS360" i="2"/>
  <c r="AR360" i="2"/>
  <c r="AQ360" i="2"/>
  <c r="AP360" i="2"/>
  <c r="AO360" i="2"/>
  <c r="AN360" i="2"/>
  <c r="AY359" i="2"/>
  <c r="AX359" i="2"/>
  <c r="AW359" i="2"/>
  <c r="AV359" i="2"/>
  <c r="AU359" i="2"/>
  <c r="AT359" i="2"/>
  <c r="AS359" i="2"/>
  <c r="AR359" i="2"/>
  <c r="AQ359" i="2"/>
  <c r="AP359" i="2"/>
  <c r="AO359" i="2"/>
  <c r="AN359" i="2"/>
  <c r="AY358" i="2"/>
  <c r="AX358" i="2"/>
  <c r="AW358" i="2"/>
  <c r="AV358" i="2"/>
  <c r="AU358" i="2"/>
  <c r="AT358" i="2"/>
  <c r="AS358" i="2"/>
  <c r="AR358" i="2"/>
  <c r="AQ358" i="2"/>
  <c r="AP358" i="2"/>
  <c r="AO358" i="2"/>
  <c r="AN358" i="2"/>
  <c r="AY357" i="2"/>
  <c r="AX357" i="2"/>
  <c r="AW357" i="2"/>
  <c r="AV357" i="2"/>
  <c r="AU357" i="2"/>
  <c r="AT357" i="2"/>
  <c r="AS357" i="2"/>
  <c r="AR357" i="2"/>
  <c r="AQ357" i="2"/>
  <c r="AP357" i="2"/>
  <c r="AO357" i="2"/>
  <c r="AN357" i="2"/>
  <c r="AY356" i="2"/>
  <c r="AX356" i="2"/>
  <c r="AW356" i="2"/>
  <c r="AV356" i="2"/>
  <c r="AU356" i="2"/>
  <c r="AT356" i="2"/>
  <c r="AS356" i="2"/>
  <c r="AR356" i="2"/>
  <c r="AQ356" i="2"/>
  <c r="AP356" i="2"/>
  <c r="AO356" i="2"/>
  <c r="AN356" i="2"/>
  <c r="AY355" i="2"/>
  <c r="AX355" i="2"/>
  <c r="AW355" i="2"/>
  <c r="AV355" i="2"/>
  <c r="AU355" i="2"/>
  <c r="AT355" i="2"/>
  <c r="AS355" i="2"/>
  <c r="AR355" i="2"/>
  <c r="AQ355" i="2"/>
  <c r="AP355" i="2"/>
  <c r="AO355" i="2"/>
  <c r="AN355" i="2"/>
  <c r="AY354" i="2"/>
  <c r="AX354" i="2"/>
  <c r="AW354" i="2"/>
  <c r="AV354" i="2"/>
  <c r="AU354" i="2"/>
  <c r="AT354" i="2"/>
  <c r="AS354" i="2"/>
  <c r="AR354" i="2"/>
  <c r="AQ354" i="2"/>
  <c r="AP354" i="2"/>
  <c r="AO354" i="2"/>
  <c r="AN354" i="2"/>
  <c r="AY353" i="2"/>
  <c r="AX353" i="2"/>
  <c r="AW353" i="2"/>
  <c r="AV353" i="2"/>
  <c r="AU353" i="2"/>
  <c r="AT353" i="2"/>
  <c r="AS353" i="2"/>
  <c r="AR353" i="2"/>
  <c r="AQ353" i="2"/>
  <c r="AP353" i="2"/>
  <c r="AO353" i="2"/>
  <c r="AN353" i="2"/>
  <c r="AY352" i="2"/>
  <c r="AX352" i="2"/>
  <c r="AW352" i="2"/>
  <c r="AV352" i="2"/>
  <c r="AU352" i="2"/>
  <c r="AT352" i="2"/>
  <c r="AS352" i="2"/>
  <c r="AR352" i="2"/>
  <c r="AQ352" i="2"/>
  <c r="AP352" i="2"/>
  <c r="AO352" i="2"/>
  <c r="AN352" i="2"/>
  <c r="AY351" i="2"/>
  <c r="AX351" i="2"/>
  <c r="AW351" i="2"/>
  <c r="AV351" i="2"/>
  <c r="AU351" i="2"/>
  <c r="AT351" i="2"/>
  <c r="AS351" i="2"/>
  <c r="AR351" i="2"/>
  <c r="AQ351" i="2"/>
  <c r="AP351" i="2"/>
  <c r="AO351" i="2"/>
  <c r="AN351" i="2"/>
  <c r="AY350" i="2"/>
  <c r="AX350" i="2"/>
  <c r="AW350" i="2"/>
  <c r="AV350" i="2"/>
  <c r="AU350" i="2"/>
  <c r="AT350" i="2"/>
  <c r="AS350" i="2"/>
  <c r="AR350" i="2"/>
  <c r="AQ350" i="2"/>
  <c r="AP350" i="2"/>
  <c r="AO350" i="2"/>
  <c r="AN350" i="2"/>
  <c r="AY349" i="2"/>
  <c r="AX349" i="2"/>
  <c r="AW349" i="2"/>
  <c r="AV349" i="2"/>
  <c r="AU349" i="2"/>
  <c r="AT349" i="2"/>
  <c r="AS349" i="2"/>
  <c r="AR349" i="2"/>
  <c r="AQ349" i="2"/>
  <c r="AP349" i="2"/>
  <c r="AO349" i="2"/>
  <c r="AN349" i="2"/>
  <c r="AY348" i="2"/>
  <c r="AX348" i="2"/>
  <c r="AW348" i="2"/>
  <c r="AV348" i="2"/>
  <c r="AU348" i="2"/>
  <c r="AT348" i="2"/>
  <c r="AS348" i="2"/>
  <c r="AR348" i="2"/>
  <c r="AQ348" i="2"/>
  <c r="AP348" i="2"/>
  <c r="AO348" i="2"/>
  <c r="AN348" i="2"/>
  <c r="AY347" i="2"/>
  <c r="AX347" i="2"/>
  <c r="AW347" i="2"/>
  <c r="AV347" i="2"/>
  <c r="AU347" i="2"/>
  <c r="AT347" i="2"/>
  <c r="AS347" i="2"/>
  <c r="AR347" i="2"/>
  <c r="AQ347" i="2"/>
  <c r="AP347" i="2"/>
  <c r="AO347" i="2"/>
  <c r="AN347" i="2"/>
  <c r="AY346" i="2"/>
  <c r="AX346" i="2"/>
  <c r="AW346" i="2"/>
  <c r="AV346" i="2"/>
  <c r="AU346" i="2"/>
  <c r="AT346" i="2"/>
  <c r="AS346" i="2"/>
  <c r="AR346" i="2"/>
  <c r="AQ346" i="2"/>
  <c r="AP346" i="2"/>
  <c r="AO346" i="2"/>
  <c r="AN346" i="2"/>
  <c r="AY345" i="2"/>
  <c r="AX345" i="2"/>
  <c r="AW345" i="2"/>
  <c r="AV345" i="2"/>
  <c r="AU345" i="2"/>
  <c r="AT345" i="2"/>
  <c r="AS345" i="2"/>
  <c r="AR345" i="2"/>
  <c r="AQ345" i="2"/>
  <c r="AP345" i="2"/>
  <c r="AO345" i="2"/>
  <c r="AN345" i="2"/>
  <c r="AY344" i="2"/>
  <c r="AX344" i="2"/>
  <c r="AW344" i="2"/>
  <c r="AV344" i="2"/>
  <c r="AU344" i="2"/>
  <c r="AT344" i="2"/>
  <c r="AS344" i="2"/>
  <c r="AR344" i="2"/>
  <c r="AQ344" i="2"/>
  <c r="AP344" i="2"/>
  <c r="AO344" i="2"/>
  <c r="AN344" i="2"/>
  <c r="AY343" i="2"/>
  <c r="AX343" i="2"/>
  <c r="AW343" i="2"/>
  <c r="AV343" i="2"/>
  <c r="AU343" i="2"/>
  <c r="AT343" i="2"/>
  <c r="AS343" i="2"/>
  <c r="AR343" i="2"/>
  <c r="AQ343" i="2"/>
  <c r="AP343" i="2"/>
  <c r="AO343" i="2"/>
  <c r="AN343" i="2"/>
  <c r="AY342" i="2"/>
  <c r="AX342" i="2"/>
  <c r="AW342" i="2"/>
  <c r="AV342" i="2"/>
  <c r="AU342" i="2"/>
  <c r="AT342" i="2"/>
  <c r="AS342" i="2"/>
  <c r="AR342" i="2"/>
  <c r="AQ342" i="2"/>
  <c r="AP342" i="2"/>
  <c r="AO342" i="2"/>
  <c r="AN342" i="2"/>
  <c r="AY341" i="2"/>
  <c r="AX341" i="2"/>
  <c r="AW341" i="2"/>
  <c r="AV341" i="2"/>
  <c r="AU341" i="2"/>
  <c r="AT341" i="2"/>
  <c r="AS341" i="2"/>
  <c r="AR341" i="2"/>
  <c r="AQ341" i="2"/>
  <c r="AP341" i="2"/>
  <c r="AO341" i="2"/>
  <c r="AN341" i="2"/>
  <c r="AY340" i="2"/>
  <c r="AX340" i="2"/>
  <c r="AW340" i="2"/>
  <c r="AV340" i="2"/>
  <c r="AU340" i="2"/>
  <c r="AT340" i="2"/>
  <c r="AS340" i="2"/>
  <c r="AR340" i="2"/>
  <c r="AQ340" i="2"/>
  <c r="AP340" i="2"/>
  <c r="AO340" i="2"/>
  <c r="AN340" i="2"/>
  <c r="AY339" i="2"/>
  <c r="AX339" i="2"/>
  <c r="AW339" i="2"/>
  <c r="AV339" i="2"/>
  <c r="AU339" i="2"/>
  <c r="AT339" i="2"/>
  <c r="AS339" i="2"/>
  <c r="AR339" i="2"/>
  <c r="AQ339" i="2"/>
  <c r="AP339" i="2"/>
  <c r="AO339" i="2"/>
  <c r="AN339" i="2"/>
  <c r="AY338" i="2"/>
  <c r="AX338" i="2"/>
  <c r="AW338" i="2"/>
  <c r="AV338" i="2"/>
  <c r="AU338" i="2"/>
  <c r="AT338" i="2"/>
  <c r="AS338" i="2"/>
  <c r="AR338" i="2"/>
  <c r="AQ338" i="2"/>
  <c r="AP338" i="2"/>
  <c r="AO338" i="2"/>
  <c r="AN338" i="2"/>
  <c r="AY337" i="2"/>
  <c r="AX337" i="2"/>
  <c r="AW337" i="2"/>
  <c r="AV337" i="2"/>
  <c r="AU337" i="2"/>
  <c r="AT337" i="2"/>
  <c r="AS337" i="2"/>
  <c r="AR337" i="2"/>
  <c r="AQ337" i="2"/>
  <c r="AP337" i="2"/>
  <c r="AO337" i="2"/>
  <c r="AN337" i="2"/>
  <c r="AY336" i="2"/>
  <c r="AX336" i="2"/>
  <c r="AW336" i="2"/>
  <c r="AV336" i="2"/>
  <c r="AU336" i="2"/>
  <c r="AT336" i="2"/>
  <c r="AS336" i="2"/>
  <c r="AR336" i="2"/>
  <c r="AQ336" i="2"/>
  <c r="AP336" i="2"/>
  <c r="AO336" i="2"/>
  <c r="AN336" i="2"/>
  <c r="AY335" i="2"/>
  <c r="AX335" i="2"/>
  <c r="AW335" i="2"/>
  <c r="AV335" i="2"/>
  <c r="AU335" i="2"/>
  <c r="AT335" i="2"/>
  <c r="AS335" i="2"/>
  <c r="AR335" i="2"/>
  <c r="AQ335" i="2"/>
  <c r="AP335" i="2"/>
  <c r="AO335" i="2"/>
  <c r="AN335" i="2"/>
  <c r="AY334" i="2"/>
  <c r="AX334" i="2"/>
  <c r="AW334" i="2"/>
  <c r="AV334" i="2"/>
  <c r="AU334" i="2"/>
  <c r="AT334" i="2"/>
  <c r="AS334" i="2"/>
  <c r="AR334" i="2"/>
  <c r="AQ334" i="2"/>
  <c r="AP334" i="2"/>
  <c r="AO334" i="2"/>
  <c r="AN334" i="2"/>
  <c r="AY333" i="2"/>
  <c r="AX333" i="2"/>
  <c r="AW333" i="2"/>
  <c r="AV333" i="2"/>
  <c r="AU333" i="2"/>
  <c r="AT333" i="2"/>
  <c r="AS333" i="2"/>
  <c r="AR333" i="2"/>
  <c r="AQ333" i="2"/>
  <c r="AP333" i="2"/>
  <c r="AO333" i="2"/>
  <c r="AN333" i="2"/>
  <c r="AY332" i="2"/>
  <c r="AX332" i="2"/>
  <c r="AW332" i="2"/>
  <c r="AV332" i="2"/>
  <c r="AU332" i="2"/>
  <c r="AT332" i="2"/>
  <c r="AS332" i="2"/>
  <c r="AR332" i="2"/>
  <c r="AQ332" i="2"/>
  <c r="AP332" i="2"/>
  <c r="AO332" i="2"/>
  <c r="AN332" i="2"/>
  <c r="AY331" i="2"/>
  <c r="AX331" i="2"/>
  <c r="AW331" i="2"/>
  <c r="AV331" i="2"/>
  <c r="AU331" i="2"/>
  <c r="AT331" i="2"/>
  <c r="AS331" i="2"/>
  <c r="AR331" i="2"/>
  <c r="AQ331" i="2"/>
  <c r="AP331" i="2"/>
  <c r="AO331" i="2"/>
  <c r="AN331" i="2"/>
  <c r="AY330" i="2"/>
  <c r="AX330" i="2"/>
  <c r="AW330" i="2"/>
  <c r="AV330" i="2"/>
  <c r="AU330" i="2"/>
  <c r="AT330" i="2"/>
  <c r="AS330" i="2"/>
  <c r="AR330" i="2"/>
  <c r="AQ330" i="2"/>
  <c r="AP330" i="2"/>
  <c r="AO330" i="2"/>
  <c r="AN330" i="2"/>
  <c r="AY329" i="2"/>
  <c r="AX329" i="2"/>
  <c r="AW329" i="2"/>
  <c r="AV329" i="2"/>
  <c r="AU329" i="2"/>
  <c r="AT329" i="2"/>
  <c r="AS329" i="2"/>
  <c r="AR329" i="2"/>
  <c r="AQ329" i="2"/>
  <c r="AP329" i="2"/>
  <c r="AO329" i="2"/>
  <c r="AN329" i="2"/>
  <c r="AY328" i="2"/>
  <c r="AX328" i="2"/>
  <c r="AW328" i="2"/>
  <c r="AV328" i="2"/>
  <c r="AU328" i="2"/>
  <c r="AT328" i="2"/>
  <c r="AS328" i="2"/>
  <c r="AR328" i="2"/>
  <c r="AQ328" i="2"/>
  <c r="AP328" i="2"/>
  <c r="AO328" i="2"/>
  <c r="AN328" i="2"/>
  <c r="AY327" i="2"/>
  <c r="AX327" i="2"/>
  <c r="AW327" i="2"/>
  <c r="AV327" i="2"/>
  <c r="AU327" i="2"/>
  <c r="AT327" i="2"/>
  <c r="AS327" i="2"/>
  <c r="AR327" i="2"/>
  <c r="AQ327" i="2"/>
  <c r="AP327" i="2"/>
  <c r="AO327" i="2"/>
  <c r="AN327" i="2"/>
  <c r="AY326" i="2"/>
  <c r="AX326" i="2"/>
  <c r="AW326" i="2"/>
  <c r="AV326" i="2"/>
  <c r="AU326" i="2"/>
  <c r="AT326" i="2"/>
  <c r="AS326" i="2"/>
  <c r="AR326" i="2"/>
  <c r="AQ326" i="2"/>
  <c r="AP326" i="2"/>
  <c r="AO326" i="2"/>
  <c r="AN326" i="2"/>
  <c r="AY325" i="2"/>
  <c r="AX325" i="2"/>
  <c r="AW325" i="2"/>
  <c r="AV325" i="2"/>
  <c r="AU325" i="2"/>
  <c r="AT325" i="2"/>
  <c r="AS325" i="2"/>
  <c r="AR325" i="2"/>
  <c r="AQ325" i="2"/>
  <c r="AP325" i="2"/>
  <c r="AO325" i="2"/>
  <c r="AN325" i="2"/>
  <c r="AY324" i="2"/>
  <c r="AX324" i="2"/>
  <c r="AW324" i="2"/>
  <c r="AV324" i="2"/>
  <c r="AU324" i="2"/>
  <c r="AT324" i="2"/>
  <c r="AS324" i="2"/>
  <c r="AR324" i="2"/>
  <c r="AQ324" i="2"/>
  <c r="AP324" i="2"/>
  <c r="AO324" i="2"/>
  <c r="AN324" i="2"/>
  <c r="AY323" i="2"/>
  <c r="AX323" i="2"/>
  <c r="AW323" i="2"/>
  <c r="AV323" i="2"/>
  <c r="AU323" i="2"/>
  <c r="AT323" i="2"/>
  <c r="AS323" i="2"/>
  <c r="AR323" i="2"/>
  <c r="AQ323" i="2"/>
  <c r="AP323" i="2"/>
  <c r="AO323" i="2"/>
  <c r="AN323" i="2"/>
  <c r="AY322" i="2"/>
  <c r="AX322" i="2"/>
  <c r="AW322" i="2"/>
  <c r="AV322" i="2"/>
  <c r="AU322" i="2"/>
  <c r="AT322" i="2"/>
  <c r="AS322" i="2"/>
  <c r="AR322" i="2"/>
  <c r="AQ322" i="2"/>
  <c r="AP322" i="2"/>
  <c r="AO322" i="2"/>
  <c r="AN322" i="2"/>
  <c r="AY321" i="2"/>
  <c r="AX321" i="2"/>
  <c r="AW321" i="2"/>
  <c r="AV321" i="2"/>
  <c r="AU321" i="2"/>
  <c r="AT321" i="2"/>
  <c r="AS321" i="2"/>
  <c r="AR321" i="2"/>
  <c r="AQ321" i="2"/>
  <c r="AP321" i="2"/>
  <c r="AO321" i="2"/>
  <c r="AN321" i="2"/>
  <c r="AY320" i="2"/>
  <c r="AX320" i="2"/>
  <c r="AW320" i="2"/>
  <c r="AV320" i="2"/>
  <c r="AU320" i="2"/>
  <c r="AT320" i="2"/>
  <c r="AS320" i="2"/>
  <c r="AR320" i="2"/>
  <c r="AQ320" i="2"/>
  <c r="AP320" i="2"/>
  <c r="AO320" i="2"/>
  <c r="AN320" i="2"/>
  <c r="AY319" i="2"/>
  <c r="AX319" i="2"/>
  <c r="AW319" i="2"/>
  <c r="AV319" i="2"/>
  <c r="AU319" i="2"/>
  <c r="AT319" i="2"/>
  <c r="AS319" i="2"/>
  <c r="AR319" i="2"/>
  <c r="AQ319" i="2"/>
  <c r="AP319" i="2"/>
  <c r="AO319" i="2"/>
  <c r="AN319" i="2"/>
  <c r="AY318" i="2"/>
  <c r="AX318" i="2"/>
  <c r="AW318" i="2"/>
  <c r="AV318" i="2"/>
  <c r="AU318" i="2"/>
  <c r="AT318" i="2"/>
  <c r="AS318" i="2"/>
  <c r="AR318" i="2"/>
  <c r="AQ318" i="2"/>
  <c r="AP318" i="2"/>
  <c r="AO318" i="2"/>
  <c r="AN318" i="2"/>
  <c r="AY317" i="2"/>
  <c r="AX317" i="2"/>
  <c r="AW317" i="2"/>
  <c r="AV317" i="2"/>
  <c r="AU317" i="2"/>
  <c r="AT317" i="2"/>
  <c r="AS317" i="2"/>
  <c r="AR317" i="2"/>
  <c r="AQ317" i="2"/>
  <c r="AP317" i="2"/>
  <c r="AO317" i="2"/>
  <c r="AN317" i="2"/>
  <c r="AY316" i="2"/>
  <c r="AX316" i="2"/>
  <c r="AW316" i="2"/>
  <c r="AV316" i="2"/>
  <c r="AU316" i="2"/>
  <c r="AT316" i="2"/>
  <c r="AS316" i="2"/>
  <c r="AR316" i="2"/>
  <c r="AQ316" i="2"/>
  <c r="AP316" i="2"/>
  <c r="AO316" i="2"/>
  <c r="AN316" i="2"/>
  <c r="AY315" i="2"/>
  <c r="AX315" i="2"/>
  <c r="AW315" i="2"/>
  <c r="AV315" i="2"/>
  <c r="AU315" i="2"/>
  <c r="AT315" i="2"/>
  <c r="AS315" i="2"/>
  <c r="AR315" i="2"/>
  <c r="AQ315" i="2"/>
  <c r="AP315" i="2"/>
  <c r="AO315" i="2"/>
  <c r="AN315" i="2"/>
  <c r="AY314" i="2"/>
  <c r="AX314" i="2"/>
  <c r="AW314" i="2"/>
  <c r="AV314" i="2"/>
  <c r="AU314" i="2"/>
  <c r="AT314" i="2"/>
  <c r="AS314" i="2"/>
  <c r="AR314" i="2"/>
  <c r="AQ314" i="2"/>
  <c r="AP314" i="2"/>
  <c r="AO314" i="2"/>
  <c r="AN314" i="2"/>
  <c r="AY313" i="2"/>
  <c r="AX313" i="2"/>
  <c r="AW313" i="2"/>
  <c r="AV313" i="2"/>
  <c r="AU313" i="2"/>
  <c r="AT313" i="2"/>
  <c r="AS313" i="2"/>
  <c r="AR313" i="2"/>
  <c r="AQ313" i="2"/>
  <c r="AP313" i="2"/>
  <c r="AO313" i="2"/>
  <c r="AN313" i="2"/>
  <c r="AY312" i="2"/>
  <c r="AX312" i="2"/>
  <c r="AW312" i="2"/>
  <c r="AV312" i="2"/>
  <c r="AU312" i="2"/>
  <c r="AT312" i="2"/>
  <c r="AS312" i="2"/>
  <c r="AR312" i="2"/>
  <c r="AQ312" i="2"/>
  <c r="AP312" i="2"/>
  <c r="AO312" i="2"/>
  <c r="AN312" i="2"/>
  <c r="AY311" i="2"/>
  <c r="AX311" i="2"/>
  <c r="AW311" i="2"/>
  <c r="AV311" i="2"/>
  <c r="AU311" i="2"/>
  <c r="AT311" i="2"/>
  <c r="AS311" i="2"/>
  <c r="AR311" i="2"/>
  <c r="AQ311" i="2"/>
  <c r="AP311" i="2"/>
  <c r="AO311" i="2"/>
  <c r="AN311" i="2"/>
  <c r="AY310" i="2"/>
  <c r="AX310" i="2"/>
  <c r="AW310" i="2"/>
  <c r="AV310" i="2"/>
  <c r="AU310" i="2"/>
  <c r="AT310" i="2"/>
  <c r="AS310" i="2"/>
  <c r="AR310" i="2"/>
  <c r="AQ310" i="2"/>
  <c r="AP310" i="2"/>
  <c r="AO310" i="2"/>
  <c r="AN310" i="2"/>
  <c r="AY309" i="2"/>
  <c r="AX309" i="2"/>
  <c r="AW309" i="2"/>
  <c r="AV309" i="2"/>
  <c r="AU309" i="2"/>
  <c r="AT309" i="2"/>
  <c r="AS309" i="2"/>
  <c r="AR309" i="2"/>
  <c r="AQ309" i="2"/>
  <c r="AP309" i="2"/>
  <c r="AO309" i="2"/>
  <c r="AN309" i="2"/>
  <c r="AY308" i="2"/>
  <c r="AX308" i="2"/>
  <c r="AW308" i="2"/>
  <c r="AV308" i="2"/>
  <c r="AU308" i="2"/>
  <c r="AT308" i="2"/>
  <c r="AS308" i="2"/>
  <c r="AR308" i="2"/>
  <c r="AQ308" i="2"/>
  <c r="AP308" i="2"/>
  <c r="AO308" i="2"/>
  <c r="AN308" i="2"/>
  <c r="AY307" i="2"/>
  <c r="AX307" i="2"/>
  <c r="AW307" i="2"/>
  <c r="AV307" i="2"/>
  <c r="AU307" i="2"/>
  <c r="AT307" i="2"/>
  <c r="AS307" i="2"/>
  <c r="AR307" i="2"/>
  <c r="AQ307" i="2"/>
  <c r="AP307" i="2"/>
  <c r="AO307" i="2"/>
  <c r="AN307" i="2"/>
  <c r="AY306" i="2"/>
  <c r="AX306" i="2"/>
  <c r="AW306" i="2"/>
  <c r="AV306" i="2"/>
  <c r="AU306" i="2"/>
  <c r="AT306" i="2"/>
  <c r="AS306" i="2"/>
  <c r="AR306" i="2"/>
  <c r="AQ306" i="2"/>
  <c r="AP306" i="2"/>
  <c r="AO306" i="2"/>
  <c r="AN306" i="2"/>
  <c r="AY305" i="2"/>
  <c r="AX305" i="2"/>
  <c r="AW305" i="2"/>
  <c r="AV305" i="2"/>
  <c r="AU305" i="2"/>
  <c r="AT305" i="2"/>
  <c r="AS305" i="2"/>
  <c r="AR305" i="2"/>
  <c r="AQ305" i="2"/>
  <c r="AP305" i="2"/>
  <c r="AO305" i="2"/>
  <c r="AN305" i="2"/>
  <c r="AY304" i="2"/>
  <c r="AX304" i="2"/>
  <c r="AW304" i="2"/>
  <c r="AV304" i="2"/>
  <c r="AU304" i="2"/>
  <c r="AT304" i="2"/>
  <c r="AS304" i="2"/>
  <c r="AR304" i="2"/>
  <c r="AQ304" i="2"/>
  <c r="AP304" i="2"/>
  <c r="AO304" i="2"/>
  <c r="AN304" i="2"/>
  <c r="AY303" i="2"/>
  <c r="AX303" i="2"/>
  <c r="AW303" i="2"/>
  <c r="AV303" i="2"/>
  <c r="AU303" i="2"/>
  <c r="AT303" i="2"/>
  <c r="AS303" i="2"/>
  <c r="AR303" i="2"/>
  <c r="AQ303" i="2"/>
  <c r="AP303" i="2"/>
  <c r="AO303" i="2"/>
  <c r="AN303" i="2"/>
  <c r="AY302" i="2"/>
  <c r="AX302" i="2"/>
  <c r="AW302" i="2"/>
  <c r="AV302" i="2"/>
  <c r="AU302" i="2"/>
  <c r="AT302" i="2"/>
  <c r="AS302" i="2"/>
  <c r="AR302" i="2"/>
  <c r="AQ302" i="2"/>
  <c r="AP302" i="2"/>
  <c r="AO302" i="2"/>
  <c r="AN302" i="2"/>
  <c r="AY301" i="2"/>
  <c r="AX301" i="2"/>
  <c r="AW301" i="2"/>
  <c r="AV301" i="2"/>
  <c r="AU301" i="2"/>
  <c r="AT301" i="2"/>
  <c r="AS301" i="2"/>
  <c r="AR301" i="2"/>
  <c r="AQ301" i="2"/>
  <c r="AP301" i="2"/>
  <c r="AO301" i="2"/>
  <c r="AN301" i="2"/>
  <c r="AY300" i="2"/>
  <c r="AX300" i="2"/>
  <c r="AW300" i="2"/>
  <c r="AV300" i="2"/>
  <c r="AU300" i="2"/>
  <c r="AT300" i="2"/>
  <c r="AS300" i="2"/>
  <c r="AR300" i="2"/>
  <c r="AQ300" i="2"/>
  <c r="AP300" i="2"/>
  <c r="AO300" i="2"/>
  <c r="AN300" i="2"/>
  <c r="AY299" i="2"/>
  <c r="AX299" i="2"/>
  <c r="AW299" i="2"/>
  <c r="AV299" i="2"/>
  <c r="AU299" i="2"/>
  <c r="AT299" i="2"/>
  <c r="AS299" i="2"/>
  <c r="AR299" i="2"/>
  <c r="AQ299" i="2"/>
  <c r="AP299" i="2"/>
  <c r="AO299" i="2"/>
  <c r="AN299" i="2"/>
  <c r="AY298" i="2"/>
  <c r="AX298" i="2"/>
  <c r="AW298" i="2"/>
  <c r="AV298" i="2"/>
  <c r="AU298" i="2"/>
  <c r="AT298" i="2"/>
  <c r="AS298" i="2"/>
  <c r="AR298" i="2"/>
  <c r="AQ298" i="2"/>
  <c r="AP298" i="2"/>
  <c r="AO298" i="2"/>
  <c r="AN298" i="2"/>
  <c r="AY297" i="2"/>
  <c r="AX297" i="2"/>
  <c r="AW297" i="2"/>
  <c r="AV297" i="2"/>
  <c r="AU297" i="2"/>
  <c r="AT297" i="2"/>
  <c r="AS297" i="2"/>
  <c r="AR297" i="2"/>
  <c r="AQ297" i="2"/>
  <c r="AP297" i="2"/>
  <c r="AO297" i="2"/>
  <c r="AN297" i="2"/>
  <c r="AY296" i="2"/>
  <c r="AX296" i="2"/>
  <c r="AW296" i="2"/>
  <c r="AV296" i="2"/>
  <c r="AU296" i="2"/>
  <c r="AT296" i="2"/>
  <c r="AS296" i="2"/>
  <c r="AR296" i="2"/>
  <c r="AQ296" i="2"/>
  <c r="AP296" i="2"/>
  <c r="AO296" i="2"/>
  <c r="AN296" i="2"/>
  <c r="AY295" i="2"/>
  <c r="AX295" i="2"/>
  <c r="AW295" i="2"/>
  <c r="AV295" i="2"/>
  <c r="AU295" i="2"/>
  <c r="AT295" i="2"/>
  <c r="AS295" i="2"/>
  <c r="AR295" i="2"/>
  <c r="AQ295" i="2"/>
  <c r="AP295" i="2"/>
  <c r="AO295" i="2"/>
  <c r="AN295" i="2"/>
  <c r="AY294" i="2"/>
  <c r="AX294" i="2"/>
  <c r="AW294" i="2"/>
  <c r="AV294" i="2"/>
  <c r="AU294" i="2"/>
  <c r="AT294" i="2"/>
  <c r="AS294" i="2"/>
  <c r="AR294" i="2"/>
  <c r="AQ294" i="2"/>
  <c r="AP294" i="2"/>
  <c r="AO294" i="2"/>
  <c r="AN294" i="2"/>
  <c r="AY293" i="2"/>
  <c r="AX293" i="2"/>
  <c r="AW293" i="2"/>
  <c r="AV293" i="2"/>
  <c r="AU293" i="2"/>
  <c r="AT293" i="2"/>
  <c r="AS293" i="2"/>
  <c r="AR293" i="2"/>
  <c r="AQ293" i="2"/>
  <c r="AP293" i="2"/>
  <c r="AO293" i="2"/>
  <c r="AN293" i="2"/>
  <c r="AY292" i="2"/>
  <c r="AX292" i="2"/>
  <c r="AW292" i="2"/>
  <c r="AV292" i="2"/>
  <c r="AU292" i="2"/>
  <c r="AT292" i="2"/>
  <c r="AS292" i="2"/>
  <c r="AR292" i="2"/>
  <c r="AQ292" i="2"/>
  <c r="AP292" i="2"/>
  <c r="AO292" i="2"/>
  <c r="AN292" i="2"/>
  <c r="AY291" i="2"/>
  <c r="AX291" i="2"/>
  <c r="AW291" i="2"/>
  <c r="AV291" i="2"/>
  <c r="AU291" i="2"/>
  <c r="AT291" i="2"/>
  <c r="AS291" i="2"/>
  <c r="AR291" i="2"/>
  <c r="AQ291" i="2"/>
  <c r="AP291" i="2"/>
  <c r="AO291" i="2"/>
  <c r="AN291" i="2"/>
  <c r="AY290" i="2"/>
  <c r="AX290" i="2"/>
  <c r="AW290" i="2"/>
  <c r="AV290" i="2"/>
  <c r="AU290" i="2"/>
  <c r="AT290" i="2"/>
  <c r="AS290" i="2"/>
  <c r="AR290" i="2"/>
  <c r="AQ290" i="2"/>
  <c r="AP290" i="2"/>
  <c r="AO290" i="2"/>
  <c r="AN290" i="2"/>
  <c r="AY289" i="2"/>
  <c r="AX289" i="2"/>
  <c r="AW289" i="2"/>
  <c r="AV289" i="2"/>
  <c r="AU289" i="2"/>
  <c r="AT289" i="2"/>
  <c r="AS289" i="2"/>
  <c r="AR289" i="2"/>
  <c r="AQ289" i="2"/>
  <c r="AP289" i="2"/>
  <c r="AO289" i="2"/>
  <c r="AN289" i="2"/>
  <c r="AY288" i="2"/>
  <c r="AX288" i="2"/>
  <c r="AW288" i="2"/>
  <c r="AV288" i="2"/>
  <c r="AU288" i="2"/>
  <c r="AT288" i="2"/>
  <c r="AS288" i="2"/>
  <c r="AR288" i="2"/>
  <c r="AQ288" i="2"/>
  <c r="AP288" i="2"/>
  <c r="AO288" i="2"/>
  <c r="AN288" i="2"/>
  <c r="AY287" i="2"/>
  <c r="AX287" i="2"/>
  <c r="AW287" i="2"/>
  <c r="AV287" i="2"/>
  <c r="AU287" i="2"/>
  <c r="AT287" i="2"/>
  <c r="AS287" i="2"/>
  <c r="AR287" i="2"/>
  <c r="AQ287" i="2"/>
  <c r="AP287" i="2"/>
  <c r="AO287" i="2"/>
  <c r="AN287" i="2"/>
  <c r="AY286" i="2"/>
  <c r="AX286" i="2"/>
  <c r="AW286" i="2"/>
  <c r="AV286" i="2"/>
  <c r="AU286" i="2"/>
  <c r="AT286" i="2"/>
  <c r="AS286" i="2"/>
  <c r="AR286" i="2"/>
  <c r="AQ286" i="2"/>
  <c r="AP286" i="2"/>
  <c r="AO286" i="2"/>
  <c r="AN286" i="2"/>
  <c r="AY285" i="2"/>
  <c r="AX285" i="2"/>
  <c r="AW285" i="2"/>
  <c r="AV285" i="2"/>
  <c r="AU285" i="2"/>
  <c r="AT285" i="2"/>
  <c r="AS285" i="2"/>
  <c r="AR285" i="2"/>
  <c r="AQ285" i="2"/>
  <c r="AP285" i="2"/>
  <c r="AO285" i="2"/>
  <c r="AN285" i="2"/>
  <c r="AY284" i="2"/>
  <c r="AX284" i="2"/>
  <c r="AW284" i="2"/>
  <c r="AV284" i="2"/>
  <c r="AU284" i="2"/>
  <c r="AT284" i="2"/>
  <c r="AS284" i="2"/>
  <c r="AR284" i="2"/>
  <c r="AQ284" i="2"/>
  <c r="AP284" i="2"/>
  <c r="AO284" i="2"/>
  <c r="AN284" i="2"/>
  <c r="AY283" i="2"/>
  <c r="AX283" i="2"/>
  <c r="AW283" i="2"/>
  <c r="AV283" i="2"/>
  <c r="AU283" i="2"/>
  <c r="AT283" i="2"/>
  <c r="AS283" i="2"/>
  <c r="AR283" i="2"/>
  <c r="AQ283" i="2"/>
  <c r="AP283" i="2"/>
  <c r="AO283" i="2"/>
  <c r="AN283" i="2"/>
  <c r="AY282" i="2"/>
  <c r="AX282" i="2"/>
  <c r="AW282" i="2"/>
  <c r="AV282" i="2"/>
  <c r="AU282" i="2"/>
  <c r="AT282" i="2"/>
  <c r="AS282" i="2"/>
  <c r="AR282" i="2"/>
  <c r="AQ282" i="2"/>
  <c r="AP282" i="2"/>
  <c r="AO282" i="2"/>
  <c r="AN282" i="2"/>
  <c r="AY281" i="2"/>
  <c r="AX281" i="2"/>
  <c r="AW281" i="2"/>
  <c r="AV281" i="2"/>
  <c r="AU281" i="2"/>
  <c r="AT281" i="2"/>
  <c r="AS281" i="2"/>
  <c r="AR281" i="2"/>
  <c r="AQ281" i="2"/>
  <c r="AP281" i="2"/>
  <c r="AO281" i="2"/>
  <c r="AN281" i="2"/>
  <c r="AY280" i="2"/>
  <c r="AX280" i="2"/>
  <c r="AW280" i="2"/>
  <c r="AV280" i="2"/>
  <c r="AU280" i="2"/>
  <c r="AT280" i="2"/>
  <c r="AS280" i="2"/>
  <c r="AR280" i="2"/>
  <c r="AQ280" i="2"/>
  <c r="AP280" i="2"/>
  <c r="AO280" i="2"/>
  <c r="AN280" i="2"/>
  <c r="AY279" i="2"/>
  <c r="AX279" i="2"/>
  <c r="AW279" i="2"/>
  <c r="AV279" i="2"/>
  <c r="AU279" i="2"/>
  <c r="AT279" i="2"/>
  <c r="AS279" i="2"/>
  <c r="AR279" i="2"/>
  <c r="AQ279" i="2"/>
  <c r="AP279" i="2"/>
  <c r="AO279" i="2"/>
  <c r="AN279" i="2"/>
  <c r="AY278" i="2"/>
  <c r="AX278" i="2"/>
  <c r="AW278" i="2"/>
  <c r="AV278" i="2"/>
  <c r="AU278" i="2"/>
  <c r="AT278" i="2"/>
  <c r="AS278" i="2"/>
  <c r="AR278" i="2"/>
  <c r="AQ278" i="2"/>
  <c r="AP278" i="2"/>
  <c r="AO278" i="2"/>
  <c r="AN278" i="2"/>
  <c r="AY277" i="2"/>
  <c r="AX277" i="2"/>
  <c r="AW277" i="2"/>
  <c r="AV277" i="2"/>
  <c r="AU277" i="2"/>
  <c r="AT277" i="2"/>
  <c r="AS277" i="2"/>
  <c r="AR277" i="2"/>
  <c r="AQ277" i="2"/>
  <c r="AP277" i="2"/>
  <c r="AO277" i="2"/>
  <c r="AN277" i="2"/>
  <c r="AY276" i="2"/>
  <c r="AX276" i="2"/>
  <c r="AW276" i="2"/>
  <c r="AV276" i="2"/>
  <c r="AU276" i="2"/>
  <c r="AT276" i="2"/>
  <c r="AS276" i="2"/>
  <c r="AR276" i="2"/>
  <c r="AQ276" i="2"/>
  <c r="AP276" i="2"/>
  <c r="AO276" i="2"/>
  <c r="AN276" i="2"/>
  <c r="AY275" i="2"/>
  <c r="AX275" i="2"/>
  <c r="AW275" i="2"/>
  <c r="AV275" i="2"/>
  <c r="AU275" i="2"/>
  <c r="AT275" i="2"/>
  <c r="AS275" i="2"/>
  <c r="AR275" i="2"/>
  <c r="AQ275" i="2"/>
  <c r="AP275" i="2"/>
  <c r="AO275" i="2"/>
  <c r="AN275" i="2"/>
  <c r="AY274" i="2"/>
  <c r="AX274" i="2"/>
  <c r="AW274" i="2"/>
  <c r="AV274" i="2"/>
  <c r="AU274" i="2"/>
  <c r="AT274" i="2"/>
  <c r="AS274" i="2"/>
  <c r="AR274" i="2"/>
  <c r="AQ274" i="2"/>
  <c r="AP274" i="2"/>
  <c r="AO274" i="2"/>
  <c r="AN274" i="2"/>
  <c r="AY273" i="2"/>
  <c r="AX273" i="2"/>
  <c r="AW273" i="2"/>
  <c r="AV273" i="2"/>
  <c r="AU273" i="2"/>
  <c r="AT273" i="2"/>
  <c r="AS273" i="2"/>
  <c r="AR273" i="2"/>
  <c r="AQ273" i="2"/>
  <c r="AP273" i="2"/>
  <c r="AO273" i="2"/>
  <c r="AN273" i="2"/>
  <c r="AY272" i="2"/>
  <c r="AX272" i="2"/>
  <c r="AW272" i="2"/>
  <c r="AV272" i="2"/>
  <c r="AU272" i="2"/>
  <c r="AT272" i="2"/>
  <c r="AS272" i="2"/>
  <c r="AR272" i="2"/>
  <c r="AQ272" i="2"/>
  <c r="AP272" i="2"/>
  <c r="AO272" i="2"/>
  <c r="AN272" i="2"/>
  <c r="AY271" i="2"/>
  <c r="AX271" i="2"/>
  <c r="AW271" i="2"/>
  <c r="AV271" i="2"/>
  <c r="AU271" i="2"/>
  <c r="AT271" i="2"/>
  <c r="AS271" i="2"/>
  <c r="AR271" i="2"/>
  <c r="AQ271" i="2"/>
  <c r="AP271" i="2"/>
  <c r="AO271" i="2"/>
  <c r="AN271" i="2"/>
  <c r="AY270" i="2"/>
  <c r="AX270" i="2"/>
  <c r="AW270" i="2"/>
  <c r="AV270" i="2"/>
  <c r="AU270" i="2"/>
  <c r="AT270" i="2"/>
  <c r="AS270" i="2"/>
  <c r="AR270" i="2"/>
  <c r="AQ270" i="2"/>
  <c r="AP270" i="2"/>
  <c r="AO270" i="2"/>
  <c r="AN270" i="2"/>
  <c r="AY269" i="2"/>
  <c r="AX269" i="2"/>
  <c r="AW269" i="2"/>
  <c r="AV269" i="2"/>
  <c r="AU269" i="2"/>
  <c r="AT269" i="2"/>
  <c r="AS269" i="2"/>
  <c r="AR269" i="2"/>
  <c r="AQ269" i="2"/>
  <c r="AP269" i="2"/>
  <c r="AO269" i="2"/>
  <c r="AN269" i="2"/>
  <c r="AY268" i="2"/>
  <c r="AX268" i="2"/>
  <c r="AW268" i="2"/>
  <c r="AV268" i="2"/>
  <c r="AU268" i="2"/>
  <c r="AT268" i="2"/>
  <c r="AS268" i="2"/>
  <c r="AR268" i="2"/>
  <c r="AQ268" i="2"/>
  <c r="AP268" i="2"/>
  <c r="AO268" i="2"/>
  <c r="AN268" i="2"/>
  <c r="AY267" i="2"/>
  <c r="AX267" i="2"/>
  <c r="AW267" i="2"/>
  <c r="AV267" i="2"/>
  <c r="AU267" i="2"/>
  <c r="AT267" i="2"/>
  <c r="AS267" i="2"/>
  <c r="AR267" i="2"/>
  <c r="AQ267" i="2"/>
  <c r="AP267" i="2"/>
  <c r="AO267" i="2"/>
  <c r="AN267" i="2"/>
  <c r="AY266" i="2"/>
  <c r="AX266" i="2"/>
  <c r="AW266" i="2"/>
  <c r="AV266" i="2"/>
  <c r="AU266" i="2"/>
  <c r="AT266" i="2"/>
  <c r="AS266" i="2"/>
  <c r="AR266" i="2"/>
  <c r="AQ266" i="2"/>
  <c r="AP266" i="2"/>
  <c r="AO266" i="2"/>
  <c r="AN266" i="2"/>
  <c r="AY265" i="2"/>
  <c r="AX265" i="2"/>
  <c r="AW265" i="2"/>
  <c r="AV265" i="2"/>
  <c r="AU265" i="2"/>
  <c r="AT265" i="2"/>
  <c r="AS265" i="2"/>
  <c r="AR265" i="2"/>
  <c r="AQ265" i="2"/>
  <c r="AP265" i="2"/>
  <c r="AO265" i="2"/>
  <c r="AN265" i="2"/>
  <c r="AY264" i="2"/>
  <c r="AX264" i="2"/>
  <c r="AW264" i="2"/>
  <c r="AV264" i="2"/>
  <c r="AU264" i="2"/>
  <c r="AT264" i="2"/>
  <c r="AS264" i="2"/>
  <c r="AR264" i="2"/>
  <c r="AQ264" i="2"/>
  <c r="AP264" i="2"/>
  <c r="AO264" i="2"/>
  <c r="AN264" i="2"/>
  <c r="AY263" i="2"/>
  <c r="AX263" i="2"/>
  <c r="AW263" i="2"/>
  <c r="AV263" i="2"/>
  <c r="AU263" i="2"/>
  <c r="AT263" i="2"/>
  <c r="AS263" i="2"/>
  <c r="AR263" i="2"/>
  <c r="AQ263" i="2"/>
  <c r="AP263" i="2"/>
  <c r="AO263" i="2"/>
  <c r="AN263" i="2"/>
  <c r="AY262" i="2"/>
  <c r="AX262" i="2"/>
  <c r="AW262" i="2"/>
  <c r="AV262" i="2"/>
  <c r="AU262" i="2"/>
  <c r="AT262" i="2"/>
  <c r="AS262" i="2"/>
  <c r="AR262" i="2"/>
  <c r="AQ262" i="2"/>
  <c r="AP262" i="2"/>
  <c r="AO262" i="2"/>
  <c r="AN262" i="2"/>
  <c r="AY261" i="2"/>
  <c r="AX261" i="2"/>
  <c r="AW261" i="2"/>
  <c r="AV261" i="2"/>
  <c r="AU261" i="2"/>
  <c r="AT261" i="2"/>
  <c r="AS261" i="2"/>
  <c r="AR261" i="2"/>
  <c r="AQ261" i="2"/>
  <c r="AP261" i="2"/>
  <c r="AO261" i="2"/>
  <c r="AN261" i="2"/>
  <c r="AY260" i="2"/>
  <c r="AX260" i="2"/>
  <c r="AW260" i="2"/>
  <c r="AV260" i="2"/>
  <c r="AU260" i="2"/>
  <c r="AT260" i="2"/>
  <c r="AS260" i="2"/>
  <c r="AR260" i="2"/>
  <c r="AQ260" i="2"/>
  <c r="AP260" i="2"/>
  <c r="AO260" i="2"/>
  <c r="AN260" i="2"/>
  <c r="AY259" i="2"/>
  <c r="AX259" i="2"/>
  <c r="AW259" i="2"/>
  <c r="AV259" i="2"/>
  <c r="AU259" i="2"/>
  <c r="AT259" i="2"/>
  <c r="AS259" i="2"/>
  <c r="AR259" i="2"/>
  <c r="AQ259" i="2"/>
  <c r="AP259" i="2"/>
  <c r="AO259" i="2"/>
  <c r="AN259" i="2"/>
  <c r="AY258" i="2"/>
  <c r="AX258" i="2"/>
  <c r="AW258" i="2"/>
  <c r="AV258" i="2"/>
  <c r="AU258" i="2"/>
  <c r="AT258" i="2"/>
  <c r="AS258" i="2"/>
  <c r="AR258" i="2"/>
  <c r="AQ258" i="2"/>
  <c r="AP258" i="2"/>
  <c r="AO258" i="2"/>
  <c r="AN258" i="2"/>
  <c r="AY257" i="2"/>
  <c r="AX257" i="2"/>
  <c r="AW257" i="2"/>
  <c r="AV257" i="2"/>
  <c r="AU257" i="2"/>
  <c r="AT257" i="2"/>
  <c r="AS257" i="2"/>
  <c r="AR257" i="2"/>
  <c r="AQ257" i="2"/>
  <c r="AP257" i="2"/>
  <c r="AO257" i="2"/>
  <c r="AN257" i="2"/>
  <c r="AY256" i="2"/>
  <c r="AX256" i="2"/>
  <c r="AW256" i="2"/>
  <c r="AV256" i="2"/>
  <c r="AU256" i="2"/>
  <c r="AT256" i="2"/>
  <c r="AS256" i="2"/>
  <c r="AR256" i="2"/>
  <c r="AQ256" i="2"/>
  <c r="AP256" i="2"/>
  <c r="AO256" i="2"/>
  <c r="AN256" i="2"/>
  <c r="AY255" i="2"/>
  <c r="AX255" i="2"/>
  <c r="AW255" i="2"/>
  <c r="AV255" i="2"/>
  <c r="AU255" i="2"/>
  <c r="AT255" i="2"/>
  <c r="AS255" i="2"/>
  <c r="AR255" i="2"/>
  <c r="AQ255" i="2"/>
  <c r="AP255" i="2"/>
  <c r="AO255" i="2"/>
  <c r="AN255" i="2"/>
  <c r="AY254" i="2"/>
  <c r="AX254" i="2"/>
  <c r="AW254" i="2"/>
  <c r="AV254" i="2"/>
  <c r="AU254" i="2"/>
  <c r="AT254" i="2"/>
  <c r="AS254" i="2"/>
  <c r="AR254" i="2"/>
  <c r="AQ254" i="2"/>
  <c r="AP254" i="2"/>
  <c r="AO254" i="2"/>
  <c r="AN254" i="2"/>
  <c r="AY253" i="2"/>
  <c r="AX253" i="2"/>
  <c r="AW253" i="2"/>
  <c r="AV253" i="2"/>
  <c r="AU253" i="2"/>
  <c r="AT253" i="2"/>
  <c r="AS253" i="2"/>
  <c r="AR253" i="2"/>
  <c r="AQ253" i="2"/>
  <c r="AP253" i="2"/>
  <c r="AO253" i="2"/>
  <c r="AN253" i="2"/>
  <c r="AY252" i="2"/>
  <c r="AX252" i="2"/>
  <c r="AW252" i="2"/>
  <c r="AV252" i="2"/>
  <c r="AU252" i="2"/>
  <c r="AT252" i="2"/>
  <c r="AS252" i="2"/>
  <c r="AR252" i="2"/>
  <c r="AQ252" i="2"/>
  <c r="AP252" i="2"/>
  <c r="AO252" i="2"/>
  <c r="AN252" i="2"/>
  <c r="AY251" i="2"/>
  <c r="AX251" i="2"/>
  <c r="AW251" i="2"/>
  <c r="AV251" i="2"/>
  <c r="AU251" i="2"/>
  <c r="AT251" i="2"/>
  <c r="AS251" i="2"/>
  <c r="AR251" i="2"/>
  <c r="AQ251" i="2"/>
  <c r="AP251" i="2"/>
  <c r="AO251" i="2"/>
  <c r="AN251" i="2"/>
  <c r="AY250" i="2"/>
  <c r="AX250" i="2"/>
  <c r="AW250" i="2"/>
  <c r="AV250" i="2"/>
  <c r="AU250" i="2"/>
  <c r="AT250" i="2"/>
  <c r="AS250" i="2"/>
  <c r="AR250" i="2"/>
  <c r="AQ250" i="2"/>
  <c r="AP250" i="2"/>
  <c r="AO250" i="2"/>
  <c r="AN250" i="2"/>
  <c r="AY249" i="2"/>
  <c r="AX249" i="2"/>
  <c r="AW249" i="2"/>
  <c r="AV249" i="2"/>
  <c r="AU249" i="2"/>
  <c r="AT249" i="2"/>
  <c r="AS249" i="2"/>
  <c r="AR249" i="2"/>
  <c r="AQ249" i="2"/>
  <c r="AP249" i="2"/>
  <c r="AO249" i="2"/>
  <c r="AN249" i="2"/>
  <c r="AY248" i="2"/>
  <c r="AX248" i="2"/>
  <c r="AW248" i="2"/>
  <c r="AV248" i="2"/>
  <c r="AU248" i="2"/>
  <c r="AT248" i="2"/>
  <c r="AS248" i="2"/>
  <c r="AR248" i="2"/>
  <c r="AQ248" i="2"/>
  <c r="AP248" i="2"/>
  <c r="AO248" i="2"/>
  <c r="AN248" i="2"/>
  <c r="AY247" i="2"/>
  <c r="AX247" i="2"/>
  <c r="AW247" i="2"/>
  <c r="AV247" i="2"/>
  <c r="AU247" i="2"/>
  <c r="AT247" i="2"/>
  <c r="AS247" i="2"/>
  <c r="AR247" i="2"/>
  <c r="AQ247" i="2"/>
  <c r="AP247" i="2"/>
  <c r="AO247" i="2"/>
  <c r="AN247" i="2"/>
  <c r="AY246" i="2"/>
  <c r="AX246" i="2"/>
  <c r="AW246" i="2"/>
  <c r="AV246" i="2"/>
  <c r="AU246" i="2"/>
  <c r="AT246" i="2"/>
  <c r="AS246" i="2"/>
  <c r="AR246" i="2"/>
  <c r="AQ246" i="2"/>
  <c r="AP246" i="2"/>
  <c r="AO246" i="2"/>
  <c r="AN246" i="2"/>
  <c r="AY245" i="2"/>
  <c r="AX245" i="2"/>
  <c r="AW245" i="2"/>
  <c r="AV245" i="2"/>
  <c r="AU245" i="2"/>
  <c r="AT245" i="2"/>
  <c r="AS245" i="2"/>
  <c r="AR245" i="2"/>
  <c r="AQ245" i="2"/>
  <c r="AP245" i="2"/>
  <c r="AO245" i="2"/>
  <c r="AN245" i="2"/>
  <c r="AY244" i="2"/>
  <c r="AX244" i="2"/>
  <c r="AW244" i="2"/>
  <c r="AV244" i="2"/>
  <c r="AU244" i="2"/>
  <c r="AT244" i="2"/>
  <c r="AS244" i="2"/>
  <c r="AR244" i="2"/>
  <c r="AQ244" i="2"/>
  <c r="AP244" i="2"/>
  <c r="AO244" i="2"/>
  <c r="AN244" i="2"/>
  <c r="AY243" i="2"/>
  <c r="AX243" i="2"/>
  <c r="AW243" i="2"/>
  <c r="AV243" i="2"/>
  <c r="AU243" i="2"/>
  <c r="AT243" i="2"/>
  <c r="AS243" i="2"/>
  <c r="AR243" i="2"/>
  <c r="AQ243" i="2"/>
  <c r="AP243" i="2"/>
  <c r="AO243" i="2"/>
  <c r="AN243" i="2"/>
  <c r="AY242" i="2"/>
  <c r="AX242" i="2"/>
  <c r="AW242" i="2"/>
  <c r="AV242" i="2"/>
  <c r="AU242" i="2"/>
  <c r="AT242" i="2"/>
  <c r="AS242" i="2"/>
  <c r="AR242" i="2"/>
  <c r="AQ242" i="2"/>
  <c r="AP242" i="2"/>
  <c r="AO242" i="2"/>
  <c r="AN242" i="2"/>
  <c r="AY241" i="2"/>
  <c r="AX241" i="2"/>
  <c r="AW241" i="2"/>
  <c r="AV241" i="2"/>
  <c r="AU241" i="2"/>
  <c r="AT241" i="2"/>
  <c r="AS241" i="2"/>
  <c r="AR241" i="2"/>
  <c r="AQ241" i="2"/>
  <c r="AP241" i="2"/>
  <c r="AO241" i="2"/>
  <c r="AN241" i="2"/>
  <c r="AY240" i="2"/>
  <c r="AX240" i="2"/>
  <c r="AW240" i="2"/>
  <c r="AV240" i="2"/>
  <c r="AU240" i="2"/>
  <c r="AT240" i="2"/>
  <c r="AS240" i="2"/>
  <c r="AR240" i="2"/>
  <c r="AQ240" i="2"/>
  <c r="AP240" i="2"/>
  <c r="AO240" i="2"/>
  <c r="AN240" i="2"/>
  <c r="AY239" i="2"/>
  <c r="AX239" i="2"/>
  <c r="AW239" i="2"/>
  <c r="AV239" i="2"/>
  <c r="AU239" i="2"/>
  <c r="AT239" i="2"/>
  <c r="AS239" i="2"/>
  <c r="AR239" i="2"/>
  <c r="AQ239" i="2"/>
  <c r="AP239" i="2"/>
  <c r="AO239" i="2"/>
  <c r="AN239" i="2"/>
  <c r="AY238" i="2"/>
  <c r="AX238" i="2"/>
  <c r="AW238" i="2"/>
  <c r="AV238" i="2"/>
  <c r="AU238" i="2"/>
  <c r="AT238" i="2"/>
  <c r="AS238" i="2"/>
  <c r="AR238" i="2"/>
  <c r="AQ238" i="2"/>
  <c r="AP238" i="2"/>
  <c r="AO238" i="2"/>
  <c r="AN238" i="2"/>
  <c r="AY237" i="2"/>
  <c r="AX237" i="2"/>
  <c r="AW237" i="2"/>
  <c r="AV237" i="2"/>
  <c r="AU237" i="2"/>
  <c r="AT237" i="2"/>
  <c r="AS237" i="2"/>
  <c r="AR237" i="2"/>
  <c r="AQ237" i="2"/>
  <c r="AP237" i="2"/>
  <c r="AO237" i="2"/>
  <c r="AN237" i="2"/>
  <c r="AY236" i="2"/>
  <c r="AX236" i="2"/>
  <c r="AW236" i="2"/>
  <c r="AV236" i="2"/>
  <c r="AU236" i="2"/>
  <c r="AT236" i="2"/>
  <c r="AS236" i="2"/>
  <c r="AR236" i="2"/>
  <c r="AQ236" i="2"/>
  <c r="AP236" i="2"/>
  <c r="AO236" i="2"/>
  <c r="AN236" i="2"/>
  <c r="AY235" i="2"/>
  <c r="AX235" i="2"/>
  <c r="AW235" i="2"/>
  <c r="AV235" i="2"/>
  <c r="AU235" i="2"/>
  <c r="AT235" i="2"/>
  <c r="AS235" i="2"/>
  <c r="AR235" i="2"/>
  <c r="AQ235" i="2"/>
  <c r="AP235" i="2"/>
  <c r="AO235" i="2"/>
  <c r="AN235" i="2"/>
  <c r="AY234" i="2"/>
  <c r="AX234" i="2"/>
  <c r="AW234" i="2"/>
  <c r="AV234" i="2"/>
  <c r="AU234" i="2"/>
  <c r="AT234" i="2"/>
  <c r="AS234" i="2"/>
  <c r="AR234" i="2"/>
  <c r="AQ234" i="2"/>
  <c r="AP234" i="2"/>
  <c r="AO234" i="2"/>
  <c r="AN234" i="2"/>
  <c r="AY233" i="2"/>
  <c r="AX233" i="2"/>
  <c r="AW233" i="2"/>
  <c r="AV233" i="2"/>
  <c r="AU233" i="2"/>
  <c r="AT233" i="2"/>
  <c r="AS233" i="2"/>
  <c r="AR233" i="2"/>
  <c r="AQ233" i="2"/>
  <c r="AP233" i="2"/>
  <c r="AO233" i="2"/>
  <c r="AN233" i="2"/>
  <c r="AY232" i="2"/>
  <c r="AX232" i="2"/>
  <c r="AW232" i="2"/>
  <c r="AV232" i="2"/>
  <c r="AU232" i="2"/>
  <c r="AT232" i="2"/>
  <c r="AS232" i="2"/>
  <c r="AR232" i="2"/>
  <c r="AQ232" i="2"/>
  <c r="AP232" i="2"/>
  <c r="AO232" i="2"/>
  <c r="AN232" i="2"/>
  <c r="AY231" i="2"/>
  <c r="AX231" i="2"/>
  <c r="AW231" i="2"/>
  <c r="AV231" i="2"/>
  <c r="AU231" i="2"/>
  <c r="AT231" i="2"/>
  <c r="AS231" i="2"/>
  <c r="AR231" i="2"/>
  <c r="AQ231" i="2"/>
  <c r="AP231" i="2"/>
  <c r="AO231" i="2"/>
  <c r="AN231" i="2"/>
  <c r="AY230" i="2"/>
  <c r="AX230" i="2"/>
  <c r="AW230" i="2"/>
  <c r="AV230" i="2"/>
  <c r="AU230" i="2"/>
  <c r="AT230" i="2"/>
  <c r="AS230" i="2"/>
  <c r="AR230" i="2"/>
  <c r="AQ230" i="2"/>
  <c r="AP230" i="2"/>
  <c r="AO230" i="2"/>
  <c r="AN230" i="2"/>
  <c r="AY229" i="2"/>
  <c r="AX229" i="2"/>
  <c r="AW229" i="2"/>
  <c r="AV229" i="2"/>
  <c r="AU229" i="2"/>
  <c r="AT229" i="2"/>
  <c r="AS229" i="2"/>
  <c r="AR229" i="2"/>
  <c r="AQ229" i="2"/>
  <c r="AP229" i="2"/>
  <c r="AO229" i="2"/>
  <c r="AN229" i="2"/>
  <c r="AY228" i="2"/>
  <c r="AX228" i="2"/>
  <c r="AW228" i="2"/>
  <c r="AV228" i="2"/>
  <c r="AU228" i="2"/>
  <c r="AT228" i="2"/>
  <c r="AS228" i="2"/>
  <c r="AR228" i="2"/>
  <c r="AQ228" i="2"/>
  <c r="AP228" i="2"/>
  <c r="AO228" i="2"/>
  <c r="AN228" i="2"/>
  <c r="AY227" i="2"/>
  <c r="AX227" i="2"/>
  <c r="AW227" i="2"/>
  <c r="AV227" i="2"/>
  <c r="AU227" i="2"/>
  <c r="AT227" i="2"/>
  <c r="AS227" i="2"/>
  <c r="AR227" i="2"/>
  <c r="AQ227" i="2"/>
  <c r="AP227" i="2"/>
  <c r="AO227" i="2"/>
  <c r="AN227" i="2"/>
  <c r="AY226" i="2"/>
  <c r="AX226" i="2"/>
  <c r="AW226" i="2"/>
  <c r="AV226" i="2"/>
  <c r="AU226" i="2"/>
  <c r="AT226" i="2"/>
  <c r="AS226" i="2"/>
  <c r="AR226" i="2"/>
  <c r="AQ226" i="2"/>
  <c r="AP226" i="2"/>
  <c r="AO226" i="2"/>
  <c r="AN226" i="2"/>
  <c r="AY225" i="2"/>
  <c r="AX225" i="2"/>
  <c r="AW225" i="2"/>
  <c r="AV225" i="2"/>
  <c r="AU225" i="2"/>
  <c r="AT225" i="2"/>
  <c r="AS225" i="2"/>
  <c r="AR225" i="2"/>
  <c r="AQ225" i="2"/>
  <c r="AP225" i="2"/>
  <c r="AO225" i="2"/>
  <c r="AN225" i="2"/>
  <c r="AY224" i="2"/>
  <c r="AX224" i="2"/>
  <c r="AW224" i="2"/>
  <c r="AV224" i="2"/>
  <c r="AU224" i="2"/>
  <c r="AT224" i="2"/>
  <c r="AS224" i="2"/>
  <c r="AR224" i="2"/>
  <c r="AQ224" i="2"/>
  <c r="AP224" i="2"/>
  <c r="AO224" i="2"/>
  <c r="AN224" i="2"/>
  <c r="AY223" i="2"/>
  <c r="AX223" i="2"/>
  <c r="AW223" i="2"/>
  <c r="AV223" i="2"/>
  <c r="AU223" i="2"/>
  <c r="AT223" i="2"/>
  <c r="AS223" i="2"/>
  <c r="AR223" i="2"/>
  <c r="AQ223" i="2"/>
  <c r="AP223" i="2"/>
  <c r="AO223" i="2"/>
  <c r="AN223" i="2"/>
  <c r="AY222" i="2"/>
  <c r="AX222" i="2"/>
  <c r="AW222" i="2"/>
  <c r="AV222" i="2"/>
  <c r="AU222" i="2"/>
  <c r="AT222" i="2"/>
  <c r="AS222" i="2"/>
  <c r="AR222" i="2"/>
  <c r="AQ222" i="2"/>
  <c r="AP222" i="2"/>
  <c r="AO222" i="2"/>
  <c r="AN222" i="2"/>
  <c r="AY221" i="2"/>
  <c r="AX221" i="2"/>
  <c r="AW221" i="2"/>
  <c r="AV221" i="2"/>
  <c r="AU221" i="2"/>
  <c r="AT221" i="2"/>
  <c r="AS221" i="2"/>
  <c r="AR221" i="2"/>
  <c r="AQ221" i="2"/>
  <c r="AP221" i="2"/>
  <c r="AO221" i="2"/>
  <c r="AN221" i="2"/>
  <c r="AY220" i="2"/>
  <c r="AX220" i="2"/>
  <c r="AW220" i="2"/>
  <c r="AV220" i="2"/>
  <c r="AU220" i="2"/>
  <c r="AT220" i="2"/>
  <c r="AS220" i="2"/>
  <c r="AR220" i="2"/>
  <c r="AQ220" i="2"/>
  <c r="AP220" i="2"/>
  <c r="AO220" i="2"/>
  <c r="AN220" i="2"/>
  <c r="AY219" i="2"/>
  <c r="AX219" i="2"/>
  <c r="AW219" i="2"/>
  <c r="AV219" i="2"/>
  <c r="AU219" i="2"/>
  <c r="AT219" i="2"/>
  <c r="AS219" i="2"/>
  <c r="AR219" i="2"/>
  <c r="AQ219" i="2"/>
  <c r="AP219" i="2"/>
  <c r="AO219" i="2"/>
  <c r="AN219" i="2"/>
  <c r="AY218" i="2"/>
  <c r="AX218" i="2"/>
  <c r="AW218" i="2"/>
  <c r="AV218" i="2"/>
  <c r="AU218" i="2"/>
  <c r="AT218" i="2"/>
  <c r="AS218" i="2"/>
  <c r="AR218" i="2"/>
  <c r="AQ218" i="2"/>
  <c r="AP218" i="2"/>
  <c r="AO218" i="2"/>
  <c r="AN218" i="2"/>
  <c r="AY217" i="2"/>
  <c r="AX217" i="2"/>
  <c r="AW217" i="2"/>
  <c r="AV217" i="2"/>
  <c r="AU217" i="2"/>
  <c r="AT217" i="2"/>
  <c r="AS217" i="2"/>
  <c r="AR217" i="2"/>
  <c r="AQ217" i="2"/>
  <c r="AP217" i="2"/>
  <c r="AO217" i="2"/>
  <c r="AN217" i="2"/>
  <c r="AY216" i="2"/>
  <c r="AX216" i="2"/>
  <c r="AW216" i="2"/>
  <c r="AV216" i="2"/>
  <c r="AU216" i="2"/>
  <c r="AT216" i="2"/>
  <c r="AS216" i="2"/>
  <c r="AR216" i="2"/>
  <c r="AQ216" i="2"/>
  <c r="AP216" i="2"/>
  <c r="AO216" i="2"/>
  <c r="AN216" i="2"/>
  <c r="AY215" i="2"/>
  <c r="AX215" i="2"/>
  <c r="AW215" i="2"/>
  <c r="AV215" i="2"/>
  <c r="AU215" i="2"/>
  <c r="AT215" i="2"/>
  <c r="AS215" i="2"/>
  <c r="AR215" i="2"/>
  <c r="AQ215" i="2"/>
  <c r="AP215" i="2"/>
  <c r="AO215" i="2"/>
  <c r="AN215" i="2"/>
  <c r="AY214" i="2"/>
  <c r="AX214" i="2"/>
  <c r="AW214" i="2"/>
  <c r="AV214" i="2"/>
  <c r="AU214" i="2"/>
  <c r="AT214" i="2"/>
  <c r="AS214" i="2"/>
  <c r="AR214" i="2"/>
  <c r="AQ214" i="2"/>
  <c r="AP214" i="2"/>
  <c r="AO214" i="2"/>
  <c r="AN214" i="2"/>
  <c r="AY213" i="2"/>
  <c r="AX213" i="2"/>
  <c r="AW213" i="2"/>
  <c r="AV213" i="2"/>
  <c r="AU213" i="2"/>
  <c r="AT213" i="2"/>
  <c r="AS213" i="2"/>
  <c r="AR213" i="2"/>
  <c r="AQ213" i="2"/>
  <c r="AP213" i="2"/>
  <c r="AO213" i="2"/>
  <c r="AN213" i="2"/>
  <c r="AY212" i="2"/>
  <c r="AX212" i="2"/>
  <c r="AW212" i="2"/>
  <c r="AV212" i="2"/>
  <c r="AU212" i="2"/>
  <c r="AT212" i="2"/>
  <c r="AS212" i="2"/>
  <c r="AR212" i="2"/>
  <c r="AQ212" i="2"/>
  <c r="AP212" i="2"/>
  <c r="AO212" i="2"/>
  <c r="AN212" i="2"/>
  <c r="AY211" i="2"/>
  <c r="AX211" i="2"/>
  <c r="AW211" i="2"/>
  <c r="AV211" i="2"/>
  <c r="AU211" i="2"/>
  <c r="AT211" i="2"/>
  <c r="AS211" i="2"/>
  <c r="AR211" i="2"/>
  <c r="AQ211" i="2"/>
  <c r="AP211" i="2"/>
  <c r="AO211" i="2"/>
  <c r="AN211" i="2"/>
  <c r="AY210" i="2"/>
  <c r="AX210" i="2"/>
  <c r="AW210" i="2"/>
  <c r="AV210" i="2"/>
  <c r="AU210" i="2"/>
  <c r="AT210" i="2"/>
  <c r="AS210" i="2"/>
  <c r="AR210" i="2"/>
  <c r="AQ210" i="2"/>
  <c r="AP210" i="2"/>
  <c r="AO210" i="2"/>
  <c r="AN210" i="2"/>
  <c r="AY209" i="2"/>
  <c r="AX209" i="2"/>
  <c r="AW209" i="2"/>
  <c r="AV209" i="2"/>
  <c r="AU209" i="2"/>
  <c r="AT209" i="2"/>
  <c r="AS209" i="2"/>
  <c r="AR209" i="2"/>
  <c r="AQ209" i="2"/>
  <c r="AP209" i="2"/>
  <c r="AO209" i="2"/>
  <c r="AN209" i="2"/>
  <c r="AY208" i="2"/>
  <c r="AX208" i="2"/>
  <c r="AW208" i="2"/>
  <c r="AV208" i="2"/>
  <c r="AU208" i="2"/>
  <c r="AT208" i="2"/>
  <c r="AS208" i="2"/>
  <c r="AR208" i="2"/>
  <c r="AQ208" i="2"/>
  <c r="AP208" i="2"/>
  <c r="AO208" i="2"/>
  <c r="AN208" i="2"/>
  <c r="AY207" i="2"/>
  <c r="AX207" i="2"/>
  <c r="AW207" i="2"/>
  <c r="AV207" i="2"/>
  <c r="AU207" i="2"/>
  <c r="AT207" i="2"/>
  <c r="AS207" i="2"/>
  <c r="AR207" i="2"/>
  <c r="AQ207" i="2"/>
  <c r="AP207" i="2"/>
  <c r="AO207" i="2"/>
  <c r="AN207" i="2"/>
  <c r="AY206" i="2"/>
  <c r="AX206" i="2"/>
  <c r="AW206" i="2"/>
  <c r="AV206" i="2"/>
  <c r="AU206" i="2"/>
  <c r="AT206" i="2"/>
  <c r="AS206" i="2"/>
  <c r="AR206" i="2"/>
  <c r="AQ206" i="2"/>
  <c r="AP206" i="2"/>
  <c r="AO206" i="2"/>
  <c r="AN206" i="2"/>
  <c r="AY205" i="2"/>
  <c r="AX205" i="2"/>
  <c r="AW205" i="2"/>
  <c r="AV205" i="2"/>
  <c r="AU205" i="2"/>
  <c r="AT205" i="2"/>
  <c r="AS205" i="2"/>
  <c r="AR205" i="2"/>
  <c r="AQ205" i="2"/>
  <c r="AP205" i="2"/>
  <c r="AO205" i="2"/>
  <c r="AN205" i="2"/>
  <c r="AY204" i="2"/>
  <c r="AX204" i="2"/>
  <c r="AW204" i="2"/>
  <c r="AV204" i="2"/>
  <c r="AU204" i="2"/>
  <c r="AT204" i="2"/>
  <c r="AS204" i="2"/>
  <c r="AR204" i="2"/>
  <c r="AQ204" i="2"/>
  <c r="AP204" i="2"/>
  <c r="AO204" i="2"/>
  <c r="AN204" i="2"/>
  <c r="AY203" i="2"/>
  <c r="AX203" i="2"/>
  <c r="AW203" i="2"/>
  <c r="AV203" i="2"/>
  <c r="AU203" i="2"/>
  <c r="AT203" i="2"/>
  <c r="AS203" i="2"/>
  <c r="AR203" i="2"/>
  <c r="AQ203" i="2"/>
  <c r="AP203" i="2"/>
  <c r="AO203" i="2"/>
  <c r="AN203" i="2"/>
  <c r="AY202" i="2"/>
  <c r="AX202" i="2"/>
  <c r="AW202" i="2"/>
  <c r="AV202" i="2"/>
  <c r="AU202" i="2"/>
  <c r="AT202" i="2"/>
  <c r="AS202" i="2"/>
  <c r="AR202" i="2"/>
  <c r="AQ202" i="2"/>
  <c r="AP202" i="2"/>
  <c r="AO202" i="2"/>
  <c r="AN202" i="2"/>
  <c r="AY201" i="2"/>
  <c r="AX201" i="2"/>
  <c r="AW201" i="2"/>
  <c r="AV201" i="2"/>
  <c r="AU201" i="2"/>
  <c r="AT201" i="2"/>
  <c r="AS201" i="2"/>
  <c r="AR201" i="2"/>
  <c r="AQ201" i="2"/>
  <c r="AP201" i="2"/>
  <c r="AO201" i="2"/>
  <c r="AN201" i="2"/>
  <c r="AY200" i="2"/>
  <c r="AX200" i="2"/>
  <c r="AW200" i="2"/>
  <c r="AV200" i="2"/>
  <c r="AU200" i="2"/>
  <c r="AT200" i="2"/>
  <c r="AS200" i="2"/>
  <c r="AR200" i="2"/>
  <c r="AQ200" i="2"/>
  <c r="AP200" i="2"/>
  <c r="AO200" i="2"/>
  <c r="AN200" i="2"/>
  <c r="AY199" i="2"/>
  <c r="AX199" i="2"/>
  <c r="AW199" i="2"/>
  <c r="AV199" i="2"/>
  <c r="AU199" i="2"/>
  <c r="AT199" i="2"/>
  <c r="AS199" i="2"/>
  <c r="AR199" i="2"/>
  <c r="AQ199" i="2"/>
  <c r="AP199" i="2"/>
  <c r="AO199" i="2"/>
  <c r="AN199" i="2"/>
  <c r="AY198" i="2"/>
  <c r="AX198" i="2"/>
  <c r="AW198" i="2"/>
  <c r="AV198" i="2"/>
  <c r="AU198" i="2"/>
  <c r="AT198" i="2"/>
  <c r="AS198" i="2"/>
  <c r="AR198" i="2"/>
  <c r="AQ198" i="2"/>
  <c r="AP198" i="2"/>
  <c r="AO198" i="2"/>
  <c r="AN198" i="2"/>
  <c r="AY197" i="2"/>
  <c r="AX197" i="2"/>
  <c r="AW197" i="2"/>
  <c r="AV197" i="2"/>
  <c r="AU197" i="2"/>
  <c r="AT197" i="2"/>
  <c r="AS197" i="2"/>
  <c r="AR197" i="2"/>
  <c r="AQ197" i="2"/>
  <c r="AP197" i="2"/>
  <c r="AO197" i="2"/>
  <c r="AN197" i="2"/>
  <c r="AY196" i="2"/>
  <c r="AX196" i="2"/>
  <c r="AW196" i="2"/>
  <c r="AV196" i="2"/>
  <c r="AU196" i="2"/>
  <c r="AT196" i="2"/>
  <c r="AS196" i="2"/>
  <c r="AR196" i="2"/>
  <c r="AQ196" i="2"/>
  <c r="AP196" i="2"/>
  <c r="AO196" i="2"/>
  <c r="AN196" i="2"/>
  <c r="AY195" i="2"/>
  <c r="AX195" i="2"/>
  <c r="AW195" i="2"/>
  <c r="AV195" i="2"/>
  <c r="AU195" i="2"/>
  <c r="AT195" i="2"/>
  <c r="AS195" i="2"/>
  <c r="AR195" i="2"/>
  <c r="AQ195" i="2"/>
  <c r="AP195" i="2"/>
  <c r="AO195" i="2"/>
  <c r="AN195" i="2"/>
  <c r="AY194" i="2"/>
  <c r="AX194" i="2"/>
  <c r="AW194" i="2"/>
  <c r="AV194" i="2"/>
  <c r="AU194" i="2"/>
  <c r="AT194" i="2"/>
  <c r="AS194" i="2"/>
  <c r="AR194" i="2"/>
  <c r="AQ194" i="2"/>
  <c r="AP194" i="2"/>
  <c r="AO194" i="2"/>
  <c r="AN194" i="2"/>
  <c r="AY193" i="2"/>
  <c r="AX193" i="2"/>
  <c r="AW193" i="2"/>
  <c r="AV193" i="2"/>
  <c r="AU193" i="2"/>
  <c r="AT193" i="2"/>
  <c r="AS193" i="2"/>
  <c r="AR193" i="2"/>
  <c r="AQ193" i="2"/>
  <c r="AP193" i="2"/>
  <c r="AO193" i="2"/>
  <c r="AN193" i="2"/>
  <c r="AY192" i="2"/>
  <c r="AX192" i="2"/>
  <c r="AW192" i="2"/>
  <c r="AV192" i="2"/>
  <c r="AU192" i="2"/>
  <c r="AT192" i="2"/>
  <c r="AS192" i="2"/>
  <c r="AR192" i="2"/>
  <c r="AQ192" i="2"/>
  <c r="AP192" i="2"/>
  <c r="AO192" i="2"/>
  <c r="AN192" i="2"/>
  <c r="AY191" i="2"/>
  <c r="AX191" i="2"/>
  <c r="AW191" i="2"/>
  <c r="AV191" i="2"/>
  <c r="AU191" i="2"/>
  <c r="AT191" i="2"/>
  <c r="AS191" i="2"/>
  <c r="AR191" i="2"/>
  <c r="AQ191" i="2"/>
  <c r="AP191" i="2"/>
  <c r="AO191" i="2"/>
  <c r="AN191" i="2"/>
  <c r="AY190" i="2"/>
  <c r="AX190" i="2"/>
  <c r="AW190" i="2"/>
  <c r="AV190" i="2"/>
  <c r="AU190" i="2"/>
  <c r="AT190" i="2"/>
  <c r="AS190" i="2"/>
  <c r="AR190" i="2"/>
  <c r="AQ190" i="2"/>
  <c r="AP190" i="2"/>
  <c r="AO190" i="2"/>
  <c r="AN190" i="2"/>
  <c r="AY189" i="2"/>
  <c r="AX189" i="2"/>
  <c r="AW189" i="2"/>
  <c r="AV189" i="2"/>
  <c r="AU189" i="2"/>
  <c r="AT189" i="2"/>
  <c r="AS189" i="2"/>
  <c r="AR189" i="2"/>
  <c r="AQ189" i="2"/>
  <c r="AP189" i="2"/>
  <c r="AO189" i="2"/>
  <c r="AN189" i="2"/>
  <c r="AY188" i="2"/>
  <c r="AX188" i="2"/>
  <c r="AW188" i="2"/>
  <c r="AV188" i="2"/>
  <c r="AU188" i="2"/>
  <c r="AT188" i="2"/>
  <c r="AS188" i="2"/>
  <c r="AR188" i="2"/>
  <c r="AQ188" i="2"/>
  <c r="AP188" i="2"/>
  <c r="AO188" i="2"/>
  <c r="AN188" i="2"/>
  <c r="AY187" i="2"/>
  <c r="AX187" i="2"/>
  <c r="AW187" i="2"/>
  <c r="AV187" i="2"/>
  <c r="AU187" i="2"/>
  <c r="AT187" i="2"/>
  <c r="AS187" i="2"/>
  <c r="AR187" i="2"/>
  <c r="AQ187" i="2"/>
  <c r="AP187" i="2"/>
  <c r="AO187" i="2"/>
  <c r="AN187" i="2"/>
  <c r="AY186" i="2"/>
  <c r="AX186" i="2"/>
  <c r="AW186" i="2"/>
  <c r="AV186" i="2"/>
  <c r="AU186" i="2"/>
  <c r="AT186" i="2"/>
  <c r="AS186" i="2"/>
  <c r="AR186" i="2"/>
  <c r="AQ186" i="2"/>
  <c r="AP186" i="2"/>
  <c r="AO186" i="2"/>
  <c r="AN186" i="2"/>
  <c r="AY185" i="2"/>
  <c r="AX185" i="2"/>
  <c r="AW185" i="2"/>
  <c r="AV185" i="2"/>
  <c r="AU185" i="2"/>
  <c r="AT185" i="2"/>
  <c r="AS185" i="2"/>
  <c r="AR185" i="2"/>
  <c r="AQ185" i="2"/>
  <c r="AP185" i="2"/>
  <c r="AO185" i="2"/>
  <c r="AN185" i="2"/>
  <c r="AY184" i="2"/>
  <c r="AX184" i="2"/>
  <c r="AW184" i="2"/>
  <c r="AV184" i="2"/>
  <c r="AU184" i="2"/>
  <c r="AT184" i="2"/>
  <c r="AS184" i="2"/>
  <c r="AR184" i="2"/>
  <c r="AQ184" i="2"/>
  <c r="AP184" i="2"/>
  <c r="AO184" i="2"/>
  <c r="AN184" i="2"/>
  <c r="AY183" i="2"/>
  <c r="AX183" i="2"/>
  <c r="AW183" i="2"/>
  <c r="AV183" i="2"/>
  <c r="AU183" i="2"/>
  <c r="AT183" i="2"/>
  <c r="AS183" i="2"/>
  <c r="AR183" i="2"/>
  <c r="AQ183" i="2"/>
  <c r="AP183" i="2"/>
  <c r="AO183" i="2"/>
  <c r="AN183" i="2"/>
  <c r="AY182" i="2"/>
  <c r="AX182" i="2"/>
  <c r="AW182" i="2"/>
  <c r="AV182" i="2"/>
  <c r="AU182" i="2"/>
  <c r="AT182" i="2"/>
  <c r="AS182" i="2"/>
  <c r="AR182" i="2"/>
  <c r="AQ182" i="2"/>
  <c r="AP182" i="2"/>
  <c r="AO182" i="2"/>
  <c r="AN182" i="2"/>
  <c r="AY181" i="2"/>
  <c r="AX181" i="2"/>
  <c r="AW181" i="2"/>
  <c r="AV181" i="2"/>
  <c r="AU181" i="2"/>
  <c r="AT181" i="2"/>
  <c r="AS181" i="2"/>
  <c r="AR181" i="2"/>
  <c r="AQ181" i="2"/>
  <c r="AP181" i="2"/>
  <c r="AO181" i="2"/>
  <c r="AN181" i="2"/>
  <c r="AY180" i="2"/>
  <c r="AX180" i="2"/>
  <c r="AW180" i="2"/>
  <c r="AV180" i="2"/>
  <c r="AU180" i="2"/>
  <c r="AT180" i="2"/>
  <c r="AS180" i="2"/>
  <c r="AR180" i="2"/>
  <c r="AQ180" i="2"/>
  <c r="AP180" i="2"/>
  <c r="AO180" i="2"/>
  <c r="AN180" i="2"/>
  <c r="AY179" i="2"/>
  <c r="AX179" i="2"/>
  <c r="AW179" i="2"/>
  <c r="AV179" i="2"/>
  <c r="AU179" i="2"/>
  <c r="AT179" i="2"/>
  <c r="AS179" i="2"/>
  <c r="AR179" i="2"/>
  <c r="AQ179" i="2"/>
  <c r="AP179" i="2"/>
  <c r="AO179" i="2"/>
  <c r="AN179" i="2"/>
  <c r="AY178" i="2"/>
  <c r="AX178" i="2"/>
  <c r="AW178" i="2"/>
  <c r="AV178" i="2"/>
  <c r="AU178" i="2"/>
  <c r="AT178" i="2"/>
  <c r="AS178" i="2"/>
  <c r="AR178" i="2"/>
  <c r="AQ178" i="2"/>
  <c r="AP178" i="2"/>
  <c r="AO178" i="2"/>
  <c r="AN178" i="2"/>
  <c r="AY177" i="2"/>
  <c r="AX177" i="2"/>
  <c r="AW177" i="2"/>
  <c r="AV177" i="2"/>
  <c r="AU177" i="2"/>
  <c r="AT177" i="2"/>
  <c r="AS177" i="2"/>
  <c r="AR177" i="2"/>
  <c r="AQ177" i="2"/>
  <c r="AP177" i="2"/>
  <c r="AO177" i="2"/>
  <c r="AN177" i="2"/>
  <c r="AY176" i="2"/>
  <c r="AX176" i="2"/>
  <c r="AW176" i="2"/>
  <c r="AV176" i="2"/>
  <c r="AU176" i="2"/>
  <c r="AT176" i="2"/>
  <c r="AS176" i="2"/>
  <c r="AR176" i="2"/>
  <c r="AQ176" i="2"/>
  <c r="AP176" i="2"/>
  <c r="AO176" i="2"/>
  <c r="AN176" i="2"/>
  <c r="AY175" i="2"/>
  <c r="AX175" i="2"/>
  <c r="AW175" i="2"/>
  <c r="AV175" i="2"/>
  <c r="AU175" i="2"/>
  <c r="AT175" i="2"/>
  <c r="AS175" i="2"/>
  <c r="AR175" i="2"/>
  <c r="AQ175" i="2"/>
  <c r="AP175" i="2"/>
  <c r="AO175" i="2"/>
  <c r="AN175" i="2"/>
  <c r="AY174" i="2"/>
  <c r="AX174" i="2"/>
  <c r="AW174" i="2"/>
  <c r="AV174" i="2"/>
  <c r="AU174" i="2"/>
  <c r="AT174" i="2"/>
  <c r="AS174" i="2"/>
  <c r="AR174" i="2"/>
  <c r="AQ174" i="2"/>
  <c r="AP174" i="2"/>
  <c r="AO174" i="2"/>
  <c r="AN174" i="2"/>
  <c r="AY173" i="2"/>
  <c r="AX173" i="2"/>
  <c r="AW173" i="2"/>
  <c r="AV173" i="2"/>
  <c r="AU173" i="2"/>
  <c r="AT173" i="2"/>
  <c r="AS173" i="2"/>
  <c r="AR173" i="2"/>
  <c r="AQ173" i="2"/>
  <c r="AP173" i="2"/>
  <c r="AO173" i="2"/>
  <c r="AN173" i="2"/>
  <c r="AY172" i="2"/>
  <c r="AX172" i="2"/>
  <c r="AW172" i="2"/>
  <c r="AV172" i="2"/>
  <c r="AU172" i="2"/>
  <c r="AT172" i="2"/>
  <c r="AS172" i="2"/>
  <c r="AR172" i="2"/>
  <c r="AQ172" i="2"/>
  <c r="AP172" i="2"/>
  <c r="AO172" i="2"/>
  <c r="AN172" i="2"/>
  <c r="AY171" i="2"/>
  <c r="AX171" i="2"/>
  <c r="AW171" i="2"/>
  <c r="AV171" i="2"/>
  <c r="AU171" i="2"/>
  <c r="AT171" i="2"/>
  <c r="AS171" i="2"/>
  <c r="AR171" i="2"/>
  <c r="AQ171" i="2"/>
  <c r="AP171" i="2"/>
  <c r="AO171" i="2"/>
  <c r="AN171" i="2"/>
  <c r="AY170" i="2"/>
  <c r="AX170" i="2"/>
  <c r="AW170" i="2"/>
  <c r="AV170" i="2"/>
  <c r="AU170" i="2"/>
  <c r="AT170" i="2"/>
  <c r="AS170" i="2"/>
  <c r="AR170" i="2"/>
  <c r="AQ170" i="2"/>
  <c r="AP170" i="2"/>
  <c r="AO170" i="2"/>
  <c r="AN170" i="2"/>
  <c r="AY169" i="2"/>
  <c r="AX169" i="2"/>
  <c r="AW169" i="2"/>
  <c r="AV169" i="2"/>
  <c r="AU169" i="2"/>
  <c r="AT169" i="2"/>
  <c r="AS169" i="2"/>
  <c r="AR169" i="2"/>
  <c r="AQ169" i="2"/>
  <c r="AP169" i="2"/>
  <c r="AO169" i="2"/>
  <c r="AN169" i="2"/>
  <c r="AY168" i="2"/>
  <c r="AX168" i="2"/>
  <c r="AW168" i="2"/>
  <c r="AV168" i="2"/>
  <c r="AU168" i="2"/>
  <c r="AT168" i="2"/>
  <c r="AS168" i="2"/>
  <c r="AR168" i="2"/>
  <c r="AQ168" i="2"/>
  <c r="AP168" i="2"/>
  <c r="AO168" i="2"/>
  <c r="AN168" i="2"/>
  <c r="AY167" i="2"/>
  <c r="AX167" i="2"/>
  <c r="AW167" i="2"/>
  <c r="AV167" i="2"/>
  <c r="AU167" i="2"/>
  <c r="AT167" i="2"/>
  <c r="AS167" i="2"/>
  <c r="AR167" i="2"/>
  <c r="AQ167" i="2"/>
  <c r="AP167" i="2"/>
  <c r="AO167" i="2"/>
  <c r="AN167" i="2"/>
  <c r="AY166" i="2"/>
  <c r="AX166" i="2"/>
  <c r="AW166" i="2"/>
  <c r="AV166" i="2"/>
  <c r="AU166" i="2"/>
  <c r="AT166" i="2"/>
  <c r="AS166" i="2"/>
  <c r="AR166" i="2"/>
  <c r="AQ166" i="2"/>
  <c r="AP166" i="2"/>
  <c r="AO166" i="2"/>
  <c r="AN166" i="2"/>
  <c r="AY165" i="2"/>
  <c r="AX165" i="2"/>
  <c r="AW165" i="2"/>
  <c r="AV165" i="2"/>
  <c r="AU165" i="2"/>
  <c r="AT165" i="2"/>
  <c r="AS165" i="2"/>
  <c r="AR165" i="2"/>
  <c r="AQ165" i="2"/>
  <c r="AP165" i="2"/>
  <c r="AO165" i="2"/>
  <c r="AN165" i="2"/>
  <c r="AY164" i="2"/>
  <c r="AX164" i="2"/>
  <c r="AW164" i="2"/>
  <c r="AV164" i="2"/>
  <c r="AU164" i="2"/>
  <c r="AT164" i="2"/>
  <c r="AS164" i="2"/>
  <c r="AR164" i="2"/>
  <c r="AQ164" i="2"/>
  <c r="AP164" i="2"/>
  <c r="AO164" i="2"/>
  <c r="AN164" i="2"/>
  <c r="AY163" i="2"/>
  <c r="AX163" i="2"/>
  <c r="AW163" i="2"/>
  <c r="AV163" i="2"/>
  <c r="AU163" i="2"/>
  <c r="AT163" i="2"/>
  <c r="AS163" i="2"/>
  <c r="AR163" i="2"/>
  <c r="AQ163" i="2"/>
  <c r="AP163" i="2"/>
  <c r="AO163" i="2"/>
  <c r="AN163" i="2"/>
  <c r="AY162" i="2"/>
  <c r="AX162" i="2"/>
  <c r="AW162" i="2"/>
  <c r="AV162" i="2"/>
  <c r="AU162" i="2"/>
  <c r="AT162" i="2"/>
  <c r="AS162" i="2"/>
  <c r="AR162" i="2"/>
  <c r="AQ162" i="2"/>
  <c r="AP162" i="2"/>
  <c r="AO162" i="2"/>
  <c r="AN162" i="2"/>
  <c r="AY161" i="2"/>
  <c r="AX161" i="2"/>
  <c r="AW161" i="2"/>
  <c r="AV161" i="2"/>
  <c r="AU161" i="2"/>
  <c r="AT161" i="2"/>
  <c r="AS161" i="2"/>
  <c r="AR161" i="2"/>
  <c r="AQ161" i="2"/>
  <c r="AP161" i="2"/>
  <c r="AO161" i="2"/>
  <c r="AN161" i="2"/>
  <c r="AY160" i="2"/>
  <c r="AX160" i="2"/>
  <c r="AW160" i="2"/>
  <c r="AV160" i="2"/>
  <c r="AU160" i="2"/>
  <c r="AT160" i="2"/>
  <c r="AS160" i="2"/>
  <c r="AR160" i="2"/>
  <c r="AQ160" i="2"/>
  <c r="AP160" i="2"/>
  <c r="AO160" i="2"/>
  <c r="AN160" i="2"/>
  <c r="AY159" i="2"/>
  <c r="AX159" i="2"/>
  <c r="AW159" i="2"/>
  <c r="AV159" i="2"/>
  <c r="AU159" i="2"/>
  <c r="AT159" i="2"/>
  <c r="AS159" i="2"/>
  <c r="AR159" i="2"/>
  <c r="AQ159" i="2"/>
  <c r="AP159" i="2"/>
  <c r="AO159" i="2"/>
  <c r="AN159" i="2"/>
  <c r="AY158" i="2"/>
  <c r="AX158" i="2"/>
  <c r="AW158" i="2"/>
  <c r="AV158" i="2"/>
  <c r="AU158" i="2"/>
  <c r="AT158" i="2"/>
  <c r="AS158" i="2"/>
  <c r="AR158" i="2"/>
  <c r="AQ158" i="2"/>
  <c r="AP158" i="2"/>
  <c r="AO158" i="2"/>
  <c r="AN158" i="2"/>
  <c r="AY157" i="2"/>
  <c r="AX157" i="2"/>
  <c r="AW157" i="2"/>
  <c r="AV157" i="2"/>
  <c r="AU157" i="2"/>
  <c r="AT157" i="2"/>
  <c r="AS157" i="2"/>
  <c r="AR157" i="2"/>
  <c r="AQ157" i="2"/>
  <c r="AP157" i="2"/>
  <c r="AO157" i="2"/>
  <c r="AN157" i="2"/>
  <c r="AY156" i="2"/>
  <c r="AX156" i="2"/>
  <c r="AW156" i="2"/>
  <c r="AV156" i="2"/>
  <c r="AU156" i="2"/>
  <c r="AT156" i="2"/>
  <c r="AS156" i="2"/>
  <c r="AR156" i="2"/>
  <c r="AQ156" i="2"/>
  <c r="AP156" i="2"/>
  <c r="AO156" i="2"/>
  <c r="AN156" i="2"/>
  <c r="AY155" i="2"/>
  <c r="AX155" i="2"/>
  <c r="AW155" i="2"/>
  <c r="AV155" i="2"/>
  <c r="AU155" i="2"/>
  <c r="AT155" i="2"/>
  <c r="AS155" i="2"/>
  <c r="AR155" i="2"/>
  <c r="AQ155" i="2"/>
  <c r="AP155" i="2"/>
  <c r="AO155" i="2"/>
  <c r="AN155" i="2"/>
  <c r="AY154" i="2"/>
  <c r="AX154" i="2"/>
  <c r="AW154" i="2"/>
  <c r="AV154" i="2"/>
  <c r="AU154" i="2"/>
  <c r="AT154" i="2"/>
  <c r="AS154" i="2"/>
  <c r="AR154" i="2"/>
  <c r="AQ154" i="2"/>
  <c r="AP154" i="2"/>
  <c r="AO154" i="2"/>
  <c r="AN154" i="2"/>
  <c r="AY153" i="2"/>
  <c r="AX153" i="2"/>
  <c r="AW153" i="2"/>
  <c r="AV153" i="2"/>
  <c r="AU153" i="2"/>
  <c r="AT153" i="2"/>
  <c r="AS153" i="2"/>
  <c r="AR153" i="2"/>
  <c r="AQ153" i="2"/>
  <c r="AP153" i="2"/>
  <c r="AO153" i="2"/>
  <c r="AN153" i="2"/>
  <c r="AY152" i="2"/>
  <c r="AX152" i="2"/>
  <c r="AW152" i="2"/>
  <c r="AV152" i="2"/>
  <c r="AU152" i="2"/>
  <c r="AT152" i="2"/>
  <c r="AS152" i="2"/>
  <c r="AR152" i="2"/>
  <c r="AQ152" i="2"/>
  <c r="AP152" i="2"/>
  <c r="AO152" i="2"/>
  <c r="AN152" i="2"/>
  <c r="AY151" i="2"/>
  <c r="AX151" i="2"/>
  <c r="AW151" i="2"/>
  <c r="AV151" i="2"/>
  <c r="AU151" i="2"/>
  <c r="AT151" i="2"/>
  <c r="AS151" i="2"/>
  <c r="AR151" i="2"/>
  <c r="AQ151" i="2"/>
  <c r="AP151" i="2"/>
  <c r="AO151" i="2"/>
  <c r="AN151" i="2"/>
  <c r="AY150" i="2"/>
  <c r="AX150" i="2"/>
  <c r="AW150" i="2"/>
  <c r="AV150" i="2"/>
  <c r="AU150" i="2"/>
  <c r="AT150" i="2"/>
  <c r="AS150" i="2"/>
  <c r="AR150" i="2"/>
  <c r="AQ150" i="2"/>
  <c r="AP150" i="2"/>
  <c r="AO150" i="2"/>
  <c r="AN150" i="2"/>
  <c r="AY149" i="2"/>
  <c r="AX149" i="2"/>
  <c r="AW149" i="2"/>
  <c r="AV149" i="2"/>
  <c r="AU149" i="2"/>
  <c r="AT149" i="2"/>
  <c r="AS149" i="2"/>
  <c r="AR149" i="2"/>
  <c r="AQ149" i="2"/>
  <c r="AP149" i="2"/>
  <c r="AO149" i="2"/>
  <c r="AN149" i="2"/>
  <c r="AY148" i="2"/>
  <c r="AX148" i="2"/>
  <c r="AW148" i="2"/>
  <c r="AV148" i="2"/>
  <c r="AU148" i="2"/>
  <c r="AT148" i="2"/>
  <c r="AS148" i="2"/>
  <c r="AR148" i="2"/>
  <c r="AQ148" i="2"/>
  <c r="AP148" i="2"/>
  <c r="AO148" i="2"/>
  <c r="AN148" i="2"/>
  <c r="AY147" i="2"/>
  <c r="AX147" i="2"/>
  <c r="AW147" i="2"/>
  <c r="AV147" i="2"/>
  <c r="AU147" i="2"/>
  <c r="AT147" i="2"/>
  <c r="AS147" i="2"/>
  <c r="AR147" i="2"/>
  <c r="AQ147" i="2"/>
  <c r="AP147" i="2"/>
  <c r="AO147" i="2"/>
  <c r="AN147" i="2"/>
  <c r="AY146" i="2"/>
  <c r="AX146" i="2"/>
  <c r="AW146" i="2"/>
  <c r="AV146" i="2"/>
  <c r="AU146" i="2"/>
  <c r="AT146" i="2"/>
  <c r="AS146" i="2"/>
  <c r="AR146" i="2"/>
  <c r="AQ146" i="2"/>
  <c r="AP146" i="2"/>
  <c r="AO146" i="2"/>
  <c r="AN146" i="2"/>
  <c r="AY145" i="2"/>
  <c r="AX145" i="2"/>
  <c r="AW145" i="2"/>
  <c r="AV145" i="2"/>
  <c r="AU145" i="2"/>
  <c r="AT145" i="2"/>
  <c r="AS145" i="2"/>
  <c r="AR145" i="2"/>
  <c r="AQ145" i="2"/>
  <c r="AP145" i="2"/>
  <c r="AO145" i="2"/>
  <c r="AN145" i="2"/>
  <c r="AY144" i="2"/>
  <c r="AX144" i="2"/>
  <c r="AW144" i="2"/>
  <c r="AV144" i="2"/>
  <c r="AU144" i="2"/>
  <c r="AT144" i="2"/>
  <c r="AS144" i="2"/>
  <c r="AR144" i="2"/>
  <c r="AQ144" i="2"/>
  <c r="AP144" i="2"/>
  <c r="AO144" i="2"/>
  <c r="AN144" i="2"/>
  <c r="AY143" i="2"/>
  <c r="AX143" i="2"/>
  <c r="AW143" i="2"/>
  <c r="AV143" i="2"/>
  <c r="AU143" i="2"/>
  <c r="AT143" i="2"/>
  <c r="AS143" i="2"/>
  <c r="AR143" i="2"/>
  <c r="AQ143" i="2"/>
  <c r="AP143" i="2"/>
  <c r="AO143" i="2"/>
  <c r="AN143" i="2"/>
  <c r="AY142" i="2"/>
  <c r="AX142" i="2"/>
  <c r="AW142" i="2"/>
  <c r="AV142" i="2"/>
  <c r="AU142" i="2"/>
  <c r="AT142" i="2"/>
  <c r="AS142" i="2"/>
  <c r="AR142" i="2"/>
  <c r="AQ142" i="2"/>
  <c r="AP142" i="2"/>
  <c r="AO142" i="2"/>
  <c r="AN142" i="2"/>
  <c r="AY141" i="2"/>
  <c r="AX141" i="2"/>
  <c r="AW141" i="2"/>
  <c r="AV141" i="2"/>
  <c r="AU141" i="2"/>
  <c r="AT141" i="2"/>
  <c r="AS141" i="2"/>
  <c r="AR141" i="2"/>
  <c r="AQ141" i="2"/>
  <c r="AP141" i="2"/>
  <c r="AO141" i="2"/>
  <c r="AN141" i="2"/>
  <c r="AY140" i="2"/>
  <c r="AX140" i="2"/>
  <c r="AW140" i="2"/>
  <c r="AV140" i="2"/>
  <c r="AU140" i="2"/>
  <c r="AT140" i="2"/>
  <c r="AS140" i="2"/>
  <c r="AR140" i="2"/>
  <c r="AQ140" i="2"/>
  <c r="AP140" i="2"/>
  <c r="AO140" i="2"/>
  <c r="AN140" i="2"/>
  <c r="AY139" i="2"/>
  <c r="AX139" i="2"/>
  <c r="AW139" i="2"/>
  <c r="AV139" i="2"/>
  <c r="AU139" i="2"/>
  <c r="AT139" i="2"/>
  <c r="AS139" i="2"/>
  <c r="AR139" i="2"/>
  <c r="AQ139" i="2"/>
  <c r="AP139" i="2"/>
  <c r="AO139" i="2"/>
  <c r="AN139" i="2"/>
  <c r="AY138" i="2"/>
  <c r="AX138" i="2"/>
  <c r="AW138" i="2"/>
  <c r="AV138" i="2"/>
  <c r="AU138" i="2"/>
  <c r="AT138" i="2"/>
  <c r="AS138" i="2"/>
  <c r="AR138" i="2"/>
  <c r="AQ138" i="2"/>
  <c r="AP138" i="2"/>
  <c r="AO138" i="2"/>
  <c r="AN138" i="2"/>
  <c r="AY137" i="2"/>
  <c r="AX137" i="2"/>
  <c r="AW137" i="2"/>
  <c r="AV137" i="2"/>
  <c r="AU137" i="2"/>
  <c r="AT137" i="2"/>
  <c r="AS137" i="2"/>
  <c r="AR137" i="2"/>
  <c r="AQ137" i="2"/>
  <c r="AP137" i="2"/>
  <c r="AO137" i="2"/>
  <c r="AN137" i="2"/>
  <c r="AY136" i="2"/>
  <c r="AX136" i="2"/>
  <c r="AW136" i="2"/>
  <c r="AV136" i="2"/>
  <c r="AU136" i="2"/>
  <c r="AT136" i="2"/>
  <c r="AS136" i="2"/>
  <c r="AR136" i="2"/>
  <c r="AQ136" i="2"/>
  <c r="AP136" i="2"/>
  <c r="AO136" i="2"/>
  <c r="AN136" i="2"/>
  <c r="AY135" i="2"/>
  <c r="AX135" i="2"/>
  <c r="AW135" i="2"/>
  <c r="AV135" i="2"/>
  <c r="AU135" i="2"/>
  <c r="AT135" i="2"/>
  <c r="AS135" i="2"/>
  <c r="AR135" i="2"/>
  <c r="AQ135" i="2"/>
  <c r="AP135" i="2"/>
  <c r="AO135" i="2"/>
  <c r="AN135" i="2"/>
  <c r="AY134" i="2"/>
  <c r="AX134" i="2"/>
  <c r="AW134" i="2"/>
  <c r="AV134" i="2"/>
  <c r="AU134" i="2"/>
  <c r="AT134" i="2"/>
  <c r="AS134" i="2"/>
  <c r="AR134" i="2"/>
  <c r="AQ134" i="2"/>
  <c r="AP134" i="2"/>
  <c r="AO134" i="2"/>
  <c r="AN134" i="2"/>
  <c r="AY133" i="2"/>
  <c r="AX133" i="2"/>
  <c r="AW133" i="2"/>
  <c r="AV133" i="2"/>
  <c r="AU133" i="2"/>
  <c r="AT133" i="2"/>
  <c r="AS133" i="2"/>
  <c r="AR133" i="2"/>
  <c r="AQ133" i="2"/>
  <c r="AP133" i="2"/>
  <c r="AO133" i="2"/>
  <c r="AN133" i="2"/>
  <c r="AY132" i="2"/>
  <c r="AX132" i="2"/>
  <c r="AW132" i="2"/>
  <c r="AV132" i="2"/>
  <c r="AU132" i="2"/>
  <c r="AT132" i="2"/>
  <c r="AS132" i="2"/>
  <c r="AR132" i="2"/>
  <c r="AQ132" i="2"/>
  <c r="AP132" i="2"/>
  <c r="AO132" i="2"/>
  <c r="AN132" i="2"/>
  <c r="AY131" i="2"/>
  <c r="AX131" i="2"/>
  <c r="AW131" i="2"/>
  <c r="AV131" i="2"/>
  <c r="AU131" i="2"/>
  <c r="AT131" i="2"/>
  <c r="AS131" i="2"/>
  <c r="AR131" i="2"/>
  <c r="AQ131" i="2"/>
  <c r="AP131" i="2"/>
  <c r="AO131" i="2"/>
  <c r="AN131" i="2"/>
  <c r="AY130" i="2"/>
  <c r="AX130" i="2"/>
  <c r="AW130" i="2"/>
  <c r="AV130" i="2"/>
  <c r="AU130" i="2"/>
  <c r="AT130" i="2"/>
  <c r="AS130" i="2"/>
  <c r="AR130" i="2"/>
  <c r="AQ130" i="2"/>
  <c r="AP130" i="2"/>
  <c r="AO130" i="2"/>
  <c r="AN130" i="2"/>
  <c r="AY129" i="2"/>
  <c r="AX129" i="2"/>
  <c r="AW129" i="2"/>
  <c r="AV129" i="2"/>
  <c r="AU129" i="2"/>
  <c r="AT129" i="2"/>
  <c r="AS129" i="2"/>
  <c r="AR129" i="2"/>
  <c r="AQ129" i="2"/>
  <c r="AP129" i="2"/>
  <c r="AO129" i="2"/>
  <c r="AN129" i="2"/>
  <c r="AY128" i="2"/>
  <c r="AX128" i="2"/>
  <c r="AW128" i="2"/>
  <c r="AV128" i="2"/>
  <c r="AU128" i="2"/>
  <c r="AT128" i="2"/>
  <c r="AS128" i="2"/>
  <c r="AR128" i="2"/>
  <c r="AQ128" i="2"/>
  <c r="AP128" i="2"/>
  <c r="AO128" i="2"/>
  <c r="AN128" i="2"/>
  <c r="AY127" i="2"/>
  <c r="AX127" i="2"/>
  <c r="AW127" i="2"/>
  <c r="AV127" i="2"/>
  <c r="AU127" i="2"/>
  <c r="AT127" i="2"/>
  <c r="AS127" i="2"/>
  <c r="AR127" i="2"/>
  <c r="AQ127" i="2"/>
  <c r="AP127" i="2"/>
  <c r="AO127" i="2"/>
  <c r="AN127" i="2"/>
  <c r="AY126" i="2"/>
  <c r="AX126" i="2"/>
  <c r="AW126" i="2"/>
  <c r="AV126" i="2"/>
  <c r="AU126" i="2"/>
  <c r="AT126" i="2"/>
  <c r="AS126" i="2"/>
  <c r="AR126" i="2"/>
  <c r="AQ126" i="2"/>
  <c r="AP126" i="2"/>
  <c r="AO126" i="2"/>
  <c r="AN126" i="2"/>
  <c r="AY125" i="2"/>
  <c r="AX125" i="2"/>
  <c r="AW125" i="2"/>
  <c r="AV125" i="2"/>
  <c r="AU125" i="2"/>
  <c r="AT125" i="2"/>
  <c r="AS125" i="2"/>
  <c r="AR125" i="2"/>
  <c r="AQ125" i="2"/>
  <c r="AP125" i="2"/>
  <c r="AO125" i="2"/>
  <c r="AN125" i="2"/>
  <c r="AY124" i="2"/>
  <c r="AX124" i="2"/>
  <c r="AW124" i="2"/>
  <c r="AV124" i="2"/>
  <c r="AU124" i="2"/>
  <c r="AT124" i="2"/>
  <c r="AS124" i="2"/>
  <c r="AR124" i="2"/>
  <c r="AQ124" i="2"/>
  <c r="AP124" i="2"/>
  <c r="AO124" i="2"/>
  <c r="AN124" i="2"/>
  <c r="AY123" i="2"/>
  <c r="AX123" i="2"/>
  <c r="AW123" i="2"/>
  <c r="AV123" i="2"/>
  <c r="AU123" i="2"/>
  <c r="AT123" i="2"/>
  <c r="AS123" i="2"/>
  <c r="AR123" i="2"/>
  <c r="AQ123" i="2"/>
  <c r="AP123" i="2"/>
  <c r="AO123" i="2"/>
  <c r="AN123" i="2"/>
  <c r="AY122" i="2"/>
  <c r="AX122" i="2"/>
  <c r="AW122" i="2"/>
  <c r="AV122" i="2"/>
  <c r="AU122" i="2"/>
  <c r="AT122" i="2"/>
  <c r="AS122" i="2"/>
  <c r="AR122" i="2"/>
  <c r="AQ122" i="2"/>
  <c r="AP122" i="2"/>
  <c r="AO122" i="2"/>
  <c r="AN122" i="2"/>
  <c r="AY121" i="2"/>
  <c r="AX121" i="2"/>
  <c r="AW121" i="2"/>
  <c r="AV121" i="2"/>
  <c r="AU121" i="2"/>
  <c r="AT121" i="2"/>
  <c r="AS121" i="2"/>
  <c r="AR121" i="2"/>
  <c r="AQ121" i="2"/>
  <c r="AP121" i="2"/>
  <c r="AO121" i="2"/>
  <c r="AN121" i="2"/>
  <c r="AY120" i="2"/>
  <c r="AX120" i="2"/>
  <c r="AW120" i="2"/>
  <c r="AV120" i="2"/>
  <c r="AU120" i="2"/>
  <c r="AT120" i="2"/>
  <c r="AS120" i="2"/>
  <c r="AR120" i="2"/>
  <c r="AQ120" i="2"/>
  <c r="AP120" i="2"/>
  <c r="AO120" i="2"/>
  <c r="AN120" i="2"/>
  <c r="AY119" i="2"/>
  <c r="AX119" i="2"/>
  <c r="AW119" i="2"/>
  <c r="AV119" i="2"/>
  <c r="AU119" i="2"/>
  <c r="AT119" i="2"/>
  <c r="AS119" i="2"/>
  <c r="AR119" i="2"/>
  <c r="AQ119" i="2"/>
  <c r="AP119" i="2"/>
  <c r="AO119" i="2"/>
  <c r="AN119" i="2"/>
  <c r="AY118" i="2"/>
  <c r="AX118" i="2"/>
  <c r="AW118" i="2"/>
  <c r="AV118" i="2"/>
  <c r="AU118" i="2"/>
  <c r="AT118" i="2"/>
  <c r="AS118" i="2"/>
  <c r="AR118" i="2"/>
  <c r="AQ118" i="2"/>
  <c r="AP118" i="2"/>
  <c r="AO118" i="2"/>
  <c r="AN118" i="2"/>
  <c r="AY117" i="2"/>
  <c r="AX117" i="2"/>
  <c r="AW117" i="2"/>
  <c r="AV117" i="2"/>
  <c r="AU117" i="2"/>
  <c r="AT117" i="2"/>
  <c r="AS117" i="2"/>
  <c r="AR117" i="2"/>
  <c r="AQ117" i="2"/>
  <c r="AP117" i="2"/>
  <c r="AO117" i="2"/>
  <c r="AN117" i="2"/>
  <c r="AY116" i="2"/>
  <c r="AX116" i="2"/>
  <c r="AW116" i="2"/>
  <c r="AV116" i="2"/>
  <c r="AU116" i="2"/>
  <c r="AT116" i="2"/>
  <c r="AS116" i="2"/>
  <c r="AR116" i="2"/>
  <c r="AQ116" i="2"/>
  <c r="AP116" i="2"/>
  <c r="AO116" i="2"/>
  <c r="AN116" i="2"/>
  <c r="AY115" i="2"/>
  <c r="AX115" i="2"/>
  <c r="AW115" i="2"/>
  <c r="AV115" i="2"/>
  <c r="AU115" i="2"/>
  <c r="AT115" i="2"/>
  <c r="AS115" i="2"/>
  <c r="AR115" i="2"/>
  <c r="AQ115" i="2"/>
  <c r="AP115" i="2"/>
  <c r="AO115" i="2"/>
  <c r="AN115" i="2"/>
  <c r="AY114" i="2"/>
  <c r="AX114" i="2"/>
  <c r="AW114" i="2"/>
  <c r="AV114" i="2"/>
  <c r="AU114" i="2"/>
  <c r="AT114" i="2"/>
  <c r="AS114" i="2"/>
  <c r="AR114" i="2"/>
  <c r="AQ114" i="2"/>
  <c r="AP114" i="2"/>
  <c r="AO114" i="2"/>
  <c r="AN114" i="2"/>
  <c r="AY113" i="2"/>
  <c r="AX113" i="2"/>
  <c r="AW113" i="2"/>
  <c r="AV113" i="2"/>
  <c r="AU113" i="2"/>
  <c r="AT113" i="2"/>
  <c r="AS113" i="2"/>
  <c r="AR113" i="2"/>
  <c r="AQ113" i="2"/>
  <c r="AP113" i="2"/>
  <c r="AO113" i="2"/>
  <c r="AN113" i="2"/>
  <c r="AY112" i="2"/>
  <c r="AX112" i="2"/>
  <c r="AW112" i="2"/>
  <c r="AV112" i="2"/>
  <c r="AU112" i="2"/>
  <c r="AT112" i="2"/>
  <c r="AS112" i="2"/>
  <c r="AR112" i="2"/>
  <c r="AQ112" i="2"/>
  <c r="AP112" i="2"/>
  <c r="AO112" i="2"/>
  <c r="AN112" i="2"/>
  <c r="AY111" i="2"/>
  <c r="AX111" i="2"/>
  <c r="AW111" i="2"/>
  <c r="AV111" i="2"/>
  <c r="AU111" i="2"/>
  <c r="AT111" i="2"/>
  <c r="AS111" i="2"/>
  <c r="AR111" i="2"/>
  <c r="AQ111" i="2"/>
  <c r="AP111" i="2"/>
  <c r="AO111" i="2"/>
  <c r="AN111" i="2"/>
  <c r="AY110" i="2"/>
  <c r="AX110" i="2"/>
  <c r="AW110" i="2"/>
  <c r="AV110" i="2"/>
  <c r="AU110" i="2"/>
  <c r="AT110" i="2"/>
  <c r="AS110" i="2"/>
  <c r="AR110" i="2"/>
  <c r="AQ110" i="2"/>
  <c r="AP110" i="2"/>
  <c r="AO110" i="2"/>
  <c r="AN110" i="2"/>
  <c r="AY109" i="2"/>
  <c r="AX109" i="2"/>
  <c r="AW109" i="2"/>
  <c r="AV109" i="2"/>
  <c r="AU109" i="2"/>
  <c r="AT109" i="2"/>
  <c r="AS109" i="2"/>
  <c r="AR109" i="2"/>
  <c r="AQ109" i="2"/>
  <c r="AP109" i="2"/>
  <c r="AO109" i="2"/>
  <c r="AN109" i="2"/>
  <c r="AY108" i="2"/>
  <c r="AX108" i="2"/>
  <c r="AW108" i="2"/>
  <c r="AV108" i="2"/>
  <c r="AU108" i="2"/>
  <c r="AT108" i="2"/>
  <c r="AS108" i="2"/>
  <c r="AR108" i="2"/>
  <c r="AQ108" i="2"/>
  <c r="AP108" i="2"/>
  <c r="AO108" i="2"/>
  <c r="AN108" i="2"/>
  <c r="AY107" i="2"/>
  <c r="AX107" i="2"/>
  <c r="AW107" i="2"/>
  <c r="AV107" i="2"/>
  <c r="AU107" i="2"/>
  <c r="AT107" i="2"/>
  <c r="AS107" i="2"/>
  <c r="AR107" i="2"/>
  <c r="AQ107" i="2"/>
  <c r="AP107" i="2"/>
  <c r="AO107" i="2"/>
  <c r="AN107" i="2"/>
  <c r="AY106" i="2"/>
  <c r="AX106" i="2"/>
  <c r="AW106" i="2"/>
  <c r="AV106" i="2"/>
  <c r="AU106" i="2"/>
  <c r="AT106" i="2"/>
  <c r="AS106" i="2"/>
  <c r="AR106" i="2"/>
  <c r="AQ106" i="2"/>
  <c r="AP106" i="2"/>
  <c r="AO106" i="2"/>
  <c r="AN106" i="2"/>
  <c r="AY105" i="2"/>
  <c r="AX105" i="2"/>
  <c r="AW105" i="2"/>
  <c r="AV105" i="2"/>
  <c r="AU105" i="2"/>
  <c r="AT105" i="2"/>
  <c r="AS105" i="2"/>
  <c r="AR105" i="2"/>
  <c r="AQ105" i="2"/>
  <c r="AP105" i="2"/>
  <c r="AO105" i="2"/>
  <c r="AN105" i="2"/>
  <c r="AY104" i="2"/>
  <c r="AX104" i="2"/>
  <c r="AW104" i="2"/>
  <c r="AV104" i="2"/>
  <c r="AU104" i="2"/>
  <c r="AT104" i="2"/>
  <c r="AS104" i="2"/>
  <c r="AR104" i="2"/>
  <c r="AQ104" i="2"/>
  <c r="AP104" i="2"/>
  <c r="AO104" i="2"/>
  <c r="AN104" i="2"/>
  <c r="AY103" i="2"/>
  <c r="AX103" i="2"/>
  <c r="AW103" i="2"/>
  <c r="AV103" i="2"/>
  <c r="AU103" i="2"/>
  <c r="AT103" i="2"/>
  <c r="AS103" i="2"/>
  <c r="AR103" i="2"/>
  <c r="AQ103" i="2"/>
  <c r="AP103" i="2"/>
  <c r="AO103" i="2"/>
  <c r="AN103" i="2"/>
  <c r="AY102" i="2"/>
  <c r="AX102" i="2"/>
  <c r="AW102" i="2"/>
  <c r="AV102" i="2"/>
  <c r="AU102" i="2"/>
  <c r="AT102" i="2"/>
  <c r="AS102" i="2"/>
  <c r="AR102" i="2"/>
  <c r="AQ102" i="2"/>
  <c r="AP102" i="2"/>
  <c r="AO102" i="2"/>
  <c r="AN102" i="2"/>
  <c r="AY101" i="2"/>
  <c r="AX101" i="2"/>
  <c r="AW101" i="2"/>
  <c r="AV101" i="2"/>
  <c r="AU101" i="2"/>
  <c r="AT101" i="2"/>
  <c r="AS101" i="2"/>
  <c r="AR101" i="2"/>
  <c r="AQ101" i="2"/>
  <c r="AP101" i="2"/>
  <c r="AO101" i="2"/>
  <c r="AN101" i="2"/>
  <c r="AY100" i="2"/>
  <c r="AX100" i="2"/>
  <c r="AW100" i="2"/>
  <c r="AV100" i="2"/>
  <c r="AU100" i="2"/>
  <c r="AT100" i="2"/>
  <c r="AS100" i="2"/>
  <c r="AR100" i="2"/>
  <c r="AQ100" i="2"/>
  <c r="AP100" i="2"/>
  <c r="AO100" i="2"/>
  <c r="AN100" i="2"/>
  <c r="AY99" i="2"/>
  <c r="AX99" i="2"/>
  <c r="AW99" i="2"/>
  <c r="AV99" i="2"/>
  <c r="AU99" i="2"/>
  <c r="AT99" i="2"/>
  <c r="AS99" i="2"/>
  <c r="AR99" i="2"/>
  <c r="AQ99" i="2"/>
  <c r="AP99" i="2"/>
  <c r="AO99" i="2"/>
  <c r="AN99" i="2"/>
  <c r="AY98" i="2"/>
  <c r="AX98" i="2"/>
  <c r="AW98" i="2"/>
  <c r="AV98" i="2"/>
  <c r="AU98" i="2"/>
  <c r="AT98" i="2"/>
  <c r="AS98" i="2"/>
  <c r="AR98" i="2"/>
  <c r="AQ98" i="2"/>
  <c r="AP98" i="2"/>
  <c r="AO98" i="2"/>
  <c r="AN98" i="2"/>
  <c r="AY97" i="2"/>
  <c r="AX97" i="2"/>
  <c r="AW97" i="2"/>
  <c r="AV97" i="2"/>
  <c r="AU97" i="2"/>
  <c r="AT97" i="2"/>
  <c r="AS97" i="2"/>
  <c r="AR97" i="2"/>
  <c r="AQ97" i="2"/>
  <c r="AP97" i="2"/>
  <c r="AO97" i="2"/>
  <c r="AN97" i="2"/>
  <c r="AY96" i="2"/>
  <c r="AX96" i="2"/>
  <c r="AW96" i="2"/>
  <c r="AV96" i="2"/>
  <c r="AU96" i="2"/>
  <c r="AT96" i="2"/>
  <c r="AS96" i="2"/>
  <c r="AR96" i="2"/>
  <c r="AQ96" i="2"/>
  <c r="AP96" i="2"/>
  <c r="AO96" i="2"/>
  <c r="AN96" i="2"/>
  <c r="AY95" i="2"/>
  <c r="AX95" i="2"/>
  <c r="AW95" i="2"/>
  <c r="AV95" i="2"/>
  <c r="AU95" i="2"/>
  <c r="AT95" i="2"/>
  <c r="AS95" i="2"/>
  <c r="AR95" i="2"/>
  <c r="AQ95" i="2"/>
  <c r="AP95" i="2"/>
  <c r="AO95" i="2"/>
  <c r="AN95" i="2"/>
  <c r="AY94" i="2"/>
  <c r="AX94" i="2"/>
  <c r="AW94" i="2"/>
  <c r="AV94" i="2"/>
  <c r="AU94" i="2"/>
  <c r="AT94" i="2"/>
  <c r="AS94" i="2"/>
  <c r="AR94" i="2"/>
  <c r="AQ94" i="2"/>
  <c r="AP94" i="2"/>
  <c r="AO94" i="2"/>
  <c r="AN94" i="2"/>
  <c r="AY93" i="2"/>
  <c r="AX93" i="2"/>
  <c r="AW93" i="2"/>
  <c r="AV93" i="2"/>
  <c r="AU93" i="2"/>
  <c r="AT93" i="2"/>
  <c r="AS93" i="2"/>
  <c r="AR93" i="2"/>
  <c r="AQ93" i="2"/>
  <c r="AP93" i="2"/>
  <c r="AO93" i="2"/>
  <c r="AN93" i="2"/>
  <c r="AY92" i="2"/>
  <c r="AX92" i="2"/>
  <c r="AW92" i="2"/>
  <c r="AV92" i="2"/>
  <c r="AU92" i="2"/>
  <c r="AT92" i="2"/>
  <c r="AS92" i="2"/>
  <c r="AR92" i="2"/>
  <c r="AQ92" i="2"/>
  <c r="AP92" i="2"/>
  <c r="AO92" i="2"/>
  <c r="AN92" i="2"/>
  <c r="AY91" i="2"/>
  <c r="AX91" i="2"/>
  <c r="AW91" i="2"/>
  <c r="AV91" i="2"/>
  <c r="AU91" i="2"/>
  <c r="AT91" i="2"/>
  <c r="AS91" i="2"/>
  <c r="AR91" i="2"/>
  <c r="AQ91" i="2"/>
  <c r="AP91" i="2"/>
  <c r="AO91" i="2"/>
  <c r="AN91" i="2"/>
  <c r="AY90" i="2"/>
  <c r="AX90" i="2"/>
  <c r="AW90" i="2"/>
  <c r="AV90" i="2"/>
  <c r="AU90" i="2"/>
  <c r="AT90" i="2"/>
  <c r="AS90" i="2"/>
  <c r="AR90" i="2"/>
  <c r="AQ90" i="2"/>
  <c r="AP90" i="2"/>
  <c r="AO90" i="2"/>
  <c r="AN90" i="2"/>
  <c r="AY89" i="2"/>
  <c r="AX89" i="2"/>
  <c r="AW89" i="2"/>
  <c r="AV89" i="2"/>
  <c r="AU89" i="2"/>
  <c r="AT89" i="2"/>
  <c r="AS89" i="2"/>
  <c r="AR89" i="2"/>
  <c r="AQ89" i="2"/>
  <c r="AP89" i="2"/>
  <c r="AO89" i="2"/>
  <c r="AN89" i="2"/>
  <c r="AY88" i="2"/>
  <c r="AX88" i="2"/>
  <c r="AW88" i="2"/>
  <c r="AV88" i="2"/>
  <c r="AU88" i="2"/>
  <c r="AT88" i="2"/>
  <c r="AS88" i="2"/>
  <c r="AR88" i="2"/>
  <c r="AQ88" i="2"/>
  <c r="AP88" i="2"/>
  <c r="AO88" i="2"/>
  <c r="AN88" i="2"/>
  <c r="AY87" i="2"/>
  <c r="AX87" i="2"/>
  <c r="AW87" i="2"/>
  <c r="AV87" i="2"/>
  <c r="AU87" i="2"/>
  <c r="AT87" i="2"/>
  <c r="AS87" i="2"/>
  <c r="AR87" i="2"/>
  <c r="AQ87" i="2"/>
  <c r="AP87" i="2"/>
  <c r="AO87" i="2"/>
  <c r="AN87" i="2"/>
  <c r="AY86" i="2"/>
  <c r="AX86" i="2"/>
  <c r="AW86" i="2"/>
  <c r="AV86" i="2"/>
  <c r="AU86" i="2"/>
  <c r="AT86" i="2"/>
  <c r="AS86" i="2"/>
  <c r="AR86" i="2"/>
  <c r="AQ86" i="2"/>
  <c r="AP86" i="2"/>
  <c r="AO86" i="2"/>
  <c r="AN86" i="2"/>
  <c r="AY85" i="2"/>
  <c r="AX85" i="2"/>
  <c r="AW85" i="2"/>
  <c r="AV85" i="2"/>
  <c r="AU85" i="2"/>
  <c r="AT85" i="2"/>
  <c r="AS85" i="2"/>
  <c r="AR85" i="2"/>
  <c r="AQ85" i="2"/>
  <c r="AP85" i="2"/>
  <c r="AO85" i="2"/>
  <c r="AN85" i="2"/>
  <c r="AY84" i="2"/>
  <c r="AX84" i="2"/>
  <c r="AW84" i="2"/>
  <c r="AV84" i="2"/>
  <c r="AU84" i="2"/>
  <c r="AT84" i="2"/>
  <c r="AS84" i="2"/>
  <c r="AR84" i="2"/>
  <c r="AQ84" i="2"/>
  <c r="AP84" i="2"/>
  <c r="AO84" i="2"/>
  <c r="AN84" i="2"/>
  <c r="AY83" i="2"/>
  <c r="AX83" i="2"/>
  <c r="AW83" i="2"/>
  <c r="AV83" i="2"/>
  <c r="AU83" i="2"/>
  <c r="AT83" i="2"/>
  <c r="AS83" i="2"/>
  <c r="AR83" i="2"/>
  <c r="AQ83" i="2"/>
  <c r="AP83" i="2"/>
  <c r="AO83" i="2"/>
  <c r="AN83" i="2"/>
  <c r="AY82" i="2"/>
  <c r="AX82" i="2"/>
  <c r="AW82" i="2"/>
  <c r="AV82" i="2"/>
  <c r="AU82" i="2"/>
  <c r="AT82" i="2"/>
  <c r="AS82" i="2"/>
  <c r="AR82" i="2"/>
  <c r="AQ82" i="2"/>
  <c r="AP82" i="2"/>
  <c r="AO82" i="2"/>
  <c r="AN82" i="2"/>
  <c r="AY81" i="2"/>
  <c r="AX81" i="2"/>
  <c r="AW81" i="2"/>
  <c r="AV81" i="2"/>
  <c r="AU81" i="2"/>
  <c r="AT81" i="2"/>
  <c r="AS81" i="2"/>
  <c r="AR81" i="2"/>
  <c r="AQ81" i="2"/>
  <c r="AP81" i="2"/>
  <c r="AO81" i="2"/>
  <c r="AN81" i="2"/>
  <c r="AY80" i="2"/>
  <c r="AX80" i="2"/>
  <c r="AW80" i="2"/>
  <c r="AV80" i="2"/>
  <c r="AU80" i="2"/>
  <c r="AT80" i="2"/>
  <c r="AS80" i="2"/>
  <c r="AR80" i="2"/>
  <c r="AQ80" i="2"/>
  <c r="AP80" i="2"/>
  <c r="AO80" i="2"/>
  <c r="AN80" i="2"/>
  <c r="AY79" i="2"/>
  <c r="AX79" i="2"/>
  <c r="AW79" i="2"/>
  <c r="AV79" i="2"/>
  <c r="AU79" i="2"/>
  <c r="AT79" i="2"/>
  <c r="AS79" i="2"/>
  <c r="AR79" i="2"/>
  <c r="AQ79" i="2"/>
  <c r="AP79" i="2"/>
  <c r="AO79" i="2"/>
  <c r="AN79" i="2"/>
  <c r="AY78" i="2"/>
  <c r="AX78" i="2"/>
  <c r="AW78" i="2"/>
  <c r="AV78" i="2"/>
  <c r="AU78" i="2"/>
  <c r="AT78" i="2"/>
  <c r="AS78" i="2"/>
  <c r="AR78" i="2"/>
  <c r="AQ78" i="2"/>
  <c r="AP78" i="2"/>
  <c r="AO78" i="2"/>
  <c r="AN78" i="2"/>
  <c r="AY77" i="2"/>
  <c r="AX77" i="2"/>
  <c r="AW77" i="2"/>
  <c r="AV77" i="2"/>
  <c r="AU77" i="2"/>
  <c r="AT77" i="2"/>
  <c r="AS77" i="2"/>
  <c r="AR77" i="2"/>
  <c r="AQ77" i="2"/>
  <c r="AP77" i="2"/>
  <c r="AO77" i="2"/>
  <c r="AN77" i="2"/>
  <c r="AY76" i="2"/>
  <c r="AX76" i="2"/>
  <c r="AW76" i="2"/>
  <c r="AV76" i="2"/>
  <c r="AU76" i="2"/>
  <c r="AT76" i="2"/>
  <c r="AS76" i="2"/>
  <c r="AR76" i="2"/>
  <c r="AQ76" i="2"/>
  <c r="AP76" i="2"/>
  <c r="AO76" i="2"/>
  <c r="AN76" i="2"/>
  <c r="AY75" i="2"/>
  <c r="AX75" i="2"/>
  <c r="AW75" i="2"/>
  <c r="AV75" i="2"/>
  <c r="AU75" i="2"/>
  <c r="AT75" i="2"/>
  <c r="AS75" i="2"/>
  <c r="AR75" i="2"/>
  <c r="AQ75" i="2"/>
  <c r="AP75" i="2"/>
  <c r="AO75" i="2"/>
  <c r="AN75" i="2"/>
  <c r="AY74" i="2"/>
  <c r="AX74" i="2"/>
  <c r="AW74" i="2"/>
  <c r="AV74" i="2"/>
  <c r="AU74" i="2"/>
  <c r="AT74" i="2"/>
  <c r="AS74" i="2"/>
  <c r="AR74" i="2"/>
  <c r="AQ74" i="2"/>
  <c r="AP74" i="2"/>
  <c r="AO74" i="2"/>
  <c r="AN74" i="2"/>
  <c r="AY73" i="2"/>
  <c r="AX73" i="2"/>
  <c r="AW73" i="2"/>
  <c r="AV73" i="2"/>
  <c r="AU73" i="2"/>
  <c r="AT73" i="2"/>
  <c r="AS73" i="2"/>
  <c r="AR73" i="2"/>
  <c r="AQ73" i="2"/>
  <c r="AP73" i="2"/>
  <c r="AO73" i="2"/>
  <c r="AN73" i="2"/>
  <c r="AY72" i="2"/>
  <c r="AX72" i="2"/>
  <c r="AW72" i="2"/>
  <c r="AV72" i="2"/>
  <c r="AU72" i="2"/>
  <c r="AT72" i="2"/>
  <c r="AS72" i="2"/>
  <c r="AR72" i="2"/>
  <c r="AQ72" i="2"/>
  <c r="AP72" i="2"/>
  <c r="AO72" i="2"/>
  <c r="AN72" i="2"/>
  <c r="AY71" i="2"/>
  <c r="AX71" i="2"/>
  <c r="AW71" i="2"/>
  <c r="AV71" i="2"/>
  <c r="AU71" i="2"/>
  <c r="AT71" i="2"/>
  <c r="AS71" i="2"/>
  <c r="AR71" i="2"/>
  <c r="AQ71" i="2"/>
  <c r="AP71" i="2"/>
  <c r="AO71" i="2"/>
  <c r="AN71" i="2"/>
  <c r="AY70" i="2"/>
  <c r="AX70" i="2"/>
  <c r="AW70" i="2"/>
  <c r="AV70" i="2"/>
  <c r="AU70" i="2"/>
  <c r="AT70" i="2"/>
  <c r="AS70" i="2"/>
  <c r="AR70" i="2"/>
  <c r="AQ70" i="2"/>
  <c r="AP70" i="2"/>
  <c r="AO70" i="2"/>
  <c r="AN70" i="2"/>
  <c r="AY69" i="2"/>
  <c r="AX69" i="2"/>
  <c r="AW69" i="2"/>
  <c r="AV69" i="2"/>
  <c r="AU69" i="2"/>
  <c r="AT69" i="2"/>
  <c r="AS69" i="2"/>
  <c r="AR69" i="2"/>
  <c r="AQ69" i="2"/>
  <c r="AP69" i="2"/>
  <c r="AO69" i="2"/>
  <c r="AN69" i="2"/>
  <c r="AY68" i="2"/>
  <c r="AX68" i="2"/>
  <c r="AW68" i="2"/>
  <c r="AV68" i="2"/>
  <c r="AU68" i="2"/>
  <c r="AT68" i="2"/>
  <c r="AS68" i="2"/>
  <c r="AR68" i="2"/>
  <c r="AQ68" i="2"/>
  <c r="AP68" i="2"/>
  <c r="AO68" i="2"/>
  <c r="AN68" i="2"/>
  <c r="AY67" i="2"/>
  <c r="AX67" i="2"/>
  <c r="AW67" i="2"/>
  <c r="AV67" i="2"/>
  <c r="AU67" i="2"/>
  <c r="AT67" i="2"/>
  <c r="AS67" i="2"/>
  <c r="AR67" i="2"/>
  <c r="AQ67" i="2"/>
  <c r="AP67" i="2"/>
  <c r="AO67" i="2"/>
  <c r="AN67" i="2"/>
  <c r="AY66" i="2"/>
  <c r="AX66" i="2"/>
  <c r="AW66" i="2"/>
  <c r="AV66" i="2"/>
  <c r="AU66" i="2"/>
  <c r="AT66" i="2"/>
  <c r="AS66" i="2"/>
  <c r="AR66" i="2"/>
  <c r="AQ66" i="2"/>
  <c r="AP66" i="2"/>
  <c r="AO66" i="2"/>
  <c r="AN66" i="2"/>
  <c r="AY65" i="2"/>
  <c r="AX65" i="2"/>
  <c r="AW65" i="2"/>
  <c r="AV65" i="2"/>
  <c r="AU65" i="2"/>
  <c r="AT65" i="2"/>
  <c r="AS65" i="2"/>
  <c r="AR65" i="2"/>
  <c r="AQ65" i="2"/>
  <c r="AP65" i="2"/>
  <c r="AO65" i="2"/>
  <c r="AN65" i="2"/>
  <c r="AY64" i="2"/>
  <c r="AX64" i="2"/>
  <c r="AW64" i="2"/>
  <c r="AV64" i="2"/>
  <c r="AU64" i="2"/>
  <c r="AT64" i="2"/>
  <c r="AS64" i="2"/>
  <c r="AR64" i="2"/>
  <c r="AQ64" i="2"/>
  <c r="AP64" i="2"/>
  <c r="AO64" i="2"/>
  <c r="AN64" i="2"/>
  <c r="AY63" i="2"/>
  <c r="AX63" i="2"/>
  <c r="AW63" i="2"/>
  <c r="AV63" i="2"/>
  <c r="AU63" i="2"/>
  <c r="AT63" i="2"/>
  <c r="AS63" i="2"/>
  <c r="AR63" i="2"/>
  <c r="AQ63" i="2"/>
  <c r="AP63" i="2"/>
  <c r="AO63" i="2"/>
  <c r="AN63" i="2"/>
  <c r="AY62" i="2"/>
  <c r="AX62" i="2"/>
  <c r="AW62" i="2"/>
  <c r="AV62" i="2"/>
  <c r="AU62" i="2"/>
  <c r="AT62" i="2"/>
  <c r="AS62" i="2"/>
  <c r="AR62" i="2"/>
  <c r="AQ62" i="2"/>
  <c r="AP62" i="2"/>
  <c r="AO62" i="2"/>
  <c r="AN62" i="2"/>
  <c r="AY61" i="2"/>
  <c r="AX61" i="2"/>
  <c r="AW61" i="2"/>
  <c r="AV61" i="2"/>
  <c r="AU61" i="2"/>
  <c r="AT61" i="2"/>
  <c r="AS61" i="2"/>
  <c r="AR61" i="2"/>
  <c r="AQ61" i="2"/>
  <c r="AP61" i="2"/>
  <c r="AO61" i="2"/>
  <c r="AN61" i="2"/>
  <c r="AY60" i="2"/>
  <c r="AX60" i="2"/>
  <c r="AW60" i="2"/>
  <c r="AV60" i="2"/>
  <c r="AU60" i="2"/>
  <c r="AT60" i="2"/>
  <c r="AS60" i="2"/>
  <c r="AR60" i="2"/>
  <c r="AQ60" i="2"/>
  <c r="AP60" i="2"/>
  <c r="AO60" i="2"/>
  <c r="AN60" i="2"/>
  <c r="AY59" i="2"/>
  <c r="AX59" i="2"/>
  <c r="AW59" i="2"/>
  <c r="AV59" i="2"/>
  <c r="AU59" i="2"/>
  <c r="AT59" i="2"/>
  <c r="AS59" i="2"/>
  <c r="AR59" i="2"/>
  <c r="AQ59" i="2"/>
  <c r="AP59" i="2"/>
  <c r="AO59" i="2"/>
  <c r="AN59" i="2"/>
  <c r="AY58" i="2"/>
  <c r="AX58" i="2"/>
  <c r="AW58" i="2"/>
  <c r="AV58" i="2"/>
  <c r="AU58" i="2"/>
  <c r="AT58" i="2"/>
  <c r="AS58" i="2"/>
  <c r="AR58" i="2"/>
  <c r="AQ58" i="2"/>
  <c r="AP58" i="2"/>
  <c r="AO58" i="2"/>
  <c r="AN58" i="2"/>
  <c r="AY57" i="2"/>
  <c r="AX57" i="2"/>
  <c r="AW57" i="2"/>
  <c r="AV57" i="2"/>
  <c r="AU57" i="2"/>
  <c r="AT57" i="2"/>
  <c r="AS57" i="2"/>
  <c r="AR57" i="2"/>
  <c r="AQ57" i="2"/>
  <c r="AP57" i="2"/>
  <c r="AO57" i="2"/>
  <c r="AN57" i="2"/>
  <c r="AY56" i="2"/>
  <c r="AX56" i="2"/>
  <c r="AW56" i="2"/>
  <c r="AV56" i="2"/>
  <c r="AU56" i="2"/>
  <c r="AT56" i="2"/>
  <c r="AS56" i="2"/>
  <c r="AR56" i="2"/>
  <c r="AQ56" i="2"/>
  <c r="AP56" i="2"/>
  <c r="AO56" i="2"/>
  <c r="AN56" i="2"/>
  <c r="AY55" i="2"/>
  <c r="AX55" i="2"/>
  <c r="AW55" i="2"/>
  <c r="AV55" i="2"/>
  <c r="AU55" i="2"/>
  <c r="AT55" i="2"/>
  <c r="AS55" i="2"/>
  <c r="AR55" i="2"/>
  <c r="AQ55" i="2"/>
  <c r="AP55" i="2"/>
  <c r="AO55" i="2"/>
  <c r="AN55" i="2"/>
  <c r="AY54" i="2"/>
  <c r="AX54" i="2"/>
  <c r="AW54" i="2"/>
  <c r="AV54" i="2"/>
  <c r="AU54" i="2"/>
  <c r="AT54" i="2"/>
  <c r="AS54" i="2"/>
  <c r="AR54" i="2"/>
  <c r="AQ54" i="2"/>
  <c r="AP54" i="2"/>
  <c r="AO54" i="2"/>
  <c r="AN54" i="2"/>
  <c r="AY53" i="2"/>
  <c r="AX53" i="2"/>
  <c r="AW53" i="2"/>
  <c r="AV53" i="2"/>
  <c r="AU53" i="2"/>
  <c r="AT53" i="2"/>
  <c r="AS53" i="2"/>
  <c r="AR53" i="2"/>
  <c r="AQ53" i="2"/>
  <c r="AP53" i="2"/>
  <c r="AO53" i="2"/>
  <c r="AN53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AY46" i="2"/>
  <c r="AX46" i="2"/>
  <c r="AW46" i="2"/>
  <c r="AV46" i="2"/>
  <c r="AU46" i="2"/>
  <c r="AT46" i="2"/>
  <c r="AS46" i="2"/>
  <c r="AR46" i="2"/>
  <c r="AQ46" i="2"/>
  <c r="AP46" i="2"/>
  <c r="AO46" i="2"/>
  <c r="AN46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Y44" i="2"/>
  <c r="AX44" i="2"/>
  <c r="AW44" i="2"/>
  <c r="AV44" i="2"/>
  <c r="AU44" i="2"/>
  <c r="AT44" i="2"/>
  <c r="AS44" i="2"/>
  <c r="AR44" i="2"/>
  <c r="AQ44" i="2"/>
  <c r="AP44" i="2"/>
  <c r="AO44" i="2"/>
  <c r="AN44" i="2"/>
  <c r="AY43" i="2"/>
  <c r="AX43" i="2"/>
  <c r="AW43" i="2"/>
  <c r="AV43" i="2"/>
  <c r="AU43" i="2"/>
  <c r="AT43" i="2"/>
  <c r="AS43" i="2"/>
  <c r="AR43" i="2"/>
  <c r="AQ43" i="2"/>
  <c r="AP43" i="2"/>
  <c r="AO43" i="2"/>
  <c r="AN43" i="2"/>
  <c r="AY42" i="2"/>
  <c r="AX42" i="2"/>
  <c r="AW42" i="2"/>
  <c r="AV42" i="2"/>
  <c r="AU42" i="2"/>
  <c r="AT42" i="2"/>
  <c r="AS42" i="2"/>
  <c r="AR42" i="2"/>
  <c r="AQ42" i="2"/>
  <c r="AP42" i="2"/>
  <c r="AO42" i="2"/>
  <c r="AN42" i="2"/>
  <c r="AY41" i="2"/>
  <c r="AX41" i="2"/>
  <c r="AW41" i="2"/>
  <c r="AV41" i="2"/>
  <c r="AU41" i="2"/>
  <c r="AT41" i="2"/>
  <c r="AS41" i="2"/>
  <c r="AR41" i="2"/>
  <c r="AQ41" i="2"/>
  <c r="AP41" i="2"/>
  <c r="AO41" i="2"/>
  <c r="AN41" i="2"/>
  <c r="AY40" i="2"/>
  <c r="AX40" i="2"/>
  <c r="AW40" i="2"/>
  <c r="AV40" i="2"/>
  <c r="AU40" i="2"/>
  <c r="AT40" i="2"/>
  <c r="AS40" i="2"/>
  <c r="AR40" i="2"/>
  <c r="AQ40" i="2"/>
  <c r="AP40" i="2"/>
  <c r="AO40" i="2"/>
  <c r="AN40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Y38" i="2"/>
  <c r="AX38" i="2"/>
  <c r="AW38" i="2"/>
  <c r="AV38" i="2"/>
  <c r="AU38" i="2"/>
  <c r="AT38" i="2"/>
  <c r="AS38" i="2"/>
  <c r="AR38" i="2"/>
  <c r="AQ38" i="2"/>
  <c r="AP38" i="2"/>
  <c r="AO38" i="2"/>
  <c r="AN38" i="2"/>
  <c r="AY37" i="2"/>
  <c r="AX37" i="2"/>
  <c r="AW37" i="2"/>
  <c r="AV37" i="2"/>
  <c r="AU37" i="2"/>
  <c r="AT37" i="2"/>
  <c r="AS37" i="2"/>
  <c r="AR37" i="2"/>
  <c r="AQ37" i="2"/>
  <c r="AP37" i="2"/>
  <c r="AO37" i="2"/>
  <c r="AN37" i="2"/>
  <c r="AY36" i="2"/>
  <c r="AX36" i="2"/>
  <c r="AW36" i="2"/>
  <c r="AV36" i="2"/>
  <c r="AU36" i="2"/>
  <c r="AT36" i="2"/>
  <c r="AS36" i="2"/>
  <c r="AR36" i="2"/>
  <c r="AQ36" i="2"/>
  <c r="AP36" i="2"/>
  <c r="AO36" i="2"/>
  <c r="AN36" i="2"/>
  <c r="AY35" i="2"/>
  <c r="AX35" i="2"/>
  <c r="AW35" i="2"/>
  <c r="AV35" i="2"/>
  <c r="AU35" i="2"/>
  <c r="AT35" i="2"/>
  <c r="AS35" i="2"/>
  <c r="AR35" i="2"/>
  <c r="AQ35" i="2"/>
  <c r="AP35" i="2"/>
  <c r="AO35" i="2"/>
  <c r="AN35" i="2"/>
  <c r="AY34" i="2"/>
  <c r="AX34" i="2"/>
  <c r="AW34" i="2"/>
  <c r="AV34" i="2"/>
  <c r="AU34" i="2"/>
  <c r="AT34" i="2"/>
  <c r="AS34" i="2"/>
  <c r="AR34" i="2"/>
  <c r="AQ34" i="2"/>
  <c r="AP34" i="2"/>
  <c r="AO34" i="2"/>
  <c r="AN34" i="2"/>
  <c r="AY33" i="2"/>
  <c r="AX33" i="2"/>
  <c r="AW33" i="2"/>
  <c r="AV33" i="2"/>
  <c r="AU33" i="2"/>
  <c r="AT33" i="2"/>
  <c r="AS33" i="2"/>
  <c r="AR33" i="2"/>
  <c r="AQ33" i="2"/>
  <c r="AP33" i="2"/>
  <c r="AO33" i="2"/>
  <c r="AN33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Y25" i="2"/>
  <c r="AX25" i="2"/>
  <c r="AW25" i="2"/>
  <c r="AV25" i="2"/>
  <c r="AU25" i="2"/>
  <c r="AT25" i="2"/>
  <c r="AS25" i="2"/>
  <c r="AR25" i="2"/>
  <c r="AQ25" i="2"/>
  <c r="AP25" i="2"/>
  <c r="AO25" i="2"/>
  <c r="AN25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Y19" i="2"/>
  <c r="AX19" i="2"/>
  <c r="AW19" i="2"/>
  <c r="AV19" i="2"/>
  <c r="AU19" i="2"/>
  <c r="AT19" i="2"/>
  <c r="AS19" i="2"/>
  <c r="AR19" i="2"/>
  <c r="AQ19" i="2"/>
  <c r="AP19" i="2"/>
  <c r="AO19" i="2"/>
  <c r="AN19" i="2"/>
  <c r="AY18" i="2"/>
  <c r="AX18" i="2"/>
  <c r="AW18" i="2"/>
  <c r="AV18" i="2"/>
  <c r="AU18" i="2"/>
  <c r="AT18" i="2"/>
  <c r="AS18" i="2"/>
  <c r="AR18" i="2"/>
  <c r="AQ18" i="2"/>
  <c r="AP18" i="2"/>
  <c r="AO18" i="2"/>
  <c r="AN18" i="2"/>
  <c r="AY17" i="2"/>
  <c r="AX17" i="2"/>
  <c r="AW17" i="2"/>
  <c r="AV17" i="2"/>
  <c r="AU17" i="2"/>
  <c r="AT17" i="2"/>
  <c r="AS17" i="2"/>
  <c r="AR17" i="2"/>
  <c r="AQ17" i="2"/>
  <c r="AP17" i="2"/>
  <c r="AO17" i="2"/>
  <c r="AN17" i="2"/>
  <c r="AY16" i="2"/>
  <c r="AX16" i="2"/>
  <c r="AW16" i="2"/>
  <c r="AV16" i="2"/>
  <c r="AU16" i="2"/>
  <c r="AT16" i="2"/>
  <c r="AS16" i="2"/>
  <c r="AR16" i="2"/>
  <c r="AQ16" i="2"/>
  <c r="AP16" i="2"/>
  <c r="AO16" i="2"/>
  <c r="AN16" i="2"/>
  <c r="AY15" i="2"/>
  <c r="AX15" i="2"/>
  <c r="AW15" i="2"/>
  <c r="AV15" i="2"/>
  <c r="AU15" i="2"/>
  <c r="AT15" i="2"/>
  <c r="AS15" i="2"/>
  <c r="AR15" i="2"/>
  <c r="AQ15" i="2"/>
  <c r="AP15" i="2"/>
  <c r="AO15" i="2"/>
  <c r="AN15" i="2"/>
  <c r="AY14" i="2"/>
  <c r="AX14" i="2"/>
  <c r="AW14" i="2"/>
  <c r="AV14" i="2"/>
  <c r="AU14" i="2"/>
  <c r="AT14" i="2"/>
  <c r="AS14" i="2"/>
  <c r="AR14" i="2"/>
  <c r="AQ14" i="2"/>
  <c r="AP14" i="2"/>
  <c r="AO14" i="2"/>
  <c r="AN14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Y12" i="2"/>
  <c r="AX12" i="2"/>
  <c r="AW12" i="2"/>
  <c r="AV12" i="2"/>
  <c r="AU12" i="2"/>
  <c r="AT12" i="2"/>
  <c r="AS12" i="2"/>
  <c r="AR12" i="2"/>
  <c r="AQ12" i="2"/>
  <c r="AP12" i="2"/>
  <c r="AO12" i="2"/>
  <c r="AN12" i="2"/>
  <c r="AY11" i="2"/>
  <c r="AX11" i="2"/>
  <c r="AW11" i="2"/>
  <c r="AV11" i="2"/>
  <c r="AU11" i="2"/>
  <c r="AT11" i="2"/>
  <c r="AS11" i="2"/>
  <c r="AR11" i="2"/>
  <c r="AQ11" i="2"/>
  <c r="AP11" i="2"/>
  <c r="AO11" i="2"/>
  <c r="AN11" i="2"/>
  <c r="AY10" i="2"/>
  <c r="AX10" i="2"/>
  <c r="AW10" i="2"/>
  <c r="AV10" i="2"/>
  <c r="AU10" i="2"/>
  <c r="AT10" i="2"/>
  <c r="AS10" i="2"/>
  <c r="AR10" i="2"/>
  <c r="AQ10" i="2"/>
  <c r="AP10" i="2"/>
  <c r="AO10" i="2"/>
  <c r="AN10" i="2"/>
  <c r="AY9" i="2"/>
  <c r="AX9" i="2"/>
  <c r="AW9" i="2"/>
  <c r="AV9" i="2"/>
  <c r="AU9" i="2"/>
  <c r="AT9" i="2"/>
  <c r="AS9" i="2"/>
  <c r="AR9" i="2"/>
  <c r="AQ9" i="2"/>
  <c r="AP9" i="2"/>
  <c r="AO9" i="2"/>
  <c r="AN9" i="2"/>
  <c r="AY8" i="2"/>
  <c r="AX8" i="2"/>
  <c r="AW8" i="2"/>
  <c r="AV8" i="2"/>
  <c r="AU8" i="2"/>
  <c r="AT8" i="2"/>
  <c r="AS8" i="2"/>
  <c r="AR8" i="2"/>
  <c r="AQ8" i="2"/>
  <c r="AP8" i="2"/>
  <c r="AO8" i="2"/>
  <c r="AN8" i="2"/>
  <c r="AY7" i="2"/>
  <c r="AX7" i="2"/>
  <c r="AW7" i="2"/>
  <c r="AV7" i="2"/>
  <c r="AU7" i="2"/>
  <c r="AT7" i="2"/>
  <c r="AS7" i="2"/>
  <c r="AR7" i="2"/>
  <c r="AQ7" i="2"/>
  <c r="AP7" i="2"/>
  <c r="AO7" i="2"/>
  <c r="AN7" i="2"/>
  <c r="AY6" i="2"/>
  <c r="AX6" i="2"/>
  <c r="AW6" i="2"/>
  <c r="AV6" i="2"/>
  <c r="AU6" i="2"/>
  <c r="AT6" i="2"/>
  <c r="AS6" i="2"/>
  <c r="AR6" i="2"/>
  <c r="AQ6" i="2"/>
  <c r="AP6" i="2"/>
  <c r="AO6" i="2"/>
  <c r="AN6" i="2"/>
  <c r="AY5" i="2"/>
  <c r="AX5" i="2"/>
  <c r="AW5" i="2"/>
  <c r="AV5" i="2"/>
  <c r="AU5" i="2"/>
  <c r="AT5" i="2"/>
  <c r="AS5" i="2"/>
  <c r="AR5" i="2"/>
  <c r="AQ5" i="2"/>
  <c r="AP5" i="2"/>
  <c r="AO5" i="2"/>
  <c r="AN5" i="2"/>
  <c r="AY4" i="2"/>
  <c r="AX4" i="2"/>
  <c r="AW4" i="2"/>
  <c r="AV4" i="2"/>
  <c r="AU4" i="2"/>
  <c r="AT4" i="2"/>
  <c r="AS4" i="2"/>
  <c r="AR4" i="2"/>
  <c r="AQ4" i="2"/>
  <c r="AP4" i="2"/>
  <c r="AO4" i="2"/>
  <c r="AN4" i="2"/>
  <c r="AY3" i="2"/>
  <c r="AX3" i="2"/>
  <c r="AW3" i="2"/>
  <c r="AV3" i="2"/>
  <c r="AU3" i="2"/>
  <c r="AT3" i="2"/>
  <c r="AS3" i="2"/>
  <c r="AR3" i="2"/>
  <c r="AQ3" i="2"/>
  <c r="AP3" i="2"/>
  <c r="AO3" i="2"/>
  <c r="AN3" i="2"/>
  <c r="AY2" i="2"/>
  <c r="AX2" i="2"/>
  <c r="AW2" i="2"/>
  <c r="AV2" i="2"/>
  <c r="AU2" i="2"/>
  <c r="AT2" i="2"/>
  <c r="AS2" i="2"/>
  <c r="AR2" i="2"/>
  <c r="AQ2" i="2"/>
  <c r="AP2" i="2"/>
  <c r="AO2" i="2"/>
  <c r="AN2" i="2"/>
  <c r="AL2" i="2"/>
  <c r="AK2" i="2"/>
  <c r="B854" i="16"/>
  <c r="B853" i="16"/>
  <c r="B852" i="16"/>
  <c r="B851" i="16"/>
  <c r="B850" i="16"/>
  <c r="B849" i="16"/>
  <c r="B848" i="16"/>
  <c r="B847" i="16"/>
  <c r="B846" i="16"/>
  <c r="B845" i="16"/>
  <c r="B844" i="16"/>
  <c r="B843" i="16"/>
  <c r="B842" i="16"/>
  <c r="B841" i="16"/>
  <c r="B840" i="16"/>
  <c r="B839" i="16"/>
  <c r="B838" i="16"/>
  <c r="B837" i="16"/>
  <c r="B836" i="16"/>
  <c r="B835" i="16"/>
  <c r="B834" i="16"/>
  <c r="B833" i="16"/>
  <c r="B832" i="16"/>
  <c r="B831" i="16"/>
  <c r="B830" i="16"/>
  <c r="B829" i="16"/>
  <c r="B828" i="16"/>
  <c r="B827" i="16"/>
  <c r="B826" i="16"/>
  <c r="B825" i="16"/>
  <c r="B824" i="16"/>
  <c r="B823" i="16"/>
  <c r="B822" i="16"/>
  <c r="B821" i="16"/>
  <c r="B820" i="16"/>
  <c r="B819" i="16"/>
  <c r="B818" i="16"/>
  <c r="B817" i="16"/>
  <c r="B816" i="16"/>
  <c r="B815" i="16"/>
  <c r="B814" i="16"/>
  <c r="B813" i="16"/>
  <c r="B812" i="16"/>
  <c r="B811" i="16"/>
  <c r="B810" i="16"/>
  <c r="B809" i="16"/>
  <c r="B808" i="16"/>
  <c r="B807" i="16"/>
  <c r="B806" i="16"/>
  <c r="B805" i="16"/>
  <c r="B804" i="16"/>
  <c r="B803" i="16"/>
  <c r="B802" i="16"/>
  <c r="B801" i="16"/>
  <c r="B800" i="16"/>
  <c r="B799" i="16"/>
  <c r="B798" i="16"/>
  <c r="B797" i="16"/>
  <c r="B796" i="16"/>
  <c r="B795" i="16"/>
  <c r="B794" i="16"/>
  <c r="B793" i="16"/>
  <c r="B792" i="16"/>
  <c r="B791" i="16"/>
  <c r="B790" i="16"/>
  <c r="B789" i="16"/>
  <c r="B788" i="16"/>
  <c r="B787" i="16"/>
  <c r="B786" i="16"/>
  <c r="B785" i="16"/>
  <c r="B784" i="16"/>
  <c r="B783" i="16"/>
  <c r="B782" i="16"/>
  <c r="B781" i="16"/>
  <c r="B780" i="16"/>
  <c r="B779" i="16"/>
  <c r="B778" i="16"/>
  <c r="B777" i="16"/>
  <c r="B776" i="16"/>
  <c r="B775" i="16"/>
  <c r="B774" i="16"/>
  <c r="B773" i="16"/>
  <c r="B772" i="16"/>
  <c r="B771" i="16"/>
  <c r="B770" i="16"/>
  <c r="B769" i="16"/>
  <c r="B768" i="16"/>
  <c r="B767" i="16"/>
  <c r="B766" i="16"/>
  <c r="B765" i="16"/>
  <c r="B764" i="16"/>
  <c r="B763" i="16"/>
  <c r="B762" i="16"/>
  <c r="B761" i="16"/>
  <c r="B760" i="16"/>
  <c r="B759" i="16"/>
  <c r="B758" i="16"/>
  <c r="B757" i="16"/>
  <c r="B756" i="16"/>
  <c r="B755" i="16"/>
  <c r="B754" i="16"/>
  <c r="B753" i="16"/>
  <c r="B752" i="16"/>
  <c r="B751" i="16"/>
  <c r="B750" i="16"/>
  <c r="B749" i="16"/>
  <c r="B748" i="16"/>
  <c r="B747" i="16"/>
  <c r="B746" i="16"/>
  <c r="B745" i="16"/>
  <c r="B744" i="16"/>
  <c r="B743" i="16"/>
  <c r="B742" i="16"/>
  <c r="B741" i="16"/>
  <c r="B740" i="16"/>
  <c r="B739" i="16"/>
  <c r="B738" i="16"/>
  <c r="B737" i="16"/>
  <c r="B736" i="16"/>
  <c r="B735" i="16"/>
  <c r="B734" i="16"/>
  <c r="B733" i="16"/>
  <c r="B732" i="16"/>
  <c r="B731" i="16"/>
  <c r="B730" i="16"/>
  <c r="B729" i="16"/>
  <c r="B728" i="16"/>
  <c r="B727" i="16"/>
  <c r="B726" i="16"/>
  <c r="B725" i="16"/>
  <c r="B724" i="16"/>
  <c r="B723" i="16"/>
  <c r="B722" i="16"/>
  <c r="B721" i="16"/>
  <c r="B720" i="16"/>
  <c r="B719" i="16"/>
  <c r="B718" i="16"/>
  <c r="B717" i="16"/>
  <c r="B716" i="16"/>
  <c r="B715" i="16"/>
  <c r="B714" i="16"/>
  <c r="B713" i="16"/>
  <c r="B712" i="16"/>
  <c r="B711" i="16"/>
  <c r="B710" i="16"/>
  <c r="B709" i="16"/>
  <c r="B708" i="16"/>
  <c r="B707" i="16"/>
  <c r="B706" i="16"/>
  <c r="B705" i="16"/>
  <c r="B704" i="16"/>
  <c r="B703" i="16"/>
  <c r="B702" i="16"/>
  <c r="B701" i="16"/>
  <c r="B700" i="16"/>
  <c r="B699" i="16"/>
  <c r="B698" i="16"/>
  <c r="B697" i="16"/>
  <c r="B696" i="16"/>
  <c r="B695" i="16"/>
  <c r="B694" i="16"/>
  <c r="B693" i="16"/>
  <c r="B692" i="16"/>
  <c r="B691" i="16"/>
  <c r="B690" i="16"/>
  <c r="B689" i="16"/>
  <c r="B688" i="16"/>
  <c r="B687" i="16"/>
  <c r="B686" i="16"/>
  <c r="B685" i="16"/>
  <c r="B684" i="16"/>
  <c r="B683" i="16"/>
  <c r="B682" i="16"/>
  <c r="B681" i="16"/>
  <c r="B680" i="16"/>
  <c r="B679" i="16"/>
  <c r="B678" i="16"/>
  <c r="B677" i="16"/>
  <c r="B676" i="16"/>
  <c r="B675" i="16"/>
  <c r="B674" i="16"/>
  <c r="B673" i="16"/>
  <c r="B672" i="16"/>
  <c r="B671" i="16"/>
  <c r="B670" i="16"/>
  <c r="B669" i="16"/>
  <c r="B668" i="16"/>
  <c r="B667" i="16"/>
  <c r="B666" i="16"/>
  <c r="B665" i="16"/>
  <c r="B664" i="16"/>
  <c r="B663" i="16"/>
  <c r="B662" i="16"/>
  <c r="B661" i="16"/>
  <c r="B660" i="16"/>
  <c r="B659" i="16"/>
  <c r="B658" i="16"/>
  <c r="B657" i="16"/>
  <c r="B656" i="16"/>
  <c r="B655" i="16"/>
  <c r="B654" i="16"/>
  <c r="B653" i="16"/>
  <c r="B652" i="16"/>
  <c r="B651" i="16"/>
  <c r="B650" i="16"/>
  <c r="B649" i="16"/>
  <c r="B648" i="16"/>
  <c r="B647" i="16"/>
  <c r="B646" i="16"/>
  <c r="B645" i="16"/>
  <c r="B644" i="16"/>
  <c r="B643" i="16"/>
  <c r="B642" i="16"/>
  <c r="B641" i="16"/>
  <c r="B640" i="16"/>
  <c r="B639" i="16"/>
  <c r="B638" i="16"/>
  <c r="B637" i="16"/>
  <c r="B636" i="16"/>
  <c r="B635" i="16"/>
  <c r="B634" i="16"/>
  <c r="B633" i="16"/>
  <c r="B632" i="16"/>
  <c r="B631" i="16"/>
  <c r="B630" i="16"/>
  <c r="B629" i="16"/>
  <c r="B628" i="16"/>
  <c r="B627" i="16"/>
  <c r="B626" i="16"/>
  <c r="B625" i="16"/>
  <c r="B624" i="16"/>
  <c r="B623" i="16"/>
  <c r="B622" i="16"/>
  <c r="B621" i="16"/>
  <c r="B620" i="16"/>
  <c r="B619" i="16"/>
  <c r="B618" i="16"/>
  <c r="B617" i="16"/>
  <c r="B616" i="16"/>
  <c r="B615" i="16"/>
  <c r="B614" i="16"/>
  <c r="B613" i="16"/>
  <c r="B612" i="16"/>
  <c r="B611" i="16"/>
  <c r="B610" i="16"/>
  <c r="B609" i="16"/>
  <c r="B608" i="16"/>
  <c r="B607" i="16"/>
  <c r="B606" i="16"/>
  <c r="B605" i="16"/>
  <c r="B604" i="16"/>
  <c r="B603" i="16"/>
  <c r="B602" i="16"/>
  <c r="B601" i="16"/>
  <c r="B600" i="16"/>
  <c r="B599" i="16"/>
  <c r="B598" i="16"/>
  <c r="B597" i="16"/>
  <c r="B596" i="16"/>
  <c r="B595" i="16"/>
  <c r="B594" i="16"/>
  <c r="B593" i="16"/>
  <c r="B592" i="16"/>
  <c r="B591" i="16"/>
  <c r="B590" i="16"/>
  <c r="B589" i="16"/>
  <c r="B588" i="16"/>
  <c r="B587" i="16"/>
  <c r="B586" i="16"/>
  <c r="B585" i="16"/>
  <c r="B584" i="16"/>
  <c r="B583" i="16"/>
  <c r="B582" i="16"/>
  <c r="B581" i="16"/>
  <c r="B580" i="16"/>
  <c r="B579" i="16"/>
  <c r="B578" i="16"/>
  <c r="B577" i="16"/>
  <c r="B576" i="16"/>
  <c r="B575" i="16"/>
  <c r="B574" i="16"/>
  <c r="B573" i="16"/>
  <c r="B572" i="16"/>
  <c r="B571" i="16"/>
  <c r="B570" i="16"/>
  <c r="B569" i="16"/>
  <c r="B568" i="16"/>
  <c r="B567" i="16"/>
  <c r="B566" i="16"/>
  <c r="B565" i="16"/>
  <c r="B564" i="16"/>
  <c r="B563" i="16"/>
  <c r="B562" i="16"/>
  <c r="B561" i="16"/>
  <c r="B560" i="16"/>
  <c r="B559" i="16"/>
  <c r="B558" i="16"/>
  <c r="B557" i="16"/>
  <c r="B556" i="16"/>
  <c r="B555" i="16"/>
  <c r="B554" i="16"/>
  <c r="B553" i="16"/>
  <c r="B552" i="16"/>
  <c r="B551" i="16"/>
  <c r="B550" i="16"/>
  <c r="B549" i="16"/>
  <c r="B548" i="16"/>
  <c r="B547" i="16"/>
  <c r="B546" i="16"/>
  <c r="B545" i="16"/>
  <c r="B544" i="16"/>
  <c r="B543" i="16"/>
  <c r="B542" i="16"/>
  <c r="B541" i="16"/>
  <c r="B540" i="16"/>
  <c r="B539" i="16"/>
  <c r="B538" i="16"/>
  <c r="B537" i="16"/>
  <c r="B536" i="16"/>
  <c r="B535" i="16"/>
  <c r="B534" i="16"/>
  <c r="B533" i="16"/>
  <c r="B532" i="16"/>
  <c r="B531" i="16"/>
  <c r="B530" i="16"/>
  <c r="B529" i="16"/>
  <c r="B528" i="16"/>
  <c r="B527" i="16"/>
  <c r="B526" i="16"/>
  <c r="B525" i="16"/>
  <c r="B524" i="16"/>
  <c r="B523" i="16"/>
  <c r="B522" i="16"/>
  <c r="B521" i="16"/>
  <c r="B520" i="16"/>
  <c r="B519" i="16"/>
  <c r="B518" i="16"/>
  <c r="B517" i="16"/>
  <c r="B516" i="16"/>
  <c r="B515" i="16"/>
  <c r="B514" i="16"/>
  <c r="B513" i="16"/>
  <c r="B512" i="16"/>
  <c r="B511" i="16"/>
  <c r="B510" i="16"/>
  <c r="B509" i="16"/>
  <c r="B508" i="16"/>
  <c r="B507" i="16"/>
  <c r="B506" i="16"/>
  <c r="B505" i="16"/>
  <c r="B504" i="16"/>
  <c r="B503" i="16"/>
  <c r="B502" i="16"/>
  <c r="B501" i="16"/>
  <c r="B500" i="16"/>
  <c r="B499" i="16"/>
  <c r="B498" i="16"/>
  <c r="B497" i="16"/>
  <c r="B496" i="16"/>
  <c r="B495" i="16"/>
  <c r="B494" i="16"/>
  <c r="B493" i="16"/>
  <c r="B492" i="16"/>
  <c r="B491" i="16"/>
  <c r="B490" i="16"/>
  <c r="B489" i="16"/>
  <c r="B488" i="16"/>
  <c r="B487" i="16"/>
  <c r="B486" i="16"/>
  <c r="B485" i="16"/>
  <c r="B484" i="16"/>
  <c r="B483" i="16"/>
  <c r="B482" i="16"/>
  <c r="B481" i="16"/>
  <c r="B480" i="16"/>
  <c r="B479" i="16"/>
  <c r="B478" i="16"/>
  <c r="B477" i="16"/>
  <c r="B476" i="16"/>
  <c r="B475" i="16"/>
  <c r="B474" i="16"/>
  <c r="B473" i="16"/>
  <c r="B472" i="16"/>
  <c r="B471" i="16"/>
  <c r="B470" i="16"/>
  <c r="B469" i="16"/>
  <c r="B468" i="16"/>
  <c r="B467" i="16"/>
  <c r="B466" i="16"/>
  <c r="B465" i="16"/>
  <c r="B464" i="16"/>
  <c r="B463" i="16"/>
  <c r="B462" i="16"/>
  <c r="B461" i="16"/>
  <c r="B460" i="16"/>
  <c r="B459" i="16"/>
  <c r="B458" i="16"/>
  <c r="B457" i="16"/>
  <c r="B456" i="16"/>
  <c r="B455" i="16"/>
  <c r="B454" i="16"/>
  <c r="B453" i="16"/>
  <c r="B452" i="16"/>
  <c r="B451" i="16"/>
  <c r="B450" i="16"/>
  <c r="B449" i="16"/>
  <c r="B448" i="16"/>
  <c r="B447" i="16"/>
  <c r="B446" i="16"/>
  <c r="B445" i="16"/>
  <c r="B444" i="16"/>
  <c r="B443" i="16"/>
  <c r="B442" i="16"/>
  <c r="B441" i="16"/>
  <c r="B440" i="16"/>
  <c r="B439" i="16"/>
  <c r="B438" i="16"/>
  <c r="B437" i="16"/>
  <c r="B436" i="16"/>
  <c r="B435" i="16"/>
  <c r="B434" i="16"/>
  <c r="B433" i="16"/>
  <c r="B432" i="16"/>
  <c r="B431" i="16"/>
  <c r="B430" i="16"/>
  <c r="B429" i="16"/>
  <c r="B428" i="16"/>
  <c r="B427" i="16"/>
  <c r="B426" i="16"/>
  <c r="B425" i="16"/>
  <c r="B424" i="16"/>
  <c r="B423" i="16"/>
  <c r="B422" i="16"/>
  <c r="B421" i="16"/>
  <c r="B420" i="16"/>
  <c r="B419" i="16"/>
  <c r="B418" i="16"/>
  <c r="B417" i="16"/>
  <c r="B416" i="16"/>
  <c r="B415" i="16"/>
  <c r="B414" i="16"/>
  <c r="B413" i="16"/>
  <c r="B412" i="16"/>
  <c r="B411" i="16"/>
  <c r="B410" i="16"/>
  <c r="B409" i="16"/>
  <c r="B408" i="16"/>
  <c r="B407" i="16"/>
  <c r="B406" i="16"/>
  <c r="B405" i="16"/>
  <c r="B404" i="16"/>
  <c r="B403" i="16"/>
  <c r="B402" i="16"/>
  <c r="B401" i="16"/>
  <c r="B400" i="16"/>
  <c r="B399" i="16"/>
  <c r="B398" i="16"/>
  <c r="B397" i="16"/>
  <c r="B396" i="16"/>
  <c r="B395" i="16"/>
  <c r="B394" i="16"/>
  <c r="B393" i="16"/>
  <c r="B392" i="16"/>
  <c r="B391" i="16"/>
  <c r="B390" i="16"/>
  <c r="B389" i="16"/>
  <c r="B388" i="16"/>
  <c r="B387" i="16"/>
  <c r="B386" i="16"/>
  <c r="B385" i="16"/>
  <c r="B384" i="16"/>
  <c r="B383" i="16"/>
  <c r="B382" i="16"/>
  <c r="B381" i="16"/>
  <c r="B380" i="16"/>
  <c r="B379" i="16"/>
  <c r="B378" i="16"/>
  <c r="B377" i="16"/>
  <c r="B376" i="16"/>
  <c r="B375" i="16"/>
  <c r="B374" i="16"/>
  <c r="B373" i="16"/>
  <c r="B372" i="16"/>
  <c r="B371" i="16"/>
  <c r="B370" i="16"/>
  <c r="B369" i="16"/>
  <c r="B368" i="16"/>
  <c r="B367" i="16"/>
  <c r="B366" i="16"/>
  <c r="B365" i="16"/>
  <c r="B364" i="16"/>
  <c r="B363" i="16"/>
  <c r="B362" i="16"/>
  <c r="B361" i="16"/>
  <c r="B360" i="16"/>
  <c r="B359" i="16"/>
  <c r="B358" i="16"/>
  <c r="B357" i="16"/>
  <c r="B356" i="16"/>
  <c r="B355" i="16"/>
  <c r="B354" i="16"/>
  <c r="B353" i="16"/>
  <c r="B352" i="16"/>
  <c r="B351" i="16"/>
  <c r="B350" i="16"/>
  <c r="B349" i="16"/>
  <c r="B348" i="16"/>
  <c r="B347" i="16"/>
  <c r="B346" i="16"/>
  <c r="B345" i="16"/>
  <c r="B344" i="16"/>
  <c r="B343" i="16"/>
  <c r="B342" i="16"/>
  <c r="B341" i="16"/>
  <c r="B340" i="16"/>
  <c r="B339" i="16"/>
  <c r="B338" i="16"/>
  <c r="B337" i="16"/>
  <c r="B336" i="16"/>
  <c r="B335" i="16"/>
  <c r="B334" i="16"/>
  <c r="B333" i="16"/>
  <c r="B332" i="16"/>
  <c r="B331" i="16"/>
  <c r="B330" i="16"/>
  <c r="B329" i="16"/>
  <c r="B328" i="16"/>
  <c r="B327" i="16"/>
  <c r="B326" i="16"/>
  <c r="B325" i="16"/>
  <c r="B324" i="16"/>
  <c r="B323" i="16"/>
  <c r="B322" i="16"/>
  <c r="B321" i="16"/>
  <c r="B320" i="16"/>
  <c r="B319" i="16"/>
  <c r="B318" i="16"/>
  <c r="B317" i="16"/>
  <c r="B316" i="16"/>
  <c r="B315" i="16"/>
  <c r="B314" i="16"/>
  <c r="B313" i="16"/>
  <c r="B312" i="16"/>
  <c r="B311" i="16"/>
  <c r="B310" i="16"/>
  <c r="B309" i="16"/>
  <c r="B308" i="16"/>
  <c r="B307" i="16"/>
  <c r="B306" i="16"/>
  <c r="B305" i="16"/>
  <c r="B304" i="16"/>
  <c r="B303" i="16"/>
  <c r="B302" i="16"/>
  <c r="B301" i="16"/>
  <c r="B300" i="16"/>
  <c r="B299" i="16"/>
  <c r="B298" i="16"/>
  <c r="B297" i="16"/>
  <c r="B296" i="16"/>
  <c r="B295" i="16"/>
  <c r="B294" i="16"/>
  <c r="B293" i="16"/>
  <c r="B292" i="16"/>
  <c r="B291" i="16"/>
  <c r="B290" i="16"/>
  <c r="B289" i="16"/>
  <c r="B288" i="16"/>
  <c r="B287" i="16"/>
  <c r="B286" i="16"/>
  <c r="B285" i="16"/>
  <c r="B284" i="16"/>
  <c r="B283" i="16"/>
  <c r="B282" i="16"/>
  <c r="B281" i="16"/>
  <c r="B280" i="16"/>
  <c r="B279" i="16"/>
  <c r="B278" i="16"/>
  <c r="B277" i="16"/>
  <c r="B276" i="16"/>
  <c r="B275" i="16"/>
  <c r="B274" i="16"/>
  <c r="B273" i="16"/>
  <c r="B272" i="16"/>
  <c r="B271" i="16"/>
  <c r="B270" i="16"/>
  <c r="B269" i="16"/>
  <c r="B268" i="16"/>
  <c r="B267" i="16"/>
  <c r="B266" i="16"/>
  <c r="B265" i="16"/>
  <c r="B264" i="16"/>
  <c r="B263" i="16"/>
  <c r="B262" i="16"/>
  <c r="B261" i="16"/>
  <c r="B260" i="16"/>
  <c r="B259" i="16"/>
  <c r="B258" i="16"/>
  <c r="B257" i="16"/>
  <c r="B256" i="16"/>
  <c r="B255" i="16"/>
  <c r="B254" i="16"/>
  <c r="B253" i="16"/>
  <c r="B252" i="16"/>
  <c r="B251" i="16"/>
  <c r="B250" i="16"/>
  <c r="B249" i="16"/>
  <c r="B248" i="16"/>
  <c r="B247" i="16"/>
  <c r="B246" i="16"/>
  <c r="B245" i="16"/>
  <c r="B244" i="16"/>
  <c r="B243" i="16"/>
  <c r="B242" i="16"/>
  <c r="B241" i="16"/>
  <c r="B240" i="16"/>
  <c r="B239" i="16"/>
  <c r="B238" i="16"/>
  <c r="B237" i="16"/>
  <c r="B236" i="16"/>
  <c r="B235" i="16"/>
  <c r="B234" i="16"/>
  <c r="B233" i="16"/>
  <c r="B232" i="16"/>
  <c r="B231" i="16"/>
  <c r="B230" i="16"/>
  <c r="B229" i="16"/>
  <c r="B228" i="16"/>
  <c r="B227" i="16"/>
  <c r="B226" i="16"/>
  <c r="B225" i="16"/>
  <c r="B224" i="16"/>
  <c r="B223" i="16"/>
  <c r="B222" i="16"/>
  <c r="B221" i="16"/>
  <c r="B220" i="16"/>
  <c r="B219" i="16"/>
  <c r="B218" i="16"/>
  <c r="B217" i="16"/>
  <c r="B216" i="16"/>
  <c r="B215" i="16"/>
  <c r="B214" i="16"/>
  <c r="B213" i="16"/>
  <c r="B212" i="16"/>
  <c r="B211" i="16"/>
  <c r="B210" i="16"/>
  <c r="B209" i="16"/>
  <c r="B208" i="16"/>
  <c r="B207" i="16"/>
  <c r="B206" i="16"/>
  <c r="B205" i="16"/>
  <c r="B204" i="16"/>
  <c r="B203" i="16"/>
  <c r="B202" i="16"/>
  <c r="B201" i="16"/>
  <c r="B200" i="16"/>
  <c r="B199" i="16"/>
  <c r="B198" i="16"/>
  <c r="B197" i="16"/>
  <c r="B196" i="16"/>
  <c r="B195" i="16"/>
  <c r="B194" i="16"/>
  <c r="B193" i="16"/>
  <c r="B192" i="16"/>
  <c r="B191" i="16"/>
  <c r="B190" i="16"/>
  <c r="B189" i="16"/>
  <c r="B188" i="16"/>
  <c r="B187" i="16"/>
  <c r="B186" i="16"/>
  <c r="B185" i="16"/>
  <c r="B184" i="16"/>
  <c r="B183" i="16"/>
  <c r="B182" i="16"/>
  <c r="B181" i="16"/>
  <c r="B180" i="16"/>
  <c r="B179" i="16"/>
  <c r="B178" i="16"/>
  <c r="B177" i="16"/>
  <c r="B176" i="16"/>
  <c r="B175" i="16"/>
  <c r="B174" i="16"/>
  <c r="B173" i="16"/>
  <c r="B172" i="16"/>
  <c r="B171" i="16"/>
  <c r="B170" i="16"/>
  <c r="B169" i="16"/>
  <c r="B168" i="16"/>
  <c r="B167" i="16"/>
  <c r="B166" i="16"/>
  <c r="B165" i="16"/>
  <c r="B164" i="16"/>
  <c r="B163" i="16"/>
  <c r="B162" i="16"/>
  <c r="B161" i="16"/>
  <c r="B160" i="16"/>
  <c r="B159" i="16"/>
  <c r="B158" i="16"/>
  <c r="B157" i="16"/>
  <c r="B156" i="16"/>
  <c r="B155" i="16"/>
  <c r="B154" i="16"/>
  <c r="B153" i="16"/>
  <c r="B152" i="16"/>
  <c r="B151" i="16"/>
  <c r="B150" i="16"/>
  <c r="B149" i="16"/>
  <c r="B148" i="16"/>
  <c r="B147" i="16"/>
  <c r="B146" i="16"/>
  <c r="B145" i="16"/>
  <c r="B144" i="16"/>
  <c r="B143" i="16"/>
  <c r="B142" i="16"/>
  <c r="B141" i="16"/>
  <c r="B140" i="16"/>
  <c r="B139" i="16"/>
  <c r="B138" i="16"/>
  <c r="B137" i="16"/>
  <c r="B136" i="16"/>
  <c r="B135" i="16"/>
  <c r="B134" i="16"/>
  <c r="B133" i="16"/>
  <c r="B132" i="16"/>
  <c r="B131" i="16"/>
  <c r="B130" i="16"/>
  <c r="B129" i="16"/>
  <c r="B128" i="16"/>
  <c r="B127" i="16"/>
  <c r="B126" i="16"/>
  <c r="B125" i="16"/>
  <c r="B124" i="16"/>
  <c r="B123" i="16"/>
  <c r="B122" i="16"/>
  <c r="B121" i="16"/>
  <c r="B120" i="16"/>
  <c r="B119" i="16"/>
  <c r="B118" i="16"/>
  <c r="B117" i="16"/>
  <c r="B116" i="16"/>
  <c r="B115" i="16"/>
  <c r="B114" i="16"/>
  <c r="B113" i="16"/>
  <c r="B112" i="16"/>
  <c r="B111" i="16"/>
  <c r="B110" i="16"/>
  <c r="B109" i="16"/>
  <c r="B108" i="16"/>
  <c r="B107" i="16"/>
  <c r="B106" i="16"/>
  <c r="B105" i="16"/>
  <c r="B104" i="16"/>
  <c r="B103" i="16"/>
  <c r="B102" i="16"/>
  <c r="B101" i="16"/>
  <c r="B100" i="16"/>
  <c r="B99" i="16"/>
  <c r="B98" i="16"/>
  <c r="B97" i="16"/>
  <c r="B96" i="16"/>
  <c r="B95" i="16"/>
  <c r="B94" i="16"/>
  <c r="B93" i="16"/>
  <c r="B92" i="16"/>
  <c r="B91" i="16"/>
  <c r="B90" i="16"/>
  <c r="B89" i="16"/>
  <c r="B88" i="16"/>
  <c r="B87" i="16"/>
  <c r="B86" i="16"/>
  <c r="B85" i="16"/>
  <c r="B84" i="16"/>
  <c r="B83" i="16"/>
  <c r="B82" i="16"/>
  <c r="B81" i="16"/>
  <c r="B80" i="16"/>
  <c r="B79" i="16"/>
  <c r="B78" i="16"/>
  <c r="B77" i="16"/>
  <c r="B76" i="16"/>
  <c r="B75" i="16"/>
  <c r="B74" i="16"/>
  <c r="B73" i="16"/>
  <c r="B72" i="16"/>
  <c r="B71" i="16"/>
  <c r="B70" i="16"/>
  <c r="B69" i="16"/>
  <c r="B68" i="16"/>
  <c r="B67" i="16"/>
  <c r="B66" i="16"/>
  <c r="B65" i="16"/>
  <c r="B64" i="16"/>
  <c r="B63" i="16"/>
  <c r="B62" i="16"/>
  <c r="B61" i="16"/>
  <c r="B60" i="16"/>
  <c r="B59" i="16"/>
  <c r="B58" i="16"/>
  <c r="B57" i="16"/>
  <c r="B56" i="16"/>
  <c r="B55" i="16"/>
  <c r="B54" i="16"/>
  <c r="B53" i="16"/>
  <c r="B52" i="16"/>
  <c r="B51" i="16"/>
  <c r="B50" i="16"/>
  <c r="B49" i="16"/>
  <c r="B48" i="16"/>
  <c r="B47" i="16"/>
  <c r="B46" i="16"/>
  <c r="B45" i="16"/>
  <c r="B44" i="16"/>
  <c r="B43" i="16"/>
  <c r="B42" i="16"/>
  <c r="B41" i="16"/>
  <c r="B40" i="16"/>
  <c r="B39" i="16"/>
  <c r="B38" i="16"/>
  <c r="B37" i="16"/>
  <c r="B36" i="16"/>
  <c r="B35" i="16"/>
  <c r="B34" i="16"/>
  <c r="B33" i="16"/>
  <c r="B32" i="16"/>
  <c r="B31" i="16"/>
  <c r="B30" i="16"/>
  <c r="B29" i="16"/>
  <c r="B28" i="16"/>
  <c r="B27" i="16"/>
  <c r="B26" i="16"/>
  <c r="B25" i="16"/>
  <c r="B24" i="16"/>
  <c r="B23" i="16"/>
  <c r="B22" i="16"/>
  <c r="B21" i="16"/>
  <c r="B20" i="16"/>
  <c r="B19" i="16"/>
  <c r="B18" i="16"/>
  <c r="B17" i="16"/>
  <c r="B16" i="16"/>
  <c r="B15" i="16"/>
  <c r="B14" i="16"/>
  <c r="B13" i="16"/>
  <c r="B12" i="16"/>
  <c r="B11" i="16"/>
  <c r="B10" i="16"/>
  <c r="B9" i="16"/>
  <c r="B8" i="16"/>
  <c r="B7" i="16"/>
  <c r="B6" i="16"/>
  <c r="B5" i="16"/>
  <c r="B4" i="16"/>
  <c r="B3" i="16"/>
  <c r="B2" i="16"/>
  <c r="AM855" i="2"/>
  <c r="AL855" i="2"/>
  <c r="AK855" i="2"/>
  <c r="AJ855" i="2"/>
  <c r="AI855" i="2"/>
  <c r="AH855" i="2"/>
  <c r="AG855" i="2"/>
  <c r="AF855" i="2"/>
  <c r="AE855" i="2"/>
  <c r="AD855" i="2"/>
  <c r="AC855" i="2"/>
  <c r="AB855" i="2"/>
  <c r="AA855" i="2"/>
  <c r="AL854" i="2"/>
  <c r="AK854" i="2"/>
  <c r="AJ854" i="2"/>
  <c r="AI854" i="2"/>
  <c r="AH854" i="2"/>
  <c r="AG854" i="2"/>
  <c r="AF854" i="2"/>
  <c r="AE854" i="2"/>
  <c r="AD854" i="2"/>
  <c r="AC854" i="2"/>
  <c r="AB854" i="2"/>
  <c r="AA854" i="2"/>
  <c r="AL853" i="2"/>
  <c r="AK853" i="2"/>
  <c r="AJ853" i="2"/>
  <c r="AI853" i="2"/>
  <c r="AH853" i="2"/>
  <c r="AG853" i="2"/>
  <c r="AF853" i="2"/>
  <c r="AE853" i="2"/>
  <c r="AD853" i="2"/>
  <c r="AC853" i="2"/>
  <c r="AB853" i="2"/>
  <c r="AA853" i="2"/>
  <c r="AL852" i="2"/>
  <c r="AK852" i="2"/>
  <c r="AJ852" i="2"/>
  <c r="AI852" i="2"/>
  <c r="AH852" i="2"/>
  <c r="AG852" i="2"/>
  <c r="AF852" i="2"/>
  <c r="AE852" i="2"/>
  <c r="AD852" i="2"/>
  <c r="AC852" i="2"/>
  <c r="AB852" i="2"/>
  <c r="AA852" i="2"/>
  <c r="AL851" i="2"/>
  <c r="AK851" i="2"/>
  <c r="AJ851" i="2"/>
  <c r="AI851" i="2"/>
  <c r="AH851" i="2"/>
  <c r="AG851" i="2"/>
  <c r="AF851" i="2"/>
  <c r="AE851" i="2"/>
  <c r="AD851" i="2"/>
  <c r="AC851" i="2"/>
  <c r="AB851" i="2"/>
  <c r="AA851" i="2"/>
  <c r="AL850" i="2"/>
  <c r="AK850" i="2"/>
  <c r="AJ850" i="2"/>
  <c r="AI850" i="2"/>
  <c r="AH850" i="2"/>
  <c r="AG850" i="2"/>
  <c r="AF850" i="2"/>
  <c r="AE850" i="2"/>
  <c r="AD850" i="2"/>
  <c r="AC850" i="2"/>
  <c r="AB850" i="2"/>
  <c r="AA850" i="2"/>
  <c r="AL849" i="2"/>
  <c r="AK849" i="2"/>
  <c r="AJ849" i="2"/>
  <c r="AI849" i="2"/>
  <c r="AH849" i="2"/>
  <c r="AG849" i="2"/>
  <c r="AF849" i="2"/>
  <c r="AE849" i="2"/>
  <c r="AD849" i="2"/>
  <c r="AC849" i="2"/>
  <c r="AB849" i="2"/>
  <c r="AA849" i="2"/>
  <c r="AL848" i="2"/>
  <c r="AK848" i="2"/>
  <c r="AJ848" i="2"/>
  <c r="AI848" i="2"/>
  <c r="AH848" i="2"/>
  <c r="AG848" i="2"/>
  <c r="AF848" i="2"/>
  <c r="AE848" i="2"/>
  <c r="AD848" i="2"/>
  <c r="AC848" i="2"/>
  <c r="AB848" i="2"/>
  <c r="AA848" i="2"/>
  <c r="AL847" i="2"/>
  <c r="AK847" i="2"/>
  <c r="AJ847" i="2"/>
  <c r="AI847" i="2"/>
  <c r="AH847" i="2"/>
  <c r="AG847" i="2"/>
  <c r="AF847" i="2"/>
  <c r="AE847" i="2"/>
  <c r="AD847" i="2"/>
  <c r="AC847" i="2"/>
  <c r="AB847" i="2"/>
  <c r="AA847" i="2"/>
  <c r="AL846" i="2"/>
  <c r="AK846" i="2"/>
  <c r="AJ846" i="2"/>
  <c r="AI846" i="2"/>
  <c r="AH846" i="2"/>
  <c r="AG846" i="2"/>
  <c r="AF846" i="2"/>
  <c r="AE846" i="2"/>
  <c r="AD846" i="2"/>
  <c r="AC846" i="2"/>
  <c r="AB846" i="2"/>
  <c r="AA846" i="2"/>
  <c r="AL845" i="2"/>
  <c r="AK845" i="2"/>
  <c r="AJ845" i="2"/>
  <c r="AI845" i="2"/>
  <c r="AH845" i="2"/>
  <c r="AG845" i="2"/>
  <c r="AF845" i="2"/>
  <c r="AE845" i="2"/>
  <c r="AD845" i="2"/>
  <c r="AC845" i="2"/>
  <c r="AB845" i="2"/>
  <c r="AA845" i="2"/>
  <c r="AL844" i="2"/>
  <c r="AK844" i="2"/>
  <c r="AJ844" i="2"/>
  <c r="AI844" i="2"/>
  <c r="AH844" i="2"/>
  <c r="AG844" i="2"/>
  <c r="AF844" i="2"/>
  <c r="AE844" i="2"/>
  <c r="AD844" i="2"/>
  <c r="AC844" i="2"/>
  <c r="AB844" i="2"/>
  <c r="AA844" i="2"/>
  <c r="AL843" i="2"/>
  <c r="AK843" i="2"/>
  <c r="AJ843" i="2"/>
  <c r="AI843" i="2"/>
  <c r="AH843" i="2"/>
  <c r="AG843" i="2"/>
  <c r="AF843" i="2"/>
  <c r="AE843" i="2"/>
  <c r="AD843" i="2"/>
  <c r="AC843" i="2"/>
  <c r="AB843" i="2"/>
  <c r="AA843" i="2"/>
  <c r="AL842" i="2"/>
  <c r="AK842" i="2"/>
  <c r="AJ842" i="2"/>
  <c r="AI842" i="2"/>
  <c r="AH842" i="2"/>
  <c r="AG842" i="2"/>
  <c r="AF842" i="2"/>
  <c r="AE842" i="2"/>
  <c r="AD842" i="2"/>
  <c r="AC842" i="2"/>
  <c r="AB842" i="2"/>
  <c r="AA842" i="2"/>
  <c r="AL841" i="2"/>
  <c r="AK841" i="2"/>
  <c r="AJ841" i="2"/>
  <c r="AI841" i="2"/>
  <c r="AH841" i="2"/>
  <c r="AG841" i="2"/>
  <c r="AF841" i="2"/>
  <c r="AE841" i="2"/>
  <c r="AD841" i="2"/>
  <c r="AC841" i="2"/>
  <c r="AB841" i="2"/>
  <c r="AA841" i="2"/>
  <c r="AL840" i="2"/>
  <c r="AK840" i="2"/>
  <c r="AJ840" i="2"/>
  <c r="AI840" i="2"/>
  <c r="AH840" i="2"/>
  <c r="AG840" i="2"/>
  <c r="AF840" i="2"/>
  <c r="AE840" i="2"/>
  <c r="AD840" i="2"/>
  <c r="AC840" i="2"/>
  <c r="AB840" i="2"/>
  <c r="AA840" i="2"/>
  <c r="AL839" i="2"/>
  <c r="AK839" i="2"/>
  <c r="AJ839" i="2"/>
  <c r="AI839" i="2"/>
  <c r="AH839" i="2"/>
  <c r="AG839" i="2"/>
  <c r="AF839" i="2"/>
  <c r="AE839" i="2"/>
  <c r="AD839" i="2"/>
  <c r="AC839" i="2"/>
  <c r="AB839" i="2"/>
  <c r="AA839" i="2"/>
  <c r="AL838" i="2"/>
  <c r="AK838" i="2"/>
  <c r="AJ838" i="2"/>
  <c r="AI838" i="2"/>
  <c r="AH838" i="2"/>
  <c r="AG838" i="2"/>
  <c r="AF838" i="2"/>
  <c r="AE838" i="2"/>
  <c r="AD838" i="2"/>
  <c r="AC838" i="2"/>
  <c r="AB838" i="2"/>
  <c r="AA838" i="2"/>
  <c r="AL837" i="2"/>
  <c r="AK837" i="2"/>
  <c r="AJ837" i="2"/>
  <c r="AI837" i="2"/>
  <c r="AH837" i="2"/>
  <c r="AG837" i="2"/>
  <c r="AF837" i="2"/>
  <c r="AE837" i="2"/>
  <c r="AD837" i="2"/>
  <c r="AC837" i="2"/>
  <c r="AB837" i="2"/>
  <c r="AA837" i="2"/>
  <c r="AL836" i="2"/>
  <c r="AK836" i="2"/>
  <c r="AJ836" i="2"/>
  <c r="AI836" i="2"/>
  <c r="AH836" i="2"/>
  <c r="AG836" i="2"/>
  <c r="AF836" i="2"/>
  <c r="AE836" i="2"/>
  <c r="AD836" i="2"/>
  <c r="AC836" i="2"/>
  <c r="AB836" i="2"/>
  <c r="AA836" i="2"/>
  <c r="AL835" i="2"/>
  <c r="AK835" i="2"/>
  <c r="AJ835" i="2"/>
  <c r="AI835" i="2"/>
  <c r="AH835" i="2"/>
  <c r="AG835" i="2"/>
  <c r="AF835" i="2"/>
  <c r="AE835" i="2"/>
  <c r="AD835" i="2"/>
  <c r="AC835" i="2"/>
  <c r="AB835" i="2"/>
  <c r="AA835" i="2"/>
  <c r="AL834" i="2"/>
  <c r="AK834" i="2"/>
  <c r="AJ834" i="2"/>
  <c r="AI834" i="2"/>
  <c r="AH834" i="2"/>
  <c r="AG834" i="2"/>
  <c r="AF834" i="2"/>
  <c r="AE834" i="2"/>
  <c r="AD834" i="2"/>
  <c r="AC834" i="2"/>
  <c r="AB834" i="2"/>
  <c r="AA834" i="2"/>
  <c r="AL833" i="2"/>
  <c r="AK833" i="2"/>
  <c r="AJ833" i="2"/>
  <c r="AI833" i="2"/>
  <c r="AH833" i="2"/>
  <c r="AG833" i="2"/>
  <c r="AF833" i="2"/>
  <c r="AE833" i="2"/>
  <c r="AD833" i="2"/>
  <c r="AC833" i="2"/>
  <c r="AB833" i="2"/>
  <c r="AA833" i="2"/>
  <c r="AL832" i="2"/>
  <c r="AK832" i="2"/>
  <c r="AJ832" i="2"/>
  <c r="AI832" i="2"/>
  <c r="AH832" i="2"/>
  <c r="AG832" i="2"/>
  <c r="AF832" i="2"/>
  <c r="AE832" i="2"/>
  <c r="AD832" i="2"/>
  <c r="AC832" i="2"/>
  <c r="AB832" i="2"/>
  <c r="AA832" i="2"/>
  <c r="AL831" i="2"/>
  <c r="AK831" i="2"/>
  <c r="AJ831" i="2"/>
  <c r="AI831" i="2"/>
  <c r="AH831" i="2"/>
  <c r="AG831" i="2"/>
  <c r="AF831" i="2"/>
  <c r="AE831" i="2"/>
  <c r="AD831" i="2"/>
  <c r="AC831" i="2"/>
  <c r="AB831" i="2"/>
  <c r="AA831" i="2"/>
  <c r="AL830" i="2"/>
  <c r="AK830" i="2"/>
  <c r="AJ830" i="2"/>
  <c r="AI830" i="2"/>
  <c r="AH830" i="2"/>
  <c r="AG830" i="2"/>
  <c r="AF830" i="2"/>
  <c r="AE830" i="2"/>
  <c r="AD830" i="2"/>
  <c r="AC830" i="2"/>
  <c r="AB830" i="2"/>
  <c r="AA830" i="2"/>
  <c r="AL829" i="2"/>
  <c r="AK829" i="2"/>
  <c r="AJ829" i="2"/>
  <c r="AI829" i="2"/>
  <c r="AH829" i="2"/>
  <c r="AG829" i="2"/>
  <c r="AF829" i="2"/>
  <c r="AE829" i="2"/>
  <c r="AD829" i="2"/>
  <c r="AC829" i="2"/>
  <c r="AB829" i="2"/>
  <c r="AA829" i="2"/>
  <c r="AL828" i="2"/>
  <c r="AK828" i="2"/>
  <c r="AJ828" i="2"/>
  <c r="AI828" i="2"/>
  <c r="AH828" i="2"/>
  <c r="AG828" i="2"/>
  <c r="AF828" i="2"/>
  <c r="AE828" i="2"/>
  <c r="AD828" i="2"/>
  <c r="AC828" i="2"/>
  <c r="AB828" i="2"/>
  <c r="AA828" i="2"/>
  <c r="AL827" i="2"/>
  <c r="AK827" i="2"/>
  <c r="AJ827" i="2"/>
  <c r="AI827" i="2"/>
  <c r="AH827" i="2"/>
  <c r="AG827" i="2"/>
  <c r="AF827" i="2"/>
  <c r="AE827" i="2"/>
  <c r="AD827" i="2"/>
  <c r="AC827" i="2"/>
  <c r="AB827" i="2"/>
  <c r="AA827" i="2"/>
  <c r="AL826" i="2"/>
  <c r="AK826" i="2"/>
  <c r="AJ826" i="2"/>
  <c r="AI826" i="2"/>
  <c r="AH826" i="2"/>
  <c r="AG826" i="2"/>
  <c r="AF826" i="2"/>
  <c r="AE826" i="2"/>
  <c r="AD826" i="2"/>
  <c r="AC826" i="2"/>
  <c r="AB826" i="2"/>
  <c r="AA826" i="2"/>
  <c r="AL825" i="2"/>
  <c r="AK825" i="2"/>
  <c r="AJ825" i="2"/>
  <c r="AI825" i="2"/>
  <c r="AH825" i="2"/>
  <c r="AG825" i="2"/>
  <c r="AF825" i="2"/>
  <c r="AE825" i="2"/>
  <c r="AD825" i="2"/>
  <c r="AC825" i="2"/>
  <c r="AB825" i="2"/>
  <c r="AA825" i="2"/>
  <c r="AL824" i="2"/>
  <c r="AK824" i="2"/>
  <c r="AJ824" i="2"/>
  <c r="AI824" i="2"/>
  <c r="AH824" i="2"/>
  <c r="AG824" i="2"/>
  <c r="AF824" i="2"/>
  <c r="AE824" i="2"/>
  <c r="AD824" i="2"/>
  <c r="AC824" i="2"/>
  <c r="AB824" i="2"/>
  <c r="AA824" i="2"/>
  <c r="AL823" i="2"/>
  <c r="AK823" i="2"/>
  <c r="AJ823" i="2"/>
  <c r="AI823" i="2"/>
  <c r="AH823" i="2"/>
  <c r="AG823" i="2"/>
  <c r="AF823" i="2"/>
  <c r="AE823" i="2"/>
  <c r="AD823" i="2"/>
  <c r="AC823" i="2"/>
  <c r="AB823" i="2"/>
  <c r="AA823" i="2"/>
  <c r="AL822" i="2"/>
  <c r="AK822" i="2"/>
  <c r="AJ822" i="2"/>
  <c r="AI822" i="2"/>
  <c r="AH822" i="2"/>
  <c r="AG822" i="2"/>
  <c r="AF822" i="2"/>
  <c r="AE822" i="2"/>
  <c r="AD822" i="2"/>
  <c r="AC822" i="2"/>
  <c r="AB822" i="2"/>
  <c r="AA822" i="2"/>
  <c r="AL821" i="2"/>
  <c r="AK821" i="2"/>
  <c r="AJ821" i="2"/>
  <c r="AI821" i="2"/>
  <c r="AH821" i="2"/>
  <c r="AG821" i="2"/>
  <c r="AF821" i="2"/>
  <c r="AE821" i="2"/>
  <c r="AD821" i="2"/>
  <c r="AC821" i="2"/>
  <c r="AB821" i="2"/>
  <c r="AA821" i="2"/>
  <c r="AL820" i="2"/>
  <c r="AK820" i="2"/>
  <c r="AJ820" i="2"/>
  <c r="AI820" i="2"/>
  <c r="AH820" i="2"/>
  <c r="AG820" i="2"/>
  <c r="AF820" i="2"/>
  <c r="AE820" i="2"/>
  <c r="AD820" i="2"/>
  <c r="AC820" i="2"/>
  <c r="AB820" i="2"/>
  <c r="AA820" i="2"/>
  <c r="AL819" i="2"/>
  <c r="AK819" i="2"/>
  <c r="AJ819" i="2"/>
  <c r="AI819" i="2"/>
  <c r="AH819" i="2"/>
  <c r="AG819" i="2"/>
  <c r="AF819" i="2"/>
  <c r="AE819" i="2"/>
  <c r="AD819" i="2"/>
  <c r="AC819" i="2"/>
  <c r="AB819" i="2"/>
  <c r="AA819" i="2"/>
  <c r="AL818" i="2"/>
  <c r="AK818" i="2"/>
  <c r="AJ818" i="2"/>
  <c r="AI818" i="2"/>
  <c r="AH818" i="2"/>
  <c r="AG818" i="2"/>
  <c r="AF818" i="2"/>
  <c r="AE818" i="2"/>
  <c r="AD818" i="2"/>
  <c r="AC818" i="2"/>
  <c r="AB818" i="2"/>
  <c r="AA818" i="2"/>
  <c r="AL817" i="2"/>
  <c r="AK817" i="2"/>
  <c r="AJ817" i="2"/>
  <c r="AI817" i="2"/>
  <c r="AH817" i="2"/>
  <c r="AG817" i="2"/>
  <c r="AF817" i="2"/>
  <c r="AE817" i="2"/>
  <c r="AD817" i="2"/>
  <c r="AC817" i="2"/>
  <c r="AB817" i="2"/>
  <c r="AA817" i="2"/>
  <c r="AL816" i="2"/>
  <c r="AK816" i="2"/>
  <c r="AJ816" i="2"/>
  <c r="AI816" i="2"/>
  <c r="AH816" i="2"/>
  <c r="AG816" i="2"/>
  <c r="AF816" i="2"/>
  <c r="AE816" i="2"/>
  <c r="AD816" i="2"/>
  <c r="AC816" i="2"/>
  <c r="AB816" i="2"/>
  <c r="AA816" i="2"/>
  <c r="AL815" i="2"/>
  <c r="AK815" i="2"/>
  <c r="AJ815" i="2"/>
  <c r="AI815" i="2"/>
  <c r="AH815" i="2"/>
  <c r="AG815" i="2"/>
  <c r="AF815" i="2"/>
  <c r="AE815" i="2"/>
  <c r="AD815" i="2"/>
  <c r="AC815" i="2"/>
  <c r="AB815" i="2"/>
  <c r="AA815" i="2"/>
  <c r="AL814" i="2"/>
  <c r="AK814" i="2"/>
  <c r="AJ814" i="2"/>
  <c r="AI814" i="2"/>
  <c r="AH814" i="2"/>
  <c r="AG814" i="2"/>
  <c r="AF814" i="2"/>
  <c r="AE814" i="2"/>
  <c r="AD814" i="2"/>
  <c r="AC814" i="2"/>
  <c r="AB814" i="2"/>
  <c r="AA814" i="2"/>
  <c r="AL813" i="2"/>
  <c r="AK813" i="2"/>
  <c r="AJ813" i="2"/>
  <c r="AI813" i="2"/>
  <c r="AH813" i="2"/>
  <c r="AG813" i="2"/>
  <c r="AF813" i="2"/>
  <c r="AE813" i="2"/>
  <c r="AD813" i="2"/>
  <c r="AC813" i="2"/>
  <c r="AB813" i="2"/>
  <c r="AA813" i="2"/>
  <c r="AL812" i="2"/>
  <c r="AK812" i="2"/>
  <c r="AJ812" i="2"/>
  <c r="AI812" i="2"/>
  <c r="AH812" i="2"/>
  <c r="AG812" i="2"/>
  <c r="AF812" i="2"/>
  <c r="AE812" i="2"/>
  <c r="AD812" i="2"/>
  <c r="AC812" i="2"/>
  <c r="AB812" i="2"/>
  <c r="AA812" i="2"/>
  <c r="AL811" i="2"/>
  <c r="AK811" i="2"/>
  <c r="AJ811" i="2"/>
  <c r="AI811" i="2"/>
  <c r="AH811" i="2"/>
  <c r="AG811" i="2"/>
  <c r="AF811" i="2"/>
  <c r="AE811" i="2"/>
  <c r="AD811" i="2"/>
  <c r="AC811" i="2"/>
  <c r="AB811" i="2"/>
  <c r="AA811" i="2"/>
  <c r="AL810" i="2"/>
  <c r="AK810" i="2"/>
  <c r="AJ810" i="2"/>
  <c r="AI810" i="2"/>
  <c r="AH810" i="2"/>
  <c r="AG810" i="2"/>
  <c r="AF810" i="2"/>
  <c r="AE810" i="2"/>
  <c r="AD810" i="2"/>
  <c r="AC810" i="2"/>
  <c r="AB810" i="2"/>
  <c r="AA810" i="2"/>
  <c r="AL809" i="2"/>
  <c r="AK809" i="2"/>
  <c r="AJ809" i="2"/>
  <c r="AI809" i="2"/>
  <c r="AH809" i="2"/>
  <c r="AG809" i="2"/>
  <c r="AF809" i="2"/>
  <c r="AE809" i="2"/>
  <c r="AD809" i="2"/>
  <c r="AC809" i="2"/>
  <c r="AB809" i="2"/>
  <c r="AA809" i="2"/>
  <c r="AL808" i="2"/>
  <c r="AK808" i="2"/>
  <c r="AJ808" i="2"/>
  <c r="AI808" i="2"/>
  <c r="AH808" i="2"/>
  <c r="AG808" i="2"/>
  <c r="AF808" i="2"/>
  <c r="AE808" i="2"/>
  <c r="AD808" i="2"/>
  <c r="AC808" i="2"/>
  <c r="AB808" i="2"/>
  <c r="AA808" i="2"/>
  <c r="AL807" i="2"/>
  <c r="AK807" i="2"/>
  <c r="AJ807" i="2"/>
  <c r="AI807" i="2"/>
  <c r="AH807" i="2"/>
  <c r="AG807" i="2"/>
  <c r="AF807" i="2"/>
  <c r="AE807" i="2"/>
  <c r="AD807" i="2"/>
  <c r="AC807" i="2"/>
  <c r="AB807" i="2"/>
  <c r="AA807" i="2"/>
  <c r="AL806" i="2"/>
  <c r="AK806" i="2"/>
  <c r="AJ806" i="2"/>
  <c r="AI806" i="2"/>
  <c r="AH806" i="2"/>
  <c r="AG806" i="2"/>
  <c r="AF806" i="2"/>
  <c r="AE806" i="2"/>
  <c r="AD806" i="2"/>
  <c r="AC806" i="2"/>
  <c r="AB806" i="2"/>
  <c r="AA806" i="2"/>
  <c r="AL805" i="2"/>
  <c r="AK805" i="2"/>
  <c r="AJ805" i="2"/>
  <c r="AI805" i="2"/>
  <c r="AH805" i="2"/>
  <c r="AG805" i="2"/>
  <c r="AF805" i="2"/>
  <c r="AE805" i="2"/>
  <c r="AD805" i="2"/>
  <c r="AC805" i="2"/>
  <c r="AB805" i="2"/>
  <c r="AA805" i="2"/>
  <c r="AL804" i="2"/>
  <c r="AK804" i="2"/>
  <c r="AJ804" i="2"/>
  <c r="AI804" i="2"/>
  <c r="AH804" i="2"/>
  <c r="AG804" i="2"/>
  <c r="AF804" i="2"/>
  <c r="AE804" i="2"/>
  <c r="AD804" i="2"/>
  <c r="AC804" i="2"/>
  <c r="AB804" i="2"/>
  <c r="AA804" i="2"/>
  <c r="AL803" i="2"/>
  <c r="AK803" i="2"/>
  <c r="AJ803" i="2"/>
  <c r="AI803" i="2"/>
  <c r="AH803" i="2"/>
  <c r="AG803" i="2"/>
  <c r="AF803" i="2"/>
  <c r="AE803" i="2"/>
  <c r="AD803" i="2"/>
  <c r="AC803" i="2"/>
  <c r="AB803" i="2"/>
  <c r="AA803" i="2"/>
  <c r="AL802" i="2"/>
  <c r="AK802" i="2"/>
  <c r="AJ802" i="2"/>
  <c r="AI802" i="2"/>
  <c r="AH802" i="2"/>
  <c r="AG802" i="2"/>
  <c r="AF802" i="2"/>
  <c r="AE802" i="2"/>
  <c r="AD802" i="2"/>
  <c r="AC802" i="2"/>
  <c r="AB802" i="2"/>
  <c r="AA802" i="2"/>
  <c r="AL801" i="2"/>
  <c r="AK801" i="2"/>
  <c r="AJ801" i="2"/>
  <c r="AI801" i="2"/>
  <c r="AH801" i="2"/>
  <c r="AG801" i="2"/>
  <c r="AF801" i="2"/>
  <c r="AE801" i="2"/>
  <c r="AD801" i="2"/>
  <c r="AC801" i="2"/>
  <c r="AB801" i="2"/>
  <c r="AA801" i="2"/>
  <c r="AL800" i="2"/>
  <c r="AK800" i="2"/>
  <c r="AJ800" i="2"/>
  <c r="AI800" i="2"/>
  <c r="AH800" i="2"/>
  <c r="AG800" i="2"/>
  <c r="AF800" i="2"/>
  <c r="AE800" i="2"/>
  <c r="AD800" i="2"/>
  <c r="AC800" i="2"/>
  <c r="AB800" i="2"/>
  <c r="AA800" i="2"/>
  <c r="AL799" i="2"/>
  <c r="AK799" i="2"/>
  <c r="AJ799" i="2"/>
  <c r="AI799" i="2"/>
  <c r="AH799" i="2"/>
  <c r="AG799" i="2"/>
  <c r="AF799" i="2"/>
  <c r="AE799" i="2"/>
  <c r="AD799" i="2"/>
  <c r="AC799" i="2"/>
  <c r="AB799" i="2"/>
  <c r="AA799" i="2"/>
  <c r="AL798" i="2"/>
  <c r="AK798" i="2"/>
  <c r="AJ798" i="2"/>
  <c r="AI798" i="2"/>
  <c r="AH798" i="2"/>
  <c r="AG798" i="2"/>
  <c r="AF798" i="2"/>
  <c r="AE798" i="2"/>
  <c r="AD798" i="2"/>
  <c r="AC798" i="2"/>
  <c r="AB798" i="2"/>
  <c r="AA798" i="2"/>
  <c r="AL797" i="2"/>
  <c r="AK797" i="2"/>
  <c r="AJ797" i="2"/>
  <c r="AI797" i="2"/>
  <c r="AH797" i="2"/>
  <c r="AG797" i="2"/>
  <c r="AF797" i="2"/>
  <c r="AE797" i="2"/>
  <c r="AD797" i="2"/>
  <c r="AC797" i="2"/>
  <c r="AB797" i="2"/>
  <c r="AA797" i="2"/>
  <c r="AL796" i="2"/>
  <c r="AK796" i="2"/>
  <c r="AJ796" i="2"/>
  <c r="AI796" i="2"/>
  <c r="AH796" i="2"/>
  <c r="AG796" i="2"/>
  <c r="AF796" i="2"/>
  <c r="AE796" i="2"/>
  <c r="AD796" i="2"/>
  <c r="AC796" i="2"/>
  <c r="AB796" i="2"/>
  <c r="AA796" i="2"/>
  <c r="AL795" i="2"/>
  <c r="AK795" i="2"/>
  <c r="AJ795" i="2"/>
  <c r="AI795" i="2"/>
  <c r="AH795" i="2"/>
  <c r="AG795" i="2"/>
  <c r="AF795" i="2"/>
  <c r="AE795" i="2"/>
  <c r="AD795" i="2"/>
  <c r="AC795" i="2"/>
  <c r="AB795" i="2"/>
  <c r="AA795" i="2"/>
  <c r="AL794" i="2"/>
  <c r="AK794" i="2"/>
  <c r="AJ794" i="2"/>
  <c r="AI794" i="2"/>
  <c r="AH794" i="2"/>
  <c r="AG794" i="2"/>
  <c r="AF794" i="2"/>
  <c r="AE794" i="2"/>
  <c r="AD794" i="2"/>
  <c r="AC794" i="2"/>
  <c r="AB794" i="2"/>
  <c r="AA794" i="2"/>
  <c r="AL793" i="2"/>
  <c r="AK793" i="2"/>
  <c r="AJ793" i="2"/>
  <c r="AI793" i="2"/>
  <c r="AH793" i="2"/>
  <c r="AG793" i="2"/>
  <c r="AF793" i="2"/>
  <c r="AE793" i="2"/>
  <c r="AD793" i="2"/>
  <c r="AC793" i="2"/>
  <c r="AB793" i="2"/>
  <c r="AA793" i="2"/>
  <c r="AL792" i="2"/>
  <c r="AK792" i="2"/>
  <c r="AJ792" i="2"/>
  <c r="AI792" i="2"/>
  <c r="AH792" i="2"/>
  <c r="AG792" i="2"/>
  <c r="AF792" i="2"/>
  <c r="AE792" i="2"/>
  <c r="AD792" i="2"/>
  <c r="AC792" i="2"/>
  <c r="AB792" i="2"/>
  <c r="AA792" i="2"/>
  <c r="AL791" i="2"/>
  <c r="AK791" i="2"/>
  <c r="AJ791" i="2"/>
  <c r="AI791" i="2"/>
  <c r="AH791" i="2"/>
  <c r="AG791" i="2"/>
  <c r="AF791" i="2"/>
  <c r="AE791" i="2"/>
  <c r="AD791" i="2"/>
  <c r="AC791" i="2"/>
  <c r="AB791" i="2"/>
  <c r="AA791" i="2"/>
  <c r="AL790" i="2"/>
  <c r="AK790" i="2"/>
  <c r="AJ790" i="2"/>
  <c r="AI790" i="2"/>
  <c r="AH790" i="2"/>
  <c r="AG790" i="2"/>
  <c r="AF790" i="2"/>
  <c r="AE790" i="2"/>
  <c r="AD790" i="2"/>
  <c r="AC790" i="2"/>
  <c r="AB790" i="2"/>
  <c r="AA790" i="2"/>
  <c r="AL789" i="2"/>
  <c r="AK789" i="2"/>
  <c r="AJ789" i="2"/>
  <c r="AI789" i="2"/>
  <c r="AH789" i="2"/>
  <c r="AG789" i="2"/>
  <c r="AF789" i="2"/>
  <c r="AE789" i="2"/>
  <c r="AD789" i="2"/>
  <c r="AC789" i="2"/>
  <c r="AB789" i="2"/>
  <c r="AA789" i="2"/>
  <c r="AL788" i="2"/>
  <c r="AK788" i="2"/>
  <c r="AJ788" i="2"/>
  <c r="AI788" i="2"/>
  <c r="AH788" i="2"/>
  <c r="AG788" i="2"/>
  <c r="AF788" i="2"/>
  <c r="AE788" i="2"/>
  <c r="AD788" i="2"/>
  <c r="AC788" i="2"/>
  <c r="AB788" i="2"/>
  <c r="AA788" i="2"/>
  <c r="AL787" i="2"/>
  <c r="AK787" i="2"/>
  <c r="AJ787" i="2"/>
  <c r="AI787" i="2"/>
  <c r="AH787" i="2"/>
  <c r="AG787" i="2"/>
  <c r="AF787" i="2"/>
  <c r="AE787" i="2"/>
  <c r="AD787" i="2"/>
  <c r="AC787" i="2"/>
  <c r="AB787" i="2"/>
  <c r="AA787" i="2"/>
  <c r="AL786" i="2"/>
  <c r="AK786" i="2"/>
  <c r="AJ786" i="2"/>
  <c r="AI786" i="2"/>
  <c r="AH786" i="2"/>
  <c r="AG786" i="2"/>
  <c r="AF786" i="2"/>
  <c r="AE786" i="2"/>
  <c r="AD786" i="2"/>
  <c r="AC786" i="2"/>
  <c r="AB786" i="2"/>
  <c r="AA786" i="2"/>
  <c r="AL785" i="2"/>
  <c r="AK785" i="2"/>
  <c r="AJ785" i="2"/>
  <c r="AI785" i="2"/>
  <c r="AH785" i="2"/>
  <c r="AG785" i="2"/>
  <c r="AF785" i="2"/>
  <c r="AE785" i="2"/>
  <c r="AD785" i="2"/>
  <c r="AC785" i="2"/>
  <c r="AB785" i="2"/>
  <c r="AA785" i="2"/>
  <c r="AL784" i="2"/>
  <c r="AK784" i="2"/>
  <c r="AJ784" i="2"/>
  <c r="AI784" i="2"/>
  <c r="AH784" i="2"/>
  <c r="AG784" i="2"/>
  <c r="AF784" i="2"/>
  <c r="AE784" i="2"/>
  <c r="AD784" i="2"/>
  <c r="AC784" i="2"/>
  <c r="AB784" i="2"/>
  <c r="AA784" i="2"/>
  <c r="AL783" i="2"/>
  <c r="AK783" i="2"/>
  <c r="AJ783" i="2"/>
  <c r="AI783" i="2"/>
  <c r="AH783" i="2"/>
  <c r="AG783" i="2"/>
  <c r="AF783" i="2"/>
  <c r="AE783" i="2"/>
  <c r="AD783" i="2"/>
  <c r="AC783" i="2"/>
  <c r="AB783" i="2"/>
  <c r="AA783" i="2"/>
  <c r="AL782" i="2"/>
  <c r="AK782" i="2"/>
  <c r="AJ782" i="2"/>
  <c r="AI782" i="2"/>
  <c r="AH782" i="2"/>
  <c r="AG782" i="2"/>
  <c r="AF782" i="2"/>
  <c r="AE782" i="2"/>
  <c r="AD782" i="2"/>
  <c r="AC782" i="2"/>
  <c r="AB782" i="2"/>
  <c r="AA782" i="2"/>
  <c r="AL781" i="2"/>
  <c r="AK781" i="2"/>
  <c r="AJ781" i="2"/>
  <c r="AI781" i="2"/>
  <c r="AH781" i="2"/>
  <c r="AG781" i="2"/>
  <c r="AF781" i="2"/>
  <c r="AE781" i="2"/>
  <c r="AD781" i="2"/>
  <c r="AC781" i="2"/>
  <c r="AB781" i="2"/>
  <c r="AA781" i="2"/>
  <c r="AL780" i="2"/>
  <c r="AK780" i="2"/>
  <c r="AJ780" i="2"/>
  <c r="AI780" i="2"/>
  <c r="AH780" i="2"/>
  <c r="AG780" i="2"/>
  <c r="AF780" i="2"/>
  <c r="AE780" i="2"/>
  <c r="AD780" i="2"/>
  <c r="AC780" i="2"/>
  <c r="AB780" i="2"/>
  <c r="AA780" i="2"/>
  <c r="AL779" i="2"/>
  <c r="AK779" i="2"/>
  <c r="AJ779" i="2"/>
  <c r="AI779" i="2"/>
  <c r="AH779" i="2"/>
  <c r="AG779" i="2"/>
  <c r="AF779" i="2"/>
  <c r="AE779" i="2"/>
  <c r="AD779" i="2"/>
  <c r="AC779" i="2"/>
  <c r="AB779" i="2"/>
  <c r="AA779" i="2"/>
  <c r="AL778" i="2"/>
  <c r="AK778" i="2"/>
  <c r="AJ778" i="2"/>
  <c r="AI778" i="2"/>
  <c r="AH778" i="2"/>
  <c r="AG778" i="2"/>
  <c r="AF778" i="2"/>
  <c r="AE778" i="2"/>
  <c r="AD778" i="2"/>
  <c r="AC778" i="2"/>
  <c r="AB778" i="2"/>
  <c r="AA778" i="2"/>
  <c r="AL777" i="2"/>
  <c r="AK777" i="2"/>
  <c r="AJ777" i="2"/>
  <c r="AI777" i="2"/>
  <c r="AH777" i="2"/>
  <c r="AG777" i="2"/>
  <c r="AF777" i="2"/>
  <c r="AE777" i="2"/>
  <c r="AD777" i="2"/>
  <c r="AC777" i="2"/>
  <c r="AB777" i="2"/>
  <c r="AA777" i="2"/>
  <c r="AL776" i="2"/>
  <c r="AK776" i="2"/>
  <c r="AJ776" i="2"/>
  <c r="AI776" i="2"/>
  <c r="AH776" i="2"/>
  <c r="AG776" i="2"/>
  <c r="AF776" i="2"/>
  <c r="AE776" i="2"/>
  <c r="AD776" i="2"/>
  <c r="AC776" i="2"/>
  <c r="AB776" i="2"/>
  <c r="AA776" i="2"/>
  <c r="AL775" i="2"/>
  <c r="AK775" i="2"/>
  <c r="AJ775" i="2"/>
  <c r="AI775" i="2"/>
  <c r="AH775" i="2"/>
  <c r="AG775" i="2"/>
  <c r="AF775" i="2"/>
  <c r="AE775" i="2"/>
  <c r="AD775" i="2"/>
  <c r="AC775" i="2"/>
  <c r="AB775" i="2"/>
  <c r="AA775" i="2"/>
  <c r="AL774" i="2"/>
  <c r="AK774" i="2"/>
  <c r="AJ774" i="2"/>
  <c r="AI774" i="2"/>
  <c r="AH774" i="2"/>
  <c r="AG774" i="2"/>
  <c r="AF774" i="2"/>
  <c r="AE774" i="2"/>
  <c r="AD774" i="2"/>
  <c r="AC774" i="2"/>
  <c r="AB774" i="2"/>
  <c r="AA774" i="2"/>
  <c r="AL773" i="2"/>
  <c r="AK773" i="2"/>
  <c r="AJ773" i="2"/>
  <c r="AI773" i="2"/>
  <c r="AH773" i="2"/>
  <c r="AG773" i="2"/>
  <c r="AF773" i="2"/>
  <c r="AE773" i="2"/>
  <c r="AD773" i="2"/>
  <c r="AC773" i="2"/>
  <c r="AB773" i="2"/>
  <c r="AA773" i="2"/>
  <c r="AL772" i="2"/>
  <c r="AK772" i="2"/>
  <c r="AJ772" i="2"/>
  <c r="AI772" i="2"/>
  <c r="AH772" i="2"/>
  <c r="AG772" i="2"/>
  <c r="AF772" i="2"/>
  <c r="AE772" i="2"/>
  <c r="AD772" i="2"/>
  <c r="AC772" i="2"/>
  <c r="AB772" i="2"/>
  <c r="AA772" i="2"/>
  <c r="AL771" i="2"/>
  <c r="AK771" i="2"/>
  <c r="AJ771" i="2"/>
  <c r="AI771" i="2"/>
  <c r="AH771" i="2"/>
  <c r="AG771" i="2"/>
  <c r="AF771" i="2"/>
  <c r="AE771" i="2"/>
  <c r="AD771" i="2"/>
  <c r="AC771" i="2"/>
  <c r="AB771" i="2"/>
  <c r="AA771" i="2"/>
  <c r="AL770" i="2"/>
  <c r="AK770" i="2"/>
  <c r="AJ770" i="2"/>
  <c r="AI770" i="2"/>
  <c r="AH770" i="2"/>
  <c r="AG770" i="2"/>
  <c r="AF770" i="2"/>
  <c r="AE770" i="2"/>
  <c r="AD770" i="2"/>
  <c r="AC770" i="2"/>
  <c r="AB770" i="2"/>
  <c r="AA770" i="2"/>
  <c r="AL769" i="2"/>
  <c r="AK769" i="2"/>
  <c r="AJ769" i="2"/>
  <c r="AI769" i="2"/>
  <c r="AH769" i="2"/>
  <c r="AG769" i="2"/>
  <c r="AF769" i="2"/>
  <c r="AE769" i="2"/>
  <c r="AD769" i="2"/>
  <c r="AC769" i="2"/>
  <c r="AB769" i="2"/>
  <c r="AA769" i="2"/>
  <c r="AL768" i="2"/>
  <c r="AK768" i="2"/>
  <c r="AJ768" i="2"/>
  <c r="AI768" i="2"/>
  <c r="AH768" i="2"/>
  <c r="AG768" i="2"/>
  <c r="AF768" i="2"/>
  <c r="AE768" i="2"/>
  <c r="AD768" i="2"/>
  <c r="AC768" i="2"/>
  <c r="AB768" i="2"/>
  <c r="AA768" i="2"/>
  <c r="AL767" i="2"/>
  <c r="AK767" i="2"/>
  <c r="AJ767" i="2"/>
  <c r="AI767" i="2"/>
  <c r="AH767" i="2"/>
  <c r="AG767" i="2"/>
  <c r="AF767" i="2"/>
  <c r="AE767" i="2"/>
  <c r="AD767" i="2"/>
  <c r="AC767" i="2"/>
  <c r="AB767" i="2"/>
  <c r="AA767" i="2"/>
  <c r="AL766" i="2"/>
  <c r="AK766" i="2"/>
  <c r="AJ766" i="2"/>
  <c r="AI766" i="2"/>
  <c r="AH766" i="2"/>
  <c r="AG766" i="2"/>
  <c r="AF766" i="2"/>
  <c r="AE766" i="2"/>
  <c r="AD766" i="2"/>
  <c r="AC766" i="2"/>
  <c r="AB766" i="2"/>
  <c r="AA766" i="2"/>
  <c r="AL765" i="2"/>
  <c r="AK765" i="2"/>
  <c r="AJ765" i="2"/>
  <c r="AI765" i="2"/>
  <c r="AH765" i="2"/>
  <c r="AG765" i="2"/>
  <c r="AF765" i="2"/>
  <c r="AE765" i="2"/>
  <c r="AD765" i="2"/>
  <c r="AC765" i="2"/>
  <c r="AB765" i="2"/>
  <c r="AA765" i="2"/>
  <c r="AL764" i="2"/>
  <c r="AK764" i="2"/>
  <c r="AJ764" i="2"/>
  <c r="AI764" i="2"/>
  <c r="AH764" i="2"/>
  <c r="AG764" i="2"/>
  <c r="AF764" i="2"/>
  <c r="AE764" i="2"/>
  <c r="AD764" i="2"/>
  <c r="AC764" i="2"/>
  <c r="AB764" i="2"/>
  <c r="AA764" i="2"/>
  <c r="AL763" i="2"/>
  <c r="AK763" i="2"/>
  <c r="AJ763" i="2"/>
  <c r="AI763" i="2"/>
  <c r="AH763" i="2"/>
  <c r="AG763" i="2"/>
  <c r="AF763" i="2"/>
  <c r="AE763" i="2"/>
  <c r="AD763" i="2"/>
  <c r="AC763" i="2"/>
  <c r="AB763" i="2"/>
  <c r="AA763" i="2"/>
  <c r="AL762" i="2"/>
  <c r="AK762" i="2"/>
  <c r="AJ762" i="2"/>
  <c r="AI762" i="2"/>
  <c r="AH762" i="2"/>
  <c r="AG762" i="2"/>
  <c r="AF762" i="2"/>
  <c r="AE762" i="2"/>
  <c r="AD762" i="2"/>
  <c r="AC762" i="2"/>
  <c r="AB762" i="2"/>
  <c r="AA762" i="2"/>
  <c r="AL761" i="2"/>
  <c r="AK761" i="2"/>
  <c r="AJ761" i="2"/>
  <c r="AI761" i="2"/>
  <c r="AH761" i="2"/>
  <c r="AG761" i="2"/>
  <c r="AF761" i="2"/>
  <c r="AE761" i="2"/>
  <c r="AD761" i="2"/>
  <c r="AC761" i="2"/>
  <c r="AB761" i="2"/>
  <c r="AA761" i="2"/>
  <c r="AL760" i="2"/>
  <c r="AK760" i="2"/>
  <c r="AJ760" i="2"/>
  <c r="AI760" i="2"/>
  <c r="AH760" i="2"/>
  <c r="AG760" i="2"/>
  <c r="AF760" i="2"/>
  <c r="AE760" i="2"/>
  <c r="AD760" i="2"/>
  <c r="AC760" i="2"/>
  <c r="AB760" i="2"/>
  <c r="AA760" i="2"/>
  <c r="AL759" i="2"/>
  <c r="AK759" i="2"/>
  <c r="AJ759" i="2"/>
  <c r="AI759" i="2"/>
  <c r="AH759" i="2"/>
  <c r="AG759" i="2"/>
  <c r="AF759" i="2"/>
  <c r="AE759" i="2"/>
  <c r="AD759" i="2"/>
  <c r="AC759" i="2"/>
  <c r="AB759" i="2"/>
  <c r="AA759" i="2"/>
  <c r="AL758" i="2"/>
  <c r="AK758" i="2"/>
  <c r="AJ758" i="2"/>
  <c r="AI758" i="2"/>
  <c r="AH758" i="2"/>
  <c r="AG758" i="2"/>
  <c r="AF758" i="2"/>
  <c r="AE758" i="2"/>
  <c r="AD758" i="2"/>
  <c r="AC758" i="2"/>
  <c r="AB758" i="2"/>
  <c r="AA758" i="2"/>
  <c r="AL757" i="2"/>
  <c r="AK757" i="2"/>
  <c r="AJ757" i="2"/>
  <c r="AI757" i="2"/>
  <c r="AH757" i="2"/>
  <c r="AG757" i="2"/>
  <c r="AF757" i="2"/>
  <c r="AE757" i="2"/>
  <c r="AD757" i="2"/>
  <c r="AC757" i="2"/>
  <c r="AB757" i="2"/>
  <c r="AA757" i="2"/>
  <c r="AL756" i="2"/>
  <c r="AK756" i="2"/>
  <c r="AJ756" i="2"/>
  <c r="AI756" i="2"/>
  <c r="AH756" i="2"/>
  <c r="AG756" i="2"/>
  <c r="AF756" i="2"/>
  <c r="AE756" i="2"/>
  <c r="AD756" i="2"/>
  <c r="AC756" i="2"/>
  <c r="AB756" i="2"/>
  <c r="AA756" i="2"/>
  <c r="AL755" i="2"/>
  <c r="AK755" i="2"/>
  <c r="AJ755" i="2"/>
  <c r="AI755" i="2"/>
  <c r="AH755" i="2"/>
  <c r="AG755" i="2"/>
  <c r="AF755" i="2"/>
  <c r="AE755" i="2"/>
  <c r="AD755" i="2"/>
  <c r="AC755" i="2"/>
  <c r="AB755" i="2"/>
  <c r="AA755" i="2"/>
  <c r="AL754" i="2"/>
  <c r="AK754" i="2"/>
  <c r="AJ754" i="2"/>
  <c r="AI754" i="2"/>
  <c r="AH754" i="2"/>
  <c r="AG754" i="2"/>
  <c r="AF754" i="2"/>
  <c r="AE754" i="2"/>
  <c r="AD754" i="2"/>
  <c r="AC754" i="2"/>
  <c r="AB754" i="2"/>
  <c r="AA754" i="2"/>
  <c r="AL753" i="2"/>
  <c r="AK753" i="2"/>
  <c r="AJ753" i="2"/>
  <c r="AI753" i="2"/>
  <c r="AH753" i="2"/>
  <c r="AG753" i="2"/>
  <c r="AF753" i="2"/>
  <c r="AE753" i="2"/>
  <c r="AD753" i="2"/>
  <c r="AC753" i="2"/>
  <c r="AB753" i="2"/>
  <c r="AA753" i="2"/>
  <c r="AL752" i="2"/>
  <c r="AK752" i="2"/>
  <c r="AJ752" i="2"/>
  <c r="AI752" i="2"/>
  <c r="AH752" i="2"/>
  <c r="AG752" i="2"/>
  <c r="AF752" i="2"/>
  <c r="AE752" i="2"/>
  <c r="AD752" i="2"/>
  <c r="AC752" i="2"/>
  <c r="AB752" i="2"/>
  <c r="AA752" i="2"/>
  <c r="AL751" i="2"/>
  <c r="AK751" i="2"/>
  <c r="AJ751" i="2"/>
  <c r="AI751" i="2"/>
  <c r="AH751" i="2"/>
  <c r="AG751" i="2"/>
  <c r="AF751" i="2"/>
  <c r="AE751" i="2"/>
  <c r="AD751" i="2"/>
  <c r="AC751" i="2"/>
  <c r="AB751" i="2"/>
  <c r="AA751" i="2"/>
  <c r="AL750" i="2"/>
  <c r="AK750" i="2"/>
  <c r="AJ750" i="2"/>
  <c r="AI750" i="2"/>
  <c r="AH750" i="2"/>
  <c r="AG750" i="2"/>
  <c r="AF750" i="2"/>
  <c r="AE750" i="2"/>
  <c r="AD750" i="2"/>
  <c r="AC750" i="2"/>
  <c r="AB750" i="2"/>
  <c r="AA750" i="2"/>
  <c r="AL749" i="2"/>
  <c r="AK749" i="2"/>
  <c r="AJ749" i="2"/>
  <c r="AI749" i="2"/>
  <c r="AH749" i="2"/>
  <c r="AG749" i="2"/>
  <c r="AF749" i="2"/>
  <c r="AE749" i="2"/>
  <c r="AD749" i="2"/>
  <c r="AC749" i="2"/>
  <c r="AB749" i="2"/>
  <c r="AA749" i="2"/>
  <c r="AL748" i="2"/>
  <c r="AK748" i="2"/>
  <c r="AJ748" i="2"/>
  <c r="AI748" i="2"/>
  <c r="AH748" i="2"/>
  <c r="AG748" i="2"/>
  <c r="AF748" i="2"/>
  <c r="AE748" i="2"/>
  <c r="AD748" i="2"/>
  <c r="AC748" i="2"/>
  <c r="AB748" i="2"/>
  <c r="AA748" i="2"/>
  <c r="AL747" i="2"/>
  <c r="AK747" i="2"/>
  <c r="AJ747" i="2"/>
  <c r="AI747" i="2"/>
  <c r="AH747" i="2"/>
  <c r="AG747" i="2"/>
  <c r="AF747" i="2"/>
  <c r="AE747" i="2"/>
  <c r="AD747" i="2"/>
  <c r="AC747" i="2"/>
  <c r="AB747" i="2"/>
  <c r="AA747" i="2"/>
  <c r="AL746" i="2"/>
  <c r="AK746" i="2"/>
  <c r="AJ746" i="2"/>
  <c r="AI746" i="2"/>
  <c r="AH746" i="2"/>
  <c r="AG746" i="2"/>
  <c r="AF746" i="2"/>
  <c r="AE746" i="2"/>
  <c r="AD746" i="2"/>
  <c r="AC746" i="2"/>
  <c r="AB746" i="2"/>
  <c r="AA746" i="2"/>
  <c r="AL745" i="2"/>
  <c r="AK745" i="2"/>
  <c r="AJ745" i="2"/>
  <c r="AI745" i="2"/>
  <c r="AH745" i="2"/>
  <c r="AG745" i="2"/>
  <c r="AF745" i="2"/>
  <c r="AE745" i="2"/>
  <c r="AD745" i="2"/>
  <c r="AC745" i="2"/>
  <c r="AB745" i="2"/>
  <c r="AA745" i="2"/>
  <c r="AL744" i="2"/>
  <c r="AK744" i="2"/>
  <c r="AJ744" i="2"/>
  <c r="AI744" i="2"/>
  <c r="AH744" i="2"/>
  <c r="AG744" i="2"/>
  <c r="AF744" i="2"/>
  <c r="AE744" i="2"/>
  <c r="AD744" i="2"/>
  <c r="AC744" i="2"/>
  <c r="AB744" i="2"/>
  <c r="AA744" i="2"/>
  <c r="AL743" i="2"/>
  <c r="AK743" i="2"/>
  <c r="AJ743" i="2"/>
  <c r="AI743" i="2"/>
  <c r="AH743" i="2"/>
  <c r="AG743" i="2"/>
  <c r="AF743" i="2"/>
  <c r="AE743" i="2"/>
  <c r="AD743" i="2"/>
  <c r="AC743" i="2"/>
  <c r="AB743" i="2"/>
  <c r="AA743" i="2"/>
  <c r="AL742" i="2"/>
  <c r="AK742" i="2"/>
  <c r="AJ742" i="2"/>
  <c r="AI742" i="2"/>
  <c r="AH742" i="2"/>
  <c r="AG742" i="2"/>
  <c r="AF742" i="2"/>
  <c r="AE742" i="2"/>
  <c r="AD742" i="2"/>
  <c r="AC742" i="2"/>
  <c r="AB742" i="2"/>
  <c r="AA742" i="2"/>
  <c r="AL741" i="2"/>
  <c r="AK741" i="2"/>
  <c r="AJ741" i="2"/>
  <c r="AI741" i="2"/>
  <c r="AH741" i="2"/>
  <c r="AG741" i="2"/>
  <c r="AF741" i="2"/>
  <c r="AE741" i="2"/>
  <c r="AD741" i="2"/>
  <c r="AC741" i="2"/>
  <c r="AB741" i="2"/>
  <c r="AA741" i="2"/>
  <c r="AL740" i="2"/>
  <c r="AK740" i="2"/>
  <c r="AJ740" i="2"/>
  <c r="AI740" i="2"/>
  <c r="AH740" i="2"/>
  <c r="AG740" i="2"/>
  <c r="AF740" i="2"/>
  <c r="AE740" i="2"/>
  <c r="AD740" i="2"/>
  <c r="AC740" i="2"/>
  <c r="AB740" i="2"/>
  <c r="AA740" i="2"/>
  <c r="AL739" i="2"/>
  <c r="AK739" i="2"/>
  <c r="AJ739" i="2"/>
  <c r="AI739" i="2"/>
  <c r="AH739" i="2"/>
  <c r="AG739" i="2"/>
  <c r="AF739" i="2"/>
  <c r="AE739" i="2"/>
  <c r="AD739" i="2"/>
  <c r="AC739" i="2"/>
  <c r="AB739" i="2"/>
  <c r="AA739" i="2"/>
  <c r="AL738" i="2"/>
  <c r="AK738" i="2"/>
  <c r="AJ738" i="2"/>
  <c r="AI738" i="2"/>
  <c r="AH738" i="2"/>
  <c r="AG738" i="2"/>
  <c r="AF738" i="2"/>
  <c r="AE738" i="2"/>
  <c r="AD738" i="2"/>
  <c r="AC738" i="2"/>
  <c r="AB738" i="2"/>
  <c r="AA738" i="2"/>
  <c r="AL737" i="2"/>
  <c r="AK737" i="2"/>
  <c r="AJ737" i="2"/>
  <c r="AI737" i="2"/>
  <c r="AH737" i="2"/>
  <c r="AG737" i="2"/>
  <c r="AF737" i="2"/>
  <c r="AE737" i="2"/>
  <c r="AD737" i="2"/>
  <c r="AC737" i="2"/>
  <c r="AB737" i="2"/>
  <c r="AA737" i="2"/>
  <c r="AL736" i="2"/>
  <c r="AK736" i="2"/>
  <c r="AJ736" i="2"/>
  <c r="AI736" i="2"/>
  <c r="AH736" i="2"/>
  <c r="AG736" i="2"/>
  <c r="AF736" i="2"/>
  <c r="AE736" i="2"/>
  <c r="AD736" i="2"/>
  <c r="AC736" i="2"/>
  <c r="AB736" i="2"/>
  <c r="AA736" i="2"/>
  <c r="AL735" i="2"/>
  <c r="AK735" i="2"/>
  <c r="AJ735" i="2"/>
  <c r="AI735" i="2"/>
  <c r="AH735" i="2"/>
  <c r="AG735" i="2"/>
  <c r="AF735" i="2"/>
  <c r="AE735" i="2"/>
  <c r="AD735" i="2"/>
  <c r="AC735" i="2"/>
  <c r="AB735" i="2"/>
  <c r="AA735" i="2"/>
  <c r="AL734" i="2"/>
  <c r="AK734" i="2"/>
  <c r="AJ734" i="2"/>
  <c r="AI734" i="2"/>
  <c r="AH734" i="2"/>
  <c r="AG734" i="2"/>
  <c r="AF734" i="2"/>
  <c r="AE734" i="2"/>
  <c r="AD734" i="2"/>
  <c r="AC734" i="2"/>
  <c r="AB734" i="2"/>
  <c r="AA734" i="2"/>
  <c r="AL733" i="2"/>
  <c r="AK733" i="2"/>
  <c r="AJ733" i="2"/>
  <c r="AI733" i="2"/>
  <c r="AH733" i="2"/>
  <c r="AG733" i="2"/>
  <c r="AF733" i="2"/>
  <c r="AE733" i="2"/>
  <c r="AD733" i="2"/>
  <c r="AC733" i="2"/>
  <c r="AB733" i="2"/>
  <c r="AA733" i="2"/>
  <c r="AL732" i="2"/>
  <c r="AK732" i="2"/>
  <c r="AJ732" i="2"/>
  <c r="AI732" i="2"/>
  <c r="AH732" i="2"/>
  <c r="AG732" i="2"/>
  <c r="AF732" i="2"/>
  <c r="AE732" i="2"/>
  <c r="AD732" i="2"/>
  <c r="AC732" i="2"/>
  <c r="AB732" i="2"/>
  <c r="AA732" i="2"/>
  <c r="AL731" i="2"/>
  <c r="AK731" i="2"/>
  <c r="AJ731" i="2"/>
  <c r="AI731" i="2"/>
  <c r="AH731" i="2"/>
  <c r="AG731" i="2"/>
  <c r="AF731" i="2"/>
  <c r="AE731" i="2"/>
  <c r="AD731" i="2"/>
  <c r="AC731" i="2"/>
  <c r="AB731" i="2"/>
  <c r="AA731" i="2"/>
  <c r="AL730" i="2"/>
  <c r="AK730" i="2"/>
  <c r="AJ730" i="2"/>
  <c r="AI730" i="2"/>
  <c r="AH730" i="2"/>
  <c r="AG730" i="2"/>
  <c r="AF730" i="2"/>
  <c r="AE730" i="2"/>
  <c r="AD730" i="2"/>
  <c r="AC730" i="2"/>
  <c r="AB730" i="2"/>
  <c r="AA730" i="2"/>
  <c r="AL729" i="2"/>
  <c r="AK729" i="2"/>
  <c r="AJ729" i="2"/>
  <c r="AI729" i="2"/>
  <c r="AH729" i="2"/>
  <c r="AG729" i="2"/>
  <c r="AF729" i="2"/>
  <c r="AE729" i="2"/>
  <c r="AD729" i="2"/>
  <c r="AC729" i="2"/>
  <c r="AB729" i="2"/>
  <c r="AA729" i="2"/>
  <c r="AL728" i="2"/>
  <c r="AK728" i="2"/>
  <c r="AJ728" i="2"/>
  <c r="AI728" i="2"/>
  <c r="AH728" i="2"/>
  <c r="AG728" i="2"/>
  <c r="AF728" i="2"/>
  <c r="AE728" i="2"/>
  <c r="AD728" i="2"/>
  <c r="AC728" i="2"/>
  <c r="AB728" i="2"/>
  <c r="AA728" i="2"/>
  <c r="AL727" i="2"/>
  <c r="AK727" i="2"/>
  <c r="AJ727" i="2"/>
  <c r="AI727" i="2"/>
  <c r="AH727" i="2"/>
  <c r="AG727" i="2"/>
  <c r="AF727" i="2"/>
  <c r="AE727" i="2"/>
  <c r="AD727" i="2"/>
  <c r="AC727" i="2"/>
  <c r="AB727" i="2"/>
  <c r="AA727" i="2"/>
  <c r="AL726" i="2"/>
  <c r="AK726" i="2"/>
  <c r="AJ726" i="2"/>
  <c r="AI726" i="2"/>
  <c r="AH726" i="2"/>
  <c r="AG726" i="2"/>
  <c r="AF726" i="2"/>
  <c r="AE726" i="2"/>
  <c r="AD726" i="2"/>
  <c r="AC726" i="2"/>
  <c r="AB726" i="2"/>
  <c r="AA726" i="2"/>
  <c r="AL725" i="2"/>
  <c r="AK725" i="2"/>
  <c r="AJ725" i="2"/>
  <c r="AI725" i="2"/>
  <c r="AH725" i="2"/>
  <c r="AG725" i="2"/>
  <c r="AF725" i="2"/>
  <c r="AE725" i="2"/>
  <c r="AD725" i="2"/>
  <c r="AC725" i="2"/>
  <c r="AB725" i="2"/>
  <c r="AA725" i="2"/>
  <c r="AL724" i="2"/>
  <c r="AK724" i="2"/>
  <c r="AJ724" i="2"/>
  <c r="AI724" i="2"/>
  <c r="AH724" i="2"/>
  <c r="AG724" i="2"/>
  <c r="AF724" i="2"/>
  <c r="AE724" i="2"/>
  <c r="AD724" i="2"/>
  <c r="AC724" i="2"/>
  <c r="AB724" i="2"/>
  <c r="AA724" i="2"/>
  <c r="AL723" i="2"/>
  <c r="AK723" i="2"/>
  <c r="AJ723" i="2"/>
  <c r="AI723" i="2"/>
  <c r="AH723" i="2"/>
  <c r="AG723" i="2"/>
  <c r="AF723" i="2"/>
  <c r="AE723" i="2"/>
  <c r="AD723" i="2"/>
  <c r="AC723" i="2"/>
  <c r="AB723" i="2"/>
  <c r="AA723" i="2"/>
  <c r="AL722" i="2"/>
  <c r="AK722" i="2"/>
  <c r="AJ722" i="2"/>
  <c r="AI722" i="2"/>
  <c r="AH722" i="2"/>
  <c r="AG722" i="2"/>
  <c r="AF722" i="2"/>
  <c r="AE722" i="2"/>
  <c r="AD722" i="2"/>
  <c r="AC722" i="2"/>
  <c r="AB722" i="2"/>
  <c r="AA722" i="2"/>
  <c r="AL721" i="2"/>
  <c r="AK721" i="2"/>
  <c r="AJ721" i="2"/>
  <c r="AI721" i="2"/>
  <c r="AH721" i="2"/>
  <c r="AG721" i="2"/>
  <c r="AF721" i="2"/>
  <c r="AE721" i="2"/>
  <c r="AD721" i="2"/>
  <c r="AC721" i="2"/>
  <c r="AB721" i="2"/>
  <c r="AA721" i="2"/>
  <c r="AL720" i="2"/>
  <c r="AK720" i="2"/>
  <c r="AJ720" i="2"/>
  <c r="AI720" i="2"/>
  <c r="AH720" i="2"/>
  <c r="AG720" i="2"/>
  <c r="AF720" i="2"/>
  <c r="AE720" i="2"/>
  <c r="AD720" i="2"/>
  <c r="AC720" i="2"/>
  <c r="AB720" i="2"/>
  <c r="AA720" i="2"/>
  <c r="AL719" i="2"/>
  <c r="AK719" i="2"/>
  <c r="AJ719" i="2"/>
  <c r="AI719" i="2"/>
  <c r="AH719" i="2"/>
  <c r="AG719" i="2"/>
  <c r="AF719" i="2"/>
  <c r="AE719" i="2"/>
  <c r="AD719" i="2"/>
  <c r="AC719" i="2"/>
  <c r="AB719" i="2"/>
  <c r="AA719" i="2"/>
  <c r="AL718" i="2"/>
  <c r="AK718" i="2"/>
  <c r="AJ718" i="2"/>
  <c r="AI718" i="2"/>
  <c r="AH718" i="2"/>
  <c r="AG718" i="2"/>
  <c r="AF718" i="2"/>
  <c r="AE718" i="2"/>
  <c r="AD718" i="2"/>
  <c r="AC718" i="2"/>
  <c r="AB718" i="2"/>
  <c r="AA718" i="2"/>
  <c r="AL717" i="2"/>
  <c r="AK717" i="2"/>
  <c r="AJ717" i="2"/>
  <c r="AI717" i="2"/>
  <c r="AH717" i="2"/>
  <c r="AG717" i="2"/>
  <c r="AF717" i="2"/>
  <c r="AE717" i="2"/>
  <c r="AD717" i="2"/>
  <c r="AC717" i="2"/>
  <c r="AB717" i="2"/>
  <c r="AA717" i="2"/>
  <c r="AL716" i="2"/>
  <c r="AK716" i="2"/>
  <c r="AJ716" i="2"/>
  <c r="AI716" i="2"/>
  <c r="AH716" i="2"/>
  <c r="AG716" i="2"/>
  <c r="AF716" i="2"/>
  <c r="AE716" i="2"/>
  <c r="AD716" i="2"/>
  <c r="AC716" i="2"/>
  <c r="AB716" i="2"/>
  <c r="AA716" i="2"/>
  <c r="AL715" i="2"/>
  <c r="AK715" i="2"/>
  <c r="AJ715" i="2"/>
  <c r="AI715" i="2"/>
  <c r="AH715" i="2"/>
  <c r="AG715" i="2"/>
  <c r="AF715" i="2"/>
  <c r="AE715" i="2"/>
  <c r="AD715" i="2"/>
  <c r="AC715" i="2"/>
  <c r="AB715" i="2"/>
  <c r="AA715" i="2"/>
  <c r="AL714" i="2"/>
  <c r="AK714" i="2"/>
  <c r="AJ714" i="2"/>
  <c r="AI714" i="2"/>
  <c r="AH714" i="2"/>
  <c r="AG714" i="2"/>
  <c r="AF714" i="2"/>
  <c r="AE714" i="2"/>
  <c r="AD714" i="2"/>
  <c r="AC714" i="2"/>
  <c r="AB714" i="2"/>
  <c r="AA714" i="2"/>
  <c r="AL713" i="2"/>
  <c r="AK713" i="2"/>
  <c r="AJ713" i="2"/>
  <c r="AI713" i="2"/>
  <c r="AH713" i="2"/>
  <c r="AG713" i="2"/>
  <c r="AF713" i="2"/>
  <c r="AE713" i="2"/>
  <c r="AD713" i="2"/>
  <c r="AC713" i="2"/>
  <c r="AB713" i="2"/>
  <c r="AA713" i="2"/>
  <c r="AL712" i="2"/>
  <c r="AK712" i="2"/>
  <c r="AJ712" i="2"/>
  <c r="AI712" i="2"/>
  <c r="AH712" i="2"/>
  <c r="AG712" i="2"/>
  <c r="AF712" i="2"/>
  <c r="AE712" i="2"/>
  <c r="AD712" i="2"/>
  <c r="AC712" i="2"/>
  <c r="AB712" i="2"/>
  <c r="AA712" i="2"/>
  <c r="AL711" i="2"/>
  <c r="AK711" i="2"/>
  <c r="AJ711" i="2"/>
  <c r="AI711" i="2"/>
  <c r="AH711" i="2"/>
  <c r="AG711" i="2"/>
  <c r="AF711" i="2"/>
  <c r="AE711" i="2"/>
  <c r="AD711" i="2"/>
  <c r="AC711" i="2"/>
  <c r="AB711" i="2"/>
  <c r="AA711" i="2"/>
  <c r="AL710" i="2"/>
  <c r="AK710" i="2"/>
  <c r="AJ710" i="2"/>
  <c r="AI710" i="2"/>
  <c r="AH710" i="2"/>
  <c r="AG710" i="2"/>
  <c r="AF710" i="2"/>
  <c r="AE710" i="2"/>
  <c r="AD710" i="2"/>
  <c r="AC710" i="2"/>
  <c r="AB710" i="2"/>
  <c r="AA710" i="2"/>
  <c r="AL709" i="2"/>
  <c r="AK709" i="2"/>
  <c r="AJ709" i="2"/>
  <c r="AI709" i="2"/>
  <c r="AH709" i="2"/>
  <c r="AG709" i="2"/>
  <c r="AF709" i="2"/>
  <c r="AE709" i="2"/>
  <c r="AD709" i="2"/>
  <c r="AC709" i="2"/>
  <c r="AB709" i="2"/>
  <c r="AA709" i="2"/>
  <c r="AL708" i="2"/>
  <c r="AK708" i="2"/>
  <c r="AJ708" i="2"/>
  <c r="AI708" i="2"/>
  <c r="AH708" i="2"/>
  <c r="AG708" i="2"/>
  <c r="AF708" i="2"/>
  <c r="AE708" i="2"/>
  <c r="AD708" i="2"/>
  <c r="AC708" i="2"/>
  <c r="AB708" i="2"/>
  <c r="AA708" i="2"/>
  <c r="AL707" i="2"/>
  <c r="AK707" i="2"/>
  <c r="AJ707" i="2"/>
  <c r="AI707" i="2"/>
  <c r="AH707" i="2"/>
  <c r="AG707" i="2"/>
  <c r="AF707" i="2"/>
  <c r="AE707" i="2"/>
  <c r="AD707" i="2"/>
  <c r="AC707" i="2"/>
  <c r="AB707" i="2"/>
  <c r="AA707" i="2"/>
  <c r="AL706" i="2"/>
  <c r="AK706" i="2"/>
  <c r="AJ706" i="2"/>
  <c r="AI706" i="2"/>
  <c r="AH706" i="2"/>
  <c r="AG706" i="2"/>
  <c r="AF706" i="2"/>
  <c r="AE706" i="2"/>
  <c r="AD706" i="2"/>
  <c r="AC706" i="2"/>
  <c r="AB706" i="2"/>
  <c r="AA706" i="2"/>
  <c r="AL705" i="2"/>
  <c r="AK705" i="2"/>
  <c r="AJ705" i="2"/>
  <c r="AI705" i="2"/>
  <c r="AH705" i="2"/>
  <c r="AG705" i="2"/>
  <c r="AF705" i="2"/>
  <c r="AE705" i="2"/>
  <c r="AD705" i="2"/>
  <c r="AC705" i="2"/>
  <c r="AB705" i="2"/>
  <c r="AA705" i="2"/>
  <c r="AL704" i="2"/>
  <c r="AK704" i="2"/>
  <c r="AJ704" i="2"/>
  <c r="AI704" i="2"/>
  <c r="AH704" i="2"/>
  <c r="AG704" i="2"/>
  <c r="AF704" i="2"/>
  <c r="AE704" i="2"/>
  <c r="AD704" i="2"/>
  <c r="AC704" i="2"/>
  <c r="AB704" i="2"/>
  <c r="AA704" i="2"/>
  <c r="AL703" i="2"/>
  <c r="AK703" i="2"/>
  <c r="AJ703" i="2"/>
  <c r="AI703" i="2"/>
  <c r="AH703" i="2"/>
  <c r="AG703" i="2"/>
  <c r="AF703" i="2"/>
  <c r="AE703" i="2"/>
  <c r="AD703" i="2"/>
  <c r="AC703" i="2"/>
  <c r="AB703" i="2"/>
  <c r="AA703" i="2"/>
  <c r="AL702" i="2"/>
  <c r="AK702" i="2"/>
  <c r="AJ702" i="2"/>
  <c r="AI702" i="2"/>
  <c r="AH702" i="2"/>
  <c r="AG702" i="2"/>
  <c r="AF702" i="2"/>
  <c r="AE702" i="2"/>
  <c r="AD702" i="2"/>
  <c r="AC702" i="2"/>
  <c r="AB702" i="2"/>
  <c r="AA702" i="2"/>
  <c r="AL701" i="2"/>
  <c r="AK701" i="2"/>
  <c r="AJ701" i="2"/>
  <c r="AI701" i="2"/>
  <c r="AH701" i="2"/>
  <c r="AG701" i="2"/>
  <c r="AF701" i="2"/>
  <c r="AE701" i="2"/>
  <c r="AD701" i="2"/>
  <c r="AC701" i="2"/>
  <c r="AB701" i="2"/>
  <c r="AA701" i="2"/>
  <c r="AL700" i="2"/>
  <c r="AK700" i="2"/>
  <c r="AJ700" i="2"/>
  <c r="AI700" i="2"/>
  <c r="AH700" i="2"/>
  <c r="AG700" i="2"/>
  <c r="AF700" i="2"/>
  <c r="AE700" i="2"/>
  <c r="AD700" i="2"/>
  <c r="AC700" i="2"/>
  <c r="AB700" i="2"/>
  <c r="AA700" i="2"/>
  <c r="AL699" i="2"/>
  <c r="AK699" i="2"/>
  <c r="AJ699" i="2"/>
  <c r="AI699" i="2"/>
  <c r="AH699" i="2"/>
  <c r="AG699" i="2"/>
  <c r="AF699" i="2"/>
  <c r="AE699" i="2"/>
  <c r="AD699" i="2"/>
  <c r="AC699" i="2"/>
  <c r="AB699" i="2"/>
  <c r="AA699" i="2"/>
  <c r="AL698" i="2"/>
  <c r="AK698" i="2"/>
  <c r="AJ698" i="2"/>
  <c r="AI698" i="2"/>
  <c r="AH698" i="2"/>
  <c r="AG698" i="2"/>
  <c r="AF698" i="2"/>
  <c r="AE698" i="2"/>
  <c r="AD698" i="2"/>
  <c r="AC698" i="2"/>
  <c r="AB698" i="2"/>
  <c r="AA698" i="2"/>
  <c r="AL697" i="2"/>
  <c r="AK697" i="2"/>
  <c r="AJ697" i="2"/>
  <c r="AI697" i="2"/>
  <c r="AH697" i="2"/>
  <c r="AG697" i="2"/>
  <c r="AF697" i="2"/>
  <c r="AE697" i="2"/>
  <c r="AD697" i="2"/>
  <c r="AC697" i="2"/>
  <c r="AB697" i="2"/>
  <c r="AA697" i="2"/>
  <c r="AL696" i="2"/>
  <c r="AK696" i="2"/>
  <c r="AJ696" i="2"/>
  <c r="AI696" i="2"/>
  <c r="AH696" i="2"/>
  <c r="AG696" i="2"/>
  <c r="AF696" i="2"/>
  <c r="AE696" i="2"/>
  <c r="AD696" i="2"/>
  <c r="AC696" i="2"/>
  <c r="AB696" i="2"/>
  <c r="AA696" i="2"/>
  <c r="AL695" i="2"/>
  <c r="AK695" i="2"/>
  <c r="AJ695" i="2"/>
  <c r="AI695" i="2"/>
  <c r="AH695" i="2"/>
  <c r="AG695" i="2"/>
  <c r="AF695" i="2"/>
  <c r="AE695" i="2"/>
  <c r="AD695" i="2"/>
  <c r="AC695" i="2"/>
  <c r="AB695" i="2"/>
  <c r="AA695" i="2"/>
  <c r="AL694" i="2"/>
  <c r="AK694" i="2"/>
  <c r="AJ694" i="2"/>
  <c r="AI694" i="2"/>
  <c r="AH694" i="2"/>
  <c r="AG694" i="2"/>
  <c r="AF694" i="2"/>
  <c r="AE694" i="2"/>
  <c r="AD694" i="2"/>
  <c r="AC694" i="2"/>
  <c r="AB694" i="2"/>
  <c r="AA694" i="2"/>
  <c r="AL693" i="2"/>
  <c r="AK693" i="2"/>
  <c r="AJ693" i="2"/>
  <c r="AI693" i="2"/>
  <c r="AH693" i="2"/>
  <c r="AG693" i="2"/>
  <c r="AF693" i="2"/>
  <c r="AE693" i="2"/>
  <c r="AD693" i="2"/>
  <c r="AC693" i="2"/>
  <c r="AB693" i="2"/>
  <c r="AA693" i="2"/>
  <c r="AL692" i="2"/>
  <c r="AK692" i="2"/>
  <c r="AJ692" i="2"/>
  <c r="AI692" i="2"/>
  <c r="AH692" i="2"/>
  <c r="AG692" i="2"/>
  <c r="AF692" i="2"/>
  <c r="AE692" i="2"/>
  <c r="AD692" i="2"/>
  <c r="AC692" i="2"/>
  <c r="AB692" i="2"/>
  <c r="AA692" i="2"/>
  <c r="AL691" i="2"/>
  <c r="AK691" i="2"/>
  <c r="AJ691" i="2"/>
  <c r="AI691" i="2"/>
  <c r="AH691" i="2"/>
  <c r="AG691" i="2"/>
  <c r="AF691" i="2"/>
  <c r="AE691" i="2"/>
  <c r="AD691" i="2"/>
  <c r="AC691" i="2"/>
  <c r="AB691" i="2"/>
  <c r="AA691" i="2"/>
  <c r="AL690" i="2"/>
  <c r="AK690" i="2"/>
  <c r="AJ690" i="2"/>
  <c r="AI690" i="2"/>
  <c r="AH690" i="2"/>
  <c r="AG690" i="2"/>
  <c r="AF690" i="2"/>
  <c r="AE690" i="2"/>
  <c r="AD690" i="2"/>
  <c r="AC690" i="2"/>
  <c r="AB690" i="2"/>
  <c r="AA690" i="2"/>
  <c r="AL689" i="2"/>
  <c r="AK689" i="2"/>
  <c r="AJ689" i="2"/>
  <c r="AI689" i="2"/>
  <c r="AH689" i="2"/>
  <c r="AG689" i="2"/>
  <c r="AF689" i="2"/>
  <c r="AE689" i="2"/>
  <c r="AD689" i="2"/>
  <c r="AC689" i="2"/>
  <c r="AB689" i="2"/>
  <c r="AA689" i="2"/>
  <c r="AL688" i="2"/>
  <c r="AK688" i="2"/>
  <c r="AJ688" i="2"/>
  <c r="AI688" i="2"/>
  <c r="AH688" i="2"/>
  <c r="AG688" i="2"/>
  <c r="AF688" i="2"/>
  <c r="AE688" i="2"/>
  <c r="AD688" i="2"/>
  <c r="AC688" i="2"/>
  <c r="AB688" i="2"/>
  <c r="AA688" i="2"/>
  <c r="AL687" i="2"/>
  <c r="AK687" i="2"/>
  <c r="AJ687" i="2"/>
  <c r="AI687" i="2"/>
  <c r="AH687" i="2"/>
  <c r="AG687" i="2"/>
  <c r="AF687" i="2"/>
  <c r="AE687" i="2"/>
  <c r="AD687" i="2"/>
  <c r="AC687" i="2"/>
  <c r="AB687" i="2"/>
  <c r="AA687" i="2"/>
  <c r="AL686" i="2"/>
  <c r="AK686" i="2"/>
  <c r="AJ686" i="2"/>
  <c r="AI686" i="2"/>
  <c r="AH686" i="2"/>
  <c r="AG686" i="2"/>
  <c r="AF686" i="2"/>
  <c r="AE686" i="2"/>
  <c r="AD686" i="2"/>
  <c r="AC686" i="2"/>
  <c r="AB686" i="2"/>
  <c r="AA686" i="2"/>
  <c r="AL685" i="2"/>
  <c r="AK685" i="2"/>
  <c r="AJ685" i="2"/>
  <c r="AI685" i="2"/>
  <c r="AH685" i="2"/>
  <c r="AG685" i="2"/>
  <c r="AF685" i="2"/>
  <c r="AE685" i="2"/>
  <c r="AD685" i="2"/>
  <c r="AC685" i="2"/>
  <c r="AB685" i="2"/>
  <c r="AA685" i="2"/>
  <c r="AL684" i="2"/>
  <c r="AK684" i="2"/>
  <c r="AJ684" i="2"/>
  <c r="AI684" i="2"/>
  <c r="AH684" i="2"/>
  <c r="AG684" i="2"/>
  <c r="AF684" i="2"/>
  <c r="AE684" i="2"/>
  <c r="AD684" i="2"/>
  <c r="AC684" i="2"/>
  <c r="AB684" i="2"/>
  <c r="AA684" i="2"/>
  <c r="AL683" i="2"/>
  <c r="AK683" i="2"/>
  <c r="AJ683" i="2"/>
  <c r="AI683" i="2"/>
  <c r="AH683" i="2"/>
  <c r="AG683" i="2"/>
  <c r="AF683" i="2"/>
  <c r="AE683" i="2"/>
  <c r="AD683" i="2"/>
  <c r="AC683" i="2"/>
  <c r="AB683" i="2"/>
  <c r="AA683" i="2"/>
  <c r="AL682" i="2"/>
  <c r="AK682" i="2"/>
  <c r="AJ682" i="2"/>
  <c r="AI682" i="2"/>
  <c r="AH682" i="2"/>
  <c r="AG682" i="2"/>
  <c r="AF682" i="2"/>
  <c r="AE682" i="2"/>
  <c r="AD682" i="2"/>
  <c r="AC682" i="2"/>
  <c r="AB682" i="2"/>
  <c r="AA682" i="2"/>
  <c r="AL681" i="2"/>
  <c r="AK681" i="2"/>
  <c r="AJ681" i="2"/>
  <c r="AI681" i="2"/>
  <c r="AH681" i="2"/>
  <c r="AG681" i="2"/>
  <c r="AF681" i="2"/>
  <c r="AE681" i="2"/>
  <c r="AD681" i="2"/>
  <c r="AC681" i="2"/>
  <c r="AB681" i="2"/>
  <c r="AA681" i="2"/>
  <c r="AL680" i="2"/>
  <c r="AK680" i="2"/>
  <c r="AJ680" i="2"/>
  <c r="AI680" i="2"/>
  <c r="AH680" i="2"/>
  <c r="AG680" i="2"/>
  <c r="AF680" i="2"/>
  <c r="AE680" i="2"/>
  <c r="AD680" i="2"/>
  <c r="AC680" i="2"/>
  <c r="AB680" i="2"/>
  <c r="AA680" i="2"/>
  <c r="AL679" i="2"/>
  <c r="AK679" i="2"/>
  <c r="AJ679" i="2"/>
  <c r="AI679" i="2"/>
  <c r="AH679" i="2"/>
  <c r="AG679" i="2"/>
  <c r="AF679" i="2"/>
  <c r="AE679" i="2"/>
  <c r="AD679" i="2"/>
  <c r="AC679" i="2"/>
  <c r="AB679" i="2"/>
  <c r="AA679" i="2"/>
  <c r="AL678" i="2"/>
  <c r="AK678" i="2"/>
  <c r="AJ678" i="2"/>
  <c r="AI678" i="2"/>
  <c r="AH678" i="2"/>
  <c r="AG678" i="2"/>
  <c r="AF678" i="2"/>
  <c r="AE678" i="2"/>
  <c r="AD678" i="2"/>
  <c r="AC678" i="2"/>
  <c r="AB678" i="2"/>
  <c r="AA678" i="2"/>
  <c r="AL677" i="2"/>
  <c r="AK677" i="2"/>
  <c r="AJ677" i="2"/>
  <c r="AI677" i="2"/>
  <c r="AH677" i="2"/>
  <c r="AG677" i="2"/>
  <c r="AF677" i="2"/>
  <c r="AE677" i="2"/>
  <c r="AD677" i="2"/>
  <c r="AC677" i="2"/>
  <c r="AB677" i="2"/>
  <c r="AA677" i="2"/>
  <c r="AL676" i="2"/>
  <c r="AK676" i="2"/>
  <c r="AJ676" i="2"/>
  <c r="AI676" i="2"/>
  <c r="AH676" i="2"/>
  <c r="AG676" i="2"/>
  <c r="AF676" i="2"/>
  <c r="AE676" i="2"/>
  <c r="AD676" i="2"/>
  <c r="AC676" i="2"/>
  <c r="AB676" i="2"/>
  <c r="AA676" i="2"/>
  <c r="AL675" i="2"/>
  <c r="AK675" i="2"/>
  <c r="AJ675" i="2"/>
  <c r="AI675" i="2"/>
  <c r="AH675" i="2"/>
  <c r="AG675" i="2"/>
  <c r="AF675" i="2"/>
  <c r="AE675" i="2"/>
  <c r="AD675" i="2"/>
  <c r="AC675" i="2"/>
  <c r="AB675" i="2"/>
  <c r="AA675" i="2"/>
  <c r="AL674" i="2"/>
  <c r="AK674" i="2"/>
  <c r="AJ674" i="2"/>
  <c r="AI674" i="2"/>
  <c r="AH674" i="2"/>
  <c r="AG674" i="2"/>
  <c r="AF674" i="2"/>
  <c r="AE674" i="2"/>
  <c r="AD674" i="2"/>
  <c r="AC674" i="2"/>
  <c r="AB674" i="2"/>
  <c r="AA674" i="2"/>
  <c r="AL673" i="2"/>
  <c r="AK673" i="2"/>
  <c r="AJ673" i="2"/>
  <c r="AI673" i="2"/>
  <c r="AH673" i="2"/>
  <c r="AG673" i="2"/>
  <c r="AF673" i="2"/>
  <c r="AE673" i="2"/>
  <c r="AD673" i="2"/>
  <c r="AC673" i="2"/>
  <c r="AB673" i="2"/>
  <c r="AA673" i="2"/>
  <c r="AL672" i="2"/>
  <c r="AK672" i="2"/>
  <c r="AJ672" i="2"/>
  <c r="AI672" i="2"/>
  <c r="AH672" i="2"/>
  <c r="AG672" i="2"/>
  <c r="AF672" i="2"/>
  <c r="AE672" i="2"/>
  <c r="AD672" i="2"/>
  <c r="AC672" i="2"/>
  <c r="AB672" i="2"/>
  <c r="AA672" i="2"/>
  <c r="AL671" i="2"/>
  <c r="AK671" i="2"/>
  <c r="AJ671" i="2"/>
  <c r="AI671" i="2"/>
  <c r="AH671" i="2"/>
  <c r="AG671" i="2"/>
  <c r="AF671" i="2"/>
  <c r="AE671" i="2"/>
  <c r="AD671" i="2"/>
  <c r="AC671" i="2"/>
  <c r="AB671" i="2"/>
  <c r="AA671" i="2"/>
  <c r="AL670" i="2"/>
  <c r="AK670" i="2"/>
  <c r="AJ670" i="2"/>
  <c r="AI670" i="2"/>
  <c r="AH670" i="2"/>
  <c r="AG670" i="2"/>
  <c r="AF670" i="2"/>
  <c r="AE670" i="2"/>
  <c r="AD670" i="2"/>
  <c r="AC670" i="2"/>
  <c r="AB670" i="2"/>
  <c r="AA670" i="2"/>
  <c r="AL669" i="2"/>
  <c r="AK669" i="2"/>
  <c r="AJ669" i="2"/>
  <c r="AI669" i="2"/>
  <c r="AH669" i="2"/>
  <c r="AG669" i="2"/>
  <c r="AF669" i="2"/>
  <c r="AE669" i="2"/>
  <c r="AD669" i="2"/>
  <c r="AC669" i="2"/>
  <c r="AB669" i="2"/>
  <c r="AA669" i="2"/>
  <c r="AL668" i="2"/>
  <c r="AK668" i="2"/>
  <c r="AJ668" i="2"/>
  <c r="AI668" i="2"/>
  <c r="AH668" i="2"/>
  <c r="AG668" i="2"/>
  <c r="AF668" i="2"/>
  <c r="AE668" i="2"/>
  <c r="AD668" i="2"/>
  <c r="AC668" i="2"/>
  <c r="AB668" i="2"/>
  <c r="AA668" i="2"/>
  <c r="AL667" i="2"/>
  <c r="AK667" i="2"/>
  <c r="AJ667" i="2"/>
  <c r="AI667" i="2"/>
  <c r="AH667" i="2"/>
  <c r="AG667" i="2"/>
  <c r="AF667" i="2"/>
  <c r="AE667" i="2"/>
  <c r="AD667" i="2"/>
  <c r="AC667" i="2"/>
  <c r="AB667" i="2"/>
  <c r="AA667" i="2"/>
  <c r="AL666" i="2"/>
  <c r="AK666" i="2"/>
  <c r="AJ666" i="2"/>
  <c r="AI666" i="2"/>
  <c r="AH666" i="2"/>
  <c r="AG666" i="2"/>
  <c r="AF666" i="2"/>
  <c r="AE666" i="2"/>
  <c r="AD666" i="2"/>
  <c r="AC666" i="2"/>
  <c r="AB666" i="2"/>
  <c r="AA666" i="2"/>
  <c r="AL665" i="2"/>
  <c r="AK665" i="2"/>
  <c r="AJ665" i="2"/>
  <c r="AI665" i="2"/>
  <c r="AH665" i="2"/>
  <c r="AG665" i="2"/>
  <c r="AF665" i="2"/>
  <c r="AE665" i="2"/>
  <c r="AD665" i="2"/>
  <c r="AC665" i="2"/>
  <c r="AB665" i="2"/>
  <c r="AA665" i="2"/>
  <c r="AL664" i="2"/>
  <c r="AK664" i="2"/>
  <c r="AJ664" i="2"/>
  <c r="AI664" i="2"/>
  <c r="AH664" i="2"/>
  <c r="AG664" i="2"/>
  <c r="AF664" i="2"/>
  <c r="AE664" i="2"/>
  <c r="AD664" i="2"/>
  <c r="AC664" i="2"/>
  <c r="AB664" i="2"/>
  <c r="AA664" i="2"/>
  <c r="AL663" i="2"/>
  <c r="AK663" i="2"/>
  <c r="AJ663" i="2"/>
  <c r="AI663" i="2"/>
  <c r="AH663" i="2"/>
  <c r="AG663" i="2"/>
  <c r="AF663" i="2"/>
  <c r="AE663" i="2"/>
  <c r="AD663" i="2"/>
  <c r="AC663" i="2"/>
  <c r="AB663" i="2"/>
  <c r="AA663" i="2"/>
  <c r="AL662" i="2"/>
  <c r="AK662" i="2"/>
  <c r="AJ662" i="2"/>
  <c r="AI662" i="2"/>
  <c r="AH662" i="2"/>
  <c r="AG662" i="2"/>
  <c r="AF662" i="2"/>
  <c r="AE662" i="2"/>
  <c r="AD662" i="2"/>
  <c r="AC662" i="2"/>
  <c r="AB662" i="2"/>
  <c r="AA662" i="2"/>
  <c r="AL661" i="2"/>
  <c r="AK661" i="2"/>
  <c r="AJ661" i="2"/>
  <c r="AI661" i="2"/>
  <c r="AH661" i="2"/>
  <c r="AG661" i="2"/>
  <c r="AF661" i="2"/>
  <c r="AE661" i="2"/>
  <c r="AD661" i="2"/>
  <c r="AC661" i="2"/>
  <c r="AB661" i="2"/>
  <c r="AA661" i="2"/>
  <c r="AL660" i="2"/>
  <c r="AK660" i="2"/>
  <c r="AJ660" i="2"/>
  <c r="AI660" i="2"/>
  <c r="AH660" i="2"/>
  <c r="AG660" i="2"/>
  <c r="AF660" i="2"/>
  <c r="AE660" i="2"/>
  <c r="AD660" i="2"/>
  <c r="AC660" i="2"/>
  <c r="AB660" i="2"/>
  <c r="AA660" i="2"/>
  <c r="AL659" i="2"/>
  <c r="AK659" i="2"/>
  <c r="AJ659" i="2"/>
  <c r="AI659" i="2"/>
  <c r="AH659" i="2"/>
  <c r="AG659" i="2"/>
  <c r="AF659" i="2"/>
  <c r="AE659" i="2"/>
  <c r="AD659" i="2"/>
  <c r="AC659" i="2"/>
  <c r="AB659" i="2"/>
  <c r="AA659" i="2"/>
  <c r="AL658" i="2"/>
  <c r="AK658" i="2"/>
  <c r="AJ658" i="2"/>
  <c r="AI658" i="2"/>
  <c r="AH658" i="2"/>
  <c r="AG658" i="2"/>
  <c r="AF658" i="2"/>
  <c r="AE658" i="2"/>
  <c r="AD658" i="2"/>
  <c r="AC658" i="2"/>
  <c r="AB658" i="2"/>
  <c r="AA658" i="2"/>
  <c r="AL657" i="2"/>
  <c r="AK657" i="2"/>
  <c r="AJ657" i="2"/>
  <c r="AI657" i="2"/>
  <c r="AH657" i="2"/>
  <c r="AG657" i="2"/>
  <c r="AF657" i="2"/>
  <c r="AE657" i="2"/>
  <c r="AD657" i="2"/>
  <c r="AC657" i="2"/>
  <c r="AB657" i="2"/>
  <c r="AA657" i="2"/>
  <c r="AL656" i="2"/>
  <c r="AK656" i="2"/>
  <c r="AJ656" i="2"/>
  <c r="AI656" i="2"/>
  <c r="AH656" i="2"/>
  <c r="AG656" i="2"/>
  <c r="AF656" i="2"/>
  <c r="AE656" i="2"/>
  <c r="AD656" i="2"/>
  <c r="AC656" i="2"/>
  <c r="AB656" i="2"/>
  <c r="AA656" i="2"/>
  <c r="AL655" i="2"/>
  <c r="AK655" i="2"/>
  <c r="AJ655" i="2"/>
  <c r="AI655" i="2"/>
  <c r="AH655" i="2"/>
  <c r="AG655" i="2"/>
  <c r="AF655" i="2"/>
  <c r="AE655" i="2"/>
  <c r="AD655" i="2"/>
  <c r="AC655" i="2"/>
  <c r="AB655" i="2"/>
  <c r="AA655" i="2"/>
  <c r="AL654" i="2"/>
  <c r="AK654" i="2"/>
  <c r="AJ654" i="2"/>
  <c r="AI654" i="2"/>
  <c r="AH654" i="2"/>
  <c r="AG654" i="2"/>
  <c r="AF654" i="2"/>
  <c r="AE654" i="2"/>
  <c r="AD654" i="2"/>
  <c r="AC654" i="2"/>
  <c r="AB654" i="2"/>
  <c r="AA654" i="2"/>
  <c r="AL653" i="2"/>
  <c r="AK653" i="2"/>
  <c r="AJ653" i="2"/>
  <c r="AI653" i="2"/>
  <c r="AH653" i="2"/>
  <c r="AG653" i="2"/>
  <c r="AF653" i="2"/>
  <c r="AE653" i="2"/>
  <c r="AD653" i="2"/>
  <c r="AC653" i="2"/>
  <c r="AB653" i="2"/>
  <c r="AA653" i="2"/>
  <c r="AL652" i="2"/>
  <c r="AK652" i="2"/>
  <c r="AJ652" i="2"/>
  <c r="AI652" i="2"/>
  <c r="AH652" i="2"/>
  <c r="AG652" i="2"/>
  <c r="AF652" i="2"/>
  <c r="AE652" i="2"/>
  <c r="AD652" i="2"/>
  <c r="AC652" i="2"/>
  <c r="AB652" i="2"/>
  <c r="AA652" i="2"/>
  <c r="AL651" i="2"/>
  <c r="AK651" i="2"/>
  <c r="AJ651" i="2"/>
  <c r="AI651" i="2"/>
  <c r="AH651" i="2"/>
  <c r="AG651" i="2"/>
  <c r="AF651" i="2"/>
  <c r="AE651" i="2"/>
  <c r="AD651" i="2"/>
  <c r="AC651" i="2"/>
  <c r="AB651" i="2"/>
  <c r="AA651" i="2"/>
  <c r="AL650" i="2"/>
  <c r="AK650" i="2"/>
  <c r="AJ650" i="2"/>
  <c r="AI650" i="2"/>
  <c r="AH650" i="2"/>
  <c r="AG650" i="2"/>
  <c r="AF650" i="2"/>
  <c r="AE650" i="2"/>
  <c r="AD650" i="2"/>
  <c r="AC650" i="2"/>
  <c r="AB650" i="2"/>
  <c r="AA650" i="2"/>
  <c r="AL649" i="2"/>
  <c r="AK649" i="2"/>
  <c r="AJ649" i="2"/>
  <c r="AI649" i="2"/>
  <c r="AH649" i="2"/>
  <c r="AG649" i="2"/>
  <c r="AF649" i="2"/>
  <c r="AE649" i="2"/>
  <c r="AD649" i="2"/>
  <c r="AC649" i="2"/>
  <c r="AB649" i="2"/>
  <c r="AA649" i="2"/>
  <c r="AL648" i="2"/>
  <c r="AK648" i="2"/>
  <c r="AJ648" i="2"/>
  <c r="AI648" i="2"/>
  <c r="AH648" i="2"/>
  <c r="AG648" i="2"/>
  <c r="AF648" i="2"/>
  <c r="AE648" i="2"/>
  <c r="AD648" i="2"/>
  <c r="AC648" i="2"/>
  <c r="AB648" i="2"/>
  <c r="AA648" i="2"/>
  <c r="AL647" i="2"/>
  <c r="AK647" i="2"/>
  <c r="AJ647" i="2"/>
  <c r="AI647" i="2"/>
  <c r="AH647" i="2"/>
  <c r="AG647" i="2"/>
  <c r="AF647" i="2"/>
  <c r="AE647" i="2"/>
  <c r="AD647" i="2"/>
  <c r="AC647" i="2"/>
  <c r="AB647" i="2"/>
  <c r="AA647" i="2"/>
  <c r="AL646" i="2"/>
  <c r="AK646" i="2"/>
  <c r="AJ646" i="2"/>
  <c r="AI646" i="2"/>
  <c r="AH646" i="2"/>
  <c r="AG646" i="2"/>
  <c r="AF646" i="2"/>
  <c r="AE646" i="2"/>
  <c r="AD646" i="2"/>
  <c r="AC646" i="2"/>
  <c r="AB646" i="2"/>
  <c r="AA646" i="2"/>
  <c r="AL645" i="2"/>
  <c r="AK645" i="2"/>
  <c r="AJ645" i="2"/>
  <c r="AI645" i="2"/>
  <c r="AH645" i="2"/>
  <c r="AG645" i="2"/>
  <c r="AF645" i="2"/>
  <c r="AE645" i="2"/>
  <c r="AD645" i="2"/>
  <c r="AC645" i="2"/>
  <c r="AB645" i="2"/>
  <c r="AA645" i="2"/>
  <c r="AL644" i="2"/>
  <c r="AK644" i="2"/>
  <c r="AJ644" i="2"/>
  <c r="AI644" i="2"/>
  <c r="AH644" i="2"/>
  <c r="AG644" i="2"/>
  <c r="AF644" i="2"/>
  <c r="AE644" i="2"/>
  <c r="AD644" i="2"/>
  <c r="AC644" i="2"/>
  <c r="AB644" i="2"/>
  <c r="AA644" i="2"/>
  <c r="AL643" i="2"/>
  <c r="AK643" i="2"/>
  <c r="AJ643" i="2"/>
  <c r="AI643" i="2"/>
  <c r="AH643" i="2"/>
  <c r="AG643" i="2"/>
  <c r="AF643" i="2"/>
  <c r="AE643" i="2"/>
  <c r="AD643" i="2"/>
  <c r="AC643" i="2"/>
  <c r="AB643" i="2"/>
  <c r="AA643" i="2"/>
  <c r="AL642" i="2"/>
  <c r="AK642" i="2"/>
  <c r="AJ642" i="2"/>
  <c r="AI642" i="2"/>
  <c r="AH642" i="2"/>
  <c r="AG642" i="2"/>
  <c r="AF642" i="2"/>
  <c r="AE642" i="2"/>
  <c r="AD642" i="2"/>
  <c r="AC642" i="2"/>
  <c r="AB642" i="2"/>
  <c r="AA642" i="2"/>
  <c r="AL641" i="2"/>
  <c r="AK641" i="2"/>
  <c r="AJ641" i="2"/>
  <c r="AI641" i="2"/>
  <c r="AH641" i="2"/>
  <c r="AG641" i="2"/>
  <c r="AF641" i="2"/>
  <c r="AE641" i="2"/>
  <c r="AD641" i="2"/>
  <c r="AC641" i="2"/>
  <c r="AB641" i="2"/>
  <c r="AA641" i="2"/>
  <c r="AL640" i="2"/>
  <c r="AK640" i="2"/>
  <c r="AJ640" i="2"/>
  <c r="AI640" i="2"/>
  <c r="AH640" i="2"/>
  <c r="AG640" i="2"/>
  <c r="AF640" i="2"/>
  <c r="AE640" i="2"/>
  <c r="AD640" i="2"/>
  <c r="AC640" i="2"/>
  <c r="AB640" i="2"/>
  <c r="AA640" i="2"/>
  <c r="AL639" i="2"/>
  <c r="AK639" i="2"/>
  <c r="AJ639" i="2"/>
  <c r="AI639" i="2"/>
  <c r="AH639" i="2"/>
  <c r="AG639" i="2"/>
  <c r="AF639" i="2"/>
  <c r="AE639" i="2"/>
  <c r="AD639" i="2"/>
  <c r="AC639" i="2"/>
  <c r="AB639" i="2"/>
  <c r="AA639" i="2"/>
  <c r="AL638" i="2"/>
  <c r="AK638" i="2"/>
  <c r="AJ638" i="2"/>
  <c r="AI638" i="2"/>
  <c r="AH638" i="2"/>
  <c r="AG638" i="2"/>
  <c r="AF638" i="2"/>
  <c r="AE638" i="2"/>
  <c r="AD638" i="2"/>
  <c r="AC638" i="2"/>
  <c r="AB638" i="2"/>
  <c r="AA638" i="2"/>
  <c r="AL637" i="2"/>
  <c r="AK637" i="2"/>
  <c r="AJ637" i="2"/>
  <c r="AI637" i="2"/>
  <c r="AH637" i="2"/>
  <c r="AG637" i="2"/>
  <c r="AF637" i="2"/>
  <c r="AE637" i="2"/>
  <c r="AD637" i="2"/>
  <c r="AC637" i="2"/>
  <c r="AB637" i="2"/>
  <c r="AA637" i="2"/>
  <c r="AL636" i="2"/>
  <c r="AK636" i="2"/>
  <c r="AJ636" i="2"/>
  <c r="AI636" i="2"/>
  <c r="AH636" i="2"/>
  <c r="AG636" i="2"/>
  <c r="AF636" i="2"/>
  <c r="AE636" i="2"/>
  <c r="AD636" i="2"/>
  <c r="AC636" i="2"/>
  <c r="AB636" i="2"/>
  <c r="AA636" i="2"/>
  <c r="AL635" i="2"/>
  <c r="AK635" i="2"/>
  <c r="AJ635" i="2"/>
  <c r="AI635" i="2"/>
  <c r="AH635" i="2"/>
  <c r="AG635" i="2"/>
  <c r="AF635" i="2"/>
  <c r="AE635" i="2"/>
  <c r="AD635" i="2"/>
  <c r="AC635" i="2"/>
  <c r="AB635" i="2"/>
  <c r="AA635" i="2"/>
  <c r="AL634" i="2"/>
  <c r="AK634" i="2"/>
  <c r="AJ634" i="2"/>
  <c r="AI634" i="2"/>
  <c r="AH634" i="2"/>
  <c r="AG634" i="2"/>
  <c r="AF634" i="2"/>
  <c r="AE634" i="2"/>
  <c r="AD634" i="2"/>
  <c r="AC634" i="2"/>
  <c r="AB634" i="2"/>
  <c r="AA634" i="2"/>
  <c r="AL633" i="2"/>
  <c r="AK633" i="2"/>
  <c r="AJ633" i="2"/>
  <c r="AI633" i="2"/>
  <c r="AH633" i="2"/>
  <c r="AG633" i="2"/>
  <c r="AF633" i="2"/>
  <c r="AE633" i="2"/>
  <c r="AD633" i="2"/>
  <c r="AC633" i="2"/>
  <c r="AB633" i="2"/>
  <c r="AA633" i="2"/>
  <c r="AL632" i="2"/>
  <c r="AK632" i="2"/>
  <c r="AJ632" i="2"/>
  <c r="AI632" i="2"/>
  <c r="AH632" i="2"/>
  <c r="AG632" i="2"/>
  <c r="AF632" i="2"/>
  <c r="AE632" i="2"/>
  <c r="AD632" i="2"/>
  <c r="AC632" i="2"/>
  <c r="AB632" i="2"/>
  <c r="AA632" i="2"/>
  <c r="AL631" i="2"/>
  <c r="AK631" i="2"/>
  <c r="AJ631" i="2"/>
  <c r="AI631" i="2"/>
  <c r="AH631" i="2"/>
  <c r="AG631" i="2"/>
  <c r="AF631" i="2"/>
  <c r="AE631" i="2"/>
  <c r="AD631" i="2"/>
  <c r="AC631" i="2"/>
  <c r="AB631" i="2"/>
  <c r="AA631" i="2"/>
  <c r="AL630" i="2"/>
  <c r="AK630" i="2"/>
  <c r="AJ630" i="2"/>
  <c r="AI630" i="2"/>
  <c r="AH630" i="2"/>
  <c r="AG630" i="2"/>
  <c r="AF630" i="2"/>
  <c r="AE630" i="2"/>
  <c r="AD630" i="2"/>
  <c r="AC630" i="2"/>
  <c r="AB630" i="2"/>
  <c r="AA630" i="2"/>
  <c r="AL629" i="2"/>
  <c r="AK629" i="2"/>
  <c r="AJ629" i="2"/>
  <c r="AI629" i="2"/>
  <c r="AH629" i="2"/>
  <c r="AG629" i="2"/>
  <c r="AF629" i="2"/>
  <c r="AE629" i="2"/>
  <c r="AD629" i="2"/>
  <c r="AC629" i="2"/>
  <c r="AB629" i="2"/>
  <c r="AA629" i="2"/>
  <c r="AL628" i="2"/>
  <c r="AK628" i="2"/>
  <c r="AJ628" i="2"/>
  <c r="AI628" i="2"/>
  <c r="AH628" i="2"/>
  <c r="AG628" i="2"/>
  <c r="AF628" i="2"/>
  <c r="AE628" i="2"/>
  <c r="AD628" i="2"/>
  <c r="AC628" i="2"/>
  <c r="AB628" i="2"/>
  <c r="AA628" i="2"/>
  <c r="AL627" i="2"/>
  <c r="AK627" i="2"/>
  <c r="AJ627" i="2"/>
  <c r="AI627" i="2"/>
  <c r="AH627" i="2"/>
  <c r="AG627" i="2"/>
  <c r="AF627" i="2"/>
  <c r="AE627" i="2"/>
  <c r="AD627" i="2"/>
  <c r="AC627" i="2"/>
  <c r="AB627" i="2"/>
  <c r="AA627" i="2"/>
  <c r="AL626" i="2"/>
  <c r="AK626" i="2"/>
  <c r="AJ626" i="2"/>
  <c r="AI626" i="2"/>
  <c r="AH626" i="2"/>
  <c r="AG626" i="2"/>
  <c r="AF626" i="2"/>
  <c r="AE626" i="2"/>
  <c r="AD626" i="2"/>
  <c r="AC626" i="2"/>
  <c r="AB626" i="2"/>
  <c r="AA626" i="2"/>
  <c r="AL625" i="2"/>
  <c r="AK625" i="2"/>
  <c r="AJ625" i="2"/>
  <c r="AI625" i="2"/>
  <c r="AH625" i="2"/>
  <c r="AG625" i="2"/>
  <c r="AF625" i="2"/>
  <c r="AE625" i="2"/>
  <c r="AD625" i="2"/>
  <c r="AC625" i="2"/>
  <c r="AB625" i="2"/>
  <c r="AA625" i="2"/>
  <c r="AL624" i="2"/>
  <c r="AK624" i="2"/>
  <c r="AJ624" i="2"/>
  <c r="AI624" i="2"/>
  <c r="AH624" i="2"/>
  <c r="AG624" i="2"/>
  <c r="AF624" i="2"/>
  <c r="AE624" i="2"/>
  <c r="AD624" i="2"/>
  <c r="AC624" i="2"/>
  <c r="AB624" i="2"/>
  <c r="AA624" i="2"/>
  <c r="AL623" i="2"/>
  <c r="AK623" i="2"/>
  <c r="AJ623" i="2"/>
  <c r="AI623" i="2"/>
  <c r="AH623" i="2"/>
  <c r="AG623" i="2"/>
  <c r="AF623" i="2"/>
  <c r="AE623" i="2"/>
  <c r="AD623" i="2"/>
  <c r="AC623" i="2"/>
  <c r="AB623" i="2"/>
  <c r="AA623" i="2"/>
  <c r="AL622" i="2"/>
  <c r="AK622" i="2"/>
  <c r="AJ622" i="2"/>
  <c r="AI622" i="2"/>
  <c r="AH622" i="2"/>
  <c r="AG622" i="2"/>
  <c r="AF622" i="2"/>
  <c r="AE622" i="2"/>
  <c r="AD622" i="2"/>
  <c r="AC622" i="2"/>
  <c r="AB622" i="2"/>
  <c r="AA622" i="2"/>
  <c r="AL621" i="2"/>
  <c r="AK621" i="2"/>
  <c r="AJ621" i="2"/>
  <c r="AI621" i="2"/>
  <c r="AH621" i="2"/>
  <c r="AG621" i="2"/>
  <c r="AF621" i="2"/>
  <c r="AE621" i="2"/>
  <c r="AD621" i="2"/>
  <c r="AC621" i="2"/>
  <c r="AB621" i="2"/>
  <c r="AA621" i="2"/>
  <c r="AL620" i="2"/>
  <c r="AK620" i="2"/>
  <c r="AJ620" i="2"/>
  <c r="AI620" i="2"/>
  <c r="AH620" i="2"/>
  <c r="AG620" i="2"/>
  <c r="AF620" i="2"/>
  <c r="AE620" i="2"/>
  <c r="AD620" i="2"/>
  <c r="AC620" i="2"/>
  <c r="AB620" i="2"/>
  <c r="AA620" i="2"/>
  <c r="AL619" i="2"/>
  <c r="AK619" i="2"/>
  <c r="AJ619" i="2"/>
  <c r="AI619" i="2"/>
  <c r="AH619" i="2"/>
  <c r="AG619" i="2"/>
  <c r="AF619" i="2"/>
  <c r="AE619" i="2"/>
  <c r="AD619" i="2"/>
  <c r="AC619" i="2"/>
  <c r="AB619" i="2"/>
  <c r="AA619" i="2"/>
  <c r="AL618" i="2"/>
  <c r="AK618" i="2"/>
  <c r="AJ618" i="2"/>
  <c r="AI618" i="2"/>
  <c r="AH618" i="2"/>
  <c r="AG618" i="2"/>
  <c r="AF618" i="2"/>
  <c r="AE618" i="2"/>
  <c r="AD618" i="2"/>
  <c r="AC618" i="2"/>
  <c r="AB618" i="2"/>
  <c r="AA618" i="2"/>
  <c r="AL617" i="2"/>
  <c r="AK617" i="2"/>
  <c r="AJ617" i="2"/>
  <c r="AI617" i="2"/>
  <c r="AH617" i="2"/>
  <c r="AG617" i="2"/>
  <c r="AF617" i="2"/>
  <c r="AE617" i="2"/>
  <c r="AD617" i="2"/>
  <c r="AC617" i="2"/>
  <c r="AB617" i="2"/>
  <c r="AA617" i="2"/>
  <c r="AL616" i="2"/>
  <c r="AK616" i="2"/>
  <c r="AJ616" i="2"/>
  <c r="AI616" i="2"/>
  <c r="AH616" i="2"/>
  <c r="AG616" i="2"/>
  <c r="AF616" i="2"/>
  <c r="AE616" i="2"/>
  <c r="AD616" i="2"/>
  <c r="AC616" i="2"/>
  <c r="AB616" i="2"/>
  <c r="AA616" i="2"/>
  <c r="AL615" i="2"/>
  <c r="AK615" i="2"/>
  <c r="AJ615" i="2"/>
  <c r="AI615" i="2"/>
  <c r="AH615" i="2"/>
  <c r="AG615" i="2"/>
  <c r="AF615" i="2"/>
  <c r="AE615" i="2"/>
  <c r="AD615" i="2"/>
  <c r="AC615" i="2"/>
  <c r="AB615" i="2"/>
  <c r="AA615" i="2"/>
  <c r="AL614" i="2"/>
  <c r="AK614" i="2"/>
  <c r="AJ614" i="2"/>
  <c r="AI614" i="2"/>
  <c r="AH614" i="2"/>
  <c r="AG614" i="2"/>
  <c r="AF614" i="2"/>
  <c r="AE614" i="2"/>
  <c r="AD614" i="2"/>
  <c r="AC614" i="2"/>
  <c r="AB614" i="2"/>
  <c r="AA614" i="2"/>
  <c r="AL613" i="2"/>
  <c r="AK613" i="2"/>
  <c r="AJ613" i="2"/>
  <c r="AI613" i="2"/>
  <c r="AH613" i="2"/>
  <c r="AG613" i="2"/>
  <c r="AF613" i="2"/>
  <c r="AE613" i="2"/>
  <c r="AD613" i="2"/>
  <c r="AC613" i="2"/>
  <c r="AB613" i="2"/>
  <c r="AA613" i="2"/>
  <c r="AL612" i="2"/>
  <c r="AK612" i="2"/>
  <c r="AJ612" i="2"/>
  <c r="AI612" i="2"/>
  <c r="AH612" i="2"/>
  <c r="AG612" i="2"/>
  <c r="AF612" i="2"/>
  <c r="AE612" i="2"/>
  <c r="AD612" i="2"/>
  <c r="AC612" i="2"/>
  <c r="AB612" i="2"/>
  <c r="AA612" i="2"/>
  <c r="AL611" i="2"/>
  <c r="AK611" i="2"/>
  <c r="AJ611" i="2"/>
  <c r="AI611" i="2"/>
  <c r="AH611" i="2"/>
  <c r="AG611" i="2"/>
  <c r="AF611" i="2"/>
  <c r="AE611" i="2"/>
  <c r="AD611" i="2"/>
  <c r="AC611" i="2"/>
  <c r="AB611" i="2"/>
  <c r="AA611" i="2"/>
  <c r="AL610" i="2"/>
  <c r="AK610" i="2"/>
  <c r="AJ610" i="2"/>
  <c r="AI610" i="2"/>
  <c r="AH610" i="2"/>
  <c r="AG610" i="2"/>
  <c r="AF610" i="2"/>
  <c r="AE610" i="2"/>
  <c r="AD610" i="2"/>
  <c r="AC610" i="2"/>
  <c r="AB610" i="2"/>
  <c r="AA610" i="2"/>
  <c r="AL609" i="2"/>
  <c r="AK609" i="2"/>
  <c r="AJ609" i="2"/>
  <c r="AI609" i="2"/>
  <c r="AH609" i="2"/>
  <c r="AG609" i="2"/>
  <c r="AF609" i="2"/>
  <c r="AE609" i="2"/>
  <c r="AD609" i="2"/>
  <c r="AC609" i="2"/>
  <c r="AB609" i="2"/>
  <c r="AA609" i="2"/>
  <c r="AL608" i="2"/>
  <c r="AK608" i="2"/>
  <c r="AJ608" i="2"/>
  <c r="AI608" i="2"/>
  <c r="AH608" i="2"/>
  <c r="AG608" i="2"/>
  <c r="AF608" i="2"/>
  <c r="AE608" i="2"/>
  <c r="AD608" i="2"/>
  <c r="AC608" i="2"/>
  <c r="AB608" i="2"/>
  <c r="AA608" i="2"/>
  <c r="AL607" i="2"/>
  <c r="AK607" i="2"/>
  <c r="AJ607" i="2"/>
  <c r="AI607" i="2"/>
  <c r="AH607" i="2"/>
  <c r="AG607" i="2"/>
  <c r="AF607" i="2"/>
  <c r="AE607" i="2"/>
  <c r="AD607" i="2"/>
  <c r="AC607" i="2"/>
  <c r="AB607" i="2"/>
  <c r="AA607" i="2"/>
  <c r="AL606" i="2"/>
  <c r="AK606" i="2"/>
  <c r="AJ606" i="2"/>
  <c r="AI606" i="2"/>
  <c r="AH606" i="2"/>
  <c r="AG606" i="2"/>
  <c r="AF606" i="2"/>
  <c r="AE606" i="2"/>
  <c r="AD606" i="2"/>
  <c r="AC606" i="2"/>
  <c r="AB606" i="2"/>
  <c r="AA606" i="2"/>
  <c r="AL605" i="2"/>
  <c r="AK605" i="2"/>
  <c r="AJ605" i="2"/>
  <c r="AI605" i="2"/>
  <c r="AH605" i="2"/>
  <c r="AG605" i="2"/>
  <c r="AF605" i="2"/>
  <c r="AE605" i="2"/>
  <c r="AD605" i="2"/>
  <c r="AC605" i="2"/>
  <c r="AB605" i="2"/>
  <c r="AA605" i="2"/>
  <c r="AL604" i="2"/>
  <c r="AK604" i="2"/>
  <c r="AJ604" i="2"/>
  <c r="AI604" i="2"/>
  <c r="AH604" i="2"/>
  <c r="AG604" i="2"/>
  <c r="AF604" i="2"/>
  <c r="AE604" i="2"/>
  <c r="AD604" i="2"/>
  <c r="AC604" i="2"/>
  <c r="AB604" i="2"/>
  <c r="AA604" i="2"/>
  <c r="AL603" i="2"/>
  <c r="AK603" i="2"/>
  <c r="AJ603" i="2"/>
  <c r="AI603" i="2"/>
  <c r="AH603" i="2"/>
  <c r="AG603" i="2"/>
  <c r="AF603" i="2"/>
  <c r="AE603" i="2"/>
  <c r="AD603" i="2"/>
  <c r="AC603" i="2"/>
  <c r="AB603" i="2"/>
  <c r="AA603" i="2"/>
  <c r="AL602" i="2"/>
  <c r="AK602" i="2"/>
  <c r="AJ602" i="2"/>
  <c r="AI602" i="2"/>
  <c r="AH602" i="2"/>
  <c r="AG602" i="2"/>
  <c r="AF602" i="2"/>
  <c r="AE602" i="2"/>
  <c r="AD602" i="2"/>
  <c r="AC602" i="2"/>
  <c r="AB602" i="2"/>
  <c r="AA602" i="2"/>
  <c r="AL601" i="2"/>
  <c r="AK601" i="2"/>
  <c r="AJ601" i="2"/>
  <c r="AI601" i="2"/>
  <c r="AH601" i="2"/>
  <c r="AG601" i="2"/>
  <c r="AF601" i="2"/>
  <c r="AE601" i="2"/>
  <c r="AD601" i="2"/>
  <c r="AC601" i="2"/>
  <c r="AB601" i="2"/>
  <c r="AA601" i="2"/>
  <c r="AL600" i="2"/>
  <c r="AK600" i="2"/>
  <c r="AJ600" i="2"/>
  <c r="AI600" i="2"/>
  <c r="AH600" i="2"/>
  <c r="AG600" i="2"/>
  <c r="AF600" i="2"/>
  <c r="AE600" i="2"/>
  <c r="AD600" i="2"/>
  <c r="AC600" i="2"/>
  <c r="AB600" i="2"/>
  <c r="AA600" i="2"/>
  <c r="AL599" i="2"/>
  <c r="AK599" i="2"/>
  <c r="AJ599" i="2"/>
  <c r="AI599" i="2"/>
  <c r="AH599" i="2"/>
  <c r="AG599" i="2"/>
  <c r="AF599" i="2"/>
  <c r="AE599" i="2"/>
  <c r="AD599" i="2"/>
  <c r="AC599" i="2"/>
  <c r="AB599" i="2"/>
  <c r="AA599" i="2"/>
  <c r="AL598" i="2"/>
  <c r="AK598" i="2"/>
  <c r="AJ598" i="2"/>
  <c r="AI598" i="2"/>
  <c r="AH598" i="2"/>
  <c r="AG598" i="2"/>
  <c r="AF598" i="2"/>
  <c r="AE598" i="2"/>
  <c r="AD598" i="2"/>
  <c r="AC598" i="2"/>
  <c r="AB598" i="2"/>
  <c r="AA598" i="2"/>
  <c r="AL597" i="2"/>
  <c r="AK597" i="2"/>
  <c r="AJ597" i="2"/>
  <c r="AI597" i="2"/>
  <c r="AH597" i="2"/>
  <c r="AG597" i="2"/>
  <c r="AF597" i="2"/>
  <c r="AE597" i="2"/>
  <c r="AD597" i="2"/>
  <c r="AC597" i="2"/>
  <c r="AB597" i="2"/>
  <c r="AA597" i="2"/>
  <c r="AL596" i="2"/>
  <c r="AK596" i="2"/>
  <c r="AJ596" i="2"/>
  <c r="AI596" i="2"/>
  <c r="AH596" i="2"/>
  <c r="AG596" i="2"/>
  <c r="AF596" i="2"/>
  <c r="AE596" i="2"/>
  <c r="AD596" i="2"/>
  <c r="AC596" i="2"/>
  <c r="AB596" i="2"/>
  <c r="AA596" i="2"/>
  <c r="AL595" i="2"/>
  <c r="AK595" i="2"/>
  <c r="AJ595" i="2"/>
  <c r="AI595" i="2"/>
  <c r="AH595" i="2"/>
  <c r="AG595" i="2"/>
  <c r="AF595" i="2"/>
  <c r="AE595" i="2"/>
  <c r="AD595" i="2"/>
  <c r="AC595" i="2"/>
  <c r="AB595" i="2"/>
  <c r="AA595" i="2"/>
  <c r="AL594" i="2"/>
  <c r="AK594" i="2"/>
  <c r="AJ594" i="2"/>
  <c r="AI594" i="2"/>
  <c r="AH594" i="2"/>
  <c r="AG594" i="2"/>
  <c r="AF594" i="2"/>
  <c r="AE594" i="2"/>
  <c r="AD594" i="2"/>
  <c r="AC594" i="2"/>
  <c r="AB594" i="2"/>
  <c r="AA594" i="2"/>
  <c r="AL593" i="2"/>
  <c r="AK593" i="2"/>
  <c r="AJ593" i="2"/>
  <c r="AI593" i="2"/>
  <c r="AH593" i="2"/>
  <c r="AG593" i="2"/>
  <c r="AF593" i="2"/>
  <c r="AE593" i="2"/>
  <c r="AD593" i="2"/>
  <c r="AC593" i="2"/>
  <c r="AB593" i="2"/>
  <c r="AA593" i="2"/>
  <c r="AL592" i="2"/>
  <c r="AK592" i="2"/>
  <c r="AJ592" i="2"/>
  <c r="AI592" i="2"/>
  <c r="AH592" i="2"/>
  <c r="AG592" i="2"/>
  <c r="AF592" i="2"/>
  <c r="AE592" i="2"/>
  <c r="AD592" i="2"/>
  <c r="AC592" i="2"/>
  <c r="AB592" i="2"/>
  <c r="AA592" i="2"/>
  <c r="AL591" i="2"/>
  <c r="AK591" i="2"/>
  <c r="AJ591" i="2"/>
  <c r="AI591" i="2"/>
  <c r="AH591" i="2"/>
  <c r="AG591" i="2"/>
  <c r="AF591" i="2"/>
  <c r="AE591" i="2"/>
  <c r="AD591" i="2"/>
  <c r="AC591" i="2"/>
  <c r="AB591" i="2"/>
  <c r="AA591" i="2"/>
  <c r="AL590" i="2"/>
  <c r="AK590" i="2"/>
  <c r="AJ590" i="2"/>
  <c r="AI590" i="2"/>
  <c r="AH590" i="2"/>
  <c r="AG590" i="2"/>
  <c r="AF590" i="2"/>
  <c r="AE590" i="2"/>
  <c r="AD590" i="2"/>
  <c r="AC590" i="2"/>
  <c r="AB590" i="2"/>
  <c r="AA590" i="2"/>
  <c r="AL589" i="2"/>
  <c r="AK589" i="2"/>
  <c r="AJ589" i="2"/>
  <c r="AI589" i="2"/>
  <c r="AH589" i="2"/>
  <c r="AG589" i="2"/>
  <c r="AF589" i="2"/>
  <c r="AE589" i="2"/>
  <c r="AD589" i="2"/>
  <c r="AC589" i="2"/>
  <c r="AB589" i="2"/>
  <c r="AA589" i="2"/>
  <c r="AL588" i="2"/>
  <c r="AK588" i="2"/>
  <c r="AJ588" i="2"/>
  <c r="AI588" i="2"/>
  <c r="AH588" i="2"/>
  <c r="AG588" i="2"/>
  <c r="AF588" i="2"/>
  <c r="AE588" i="2"/>
  <c r="AD588" i="2"/>
  <c r="AC588" i="2"/>
  <c r="AB588" i="2"/>
  <c r="AA588" i="2"/>
  <c r="AL587" i="2"/>
  <c r="AK587" i="2"/>
  <c r="AJ587" i="2"/>
  <c r="AI587" i="2"/>
  <c r="AH587" i="2"/>
  <c r="AG587" i="2"/>
  <c r="AF587" i="2"/>
  <c r="AE587" i="2"/>
  <c r="AD587" i="2"/>
  <c r="AC587" i="2"/>
  <c r="AB587" i="2"/>
  <c r="AA587" i="2"/>
  <c r="AL586" i="2"/>
  <c r="AK586" i="2"/>
  <c r="AJ586" i="2"/>
  <c r="AI586" i="2"/>
  <c r="AH586" i="2"/>
  <c r="AG586" i="2"/>
  <c r="AF586" i="2"/>
  <c r="AE586" i="2"/>
  <c r="AD586" i="2"/>
  <c r="AC586" i="2"/>
  <c r="AB586" i="2"/>
  <c r="AA586" i="2"/>
  <c r="AL585" i="2"/>
  <c r="AK585" i="2"/>
  <c r="AJ585" i="2"/>
  <c r="AI585" i="2"/>
  <c r="AH585" i="2"/>
  <c r="AG585" i="2"/>
  <c r="AF585" i="2"/>
  <c r="AE585" i="2"/>
  <c r="AD585" i="2"/>
  <c r="AC585" i="2"/>
  <c r="AB585" i="2"/>
  <c r="AA585" i="2"/>
  <c r="AL584" i="2"/>
  <c r="AK584" i="2"/>
  <c r="AJ584" i="2"/>
  <c r="AI584" i="2"/>
  <c r="AH584" i="2"/>
  <c r="AG584" i="2"/>
  <c r="AF584" i="2"/>
  <c r="AE584" i="2"/>
  <c r="AD584" i="2"/>
  <c r="AC584" i="2"/>
  <c r="AB584" i="2"/>
  <c r="AA584" i="2"/>
  <c r="AL583" i="2"/>
  <c r="AK583" i="2"/>
  <c r="AJ583" i="2"/>
  <c r="AI583" i="2"/>
  <c r="AH583" i="2"/>
  <c r="AG583" i="2"/>
  <c r="AF583" i="2"/>
  <c r="AE583" i="2"/>
  <c r="AD583" i="2"/>
  <c r="AC583" i="2"/>
  <c r="AB583" i="2"/>
  <c r="AA583" i="2"/>
  <c r="AL582" i="2"/>
  <c r="AK582" i="2"/>
  <c r="AJ582" i="2"/>
  <c r="AI582" i="2"/>
  <c r="AH582" i="2"/>
  <c r="AG582" i="2"/>
  <c r="AF582" i="2"/>
  <c r="AE582" i="2"/>
  <c r="AD582" i="2"/>
  <c r="AC582" i="2"/>
  <c r="AB582" i="2"/>
  <c r="AA582" i="2"/>
  <c r="AL581" i="2"/>
  <c r="AK581" i="2"/>
  <c r="AJ581" i="2"/>
  <c r="AI581" i="2"/>
  <c r="AH581" i="2"/>
  <c r="AG581" i="2"/>
  <c r="AF581" i="2"/>
  <c r="AE581" i="2"/>
  <c r="AD581" i="2"/>
  <c r="AC581" i="2"/>
  <c r="AB581" i="2"/>
  <c r="AA581" i="2"/>
  <c r="AL580" i="2"/>
  <c r="AK580" i="2"/>
  <c r="AJ580" i="2"/>
  <c r="AI580" i="2"/>
  <c r="AH580" i="2"/>
  <c r="AG580" i="2"/>
  <c r="AF580" i="2"/>
  <c r="AE580" i="2"/>
  <c r="AD580" i="2"/>
  <c r="AC580" i="2"/>
  <c r="AB580" i="2"/>
  <c r="AA580" i="2"/>
  <c r="AL579" i="2"/>
  <c r="AK579" i="2"/>
  <c r="AJ579" i="2"/>
  <c r="AI579" i="2"/>
  <c r="AH579" i="2"/>
  <c r="AG579" i="2"/>
  <c r="AF579" i="2"/>
  <c r="AE579" i="2"/>
  <c r="AD579" i="2"/>
  <c r="AC579" i="2"/>
  <c r="AB579" i="2"/>
  <c r="AA579" i="2"/>
  <c r="AL578" i="2"/>
  <c r="AK578" i="2"/>
  <c r="AJ578" i="2"/>
  <c r="AI578" i="2"/>
  <c r="AH578" i="2"/>
  <c r="AG578" i="2"/>
  <c r="AF578" i="2"/>
  <c r="AE578" i="2"/>
  <c r="AD578" i="2"/>
  <c r="AC578" i="2"/>
  <c r="AB578" i="2"/>
  <c r="AA578" i="2"/>
  <c r="AL577" i="2"/>
  <c r="AK577" i="2"/>
  <c r="AJ577" i="2"/>
  <c r="AI577" i="2"/>
  <c r="AH577" i="2"/>
  <c r="AG577" i="2"/>
  <c r="AF577" i="2"/>
  <c r="AE577" i="2"/>
  <c r="AD577" i="2"/>
  <c r="AC577" i="2"/>
  <c r="AB577" i="2"/>
  <c r="AA577" i="2"/>
  <c r="AL576" i="2"/>
  <c r="AK576" i="2"/>
  <c r="AJ576" i="2"/>
  <c r="AI576" i="2"/>
  <c r="AH576" i="2"/>
  <c r="AG576" i="2"/>
  <c r="AF576" i="2"/>
  <c r="AE576" i="2"/>
  <c r="AD576" i="2"/>
  <c r="AC576" i="2"/>
  <c r="AB576" i="2"/>
  <c r="AA576" i="2"/>
  <c r="AL575" i="2"/>
  <c r="AK575" i="2"/>
  <c r="AJ575" i="2"/>
  <c r="AI575" i="2"/>
  <c r="AH575" i="2"/>
  <c r="AG575" i="2"/>
  <c r="AF575" i="2"/>
  <c r="AE575" i="2"/>
  <c r="AD575" i="2"/>
  <c r="AC575" i="2"/>
  <c r="AB575" i="2"/>
  <c r="AA575" i="2"/>
  <c r="AL574" i="2"/>
  <c r="AK574" i="2"/>
  <c r="AJ574" i="2"/>
  <c r="AI574" i="2"/>
  <c r="AH574" i="2"/>
  <c r="AG574" i="2"/>
  <c r="AF574" i="2"/>
  <c r="AE574" i="2"/>
  <c r="AD574" i="2"/>
  <c r="AC574" i="2"/>
  <c r="AB574" i="2"/>
  <c r="AA574" i="2"/>
  <c r="AL573" i="2"/>
  <c r="AK573" i="2"/>
  <c r="AJ573" i="2"/>
  <c r="AI573" i="2"/>
  <c r="AH573" i="2"/>
  <c r="AG573" i="2"/>
  <c r="AF573" i="2"/>
  <c r="AE573" i="2"/>
  <c r="AD573" i="2"/>
  <c r="AC573" i="2"/>
  <c r="AB573" i="2"/>
  <c r="AA573" i="2"/>
  <c r="AL572" i="2"/>
  <c r="AK572" i="2"/>
  <c r="AJ572" i="2"/>
  <c r="AI572" i="2"/>
  <c r="AH572" i="2"/>
  <c r="AG572" i="2"/>
  <c r="AF572" i="2"/>
  <c r="AE572" i="2"/>
  <c r="AD572" i="2"/>
  <c r="AC572" i="2"/>
  <c r="AB572" i="2"/>
  <c r="AA572" i="2"/>
  <c r="AL571" i="2"/>
  <c r="AK571" i="2"/>
  <c r="AJ571" i="2"/>
  <c r="AI571" i="2"/>
  <c r="AH571" i="2"/>
  <c r="AG571" i="2"/>
  <c r="AF571" i="2"/>
  <c r="AE571" i="2"/>
  <c r="AD571" i="2"/>
  <c r="AC571" i="2"/>
  <c r="AB571" i="2"/>
  <c r="AA571" i="2"/>
  <c r="AL570" i="2"/>
  <c r="AK570" i="2"/>
  <c r="AJ570" i="2"/>
  <c r="AI570" i="2"/>
  <c r="AH570" i="2"/>
  <c r="AG570" i="2"/>
  <c r="AF570" i="2"/>
  <c r="AE570" i="2"/>
  <c r="AD570" i="2"/>
  <c r="AC570" i="2"/>
  <c r="AB570" i="2"/>
  <c r="AA570" i="2"/>
  <c r="AL569" i="2"/>
  <c r="AK569" i="2"/>
  <c r="AJ569" i="2"/>
  <c r="AI569" i="2"/>
  <c r="AH569" i="2"/>
  <c r="AG569" i="2"/>
  <c r="AF569" i="2"/>
  <c r="AE569" i="2"/>
  <c r="AD569" i="2"/>
  <c r="AC569" i="2"/>
  <c r="AB569" i="2"/>
  <c r="AA569" i="2"/>
  <c r="AL568" i="2"/>
  <c r="AK568" i="2"/>
  <c r="AJ568" i="2"/>
  <c r="AI568" i="2"/>
  <c r="AH568" i="2"/>
  <c r="AG568" i="2"/>
  <c r="AF568" i="2"/>
  <c r="AE568" i="2"/>
  <c r="AD568" i="2"/>
  <c r="AC568" i="2"/>
  <c r="AB568" i="2"/>
  <c r="AA568" i="2"/>
  <c r="AL567" i="2"/>
  <c r="AK567" i="2"/>
  <c r="AJ567" i="2"/>
  <c r="AI567" i="2"/>
  <c r="AH567" i="2"/>
  <c r="AG567" i="2"/>
  <c r="AF567" i="2"/>
  <c r="AE567" i="2"/>
  <c r="AD567" i="2"/>
  <c r="AC567" i="2"/>
  <c r="AB567" i="2"/>
  <c r="AA567" i="2"/>
  <c r="AL566" i="2"/>
  <c r="AK566" i="2"/>
  <c r="AJ566" i="2"/>
  <c r="AI566" i="2"/>
  <c r="AH566" i="2"/>
  <c r="AG566" i="2"/>
  <c r="AF566" i="2"/>
  <c r="AE566" i="2"/>
  <c r="AD566" i="2"/>
  <c r="AC566" i="2"/>
  <c r="AB566" i="2"/>
  <c r="AA566" i="2"/>
  <c r="AL565" i="2"/>
  <c r="AK565" i="2"/>
  <c r="AJ565" i="2"/>
  <c r="AI565" i="2"/>
  <c r="AH565" i="2"/>
  <c r="AG565" i="2"/>
  <c r="AF565" i="2"/>
  <c r="AE565" i="2"/>
  <c r="AD565" i="2"/>
  <c r="AC565" i="2"/>
  <c r="AB565" i="2"/>
  <c r="AA565" i="2"/>
  <c r="AL564" i="2"/>
  <c r="AK564" i="2"/>
  <c r="AJ564" i="2"/>
  <c r="AI564" i="2"/>
  <c r="AH564" i="2"/>
  <c r="AG564" i="2"/>
  <c r="AF564" i="2"/>
  <c r="AE564" i="2"/>
  <c r="AD564" i="2"/>
  <c r="AC564" i="2"/>
  <c r="AB564" i="2"/>
  <c r="AA564" i="2"/>
  <c r="AL563" i="2"/>
  <c r="AK563" i="2"/>
  <c r="AJ563" i="2"/>
  <c r="AI563" i="2"/>
  <c r="AH563" i="2"/>
  <c r="AG563" i="2"/>
  <c r="AF563" i="2"/>
  <c r="AE563" i="2"/>
  <c r="AD563" i="2"/>
  <c r="AC563" i="2"/>
  <c r="AB563" i="2"/>
  <c r="AA563" i="2"/>
  <c r="AL562" i="2"/>
  <c r="AK562" i="2"/>
  <c r="AJ562" i="2"/>
  <c r="AI562" i="2"/>
  <c r="AH562" i="2"/>
  <c r="AG562" i="2"/>
  <c r="AF562" i="2"/>
  <c r="AE562" i="2"/>
  <c r="AD562" i="2"/>
  <c r="AC562" i="2"/>
  <c r="AB562" i="2"/>
  <c r="AA562" i="2"/>
  <c r="AL561" i="2"/>
  <c r="AK561" i="2"/>
  <c r="AJ561" i="2"/>
  <c r="AI561" i="2"/>
  <c r="AH561" i="2"/>
  <c r="AG561" i="2"/>
  <c r="AF561" i="2"/>
  <c r="AE561" i="2"/>
  <c r="AD561" i="2"/>
  <c r="AC561" i="2"/>
  <c r="AB561" i="2"/>
  <c r="AA561" i="2"/>
  <c r="AL560" i="2"/>
  <c r="AK560" i="2"/>
  <c r="AJ560" i="2"/>
  <c r="AI560" i="2"/>
  <c r="AH560" i="2"/>
  <c r="AG560" i="2"/>
  <c r="AF560" i="2"/>
  <c r="AE560" i="2"/>
  <c r="AD560" i="2"/>
  <c r="AC560" i="2"/>
  <c r="AB560" i="2"/>
  <c r="AA560" i="2"/>
  <c r="AL559" i="2"/>
  <c r="AK559" i="2"/>
  <c r="AJ559" i="2"/>
  <c r="AI559" i="2"/>
  <c r="AH559" i="2"/>
  <c r="AG559" i="2"/>
  <c r="AF559" i="2"/>
  <c r="AE559" i="2"/>
  <c r="AD559" i="2"/>
  <c r="AC559" i="2"/>
  <c r="AB559" i="2"/>
  <c r="AA559" i="2"/>
  <c r="AL558" i="2"/>
  <c r="AK558" i="2"/>
  <c r="AJ558" i="2"/>
  <c r="AI558" i="2"/>
  <c r="AH558" i="2"/>
  <c r="AG558" i="2"/>
  <c r="AF558" i="2"/>
  <c r="AE558" i="2"/>
  <c r="AD558" i="2"/>
  <c r="AC558" i="2"/>
  <c r="AB558" i="2"/>
  <c r="AA558" i="2"/>
  <c r="AL557" i="2"/>
  <c r="AK557" i="2"/>
  <c r="AJ557" i="2"/>
  <c r="AI557" i="2"/>
  <c r="AH557" i="2"/>
  <c r="AG557" i="2"/>
  <c r="AF557" i="2"/>
  <c r="AE557" i="2"/>
  <c r="AD557" i="2"/>
  <c r="AC557" i="2"/>
  <c r="AB557" i="2"/>
  <c r="AA557" i="2"/>
  <c r="AL556" i="2"/>
  <c r="AK556" i="2"/>
  <c r="AJ556" i="2"/>
  <c r="AI556" i="2"/>
  <c r="AH556" i="2"/>
  <c r="AG556" i="2"/>
  <c r="AF556" i="2"/>
  <c r="AE556" i="2"/>
  <c r="AD556" i="2"/>
  <c r="AC556" i="2"/>
  <c r="AB556" i="2"/>
  <c r="AA556" i="2"/>
  <c r="AL555" i="2"/>
  <c r="AK555" i="2"/>
  <c r="AJ555" i="2"/>
  <c r="AI555" i="2"/>
  <c r="AH555" i="2"/>
  <c r="AG555" i="2"/>
  <c r="AF555" i="2"/>
  <c r="AE555" i="2"/>
  <c r="AD555" i="2"/>
  <c r="AC555" i="2"/>
  <c r="AB555" i="2"/>
  <c r="AA555" i="2"/>
  <c r="AL554" i="2"/>
  <c r="AK554" i="2"/>
  <c r="AJ554" i="2"/>
  <c r="AI554" i="2"/>
  <c r="AH554" i="2"/>
  <c r="AG554" i="2"/>
  <c r="AF554" i="2"/>
  <c r="AE554" i="2"/>
  <c r="AD554" i="2"/>
  <c r="AC554" i="2"/>
  <c r="AB554" i="2"/>
  <c r="AA554" i="2"/>
  <c r="AL553" i="2"/>
  <c r="AK553" i="2"/>
  <c r="AJ553" i="2"/>
  <c r="AI553" i="2"/>
  <c r="AH553" i="2"/>
  <c r="AG553" i="2"/>
  <c r="AF553" i="2"/>
  <c r="AE553" i="2"/>
  <c r="AD553" i="2"/>
  <c r="AC553" i="2"/>
  <c r="AB553" i="2"/>
  <c r="AA553" i="2"/>
  <c r="AL552" i="2"/>
  <c r="AK552" i="2"/>
  <c r="AJ552" i="2"/>
  <c r="AI552" i="2"/>
  <c r="AH552" i="2"/>
  <c r="AG552" i="2"/>
  <c r="AF552" i="2"/>
  <c r="AE552" i="2"/>
  <c r="AD552" i="2"/>
  <c r="AC552" i="2"/>
  <c r="AB552" i="2"/>
  <c r="AA552" i="2"/>
  <c r="AL551" i="2"/>
  <c r="AK551" i="2"/>
  <c r="AJ551" i="2"/>
  <c r="AI551" i="2"/>
  <c r="AH551" i="2"/>
  <c r="AG551" i="2"/>
  <c r="AF551" i="2"/>
  <c r="AE551" i="2"/>
  <c r="AD551" i="2"/>
  <c r="AC551" i="2"/>
  <c r="AB551" i="2"/>
  <c r="AA551" i="2"/>
  <c r="AL550" i="2"/>
  <c r="AK550" i="2"/>
  <c r="AJ550" i="2"/>
  <c r="AI550" i="2"/>
  <c r="AH550" i="2"/>
  <c r="AG550" i="2"/>
  <c r="AF550" i="2"/>
  <c r="AE550" i="2"/>
  <c r="AD550" i="2"/>
  <c r="AC550" i="2"/>
  <c r="AB550" i="2"/>
  <c r="AA550" i="2"/>
  <c r="AL549" i="2"/>
  <c r="AK549" i="2"/>
  <c r="AJ549" i="2"/>
  <c r="AI549" i="2"/>
  <c r="AH549" i="2"/>
  <c r="AG549" i="2"/>
  <c r="AF549" i="2"/>
  <c r="AE549" i="2"/>
  <c r="AD549" i="2"/>
  <c r="AC549" i="2"/>
  <c r="AB549" i="2"/>
  <c r="AA549" i="2"/>
  <c r="AL548" i="2"/>
  <c r="AK548" i="2"/>
  <c r="AJ548" i="2"/>
  <c r="AI548" i="2"/>
  <c r="AH548" i="2"/>
  <c r="AG548" i="2"/>
  <c r="AF548" i="2"/>
  <c r="AE548" i="2"/>
  <c r="AD548" i="2"/>
  <c r="AC548" i="2"/>
  <c r="AB548" i="2"/>
  <c r="AA548" i="2"/>
  <c r="AL547" i="2"/>
  <c r="AK547" i="2"/>
  <c r="AJ547" i="2"/>
  <c r="AI547" i="2"/>
  <c r="AH547" i="2"/>
  <c r="AG547" i="2"/>
  <c r="AF547" i="2"/>
  <c r="AE547" i="2"/>
  <c r="AD547" i="2"/>
  <c r="AC547" i="2"/>
  <c r="AB547" i="2"/>
  <c r="AA547" i="2"/>
  <c r="AL546" i="2"/>
  <c r="AK546" i="2"/>
  <c r="AJ546" i="2"/>
  <c r="AI546" i="2"/>
  <c r="AH546" i="2"/>
  <c r="AG546" i="2"/>
  <c r="AF546" i="2"/>
  <c r="AE546" i="2"/>
  <c r="AD546" i="2"/>
  <c r="AC546" i="2"/>
  <c r="AB546" i="2"/>
  <c r="AA546" i="2"/>
  <c r="AL545" i="2"/>
  <c r="AK545" i="2"/>
  <c r="AJ545" i="2"/>
  <c r="AI545" i="2"/>
  <c r="AH545" i="2"/>
  <c r="AG545" i="2"/>
  <c r="AF545" i="2"/>
  <c r="AE545" i="2"/>
  <c r="AD545" i="2"/>
  <c r="AC545" i="2"/>
  <c r="AB545" i="2"/>
  <c r="AA545" i="2"/>
  <c r="AL544" i="2"/>
  <c r="AK544" i="2"/>
  <c r="AJ544" i="2"/>
  <c r="AI544" i="2"/>
  <c r="AH544" i="2"/>
  <c r="AG544" i="2"/>
  <c r="AF544" i="2"/>
  <c r="AE544" i="2"/>
  <c r="AD544" i="2"/>
  <c r="AC544" i="2"/>
  <c r="AB544" i="2"/>
  <c r="AA544" i="2"/>
  <c r="AL543" i="2"/>
  <c r="AK543" i="2"/>
  <c r="AJ543" i="2"/>
  <c r="AI543" i="2"/>
  <c r="AH543" i="2"/>
  <c r="AG543" i="2"/>
  <c r="AF543" i="2"/>
  <c r="AE543" i="2"/>
  <c r="AD543" i="2"/>
  <c r="AC543" i="2"/>
  <c r="AB543" i="2"/>
  <c r="AA543" i="2"/>
  <c r="AL542" i="2"/>
  <c r="AK542" i="2"/>
  <c r="AJ542" i="2"/>
  <c r="AI542" i="2"/>
  <c r="AH542" i="2"/>
  <c r="AG542" i="2"/>
  <c r="AF542" i="2"/>
  <c r="AE542" i="2"/>
  <c r="AD542" i="2"/>
  <c r="AC542" i="2"/>
  <c r="AB542" i="2"/>
  <c r="AA542" i="2"/>
  <c r="AL541" i="2"/>
  <c r="AK541" i="2"/>
  <c r="AJ541" i="2"/>
  <c r="AI541" i="2"/>
  <c r="AH541" i="2"/>
  <c r="AG541" i="2"/>
  <c r="AF541" i="2"/>
  <c r="AE541" i="2"/>
  <c r="AD541" i="2"/>
  <c r="AC541" i="2"/>
  <c r="AB541" i="2"/>
  <c r="AA541" i="2"/>
  <c r="AL540" i="2"/>
  <c r="AK540" i="2"/>
  <c r="AJ540" i="2"/>
  <c r="AI540" i="2"/>
  <c r="AH540" i="2"/>
  <c r="AG540" i="2"/>
  <c r="AF540" i="2"/>
  <c r="AE540" i="2"/>
  <c r="AD540" i="2"/>
  <c r="AC540" i="2"/>
  <c r="AB540" i="2"/>
  <c r="AA540" i="2"/>
  <c r="AL539" i="2"/>
  <c r="AK539" i="2"/>
  <c r="AJ539" i="2"/>
  <c r="AI539" i="2"/>
  <c r="AH539" i="2"/>
  <c r="AG539" i="2"/>
  <c r="AF539" i="2"/>
  <c r="AE539" i="2"/>
  <c r="AD539" i="2"/>
  <c r="AC539" i="2"/>
  <c r="AB539" i="2"/>
  <c r="AA539" i="2"/>
  <c r="AL538" i="2"/>
  <c r="AK538" i="2"/>
  <c r="AJ538" i="2"/>
  <c r="AI538" i="2"/>
  <c r="AH538" i="2"/>
  <c r="AG538" i="2"/>
  <c r="AF538" i="2"/>
  <c r="AE538" i="2"/>
  <c r="AD538" i="2"/>
  <c r="AC538" i="2"/>
  <c r="AB538" i="2"/>
  <c r="AA538" i="2"/>
  <c r="AL537" i="2"/>
  <c r="AK537" i="2"/>
  <c r="AJ537" i="2"/>
  <c r="AI537" i="2"/>
  <c r="AH537" i="2"/>
  <c r="AG537" i="2"/>
  <c r="AF537" i="2"/>
  <c r="AE537" i="2"/>
  <c r="AD537" i="2"/>
  <c r="AC537" i="2"/>
  <c r="AB537" i="2"/>
  <c r="AA537" i="2"/>
  <c r="AL536" i="2"/>
  <c r="AK536" i="2"/>
  <c r="AJ536" i="2"/>
  <c r="AI536" i="2"/>
  <c r="AH536" i="2"/>
  <c r="AG536" i="2"/>
  <c r="AF536" i="2"/>
  <c r="AE536" i="2"/>
  <c r="AD536" i="2"/>
  <c r="AC536" i="2"/>
  <c r="AB536" i="2"/>
  <c r="AA536" i="2"/>
  <c r="AL535" i="2"/>
  <c r="AK535" i="2"/>
  <c r="AJ535" i="2"/>
  <c r="AI535" i="2"/>
  <c r="AH535" i="2"/>
  <c r="AG535" i="2"/>
  <c r="AF535" i="2"/>
  <c r="AE535" i="2"/>
  <c r="AD535" i="2"/>
  <c r="AC535" i="2"/>
  <c r="AB535" i="2"/>
  <c r="AA535" i="2"/>
  <c r="AL534" i="2"/>
  <c r="AK534" i="2"/>
  <c r="AJ534" i="2"/>
  <c r="AI534" i="2"/>
  <c r="AH534" i="2"/>
  <c r="AG534" i="2"/>
  <c r="AF534" i="2"/>
  <c r="AE534" i="2"/>
  <c r="AD534" i="2"/>
  <c r="AC534" i="2"/>
  <c r="AB534" i="2"/>
  <c r="AA534" i="2"/>
  <c r="AL533" i="2"/>
  <c r="AK533" i="2"/>
  <c r="AJ533" i="2"/>
  <c r="AI533" i="2"/>
  <c r="AH533" i="2"/>
  <c r="AG533" i="2"/>
  <c r="AF533" i="2"/>
  <c r="AE533" i="2"/>
  <c r="AD533" i="2"/>
  <c r="AC533" i="2"/>
  <c r="AB533" i="2"/>
  <c r="AA533" i="2"/>
  <c r="AL532" i="2"/>
  <c r="AK532" i="2"/>
  <c r="AJ532" i="2"/>
  <c r="AI532" i="2"/>
  <c r="AH532" i="2"/>
  <c r="AG532" i="2"/>
  <c r="AF532" i="2"/>
  <c r="AE532" i="2"/>
  <c r="AD532" i="2"/>
  <c r="AC532" i="2"/>
  <c r="AB532" i="2"/>
  <c r="AA532" i="2"/>
  <c r="AL531" i="2"/>
  <c r="AK531" i="2"/>
  <c r="AJ531" i="2"/>
  <c r="AI531" i="2"/>
  <c r="AH531" i="2"/>
  <c r="AG531" i="2"/>
  <c r="AF531" i="2"/>
  <c r="AE531" i="2"/>
  <c r="AD531" i="2"/>
  <c r="AC531" i="2"/>
  <c r="AB531" i="2"/>
  <c r="AA531" i="2"/>
  <c r="AL530" i="2"/>
  <c r="AK530" i="2"/>
  <c r="AJ530" i="2"/>
  <c r="AI530" i="2"/>
  <c r="AH530" i="2"/>
  <c r="AG530" i="2"/>
  <c r="AF530" i="2"/>
  <c r="AE530" i="2"/>
  <c r="AD530" i="2"/>
  <c r="AC530" i="2"/>
  <c r="AB530" i="2"/>
  <c r="AA530" i="2"/>
  <c r="AL529" i="2"/>
  <c r="AK529" i="2"/>
  <c r="AJ529" i="2"/>
  <c r="AI529" i="2"/>
  <c r="AH529" i="2"/>
  <c r="AG529" i="2"/>
  <c r="AF529" i="2"/>
  <c r="AE529" i="2"/>
  <c r="AD529" i="2"/>
  <c r="AC529" i="2"/>
  <c r="AB529" i="2"/>
  <c r="AA529" i="2"/>
  <c r="AL528" i="2"/>
  <c r="AK528" i="2"/>
  <c r="AJ528" i="2"/>
  <c r="AI528" i="2"/>
  <c r="AH528" i="2"/>
  <c r="AG528" i="2"/>
  <c r="AF528" i="2"/>
  <c r="AE528" i="2"/>
  <c r="AD528" i="2"/>
  <c r="AC528" i="2"/>
  <c r="AB528" i="2"/>
  <c r="AA528" i="2"/>
  <c r="AL527" i="2"/>
  <c r="AK527" i="2"/>
  <c r="AJ527" i="2"/>
  <c r="AI527" i="2"/>
  <c r="AH527" i="2"/>
  <c r="AG527" i="2"/>
  <c r="AF527" i="2"/>
  <c r="AE527" i="2"/>
  <c r="AD527" i="2"/>
  <c r="AC527" i="2"/>
  <c r="AB527" i="2"/>
  <c r="AA527" i="2"/>
  <c r="AL526" i="2"/>
  <c r="AK526" i="2"/>
  <c r="AJ526" i="2"/>
  <c r="AI526" i="2"/>
  <c r="AH526" i="2"/>
  <c r="AG526" i="2"/>
  <c r="AF526" i="2"/>
  <c r="AE526" i="2"/>
  <c r="AD526" i="2"/>
  <c r="AC526" i="2"/>
  <c r="AB526" i="2"/>
  <c r="AA526" i="2"/>
  <c r="AL525" i="2"/>
  <c r="AK525" i="2"/>
  <c r="AJ525" i="2"/>
  <c r="AI525" i="2"/>
  <c r="AH525" i="2"/>
  <c r="AG525" i="2"/>
  <c r="AF525" i="2"/>
  <c r="AE525" i="2"/>
  <c r="AD525" i="2"/>
  <c r="AC525" i="2"/>
  <c r="AB525" i="2"/>
  <c r="AA525" i="2"/>
  <c r="AL524" i="2"/>
  <c r="AK524" i="2"/>
  <c r="AJ524" i="2"/>
  <c r="AI524" i="2"/>
  <c r="AH524" i="2"/>
  <c r="AG524" i="2"/>
  <c r="AF524" i="2"/>
  <c r="AE524" i="2"/>
  <c r="AD524" i="2"/>
  <c r="AC524" i="2"/>
  <c r="AB524" i="2"/>
  <c r="AA524" i="2"/>
  <c r="AL523" i="2"/>
  <c r="AK523" i="2"/>
  <c r="AJ523" i="2"/>
  <c r="AI523" i="2"/>
  <c r="AH523" i="2"/>
  <c r="AG523" i="2"/>
  <c r="AF523" i="2"/>
  <c r="AE523" i="2"/>
  <c r="AD523" i="2"/>
  <c r="AC523" i="2"/>
  <c r="AB523" i="2"/>
  <c r="AA523" i="2"/>
  <c r="AL522" i="2"/>
  <c r="AK522" i="2"/>
  <c r="AJ522" i="2"/>
  <c r="AI522" i="2"/>
  <c r="AH522" i="2"/>
  <c r="AG522" i="2"/>
  <c r="AF522" i="2"/>
  <c r="AE522" i="2"/>
  <c r="AD522" i="2"/>
  <c r="AC522" i="2"/>
  <c r="AB522" i="2"/>
  <c r="AA522" i="2"/>
  <c r="AL521" i="2"/>
  <c r="AK521" i="2"/>
  <c r="AJ521" i="2"/>
  <c r="AI521" i="2"/>
  <c r="AH521" i="2"/>
  <c r="AG521" i="2"/>
  <c r="AF521" i="2"/>
  <c r="AE521" i="2"/>
  <c r="AD521" i="2"/>
  <c r="AC521" i="2"/>
  <c r="AB521" i="2"/>
  <c r="AA521" i="2"/>
  <c r="AL520" i="2"/>
  <c r="AK520" i="2"/>
  <c r="AJ520" i="2"/>
  <c r="AI520" i="2"/>
  <c r="AH520" i="2"/>
  <c r="AG520" i="2"/>
  <c r="AF520" i="2"/>
  <c r="AE520" i="2"/>
  <c r="AD520" i="2"/>
  <c r="AC520" i="2"/>
  <c r="AB520" i="2"/>
  <c r="AA520" i="2"/>
  <c r="AL519" i="2"/>
  <c r="AK519" i="2"/>
  <c r="AJ519" i="2"/>
  <c r="AI519" i="2"/>
  <c r="AH519" i="2"/>
  <c r="AG519" i="2"/>
  <c r="AF519" i="2"/>
  <c r="AE519" i="2"/>
  <c r="AD519" i="2"/>
  <c r="AC519" i="2"/>
  <c r="AB519" i="2"/>
  <c r="AA519" i="2"/>
  <c r="AL518" i="2"/>
  <c r="AK518" i="2"/>
  <c r="AJ518" i="2"/>
  <c r="AI518" i="2"/>
  <c r="AH518" i="2"/>
  <c r="AG518" i="2"/>
  <c r="AF518" i="2"/>
  <c r="AE518" i="2"/>
  <c r="AD518" i="2"/>
  <c r="AC518" i="2"/>
  <c r="AB518" i="2"/>
  <c r="AA518" i="2"/>
  <c r="AL517" i="2"/>
  <c r="AK517" i="2"/>
  <c r="AJ517" i="2"/>
  <c r="AI517" i="2"/>
  <c r="AH517" i="2"/>
  <c r="AG517" i="2"/>
  <c r="AF517" i="2"/>
  <c r="AE517" i="2"/>
  <c r="AD517" i="2"/>
  <c r="AC517" i="2"/>
  <c r="AB517" i="2"/>
  <c r="AA517" i="2"/>
  <c r="AL516" i="2"/>
  <c r="AK516" i="2"/>
  <c r="AJ516" i="2"/>
  <c r="AI516" i="2"/>
  <c r="AH516" i="2"/>
  <c r="AG516" i="2"/>
  <c r="AF516" i="2"/>
  <c r="AE516" i="2"/>
  <c r="AD516" i="2"/>
  <c r="AC516" i="2"/>
  <c r="AB516" i="2"/>
  <c r="AA516" i="2"/>
  <c r="AL515" i="2"/>
  <c r="AK515" i="2"/>
  <c r="AJ515" i="2"/>
  <c r="AI515" i="2"/>
  <c r="AH515" i="2"/>
  <c r="AG515" i="2"/>
  <c r="AF515" i="2"/>
  <c r="AE515" i="2"/>
  <c r="AD515" i="2"/>
  <c r="AC515" i="2"/>
  <c r="AB515" i="2"/>
  <c r="AA515" i="2"/>
  <c r="AL514" i="2"/>
  <c r="AK514" i="2"/>
  <c r="AJ514" i="2"/>
  <c r="AI514" i="2"/>
  <c r="AH514" i="2"/>
  <c r="AG514" i="2"/>
  <c r="AF514" i="2"/>
  <c r="AE514" i="2"/>
  <c r="AD514" i="2"/>
  <c r="AC514" i="2"/>
  <c r="AB514" i="2"/>
  <c r="AA514" i="2"/>
  <c r="AL513" i="2"/>
  <c r="AK513" i="2"/>
  <c r="AJ513" i="2"/>
  <c r="AI513" i="2"/>
  <c r="AH513" i="2"/>
  <c r="AG513" i="2"/>
  <c r="AF513" i="2"/>
  <c r="AE513" i="2"/>
  <c r="AD513" i="2"/>
  <c r="AC513" i="2"/>
  <c r="AB513" i="2"/>
  <c r="AA513" i="2"/>
  <c r="AL512" i="2"/>
  <c r="AK512" i="2"/>
  <c r="AJ512" i="2"/>
  <c r="AI512" i="2"/>
  <c r="AH512" i="2"/>
  <c r="AG512" i="2"/>
  <c r="AF512" i="2"/>
  <c r="AE512" i="2"/>
  <c r="AD512" i="2"/>
  <c r="AC512" i="2"/>
  <c r="AB512" i="2"/>
  <c r="AA512" i="2"/>
  <c r="AL511" i="2"/>
  <c r="AK511" i="2"/>
  <c r="AJ511" i="2"/>
  <c r="AI511" i="2"/>
  <c r="AH511" i="2"/>
  <c r="AG511" i="2"/>
  <c r="AF511" i="2"/>
  <c r="AE511" i="2"/>
  <c r="AD511" i="2"/>
  <c r="AC511" i="2"/>
  <c r="AB511" i="2"/>
  <c r="AA511" i="2"/>
  <c r="AL510" i="2"/>
  <c r="AK510" i="2"/>
  <c r="AJ510" i="2"/>
  <c r="AI510" i="2"/>
  <c r="AH510" i="2"/>
  <c r="AG510" i="2"/>
  <c r="AF510" i="2"/>
  <c r="AE510" i="2"/>
  <c r="AD510" i="2"/>
  <c r="AC510" i="2"/>
  <c r="AB510" i="2"/>
  <c r="AA510" i="2"/>
  <c r="AL509" i="2"/>
  <c r="AK509" i="2"/>
  <c r="AJ509" i="2"/>
  <c r="AI509" i="2"/>
  <c r="AH509" i="2"/>
  <c r="AG509" i="2"/>
  <c r="AF509" i="2"/>
  <c r="AE509" i="2"/>
  <c r="AD509" i="2"/>
  <c r="AC509" i="2"/>
  <c r="AB509" i="2"/>
  <c r="AA509" i="2"/>
  <c r="AL508" i="2"/>
  <c r="AK508" i="2"/>
  <c r="AJ508" i="2"/>
  <c r="AI508" i="2"/>
  <c r="AH508" i="2"/>
  <c r="AG508" i="2"/>
  <c r="AF508" i="2"/>
  <c r="AE508" i="2"/>
  <c r="AD508" i="2"/>
  <c r="AC508" i="2"/>
  <c r="AB508" i="2"/>
  <c r="AA508" i="2"/>
  <c r="AL507" i="2"/>
  <c r="AK507" i="2"/>
  <c r="AJ507" i="2"/>
  <c r="AI507" i="2"/>
  <c r="AH507" i="2"/>
  <c r="AG507" i="2"/>
  <c r="AF507" i="2"/>
  <c r="AE507" i="2"/>
  <c r="AD507" i="2"/>
  <c r="AC507" i="2"/>
  <c r="AB507" i="2"/>
  <c r="AA507" i="2"/>
  <c r="AL506" i="2"/>
  <c r="AK506" i="2"/>
  <c r="AJ506" i="2"/>
  <c r="AI506" i="2"/>
  <c r="AH506" i="2"/>
  <c r="AG506" i="2"/>
  <c r="AF506" i="2"/>
  <c r="AE506" i="2"/>
  <c r="AD506" i="2"/>
  <c r="AC506" i="2"/>
  <c r="AB506" i="2"/>
  <c r="AA506" i="2"/>
  <c r="AL505" i="2"/>
  <c r="AK505" i="2"/>
  <c r="AJ505" i="2"/>
  <c r="AI505" i="2"/>
  <c r="AH505" i="2"/>
  <c r="AG505" i="2"/>
  <c r="AF505" i="2"/>
  <c r="AE505" i="2"/>
  <c r="AD505" i="2"/>
  <c r="AC505" i="2"/>
  <c r="AB505" i="2"/>
  <c r="AA505" i="2"/>
  <c r="AL504" i="2"/>
  <c r="AK504" i="2"/>
  <c r="AJ504" i="2"/>
  <c r="AI504" i="2"/>
  <c r="AH504" i="2"/>
  <c r="AG504" i="2"/>
  <c r="AF504" i="2"/>
  <c r="AE504" i="2"/>
  <c r="AD504" i="2"/>
  <c r="AC504" i="2"/>
  <c r="AB504" i="2"/>
  <c r="AA504" i="2"/>
  <c r="AL503" i="2"/>
  <c r="AK503" i="2"/>
  <c r="AJ503" i="2"/>
  <c r="AI503" i="2"/>
  <c r="AH503" i="2"/>
  <c r="AG503" i="2"/>
  <c r="AF503" i="2"/>
  <c r="AE503" i="2"/>
  <c r="AD503" i="2"/>
  <c r="AC503" i="2"/>
  <c r="AB503" i="2"/>
  <c r="AA503" i="2"/>
  <c r="AL502" i="2"/>
  <c r="AK502" i="2"/>
  <c r="AJ502" i="2"/>
  <c r="AI502" i="2"/>
  <c r="AH502" i="2"/>
  <c r="AG502" i="2"/>
  <c r="AF502" i="2"/>
  <c r="AE502" i="2"/>
  <c r="AD502" i="2"/>
  <c r="AC502" i="2"/>
  <c r="AB502" i="2"/>
  <c r="AA502" i="2"/>
  <c r="AL501" i="2"/>
  <c r="AK501" i="2"/>
  <c r="AJ501" i="2"/>
  <c r="AI501" i="2"/>
  <c r="AH501" i="2"/>
  <c r="AG501" i="2"/>
  <c r="AF501" i="2"/>
  <c r="AE501" i="2"/>
  <c r="AD501" i="2"/>
  <c r="AC501" i="2"/>
  <c r="AB501" i="2"/>
  <c r="AA501" i="2"/>
  <c r="AL500" i="2"/>
  <c r="AK500" i="2"/>
  <c r="AJ500" i="2"/>
  <c r="AI500" i="2"/>
  <c r="AH500" i="2"/>
  <c r="AG500" i="2"/>
  <c r="AF500" i="2"/>
  <c r="AE500" i="2"/>
  <c r="AD500" i="2"/>
  <c r="AC500" i="2"/>
  <c r="AB500" i="2"/>
  <c r="AA500" i="2"/>
  <c r="AL499" i="2"/>
  <c r="AK499" i="2"/>
  <c r="AJ499" i="2"/>
  <c r="AI499" i="2"/>
  <c r="AH499" i="2"/>
  <c r="AG499" i="2"/>
  <c r="AF499" i="2"/>
  <c r="AE499" i="2"/>
  <c r="AD499" i="2"/>
  <c r="AC499" i="2"/>
  <c r="AB499" i="2"/>
  <c r="AA499" i="2"/>
  <c r="AL498" i="2"/>
  <c r="AK498" i="2"/>
  <c r="AJ498" i="2"/>
  <c r="AI498" i="2"/>
  <c r="AH498" i="2"/>
  <c r="AG498" i="2"/>
  <c r="AF498" i="2"/>
  <c r="AE498" i="2"/>
  <c r="AD498" i="2"/>
  <c r="AC498" i="2"/>
  <c r="AB498" i="2"/>
  <c r="AA498" i="2"/>
  <c r="AL497" i="2"/>
  <c r="AK497" i="2"/>
  <c r="AJ497" i="2"/>
  <c r="AI497" i="2"/>
  <c r="AH497" i="2"/>
  <c r="AG497" i="2"/>
  <c r="AF497" i="2"/>
  <c r="AE497" i="2"/>
  <c r="AD497" i="2"/>
  <c r="AC497" i="2"/>
  <c r="AB497" i="2"/>
  <c r="AA497" i="2"/>
  <c r="AL496" i="2"/>
  <c r="AK496" i="2"/>
  <c r="AJ496" i="2"/>
  <c r="AI496" i="2"/>
  <c r="AH496" i="2"/>
  <c r="AG496" i="2"/>
  <c r="AF496" i="2"/>
  <c r="AE496" i="2"/>
  <c r="AD496" i="2"/>
  <c r="AC496" i="2"/>
  <c r="AB496" i="2"/>
  <c r="AA496" i="2"/>
  <c r="AL495" i="2"/>
  <c r="AK495" i="2"/>
  <c r="AJ495" i="2"/>
  <c r="AI495" i="2"/>
  <c r="AH495" i="2"/>
  <c r="AG495" i="2"/>
  <c r="AF495" i="2"/>
  <c r="AE495" i="2"/>
  <c r="AD495" i="2"/>
  <c r="AC495" i="2"/>
  <c r="AB495" i="2"/>
  <c r="AA495" i="2"/>
  <c r="AL494" i="2"/>
  <c r="AK494" i="2"/>
  <c r="AJ494" i="2"/>
  <c r="AI494" i="2"/>
  <c r="AH494" i="2"/>
  <c r="AG494" i="2"/>
  <c r="AF494" i="2"/>
  <c r="AE494" i="2"/>
  <c r="AD494" i="2"/>
  <c r="AC494" i="2"/>
  <c r="AB494" i="2"/>
  <c r="AA494" i="2"/>
  <c r="AL493" i="2"/>
  <c r="AK493" i="2"/>
  <c r="AJ493" i="2"/>
  <c r="AI493" i="2"/>
  <c r="AH493" i="2"/>
  <c r="AG493" i="2"/>
  <c r="AF493" i="2"/>
  <c r="AE493" i="2"/>
  <c r="AD493" i="2"/>
  <c r="AC493" i="2"/>
  <c r="AB493" i="2"/>
  <c r="AA493" i="2"/>
  <c r="AL492" i="2"/>
  <c r="AK492" i="2"/>
  <c r="AJ492" i="2"/>
  <c r="AI492" i="2"/>
  <c r="AH492" i="2"/>
  <c r="AG492" i="2"/>
  <c r="AF492" i="2"/>
  <c r="AE492" i="2"/>
  <c r="AD492" i="2"/>
  <c r="AC492" i="2"/>
  <c r="AB492" i="2"/>
  <c r="AA492" i="2"/>
  <c r="AL491" i="2"/>
  <c r="AK491" i="2"/>
  <c r="AJ491" i="2"/>
  <c r="AI491" i="2"/>
  <c r="AH491" i="2"/>
  <c r="AG491" i="2"/>
  <c r="AF491" i="2"/>
  <c r="AE491" i="2"/>
  <c r="AD491" i="2"/>
  <c r="AC491" i="2"/>
  <c r="AB491" i="2"/>
  <c r="AA491" i="2"/>
  <c r="AL490" i="2"/>
  <c r="AK490" i="2"/>
  <c r="AJ490" i="2"/>
  <c r="AI490" i="2"/>
  <c r="AH490" i="2"/>
  <c r="AG490" i="2"/>
  <c r="AF490" i="2"/>
  <c r="AE490" i="2"/>
  <c r="AD490" i="2"/>
  <c r="AC490" i="2"/>
  <c r="AB490" i="2"/>
  <c r="AA490" i="2"/>
  <c r="AL489" i="2"/>
  <c r="AK489" i="2"/>
  <c r="AJ489" i="2"/>
  <c r="AI489" i="2"/>
  <c r="AH489" i="2"/>
  <c r="AG489" i="2"/>
  <c r="AF489" i="2"/>
  <c r="AE489" i="2"/>
  <c r="AD489" i="2"/>
  <c r="AC489" i="2"/>
  <c r="AB489" i="2"/>
  <c r="AA489" i="2"/>
  <c r="AL488" i="2"/>
  <c r="AK488" i="2"/>
  <c r="AJ488" i="2"/>
  <c r="AI488" i="2"/>
  <c r="AH488" i="2"/>
  <c r="AG488" i="2"/>
  <c r="AF488" i="2"/>
  <c r="AE488" i="2"/>
  <c r="AD488" i="2"/>
  <c r="AC488" i="2"/>
  <c r="AB488" i="2"/>
  <c r="AA488" i="2"/>
  <c r="AL487" i="2"/>
  <c r="AK487" i="2"/>
  <c r="AJ487" i="2"/>
  <c r="AI487" i="2"/>
  <c r="AH487" i="2"/>
  <c r="AG487" i="2"/>
  <c r="AF487" i="2"/>
  <c r="AE487" i="2"/>
  <c r="AD487" i="2"/>
  <c r="AC487" i="2"/>
  <c r="AB487" i="2"/>
  <c r="AA487" i="2"/>
  <c r="AL486" i="2"/>
  <c r="AK486" i="2"/>
  <c r="AJ486" i="2"/>
  <c r="AI486" i="2"/>
  <c r="AH486" i="2"/>
  <c r="AG486" i="2"/>
  <c r="AF486" i="2"/>
  <c r="AE486" i="2"/>
  <c r="AD486" i="2"/>
  <c r="AC486" i="2"/>
  <c r="AB486" i="2"/>
  <c r="AA486" i="2"/>
  <c r="AL485" i="2"/>
  <c r="AK485" i="2"/>
  <c r="AJ485" i="2"/>
  <c r="AI485" i="2"/>
  <c r="AH485" i="2"/>
  <c r="AG485" i="2"/>
  <c r="AF485" i="2"/>
  <c r="AE485" i="2"/>
  <c r="AD485" i="2"/>
  <c r="AC485" i="2"/>
  <c r="AB485" i="2"/>
  <c r="AA485" i="2"/>
  <c r="AL484" i="2"/>
  <c r="AK484" i="2"/>
  <c r="AJ484" i="2"/>
  <c r="AI484" i="2"/>
  <c r="AH484" i="2"/>
  <c r="AG484" i="2"/>
  <c r="AF484" i="2"/>
  <c r="AE484" i="2"/>
  <c r="AD484" i="2"/>
  <c r="AC484" i="2"/>
  <c r="AB484" i="2"/>
  <c r="AA484" i="2"/>
  <c r="AL483" i="2"/>
  <c r="AK483" i="2"/>
  <c r="AJ483" i="2"/>
  <c r="AI483" i="2"/>
  <c r="AH483" i="2"/>
  <c r="AG483" i="2"/>
  <c r="AF483" i="2"/>
  <c r="AE483" i="2"/>
  <c r="AD483" i="2"/>
  <c r="AC483" i="2"/>
  <c r="AB483" i="2"/>
  <c r="AA483" i="2"/>
  <c r="AL482" i="2"/>
  <c r="AK482" i="2"/>
  <c r="AJ482" i="2"/>
  <c r="AI482" i="2"/>
  <c r="AH482" i="2"/>
  <c r="AG482" i="2"/>
  <c r="AF482" i="2"/>
  <c r="AE482" i="2"/>
  <c r="AD482" i="2"/>
  <c r="AC482" i="2"/>
  <c r="AB482" i="2"/>
  <c r="AA482" i="2"/>
  <c r="AL481" i="2"/>
  <c r="AK481" i="2"/>
  <c r="AJ481" i="2"/>
  <c r="AI481" i="2"/>
  <c r="AH481" i="2"/>
  <c r="AG481" i="2"/>
  <c r="AF481" i="2"/>
  <c r="AE481" i="2"/>
  <c r="AD481" i="2"/>
  <c r="AC481" i="2"/>
  <c r="AB481" i="2"/>
  <c r="AA481" i="2"/>
  <c r="AL480" i="2"/>
  <c r="AK480" i="2"/>
  <c r="AJ480" i="2"/>
  <c r="AI480" i="2"/>
  <c r="AH480" i="2"/>
  <c r="AG480" i="2"/>
  <c r="AF480" i="2"/>
  <c r="AE480" i="2"/>
  <c r="AD480" i="2"/>
  <c r="AC480" i="2"/>
  <c r="AB480" i="2"/>
  <c r="AA480" i="2"/>
  <c r="AL479" i="2"/>
  <c r="AK479" i="2"/>
  <c r="AJ479" i="2"/>
  <c r="AI479" i="2"/>
  <c r="AH479" i="2"/>
  <c r="AG479" i="2"/>
  <c r="AF479" i="2"/>
  <c r="AE479" i="2"/>
  <c r="AD479" i="2"/>
  <c r="AC479" i="2"/>
  <c r="AB479" i="2"/>
  <c r="AA479" i="2"/>
  <c r="AL478" i="2"/>
  <c r="AK478" i="2"/>
  <c r="AJ478" i="2"/>
  <c r="AI478" i="2"/>
  <c r="AH478" i="2"/>
  <c r="AG478" i="2"/>
  <c r="AF478" i="2"/>
  <c r="AE478" i="2"/>
  <c r="AD478" i="2"/>
  <c r="AC478" i="2"/>
  <c r="AB478" i="2"/>
  <c r="AA478" i="2"/>
  <c r="AL477" i="2"/>
  <c r="AK477" i="2"/>
  <c r="AJ477" i="2"/>
  <c r="AI477" i="2"/>
  <c r="AH477" i="2"/>
  <c r="AG477" i="2"/>
  <c r="AF477" i="2"/>
  <c r="AE477" i="2"/>
  <c r="AD477" i="2"/>
  <c r="AC477" i="2"/>
  <c r="AB477" i="2"/>
  <c r="AA477" i="2"/>
  <c r="AL476" i="2"/>
  <c r="AK476" i="2"/>
  <c r="AJ476" i="2"/>
  <c r="AI476" i="2"/>
  <c r="AH476" i="2"/>
  <c r="AG476" i="2"/>
  <c r="AF476" i="2"/>
  <c r="AE476" i="2"/>
  <c r="AD476" i="2"/>
  <c r="AC476" i="2"/>
  <c r="AB476" i="2"/>
  <c r="AA476" i="2"/>
  <c r="AL475" i="2"/>
  <c r="AK475" i="2"/>
  <c r="AJ475" i="2"/>
  <c r="AI475" i="2"/>
  <c r="AH475" i="2"/>
  <c r="AG475" i="2"/>
  <c r="AF475" i="2"/>
  <c r="AE475" i="2"/>
  <c r="AD475" i="2"/>
  <c r="AC475" i="2"/>
  <c r="AB475" i="2"/>
  <c r="AA475" i="2"/>
  <c r="AL474" i="2"/>
  <c r="AK474" i="2"/>
  <c r="AJ474" i="2"/>
  <c r="AI474" i="2"/>
  <c r="AH474" i="2"/>
  <c r="AG474" i="2"/>
  <c r="AF474" i="2"/>
  <c r="AE474" i="2"/>
  <c r="AD474" i="2"/>
  <c r="AC474" i="2"/>
  <c r="AB474" i="2"/>
  <c r="AA474" i="2"/>
  <c r="AL473" i="2"/>
  <c r="AK473" i="2"/>
  <c r="AJ473" i="2"/>
  <c r="AI473" i="2"/>
  <c r="AH473" i="2"/>
  <c r="AG473" i="2"/>
  <c r="AF473" i="2"/>
  <c r="AE473" i="2"/>
  <c r="AD473" i="2"/>
  <c r="AC473" i="2"/>
  <c r="AB473" i="2"/>
  <c r="AA473" i="2"/>
  <c r="AL472" i="2"/>
  <c r="AK472" i="2"/>
  <c r="AJ472" i="2"/>
  <c r="AI472" i="2"/>
  <c r="AH472" i="2"/>
  <c r="AG472" i="2"/>
  <c r="AF472" i="2"/>
  <c r="AE472" i="2"/>
  <c r="AD472" i="2"/>
  <c r="AC472" i="2"/>
  <c r="AB472" i="2"/>
  <c r="AA472" i="2"/>
  <c r="AL471" i="2"/>
  <c r="AK471" i="2"/>
  <c r="AJ471" i="2"/>
  <c r="AI471" i="2"/>
  <c r="AH471" i="2"/>
  <c r="AG471" i="2"/>
  <c r="AF471" i="2"/>
  <c r="AE471" i="2"/>
  <c r="AD471" i="2"/>
  <c r="AC471" i="2"/>
  <c r="AB471" i="2"/>
  <c r="AA471" i="2"/>
  <c r="AL470" i="2"/>
  <c r="AK470" i="2"/>
  <c r="AJ470" i="2"/>
  <c r="AI470" i="2"/>
  <c r="AH470" i="2"/>
  <c r="AG470" i="2"/>
  <c r="AF470" i="2"/>
  <c r="AE470" i="2"/>
  <c r="AD470" i="2"/>
  <c r="AC470" i="2"/>
  <c r="AB470" i="2"/>
  <c r="AA470" i="2"/>
  <c r="AL469" i="2"/>
  <c r="AK469" i="2"/>
  <c r="AJ469" i="2"/>
  <c r="AI469" i="2"/>
  <c r="AH469" i="2"/>
  <c r="AG469" i="2"/>
  <c r="AF469" i="2"/>
  <c r="AE469" i="2"/>
  <c r="AD469" i="2"/>
  <c r="AC469" i="2"/>
  <c r="AB469" i="2"/>
  <c r="AA469" i="2"/>
  <c r="AL468" i="2"/>
  <c r="AK468" i="2"/>
  <c r="AJ468" i="2"/>
  <c r="AI468" i="2"/>
  <c r="AH468" i="2"/>
  <c r="AG468" i="2"/>
  <c r="AF468" i="2"/>
  <c r="AE468" i="2"/>
  <c r="AD468" i="2"/>
  <c r="AC468" i="2"/>
  <c r="AB468" i="2"/>
  <c r="AA468" i="2"/>
  <c r="AL467" i="2"/>
  <c r="AK467" i="2"/>
  <c r="AJ467" i="2"/>
  <c r="AI467" i="2"/>
  <c r="AH467" i="2"/>
  <c r="AG467" i="2"/>
  <c r="AF467" i="2"/>
  <c r="AE467" i="2"/>
  <c r="AD467" i="2"/>
  <c r="AC467" i="2"/>
  <c r="AB467" i="2"/>
  <c r="AA467" i="2"/>
  <c r="AL466" i="2"/>
  <c r="AK466" i="2"/>
  <c r="AJ466" i="2"/>
  <c r="AI466" i="2"/>
  <c r="AH466" i="2"/>
  <c r="AG466" i="2"/>
  <c r="AF466" i="2"/>
  <c r="AE466" i="2"/>
  <c r="AD466" i="2"/>
  <c r="AC466" i="2"/>
  <c r="AB466" i="2"/>
  <c r="AA466" i="2"/>
  <c r="AL465" i="2"/>
  <c r="AK465" i="2"/>
  <c r="AJ465" i="2"/>
  <c r="AI465" i="2"/>
  <c r="AH465" i="2"/>
  <c r="AG465" i="2"/>
  <c r="AF465" i="2"/>
  <c r="AE465" i="2"/>
  <c r="AD465" i="2"/>
  <c r="AC465" i="2"/>
  <c r="AB465" i="2"/>
  <c r="AA465" i="2"/>
  <c r="AL464" i="2"/>
  <c r="AK464" i="2"/>
  <c r="AJ464" i="2"/>
  <c r="AI464" i="2"/>
  <c r="AH464" i="2"/>
  <c r="AG464" i="2"/>
  <c r="AF464" i="2"/>
  <c r="AE464" i="2"/>
  <c r="AD464" i="2"/>
  <c r="AC464" i="2"/>
  <c r="AB464" i="2"/>
  <c r="AA464" i="2"/>
  <c r="AL463" i="2"/>
  <c r="AK463" i="2"/>
  <c r="AJ463" i="2"/>
  <c r="AI463" i="2"/>
  <c r="AH463" i="2"/>
  <c r="AG463" i="2"/>
  <c r="AF463" i="2"/>
  <c r="AE463" i="2"/>
  <c r="AD463" i="2"/>
  <c r="AC463" i="2"/>
  <c r="AB463" i="2"/>
  <c r="AA463" i="2"/>
  <c r="AL462" i="2"/>
  <c r="AK462" i="2"/>
  <c r="AJ462" i="2"/>
  <c r="AI462" i="2"/>
  <c r="AH462" i="2"/>
  <c r="AG462" i="2"/>
  <c r="AF462" i="2"/>
  <c r="AE462" i="2"/>
  <c r="AD462" i="2"/>
  <c r="AC462" i="2"/>
  <c r="AB462" i="2"/>
  <c r="AA462" i="2"/>
  <c r="AL461" i="2"/>
  <c r="AK461" i="2"/>
  <c r="AJ461" i="2"/>
  <c r="AI461" i="2"/>
  <c r="AH461" i="2"/>
  <c r="AG461" i="2"/>
  <c r="AF461" i="2"/>
  <c r="AE461" i="2"/>
  <c r="AD461" i="2"/>
  <c r="AC461" i="2"/>
  <c r="AB461" i="2"/>
  <c r="AA461" i="2"/>
  <c r="AL460" i="2"/>
  <c r="AK460" i="2"/>
  <c r="AJ460" i="2"/>
  <c r="AI460" i="2"/>
  <c r="AH460" i="2"/>
  <c r="AG460" i="2"/>
  <c r="AF460" i="2"/>
  <c r="AE460" i="2"/>
  <c r="AD460" i="2"/>
  <c r="AC460" i="2"/>
  <c r="AB460" i="2"/>
  <c r="AA460" i="2"/>
  <c r="AL459" i="2"/>
  <c r="AK459" i="2"/>
  <c r="AJ459" i="2"/>
  <c r="AI459" i="2"/>
  <c r="AH459" i="2"/>
  <c r="AG459" i="2"/>
  <c r="AF459" i="2"/>
  <c r="AE459" i="2"/>
  <c r="AD459" i="2"/>
  <c r="AC459" i="2"/>
  <c r="AB459" i="2"/>
  <c r="AA459" i="2"/>
  <c r="AL458" i="2"/>
  <c r="AK458" i="2"/>
  <c r="AJ458" i="2"/>
  <c r="AI458" i="2"/>
  <c r="AH458" i="2"/>
  <c r="AG458" i="2"/>
  <c r="AF458" i="2"/>
  <c r="AE458" i="2"/>
  <c r="AD458" i="2"/>
  <c r="AC458" i="2"/>
  <c r="AB458" i="2"/>
  <c r="AA458" i="2"/>
  <c r="AL457" i="2"/>
  <c r="AK457" i="2"/>
  <c r="AJ457" i="2"/>
  <c r="AI457" i="2"/>
  <c r="AH457" i="2"/>
  <c r="AG457" i="2"/>
  <c r="AF457" i="2"/>
  <c r="AE457" i="2"/>
  <c r="AD457" i="2"/>
  <c r="AC457" i="2"/>
  <c r="AB457" i="2"/>
  <c r="AA457" i="2"/>
  <c r="AL456" i="2"/>
  <c r="AK456" i="2"/>
  <c r="AJ456" i="2"/>
  <c r="AI456" i="2"/>
  <c r="AH456" i="2"/>
  <c r="AG456" i="2"/>
  <c r="AF456" i="2"/>
  <c r="AE456" i="2"/>
  <c r="AD456" i="2"/>
  <c r="AC456" i="2"/>
  <c r="AB456" i="2"/>
  <c r="AA456" i="2"/>
  <c r="AL455" i="2"/>
  <c r="AK455" i="2"/>
  <c r="AJ455" i="2"/>
  <c r="AI455" i="2"/>
  <c r="AH455" i="2"/>
  <c r="AG455" i="2"/>
  <c r="AF455" i="2"/>
  <c r="AE455" i="2"/>
  <c r="AD455" i="2"/>
  <c r="AC455" i="2"/>
  <c r="AB455" i="2"/>
  <c r="AA455" i="2"/>
  <c r="AL454" i="2"/>
  <c r="AK454" i="2"/>
  <c r="AJ454" i="2"/>
  <c r="AI454" i="2"/>
  <c r="AH454" i="2"/>
  <c r="AG454" i="2"/>
  <c r="AF454" i="2"/>
  <c r="AE454" i="2"/>
  <c r="AD454" i="2"/>
  <c r="AC454" i="2"/>
  <c r="AB454" i="2"/>
  <c r="AA454" i="2"/>
  <c r="AL453" i="2"/>
  <c r="AK453" i="2"/>
  <c r="AJ453" i="2"/>
  <c r="AI453" i="2"/>
  <c r="AH453" i="2"/>
  <c r="AG453" i="2"/>
  <c r="AF453" i="2"/>
  <c r="AE453" i="2"/>
  <c r="AD453" i="2"/>
  <c r="AC453" i="2"/>
  <c r="AB453" i="2"/>
  <c r="AA453" i="2"/>
  <c r="AL452" i="2"/>
  <c r="AK452" i="2"/>
  <c r="AJ452" i="2"/>
  <c r="AI452" i="2"/>
  <c r="AH452" i="2"/>
  <c r="AG452" i="2"/>
  <c r="AF452" i="2"/>
  <c r="AE452" i="2"/>
  <c r="AD452" i="2"/>
  <c r="AC452" i="2"/>
  <c r="AB452" i="2"/>
  <c r="AA452" i="2"/>
  <c r="AL451" i="2"/>
  <c r="AK451" i="2"/>
  <c r="AJ451" i="2"/>
  <c r="AI451" i="2"/>
  <c r="AH451" i="2"/>
  <c r="AG451" i="2"/>
  <c r="AF451" i="2"/>
  <c r="AE451" i="2"/>
  <c r="AD451" i="2"/>
  <c r="AC451" i="2"/>
  <c r="AB451" i="2"/>
  <c r="AA451" i="2"/>
  <c r="AL450" i="2"/>
  <c r="AK450" i="2"/>
  <c r="AJ450" i="2"/>
  <c r="AI450" i="2"/>
  <c r="AH450" i="2"/>
  <c r="AG450" i="2"/>
  <c r="AF450" i="2"/>
  <c r="AE450" i="2"/>
  <c r="AD450" i="2"/>
  <c r="AC450" i="2"/>
  <c r="AB450" i="2"/>
  <c r="AA450" i="2"/>
  <c r="AL449" i="2"/>
  <c r="AK449" i="2"/>
  <c r="AJ449" i="2"/>
  <c r="AI449" i="2"/>
  <c r="AH449" i="2"/>
  <c r="AG449" i="2"/>
  <c r="AF449" i="2"/>
  <c r="AE449" i="2"/>
  <c r="AD449" i="2"/>
  <c r="AC449" i="2"/>
  <c r="AB449" i="2"/>
  <c r="AA449" i="2"/>
  <c r="AL448" i="2"/>
  <c r="AK448" i="2"/>
  <c r="AJ448" i="2"/>
  <c r="AI448" i="2"/>
  <c r="AH448" i="2"/>
  <c r="AG448" i="2"/>
  <c r="AF448" i="2"/>
  <c r="AE448" i="2"/>
  <c r="AD448" i="2"/>
  <c r="AC448" i="2"/>
  <c r="AB448" i="2"/>
  <c r="AA448" i="2"/>
  <c r="AL447" i="2"/>
  <c r="AK447" i="2"/>
  <c r="AJ447" i="2"/>
  <c r="AI447" i="2"/>
  <c r="AH447" i="2"/>
  <c r="AG447" i="2"/>
  <c r="AF447" i="2"/>
  <c r="AE447" i="2"/>
  <c r="AD447" i="2"/>
  <c r="AC447" i="2"/>
  <c r="AB447" i="2"/>
  <c r="AA447" i="2"/>
  <c r="AL446" i="2"/>
  <c r="AK446" i="2"/>
  <c r="AJ446" i="2"/>
  <c r="AI446" i="2"/>
  <c r="AH446" i="2"/>
  <c r="AG446" i="2"/>
  <c r="AF446" i="2"/>
  <c r="AE446" i="2"/>
  <c r="AD446" i="2"/>
  <c r="AC446" i="2"/>
  <c r="AB446" i="2"/>
  <c r="AA446" i="2"/>
  <c r="AL445" i="2"/>
  <c r="AK445" i="2"/>
  <c r="AJ445" i="2"/>
  <c r="AI445" i="2"/>
  <c r="AH445" i="2"/>
  <c r="AG445" i="2"/>
  <c r="AF445" i="2"/>
  <c r="AE445" i="2"/>
  <c r="AD445" i="2"/>
  <c r="AC445" i="2"/>
  <c r="AB445" i="2"/>
  <c r="AA445" i="2"/>
  <c r="AL444" i="2"/>
  <c r="AK444" i="2"/>
  <c r="AJ444" i="2"/>
  <c r="AI444" i="2"/>
  <c r="AH444" i="2"/>
  <c r="AG444" i="2"/>
  <c r="AF444" i="2"/>
  <c r="AE444" i="2"/>
  <c r="AD444" i="2"/>
  <c r="AC444" i="2"/>
  <c r="AB444" i="2"/>
  <c r="AA444" i="2"/>
  <c r="AL443" i="2"/>
  <c r="AK443" i="2"/>
  <c r="AJ443" i="2"/>
  <c r="AI443" i="2"/>
  <c r="AH443" i="2"/>
  <c r="AG443" i="2"/>
  <c r="AF443" i="2"/>
  <c r="AE443" i="2"/>
  <c r="AD443" i="2"/>
  <c r="AC443" i="2"/>
  <c r="AB443" i="2"/>
  <c r="AA443" i="2"/>
  <c r="AL442" i="2"/>
  <c r="AK442" i="2"/>
  <c r="AJ442" i="2"/>
  <c r="AI442" i="2"/>
  <c r="AH442" i="2"/>
  <c r="AG442" i="2"/>
  <c r="AF442" i="2"/>
  <c r="AE442" i="2"/>
  <c r="AD442" i="2"/>
  <c r="AC442" i="2"/>
  <c r="AB442" i="2"/>
  <c r="AA442" i="2"/>
  <c r="AL441" i="2"/>
  <c r="AK441" i="2"/>
  <c r="AJ441" i="2"/>
  <c r="AI441" i="2"/>
  <c r="AH441" i="2"/>
  <c r="AG441" i="2"/>
  <c r="AF441" i="2"/>
  <c r="AE441" i="2"/>
  <c r="AD441" i="2"/>
  <c r="AC441" i="2"/>
  <c r="AB441" i="2"/>
  <c r="AA441" i="2"/>
  <c r="AL440" i="2"/>
  <c r="AK440" i="2"/>
  <c r="AJ440" i="2"/>
  <c r="AI440" i="2"/>
  <c r="AH440" i="2"/>
  <c r="AG440" i="2"/>
  <c r="AF440" i="2"/>
  <c r="AE440" i="2"/>
  <c r="AD440" i="2"/>
  <c r="AC440" i="2"/>
  <c r="AB440" i="2"/>
  <c r="AA440" i="2"/>
  <c r="AL439" i="2"/>
  <c r="AK439" i="2"/>
  <c r="AJ439" i="2"/>
  <c r="AI439" i="2"/>
  <c r="AH439" i="2"/>
  <c r="AG439" i="2"/>
  <c r="AF439" i="2"/>
  <c r="AE439" i="2"/>
  <c r="AD439" i="2"/>
  <c r="AC439" i="2"/>
  <c r="AB439" i="2"/>
  <c r="AA439" i="2"/>
  <c r="AL438" i="2"/>
  <c r="AK438" i="2"/>
  <c r="AJ438" i="2"/>
  <c r="AI438" i="2"/>
  <c r="AH438" i="2"/>
  <c r="AG438" i="2"/>
  <c r="AF438" i="2"/>
  <c r="AE438" i="2"/>
  <c r="AD438" i="2"/>
  <c r="AC438" i="2"/>
  <c r="AB438" i="2"/>
  <c r="AA438" i="2"/>
  <c r="AL437" i="2"/>
  <c r="AK437" i="2"/>
  <c r="AJ437" i="2"/>
  <c r="AI437" i="2"/>
  <c r="AH437" i="2"/>
  <c r="AG437" i="2"/>
  <c r="AF437" i="2"/>
  <c r="AE437" i="2"/>
  <c r="AD437" i="2"/>
  <c r="AC437" i="2"/>
  <c r="AB437" i="2"/>
  <c r="AA437" i="2"/>
  <c r="AL436" i="2"/>
  <c r="AK436" i="2"/>
  <c r="AJ436" i="2"/>
  <c r="AI436" i="2"/>
  <c r="AH436" i="2"/>
  <c r="AG436" i="2"/>
  <c r="AF436" i="2"/>
  <c r="AE436" i="2"/>
  <c r="AD436" i="2"/>
  <c r="AC436" i="2"/>
  <c r="AB436" i="2"/>
  <c r="AA436" i="2"/>
  <c r="AL435" i="2"/>
  <c r="AK435" i="2"/>
  <c r="AJ435" i="2"/>
  <c r="AI435" i="2"/>
  <c r="AH435" i="2"/>
  <c r="AG435" i="2"/>
  <c r="AF435" i="2"/>
  <c r="AE435" i="2"/>
  <c r="AD435" i="2"/>
  <c r="AC435" i="2"/>
  <c r="AB435" i="2"/>
  <c r="AA435" i="2"/>
  <c r="AL434" i="2"/>
  <c r="AK434" i="2"/>
  <c r="AJ434" i="2"/>
  <c r="AI434" i="2"/>
  <c r="AH434" i="2"/>
  <c r="AG434" i="2"/>
  <c r="AF434" i="2"/>
  <c r="AE434" i="2"/>
  <c r="AD434" i="2"/>
  <c r="AC434" i="2"/>
  <c r="AB434" i="2"/>
  <c r="AA434" i="2"/>
  <c r="AL433" i="2"/>
  <c r="AK433" i="2"/>
  <c r="AJ433" i="2"/>
  <c r="AI433" i="2"/>
  <c r="AH433" i="2"/>
  <c r="AG433" i="2"/>
  <c r="AF433" i="2"/>
  <c r="AE433" i="2"/>
  <c r="AD433" i="2"/>
  <c r="AC433" i="2"/>
  <c r="AB433" i="2"/>
  <c r="AA433" i="2"/>
  <c r="AL432" i="2"/>
  <c r="AK432" i="2"/>
  <c r="AJ432" i="2"/>
  <c r="AI432" i="2"/>
  <c r="AH432" i="2"/>
  <c r="AG432" i="2"/>
  <c r="AF432" i="2"/>
  <c r="AE432" i="2"/>
  <c r="AD432" i="2"/>
  <c r="AC432" i="2"/>
  <c r="AB432" i="2"/>
  <c r="AA432" i="2"/>
  <c r="AL431" i="2"/>
  <c r="AK431" i="2"/>
  <c r="AJ431" i="2"/>
  <c r="AI431" i="2"/>
  <c r="AH431" i="2"/>
  <c r="AG431" i="2"/>
  <c r="AF431" i="2"/>
  <c r="AE431" i="2"/>
  <c r="AD431" i="2"/>
  <c r="AC431" i="2"/>
  <c r="AB431" i="2"/>
  <c r="AA431" i="2"/>
  <c r="AL430" i="2"/>
  <c r="AK430" i="2"/>
  <c r="AJ430" i="2"/>
  <c r="AI430" i="2"/>
  <c r="AH430" i="2"/>
  <c r="AG430" i="2"/>
  <c r="AF430" i="2"/>
  <c r="AE430" i="2"/>
  <c r="AD430" i="2"/>
  <c r="AC430" i="2"/>
  <c r="AB430" i="2"/>
  <c r="AA430" i="2"/>
  <c r="AL429" i="2"/>
  <c r="AK429" i="2"/>
  <c r="AJ429" i="2"/>
  <c r="AI429" i="2"/>
  <c r="AH429" i="2"/>
  <c r="AG429" i="2"/>
  <c r="AF429" i="2"/>
  <c r="AE429" i="2"/>
  <c r="AD429" i="2"/>
  <c r="AC429" i="2"/>
  <c r="AB429" i="2"/>
  <c r="AA429" i="2"/>
  <c r="AL428" i="2"/>
  <c r="AK428" i="2"/>
  <c r="AJ428" i="2"/>
  <c r="AI428" i="2"/>
  <c r="AH428" i="2"/>
  <c r="AG428" i="2"/>
  <c r="AF428" i="2"/>
  <c r="AE428" i="2"/>
  <c r="AD428" i="2"/>
  <c r="AC428" i="2"/>
  <c r="AB428" i="2"/>
  <c r="AA428" i="2"/>
  <c r="AL427" i="2"/>
  <c r="AK427" i="2"/>
  <c r="AJ427" i="2"/>
  <c r="AI427" i="2"/>
  <c r="AH427" i="2"/>
  <c r="AG427" i="2"/>
  <c r="AF427" i="2"/>
  <c r="AE427" i="2"/>
  <c r="AD427" i="2"/>
  <c r="AC427" i="2"/>
  <c r="AB427" i="2"/>
  <c r="AA427" i="2"/>
  <c r="AL426" i="2"/>
  <c r="AK426" i="2"/>
  <c r="AJ426" i="2"/>
  <c r="AI426" i="2"/>
  <c r="AH426" i="2"/>
  <c r="AG426" i="2"/>
  <c r="AF426" i="2"/>
  <c r="AE426" i="2"/>
  <c r="AD426" i="2"/>
  <c r="AC426" i="2"/>
  <c r="AB426" i="2"/>
  <c r="AA426" i="2"/>
  <c r="AL425" i="2"/>
  <c r="AK425" i="2"/>
  <c r="AJ425" i="2"/>
  <c r="AI425" i="2"/>
  <c r="AH425" i="2"/>
  <c r="AG425" i="2"/>
  <c r="AF425" i="2"/>
  <c r="AE425" i="2"/>
  <c r="AD425" i="2"/>
  <c r="AC425" i="2"/>
  <c r="AB425" i="2"/>
  <c r="AA425" i="2"/>
  <c r="AL424" i="2"/>
  <c r="AK424" i="2"/>
  <c r="AJ424" i="2"/>
  <c r="AI424" i="2"/>
  <c r="AH424" i="2"/>
  <c r="AG424" i="2"/>
  <c r="AF424" i="2"/>
  <c r="AE424" i="2"/>
  <c r="AD424" i="2"/>
  <c r="AC424" i="2"/>
  <c r="AB424" i="2"/>
  <c r="AA424" i="2"/>
  <c r="AL423" i="2"/>
  <c r="AK423" i="2"/>
  <c r="AJ423" i="2"/>
  <c r="AI423" i="2"/>
  <c r="AH423" i="2"/>
  <c r="AG423" i="2"/>
  <c r="AF423" i="2"/>
  <c r="AE423" i="2"/>
  <c r="AD423" i="2"/>
  <c r="AC423" i="2"/>
  <c r="AB423" i="2"/>
  <c r="AA423" i="2"/>
  <c r="AL422" i="2"/>
  <c r="AK422" i="2"/>
  <c r="AJ422" i="2"/>
  <c r="AI422" i="2"/>
  <c r="AH422" i="2"/>
  <c r="AG422" i="2"/>
  <c r="AF422" i="2"/>
  <c r="AE422" i="2"/>
  <c r="AD422" i="2"/>
  <c r="AC422" i="2"/>
  <c r="AB422" i="2"/>
  <c r="AA422" i="2"/>
  <c r="AL421" i="2"/>
  <c r="AK421" i="2"/>
  <c r="AJ421" i="2"/>
  <c r="AI421" i="2"/>
  <c r="AH421" i="2"/>
  <c r="AG421" i="2"/>
  <c r="AF421" i="2"/>
  <c r="AE421" i="2"/>
  <c r="AD421" i="2"/>
  <c r="AC421" i="2"/>
  <c r="AB421" i="2"/>
  <c r="AA421" i="2"/>
  <c r="AL420" i="2"/>
  <c r="AK420" i="2"/>
  <c r="AJ420" i="2"/>
  <c r="AI420" i="2"/>
  <c r="AH420" i="2"/>
  <c r="AG420" i="2"/>
  <c r="AF420" i="2"/>
  <c r="AE420" i="2"/>
  <c r="AD420" i="2"/>
  <c r="AC420" i="2"/>
  <c r="AB420" i="2"/>
  <c r="AA420" i="2"/>
  <c r="AL419" i="2"/>
  <c r="AK419" i="2"/>
  <c r="AJ419" i="2"/>
  <c r="AI419" i="2"/>
  <c r="AH419" i="2"/>
  <c r="AG419" i="2"/>
  <c r="AF419" i="2"/>
  <c r="AE419" i="2"/>
  <c r="AD419" i="2"/>
  <c r="AC419" i="2"/>
  <c r="AB419" i="2"/>
  <c r="AA419" i="2"/>
  <c r="AL418" i="2"/>
  <c r="AK418" i="2"/>
  <c r="AJ418" i="2"/>
  <c r="AI418" i="2"/>
  <c r="AH418" i="2"/>
  <c r="AG418" i="2"/>
  <c r="AF418" i="2"/>
  <c r="AE418" i="2"/>
  <c r="AD418" i="2"/>
  <c r="AC418" i="2"/>
  <c r="AB418" i="2"/>
  <c r="AA418" i="2"/>
  <c r="AL417" i="2"/>
  <c r="AK417" i="2"/>
  <c r="AJ417" i="2"/>
  <c r="AI417" i="2"/>
  <c r="AH417" i="2"/>
  <c r="AG417" i="2"/>
  <c r="AF417" i="2"/>
  <c r="AE417" i="2"/>
  <c r="AD417" i="2"/>
  <c r="AC417" i="2"/>
  <c r="AB417" i="2"/>
  <c r="AA417" i="2"/>
  <c r="AL416" i="2"/>
  <c r="AK416" i="2"/>
  <c r="AJ416" i="2"/>
  <c r="AI416" i="2"/>
  <c r="AH416" i="2"/>
  <c r="AG416" i="2"/>
  <c r="AF416" i="2"/>
  <c r="AE416" i="2"/>
  <c r="AD416" i="2"/>
  <c r="AC416" i="2"/>
  <c r="AB416" i="2"/>
  <c r="AA416" i="2"/>
  <c r="AL415" i="2"/>
  <c r="AK415" i="2"/>
  <c r="AJ415" i="2"/>
  <c r="AI415" i="2"/>
  <c r="AH415" i="2"/>
  <c r="AG415" i="2"/>
  <c r="AF415" i="2"/>
  <c r="AE415" i="2"/>
  <c r="AD415" i="2"/>
  <c r="AC415" i="2"/>
  <c r="AB415" i="2"/>
  <c r="AA415" i="2"/>
  <c r="AL414" i="2"/>
  <c r="AK414" i="2"/>
  <c r="AJ414" i="2"/>
  <c r="AI414" i="2"/>
  <c r="AH414" i="2"/>
  <c r="AG414" i="2"/>
  <c r="AF414" i="2"/>
  <c r="AE414" i="2"/>
  <c r="AD414" i="2"/>
  <c r="AC414" i="2"/>
  <c r="AB414" i="2"/>
  <c r="AA414" i="2"/>
  <c r="AL413" i="2"/>
  <c r="AK413" i="2"/>
  <c r="AJ413" i="2"/>
  <c r="AI413" i="2"/>
  <c r="AH413" i="2"/>
  <c r="AG413" i="2"/>
  <c r="AF413" i="2"/>
  <c r="AE413" i="2"/>
  <c r="AD413" i="2"/>
  <c r="AC413" i="2"/>
  <c r="AB413" i="2"/>
  <c r="AA413" i="2"/>
  <c r="AL412" i="2"/>
  <c r="AK412" i="2"/>
  <c r="AJ412" i="2"/>
  <c r="AI412" i="2"/>
  <c r="AH412" i="2"/>
  <c r="AG412" i="2"/>
  <c r="AF412" i="2"/>
  <c r="AE412" i="2"/>
  <c r="AD412" i="2"/>
  <c r="AC412" i="2"/>
  <c r="AB412" i="2"/>
  <c r="AA412" i="2"/>
  <c r="AL411" i="2"/>
  <c r="AK411" i="2"/>
  <c r="AJ411" i="2"/>
  <c r="AI411" i="2"/>
  <c r="AH411" i="2"/>
  <c r="AG411" i="2"/>
  <c r="AF411" i="2"/>
  <c r="AE411" i="2"/>
  <c r="AD411" i="2"/>
  <c r="AC411" i="2"/>
  <c r="AB411" i="2"/>
  <c r="AA411" i="2"/>
  <c r="AL410" i="2"/>
  <c r="AK410" i="2"/>
  <c r="AJ410" i="2"/>
  <c r="AI410" i="2"/>
  <c r="AH410" i="2"/>
  <c r="AG410" i="2"/>
  <c r="AF410" i="2"/>
  <c r="AE410" i="2"/>
  <c r="AD410" i="2"/>
  <c r="AC410" i="2"/>
  <c r="AB410" i="2"/>
  <c r="AA410" i="2"/>
  <c r="AL409" i="2"/>
  <c r="AK409" i="2"/>
  <c r="AJ409" i="2"/>
  <c r="AI409" i="2"/>
  <c r="AH409" i="2"/>
  <c r="AG409" i="2"/>
  <c r="AF409" i="2"/>
  <c r="AE409" i="2"/>
  <c r="AD409" i="2"/>
  <c r="AC409" i="2"/>
  <c r="AB409" i="2"/>
  <c r="AA409" i="2"/>
  <c r="AL408" i="2"/>
  <c r="AK408" i="2"/>
  <c r="AJ408" i="2"/>
  <c r="AI408" i="2"/>
  <c r="AH408" i="2"/>
  <c r="AG408" i="2"/>
  <c r="AF408" i="2"/>
  <c r="AE408" i="2"/>
  <c r="AD408" i="2"/>
  <c r="AC408" i="2"/>
  <c r="AB408" i="2"/>
  <c r="AA408" i="2"/>
  <c r="AL407" i="2"/>
  <c r="AK407" i="2"/>
  <c r="AJ407" i="2"/>
  <c r="AI407" i="2"/>
  <c r="AH407" i="2"/>
  <c r="AG407" i="2"/>
  <c r="AF407" i="2"/>
  <c r="AE407" i="2"/>
  <c r="AD407" i="2"/>
  <c r="AC407" i="2"/>
  <c r="AB407" i="2"/>
  <c r="AA407" i="2"/>
  <c r="AL406" i="2"/>
  <c r="AK406" i="2"/>
  <c r="AJ406" i="2"/>
  <c r="AI406" i="2"/>
  <c r="AH406" i="2"/>
  <c r="AG406" i="2"/>
  <c r="AF406" i="2"/>
  <c r="AE406" i="2"/>
  <c r="AD406" i="2"/>
  <c r="AC406" i="2"/>
  <c r="AB406" i="2"/>
  <c r="AA406" i="2"/>
  <c r="AL405" i="2"/>
  <c r="AK405" i="2"/>
  <c r="AJ405" i="2"/>
  <c r="AI405" i="2"/>
  <c r="AH405" i="2"/>
  <c r="AG405" i="2"/>
  <c r="AF405" i="2"/>
  <c r="AE405" i="2"/>
  <c r="AD405" i="2"/>
  <c r="AC405" i="2"/>
  <c r="AB405" i="2"/>
  <c r="AA405" i="2"/>
  <c r="AL404" i="2"/>
  <c r="AK404" i="2"/>
  <c r="AJ404" i="2"/>
  <c r="AI404" i="2"/>
  <c r="AH404" i="2"/>
  <c r="AG404" i="2"/>
  <c r="AF404" i="2"/>
  <c r="AE404" i="2"/>
  <c r="AD404" i="2"/>
  <c r="AC404" i="2"/>
  <c r="AB404" i="2"/>
  <c r="AA404" i="2"/>
  <c r="AL403" i="2"/>
  <c r="AK403" i="2"/>
  <c r="AJ403" i="2"/>
  <c r="AI403" i="2"/>
  <c r="AH403" i="2"/>
  <c r="AG403" i="2"/>
  <c r="AF403" i="2"/>
  <c r="AE403" i="2"/>
  <c r="AD403" i="2"/>
  <c r="AC403" i="2"/>
  <c r="AB403" i="2"/>
  <c r="AA403" i="2"/>
  <c r="AL402" i="2"/>
  <c r="AK402" i="2"/>
  <c r="AJ402" i="2"/>
  <c r="AI402" i="2"/>
  <c r="AH402" i="2"/>
  <c r="AG402" i="2"/>
  <c r="AF402" i="2"/>
  <c r="AE402" i="2"/>
  <c r="AD402" i="2"/>
  <c r="AC402" i="2"/>
  <c r="AB402" i="2"/>
  <c r="AA402" i="2"/>
  <c r="AL401" i="2"/>
  <c r="AK401" i="2"/>
  <c r="AJ401" i="2"/>
  <c r="AI401" i="2"/>
  <c r="AH401" i="2"/>
  <c r="AG401" i="2"/>
  <c r="AF401" i="2"/>
  <c r="AE401" i="2"/>
  <c r="AD401" i="2"/>
  <c r="AC401" i="2"/>
  <c r="AB401" i="2"/>
  <c r="AA401" i="2"/>
  <c r="AL400" i="2"/>
  <c r="AK400" i="2"/>
  <c r="AJ400" i="2"/>
  <c r="AI400" i="2"/>
  <c r="AH400" i="2"/>
  <c r="AG400" i="2"/>
  <c r="AF400" i="2"/>
  <c r="AE400" i="2"/>
  <c r="AD400" i="2"/>
  <c r="AC400" i="2"/>
  <c r="AB400" i="2"/>
  <c r="AA400" i="2"/>
  <c r="AL399" i="2"/>
  <c r="AK399" i="2"/>
  <c r="AJ399" i="2"/>
  <c r="AI399" i="2"/>
  <c r="AH399" i="2"/>
  <c r="AG399" i="2"/>
  <c r="AF399" i="2"/>
  <c r="AE399" i="2"/>
  <c r="AD399" i="2"/>
  <c r="AC399" i="2"/>
  <c r="AB399" i="2"/>
  <c r="AA399" i="2"/>
  <c r="AL398" i="2"/>
  <c r="AK398" i="2"/>
  <c r="AJ398" i="2"/>
  <c r="AI398" i="2"/>
  <c r="AH398" i="2"/>
  <c r="AG398" i="2"/>
  <c r="AF398" i="2"/>
  <c r="AE398" i="2"/>
  <c r="AD398" i="2"/>
  <c r="AC398" i="2"/>
  <c r="AB398" i="2"/>
  <c r="AA398" i="2"/>
  <c r="AL397" i="2"/>
  <c r="AK397" i="2"/>
  <c r="AJ397" i="2"/>
  <c r="AI397" i="2"/>
  <c r="AH397" i="2"/>
  <c r="AG397" i="2"/>
  <c r="AF397" i="2"/>
  <c r="AE397" i="2"/>
  <c r="AD397" i="2"/>
  <c r="AC397" i="2"/>
  <c r="AB397" i="2"/>
  <c r="AA397" i="2"/>
  <c r="AL396" i="2"/>
  <c r="AK396" i="2"/>
  <c r="AJ396" i="2"/>
  <c r="AI396" i="2"/>
  <c r="AH396" i="2"/>
  <c r="AG396" i="2"/>
  <c r="AF396" i="2"/>
  <c r="AE396" i="2"/>
  <c r="AD396" i="2"/>
  <c r="AC396" i="2"/>
  <c r="AB396" i="2"/>
  <c r="AA396" i="2"/>
  <c r="AL395" i="2"/>
  <c r="AK395" i="2"/>
  <c r="AJ395" i="2"/>
  <c r="AI395" i="2"/>
  <c r="AH395" i="2"/>
  <c r="AG395" i="2"/>
  <c r="AF395" i="2"/>
  <c r="AE395" i="2"/>
  <c r="AD395" i="2"/>
  <c r="AC395" i="2"/>
  <c r="AB395" i="2"/>
  <c r="AA395" i="2"/>
  <c r="AL394" i="2"/>
  <c r="AK394" i="2"/>
  <c r="AJ394" i="2"/>
  <c r="AI394" i="2"/>
  <c r="AH394" i="2"/>
  <c r="AG394" i="2"/>
  <c r="AF394" i="2"/>
  <c r="AE394" i="2"/>
  <c r="AD394" i="2"/>
  <c r="AC394" i="2"/>
  <c r="AB394" i="2"/>
  <c r="AA394" i="2"/>
  <c r="AL393" i="2"/>
  <c r="AK393" i="2"/>
  <c r="AJ393" i="2"/>
  <c r="AI393" i="2"/>
  <c r="AH393" i="2"/>
  <c r="AG393" i="2"/>
  <c r="AF393" i="2"/>
  <c r="AE393" i="2"/>
  <c r="AD393" i="2"/>
  <c r="AC393" i="2"/>
  <c r="AB393" i="2"/>
  <c r="AA393" i="2"/>
  <c r="AL392" i="2"/>
  <c r="AK392" i="2"/>
  <c r="AJ392" i="2"/>
  <c r="AI392" i="2"/>
  <c r="AH392" i="2"/>
  <c r="AG392" i="2"/>
  <c r="AF392" i="2"/>
  <c r="AE392" i="2"/>
  <c r="AD392" i="2"/>
  <c r="AC392" i="2"/>
  <c r="AB392" i="2"/>
  <c r="AA392" i="2"/>
  <c r="AL391" i="2"/>
  <c r="AK391" i="2"/>
  <c r="AJ391" i="2"/>
  <c r="AI391" i="2"/>
  <c r="AH391" i="2"/>
  <c r="AG391" i="2"/>
  <c r="AF391" i="2"/>
  <c r="AE391" i="2"/>
  <c r="AD391" i="2"/>
  <c r="AC391" i="2"/>
  <c r="AB391" i="2"/>
  <c r="AA391" i="2"/>
  <c r="AL390" i="2"/>
  <c r="AK390" i="2"/>
  <c r="AJ390" i="2"/>
  <c r="AI390" i="2"/>
  <c r="AH390" i="2"/>
  <c r="AG390" i="2"/>
  <c r="AF390" i="2"/>
  <c r="AE390" i="2"/>
  <c r="AD390" i="2"/>
  <c r="AC390" i="2"/>
  <c r="AB390" i="2"/>
  <c r="AA390" i="2"/>
  <c r="AL389" i="2"/>
  <c r="AK389" i="2"/>
  <c r="AJ389" i="2"/>
  <c r="AI389" i="2"/>
  <c r="AH389" i="2"/>
  <c r="AG389" i="2"/>
  <c r="AF389" i="2"/>
  <c r="AE389" i="2"/>
  <c r="AD389" i="2"/>
  <c r="AC389" i="2"/>
  <c r="AB389" i="2"/>
  <c r="AA389" i="2"/>
  <c r="AL388" i="2"/>
  <c r="AK388" i="2"/>
  <c r="AJ388" i="2"/>
  <c r="AI388" i="2"/>
  <c r="AH388" i="2"/>
  <c r="AG388" i="2"/>
  <c r="AF388" i="2"/>
  <c r="AE388" i="2"/>
  <c r="AD388" i="2"/>
  <c r="AC388" i="2"/>
  <c r="AB388" i="2"/>
  <c r="AA388" i="2"/>
  <c r="AL387" i="2"/>
  <c r="AK387" i="2"/>
  <c r="AJ387" i="2"/>
  <c r="AI387" i="2"/>
  <c r="AH387" i="2"/>
  <c r="AG387" i="2"/>
  <c r="AF387" i="2"/>
  <c r="AE387" i="2"/>
  <c r="AD387" i="2"/>
  <c r="AC387" i="2"/>
  <c r="AB387" i="2"/>
  <c r="AA387" i="2"/>
  <c r="AL386" i="2"/>
  <c r="AK386" i="2"/>
  <c r="AJ386" i="2"/>
  <c r="AI386" i="2"/>
  <c r="AH386" i="2"/>
  <c r="AG386" i="2"/>
  <c r="AF386" i="2"/>
  <c r="AE386" i="2"/>
  <c r="AD386" i="2"/>
  <c r="AC386" i="2"/>
  <c r="AB386" i="2"/>
  <c r="AA386" i="2"/>
  <c r="AL385" i="2"/>
  <c r="AK385" i="2"/>
  <c r="AJ385" i="2"/>
  <c r="AI385" i="2"/>
  <c r="AH385" i="2"/>
  <c r="AG385" i="2"/>
  <c r="AF385" i="2"/>
  <c r="AE385" i="2"/>
  <c r="AD385" i="2"/>
  <c r="AC385" i="2"/>
  <c r="AB385" i="2"/>
  <c r="AA385" i="2"/>
  <c r="AL384" i="2"/>
  <c r="AK384" i="2"/>
  <c r="AJ384" i="2"/>
  <c r="AI384" i="2"/>
  <c r="AH384" i="2"/>
  <c r="AG384" i="2"/>
  <c r="AF384" i="2"/>
  <c r="AE384" i="2"/>
  <c r="AD384" i="2"/>
  <c r="AC384" i="2"/>
  <c r="AB384" i="2"/>
  <c r="AA384" i="2"/>
  <c r="AL383" i="2"/>
  <c r="AK383" i="2"/>
  <c r="AJ383" i="2"/>
  <c r="AI383" i="2"/>
  <c r="AH383" i="2"/>
  <c r="AG383" i="2"/>
  <c r="AF383" i="2"/>
  <c r="AE383" i="2"/>
  <c r="AD383" i="2"/>
  <c r="AC383" i="2"/>
  <c r="AB383" i="2"/>
  <c r="AA383" i="2"/>
  <c r="AL382" i="2"/>
  <c r="AK382" i="2"/>
  <c r="AJ382" i="2"/>
  <c r="AI382" i="2"/>
  <c r="AH382" i="2"/>
  <c r="AG382" i="2"/>
  <c r="AF382" i="2"/>
  <c r="AE382" i="2"/>
  <c r="AD382" i="2"/>
  <c r="AC382" i="2"/>
  <c r="AB382" i="2"/>
  <c r="AA382" i="2"/>
  <c r="AL381" i="2"/>
  <c r="AK381" i="2"/>
  <c r="AJ381" i="2"/>
  <c r="AI381" i="2"/>
  <c r="AH381" i="2"/>
  <c r="AG381" i="2"/>
  <c r="AF381" i="2"/>
  <c r="AE381" i="2"/>
  <c r="AD381" i="2"/>
  <c r="AC381" i="2"/>
  <c r="AB381" i="2"/>
  <c r="AA381" i="2"/>
  <c r="AL380" i="2"/>
  <c r="AK380" i="2"/>
  <c r="AJ380" i="2"/>
  <c r="AI380" i="2"/>
  <c r="AH380" i="2"/>
  <c r="AG380" i="2"/>
  <c r="AF380" i="2"/>
  <c r="AE380" i="2"/>
  <c r="AD380" i="2"/>
  <c r="AC380" i="2"/>
  <c r="AB380" i="2"/>
  <c r="AA380" i="2"/>
  <c r="AL379" i="2"/>
  <c r="AK379" i="2"/>
  <c r="AJ379" i="2"/>
  <c r="AI379" i="2"/>
  <c r="AH379" i="2"/>
  <c r="AG379" i="2"/>
  <c r="AF379" i="2"/>
  <c r="AE379" i="2"/>
  <c r="AD379" i="2"/>
  <c r="AC379" i="2"/>
  <c r="AB379" i="2"/>
  <c r="AA379" i="2"/>
  <c r="AL378" i="2"/>
  <c r="AK378" i="2"/>
  <c r="AJ378" i="2"/>
  <c r="AI378" i="2"/>
  <c r="AH378" i="2"/>
  <c r="AG378" i="2"/>
  <c r="AF378" i="2"/>
  <c r="AE378" i="2"/>
  <c r="AD378" i="2"/>
  <c r="AC378" i="2"/>
  <c r="AB378" i="2"/>
  <c r="AA378" i="2"/>
  <c r="AL377" i="2"/>
  <c r="AK377" i="2"/>
  <c r="AJ377" i="2"/>
  <c r="AI377" i="2"/>
  <c r="AH377" i="2"/>
  <c r="AG377" i="2"/>
  <c r="AF377" i="2"/>
  <c r="AE377" i="2"/>
  <c r="AD377" i="2"/>
  <c r="AC377" i="2"/>
  <c r="AB377" i="2"/>
  <c r="AA377" i="2"/>
  <c r="AL376" i="2"/>
  <c r="AK376" i="2"/>
  <c r="AJ376" i="2"/>
  <c r="AI376" i="2"/>
  <c r="AH376" i="2"/>
  <c r="AG376" i="2"/>
  <c r="AF376" i="2"/>
  <c r="AE376" i="2"/>
  <c r="AD376" i="2"/>
  <c r="AC376" i="2"/>
  <c r="AB376" i="2"/>
  <c r="AA376" i="2"/>
  <c r="AL375" i="2"/>
  <c r="AK375" i="2"/>
  <c r="AJ375" i="2"/>
  <c r="AI375" i="2"/>
  <c r="AH375" i="2"/>
  <c r="AG375" i="2"/>
  <c r="AF375" i="2"/>
  <c r="AE375" i="2"/>
  <c r="AD375" i="2"/>
  <c r="AC375" i="2"/>
  <c r="AB375" i="2"/>
  <c r="AA375" i="2"/>
  <c r="AL374" i="2"/>
  <c r="AK374" i="2"/>
  <c r="AJ374" i="2"/>
  <c r="AI374" i="2"/>
  <c r="AH374" i="2"/>
  <c r="AG374" i="2"/>
  <c r="AF374" i="2"/>
  <c r="AE374" i="2"/>
  <c r="AD374" i="2"/>
  <c r="AC374" i="2"/>
  <c r="AB374" i="2"/>
  <c r="AA374" i="2"/>
  <c r="AL373" i="2"/>
  <c r="AK373" i="2"/>
  <c r="AJ373" i="2"/>
  <c r="AI373" i="2"/>
  <c r="AH373" i="2"/>
  <c r="AG373" i="2"/>
  <c r="AF373" i="2"/>
  <c r="AE373" i="2"/>
  <c r="AD373" i="2"/>
  <c r="AC373" i="2"/>
  <c r="AB373" i="2"/>
  <c r="AA373" i="2"/>
  <c r="AL372" i="2"/>
  <c r="AK372" i="2"/>
  <c r="AJ372" i="2"/>
  <c r="AI372" i="2"/>
  <c r="AH372" i="2"/>
  <c r="AG372" i="2"/>
  <c r="AF372" i="2"/>
  <c r="AE372" i="2"/>
  <c r="AD372" i="2"/>
  <c r="AC372" i="2"/>
  <c r="AB372" i="2"/>
  <c r="AA372" i="2"/>
  <c r="AL371" i="2"/>
  <c r="AK371" i="2"/>
  <c r="AJ371" i="2"/>
  <c r="AI371" i="2"/>
  <c r="AH371" i="2"/>
  <c r="AG371" i="2"/>
  <c r="AF371" i="2"/>
  <c r="AE371" i="2"/>
  <c r="AD371" i="2"/>
  <c r="AC371" i="2"/>
  <c r="AB371" i="2"/>
  <c r="AA371" i="2"/>
  <c r="AL370" i="2"/>
  <c r="AK370" i="2"/>
  <c r="AJ370" i="2"/>
  <c r="AI370" i="2"/>
  <c r="AH370" i="2"/>
  <c r="AG370" i="2"/>
  <c r="AF370" i="2"/>
  <c r="AE370" i="2"/>
  <c r="AD370" i="2"/>
  <c r="AC370" i="2"/>
  <c r="AB370" i="2"/>
  <c r="AA370" i="2"/>
  <c r="AL369" i="2"/>
  <c r="AK369" i="2"/>
  <c r="AJ369" i="2"/>
  <c r="AI369" i="2"/>
  <c r="AH369" i="2"/>
  <c r="AG369" i="2"/>
  <c r="AF369" i="2"/>
  <c r="AE369" i="2"/>
  <c r="AD369" i="2"/>
  <c r="AC369" i="2"/>
  <c r="AB369" i="2"/>
  <c r="AA369" i="2"/>
  <c r="AL368" i="2"/>
  <c r="AK368" i="2"/>
  <c r="AJ368" i="2"/>
  <c r="AI368" i="2"/>
  <c r="AH368" i="2"/>
  <c r="AG368" i="2"/>
  <c r="AF368" i="2"/>
  <c r="AE368" i="2"/>
  <c r="AD368" i="2"/>
  <c r="AC368" i="2"/>
  <c r="AB368" i="2"/>
  <c r="AA368" i="2"/>
  <c r="AL367" i="2"/>
  <c r="AK367" i="2"/>
  <c r="AJ367" i="2"/>
  <c r="AI367" i="2"/>
  <c r="AH367" i="2"/>
  <c r="AG367" i="2"/>
  <c r="AF367" i="2"/>
  <c r="AE367" i="2"/>
  <c r="AD367" i="2"/>
  <c r="AC367" i="2"/>
  <c r="AB367" i="2"/>
  <c r="AA367" i="2"/>
  <c r="AL366" i="2"/>
  <c r="AK366" i="2"/>
  <c r="AJ366" i="2"/>
  <c r="AI366" i="2"/>
  <c r="AH366" i="2"/>
  <c r="AG366" i="2"/>
  <c r="AF366" i="2"/>
  <c r="AE366" i="2"/>
  <c r="AD366" i="2"/>
  <c r="AC366" i="2"/>
  <c r="AB366" i="2"/>
  <c r="AA366" i="2"/>
  <c r="AL365" i="2"/>
  <c r="AK365" i="2"/>
  <c r="AJ365" i="2"/>
  <c r="AI365" i="2"/>
  <c r="AH365" i="2"/>
  <c r="AG365" i="2"/>
  <c r="AF365" i="2"/>
  <c r="AE365" i="2"/>
  <c r="AD365" i="2"/>
  <c r="AC365" i="2"/>
  <c r="AB365" i="2"/>
  <c r="AA365" i="2"/>
  <c r="AL364" i="2"/>
  <c r="AK364" i="2"/>
  <c r="AJ364" i="2"/>
  <c r="AI364" i="2"/>
  <c r="AH364" i="2"/>
  <c r="AG364" i="2"/>
  <c r="AF364" i="2"/>
  <c r="AE364" i="2"/>
  <c r="AD364" i="2"/>
  <c r="AC364" i="2"/>
  <c r="AB364" i="2"/>
  <c r="AA364" i="2"/>
  <c r="AL363" i="2"/>
  <c r="AK363" i="2"/>
  <c r="AJ363" i="2"/>
  <c r="AI363" i="2"/>
  <c r="AH363" i="2"/>
  <c r="AG363" i="2"/>
  <c r="AF363" i="2"/>
  <c r="AE363" i="2"/>
  <c r="AD363" i="2"/>
  <c r="AC363" i="2"/>
  <c r="AB363" i="2"/>
  <c r="AA363" i="2"/>
  <c r="AL362" i="2"/>
  <c r="AK362" i="2"/>
  <c r="AJ362" i="2"/>
  <c r="AI362" i="2"/>
  <c r="AH362" i="2"/>
  <c r="AG362" i="2"/>
  <c r="AF362" i="2"/>
  <c r="AE362" i="2"/>
  <c r="AD362" i="2"/>
  <c r="AC362" i="2"/>
  <c r="AB362" i="2"/>
  <c r="AA362" i="2"/>
  <c r="AL361" i="2"/>
  <c r="AK361" i="2"/>
  <c r="AJ361" i="2"/>
  <c r="AI361" i="2"/>
  <c r="AH361" i="2"/>
  <c r="AG361" i="2"/>
  <c r="AF361" i="2"/>
  <c r="AE361" i="2"/>
  <c r="AD361" i="2"/>
  <c r="AC361" i="2"/>
  <c r="AB361" i="2"/>
  <c r="AA361" i="2"/>
  <c r="AL360" i="2"/>
  <c r="AK360" i="2"/>
  <c r="AJ360" i="2"/>
  <c r="AI360" i="2"/>
  <c r="AH360" i="2"/>
  <c r="AG360" i="2"/>
  <c r="AF360" i="2"/>
  <c r="AE360" i="2"/>
  <c r="AD360" i="2"/>
  <c r="AC360" i="2"/>
  <c r="AB360" i="2"/>
  <c r="AA360" i="2"/>
  <c r="AL359" i="2"/>
  <c r="AK359" i="2"/>
  <c r="AJ359" i="2"/>
  <c r="AI359" i="2"/>
  <c r="AH359" i="2"/>
  <c r="AG359" i="2"/>
  <c r="AF359" i="2"/>
  <c r="AE359" i="2"/>
  <c r="AD359" i="2"/>
  <c r="AC359" i="2"/>
  <c r="AB359" i="2"/>
  <c r="AA359" i="2"/>
  <c r="AL358" i="2"/>
  <c r="AK358" i="2"/>
  <c r="AJ358" i="2"/>
  <c r="AI358" i="2"/>
  <c r="AH358" i="2"/>
  <c r="AG358" i="2"/>
  <c r="AF358" i="2"/>
  <c r="AE358" i="2"/>
  <c r="AD358" i="2"/>
  <c r="AC358" i="2"/>
  <c r="AB358" i="2"/>
  <c r="AA358" i="2"/>
  <c r="AL357" i="2"/>
  <c r="AK357" i="2"/>
  <c r="AJ357" i="2"/>
  <c r="AI357" i="2"/>
  <c r="AH357" i="2"/>
  <c r="AG357" i="2"/>
  <c r="AF357" i="2"/>
  <c r="AE357" i="2"/>
  <c r="AD357" i="2"/>
  <c r="AC357" i="2"/>
  <c r="AB357" i="2"/>
  <c r="AA357" i="2"/>
  <c r="AL356" i="2"/>
  <c r="AK356" i="2"/>
  <c r="AJ356" i="2"/>
  <c r="AI356" i="2"/>
  <c r="AH356" i="2"/>
  <c r="AG356" i="2"/>
  <c r="AF356" i="2"/>
  <c r="AE356" i="2"/>
  <c r="AD356" i="2"/>
  <c r="AC356" i="2"/>
  <c r="AB356" i="2"/>
  <c r="AA356" i="2"/>
  <c r="AL355" i="2"/>
  <c r="AK355" i="2"/>
  <c r="AJ355" i="2"/>
  <c r="AI355" i="2"/>
  <c r="AH355" i="2"/>
  <c r="AG355" i="2"/>
  <c r="AF355" i="2"/>
  <c r="AE355" i="2"/>
  <c r="AD355" i="2"/>
  <c r="AC355" i="2"/>
  <c r="AB355" i="2"/>
  <c r="AA355" i="2"/>
  <c r="AL354" i="2"/>
  <c r="AK354" i="2"/>
  <c r="AJ354" i="2"/>
  <c r="AI354" i="2"/>
  <c r="AH354" i="2"/>
  <c r="AG354" i="2"/>
  <c r="AF354" i="2"/>
  <c r="AE354" i="2"/>
  <c r="AD354" i="2"/>
  <c r="AC354" i="2"/>
  <c r="AB354" i="2"/>
  <c r="AA354" i="2"/>
  <c r="AL353" i="2"/>
  <c r="AK353" i="2"/>
  <c r="AJ353" i="2"/>
  <c r="AI353" i="2"/>
  <c r="AH353" i="2"/>
  <c r="AG353" i="2"/>
  <c r="AF353" i="2"/>
  <c r="AE353" i="2"/>
  <c r="AD353" i="2"/>
  <c r="AC353" i="2"/>
  <c r="AB353" i="2"/>
  <c r="AA353" i="2"/>
  <c r="AL352" i="2"/>
  <c r="AK352" i="2"/>
  <c r="AJ352" i="2"/>
  <c r="AI352" i="2"/>
  <c r="AH352" i="2"/>
  <c r="AG352" i="2"/>
  <c r="AF352" i="2"/>
  <c r="AE352" i="2"/>
  <c r="AD352" i="2"/>
  <c r="AC352" i="2"/>
  <c r="AB352" i="2"/>
  <c r="AA352" i="2"/>
  <c r="AL351" i="2"/>
  <c r="AK351" i="2"/>
  <c r="AJ351" i="2"/>
  <c r="AI351" i="2"/>
  <c r="AH351" i="2"/>
  <c r="AG351" i="2"/>
  <c r="AF351" i="2"/>
  <c r="AE351" i="2"/>
  <c r="AD351" i="2"/>
  <c r="AC351" i="2"/>
  <c r="AB351" i="2"/>
  <c r="AA351" i="2"/>
  <c r="AL350" i="2"/>
  <c r="AK350" i="2"/>
  <c r="AJ350" i="2"/>
  <c r="AI350" i="2"/>
  <c r="AH350" i="2"/>
  <c r="AG350" i="2"/>
  <c r="AF350" i="2"/>
  <c r="AE350" i="2"/>
  <c r="AD350" i="2"/>
  <c r="AC350" i="2"/>
  <c r="AB350" i="2"/>
  <c r="AA350" i="2"/>
  <c r="AL349" i="2"/>
  <c r="AK349" i="2"/>
  <c r="AJ349" i="2"/>
  <c r="AI349" i="2"/>
  <c r="AH349" i="2"/>
  <c r="AG349" i="2"/>
  <c r="AF349" i="2"/>
  <c r="AE349" i="2"/>
  <c r="AD349" i="2"/>
  <c r="AC349" i="2"/>
  <c r="AB349" i="2"/>
  <c r="AA349" i="2"/>
  <c r="AL348" i="2"/>
  <c r="AK348" i="2"/>
  <c r="AJ348" i="2"/>
  <c r="AI348" i="2"/>
  <c r="AH348" i="2"/>
  <c r="AG348" i="2"/>
  <c r="AF348" i="2"/>
  <c r="AE348" i="2"/>
  <c r="AD348" i="2"/>
  <c r="AC348" i="2"/>
  <c r="AB348" i="2"/>
  <c r="AA348" i="2"/>
  <c r="AL347" i="2"/>
  <c r="AK347" i="2"/>
  <c r="AJ347" i="2"/>
  <c r="AI347" i="2"/>
  <c r="AH347" i="2"/>
  <c r="AG347" i="2"/>
  <c r="AF347" i="2"/>
  <c r="AE347" i="2"/>
  <c r="AD347" i="2"/>
  <c r="AC347" i="2"/>
  <c r="AB347" i="2"/>
  <c r="AA347" i="2"/>
  <c r="AL346" i="2"/>
  <c r="AK346" i="2"/>
  <c r="AJ346" i="2"/>
  <c r="AI346" i="2"/>
  <c r="AH346" i="2"/>
  <c r="AG346" i="2"/>
  <c r="AF346" i="2"/>
  <c r="AE346" i="2"/>
  <c r="AD346" i="2"/>
  <c r="AC346" i="2"/>
  <c r="AB346" i="2"/>
  <c r="AA346" i="2"/>
  <c r="AL345" i="2"/>
  <c r="AK345" i="2"/>
  <c r="AJ345" i="2"/>
  <c r="AI345" i="2"/>
  <c r="AH345" i="2"/>
  <c r="AG345" i="2"/>
  <c r="AF345" i="2"/>
  <c r="AE345" i="2"/>
  <c r="AD345" i="2"/>
  <c r="AC345" i="2"/>
  <c r="AB345" i="2"/>
  <c r="AA345" i="2"/>
  <c r="AL344" i="2"/>
  <c r="AK344" i="2"/>
  <c r="AJ344" i="2"/>
  <c r="AI344" i="2"/>
  <c r="AH344" i="2"/>
  <c r="AG344" i="2"/>
  <c r="AF344" i="2"/>
  <c r="AE344" i="2"/>
  <c r="AD344" i="2"/>
  <c r="AC344" i="2"/>
  <c r="AB344" i="2"/>
  <c r="AA344" i="2"/>
  <c r="AL343" i="2"/>
  <c r="AK343" i="2"/>
  <c r="AJ343" i="2"/>
  <c r="AI343" i="2"/>
  <c r="AH343" i="2"/>
  <c r="AG343" i="2"/>
  <c r="AF343" i="2"/>
  <c r="AE343" i="2"/>
  <c r="AD343" i="2"/>
  <c r="AC343" i="2"/>
  <c r="AB343" i="2"/>
  <c r="AA343" i="2"/>
  <c r="AL342" i="2"/>
  <c r="AK342" i="2"/>
  <c r="AJ342" i="2"/>
  <c r="AI342" i="2"/>
  <c r="AH342" i="2"/>
  <c r="AG342" i="2"/>
  <c r="AF342" i="2"/>
  <c r="AE342" i="2"/>
  <c r="AD342" i="2"/>
  <c r="AC342" i="2"/>
  <c r="AB342" i="2"/>
  <c r="AA342" i="2"/>
  <c r="AL341" i="2"/>
  <c r="AK341" i="2"/>
  <c r="AJ341" i="2"/>
  <c r="AI341" i="2"/>
  <c r="AH341" i="2"/>
  <c r="AG341" i="2"/>
  <c r="AF341" i="2"/>
  <c r="AE341" i="2"/>
  <c r="AD341" i="2"/>
  <c r="AC341" i="2"/>
  <c r="AB341" i="2"/>
  <c r="AA341" i="2"/>
  <c r="AL340" i="2"/>
  <c r="AK340" i="2"/>
  <c r="AJ340" i="2"/>
  <c r="AI340" i="2"/>
  <c r="AH340" i="2"/>
  <c r="AG340" i="2"/>
  <c r="AF340" i="2"/>
  <c r="AE340" i="2"/>
  <c r="AD340" i="2"/>
  <c r="AC340" i="2"/>
  <c r="AB340" i="2"/>
  <c r="AA340" i="2"/>
  <c r="AL339" i="2"/>
  <c r="AK339" i="2"/>
  <c r="AJ339" i="2"/>
  <c r="AI339" i="2"/>
  <c r="AH339" i="2"/>
  <c r="AG339" i="2"/>
  <c r="AF339" i="2"/>
  <c r="AE339" i="2"/>
  <c r="AD339" i="2"/>
  <c r="AC339" i="2"/>
  <c r="AB339" i="2"/>
  <c r="AA339" i="2"/>
  <c r="AL338" i="2"/>
  <c r="AK338" i="2"/>
  <c r="AJ338" i="2"/>
  <c r="AI338" i="2"/>
  <c r="AH338" i="2"/>
  <c r="AG338" i="2"/>
  <c r="AF338" i="2"/>
  <c r="AE338" i="2"/>
  <c r="AD338" i="2"/>
  <c r="AC338" i="2"/>
  <c r="AB338" i="2"/>
  <c r="AA338" i="2"/>
  <c r="AL337" i="2"/>
  <c r="AK337" i="2"/>
  <c r="AJ337" i="2"/>
  <c r="AI337" i="2"/>
  <c r="AH337" i="2"/>
  <c r="AG337" i="2"/>
  <c r="AF337" i="2"/>
  <c r="AE337" i="2"/>
  <c r="AD337" i="2"/>
  <c r="AC337" i="2"/>
  <c r="AB337" i="2"/>
  <c r="AA337" i="2"/>
  <c r="AL336" i="2"/>
  <c r="AK336" i="2"/>
  <c r="AJ336" i="2"/>
  <c r="AI336" i="2"/>
  <c r="AH336" i="2"/>
  <c r="AG336" i="2"/>
  <c r="AF336" i="2"/>
  <c r="AE336" i="2"/>
  <c r="AD336" i="2"/>
  <c r="AC336" i="2"/>
  <c r="AB336" i="2"/>
  <c r="AA336" i="2"/>
  <c r="AL335" i="2"/>
  <c r="AK335" i="2"/>
  <c r="AJ335" i="2"/>
  <c r="AI335" i="2"/>
  <c r="AH335" i="2"/>
  <c r="AG335" i="2"/>
  <c r="AF335" i="2"/>
  <c r="AE335" i="2"/>
  <c r="AD335" i="2"/>
  <c r="AC335" i="2"/>
  <c r="AB335" i="2"/>
  <c r="AA335" i="2"/>
  <c r="AL334" i="2"/>
  <c r="AK334" i="2"/>
  <c r="AJ334" i="2"/>
  <c r="AI334" i="2"/>
  <c r="AH334" i="2"/>
  <c r="AG334" i="2"/>
  <c r="AF334" i="2"/>
  <c r="AE334" i="2"/>
  <c r="AD334" i="2"/>
  <c r="AC334" i="2"/>
  <c r="AB334" i="2"/>
  <c r="AA334" i="2"/>
  <c r="AL333" i="2"/>
  <c r="AK333" i="2"/>
  <c r="AJ333" i="2"/>
  <c r="AI333" i="2"/>
  <c r="AH333" i="2"/>
  <c r="AG333" i="2"/>
  <c r="AF333" i="2"/>
  <c r="AE333" i="2"/>
  <c r="AD333" i="2"/>
  <c r="AC333" i="2"/>
  <c r="AB333" i="2"/>
  <c r="AA333" i="2"/>
  <c r="AL332" i="2"/>
  <c r="AK332" i="2"/>
  <c r="AJ332" i="2"/>
  <c r="AI332" i="2"/>
  <c r="AH332" i="2"/>
  <c r="AG332" i="2"/>
  <c r="AF332" i="2"/>
  <c r="AE332" i="2"/>
  <c r="AD332" i="2"/>
  <c r="AC332" i="2"/>
  <c r="AB332" i="2"/>
  <c r="AA332" i="2"/>
  <c r="AL331" i="2"/>
  <c r="AK331" i="2"/>
  <c r="AJ331" i="2"/>
  <c r="AI331" i="2"/>
  <c r="AH331" i="2"/>
  <c r="AG331" i="2"/>
  <c r="AF331" i="2"/>
  <c r="AE331" i="2"/>
  <c r="AD331" i="2"/>
  <c r="AC331" i="2"/>
  <c r="AB331" i="2"/>
  <c r="AA331" i="2"/>
  <c r="AL330" i="2"/>
  <c r="AK330" i="2"/>
  <c r="AJ330" i="2"/>
  <c r="AI330" i="2"/>
  <c r="AH330" i="2"/>
  <c r="AG330" i="2"/>
  <c r="AF330" i="2"/>
  <c r="AE330" i="2"/>
  <c r="AD330" i="2"/>
  <c r="AC330" i="2"/>
  <c r="AB330" i="2"/>
  <c r="AA330" i="2"/>
  <c r="AL329" i="2"/>
  <c r="AK329" i="2"/>
  <c r="AJ329" i="2"/>
  <c r="AI329" i="2"/>
  <c r="AH329" i="2"/>
  <c r="AG329" i="2"/>
  <c r="AF329" i="2"/>
  <c r="AE329" i="2"/>
  <c r="AD329" i="2"/>
  <c r="AC329" i="2"/>
  <c r="AB329" i="2"/>
  <c r="AA329" i="2"/>
  <c r="AL328" i="2"/>
  <c r="AK328" i="2"/>
  <c r="AJ328" i="2"/>
  <c r="AI328" i="2"/>
  <c r="AH328" i="2"/>
  <c r="AG328" i="2"/>
  <c r="AF328" i="2"/>
  <c r="AE328" i="2"/>
  <c r="AD328" i="2"/>
  <c r="AC328" i="2"/>
  <c r="AB328" i="2"/>
  <c r="AA328" i="2"/>
  <c r="AL327" i="2"/>
  <c r="AK327" i="2"/>
  <c r="AJ327" i="2"/>
  <c r="AI327" i="2"/>
  <c r="AH327" i="2"/>
  <c r="AG327" i="2"/>
  <c r="AF327" i="2"/>
  <c r="AE327" i="2"/>
  <c r="AD327" i="2"/>
  <c r="AC327" i="2"/>
  <c r="AB327" i="2"/>
  <c r="AA327" i="2"/>
  <c r="AL326" i="2"/>
  <c r="AK326" i="2"/>
  <c r="AJ326" i="2"/>
  <c r="AI326" i="2"/>
  <c r="AH326" i="2"/>
  <c r="AG326" i="2"/>
  <c r="AF326" i="2"/>
  <c r="AE326" i="2"/>
  <c r="AD326" i="2"/>
  <c r="AC326" i="2"/>
  <c r="AB326" i="2"/>
  <c r="AA326" i="2"/>
  <c r="AL325" i="2"/>
  <c r="AK325" i="2"/>
  <c r="AJ325" i="2"/>
  <c r="AI325" i="2"/>
  <c r="AH325" i="2"/>
  <c r="AG325" i="2"/>
  <c r="AF325" i="2"/>
  <c r="AE325" i="2"/>
  <c r="AD325" i="2"/>
  <c r="AC325" i="2"/>
  <c r="AB325" i="2"/>
  <c r="AA325" i="2"/>
  <c r="AL324" i="2"/>
  <c r="AK324" i="2"/>
  <c r="AJ324" i="2"/>
  <c r="AI324" i="2"/>
  <c r="AH324" i="2"/>
  <c r="AG324" i="2"/>
  <c r="AF324" i="2"/>
  <c r="AE324" i="2"/>
  <c r="AD324" i="2"/>
  <c r="AC324" i="2"/>
  <c r="AB324" i="2"/>
  <c r="AA324" i="2"/>
  <c r="AL323" i="2"/>
  <c r="AK323" i="2"/>
  <c r="AJ323" i="2"/>
  <c r="AI323" i="2"/>
  <c r="AH323" i="2"/>
  <c r="AG323" i="2"/>
  <c r="AF323" i="2"/>
  <c r="AE323" i="2"/>
  <c r="AD323" i="2"/>
  <c r="AC323" i="2"/>
  <c r="AB323" i="2"/>
  <c r="AA323" i="2"/>
  <c r="AL322" i="2"/>
  <c r="AK322" i="2"/>
  <c r="AJ322" i="2"/>
  <c r="AI322" i="2"/>
  <c r="AH322" i="2"/>
  <c r="AG322" i="2"/>
  <c r="AF322" i="2"/>
  <c r="AE322" i="2"/>
  <c r="AD322" i="2"/>
  <c r="AC322" i="2"/>
  <c r="AB322" i="2"/>
  <c r="AA322" i="2"/>
  <c r="AL321" i="2"/>
  <c r="AK321" i="2"/>
  <c r="AJ321" i="2"/>
  <c r="AI321" i="2"/>
  <c r="AH321" i="2"/>
  <c r="AG321" i="2"/>
  <c r="AF321" i="2"/>
  <c r="AE321" i="2"/>
  <c r="AD321" i="2"/>
  <c r="AC321" i="2"/>
  <c r="AB321" i="2"/>
  <c r="AA321" i="2"/>
  <c r="AL320" i="2"/>
  <c r="AK320" i="2"/>
  <c r="AJ320" i="2"/>
  <c r="AI320" i="2"/>
  <c r="AH320" i="2"/>
  <c r="AG320" i="2"/>
  <c r="AF320" i="2"/>
  <c r="AE320" i="2"/>
  <c r="AD320" i="2"/>
  <c r="AC320" i="2"/>
  <c r="AB320" i="2"/>
  <c r="AA320" i="2"/>
  <c r="AL319" i="2"/>
  <c r="AK319" i="2"/>
  <c r="AJ319" i="2"/>
  <c r="AI319" i="2"/>
  <c r="AH319" i="2"/>
  <c r="AG319" i="2"/>
  <c r="AF319" i="2"/>
  <c r="AE319" i="2"/>
  <c r="AD319" i="2"/>
  <c r="AC319" i="2"/>
  <c r="AB319" i="2"/>
  <c r="AA319" i="2"/>
  <c r="AL318" i="2"/>
  <c r="AK318" i="2"/>
  <c r="AJ318" i="2"/>
  <c r="AI318" i="2"/>
  <c r="AH318" i="2"/>
  <c r="AG318" i="2"/>
  <c r="AF318" i="2"/>
  <c r="AE318" i="2"/>
  <c r="AD318" i="2"/>
  <c r="AC318" i="2"/>
  <c r="AB318" i="2"/>
  <c r="AA318" i="2"/>
  <c r="AL317" i="2"/>
  <c r="AK317" i="2"/>
  <c r="AJ317" i="2"/>
  <c r="AI317" i="2"/>
  <c r="AH317" i="2"/>
  <c r="AG317" i="2"/>
  <c r="AF317" i="2"/>
  <c r="AE317" i="2"/>
  <c r="AD317" i="2"/>
  <c r="AC317" i="2"/>
  <c r="AB317" i="2"/>
  <c r="AA317" i="2"/>
  <c r="AL316" i="2"/>
  <c r="AK316" i="2"/>
  <c r="AJ316" i="2"/>
  <c r="AI316" i="2"/>
  <c r="AH316" i="2"/>
  <c r="AG316" i="2"/>
  <c r="AF316" i="2"/>
  <c r="AE316" i="2"/>
  <c r="AD316" i="2"/>
  <c r="AC316" i="2"/>
  <c r="AB316" i="2"/>
  <c r="AA316" i="2"/>
  <c r="AL315" i="2"/>
  <c r="AK315" i="2"/>
  <c r="AJ315" i="2"/>
  <c r="AI315" i="2"/>
  <c r="AH315" i="2"/>
  <c r="AG315" i="2"/>
  <c r="AF315" i="2"/>
  <c r="AE315" i="2"/>
  <c r="AD315" i="2"/>
  <c r="AC315" i="2"/>
  <c r="AB315" i="2"/>
  <c r="AA315" i="2"/>
  <c r="AL314" i="2"/>
  <c r="AK314" i="2"/>
  <c r="AJ314" i="2"/>
  <c r="AI314" i="2"/>
  <c r="AH314" i="2"/>
  <c r="AG314" i="2"/>
  <c r="AF314" i="2"/>
  <c r="AE314" i="2"/>
  <c r="AD314" i="2"/>
  <c r="AC314" i="2"/>
  <c r="AB314" i="2"/>
  <c r="AA314" i="2"/>
  <c r="AL313" i="2"/>
  <c r="AK313" i="2"/>
  <c r="AJ313" i="2"/>
  <c r="AI313" i="2"/>
  <c r="AH313" i="2"/>
  <c r="AG313" i="2"/>
  <c r="AF313" i="2"/>
  <c r="AE313" i="2"/>
  <c r="AD313" i="2"/>
  <c r="AC313" i="2"/>
  <c r="AB313" i="2"/>
  <c r="AA313" i="2"/>
  <c r="AL312" i="2"/>
  <c r="AK312" i="2"/>
  <c r="AJ312" i="2"/>
  <c r="AI312" i="2"/>
  <c r="AH312" i="2"/>
  <c r="AG312" i="2"/>
  <c r="AF312" i="2"/>
  <c r="AE312" i="2"/>
  <c r="AD312" i="2"/>
  <c r="AC312" i="2"/>
  <c r="AB312" i="2"/>
  <c r="AA312" i="2"/>
  <c r="AL311" i="2"/>
  <c r="AK311" i="2"/>
  <c r="AJ311" i="2"/>
  <c r="AI311" i="2"/>
  <c r="AH311" i="2"/>
  <c r="AG311" i="2"/>
  <c r="AF311" i="2"/>
  <c r="AE311" i="2"/>
  <c r="AD311" i="2"/>
  <c r="AC311" i="2"/>
  <c r="AB311" i="2"/>
  <c r="AA311" i="2"/>
  <c r="AL310" i="2"/>
  <c r="AK310" i="2"/>
  <c r="AJ310" i="2"/>
  <c r="AI310" i="2"/>
  <c r="AH310" i="2"/>
  <c r="AG310" i="2"/>
  <c r="AF310" i="2"/>
  <c r="AE310" i="2"/>
  <c r="AD310" i="2"/>
  <c r="AC310" i="2"/>
  <c r="AB310" i="2"/>
  <c r="AA310" i="2"/>
  <c r="AL309" i="2"/>
  <c r="AK309" i="2"/>
  <c r="AJ309" i="2"/>
  <c r="AI309" i="2"/>
  <c r="AH309" i="2"/>
  <c r="AG309" i="2"/>
  <c r="AF309" i="2"/>
  <c r="AE309" i="2"/>
  <c r="AD309" i="2"/>
  <c r="AC309" i="2"/>
  <c r="AB309" i="2"/>
  <c r="AA309" i="2"/>
  <c r="AL308" i="2"/>
  <c r="AK308" i="2"/>
  <c r="AJ308" i="2"/>
  <c r="AI308" i="2"/>
  <c r="AH308" i="2"/>
  <c r="AG308" i="2"/>
  <c r="AF308" i="2"/>
  <c r="AE308" i="2"/>
  <c r="AD308" i="2"/>
  <c r="AC308" i="2"/>
  <c r="AB308" i="2"/>
  <c r="AA308" i="2"/>
  <c r="AL307" i="2"/>
  <c r="AK307" i="2"/>
  <c r="AJ307" i="2"/>
  <c r="AI307" i="2"/>
  <c r="AH307" i="2"/>
  <c r="AG307" i="2"/>
  <c r="AF307" i="2"/>
  <c r="AE307" i="2"/>
  <c r="AD307" i="2"/>
  <c r="AC307" i="2"/>
  <c r="AB307" i="2"/>
  <c r="AA307" i="2"/>
  <c r="AL306" i="2"/>
  <c r="AK306" i="2"/>
  <c r="AJ306" i="2"/>
  <c r="AI306" i="2"/>
  <c r="AH306" i="2"/>
  <c r="AG306" i="2"/>
  <c r="AF306" i="2"/>
  <c r="AE306" i="2"/>
  <c r="AD306" i="2"/>
  <c r="AC306" i="2"/>
  <c r="AB306" i="2"/>
  <c r="AA306" i="2"/>
  <c r="AL305" i="2"/>
  <c r="AK305" i="2"/>
  <c r="AJ305" i="2"/>
  <c r="AI305" i="2"/>
  <c r="AH305" i="2"/>
  <c r="AG305" i="2"/>
  <c r="AF305" i="2"/>
  <c r="AE305" i="2"/>
  <c r="AD305" i="2"/>
  <c r="AC305" i="2"/>
  <c r="AB305" i="2"/>
  <c r="AA305" i="2"/>
  <c r="AL304" i="2"/>
  <c r="AK304" i="2"/>
  <c r="AJ304" i="2"/>
  <c r="AI304" i="2"/>
  <c r="AH304" i="2"/>
  <c r="AG304" i="2"/>
  <c r="AF304" i="2"/>
  <c r="AE304" i="2"/>
  <c r="AD304" i="2"/>
  <c r="AC304" i="2"/>
  <c r="AB304" i="2"/>
  <c r="AA304" i="2"/>
  <c r="AL303" i="2"/>
  <c r="AK303" i="2"/>
  <c r="AJ303" i="2"/>
  <c r="AI303" i="2"/>
  <c r="AH303" i="2"/>
  <c r="AG303" i="2"/>
  <c r="AF303" i="2"/>
  <c r="AE303" i="2"/>
  <c r="AD303" i="2"/>
  <c r="AC303" i="2"/>
  <c r="AB303" i="2"/>
  <c r="AA303" i="2"/>
  <c r="AL302" i="2"/>
  <c r="AK302" i="2"/>
  <c r="AJ302" i="2"/>
  <c r="AI302" i="2"/>
  <c r="AH302" i="2"/>
  <c r="AG302" i="2"/>
  <c r="AF302" i="2"/>
  <c r="AE302" i="2"/>
  <c r="AD302" i="2"/>
  <c r="AC302" i="2"/>
  <c r="AB302" i="2"/>
  <c r="AA302" i="2"/>
  <c r="AL301" i="2"/>
  <c r="AK301" i="2"/>
  <c r="AJ301" i="2"/>
  <c r="AI301" i="2"/>
  <c r="AH301" i="2"/>
  <c r="AG301" i="2"/>
  <c r="AF301" i="2"/>
  <c r="AE301" i="2"/>
  <c r="AD301" i="2"/>
  <c r="AC301" i="2"/>
  <c r="AB301" i="2"/>
  <c r="AA301" i="2"/>
  <c r="AL300" i="2"/>
  <c r="AK300" i="2"/>
  <c r="AJ300" i="2"/>
  <c r="AI300" i="2"/>
  <c r="AH300" i="2"/>
  <c r="AG300" i="2"/>
  <c r="AF300" i="2"/>
  <c r="AE300" i="2"/>
  <c r="AD300" i="2"/>
  <c r="AC300" i="2"/>
  <c r="AB300" i="2"/>
  <c r="AA300" i="2"/>
  <c r="AL299" i="2"/>
  <c r="AK299" i="2"/>
  <c r="AJ299" i="2"/>
  <c r="AI299" i="2"/>
  <c r="AH299" i="2"/>
  <c r="AG299" i="2"/>
  <c r="AF299" i="2"/>
  <c r="AE299" i="2"/>
  <c r="AD299" i="2"/>
  <c r="AC299" i="2"/>
  <c r="AB299" i="2"/>
  <c r="AA299" i="2"/>
  <c r="AL298" i="2"/>
  <c r="AK298" i="2"/>
  <c r="AJ298" i="2"/>
  <c r="AI298" i="2"/>
  <c r="AH298" i="2"/>
  <c r="AG298" i="2"/>
  <c r="AF298" i="2"/>
  <c r="AE298" i="2"/>
  <c r="AD298" i="2"/>
  <c r="AC298" i="2"/>
  <c r="AB298" i="2"/>
  <c r="AA298" i="2"/>
  <c r="AL297" i="2"/>
  <c r="AK297" i="2"/>
  <c r="AJ297" i="2"/>
  <c r="AI297" i="2"/>
  <c r="AH297" i="2"/>
  <c r="AG297" i="2"/>
  <c r="AF297" i="2"/>
  <c r="AE297" i="2"/>
  <c r="AD297" i="2"/>
  <c r="AC297" i="2"/>
  <c r="AB297" i="2"/>
  <c r="AA297" i="2"/>
  <c r="AL296" i="2"/>
  <c r="AK296" i="2"/>
  <c r="AJ296" i="2"/>
  <c r="AI296" i="2"/>
  <c r="AH296" i="2"/>
  <c r="AG296" i="2"/>
  <c r="AF296" i="2"/>
  <c r="AE296" i="2"/>
  <c r="AD296" i="2"/>
  <c r="AC296" i="2"/>
  <c r="AB296" i="2"/>
  <c r="AA296" i="2"/>
  <c r="AL295" i="2"/>
  <c r="AK295" i="2"/>
  <c r="AJ295" i="2"/>
  <c r="AI295" i="2"/>
  <c r="AH295" i="2"/>
  <c r="AG295" i="2"/>
  <c r="AF295" i="2"/>
  <c r="AE295" i="2"/>
  <c r="AD295" i="2"/>
  <c r="AC295" i="2"/>
  <c r="AB295" i="2"/>
  <c r="AA295" i="2"/>
  <c r="AL294" i="2"/>
  <c r="AK294" i="2"/>
  <c r="AJ294" i="2"/>
  <c r="AI294" i="2"/>
  <c r="AH294" i="2"/>
  <c r="AG294" i="2"/>
  <c r="AF294" i="2"/>
  <c r="AE294" i="2"/>
  <c r="AD294" i="2"/>
  <c r="AC294" i="2"/>
  <c r="AB294" i="2"/>
  <c r="AA294" i="2"/>
  <c r="AL293" i="2"/>
  <c r="AK293" i="2"/>
  <c r="AJ293" i="2"/>
  <c r="AI293" i="2"/>
  <c r="AH293" i="2"/>
  <c r="AG293" i="2"/>
  <c r="AF293" i="2"/>
  <c r="AE293" i="2"/>
  <c r="AD293" i="2"/>
  <c r="AC293" i="2"/>
  <c r="AB293" i="2"/>
  <c r="AA293" i="2"/>
  <c r="AL292" i="2"/>
  <c r="AK292" i="2"/>
  <c r="AJ292" i="2"/>
  <c r="AI292" i="2"/>
  <c r="AH292" i="2"/>
  <c r="AG292" i="2"/>
  <c r="AF292" i="2"/>
  <c r="AE292" i="2"/>
  <c r="AD292" i="2"/>
  <c r="AC292" i="2"/>
  <c r="AB292" i="2"/>
  <c r="AA292" i="2"/>
  <c r="AL291" i="2"/>
  <c r="AK291" i="2"/>
  <c r="AJ291" i="2"/>
  <c r="AI291" i="2"/>
  <c r="AH291" i="2"/>
  <c r="AG291" i="2"/>
  <c r="AF291" i="2"/>
  <c r="AE291" i="2"/>
  <c r="AD291" i="2"/>
  <c r="AC291" i="2"/>
  <c r="AB291" i="2"/>
  <c r="AA291" i="2"/>
  <c r="AL290" i="2"/>
  <c r="AK290" i="2"/>
  <c r="AJ290" i="2"/>
  <c r="AI290" i="2"/>
  <c r="AH290" i="2"/>
  <c r="AG290" i="2"/>
  <c r="AF290" i="2"/>
  <c r="AE290" i="2"/>
  <c r="AD290" i="2"/>
  <c r="AC290" i="2"/>
  <c r="AB290" i="2"/>
  <c r="AA290" i="2"/>
  <c r="AL289" i="2"/>
  <c r="AK289" i="2"/>
  <c r="AJ289" i="2"/>
  <c r="AI289" i="2"/>
  <c r="AH289" i="2"/>
  <c r="AG289" i="2"/>
  <c r="AF289" i="2"/>
  <c r="AE289" i="2"/>
  <c r="AD289" i="2"/>
  <c r="AC289" i="2"/>
  <c r="AB289" i="2"/>
  <c r="AA289" i="2"/>
  <c r="AL288" i="2"/>
  <c r="AK288" i="2"/>
  <c r="AJ288" i="2"/>
  <c r="AI288" i="2"/>
  <c r="AH288" i="2"/>
  <c r="AG288" i="2"/>
  <c r="AF288" i="2"/>
  <c r="AE288" i="2"/>
  <c r="AD288" i="2"/>
  <c r="AC288" i="2"/>
  <c r="AB288" i="2"/>
  <c r="AA288" i="2"/>
  <c r="AL287" i="2"/>
  <c r="AK287" i="2"/>
  <c r="AJ287" i="2"/>
  <c r="AI287" i="2"/>
  <c r="AH287" i="2"/>
  <c r="AG287" i="2"/>
  <c r="AF287" i="2"/>
  <c r="AE287" i="2"/>
  <c r="AD287" i="2"/>
  <c r="AC287" i="2"/>
  <c r="AB287" i="2"/>
  <c r="AA287" i="2"/>
  <c r="AL286" i="2"/>
  <c r="AK286" i="2"/>
  <c r="AJ286" i="2"/>
  <c r="AI286" i="2"/>
  <c r="AH286" i="2"/>
  <c r="AG286" i="2"/>
  <c r="AF286" i="2"/>
  <c r="AE286" i="2"/>
  <c r="AD286" i="2"/>
  <c r="AC286" i="2"/>
  <c r="AB286" i="2"/>
  <c r="AA286" i="2"/>
  <c r="AL285" i="2"/>
  <c r="AK285" i="2"/>
  <c r="AJ285" i="2"/>
  <c r="AI285" i="2"/>
  <c r="AH285" i="2"/>
  <c r="AG285" i="2"/>
  <c r="AF285" i="2"/>
  <c r="AE285" i="2"/>
  <c r="AD285" i="2"/>
  <c r="AC285" i="2"/>
  <c r="AB285" i="2"/>
  <c r="AA285" i="2"/>
  <c r="AL284" i="2"/>
  <c r="AK284" i="2"/>
  <c r="AJ284" i="2"/>
  <c r="AI284" i="2"/>
  <c r="AH284" i="2"/>
  <c r="AG284" i="2"/>
  <c r="AF284" i="2"/>
  <c r="AE284" i="2"/>
  <c r="AD284" i="2"/>
  <c r="AC284" i="2"/>
  <c r="AB284" i="2"/>
  <c r="AA284" i="2"/>
  <c r="AL283" i="2"/>
  <c r="AK283" i="2"/>
  <c r="AJ283" i="2"/>
  <c r="AI283" i="2"/>
  <c r="AH283" i="2"/>
  <c r="AG283" i="2"/>
  <c r="AF283" i="2"/>
  <c r="AE283" i="2"/>
  <c r="AD283" i="2"/>
  <c r="AC283" i="2"/>
  <c r="AB283" i="2"/>
  <c r="AA283" i="2"/>
  <c r="AL282" i="2"/>
  <c r="AK282" i="2"/>
  <c r="AJ282" i="2"/>
  <c r="AI282" i="2"/>
  <c r="AH282" i="2"/>
  <c r="AG282" i="2"/>
  <c r="AF282" i="2"/>
  <c r="AE282" i="2"/>
  <c r="AD282" i="2"/>
  <c r="AC282" i="2"/>
  <c r="AB282" i="2"/>
  <c r="AA282" i="2"/>
  <c r="AL281" i="2"/>
  <c r="AK281" i="2"/>
  <c r="AJ281" i="2"/>
  <c r="AI281" i="2"/>
  <c r="AH281" i="2"/>
  <c r="AG281" i="2"/>
  <c r="AF281" i="2"/>
  <c r="AE281" i="2"/>
  <c r="AD281" i="2"/>
  <c r="AC281" i="2"/>
  <c r="AB281" i="2"/>
  <c r="AA281" i="2"/>
  <c r="AL280" i="2"/>
  <c r="AK280" i="2"/>
  <c r="AJ280" i="2"/>
  <c r="AI280" i="2"/>
  <c r="AH280" i="2"/>
  <c r="AG280" i="2"/>
  <c r="AF280" i="2"/>
  <c r="AE280" i="2"/>
  <c r="AD280" i="2"/>
  <c r="AC280" i="2"/>
  <c r="AB280" i="2"/>
  <c r="AA280" i="2"/>
  <c r="AL279" i="2"/>
  <c r="AK279" i="2"/>
  <c r="AJ279" i="2"/>
  <c r="AI279" i="2"/>
  <c r="AH279" i="2"/>
  <c r="AG279" i="2"/>
  <c r="AF279" i="2"/>
  <c r="AE279" i="2"/>
  <c r="AD279" i="2"/>
  <c r="AC279" i="2"/>
  <c r="AB279" i="2"/>
  <c r="AA279" i="2"/>
  <c r="AL278" i="2"/>
  <c r="AK278" i="2"/>
  <c r="AJ278" i="2"/>
  <c r="AI278" i="2"/>
  <c r="AH278" i="2"/>
  <c r="AG278" i="2"/>
  <c r="AF278" i="2"/>
  <c r="AE278" i="2"/>
  <c r="AD278" i="2"/>
  <c r="AC278" i="2"/>
  <c r="AB278" i="2"/>
  <c r="AA278" i="2"/>
  <c r="AL277" i="2"/>
  <c r="AK277" i="2"/>
  <c r="AJ277" i="2"/>
  <c r="AI277" i="2"/>
  <c r="AH277" i="2"/>
  <c r="AG277" i="2"/>
  <c r="AF277" i="2"/>
  <c r="AE277" i="2"/>
  <c r="AD277" i="2"/>
  <c r="AC277" i="2"/>
  <c r="AB277" i="2"/>
  <c r="AA277" i="2"/>
  <c r="AL276" i="2"/>
  <c r="AK276" i="2"/>
  <c r="AJ276" i="2"/>
  <c r="AI276" i="2"/>
  <c r="AH276" i="2"/>
  <c r="AG276" i="2"/>
  <c r="AF276" i="2"/>
  <c r="AE276" i="2"/>
  <c r="AD276" i="2"/>
  <c r="AC276" i="2"/>
  <c r="AB276" i="2"/>
  <c r="AA276" i="2"/>
  <c r="AL275" i="2"/>
  <c r="AK275" i="2"/>
  <c r="AJ275" i="2"/>
  <c r="AI275" i="2"/>
  <c r="AH275" i="2"/>
  <c r="AG275" i="2"/>
  <c r="AF275" i="2"/>
  <c r="AE275" i="2"/>
  <c r="AD275" i="2"/>
  <c r="AC275" i="2"/>
  <c r="AB275" i="2"/>
  <c r="AA275" i="2"/>
  <c r="AL274" i="2"/>
  <c r="AK274" i="2"/>
  <c r="AJ274" i="2"/>
  <c r="AI274" i="2"/>
  <c r="AH274" i="2"/>
  <c r="AG274" i="2"/>
  <c r="AF274" i="2"/>
  <c r="AE274" i="2"/>
  <c r="AD274" i="2"/>
  <c r="AC274" i="2"/>
  <c r="AB274" i="2"/>
  <c r="AA274" i="2"/>
  <c r="AL273" i="2"/>
  <c r="AK273" i="2"/>
  <c r="AJ273" i="2"/>
  <c r="AI273" i="2"/>
  <c r="AH273" i="2"/>
  <c r="AG273" i="2"/>
  <c r="AF273" i="2"/>
  <c r="AE273" i="2"/>
  <c r="AD273" i="2"/>
  <c r="AC273" i="2"/>
  <c r="AB273" i="2"/>
  <c r="AA273" i="2"/>
  <c r="AL272" i="2"/>
  <c r="AK272" i="2"/>
  <c r="AJ272" i="2"/>
  <c r="AI272" i="2"/>
  <c r="AH272" i="2"/>
  <c r="AG272" i="2"/>
  <c r="AF272" i="2"/>
  <c r="AE272" i="2"/>
  <c r="AD272" i="2"/>
  <c r="AC272" i="2"/>
  <c r="AB272" i="2"/>
  <c r="AA272" i="2"/>
  <c r="AL271" i="2"/>
  <c r="AK271" i="2"/>
  <c r="AJ271" i="2"/>
  <c r="AI271" i="2"/>
  <c r="AH271" i="2"/>
  <c r="AG271" i="2"/>
  <c r="AF271" i="2"/>
  <c r="AE271" i="2"/>
  <c r="AD271" i="2"/>
  <c r="AC271" i="2"/>
  <c r="AB271" i="2"/>
  <c r="AA271" i="2"/>
  <c r="AL270" i="2"/>
  <c r="AK270" i="2"/>
  <c r="AJ270" i="2"/>
  <c r="AI270" i="2"/>
  <c r="AH270" i="2"/>
  <c r="AG270" i="2"/>
  <c r="AF270" i="2"/>
  <c r="AE270" i="2"/>
  <c r="AD270" i="2"/>
  <c r="AC270" i="2"/>
  <c r="AB270" i="2"/>
  <c r="AA270" i="2"/>
  <c r="AL269" i="2"/>
  <c r="AK269" i="2"/>
  <c r="AJ269" i="2"/>
  <c r="AI269" i="2"/>
  <c r="AH269" i="2"/>
  <c r="AG269" i="2"/>
  <c r="AF269" i="2"/>
  <c r="AE269" i="2"/>
  <c r="AD269" i="2"/>
  <c r="AC269" i="2"/>
  <c r="AB269" i="2"/>
  <c r="AA269" i="2"/>
  <c r="AL268" i="2"/>
  <c r="AK268" i="2"/>
  <c r="AJ268" i="2"/>
  <c r="AI268" i="2"/>
  <c r="AH268" i="2"/>
  <c r="AG268" i="2"/>
  <c r="AF268" i="2"/>
  <c r="AE268" i="2"/>
  <c r="AD268" i="2"/>
  <c r="AC268" i="2"/>
  <c r="AB268" i="2"/>
  <c r="AA268" i="2"/>
  <c r="AL267" i="2"/>
  <c r="AK267" i="2"/>
  <c r="AJ267" i="2"/>
  <c r="AI267" i="2"/>
  <c r="AH267" i="2"/>
  <c r="AG267" i="2"/>
  <c r="AF267" i="2"/>
  <c r="AE267" i="2"/>
  <c r="AD267" i="2"/>
  <c r="AC267" i="2"/>
  <c r="AB267" i="2"/>
  <c r="AA267" i="2"/>
  <c r="AL266" i="2"/>
  <c r="AK266" i="2"/>
  <c r="AJ266" i="2"/>
  <c r="AI266" i="2"/>
  <c r="AH266" i="2"/>
  <c r="AG266" i="2"/>
  <c r="AF266" i="2"/>
  <c r="AE266" i="2"/>
  <c r="AD266" i="2"/>
  <c r="AC266" i="2"/>
  <c r="AB266" i="2"/>
  <c r="AA266" i="2"/>
  <c r="AL265" i="2"/>
  <c r="AK265" i="2"/>
  <c r="AJ265" i="2"/>
  <c r="AI265" i="2"/>
  <c r="AH265" i="2"/>
  <c r="AG265" i="2"/>
  <c r="AF265" i="2"/>
  <c r="AE265" i="2"/>
  <c r="AD265" i="2"/>
  <c r="AC265" i="2"/>
  <c r="AB265" i="2"/>
  <c r="AA265" i="2"/>
  <c r="AL264" i="2"/>
  <c r="AK264" i="2"/>
  <c r="AJ264" i="2"/>
  <c r="AI264" i="2"/>
  <c r="AH264" i="2"/>
  <c r="AG264" i="2"/>
  <c r="AF264" i="2"/>
  <c r="AE264" i="2"/>
  <c r="AD264" i="2"/>
  <c r="AC264" i="2"/>
  <c r="AB264" i="2"/>
  <c r="AA264" i="2"/>
  <c r="AL263" i="2"/>
  <c r="AK263" i="2"/>
  <c r="AJ263" i="2"/>
  <c r="AI263" i="2"/>
  <c r="AH263" i="2"/>
  <c r="AG263" i="2"/>
  <c r="AF263" i="2"/>
  <c r="AE263" i="2"/>
  <c r="AD263" i="2"/>
  <c r="AC263" i="2"/>
  <c r="AB263" i="2"/>
  <c r="AA263" i="2"/>
  <c r="AL262" i="2"/>
  <c r="AK262" i="2"/>
  <c r="AJ262" i="2"/>
  <c r="AI262" i="2"/>
  <c r="AH262" i="2"/>
  <c r="AG262" i="2"/>
  <c r="AF262" i="2"/>
  <c r="AE262" i="2"/>
  <c r="AD262" i="2"/>
  <c r="AC262" i="2"/>
  <c r="AB262" i="2"/>
  <c r="AA262" i="2"/>
  <c r="AL261" i="2"/>
  <c r="AK261" i="2"/>
  <c r="AJ261" i="2"/>
  <c r="AI261" i="2"/>
  <c r="AH261" i="2"/>
  <c r="AG261" i="2"/>
  <c r="AF261" i="2"/>
  <c r="AE261" i="2"/>
  <c r="AD261" i="2"/>
  <c r="AC261" i="2"/>
  <c r="AB261" i="2"/>
  <c r="AA261" i="2"/>
  <c r="AL260" i="2"/>
  <c r="AK260" i="2"/>
  <c r="AJ260" i="2"/>
  <c r="AI260" i="2"/>
  <c r="AH260" i="2"/>
  <c r="AG260" i="2"/>
  <c r="AF260" i="2"/>
  <c r="AE260" i="2"/>
  <c r="AD260" i="2"/>
  <c r="AC260" i="2"/>
  <c r="AB260" i="2"/>
  <c r="AA260" i="2"/>
  <c r="AL259" i="2"/>
  <c r="AK259" i="2"/>
  <c r="AJ259" i="2"/>
  <c r="AI259" i="2"/>
  <c r="AH259" i="2"/>
  <c r="AG259" i="2"/>
  <c r="AF259" i="2"/>
  <c r="AE259" i="2"/>
  <c r="AD259" i="2"/>
  <c r="AC259" i="2"/>
  <c r="AB259" i="2"/>
  <c r="AA259" i="2"/>
  <c r="AL258" i="2"/>
  <c r="AK258" i="2"/>
  <c r="AJ258" i="2"/>
  <c r="AI258" i="2"/>
  <c r="AH258" i="2"/>
  <c r="AG258" i="2"/>
  <c r="AF258" i="2"/>
  <c r="AE258" i="2"/>
  <c r="AD258" i="2"/>
  <c r="AC258" i="2"/>
  <c r="AB258" i="2"/>
  <c r="AA258" i="2"/>
  <c r="AL257" i="2"/>
  <c r="AK257" i="2"/>
  <c r="AJ257" i="2"/>
  <c r="AI257" i="2"/>
  <c r="AH257" i="2"/>
  <c r="AG257" i="2"/>
  <c r="AF257" i="2"/>
  <c r="AE257" i="2"/>
  <c r="AD257" i="2"/>
  <c r="AC257" i="2"/>
  <c r="AB257" i="2"/>
  <c r="AA257" i="2"/>
  <c r="AL256" i="2"/>
  <c r="AK256" i="2"/>
  <c r="AJ256" i="2"/>
  <c r="AI256" i="2"/>
  <c r="AH256" i="2"/>
  <c r="AG256" i="2"/>
  <c r="AF256" i="2"/>
  <c r="AE256" i="2"/>
  <c r="AD256" i="2"/>
  <c r="AC256" i="2"/>
  <c r="AB256" i="2"/>
  <c r="AA256" i="2"/>
  <c r="AL255" i="2"/>
  <c r="AK255" i="2"/>
  <c r="AJ255" i="2"/>
  <c r="AI255" i="2"/>
  <c r="AH255" i="2"/>
  <c r="AG255" i="2"/>
  <c r="AF255" i="2"/>
  <c r="AE255" i="2"/>
  <c r="AD255" i="2"/>
  <c r="AC255" i="2"/>
  <c r="AB255" i="2"/>
  <c r="AA255" i="2"/>
  <c r="AL254" i="2"/>
  <c r="AK254" i="2"/>
  <c r="AJ254" i="2"/>
  <c r="AI254" i="2"/>
  <c r="AH254" i="2"/>
  <c r="AG254" i="2"/>
  <c r="AF254" i="2"/>
  <c r="AE254" i="2"/>
  <c r="AD254" i="2"/>
  <c r="AC254" i="2"/>
  <c r="AB254" i="2"/>
  <c r="AA254" i="2"/>
  <c r="AL253" i="2"/>
  <c r="AK253" i="2"/>
  <c r="AJ253" i="2"/>
  <c r="AI253" i="2"/>
  <c r="AH253" i="2"/>
  <c r="AG253" i="2"/>
  <c r="AF253" i="2"/>
  <c r="AE253" i="2"/>
  <c r="AD253" i="2"/>
  <c r="AC253" i="2"/>
  <c r="AB253" i="2"/>
  <c r="AA253" i="2"/>
  <c r="AL252" i="2"/>
  <c r="AK252" i="2"/>
  <c r="AJ252" i="2"/>
  <c r="AI252" i="2"/>
  <c r="AH252" i="2"/>
  <c r="AG252" i="2"/>
  <c r="AF252" i="2"/>
  <c r="AE252" i="2"/>
  <c r="AD252" i="2"/>
  <c r="AC252" i="2"/>
  <c r="AB252" i="2"/>
  <c r="AA252" i="2"/>
  <c r="AL251" i="2"/>
  <c r="AK251" i="2"/>
  <c r="AJ251" i="2"/>
  <c r="AI251" i="2"/>
  <c r="AH251" i="2"/>
  <c r="AG251" i="2"/>
  <c r="AF251" i="2"/>
  <c r="AE251" i="2"/>
  <c r="AD251" i="2"/>
  <c r="AC251" i="2"/>
  <c r="AB251" i="2"/>
  <c r="AA251" i="2"/>
  <c r="AL250" i="2"/>
  <c r="AK250" i="2"/>
  <c r="AJ250" i="2"/>
  <c r="AI250" i="2"/>
  <c r="AH250" i="2"/>
  <c r="AG250" i="2"/>
  <c r="AF250" i="2"/>
  <c r="AE250" i="2"/>
  <c r="AD250" i="2"/>
  <c r="AC250" i="2"/>
  <c r="AB250" i="2"/>
  <c r="AA250" i="2"/>
  <c r="AL249" i="2"/>
  <c r="AK249" i="2"/>
  <c r="AJ249" i="2"/>
  <c r="AI249" i="2"/>
  <c r="AH249" i="2"/>
  <c r="AG249" i="2"/>
  <c r="AF249" i="2"/>
  <c r="AE249" i="2"/>
  <c r="AD249" i="2"/>
  <c r="AC249" i="2"/>
  <c r="AB249" i="2"/>
  <c r="AA249" i="2"/>
  <c r="AL248" i="2"/>
  <c r="AK248" i="2"/>
  <c r="AJ248" i="2"/>
  <c r="AI248" i="2"/>
  <c r="AH248" i="2"/>
  <c r="AG248" i="2"/>
  <c r="AF248" i="2"/>
  <c r="AE248" i="2"/>
  <c r="AD248" i="2"/>
  <c r="AC248" i="2"/>
  <c r="AB248" i="2"/>
  <c r="AA248" i="2"/>
  <c r="AL247" i="2"/>
  <c r="AK247" i="2"/>
  <c r="AJ247" i="2"/>
  <c r="AI247" i="2"/>
  <c r="AH247" i="2"/>
  <c r="AG247" i="2"/>
  <c r="AF247" i="2"/>
  <c r="AE247" i="2"/>
  <c r="AD247" i="2"/>
  <c r="AC247" i="2"/>
  <c r="AB247" i="2"/>
  <c r="AA247" i="2"/>
  <c r="AL246" i="2"/>
  <c r="AK246" i="2"/>
  <c r="AJ246" i="2"/>
  <c r="AI246" i="2"/>
  <c r="AH246" i="2"/>
  <c r="AG246" i="2"/>
  <c r="AF246" i="2"/>
  <c r="AE246" i="2"/>
  <c r="AD246" i="2"/>
  <c r="AC246" i="2"/>
  <c r="AB246" i="2"/>
  <c r="AA246" i="2"/>
  <c r="AL245" i="2"/>
  <c r="AK245" i="2"/>
  <c r="AJ245" i="2"/>
  <c r="AI245" i="2"/>
  <c r="AH245" i="2"/>
  <c r="AG245" i="2"/>
  <c r="AF245" i="2"/>
  <c r="AE245" i="2"/>
  <c r="AD245" i="2"/>
  <c r="AC245" i="2"/>
  <c r="AB245" i="2"/>
  <c r="AA245" i="2"/>
  <c r="AL244" i="2"/>
  <c r="AK244" i="2"/>
  <c r="AJ244" i="2"/>
  <c r="AI244" i="2"/>
  <c r="AH244" i="2"/>
  <c r="AG244" i="2"/>
  <c r="AF244" i="2"/>
  <c r="AE244" i="2"/>
  <c r="AD244" i="2"/>
  <c r="AC244" i="2"/>
  <c r="AB244" i="2"/>
  <c r="AA244" i="2"/>
  <c r="AL243" i="2"/>
  <c r="AK243" i="2"/>
  <c r="AJ243" i="2"/>
  <c r="AI243" i="2"/>
  <c r="AH243" i="2"/>
  <c r="AG243" i="2"/>
  <c r="AF243" i="2"/>
  <c r="AE243" i="2"/>
  <c r="AD243" i="2"/>
  <c r="AC243" i="2"/>
  <c r="AB243" i="2"/>
  <c r="AA243" i="2"/>
  <c r="AL242" i="2"/>
  <c r="AK242" i="2"/>
  <c r="AJ242" i="2"/>
  <c r="AI242" i="2"/>
  <c r="AH242" i="2"/>
  <c r="AG242" i="2"/>
  <c r="AF242" i="2"/>
  <c r="AE242" i="2"/>
  <c r="AD242" i="2"/>
  <c r="AC242" i="2"/>
  <c r="AB242" i="2"/>
  <c r="AA242" i="2"/>
  <c r="AL241" i="2"/>
  <c r="AK241" i="2"/>
  <c r="AJ241" i="2"/>
  <c r="AI241" i="2"/>
  <c r="AH241" i="2"/>
  <c r="AG241" i="2"/>
  <c r="AF241" i="2"/>
  <c r="AE241" i="2"/>
  <c r="AD241" i="2"/>
  <c r="AC241" i="2"/>
  <c r="AB241" i="2"/>
  <c r="AA241" i="2"/>
  <c r="AL240" i="2"/>
  <c r="AK240" i="2"/>
  <c r="AJ240" i="2"/>
  <c r="AI240" i="2"/>
  <c r="AH240" i="2"/>
  <c r="AG240" i="2"/>
  <c r="AF240" i="2"/>
  <c r="AE240" i="2"/>
  <c r="AD240" i="2"/>
  <c r="AC240" i="2"/>
  <c r="AB240" i="2"/>
  <c r="AA240" i="2"/>
  <c r="AL239" i="2"/>
  <c r="AK239" i="2"/>
  <c r="AJ239" i="2"/>
  <c r="AI239" i="2"/>
  <c r="AH239" i="2"/>
  <c r="AG239" i="2"/>
  <c r="AF239" i="2"/>
  <c r="AE239" i="2"/>
  <c r="AD239" i="2"/>
  <c r="AC239" i="2"/>
  <c r="AB239" i="2"/>
  <c r="AA239" i="2"/>
  <c r="AL238" i="2"/>
  <c r="AK238" i="2"/>
  <c r="AJ238" i="2"/>
  <c r="AI238" i="2"/>
  <c r="AH238" i="2"/>
  <c r="AG238" i="2"/>
  <c r="AF238" i="2"/>
  <c r="AE238" i="2"/>
  <c r="AD238" i="2"/>
  <c r="AC238" i="2"/>
  <c r="AB238" i="2"/>
  <c r="AA238" i="2"/>
  <c r="AL237" i="2"/>
  <c r="AK237" i="2"/>
  <c r="AJ237" i="2"/>
  <c r="AI237" i="2"/>
  <c r="AH237" i="2"/>
  <c r="AG237" i="2"/>
  <c r="AF237" i="2"/>
  <c r="AE237" i="2"/>
  <c r="AD237" i="2"/>
  <c r="AC237" i="2"/>
  <c r="AB237" i="2"/>
  <c r="AA237" i="2"/>
  <c r="AL236" i="2"/>
  <c r="AK236" i="2"/>
  <c r="AJ236" i="2"/>
  <c r="AI236" i="2"/>
  <c r="AH236" i="2"/>
  <c r="AG236" i="2"/>
  <c r="AF236" i="2"/>
  <c r="AE236" i="2"/>
  <c r="AD236" i="2"/>
  <c r="AC236" i="2"/>
  <c r="AB236" i="2"/>
  <c r="AA236" i="2"/>
  <c r="AL235" i="2"/>
  <c r="AK235" i="2"/>
  <c r="AJ235" i="2"/>
  <c r="AI235" i="2"/>
  <c r="AH235" i="2"/>
  <c r="AG235" i="2"/>
  <c r="AF235" i="2"/>
  <c r="AE235" i="2"/>
  <c r="AD235" i="2"/>
  <c r="AC235" i="2"/>
  <c r="AB235" i="2"/>
  <c r="AA235" i="2"/>
  <c r="AL234" i="2"/>
  <c r="AK234" i="2"/>
  <c r="AJ234" i="2"/>
  <c r="AI234" i="2"/>
  <c r="AH234" i="2"/>
  <c r="AG234" i="2"/>
  <c r="AF234" i="2"/>
  <c r="AE234" i="2"/>
  <c r="AD234" i="2"/>
  <c r="AC234" i="2"/>
  <c r="AB234" i="2"/>
  <c r="AA234" i="2"/>
  <c r="AL233" i="2"/>
  <c r="AK233" i="2"/>
  <c r="AJ233" i="2"/>
  <c r="AI233" i="2"/>
  <c r="AH233" i="2"/>
  <c r="AG233" i="2"/>
  <c r="AF233" i="2"/>
  <c r="AE233" i="2"/>
  <c r="AD233" i="2"/>
  <c r="AC233" i="2"/>
  <c r="AB233" i="2"/>
  <c r="AA233" i="2"/>
  <c r="AL232" i="2"/>
  <c r="AK232" i="2"/>
  <c r="AJ232" i="2"/>
  <c r="AI232" i="2"/>
  <c r="AH232" i="2"/>
  <c r="AG232" i="2"/>
  <c r="AF232" i="2"/>
  <c r="AE232" i="2"/>
  <c r="AD232" i="2"/>
  <c r="AC232" i="2"/>
  <c r="AB232" i="2"/>
  <c r="AA232" i="2"/>
  <c r="AL231" i="2"/>
  <c r="AK231" i="2"/>
  <c r="AJ231" i="2"/>
  <c r="AI231" i="2"/>
  <c r="AH231" i="2"/>
  <c r="AG231" i="2"/>
  <c r="AF231" i="2"/>
  <c r="AE231" i="2"/>
  <c r="AD231" i="2"/>
  <c r="AC231" i="2"/>
  <c r="AB231" i="2"/>
  <c r="AA231" i="2"/>
  <c r="AL230" i="2"/>
  <c r="AK230" i="2"/>
  <c r="AJ230" i="2"/>
  <c r="AI230" i="2"/>
  <c r="AH230" i="2"/>
  <c r="AG230" i="2"/>
  <c r="AF230" i="2"/>
  <c r="AE230" i="2"/>
  <c r="AD230" i="2"/>
  <c r="AC230" i="2"/>
  <c r="AB230" i="2"/>
  <c r="AA230" i="2"/>
  <c r="AL229" i="2"/>
  <c r="AK229" i="2"/>
  <c r="AJ229" i="2"/>
  <c r="AI229" i="2"/>
  <c r="AH229" i="2"/>
  <c r="AG229" i="2"/>
  <c r="AF229" i="2"/>
  <c r="AE229" i="2"/>
  <c r="AD229" i="2"/>
  <c r="AC229" i="2"/>
  <c r="AB229" i="2"/>
  <c r="AA229" i="2"/>
  <c r="AL228" i="2"/>
  <c r="AK228" i="2"/>
  <c r="AJ228" i="2"/>
  <c r="AI228" i="2"/>
  <c r="AH228" i="2"/>
  <c r="AG228" i="2"/>
  <c r="AF228" i="2"/>
  <c r="AE228" i="2"/>
  <c r="AD228" i="2"/>
  <c r="AC228" i="2"/>
  <c r="AB228" i="2"/>
  <c r="AA228" i="2"/>
  <c r="AL227" i="2"/>
  <c r="AK227" i="2"/>
  <c r="AJ227" i="2"/>
  <c r="AI227" i="2"/>
  <c r="AH227" i="2"/>
  <c r="AG227" i="2"/>
  <c r="AF227" i="2"/>
  <c r="AE227" i="2"/>
  <c r="AD227" i="2"/>
  <c r="AC227" i="2"/>
  <c r="AB227" i="2"/>
  <c r="AA227" i="2"/>
  <c r="AL226" i="2"/>
  <c r="AK226" i="2"/>
  <c r="AJ226" i="2"/>
  <c r="AI226" i="2"/>
  <c r="AH226" i="2"/>
  <c r="AG226" i="2"/>
  <c r="AF226" i="2"/>
  <c r="AE226" i="2"/>
  <c r="AD226" i="2"/>
  <c r="AC226" i="2"/>
  <c r="AB226" i="2"/>
  <c r="AA226" i="2"/>
  <c r="AL225" i="2"/>
  <c r="AK225" i="2"/>
  <c r="AJ225" i="2"/>
  <c r="AI225" i="2"/>
  <c r="AH225" i="2"/>
  <c r="AG225" i="2"/>
  <c r="AF225" i="2"/>
  <c r="AE225" i="2"/>
  <c r="AD225" i="2"/>
  <c r="AC225" i="2"/>
  <c r="AB225" i="2"/>
  <c r="AA225" i="2"/>
  <c r="AL224" i="2"/>
  <c r="AK224" i="2"/>
  <c r="AJ224" i="2"/>
  <c r="AI224" i="2"/>
  <c r="AH224" i="2"/>
  <c r="AG224" i="2"/>
  <c r="AF224" i="2"/>
  <c r="AE224" i="2"/>
  <c r="AD224" i="2"/>
  <c r="AC224" i="2"/>
  <c r="AB224" i="2"/>
  <c r="AA224" i="2"/>
  <c r="AL223" i="2"/>
  <c r="AK223" i="2"/>
  <c r="AJ223" i="2"/>
  <c r="AI223" i="2"/>
  <c r="AH223" i="2"/>
  <c r="AG223" i="2"/>
  <c r="AF223" i="2"/>
  <c r="AE223" i="2"/>
  <c r="AD223" i="2"/>
  <c r="AC223" i="2"/>
  <c r="AB223" i="2"/>
  <c r="AA223" i="2"/>
  <c r="AL222" i="2"/>
  <c r="AK222" i="2"/>
  <c r="AJ222" i="2"/>
  <c r="AI222" i="2"/>
  <c r="AH222" i="2"/>
  <c r="AG222" i="2"/>
  <c r="AF222" i="2"/>
  <c r="AE222" i="2"/>
  <c r="AD222" i="2"/>
  <c r="AC222" i="2"/>
  <c r="AB222" i="2"/>
  <c r="AA222" i="2"/>
  <c r="AL221" i="2"/>
  <c r="AK221" i="2"/>
  <c r="AJ221" i="2"/>
  <c r="AI221" i="2"/>
  <c r="AH221" i="2"/>
  <c r="AG221" i="2"/>
  <c r="AF221" i="2"/>
  <c r="AE221" i="2"/>
  <c r="AD221" i="2"/>
  <c r="AC221" i="2"/>
  <c r="AB221" i="2"/>
  <c r="AA221" i="2"/>
  <c r="AL220" i="2"/>
  <c r="AK220" i="2"/>
  <c r="AJ220" i="2"/>
  <c r="AI220" i="2"/>
  <c r="AH220" i="2"/>
  <c r="AG220" i="2"/>
  <c r="AF220" i="2"/>
  <c r="AE220" i="2"/>
  <c r="AD220" i="2"/>
  <c r="AC220" i="2"/>
  <c r="AB220" i="2"/>
  <c r="AA220" i="2"/>
  <c r="AL219" i="2"/>
  <c r="AK219" i="2"/>
  <c r="AJ219" i="2"/>
  <c r="AI219" i="2"/>
  <c r="AH219" i="2"/>
  <c r="AG219" i="2"/>
  <c r="AF219" i="2"/>
  <c r="AE219" i="2"/>
  <c r="AD219" i="2"/>
  <c r="AC219" i="2"/>
  <c r="AB219" i="2"/>
  <c r="AA219" i="2"/>
  <c r="AL218" i="2"/>
  <c r="AK218" i="2"/>
  <c r="AJ218" i="2"/>
  <c r="AI218" i="2"/>
  <c r="AH218" i="2"/>
  <c r="AG218" i="2"/>
  <c r="AF218" i="2"/>
  <c r="AE218" i="2"/>
  <c r="AD218" i="2"/>
  <c r="AC218" i="2"/>
  <c r="AB218" i="2"/>
  <c r="AA218" i="2"/>
  <c r="AL217" i="2"/>
  <c r="AK217" i="2"/>
  <c r="AJ217" i="2"/>
  <c r="AI217" i="2"/>
  <c r="AH217" i="2"/>
  <c r="AG217" i="2"/>
  <c r="AF217" i="2"/>
  <c r="AE217" i="2"/>
  <c r="AD217" i="2"/>
  <c r="AC217" i="2"/>
  <c r="AB217" i="2"/>
  <c r="AA217" i="2"/>
  <c r="AL216" i="2"/>
  <c r="AK216" i="2"/>
  <c r="AJ216" i="2"/>
  <c r="AI216" i="2"/>
  <c r="AH216" i="2"/>
  <c r="AG216" i="2"/>
  <c r="AF216" i="2"/>
  <c r="AE216" i="2"/>
  <c r="AD216" i="2"/>
  <c r="AC216" i="2"/>
  <c r="AB216" i="2"/>
  <c r="AA216" i="2"/>
  <c r="AL215" i="2"/>
  <c r="AK215" i="2"/>
  <c r="AJ215" i="2"/>
  <c r="AI215" i="2"/>
  <c r="AH215" i="2"/>
  <c r="AG215" i="2"/>
  <c r="AF215" i="2"/>
  <c r="AE215" i="2"/>
  <c r="AD215" i="2"/>
  <c r="AC215" i="2"/>
  <c r="AB215" i="2"/>
  <c r="AA215" i="2"/>
  <c r="AL214" i="2"/>
  <c r="AK214" i="2"/>
  <c r="AJ214" i="2"/>
  <c r="AI214" i="2"/>
  <c r="AH214" i="2"/>
  <c r="AG214" i="2"/>
  <c r="AF214" i="2"/>
  <c r="AE214" i="2"/>
  <c r="AD214" i="2"/>
  <c r="AC214" i="2"/>
  <c r="AB214" i="2"/>
  <c r="AA214" i="2"/>
  <c r="AL213" i="2"/>
  <c r="AK213" i="2"/>
  <c r="AJ213" i="2"/>
  <c r="AI213" i="2"/>
  <c r="AH213" i="2"/>
  <c r="AG213" i="2"/>
  <c r="AF213" i="2"/>
  <c r="AE213" i="2"/>
  <c r="AD213" i="2"/>
  <c r="AC213" i="2"/>
  <c r="AB213" i="2"/>
  <c r="AA213" i="2"/>
  <c r="AL212" i="2"/>
  <c r="AK212" i="2"/>
  <c r="AJ212" i="2"/>
  <c r="AI212" i="2"/>
  <c r="AH212" i="2"/>
  <c r="AG212" i="2"/>
  <c r="AF212" i="2"/>
  <c r="AE212" i="2"/>
  <c r="AD212" i="2"/>
  <c r="AC212" i="2"/>
  <c r="AB212" i="2"/>
  <c r="AA212" i="2"/>
  <c r="AL211" i="2"/>
  <c r="AK211" i="2"/>
  <c r="AJ211" i="2"/>
  <c r="AI211" i="2"/>
  <c r="AH211" i="2"/>
  <c r="AG211" i="2"/>
  <c r="AF211" i="2"/>
  <c r="AE211" i="2"/>
  <c r="AD211" i="2"/>
  <c r="AC211" i="2"/>
  <c r="AB211" i="2"/>
  <c r="AA211" i="2"/>
  <c r="AL210" i="2"/>
  <c r="AK210" i="2"/>
  <c r="AJ210" i="2"/>
  <c r="AI210" i="2"/>
  <c r="AH210" i="2"/>
  <c r="AG210" i="2"/>
  <c r="AF210" i="2"/>
  <c r="AE210" i="2"/>
  <c r="AD210" i="2"/>
  <c r="AC210" i="2"/>
  <c r="AB210" i="2"/>
  <c r="AA210" i="2"/>
  <c r="AL209" i="2"/>
  <c r="AK209" i="2"/>
  <c r="AJ209" i="2"/>
  <c r="AI209" i="2"/>
  <c r="AH209" i="2"/>
  <c r="AG209" i="2"/>
  <c r="AF209" i="2"/>
  <c r="AE209" i="2"/>
  <c r="AD209" i="2"/>
  <c r="AC209" i="2"/>
  <c r="AB209" i="2"/>
  <c r="AA209" i="2"/>
  <c r="AL208" i="2"/>
  <c r="AK208" i="2"/>
  <c r="AJ208" i="2"/>
  <c r="AI208" i="2"/>
  <c r="AH208" i="2"/>
  <c r="AG208" i="2"/>
  <c r="AF208" i="2"/>
  <c r="AE208" i="2"/>
  <c r="AD208" i="2"/>
  <c r="AC208" i="2"/>
  <c r="AB208" i="2"/>
  <c r="AA208" i="2"/>
  <c r="AL207" i="2"/>
  <c r="AK207" i="2"/>
  <c r="AJ207" i="2"/>
  <c r="AI207" i="2"/>
  <c r="AH207" i="2"/>
  <c r="AG207" i="2"/>
  <c r="AF207" i="2"/>
  <c r="AE207" i="2"/>
  <c r="AD207" i="2"/>
  <c r="AC207" i="2"/>
  <c r="AB207" i="2"/>
  <c r="AA207" i="2"/>
  <c r="AL206" i="2"/>
  <c r="AK206" i="2"/>
  <c r="AJ206" i="2"/>
  <c r="AI206" i="2"/>
  <c r="AH206" i="2"/>
  <c r="AG206" i="2"/>
  <c r="AF206" i="2"/>
  <c r="AE206" i="2"/>
  <c r="AD206" i="2"/>
  <c r="AC206" i="2"/>
  <c r="AB206" i="2"/>
  <c r="AA206" i="2"/>
  <c r="AL205" i="2"/>
  <c r="AK205" i="2"/>
  <c r="AJ205" i="2"/>
  <c r="AI205" i="2"/>
  <c r="AH205" i="2"/>
  <c r="AG205" i="2"/>
  <c r="AF205" i="2"/>
  <c r="AE205" i="2"/>
  <c r="AD205" i="2"/>
  <c r="AC205" i="2"/>
  <c r="AB205" i="2"/>
  <c r="AA205" i="2"/>
  <c r="AL204" i="2"/>
  <c r="AK204" i="2"/>
  <c r="AJ204" i="2"/>
  <c r="AI204" i="2"/>
  <c r="AH204" i="2"/>
  <c r="AG204" i="2"/>
  <c r="AF204" i="2"/>
  <c r="AE204" i="2"/>
  <c r="AD204" i="2"/>
  <c r="AC204" i="2"/>
  <c r="AB204" i="2"/>
  <c r="AA204" i="2"/>
  <c r="AL203" i="2"/>
  <c r="AK203" i="2"/>
  <c r="AJ203" i="2"/>
  <c r="AI203" i="2"/>
  <c r="AH203" i="2"/>
  <c r="AG203" i="2"/>
  <c r="AF203" i="2"/>
  <c r="AE203" i="2"/>
  <c r="AD203" i="2"/>
  <c r="AC203" i="2"/>
  <c r="AB203" i="2"/>
  <c r="AA203" i="2"/>
  <c r="AL202" i="2"/>
  <c r="AK202" i="2"/>
  <c r="AJ202" i="2"/>
  <c r="AI202" i="2"/>
  <c r="AH202" i="2"/>
  <c r="AG202" i="2"/>
  <c r="AF202" i="2"/>
  <c r="AE202" i="2"/>
  <c r="AD202" i="2"/>
  <c r="AC202" i="2"/>
  <c r="AB202" i="2"/>
  <c r="AA202" i="2"/>
  <c r="AL201" i="2"/>
  <c r="AK201" i="2"/>
  <c r="AJ201" i="2"/>
  <c r="AI201" i="2"/>
  <c r="AH201" i="2"/>
  <c r="AG201" i="2"/>
  <c r="AF201" i="2"/>
  <c r="AE201" i="2"/>
  <c r="AD201" i="2"/>
  <c r="AC201" i="2"/>
  <c r="AB201" i="2"/>
  <c r="AA201" i="2"/>
  <c r="AL200" i="2"/>
  <c r="AK200" i="2"/>
  <c r="AJ200" i="2"/>
  <c r="AI200" i="2"/>
  <c r="AH200" i="2"/>
  <c r="AG200" i="2"/>
  <c r="AF200" i="2"/>
  <c r="AE200" i="2"/>
  <c r="AD200" i="2"/>
  <c r="AC200" i="2"/>
  <c r="AB200" i="2"/>
  <c r="AA200" i="2"/>
  <c r="AL199" i="2"/>
  <c r="AK199" i="2"/>
  <c r="AJ199" i="2"/>
  <c r="AI199" i="2"/>
  <c r="AH199" i="2"/>
  <c r="AG199" i="2"/>
  <c r="AF199" i="2"/>
  <c r="AE199" i="2"/>
  <c r="AD199" i="2"/>
  <c r="AC199" i="2"/>
  <c r="AB199" i="2"/>
  <c r="AA199" i="2"/>
  <c r="AL198" i="2"/>
  <c r="AK198" i="2"/>
  <c r="AJ198" i="2"/>
  <c r="AI198" i="2"/>
  <c r="AH198" i="2"/>
  <c r="AG198" i="2"/>
  <c r="AF198" i="2"/>
  <c r="AE198" i="2"/>
  <c r="AD198" i="2"/>
  <c r="AC198" i="2"/>
  <c r="AB198" i="2"/>
  <c r="AA198" i="2"/>
  <c r="AL197" i="2"/>
  <c r="AK197" i="2"/>
  <c r="AJ197" i="2"/>
  <c r="AI197" i="2"/>
  <c r="AH197" i="2"/>
  <c r="AG197" i="2"/>
  <c r="AF197" i="2"/>
  <c r="AE197" i="2"/>
  <c r="AD197" i="2"/>
  <c r="AC197" i="2"/>
  <c r="AB197" i="2"/>
  <c r="AA197" i="2"/>
  <c r="AL196" i="2"/>
  <c r="AK196" i="2"/>
  <c r="AJ196" i="2"/>
  <c r="AI196" i="2"/>
  <c r="AH196" i="2"/>
  <c r="AG196" i="2"/>
  <c r="AF196" i="2"/>
  <c r="AE196" i="2"/>
  <c r="AD196" i="2"/>
  <c r="AC196" i="2"/>
  <c r="AB196" i="2"/>
  <c r="AA196" i="2"/>
  <c r="AL195" i="2"/>
  <c r="AK195" i="2"/>
  <c r="AJ195" i="2"/>
  <c r="AI195" i="2"/>
  <c r="AH195" i="2"/>
  <c r="AG195" i="2"/>
  <c r="AF195" i="2"/>
  <c r="AE195" i="2"/>
  <c r="AD195" i="2"/>
  <c r="AC195" i="2"/>
  <c r="AB195" i="2"/>
  <c r="AA195" i="2"/>
  <c r="AL194" i="2"/>
  <c r="AK194" i="2"/>
  <c r="AJ194" i="2"/>
  <c r="AI194" i="2"/>
  <c r="AH194" i="2"/>
  <c r="AG194" i="2"/>
  <c r="AF194" i="2"/>
  <c r="AE194" i="2"/>
  <c r="AD194" i="2"/>
  <c r="AC194" i="2"/>
  <c r="AB194" i="2"/>
  <c r="AA194" i="2"/>
  <c r="AL193" i="2"/>
  <c r="AK193" i="2"/>
  <c r="AJ193" i="2"/>
  <c r="AI193" i="2"/>
  <c r="AH193" i="2"/>
  <c r="AG193" i="2"/>
  <c r="AF193" i="2"/>
  <c r="AE193" i="2"/>
  <c r="AD193" i="2"/>
  <c r="AC193" i="2"/>
  <c r="AB193" i="2"/>
  <c r="AA193" i="2"/>
  <c r="AL192" i="2"/>
  <c r="AK192" i="2"/>
  <c r="AJ192" i="2"/>
  <c r="AI192" i="2"/>
  <c r="AH192" i="2"/>
  <c r="AG192" i="2"/>
  <c r="AF192" i="2"/>
  <c r="AE192" i="2"/>
  <c r="AD192" i="2"/>
  <c r="AC192" i="2"/>
  <c r="AB192" i="2"/>
  <c r="AA192" i="2"/>
  <c r="AL191" i="2"/>
  <c r="AK191" i="2"/>
  <c r="AJ191" i="2"/>
  <c r="AI191" i="2"/>
  <c r="AH191" i="2"/>
  <c r="AG191" i="2"/>
  <c r="AF191" i="2"/>
  <c r="AE191" i="2"/>
  <c r="AD191" i="2"/>
  <c r="AC191" i="2"/>
  <c r="AB191" i="2"/>
  <c r="AA191" i="2"/>
  <c r="AL190" i="2"/>
  <c r="AK190" i="2"/>
  <c r="AJ190" i="2"/>
  <c r="AI190" i="2"/>
  <c r="AH190" i="2"/>
  <c r="AG190" i="2"/>
  <c r="AF190" i="2"/>
  <c r="AE190" i="2"/>
  <c r="AD190" i="2"/>
  <c r="AC190" i="2"/>
  <c r="AB190" i="2"/>
  <c r="AA190" i="2"/>
  <c r="AL189" i="2"/>
  <c r="AK189" i="2"/>
  <c r="AJ189" i="2"/>
  <c r="AI189" i="2"/>
  <c r="AH189" i="2"/>
  <c r="AG189" i="2"/>
  <c r="AF189" i="2"/>
  <c r="AE189" i="2"/>
  <c r="AD189" i="2"/>
  <c r="AC189" i="2"/>
  <c r="AB189" i="2"/>
  <c r="AA189" i="2"/>
  <c r="AL188" i="2"/>
  <c r="AK188" i="2"/>
  <c r="AJ188" i="2"/>
  <c r="AI188" i="2"/>
  <c r="AH188" i="2"/>
  <c r="AG188" i="2"/>
  <c r="AF188" i="2"/>
  <c r="AE188" i="2"/>
  <c r="AD188" i="2"/>
  <c r="AC188" i="2"/>
  <c r="AB188" i="2"/>
  <c r="AA188" i="2"/>
  <c r="AL187" i="2"/>
  <c r="AK187" i="2"/>
  <c r="AJ187" i="2"/>
  <c r="AI187" i="2"/>
  <c r="AH187" i="2"/>
  <c r="AG187" i="2"/>
  <c r="AF187" i="2"/>
  <c r="AE187" i="2"/>
  <c r="AD187" i="2"/>
  <c r="AC187" i="2"/>
  <c r="AB187" i="2"/>
  <c r="AA187" i="2"/>
  <c r="AL186" i="2"/>
  <c r="AK186" i="2"/>
  <c r="AJ186" i="2"/>
  <c r="AI186" i="2"/>
  <c r="AH186" i="2"/>
  <c r="AG186" i="2"/>
  <c r="AF186" i="2"/>
  <c r="AE186" i="2"/>
  <c r="AD186" i="2"/>
  <c r="AC186" i="2"/>
  <c r="AB186" i="2"/>
  <c r="AA186" i="2"/>
  <c r="AL185" i="2"/>
  <c r="AK185" i="2"/>
  <c r="AJ185" i="2"/>
  <c r="AI185" i="2"/>
  <c r="AH185" i="2"/>
  <c r="AG185" i="2"/>
  <c r="AF185" i="2"/>
  <c r="AE185" i="2"/>
  <c r="AD185" i="2"/>
  <c r="AC185" i="2"/>
  <c r="AB185" i="2"/>
  <c r="AA185" i="2"/>
  <c r="AL184" i="2"/>
  <c r="AK184" i="2"/>
  <c r="AJ184" i="2"/>
  <c r="AI184" i="2"/>
  <c r="AH184" i="2"/>
  <c r="AG184" i="2"/>
  <c r="AF184" i="2"/>
  <c r="AE184" i="2"/>
  <c r="AD184" i="2"/>
  <c r="AC184" i="2"/>
  <c r="AB184" i="2"/>
  <c r="AA184" i="2"/>
  <c r="AL183" i="2"/>
  <c r="AK183" i="2"/>
  <c r="AJ183" i="2"/>
  <c r="AI183" i="2"/>
  <c r="AH183" i="2"/>
  <c r="AG183" i="2"/>
  <c r="AF183" i="2"/>
  <c r="AE183" i="2"/>
  <c r="AD183" i="2"/>
  <c r="AC183" i="2"/>
  <c r="AB183" i="2"/>
  <c r="AA183" i="2"/>
  <c r="AL182" i="2"/>
  <c r="AK182" i="2"/>
  <c r="AJ182" i="2"/>
  <c r="AI182" i="2"/>
  <c r="AH182" i="2"/>
  <c r="AG182" i="2"/>
  <c r="AF182" i="2"/>
  <c r="AE182" i="2"/>
  <c r="AD182" i="2"/>
  <c r="AC182" i="2"/>
  <c r="AB182" i="2"/>
  <c r="AA182" i="2"/>
  <c r="AL181" i="2"/>
  <c r="AK181" i="2"/>
  <c r="AJ181" i="2"/>
  <c r="AI181" i="2"/>
  <c r="AH181" i="2"/>
  <c r="AG181" i="2"/>
  <c r="AF181" i="2"/>
  <c r="AE181" i="2"/>
  <c r="AD181" i="2"/>
  <c r="AC181" i="2"/>
  <c r="AB181" i="2"/>
  <c r="AA181" i="2"/>
  <c r="AL180" i="2"/>
  <c r="AK180" i="2"/>
  <c r="AJ180" i="2"/>
  <c r="AI180" i="2"/>
  <c r="AH180" i="2"/>
  <c r="AG180" i="2"/>
  <c r="AF180" i="2"/>
  <c r="AE180" i="2"/>
  <c r="AD180" i="2"/>
  <c r="AC180" i="2"/>
  <c r="AB180" i="2"/>
  <c r="AA180" i="2"/>
  <c r="AL179" i="2"/>
  <c r="AK179" i="2"/>
  <c r="AJ179" i="2"/>
  <c r="AI179" i="2"/>
  <c r="AH179" i="2"/>
  <c r="AG179" i="2"/>
  <c r="AF179" i="2"/>
  <c r="AE179" i="2"/>
  <c r="AD179" i="2"/>
  <c r="AC179" i="2"/>
  <c r="AB179" i="2"/>
  <c r="AA179" i="2"/>
  <c r="AL178" i="2"/>
  <c r="AK178" i="2"/>
  <c r="AJ178" i="2"/>
  <c r="AI178" i="2"/>
  <c r="AH178" i="2"/>
  <c r="AG178" i="2"/>
  <c r="AF178" i="2"/>
  <c r="AE178" i="2"/>
  <c r="AD178" i="2"/>
  <c r="AC178" i="2"/>
  <c r="AB178" i="2"/>
  <c r="AA178" i="2"/>
  <c r="AL177" i="2"/>
  <c r="AK177" i="2"/>
  <c r="AJ177" i="2"/>
  <c r="AI177" i="2"/>
  <c r="AH177" i="2"/>
  <c r="AG177" i="2"/>
  <c r="AF177" i="2"/>
  <c r="AE177" i="2"/>
  <c r="AD177" i="2"/>
  <c r="AC177" i="2"/>
  <c r="AB177" i="2"/>
  <c r="AA177" i="2"/>
  <c r="AL176" i="2"/>
  <c r="AK176" i="2"/>
  <c r="AJ176" i="2"/>
  <c r="AI176" i="2"/>
  <c r="AH176" i="2"/>
  <c r="AG176" i="2"/>
  <c r="AF176" i="2"/>
  <c r="AE176" i="2"/>
  <c r="AD176" i="2"/>
  <c r="AC176" i="2"/>
  <c r="AB176" i="2"/>
  <c r="AA176" i="2"/>
  <c r="AL175" i="2"/>
  <c r="AK175" i="2"/>
  <c r="AJ175" i="2"/>
  <c r="AI175" i="2"/>
  <c r="AH175" i="2"/>
  <c r="AG175" i="2"/>
  <c r="AF175" i="2"/>
  <c r="AE175" i="2"/>
  <c r="AD175" i="2"/>
  <c r="AC175" i="2"/>
  <c r="AB175" i="2"/>
  <c r="AA175" i="2"/>
  <c r="AL174" i="2"/>
  <c r="AK174" i="2"/>
  <c r="AJ174" i="2"/>
  <c r="AI174" i="2"/>
  <c r="AH174" i="2"/>
  <c r="AG174" i="2"/>
  <c r="AF174" i="2"/>
  <c r="AE174" i="2"/>
  <c r="AD174" i="2"/>
  <c r="AC174" i="2"/>
  <c r="AB174" i="2"/>
  <c r="AA174" i="2"/>
  <c r="AL173" i="2"/>
  <c r="AK173" i="2"/>
  <c r="AJ173" i="2"/>
  <c r="AI173" i="2"/>
  <c r="AH173" i="2"/>
  <c r="AG173" i="2"/>
  <c r="AF173" i="2"/>
  <c r="AE173" i="2"/>
  <c r="AD173" i="2"/>
  <c r="AC173" i="2"/>
  <c r="AB173" i="2"/>
  <c r="AA173" i="2"/>
  <c r="AL172" i="2"/>
  <c r="AK172" i="2"/>
  <c r="AJ172" i="2"/>
  <c r="AI172" i="2"/>
  <c r="AH172" i="2"/>
  <c r="AG172" i="2"/>
  <c r="AF172" i="2"/>
  <c r="AE172" i="2"/>
  <c r="AD172" i="2"/>
  <c r="AC172" i="2"/>
  <c r="AB172" i="2"/>
  <c r="AA172" i="2"/>
  <c r="AL171" i="2"/>
  <c r="AK171" i="2"/>
  <c r="AJ171" i="2"/>
  <c r="AI171" i="2"/>
  <c r="AH171" i="2"/>
  <c r="AG171" i="2"/>
  <c r="AF171" i="2"/>
  <c r="AE171" i="2"/>
  <c r="AD171" i="2"/>
  <c r="AC171" i="2"/>
  <c r="AB171" i="2"/>
  <c r="AA171" i="2"/>
  <c r="AL170" i="2"/>
  <c r="AK170" i="2"/>
  <c r="AJ170" i="2"/>
  <c r="AI170" i="2"/>
  <c r="AH170" i="2"/>
  <c r="AG170" i="2"/>
  <c r="AF170" i="2"/>
  <c r="AE170" i="2"/>
  <c r="AD170" i="2"/>
  <c r="AC170" i="2"/>
  <c r="AB170" i="2"/>
  <c r="AA170" i="2"/>
  <c r="AL169" i="2"/>
  <c r="AK169" i="2"/>
  <c r="AJ169" i="2"/>
  <c r="AI169" i="2"/>
  <c r="AH169" i="2"/>
  <c r="AG169" i="2"/>
  <c r="AF169" i="2"/>
  <c r="AE169" i="2"/>
  <c r="AD169" i="2"/>
  <c r="AC169" i="2"/>
  <c r="AB169" i="2"/>
  <c r="AA169" i="2"/>
  <c r="AL168" i="2"/>
  <c r="AK168" i="2"/>
  <c r="AJ168" i="2"/>
  <c r="AI168" i="2"/>
  <c r="AH168" i="2"/>
  <c r="AG168" i="2"/>
  <c r="AF168" i="2"/>
  <c r="AE168" i="2"/>
  <c r="AD168" i="2"/>
  <c r="AC168" i="2"/>
  <c r="AB168" i="2"/>
  <c r="AA168" i="2"/>
  <c r="AL167" i="2"/>
  <c r="AK167" i="2"/>
  <c r="AJ167" i="2"/>
  <c r="AI167" i="2"/>
  <c r="AH167" i="2"/>
  <c r="AG167" i="2"/>
  <c r="AF167" i="2"/>
  <c r="AE167" i="2"/>
  <c r="AD167" i="2"/>
  <c r="AC167" i="2"/>
  <c r="AB167" i="2"/>
  <c r="AA167" i="2"/>
  <c r="AL166" i="2"/>
  <c r="AK166" i="2"/>
  <c r="AJ166" i="2"/>
  <c r="AI166" i="2"/>
  <c r="AH166" i="2"/>
  <c r="AG166" i="2"/>
  <c r="AF166" i="2"/>
  <c r="AE166" i="2"/>
  <c r="AD166" i="2"/>
  <c r="AC166" i="2"/>
  <c r="AB166" i="2"/>
  <c r="AA166" i="2"/>
  <c r="AL165" i="2"/>
  <c r="AK165" i="2"/>
  <c r="AJ165" i="2"/>
  <c r="AI165" i="2"/>
  <c r="AH165" i="2"/>
  <c r="AG165" i="2"/>
  <c r="AF165" i="2"/>
  <c r="AE165" i="2"/>
  <c r="AD165" i="2"/>
  <c r="AC165" i="2"/>
  <c r="AB165" i="2"/>
  <c r="AA165" i="2"/>
  <c r="AL164" i="2"/>
  <c r="AK164" i="2"/>
  <c r="AJ164" i="2"/>
  <c r="AI164" i="2"/>
  <c r="AH164" i="2"/>
  <c r="AG164" i="2"/>
  <c r="AF164" i="2"/>
  <c r="AE164" i="2"/>
  <c r="AD164" i="2"/>
  <c r="AC164" i="2"/>
  <c r="AB164" i="2"/>
  <c r="AA164" i="2"/>
  <c r="AL163" i="2"/>
  <c r="AK163" i="2"/>
  <c r="AJ163" i="2"/>
  <c r="AI163" i="2"/>
  <c r="AH163" i="2"/>
  <c r="AG163" i="2"/>
  <c r="AF163" i="2"/>
  <c r="AE163" i="2"/>
  <c r="AD163" i="2"/>
  <c r="AC163" i="2"/>
  <c r="AB163" i="2"/>
  <c r="AA163" i="2"/>
  <c r="AL162" i="2"/>
  <c r="AK162" i="2"/>
  <c r="AJ162" i="2"/>
  <c r="AI162" i="2"/>
  <c r="AH162" i="2"/>
  <c r="AG162" i="2"/>
  <c r="AF162" i="2"/>
  <c r="AE162" i="2"/>
  <c r="AD162" i="2"/>
  <c r="AC162" i="2"/>
  <c r="AB162" i="2"/>
  <c r="AA162" i="2"/>
  <c r="AL161" i="2"/>
  <c r="AK161" i="2"/>
  <c r="AJ161" i="2"/>
  <c r="AI161" i="2"/>
  <c r="AH161" i="2"/>
  <c r="AG161" i="2"/>
  <c r="AF161" i="2"/>
  <c r="AE161" i="2"/>
  <c r="AD161" i="2"/>
  <c r="AC161" i="2"/>
  <c r="AB161" i="2"/>
  <c r="AA161" i="2"/>
  <c r="AL160" i="2"/>
  <c r="AK160" i="2"/>
  <c r="AJ160" i="2"/>
  <c r="AI160" i="2"/>
  <c r="AH160" i="2"/>
  <c r="AG160" i="2"/>
  <c r="AF160" i="2"/>
  <c r="AE160" i="2"/>
  <c r="AD160" i="2"/>
  <c r="AC160" i="2"/>
  <c r="AB160" i="2"/>
  <c r="AA160" i="2"/>
  <c r="AL159" i="2"/>
  <c r="AK159" i="2"/>
  <c r="AJ159" i="2"/>
  <c r="AI159" i="2"/>
  <c r="AH159" i="2"/>
  <c r="AG159" i="2"/>
  <c r="AF159" i="2"/>
  <c r="AE159" i="2"/>
  <c r="AD159" i="2"/>
  <c r="AC159" i="2"/>
  <c r="AB159" i="2"/>
  <c r="AA159" i="2"/>
  <c r="AL158" i="2"/>
  <c r="AK158" i="2"/>
  <c r="AJ158" i="2"/>
  <c r="AI158" i="2"/>
  <c r="AH158" i="2"/>
  <c r="AG158" i="2"/>
  <c r="AF158" i="2"/>
  <c r="AE158" i="2"/>
  <c r="AD158" i="2"/>
  <c r="AC158" i="2"/>
  <c r="AB158" i="2"/>
  <c r="AA158" i="2"/>
  <c r="AL157" i="2"/>
  <c r="AK157" i="2"/>
  <c r="AJ157" i="2"/>
  <c r="AI157" i="2"/>
  <c r="AH157" i="2"/>
  <c r="AG157" i="2"/>
  <c r="AF157" i="2"/>
  <c r="AE157" i="2"/>
  <c r="AD157" i="2"/>
  <c r="AC157" i="2"/>
  <c r="AB157" i="2"/>
  <c r="AA157" i="2"/>
  <c r="AL156" i="2"/>
  <c r="AK156" i="2"/>
  <c r="AJ156" i="2"/>
  <c r="AI156" i="2"/>
  <c r="AH156" i="2"/>
  <c r="AG156" i="2"/>
  <c r="AF156" i="2"/>
  <c r="AE156" i="2"/>
  <c r="AD156" i="2"/>
  <c r="AC156" i="2"/>
  <c r="AB156" i="2"/>
  <c r="AA156" i="2"/>
  <c r="AL155" i="2"/>
  <c r="AK155" i="2"/>
  <c r="AJ155" i="2"/>
  <c r="AI155" i="2"/>
  <c r="AH155" i="2"/>
  <c r="AG155" i="2"/>
  <c r="AF155" i="2"/>
  <c r="AE155" i="2"/>
  <c r="AD155" i="2"/>
  <c r="AC155" i="2"/>
  <c r="AB155" i="2"/>
  <c r="AA155" i="2"/>
  <c r="AL154" i="2"/>
  <c r="AK154" i="2"/>
  <c r="AJ154" i="2"/>
  <c r="AI154" i="2"/>
  <c r="AH154" i="2"/>
  <c r="AG154" i="2"/>
  <c r="AF154" i="2"/>
  <c r="AE154" i="2"/>
  <c r="AD154" i="2"/>
  <c r="AC154" i="2"/>
  <c r="AB154" i="2"/>
  <c r="AA154" i="2"/>
  <c r="AL153" i="2"/>
  <c r="AK153" i="2"/>
  <c r="AJ153" i="2"/>
  <c r="AI153" i="2"/>
  <c r="AH153" i="2"/>
  <c r="AG153" i="2"/>
  <c r="AF153" i="2"/>
  <c r="AE153" i="2"/>
  <c r="AD153" i="2"/>
  <c r="AC153" i="2"/>
  <c r="AB153" i="2"/>
  <c r="AA153" i="2"/>
  <c r="AL152" i="2"/>
  <c r="AK152" i="2"/>
  <c r="AJ152" i="2"/>
  <c r="AI152" i="2"/>
  <c r="AH152" i="2"/>
  <c r="AG152" i="2"/>
  <c r="AF152" i="2"/>
  <c r="AE152" i="2"/>
  <c r="AD152" i="2"/>
  <c r="AC152" i="2"/>
  <c r="AB152" i="2"/>
  <c r="AA152" i="2"/>
  <c r="AL151" i="2"/>
  <c r="AK151" i="2"/>
  <c r="AJ151" i="2"/>
  <c r="AI151" i="2"/>
  <c r="AH151" i="2"/>
  <c r="AG151" i="2"/>
  <c r="AF151" i="2"/>
  <c r="AE151" i="2"/>
  <c r="AD151" i="2"/>
  <c r="AC151" i="2"/>
  <c r="AB151" i="2"/>
  <c r="AA151" i="2"/>
  <c r="AL150" i="2"/>
  <c r="AK150" i="2"/>
  <c r="AJ150" i="2"/>
  <c r="AI150" i="2"/>
  <c r="AH150" i="2"/>
  <c r="AG150" i="2"/>
  <c r="AF150" i="2"/>
  <c r="AE150" i="2"/>
  <c r="AD150" i="2"/>
  <c r="AC150" i="2"/>
  <c r="AB150" i="2"/>
  <c r="AA150" i="2"/>
  <c r="AL149" i="2"/>
  <c r="AK149" i="2"/>
  <c r="AJ149" i="2"/>
  <c r="AI149" i="2"/>
  <c r="AH149" i="2"/>
  <c r="AG149" i="2"/>
  <c r="AF149" i="2"/>
  <c r="AE149" i="2"/>
  <c r="AD149" i="2"/>
  <c r="AC149" i="2"/>
  <c r="AB149" i="2"/>
  <c r="AA149" i="2"/>
  <c r="AL148" i="2"/>
  <c r="AK148" i="2"/>
  <c r="AJ148" i="2"/>
  <c r="AI148" i="2"/>
  <c r="AH148" i="2"/>
  <c r="AG148" i="2"/>
  <c r="AF148" i="2"/>
  <c r="AE148" i="2"/>
  <c r="AD148" i="2"/>
  <c r="AC148" i="2"/>
  <c r="AB148" i="2"/>
  <c r="AA148" i="2"/>
  <c r="AL147" i="2"/>
  <c r="AK147" i="2"/>
  <c r="AJ147" i="2"/>
  <c r="AI147" i="2"/>
  <c r="AH147" i="2"/>
  <c r="AG147" i="2"/>
  <c r="AF147" i="2"/>
  <c r="AE147" i="2"/>
  <c r="AD147" i="2"/>
  <c r="AC147" i="2"/>
  <c r="AB147" i="2"/>
  <c r="AA147" i="2"/>
  <c r="AL146" i="2"/>
  <c r="AK146" i="2"/>
  <c r="AJ146" i="2"/>
  <c r="AI146" i="2"/>
  <c r="AH146" i="2"/>
  <c r="AG146" i="2"/>
  <c r="AF146" i="2"/>
  <c r="AE146" i="2"/>
  <c r="AD146" i="2"/>
  <c r="AC146" i="2"/>
  <c r="AB146" i="2"/>
  <c r="AA146" i="2"/>
  <c r="AL145" i="2"/>
  <c r="AK145" i="2"/>
  <c r="AJ145" i="2"/>
  <c r="AI145" i="2"/>
  <c r="AH145" i="2"/>
  <c r="AG145" i="2"/>
  <c r="AF145" i="2"/>
  <c r="AE145" i="2"/>
  <c r="AD145" i="2"/>
  <c r="AC145" i="2"/>
  <c r="AB145" i="2"/>
  <c r="AA145" i="2"/>
  <c r="AL144" i="2"/>
  <c r="AK144" i="2"/>
  <c r="AJ144" i="2"/>
  <c r="AI144" i="2"/>
  <c r="AH144" i="2"/>
  <c r="AG144" i="2"/>
  <c r="AF144" i="2"/>
  <c r="AE144" i="2"/>
  <c r="AD144" i="2"/>
  <c r="AC144" i="2"/>
  <c r="AB144" i="2"/>
  <c r="AA144" i="2"/>
  <c r="AL143" i="2"/>
  <c r="AK143" i="2"/>
  <c r="AJ143" i="2"/>
  <c r="AI143" i="2"/>
  <c r="AH143" i="2"/>
  <c r="AG143" i="2"/>
  <c r="AF143" i="2"/>
  <c r="AE143" i="2"/>
  <c r="AD143" i="2"/>
  <c r="AC143" i="2"/>
  <c r="AB143" i="2"/>
  <c r="AA143" i="2"/>
  <c r="AL142" i="2"/>
  <c r="AK142" i="2"/>
  <c r="AJ142" i="2"/>
  <c r="AI142" i="2"/>
  <c r="AH142" i="2"/>
  <c r="AG142" i="2"/>
  <c r="AF142" i="2"/>
  <c r="AE142" i="2"/>
  <c r="AD142" i="2"/>
  <c r="AC142" i="2"/>
  <c r="AB142" i="2"/>
  <c r="AA142" i="2"/>
  <c r="AL141" i="2"/>
  <c r="AK141" i="2"/>
  <c r="AJ141" i="2"/>
  <c r="AI141" i="2"/>
  <c r="AH141" i="2"/>
  <c r="AG141" i="2"/>
  <c r="AF141" i="2"/>
  <c r="AE141" i="2"/>
  <c r="AD141" i="2"/>
  <c r="AC141" i="2"/>
  <c r="AB141" i="2"/>
  <c r="AA141" i="2"/>
  <c r="AL140" i="2"/>
  <c r="AK140" i="2"/>
  <c r="AJ140" i="2"/>
  <c r="AI140" i="2"/>
  <c r="AH140" i="2"/>
  <c r="AG140" i="2"/>
  <c r="AF140" i="2"/>
  <c r="AE140" i="2"/>
  <c r="AD140" i="2"/>
  <c r="AC140" i="2"/>
  <c r="AB140" i="2"/>
  <c r="AA140" i="2"/>
  <c r="AL139" i="2"/>
  <c r="AK139" i="2"/>
  <c r="AJ139" i="2"/>
  <c r="AI139" i="2"/>
  <c r="AH139" i="2"/>
  <c r="AG139" i="2"/>
  <c r="AF139" i="2"/>
  <c r="AE139" i="2"/>
  <c r="AD139" i="2"/>
  <c r="AC139" i="2"/>
  <c r="AB139" i="2"/>
  <c r="AA139" i="2"/>
  <c r="AL138" i="2"/>
  <c r="AK138" i="2"/>
  <c r="AJ138" i="2"/>
  <c r="AI138" i="2"/>
  <c r="AH138" i="2"/>
  <c r="AG138" i="2"/>
  <c r="AF138" i="2"/>
  <c r="AE138" i="2"/>
  <c r="AD138" i="2"/>
  <c r="AC138" i="2"/>
  <c r="AB138" i="2"/>
  <c r="AA138" i="2"/>
  <c r="AL137" i="2"/>
  <c r="AK137" i="2"/>
  <c r="AJ137" i="2"/>
  <c r="AI137" i="2"/>
  <c r="AH137" i="2"/>
  <c r="AG137" i="2"/>
  <c r="AF137" i="2"/>
  <c r="AE137" i="2"/>
  <c r="AD137" i="2"/>
  <c r="AC137" i="2"/>
  <c r="AB137" i="2"/>
  <c r="AA137" i="2"/>
  <c r="AL136" i="2"/>
  <c r="AK136" i="2"/>
  <c r="AJ136" i="2"/>
  <c r="AI136" i="2"/>
  <c r="AH136" i="2"/>
  <c r="AG136" i="2"/>
  <c r="AF136" i="2"/>
  <c r="AE136" i="2"/>
  <c r="AD136" i="2"/>
  <c r="AC136" i="2"/>
  <c r="AB136" i="2"/>
  <c r="AA136" i="2"/>
  <c r="AL135" i="2"/>
  <c r="AK135" i="2"/>
  <c r="AJ135" i="2"/>
  <c r="AI135" i="2"/>
  <c r="AH135" i="2"/>
  <c r="AG135" i="2"/>
  <c r="AF135" i="2"/>
  <c r="AE135" i="2"/>
  <c r="AD135" i="2"/>
  <c r="AC135" i="2"/>
  <c r="AB135" i="2"/>
  <c r="AA135" i="2"/>
  <c r="AL134" i="2"/>
  <c r="AK134" i="2"/>
  <c r="AJ134" i="2"/>
  <c r="AI134" i="2"/>
  <c r="AH134" i="2"/>
  <c r="AG134" i="2"/>
  <c r="AF134" i="2"/>
  <c r="AE134" i="2"/>
  <c r="AD134" i="2"/>
  <c r="AC134" i="2"/>
  <c r="AB134" i="2"/>
  <c r="AA134" i="2"/>
  <c r="AL133" i="2"/>
  <c r="AK133" i="2"/>
  <c r="AJ133" i="2"/>
  <c r="AI133" i="2"/>
  <c r="AH133" i="2"/>
  <c r="AG133" i="2"/>
  <c r="AF133" i="2"/>
  <c r="AE133" i="2"/>
  <c r="AD133" i="2"/>
  <c r="AC133" i="2"/>
  <c r="AB133" i="2"/>
  <c r="AA133" i="2"/>
  <c r="AL132" i="2"/>
  <c r="AK132" i="2"/>
  <c r="AJ132" i="2"/>
  <c r="AI132" i="2"/>
  <c r="AH132" i="2"/>
  <c r="AG132" i="2"/>
  <c r="AF132" i="2"/>
  <c r="AE132" i="2"/>
  <c r="AD132" i="2"/>
  <c r="AC132" i="2"/>
  <c r="AB132" i="2"/>
  <c r="AA132" i="2"/>
  <c r="AL131" i="2"/>
  <c r="AK131" i="2"/>
  <c r="AJ131" i="2"/>
  <c r="AI131" i="2"/>
  <c r="AH131" i="2"/>
  <c r="AG131" i="2"/>
  <c r="AF131" i="2"/>
  <c r="AE131" i="2"/>
  <c r="AD131" i="2"/>
  <c r="AC131" i="2"/>
  <c r="AB131" i="2"/>
  <c r="AA131" i="2"/>
  <c r="AL130" i="2"/>
  <c r="AK130" i="2"/>
  <c r="AJ130" i="2"/>
  <c r="AI130" i="2"/>
  <c r="AH130" i="2"/>
  <c r="AG130" i="2"/>
  <c r="AF130" i="2"/>
  <c r="AE130" i="2"/>
  <c r="AD130" i="2"/>
  <c r="AC130" i="2"/>
  <c r="AB130" i="2"/>
  <c r="AA130" i="2"/>
  <c r="AL129" i="2"/>
  <c r="AK129" i="2"/>
  <c r="AJ129" i="2"/>
  <c r="AI129" i="2"/>
  <c r="AH129" i="2"/>
  <c r="AG129" i="2"/>
  <c r="AF129" i="2"/>
  <c r="AE129" i="2"/>
  <c r="AD129" i="2"/>
  <c r="AC129" i="2"/>
  <c r="AB129" i="2"/>
  <c r="AA129" i="2"/>
  <c r="AL128" i="2"/>
  <c r="AK128" i="2"/>
  <c r="AJ128" i="2"/>
  <c r="AI128" i="2"/>
  <c r="AH128" i="2"/>
  <c r="AG128" i="2"/>
  <c r="AF128" i="2"/>
  <c r="AE128" i="2"/>
  <c r="AD128" i="2"/>
  <c r="AC128" i="2"/>
  <c r="AB128" i="2"/>
  <c r="AA128" i="2"/>
  <c r="AL127" i="2"/>
  <c r="AK127" i="2"/>
  <c r="AJ127" i="2"/>
  <c r="AI127" i="2"/>
  <c r="AH127" i="2"/>
  <c r="AG127" i="2"/>
  <c r="AF127" i="2"/>
  <c r="AE127" i="2"/>
  <c r="AD127" i="2"/>
  <c r="AC127" i="2"/>
  <c r="AB127" i="2"/>
  <c r="AA127" i="2"/>
  <c r="AL126" i="2"/>
  <c r="AK126" i="2"/>
  <c r="AJ126" i="2"/>
  <c r="AI126" i="2"/>
  <c r="AH126" i="2"/>
  <c r="AG126" i="2"/>
  <c r="AF126" i="2"/>
  <c r="AE126" i="2"/>
  <c r="AD126" i="2"/>
  <c r="AC126" i="2"/>
  <c r="AB126" i="2"/>
  <c r="AA126" i="2"/>
  <c r="AL125" i="2"/>
  <c r="AK125" i="2"/>
  <c r="AJ125" i="2"/>
  <c r="AI125" i="2"/>
  <c r="AH125" i="2"/>
  <c r="AG125" i="2"/>
  <c r="AF125" i="2"/>
  <c r="AE125" i="2"/>
  <c r="AD125" i="2"/>
  <c r="AC125" i="2"/>
  <c r="AB125" i="2"/>
  <c r="AA125" i="2"/>
  <c r="AL124" i="2"/>
  <c r="AK124" i="2"/>
  <c r="AJ124" i="2"/>
  <c r="AI124" i="2"/>
  <c r="AH124" i="2"/>
  <c r="AG124" i="2"/>
  <c r="AF124" i="2"/>
  <c r="AE124" i="2"/>
  <c r="AD124" i="2"/>
  <c r="AC124" i="2"/>
  <c r="AB124" i="2"/>
  <c r="AA124" i="2"/>
  <c r="AL123" i="2"/>
  <c r="AK123" i="2"/>
  <c r="AJ123" i="2"/>
  <c r="AI123" i="2"/>
  <c r="AH123" i="2"/>
  <c r="AG123" i="2"/>
  <c r="AF123" i="2"/>
  <c r="AE123" i="2"/>
  <c r="AD123" i="2"/>
  <c r="AC123" i="2"/>
  <c r="AB123" i="2"/>
  <c r="AA123" i="2"/>
  <c r="AL122" i="2"/>
  <c r="AK122" i="2"/>
  <c r="AJ122" i="2"/>
  <c r="AI122" i="2"/>
  <c r="AH122" i="2"/>
  <c r="AG122" i="2"/>
  <c r="AF122" i="2"/>
  <c r="AE122" i="2"/>
  <c r="AD122" i="2"/>
  <c r="AC122" i="2"/>
  <c r="AB122" i="2"/>
  <c r="AA122" i="2"/>
  <c r="AL121" i="2"/>
  <c r="AK121" i="2"/>
  <c r="AJ121" i="2"/>
  <c r="AI121" i="2"/>
  <c r="AH121" i="2"/>
  <c r="AG121" i="2"/>
  <c r="AF121" i="2"/>
  <c r="AE121" i="2"/>
  <c r="AD121" i="2"/>
  <c r="AC121" i="2"/>
  <c r="AB121" i="2"/>
  <c r="AA121" i="2"/>
  <c r="AL120" i="2"/>
  <c r="AK120" i="2"/>
  <c r="AJ120" i="2"/>
  <c r="AI120" i="2"/>
  <c r="AH120" i="2"/>
  <c r="AG120" i="2"/>
  <c r="AF120" i="2"/>
  <c r="AE120" i="2"/>
  <c r="AD120" i="2"/>
  <c r="AC120" i="2"/>
  <c r="AB120" i="2"/>
  <c r="AA120" i="2"/>
  <c r="AL119" i="2"/>
  <c r="AK119" i="2"/>
  <c r="AJ119" i="2"/>
  <c r="AI119" i="2"/>
  <c r="AH119" i="2"/>
  <c r="AG119" i="2"/>
  <c r="AF119" i="2"/>
  <c r="AE119" i="2"/>
  <c r="AD119" i="2"/>
  <c r="AC119" i="2"/>
  <c r="AB119" i="2"/>
  <c r="AA119" i="2"/>
  <c r="AL118" i="2"/>
  <c r="AK118" i="2"/>
  <c r="AJ118" i="2"/>
  <c r="AI118" i="2"/>
  <c r="AH118" i="2"/>
  <c r="AG118" i="2"/>
  <c r="AF118" i="2"/>
  <c r="AE118" i="2"/>
  <c r="AD118" i="2"/>
  <c r="AC118" i="2"/>
  <c r="AB118" i="2"/>
  <c r="AA118" i="2"/>
  <c r="AL117" i="2"/>
  <c r="AK117" i="2"/>
  <c r="AJ117" i="2"/>
  <c r="AI117" i="2"/>
  <c r="AH117" i="2"/>
  <c r="AG117" i="2"/>
  <c r="AF117" i="2"/>
  <c r="AE117" i="2"/>
  <c r="AD117" i="2"/>
  <c r="AC117" i="2"/>
  <c r="AB117" i="2"/>
  <c r="AA117" i="2"/>
  <c r="AL116" i="2"/>
  <c r="AK116" i="2"/>
  <c r="AJ116" i="2"/>
  <c r="AI116" i="2"/>
  <c r="AH116" i="2"/>
  <c r="AG116" i="2"/>
  <c r="AF116" i="2"/>
  <c r="AE116" i="2"/>
  <c r="AD116" i="2"/>
  <c r="AC116" i="2"/>
  <c r="AB116" i="2"/>
  <c r="AA116" i="2"/>
  <c r="AL115" i="2"/>
  <c r="AK115" i="2"/>
  <c r="AJ115" i="2"/>
  <c r="AI115" i="2"/>
  <c r="AH115" i="2"/>
  <c r="AG115" i="2"/>
  <c r="AF115" i="2"/>
  <c r="AE115" i="2"/>
  <c r="AD115" i="2"/>
  <c r="AC115" i="2"/>
  <c r="AB115" i="2"/>
  <c r="AA115" i="2"/>
  <c r="AL114" i="2"/>
  <c r="AK114" i="2"/>
  <c r="AJ114" i="2"/>
  <c r="AI114" i="2"/>
  <c r="AH114" i="2"/>
  <c r="AG114" i="2"/>
  <c r="AF114" i="2"/>
  <c r="AE114" i="2"/>
  <c r="AD114" i="2"/>
  <c r="AC114" i="2"/>
  <c r="AB114" i="2"/>
  <c r="AA114" i="2"/>
  <c r="AL113" i="2"/>
  <c r="AK113" i="2"/>
  <c r="AJ113" i="2"/>
  <c r="AI113" i="2"/>
  <c r="AH113" i="2"/>
  <c r="AG113" i="2"/>
  <c r="AF113" i="2"/>
  <c r="AE113" i="2"/>
  <c r="AD113" i="2"/>
  <c r="AC113" i="2"/>
  <c r="AB113" i="2"/>
  <c r="AA113" i="2"/>
  <c r="AL112" i="2"/>
  <c r="AK112" i="2"/>
  <c r="AJ112" i="2"/>
  <c r="AI112" i="2"/>
  <c r="AH112" i="2"/>
  <c r="AG112" i="2"/>
  <c r="AF112" i="2"/>
  <c r="AE112" i="2"/>
  <c r="AD112" i="2"/>
  <c r="AC112" i="2"/>
  <c r="AB112" i="2"/>
  <c r="AA112" i="2"/>
  <c r="AL111" i="2"/>
  <c r="AK111" i="2"/>
  <c r="AJ111" i="2"/>
  <c r="AI111" i="2"/>
  <c r="AH111" i="2"/>
  <c r="AG111" i="2"/>
  <c r="AF111" i="2"/>
  <c r="AE111" i="2"/>
  <c r="AD111" i="2"/>
  <c r="AC111" i="2"/>
  <c r="AB111" i="2"/>
  <c r="AA111" i="2"/>
  <c r="AL110" i="2"/>
  <c r="AK110" i="2"/>
  <c r="AJ110" i="2"/>
  <c r="AI110" i="2"/>
  <c r="AH110" i="2"/>
  <c r="AG110" i="2"/>
  <c r="AF110" i="2"/>
  <c r="AE110" i="2"/>
  <c r="AD110" i="2"/>
  <c r="AC110" i="2"/>
  <c r="AB110" i="2"/>
  <c r="AA110" i="2"/>
  <c r="AL109" i="2"/>
  <c r="AK109" i="2"/>
  <c r="AJ109" i="2"/>
  <c r="AI109" i="2"/>
  <c r="AH109" i="2"/>
  <c r="AG109" i="2"/>
  <c r="AF109" i="2"/>
  <c r="AE109" i="2"/>
  <c r="AD109" i="2"/>
  <c r="AC109" i="2"/>
  <c r="AB109" i="2"/>
  <c r="AA109" i="2"/>
  <c r="AL108" i="2"/>
  <c r="AK108" i="2"/>
  <c r="AJ108" i="2"/>
  <c r="AI108" i="2"/>
  <c r="AH108" i="2"/>
  <c r="AG108" i="2"/>
  <c r="AF108" i="2"/>
  <c r="AE108" i="2"/>
  <c r="AD108" i="2"/>
  <c r="AC108" i="2"/>
  <c r="AB108" i="2"/>
  <c r="AA108" i="2"/>
  <c r="AL107" i="2"/>
  <c r="AK107" i="2"/>
  <c r="AJ107" i="2"/>
  <c r="AI107" i="2"/>
  <c r="AH107" i="2"/>
  <c r="AG107" i="2"/>
  <c r="AF107" i="2"/>
  <c r="AE107" i="2"/>
  <c r="AD107" i="2"/>
  <c r="AC107" i="2"/>
  <c r="AB107" i="2"/>
  <c r="AA107" i="2"/>
  <c r="AL106" i="2"/>
  <c r="AK106" i="2"/>
  <c r="AJ106" i="2"/>
  <c r="AI106" i="2"/>
  <c r="AH106" i="2"/>
  <c r="AG106" i="2"/>
  <c r="AF106" i="2"/>
  <c r="AE106" i="2"/>
  <c r="AD106" i="2"/>
  <c r="AC106" i="2"/>
  <c r="AB106" i="2"/>
  <c r="AA106" i="2"/>
  <c r="AL105" i="2"/>
  <c r="AK105" i="2"/>
  <c r="AJ105" i="2"/>
  <c r="AI105" i="2"/>
  <c r="AH105" i="2"/>
  <c r="AG105" i="2"/>
  <c r="AF105" i="2"/>
  <c r="AE105" i="2"/>
  <c r="AD105" i="2"/>
  <c r="AC105" i="2"/>
  <c r="AB105" i="2"/>
  <c r="AA105" i="2"/>
  <c r="AL104" i="2"/>
  <c r="AK104" i="2"/>
  <c r="AJ104" i="2"/>
  <c r="AI104" i="2"/>
  <c r="AH104" i="2"/>
  <c r="AG104" i="2"/>
  <c r="AF104" i="2"/>
  <c r="AE104" i="2"/>
  <c r="AD104" i="2"/>
  <c r="AC104" i="2"/>
  <c r="AB104" i="2"/>
  <c r="AA104" i="2"/>
  <c r="AL103" i="2"/>
  <c r="AK103" i="2"/>
  <c r="AJ103" i="2"/>
  <c r="AI103" i="2"/>
  <c r="AH103" i="2"/>
  <c r="AG103" i="2"/>
  <c r="AF103" i="2"/>
  <c r="AE103" i="2"/>
  <c r="AD103" i="2"/>
  <c r="AC103" i="2"/>
  <c r="AB103" i="2"/>
  <c r="AA103" i="2"/>
  <c r="AL102" i="2"/>
  <c r="AK102" i="2"/>
  <c r="AJ102" i="2"/>
  <c r="AI102" i="2"/>
  <c r="AH102" i="2"/>
  <c r="AG102" i="2"/>
  <c r="AF102" i="2"/>
  <c r="AE102" i="2"/>
  <c r="AD102" i="2"/>
  <c r="AC102" i="2"/>
  <c r="AB102" i="2"/>
  <c r="AA102" i="2"/>
  <c r="AL101" i="2"/>
  <c r="AK101" i="2"/>
  <c r="AJ101" i="2"/>
  <c r="AI101" i="2"/>
  <c r="AH101" i="2"/>
  <c r="AG101" i="2"/>
  <c r="AF101" i="2"/>
  <c r="AE101" i="2"/>
  <c r="AD101" i="2"/>
  <c r="AC101" i="2"/>
  <c r="AB101" i="2"/>
  <c r="AA101" i="2"/>
  <c r="AL100" i="2"/>
  <c r="AK100" i="2"/>
  <c r="AJ100" i="2"/>
  <c r="AI100" i="2"/>
  <c r="AH100" i="2"/>
  <c r="AG100" i="2"/>
  <c r="AF100" i="2"/>
  <c r="AE100" i="2"/>
  <c r="AD100" i="2"/>
  <c r="AC100" i="2"/>
  <c r="AB100" i="2"/>
  <c r="AA100" i="2"/>
  <c r="AL99" i="2"/>
  <c r="AK99" i="2"/>
  <c r="AJ99" i="2"/>
  <c r="AI99" i="2"/>
  <c r="AH99" i="2"/>
  <c r="AG99" i="2"/>
  <c r="AF99" i="2"/>
  <c r="AE99" i="2"/>
  <c r="AD99" i="2"/>
  <c r="AC99" i="2"/>
  <c r="AB99" i="2"/>
  <c r="AA99" i="2"/>
  <c r="AL98" i="2"/>
  <c r="AK98" i="2"/>
  <c r="AJ98" i="2"/>
  <c r="AI98" i="2"/>
  <c r="AH98" i="2"/>
  <c r="AG98" i="2"/>
  <c r="AF98" i="2"/>
  <c r="AE98" i="2"/>
  <c r="AD98" i="2"/>
  <c r="AC98" i="2"/>
  <c r="AB98" i="2"/>
  <c r="AA98" i="2"/>
  <c r="AL97" i="2"/>
  <c r="AK97" i="2"/>
  <c r="AJ97" i="2"/>
  <c r="AI97" i="2"/>
  <c r="AH97" i="2"/>
  <c r="AG97" i="2"/>
  <c r="AF97" i="2"/>
  <c r="AE97" i="2"/>
  <c r="AD97" i="2"/>
  <c r="AC97" i="2"/>
  <c r="AB97" i="2"/>
  <c r="AA97" i="2"/>
  <c r="AL96" i="2"/>
  <c r="AK96" i="2"/>
  <c r="AJ96" i="2"/>
  <c r="AI96" i="2"/>
  <c r="AH96" i="2"/>
  <c r="AG96" i="2"/>
  <c r="AF96" i="2"/>
  <c r="AE96" i="2"/>
  <c r="AD96" i="2"/>
  <c r="AC96" i="2"/>
  <c r="AB96" i="2"/>
  <c r="AA96" i="2"/>
  <c r="AL95" i="2"/>
  <c r="AK95" i="2"/>
  <c r="AJ95" i="2"/>
  <c r="AI95" i="2"/>
  <c r="AH95" i="2"/>
  <c r="AG95" i="2"/>
  <c r="AF95" i="2"/>
  <c r="AE95" i="2"/>
  <c r="AD95" i="2"/>
  <c r="AC95" i="2"/>
  <c r="AB95" i="2"/>
  <c r="AA95" i="2"/>
  <c r="AL94" i="2"/>
  <c r="AK94" i="2"/>
  <c r="AJ94" i="2"/>
  <c r="AI94" i="2"/>
  <c r="AH94" i="2"/>
  <c r="AG94" i="2"/>
  <c r="AF94" i="2"/>
  <c r="AE94" i="2"/>
  <c r="AD94" i="2"/>
  <c r="AC94" i="2"/>
  <c r="AB94" i="2"/>
  <c r="AA94" i="2"/>
  <c r="AL93" i="2"/>
  <c r="AK93" i="2"/>
  <c r="AJ93" i="2"/>
  <c r="AI93" i="2"/>
  <c r="AH93" i="2"/>
  <c r="AG93" i="2"/>
  <c r="AF93" i="2"/>
  <c r="AE93" i="2"/>
  <c r="AD93" i="2"/>
  <c r="AC93" i="2"/>
  <c r="AB93" i="2"/>
  <c r="AA93" i="2"/>
  <c r="AL92" i="2"/>
  <c r="AK92" i="2"/>
  <c r="AJ92" i="2"/>
  <c r="AI92" i="2"/>
  <c r="AH92" i="2"/>
  <c r="AG92" i="2"/>
  <c r="AF92" i="2"/>
  <c r="AE92" i="2"/>
  <c r="AD92" i="2"/>
  <c r="AC92" i="2"/>
  <c r="AB92" i="2"/>
  <c r="AA92" i="2"/>
  <c r="AL91" i="2"/>
  <c r="AK91" i="2"/>
  <c r="AJ91" i="2"/>
  <c r="AI91" i="2"/>
  <c r="AH91" i="2"/>
  <c r="AG91" i="2"/>
  <c r="AF91" i="2"/>
  <c r="AE91" i="2"/>
  <c r="AD91" i="2"/>
  <c r="AC91" i="2"/>
  <c r="AB91" i="2"/>
  <c r="AA91" i="2"/>
  <c r="AL90" i="2"/>
  <c r="AK90" i="2"/>
  <c r="AJ90" i="2"/>
  <c r="AI90" i="2"/>
  <c r="AH90" i="2"/>
  <c r="AG90" i="2"/>
  <c r="AF90" i="2"/>
  <c r="AE90" i="2"/>
  <c r="AD90" i="2"/>
  <c r="AC90" i="2"/>
  <c r="AB90" i="2"/>
  <c r="AA90" i="2"/>
  <c r="AL89" i="2"/>
  <c r="AK89" i="2"/>
  <c r="AJ89" i="2"/>
  <c r="AI89" i="2"/>
  <c r="AH89" i="2"/>
  <c r="AG89" i="2"/>
  <c r="AF89" i="2"/>
  <c r="AE89" i="2"/>
  <c r="AD89" i="2"/>
  <c r="AC89" i="2"/>
  <c r="AB89" i="2"/>
  <c r="AA89" i="2"/>
  <c r="AL88" i="2"/>
  <c r="AK88" i="2"/>
  <c r="AJ88" i="2"/>
  <c r="AI88" i="2"/>
  <c r="AH88" i="2"/>
  <c r="AG88" i="2"/>
  <c r="AF88" i="2"/>
  <c r="AE88" i="2"/>
  <c r="AD88" i="2"/>
  <c r="AC88" i="2"/>
  <c r="AB88" i="2"/>
  <c r="AA88" i="2"/>
  <c r="AL87" i="2"/>
  <c r="AK87" i="2"/>
  <c r="AJ87" i="2"/>
  <c r="AI87" i="2"/>
  <c r="AH87" i="2"/>
  <c r="AG87" i="2"/>
  <c r="AF87" i="2"/>
  <c r="AE87" i="2"/>
  <c r="AD87" i="2"/>
  <c r="AC87" i="2"/>
  <c r="AB87" i="2"/>
  <c r="AA87" i="2"/>
  <c r="AL86" i="2"/>
  <c r="AK86" i="2"/>
  <c r="AJ86" i="2"/>
  <c r="AI86" i="2"/>
  <c r="AH86" i="2"/>
  <c r="AG86" i="2"/>
  <c r="AF86" i="2"/>
  <c r="AE86" i="2"/>
  <c r="AD86" i="2"/>
  <c r="AC86" i="2"/>
  <c r="AB86" i="2"/>
  <c r="AA86" i="2"/>
  <c r="AL85" i="2"/>
  <c r="AK85" i="2"/>
  <c r="AJ85" i="2"/>
  <c r="AI85" i="2"/>
  <c r="AH85" i="2"/>
  <c r="AG85" i="2"/>
  <c r="AF85" i="2"/>
  <c r="AE85" i="2"/>
  <c r="AD85" i="2"/>
  <c r="AC85" i="2"/>
  <c r="AB85" i="2"/>
  <c r="AA85" i="2"/>
  <c r="AL84" i="2"/>
  <c r="AK84" i="2"/>
  <c r="AJ84" i="2"/>
  <c r="AI84" i="2"/>
  <c r="AH84" i="2"/>
  <c r="AG84" i="2"/>
  <c r="AF84" i="2"/>
  <c r="AE84" i="2"/>
  <c r="AD84" i="2"/>
  <c r="AC84" i="2"/>
  <c r="AB84" i="2"/>
  <c r="AA84" i="2"/>
  <c r="AL83" i="2"/>
  <c r="AK83" i="2"/>
  <c r="AJ83" i="2"/>
  <c r="AI83" i="2"/>
  <c r="AH83" i="2"/>
  <c r="AG83" i="2"/>
  <c r="AF83" i="2"/>
  <c r="AE83" i="2"/>
  <c r="AD83" i="2"/>
  <c r="AC83" i="2"/>
  <c r="AB83" i="2"/>
  <c r="AA83" i="2"/>
  <c r="AL82" i="2"/>
  <c r="AK82" i="2"/>
  <c r="AJ82" i="2"/>
  <c r="AI82" i="2"/>
  <c r="AH82" i="2"/>
  <c r="AG82" i="2"/>
  <c r="AF82" i="2"/>
  <c r="AE82" i="2"/>
  <c r="AD82" i="2"/>
  <c r="AC82" i="2"/>
  <c r="AB82" i="2"/>
  <c r="AA82" i="2"/>
  <c r="AL81" i="2"/>
  <c r="AK81" i="2"/>
  <c r="AJ81" i="2"/>
  <c r="AI81" i="2"/>
  <c r="AH81" i="2"/>
  <c r="AG81" i="2"/>
  <c r="AF81" i="2"/>
  <c r="AE81" i="2"/>
  <c r="AD81" i="2"/>
  <c r="AC81" i="2"/>
  <c r="AB81" i="2"/>
  <c r="AA81" i="2"/>
  <c r="AL80" i="2"/>
  <c r="AK80" i="2"/>
  <c r="AJ80" i="2"/>
  <c r="AI80" i="2"/>
  <c r="AH80" i="2"/>
  <c r="AG80" i="2"/>
  <c r="AF80" i="2"/>
  <c r="AE80" i="2"/>
  <c r="AD80" i="2"/>
  <c r="AC80" i="2"/>
  <c r="AB80" i="2"/>
  <c r="AA80" i="2"/>
  <c r="AL79" i="2"/>
  <c r="AK79" i="2"/>
  <c r="AJ79" i="2"/>
  <c r="AI79" i="2"/>
  <c r="AH79" i="2"/>
  <c r="AG79" i="2"/>
  <c r="AF79" i="2"/>
  <c r="AE79" i="2"/>
  <c r="AD79" i="2"/>
  <c r="AC79" i="2"/>
  <c r="AB79" i="2"/>
  <c r="AA79" i="2"/>
  <c r="AL78" i="2"/>
  <c r="AK78" i="2"/>
  <c r="AJ78" i="2"/>
  <c r="AI78" i="2"/>
  <c r="AH78" i="2"/>
  <c r="AG78" i="2"/>
  <c r="AF78" i="2"/>
  <c r="AE78" i="2"/>
  <c r="AD78" i="2"/>
  <c r="AC78" i="2"/>
  <c r="AB78" i="2"/>
  <c r="AA78" i="2"/>
  <c r="AL77" i="2"/>
  <c r="AK77" i="2"/>
  <c r="AJ77" i="2"/>
  <c r="AI77" i="2"/>
  <c r="AH77" i="2"/>
  <c r="AG77" i="2"/>
  <c r="AF77" i="2"/>
  <c r="AE77" i="2"/>
  <c r="AD77" i="2"/>
  <c r="AC77" i="2"/>
  <c r="AB77" i="2"/>
  <c r="AA77" i="2"/>
  <c r="AL76" i="2"/>
  <c r="AK76" i="2"/>
  <c r="AJ76" i="2"/>
  <c r="AI76" i="2"/>
  <c r="AH76" i="2"/>
  <c r="AG76" i="2"/>
  <c r="AF76" i="2"/>
  <c r="AE76" i="2"/>
  <c r="AD76" i="2"/>
  <c r="AC76" i="2"/>
  <c r="AB76" i="2"/>
  <c r="AA76" i="2"/>
  <c r="AL75" i="2"/>
  <c r="AK75" i="2"/>
  <c r="AJ75" i="2"/>
  <c r="AI75" i="2"/>
  <c r="AH75" i="2"/>
  <c r="AG75" i="2"/>
  <c r="AF75" i="2"/>
  <c r="AE75" i="2"/>
  <c r="AD75" i="2"/>
  <c r="AC75" i="2"/>
  <c r="AB75" i="2"/>
  <c r="AA75" i="2"/>
  <c r="AL74" i="2"/>
  <c r="AK74" i="2"/>
  <c r="AJ74" i="2"/>
  <c r="AI74" i="2"/>
  <c r="AH74" i="2"/>
  <c r="AG74" i="2"/>
  <c r="AF74" i="2"/>
  <c r="AE74" i="2"/>
  <c r="AD74" i="2"/>
  <c r="AC74" i="2"/>
  <c r="AB74" i="2"/>
  <c r="AA74" i="2"/>
  <c r="AL73" i="2"/>
  <c r="AK73" i="2"/>
  <c r="AJ73" i="2"/>
  <c r="AI73" i="2"/>
  <c r="AH73" i="2"/>
  <c r="AG73" i="2"/>
  <c r="AF73" i="2"/>
  <c r="AE73" i="2"/>
  <c r="AD73" i="2"/>
  <c r="AC73" i="2"/>
  <c r="AB73" i="2"/>
  <c r="AA73" i="2"/>
  <c r="AL72" i="2"/>
  <c r="AK72" i="2"/>
  <c r="AJ72" i="2"/>
  <c r="AI72" i="2"/>
  <c r="AH72" i="2"/>
  <c r="AG72" i="2"/>
  <c r="AF72" i="2"/>
  <c r="AE72" i="2"/>
  <c r="AD72" i="2"/>
  <c r="AC72" i="2"/>
  <c r="AB72" i="2"/>
  <c r="AA72" i="2"/>
  <c r="AL71" i="2"/>
  <c r="AK71" i="2"/>
  <c r="AJ71" i="2"/>
  <c r="AI71" i="2"/>
  <c r="AH71" i="2"/>
  <c r="AG71" i="2"/>
  <c r="AF71" i="2"/>
  <c r="AE71" i="2"/>
  <c r="AD71" i="2"/>
  <c r="AC71" i="2"/>
  <c r="AB71" i="2"/>
  <c r="AA71" i="2"/>
  <c r="AL70" i="2"/>
  <c r="AK70" i="2"/>
  <c r="AJ70" i="2"/>
  <c r="AI70" i="2"/>
  <c r="AH70" i="2"/>
  <c r="AG70" i="2"/>
  <c r="AF70" i="2"/>
  <c r="AE70" i="2"/>
  <c r="AD70" i="2"/>
  <c r="AC70" i="2"/>
  <c r="AB70" i="2"/>
  <c r="AA70" i="2"/>
  <c r="AL69" i="2"/>
  <c r="AK69" i="2"/>
  <c r="AJ69" i="2"/>
  <c r="AI69" i="2"/>
  <c r="AH69" i="2"/>
  <c r="AG69" i="2"/>
  <c r="AF69" i="2"/>
  <c r="AE69" i="2"/>
  <c r="AD69" i="2"/>
  <c r="AC69" i="2"/>
  <c r="AB69" i="2"/>
  <c r="AA69" i="2"/>
  <c r="AL68" i="2"/>
  <c r="AK68" i="2"/>
  <c r="AJ68" i="2"/>
  <c r="AI68" i="2"/>
  <c r="AH68" i="2"/>
  <c r="AG68" i="2"/>
  <c r="AF68" i="2"/>
  <c r="AE68" i="2"/>
  <c r="AD68" i="2"/>
  <c r="AC68" i="2"/>
  <c r="AB68" i="2"/>
  <c r="AA68" i="2"/>
  <c r="AL67" i="2"/>
  <c r="AK67" i="2"/>
  <c r="AJ67" i="2"/>
  <c r="AI67" i="2"/>
  <c r="AH67" i="2"/>
  <c r="AG67" i="2"/>
  <c r="AF67" i="2"/>
  <c r="AE67" i="2"/>
  <c r="AD67" i="2"/>
  <c r="AC67" i="2"/>
  <c r="AB67" i="2"/>
  <c r="AA67" i="2"/>
  <c r="AL66" i="2"/>
  <c r="AK66" i="2"/>
  <c r="AJ66" i="2"/>
  <c r="AI66" i="2"/>
  <c r="AH66" i="2"/>
  <c r="AG66" i="2"/>
  <c r="AF66" i="2"/>
  <c r="AE66" i="2"/>
  <c r="AD66" i="2"/>
  <c r="AC66" i="2"/>
  <c r="AB66" i="2"/>
  <c r="AA66" i="2"/>
  <c r="AL65" i="2"/>
  <c r="AK65" i="2"/>
  <c r="AJ65" i="2"/>
  <c r="AI65" i="2"/>
  <c r="AH65" i="2"/>
  <c r="AG65" i="2"/>
  <c r="AF65" i="2"/>
  <c r="AE65" i="2"/>
  <c r="AD65" i="2"/>
  <c r="AC65" i="2"/>
  <c r="AB65" i="2"/>
  <c r="AA65" i="2"/>
  <c r="AL64" i="2"/>
  <c r="AK64" i="2"/>
  <c r="AJ64" i="2"/>
  <c r="AI64" i="2"/>
  <c r="AH64" i="2"/>
  <c r="AG64" i="2"/>
  <c r="AF64" i="2"/>
  <c r="AE64" i="2"/>
  <c r="AD64" i="2"/>
  <c r="AC64" i="2"/>
  <c r="AB64" i="2"/>
  <c r="AA64" i="2"/>
  <c r="AL63" i="2"/>
  <c r="AK63" i="2"/>
  <c r="AJ63" i="2"/>
  <c r="AI63" i="2"/>
  <c r="AH63" i="2"/>
  <c r="AG63" i="2"/>
  <c r="AF63" i="2"/>
  <c r="AE63" i="2"/>
  <c r="AD63" i="2"/>
  <c r="AC63" i="2"/>
  <c r="AB63" i="2"/>
  <c r="AA63" i="2"/>
  <c r="AL62" i="2"/>
  <c r="AK62" i="2"/>
  <c r="AJ62" i="2"/>
  <c r="AI62" i="2"/>
  <c r="AH62" i="2"/>
  <c r="AG62" i="2"/>
  <c r="AF62" i="2"/>
  <c r="AE62" i="2"/>
  <c r="AD62" i="2"/>
  <c r="AC62" i="2"/>
  <c r="AB62" i="2"/>
  <c r="AA62" i="2"/>
  <c r="AL61" i="2"/>
  <c r="AK61" i="2"/>
  <c r="AJ61" i="2"/>
  <c r="AI61" i="2"/>
  <c r="AH61" i="2"/>
  <c r="AG61" i="2"/>
  <c r="AF61" i="2"/>
  <c r="AE61" i="2"/>
  <c r="AD61" i="2"/>
  <c r="AC61" i="2"/>
  <c r="AB61" i="2"/>
  <c r="AA61" i="2"/>
  <c r="AL60" i="2"/>
  <c r="AK60" i="2"/>
  <c r="AJ60" i="2"/>
  <c r="AI60" i="2"/>
  <c r="AH60" i="2"/>
  <c r="AG60" i="2"/>
  <c r="AF60" i="2"/>
  <c r="AE60" i="2"/>
  <c r="AD60" i="2"/>
  <c r="AC60" i="2"/>
  <c r="AB60" i="2"/>
  <c r="AA60" i="2"/>
  <c r="AL59" i="2"/>
  <c r="AK59" i="2"/>
  <c r="AJ59" i="2"/>
  <c r="AI59" i="2"/>
  <c r="AH59" i="2"/>
  <c r="AG59" i="2"/>
  <c r="AF59" i="2"/>
  <c r="AE59" i="2"/>
  <c r="AD59" i="2"/>
  <c r="AC59" i="2"/>
  <c r="AB59" i="2"/>
  <c r="AA59" i="2"/>
  <c r="AL58" i="2"/>
  <c r="AK58" i="2"/>
  <c r="AJ58" i="2"/>
  <c r="AI58" i="2"/>
  <c r="AH58" i="2"/>
  <c r="AG58" i="2"/>
  <c r="AF58" i="2"/>
  <c r="AE58" i="2"/>
  <c r="AD58" i="2"/>
  <c r="AC58" i="2"/>
  <c r="AB58" i="2"/>
  <c r="AA58" i="2"/>
  <c r="AL57" i="2"/>
  <c r="AK57" i="2"/>
  <c r="AJ57" i="2"/>
  <c r="AI57" i="2"/>
  <c r="AH57" i="2"/>
  <c r="AG57" i="2"/>
  <c r="AF57" i="2"/>
  <c r="AE57" i="2"/>
  <c r="AD57" i="2"/>
  <c r="AC57" i="2"/>
  <c r="AB57" i="2"/>
  <c r="AA57" i="2"/>
  <c r="AL56" i="2"/>
  <c r="AK56" i="2"/>
  <c r="AJ56" i="2"/>
  <c r="AI56" i="2"/>
  <c r="AH56" i="2"/>
  <c r="AG56" i="2"/>
  <c r="AF56" i="2"/>
  <c r="AE56" i="2"/>
  <c r="AD56" i="2"/>
  <c r="AC56" i="2"/>
  <c r="AB56" i="2"/>
  <c r="AA56" i="2"/>
  <c r="AL55" i="2"/>
  <c r="AK55" i="2"/>
  <c r="AJ55" i="2"/>
  <c r="AI55" i="2"/>
  <c r="AH55" i="2"/>
  <c r="AG55" i="2"/>
  <c r="AF55" i="2"/>
  <c r="AE55" i="2"/>
  <c r="AD55" i="2"/>
  <c r="AC55" i="2"/>
  <c r="AB55" i="2"/>
  <c r="AA55" i="2"/>
  <c r="AL54" i="2"/>
  <c r="AK54" i="2"/>
  <c r="AJ54" i="2"/>
  <c r="AI54" i="2"/>
  <c r="AH54" i="2"/>
  <c r="AG54" i="2"/>
  <c r="AF54" i="2"/>
  <c r="AE54" i="2"/>
  <c r="AD54" i="2"/>
  <c r="AC54" i="2"/>
  <c r="AB54" i="2"/>
  <c r="AA54" i="2"/>
  <c r="AL53" i="2"/>
  <c r="AK53" i="2"/>
  <c r="AJ53" i="2"/>
  <c r="AI53" i="2"/>
  <c r="AH53" i="2"/>
  <c r="AG53" i="2"/>
  <c r="AF53" i="2"/>
  <c r="AE53" i="2"/>
  <c r="AD53" i="2"/>
  <c r="AC53" i="2"/>
  <c r="AB53" i="2"/>
  <c r="AA53" i="2"/>
  <c r="AL52" i="2"/>
  <c r="AK52" i="2"/>
  <c r="AJ52" i="2"/>
  <c r="AI52" i="2"/>
  <c r="AH52" i="2"/>
  <c r="AG52" i="2"/>
  <c r="AF52" i="2"/>
  <c r="AE52" i="2"/>
  <c r="AD52" i="2"/>
  <c r="AC52" i="2"/>
  <c r="AB52" i="2"/>
  <c r="AA52" i="2"/>
  <c r="AL51" i="2"/>
  <c r="AK51" i="2"/>
  <c r="AJ51" i="2"/>
  <c r="AI51" i="2"/>
  <c r="AH51" i="2"/>
  <c r="AG51" i="2"/>
  <c r="AF51" i="2"/>
  <c r="AE51" i="2"/>
  <c r="AD51" i="2"/>
  <c r="AC51" i="2"/>
  <c r="AB51" i="2"/>
  <c r="AA51" i="2"/>
  <c r="AL50" i="2"/>
  <c r="AK50" i="2"/>
  <c r="AJ50" i="2"/>
  <c r="AI50" i="2"/>
  <c r="AH50" i="2"/>
  <c r="AG50" i="2"/>
  <c r="AF50" i="2"/>
  <c r="AE50" i="2"/>
  <c r="AD50" i="2"/>
  <c r="AC50" i="2"/>
  <c r="AB50" i="2"/>
  <c r="AA50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AL48" i="2"/>
  <c r="AK48" i="2"/>
  <c r="AJ48" i="2"/>
  <c r="AI48" i="2"/>
  <c r="AH48" i="2"/>
  <c r="AG48" i="2"/>
  <c r="AF48" i="2"/>
  <c r="AE48" i="2"/>
  <c r="AD48" i="2"/>
  <c r="AC48" i="2"/>
  <c r="AB48" i="2"/>
  <c r="AA48" i="2"/>
  <c r="AL47" i="2"/>
  <c r="AK47" i="2"/>
  <c r="AJ47" i="2"/>
  <c r="AI47" i="2"/>
  <c r="AH47" i="2"/>
  <c r="AG47" i="2"/>
  <c r="AF47" i="2"/>
  <c r="AE47" i="2"/>
  <c r="AD47" i="2"/>
  <c r="AC47" i="2"/>
  <c r="AB47" i="2"/>
  <c r="AA47" i="2"/>
  <c r="AL46" i="2"/>
  <c r="AK46" i="2"/>
  <c r="AJ46" i="2"/>
  <c r="AI46" i="2"/>
  <c r="AH46" i="2"/>
  <c r="AG46" i="2"/>
  <c r="AF46" i="2"/>
  <c r="AE46" i="2"/>
  <c r="AD46" i="2"/>
  <c r="AC46" i="2"/>
  <c r="AB46" i="2"/>
  <c r="AA46" i="2"/>
  <c r="AL45" i="2"/>
  <c r="AK45" i="2"/>
  <c r="AJ45" i="2"/>
  <c r="AI45" i="2"/>
  <c r="AH45" i="2"/>
  <c r="AG45" i="2"/>
  <c r="AF45" i="2"/>
  <c r="AE45" i="2"/>
  <c r="AD45" i="2"/>
  <c r="AC45" i="2"/>
  <c r="AB45" i="2"/>
  <c r="AA45" i="2"/>
  <c r="AL44" i="2"/>
  <c r="AK44" i="2"/>
  <c r="AJ44" i="2"/>
  <c r="AI44" i="2"/>
  <c r="AH44" i="2"/>
  <c r="AG44" i="2"/>
  <c r="AF44" i="2"/>
  <c r="AE44" i="2"/>
  <c r="AD44" i="2"/>
  <c r="AC44" i="2"/>
  <c r="AB44" i="2"/>
  <c r="AA44" i="2"/>
  <c r="AL43" i="2"/>
  <c r="AK43" i="2"/>
  <c r="AJ43" i="2"/>
  <c r="AI43" i="2"/>
  <c r="AH43" i="2"/>
  <c r="AG43" i="2"/>
  <c r="AF43" i="2"/>
  <c r="AE43" i="2"/>
  <c r="AD43" i="2"/>
  <c r="AC43" i="2"/>
  <c r="AB43" i="2"/>
  <c r="AA43" i="2"/>
  <c r="AL42" i="2"/>
  <c r="AK42" i="2"/>
  <c r="AJ42" i="2"/>
  <c r="AI42" i="2"/>
  <c r="AH42" i="2"/>
  <c r="AG42" i="2"/>
  <c r="AF42" i="2"/>
  <c r="AE42" i="2"/>
  <c r="AD42" i="2"/>
  <c r="AC42" i="2"/>
  <c r="AB42" i="2"/>
  <c r="AA42" i="2"/>
  <c r="AL41" i="2"/>
  <c r="AK41" i="2"/>
  <c r="AJ41" i="2"/>
  <c r="AI41" i="2"/>
  <c r="AH41" i="2"/>
  <c r="AG41" i="2"/>
  <c r="AF41" i="2"/>
  <c r="AE41" i="2"/>
  <c r="AD41" i="2"/>
  <c r="AC41" i="2"/>
  <c r="AB41" i="2"/>
  <c r="AA41" i="2"/>
  <c r="AL40" i="2"/>
  <c r="AK40" i="2"/>
  <c r="AJ40" i="2"/>
  <c r="AI40" i="2"/>
  <c r="AH40" i="2"/>
  <c r="AG40" i="2"/>
  <c r="AF40" i="2"/>
  <c r="AE40" i="2"/>
  <c r="AD40" i="2"/>
  <c r="AC40" i="2"/>
  <c r="AB40" i="2"/>
  <c r="AA40" i="2"/>
  <c r="AL39" i="2"/>
  <c r="AK39" i="2"/>
  <c r="AJ39" i="2"/>
  <c r="AI39" i="2"/>
  <c r="AH39" i="2"/>
  <c r="AG39" i="2"/>
  <c r="AF39" i="2"/>
  <c r="AE39" i="2"/>
  <c r="AD39" i="2"/>
  <c r="AC39" i="2"/>
  <c r="AB39" i="2"/>
  <c r="AA39" i="2"/>
  <c r="AL38" i="2"/>
  <c r="AK38" i="2"/>
  <c r="AJ38" i="2"/>
  <c r="AI38" i="2"/>
  <c r="AH38" i="2"/>
  <c r="AG38" i="2"/>
  <c r="AF38" i="2"/>
  <c r="AE38" i="2"/>
  <c r="AD38" i="2"/>
  <c r="AC38" i="2"/>
  <c r="AB38" i="2"/>
  <c r="AA38" i="2"/>
  <c r="AL37" i="2"/>
  <c r="AK37" i="2"/>
  <c r="AJ37" i="2"/>
  <c r="AI37" i="2"/>
  <c r="AH37" i="2"/>
  <c r="AG37" i="2"/>
  <c r="AF37" i="2"/>
  <c r="AE37" i="2"/>
  <c r="AD37" i="2"/>
  <c r="AC37" i="2"/>
  <c r="AB37" i="2"/>
  <c r="AA37" i="2"/>
  <c r="AL36" i="2"/>
  <c r="AK36" i="2"/>
  <c r="AJ36" i="2"/>
  <c r="AI36" i="2"/>
  <c r="AH36" i="2"/>
  <c r="AG36" i="2"/>
  <c r="AF36" i="2"/>
  <c r="AE36" i="2"/>
  <c r="AD36" i="2"/>
  <c r="AC36" i="2"/>
  <c r="AB36" i="2"/>
  <c r="AA36" i="2"/>
  <c r="AL35" i="2"/>
  <c r="AK35" i="2"/>
  <c r="AJ35" i="2"/>
  <c r="AI35" i="2"/>
  <c r="AH35" i="2"/>
  <c r="AG35" i="2"/>
  <c r="AF35" i="2"/>
  <c r="AE35" i="2"/>
  <c r="AD35" i="2"/>
  <c r="AC35" i="2"/>
  <c r="AB35" i="2"/>
  <c r="AA35" i="2"/>
  <c r="AL34" i="2"/>
  <c r="AK34" i="2"/>
  <c r="AJ34" i="2"/>
  <c r="AI34" i="2"/>
  <c r="AH34" i="2"/>
  <c r="AG34" i="2"/>
  <c r="AF34" i="2"/>
  <c r="AE34" i="2"/>
  <c r="AD34" i="2"/>
  <c r="AC34" i="2"/>
  <c r="AB34" i="2"/>
  <c r="AA34" i="2"/>
  <c r="AL33" i="2"/>
  <c r="AK33" i="2"/>
  <c r="AJ33" i="2"/>
  <c r="AI33" i="2"/>
  <c r="AH33" i="2"/>
  <c r="AG33" i="2"/>
  <c r="AF33" i="2"/>
  <c r="AE33" i="2"/>
  <c r="AD33" i="2"/>
  <c r="AC33" i="2"/>
  <c r="AB33" i="2"/>
  <c r="AA33" i="2"/>
  <c r="AL32" i="2"/>
  <c r="AK32" i="2"/>
  <c r="AJ32" i="2"/>
  <c r="AI32" i="2"/>
  <c r="AH32" i="2"/>
  <c r="AG32" i="2"/>
  <c r="AF32" i="2"/>
  <c r="AE32" i="2"/>
  <c r="AD32" i="2"/>
  <c r="AC32" i="2"/>
  <c r="AB32" i="2"/>
  <c r="AA32" i="2"/>
  <c r="AL31" i="2"/>
  <c r="AK31" i="2"/>
  <c r="AJ31" i="2"/>
  <c r="AI31" i="2"/>
  <c r="AH31" i="2"/>
  <c r="AG31" i="2"/>
  <c r="AF31" i="2"/>
  <c r="AE31" i="2"/>
  <c r="AD31" i="2"/>
  <c r="AC31" i="2"/>
  <c r="AB31" i="2"/>
  <c r="AA31" i="2"/>
  <c r="AL30" i="2"/>
  <c r="AK30" i="2"/>
  <c r="AJ30" i="2"/>
  <c r="AI30" i="2"/>
  <c r="AH30" i="2"/>
  <c r="AG30" i="2"/>
  <c r="AF30" i="2"/>
  <c r="AE30" i="2"/>
  <c r="AD30" i="2"/>
  <c r="AC30" i="2"/>
  <c r="AB30" i="2"/>
  <c r="AA30" i="2"/>
  <c r="AL29" i="2"/>
  <c r="AK29" i="2"/>
  <c r="AJ29" i="2"/>
  <c r="AI29" i="2"/>
  <c r="AH29" i="2"/>
  <c r="AG29" i="2"/>
  <c r="AF29" i="2"/>
  <c r="AE29" i="2"/>
  <c r="AD29" i="2"/>
  <c r="AC29" i="2"/>
  <c r="AB29" i="2"/>
  <c r="AA29" i="2"/>
  <c r="AL28" i="2"/>
  <c r="AK28" i="2"/>
  <c r="AJ28" i="2"/>
  <c r="AI28" i="2"/>
  <c r="AH28" i="2"/>
  <c r="AG28" i="2"/>
  <c r="AF28" i="2"/>
  <c r="AE28" i="2"/>
  <c r="AD28" i="2"/>
  <c r="AC28" i="2"/>
  <c r="AB28" i="2"/>
  <c r="AA28" i="2"/>
  <c r="AL27" i="2"/>
  <c r="AK27" i="2"/>
  <c r="AJ27" i="2"/>
  <c r="AI27" i="2"/>
  <c r="AH27" i="2"/>
  <c r="AG27" i="2"/>
  <c r="AF27" i="2"/>
  <c r="AE27" i="2"/>
  <c r="AD27" i="2"/>
  <c r="AC27" i="2"/>
  <c r="AB27" i="2"/>
  <c r="AA27" i="2"/>
  <c r="AL26" i="2"/>
  <c r="AK26" i="2"/>
  <c r="AJ26" i="2"/>
  <c r="AI26" i="2"/>
  <c r="AH26" i="2"/>
  <c r="AG26" i="2"/>
  <c r="AF26" i="2"/>
  <c r="AE26" i="2"/>
  <c r="AD26" i="2"/>
  <c r="AC26" i="2"/>
  <c r="AB26" i="2"/>
  <c r="AA26" i="2"/>
  <c r="AL25" i="2"/>
  <c r="AK25" i="2"/>
  <c r="AJ25" i="2"/>
  <c r="AI25" i="2"/>
  <c r="AH25" i="2"/>
  <c r="AG25" i="2"/>
  <c r="AF25" i="2"/>
  <c r="AE25" i="2"/>
  <c r="AD25" i="2"/>
  <c r="AC25" i="2"/>
  <c r="AB25" i="2"/>
  <c r="AA25" i="2"/>
  <c r="AL24" i="2"/>
  <c r="AK24" i="2"/>
  <c r="AJ24" i="2"/>
  <c r="AI24" i="2"/>
  <c r="AH24" i="2"/>
  <c r="AG24" i="2"/>
  <c r="AF24" i="2"/>
  <c r="AE24" i="2"/>
  <c r="AD24" i="2"/>
  <c r="AC24" i="2"/>
  <c r="AB24" i="2"/>
  <c r="AA24" i="2"/>
  <c r="AL23" i="2"/>
  <c r="AK23" i="2"/>
  <c r="AJ23" i="2"/>
  <c r="AI23" i="2"/>
  <c r="AH23" i="2"/>
  <c r="AG23" i="2"/>
  <c r="AF23" i="2"/>
  <c r="AE23" i="2"/>
  <c r="AD23" i="2"/>
  <c r="AC23" i="2"/>
  <c r="AB23" i="2"/>
  <c r="AA23" i="2"/>
  <c r="AL22" i="2"/>
  <c r="AK22" i="2"/>
  <c r="AJ22" i="2"/>
  <c r="AI22" i="2"/>
  <c r="AH22" i="2"/>
  <c r="AG22" i="2"/>
  <c r="AF22" i="2"/>
  <c r="AE22" i="2"/>
  <c r="AD22" i="2"/>
  <c r="AC22" i="2"/>
  <c r="AB22" i="2"/>
  <c r="AA22" i="2"/>
  <c r="AL21" i="2"/>
  <c r="AK21" i="2"/>
  <c r="AJ21" i="2"/>
  <c r="AI21" i="2"/>
  <c r="AH21" i="2"/>
  <c r="AG21" i="2"/>
  <c r="AF21" i="2"/>
  <c r="AE21" i="2"/>
  <c r="AD21" i="2"/>
  <c r="AC21" i="2"/>
  <c r="AB21" i="2"/>
  <c r="AA21" i="2"/>
  <c r="AL20" i="2"/>
  <c r="AK20" i="2"/>
  <c r="AJ20" i="2"/>
  <c r="AI20" i="2"/>
  <c r="AH20" i="2"/>
  <c r="AG20" i="2"/>
  <c r="AF20" i="2"/>
  <c r="AE20" i="2"/>
  <c r="AD20" i="2"/>
  <c r="AC20" i="2"/>
  <c r="AB20" i="2"/>
  <c r="AA20" i="2"/>
  <c r="AL19" i="2"/>
  <c r="AK19" i="2"/>
  <c r="AJ19" i="2"/>
  <c r="AI19" i="2"/>
  <c r="AH19" i="2"/>
  <c r="AG19" i="2"/>
  <c r="AF19" i="2"/>
  <c r="AE19" i="2"/>
  <c r="AD19" i="2"/>
  <c r="AC19" i="2"/>
  <c r="AB19" i="2"/>
  <c r="AA19" i="2"/>
  <c r="AL18" i="2"/>
  <c r="AK18" i="2"/>
  <c r="AJ18" i="2"/>
  <c r="AI18" i="2"/>
  <c r="AH18" i="2"/>
  <c r="AG18" i="2"/>
  <c r="AF18" i="2"/>
  <c r="AE18" i="2"/>
  <c r="AD18" i="2"/>
  <c r="AC18" i="2"/>
  <c r="AB18" i="2"/>
  <c r="AA18" i="2"/>
  <c r="AL17" i="2"/>
  <c r="AK17" i="2"/>
  <c r="AJ17" i="2"/>
  <c r="AI17" i="2"/>
  <c r="AH17" i="2"/>
  <c r="AG17" i="2"/>
  <c r="AF17" i="2"/>
  <c r="AE17" i="2"/>
  <c r="AD17" i="2"/>
  <c r="AC17" i="2"/>
  <c r="AB17" i="2"/>
  <c r="AA17" i="2"/>
  <c r="AL16" i="2"/>
  <c r="AK16" i="2"/>
  <c r="AJ16" i="2"/>
  <c r="AI16" i="2"/>
  <c r="AH16" i="2"/>
  <c r="AG16" i="2"/>
  <c r="AF16" i="2"/>
  <c r="AE16" i="2"/>
  <c r="AD16" i="2"/>
  <c r="AC16" i="2"/>
  <c r="AB16" i="2"/>
  <c r="AA16" i="2"/>
  <c r="AL15" i="2"/>
  <c r="AK15" i="2"/>
  <c r="AJ15" i="2"/>
  <c r="AI15" i="2"/>
  <c r="AH15" i="2"/>
  <c r="AG15" i="2"/>
  <c r="AF15" i="2"/>
  <c r="AE15" i="2"/>
  <c r="AD15" i="2"/>
  <c r="AC15" i="2"/>
  <c r="AB15" i="2"/>
  <c r="AA15" i="2"/>
  <c r="AL14" i="2"/>
  <c r="AK14" i="2"/>
  <c r="AJ14" i="2"/>
  <c r="AI14" i="2"/>
  <c r="AH14" i="2"/>
  <c r="AG14" i="2"/>
  <c r="AF14" i="2"/>
  <c r="AE14" i="2"/>
  <c r="AD14" i="2"/>
  <c r="AC14" i="2"/>
  <c r="AB14" i="2"/>
  <c r="AA14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AL12" i="2"/>
  <c r="AK12" i="2"/>
  <c r="AJ12" i="2"/>
  <c r="AI12" i="2"/>
  <c r="AH12" i="2"/>
  <c r="AG12" i="2"/>
  <c r="AF12" i="2"/>
  <c r="AE12" i="2"/>
  <c r="AD12" i="2"/>
  <c r="AC12" i="2"/>
  <c r="AB12" i="2"/>
  <c r="AA12" i="2"/>
  <c r="AL11" i="2"/>
  <c r="AK11" i="2"/>
  <c r="AJ11" i="2"/>
  <c r="AI11" i="2"/>
  <c r="AH11" i="2"/>
  <c r="AG11" i="2"/>
  <c r="AF11" i="2"/>
  <c r="AE11" i="2"/>
  <c r="AD11" i="2"/>
  <c r="AC11" i="2"/>
  <c r="AB11" i="2"/>
  <c r="AA11" i="2"/>
  <c r="AL10" i="2"/>
  <c r="AK10" i="2"/>
  <c r="AJ10" i="2"/>
  <c r="AI10" i="2"/>
  <c r="AH10" i="2"/>
  <c r="AG10" i="2"/>
  <c r="AF10" i="2"/>
  <c r="AE10" i="2"/>
  <c r="AD10" i="2"/>
  <c r="AC10" i="2"/>
  <c r="AB10" i="2"/>
  <c r="AA10" i="2"/>
  <c r="AL9" i="2"/>
  <c r="AK9" i="2"/>
  <c r="AJ9" i="2"/>
  <c r="AI9" i="2"/>
  <c r="AH9" i="2"/>
  <c r="AG9" i="2"/>
  <c r="AF9" i="2"/>
  <c r="AE9" i="2"/>
  <c r="AD9" i="2"/>
  <c r="AC9" i="2"/>
  <c r="AB9" i="2"/>
  <c r="AA9" i="2"/>
  <c r="AL8" i="2"/>
  <c r="AK8" i="2"/>
  <c r="AJ8" i="2"/>
  <c r="AI8" i="2"/>
  <c r="AH8" i="2"/>
  <c r="AG8" i="2"/>
  <c r="AF8" i="2"/>
  <c r="AE8" i="2"/>
  <c r="AD8" i="2"/>
  <c r="AC8" i="2"/>
  <c r="AB8" i="2"/>
  <c r="AA8" i="2"/>
  <c r="AL7" i="2"/>
  <c r="AK7" i="2"/>
  <c r="AJ7" i="2"/>
  <c r="AI7" i="2"/>
  <c r="AH7" i="2"/>
  <c r="AG7" i="2"/>
  <c r="AF7" i="2"/>
  <c r="AE7" i="2"/>
  <c r="AD7" i="2"/>
  <c r="AC7" i="2"/>
  <c r="AB7" i="2"/>
  <c r="AA7" i="2"/>
  <c r="AL6" i="2"/>
  <c r="AK6" i="2"/>
  <c r="AJ6" i="2"/>
  <c r="AI6" i="2"/>
  <c r="AH6" i="2"/>
  <c r="AG6" i="2"/>
  <c r="AF6" i="2"/>
  <c r="AE6" i="2"/>
  <c r="AD6" i="2"/>
  <c r="AC6" i="2"/>
  <c r="AB6" i="2"/>
  <c r="AA6" i="2"/>
  <c r="AL5" i="2"/>
  <c r="AK5" i="2"/>
  <c r="AJ5" i="2"/>
  <c r="AI5" i="2"/>
  <c r="AH5" i="2"/>
  <c r="AG5" i="2"/>
  <c r="AF5" i="2"/>
  <c r="AE5" i="2"/>
  <c r="AD5" i="2"/>
  <c r="AC5" i="2"/>
  <c r="AB5" i="2"/>
  <c r="AA5" i="2"/>
  <c r="AL4" i="2"/>
  <c r="AK4" i="2"/>
  <c r="AJ4" i="2"/>
  <c r="AI4" i="2"/>
  <c r="AH4" i="2"/>
  <c r="AG4" i="2"/>
  <c r="AF4" i="2"/>
  <c r="AE4" i="2"/>
  <c r="AD4" i="2"/>
  <c r="AC4" i="2"/>
  <c r="AB4" i="2"/>
  <c r="AA4" i="2"/>
  <c r="AL3" i="2"/>
  <c r="AK3" i="2"/>
  <c r="AJ3" i="2"/>
  <c r="AI3" i="2"/>
  <c r="AH3" i="2"/>
  <c r="AG3" i="2"/>
  <c r="AF3" i="2"/>
  <c r="AE3" i="2"/>
  <c r="AD3" i="2"/>
  <c r="AC3" i="2"/>
  <c r="AB3" i="2"/>
  <c r="AA3" i="2"/>
  <c r="AJ2" i="2"/>
  <c r="AI2" i="2"/>
  <c r="AH2" i="2"/>
  <c r="AG2" i="2"/>
  <c r="AF2" i="2"/>
  <c r="AE2" i="2"/>
  <c r="AD2" i="2"/>
  <c r="AC2" i="2"/>
  <c r="AB2" i="2"/>
  <c r="AA2" i="2"/>
  <c r="B854" i="15"/>
  <c r="B853" i="15"/>
  <c r="B852" i="15"/>
  <c r="B851" i="15"/>
  <c r="B850" i="15"/>
  <c r="B849" i="15"/>
  <c r="B848" i="15"/>
  <c r="B847" i="15"/>
  <c r="B846" i="15"/>
  <c r="B845" i="15"/>
  <c r="B844" i="15"/>
  <c r="B843" i="15"/>
  <c r="B842" i="15"/>
  <c r="B841" i="15"/>
  <c r="B840" i="15"/>
  <c r="B839" i="15"/>
  <c r="B838" i="15"/>
  <c r="B837" i="15"/>
  <c r="B836" i="15"/>
  <c r="B835" i="15"/>
  <c r="B834" i="15"/>
  <c r="B833" i="15"/>
  <c r="B832" i="15"/>
  <c r="B831" i="15"/>
  <c r="B830" i="15"/>
  <c r="B829" i="15"/>
  <c r="B828" i="15"/>
  <c r="B827" i="15"/>
  <c r="B826" i="15"/>
  <c r="B825" i="15"/>
  <c r="B824" i="15"/>
  <c r="B823" i="15"/>
  <c r="B822" i="15"/>
  <c r="B821" i="15"/>
  <c r="B820" i="15"/>
  <c r="B819" i="15"/>
  <c r="B818" i="15"/>
  <c r="B817" i="15"/>
  <c r="B816" i="15"/>
  <c r="B815" i="15"/>
  <c r="B814" i="15"/>
  <c r="B813" i="15"/>
  <c r="B812" i="15"/>
  <c r="B811" i="15"/>
  <c r="B810" i="15"/>
  <c r="B809" i="15"/>
  <c r="B808" i="15"/>
  <c r="B807" i="15"/>
  <c r="B806" i="15"/>
  <c r="B805" i="15"/>
  <c r="B804" i="15"/>
  <c r="B803" i="15"/>
  <c r="B802" i="15"/>
  <c r="B801" i="15"/>
  <c r="B800" i="15"/>
  <c r="B799" i="15"/>
  <c r="B798" i="15"/>
  <c r="B797" i="15"/>
  <c r="B796" i="15"/>
  <c r="B795" i="15"/>
  <c r="B794" i="15"/>
  <c r="B793" i="15"/>
  <c r="B792" i="15"/>
  <c r="B791" i="15"/>
  <c r="B790" i="15"/>
  <c r="B789" i="15"/>
  <c r="B788" i="15"/>
  <c r="B787" i="15"/>
  <c r="B786" i="15"/>
  <c r="B785" i="15"/>
  <c r="B784" i="15"/>
  <c r="B783" i="15"/>
  <c r="B782" i="15"/>
  <c r="B781" i="15"/>
  <c r="B780" i="15"/>
  <c r="B779" i="15"/>
  <c r="B778" i="15"/>
  <c r="B777" i="15"/>
  <c r="B776" i="15"/>
  <c r="B775" i="15"/>
  <c r="B774" i="15"/>
  <c r="B773" i="15"/>
  <c r="B772" i="15"/>
  <c r="B771" i="15"/>
  <c r="B770" i="15"/>
  <c r="B769" i="15"/>
  <c r="B768" i="15"/>
  <c r="B767" i="15"/>
  <c r="B766" i="15"/>
  <c r="B765" i="15"/>
  <c r="B764" i="15"/>
  <c r="B763" i="15"/>
  <c r="B762" i="15"/>
  <c r="B761" i="15"/>
  <c r="B760" i="15"/>
  <c r="B759" i="15"/>
  <c r="B758" i="15"/>
  <c r="B757" i="15"/>
  <c r="B756" i="15"/>
  <c r="B755" i="15"/>
  <c r="B754" i="15"/>
  <c r="B753" i="15"/>
  <c r="B752" i="15"/>
  <c r="B751" i="15"/>
  <c r="B750" i="15"/>
  <c r="B749" i="15"/>
  <c r="B748" i="15"/>
  <c r="B747" i="15"/>
  <c r="B746" i="15"/>
  <c r="B745" i="15"/>
  <c r="B744" i="15"/>
  <c r="B743" i="15"/>
  <c r="B742" i="15"/>
  <c r="B741" i="15"/>
  <c r="B740" i="15"/>
  <c r="B739" i="15"/>
  <c r="B738" i="15"/>
  <c r="B737" i="15"/>
  <c r="B736" i="15"/>
  <c r="B735" i="15"/>
  <c r="B734" i="15"/>
  <c r="B733" i="15"/>
  <c r="B732" i="15"/>
  <c r="B731" i="15"/>
  <c r="B730" i="15"/>
  <c r="B729" i="15"/>
  <c r="B728" i="15"/>
  <c r="B727" i="15"/>
  <c r="B726" i="15"/>
  <c r="B725" i="15"/>
  <c r="B724" i="15"/>
  <c r="B723" i="15"/>
  <c r="B722" i="15"/>
  <c r="B721" i="15"/>
  <c r="B720" i="15"/>
  <c r="B719" i="15"/>
  <c r="B718" i="15"/>
  <c r="B717" i="15"/>
  <c r="B716" i="15"/>
  <c r="B715" i="15"/>
  <c r="B714" i="15"/>
  <c r="B713" i="15"/>
  <c r="B712" i="15"/>
  <c r="B711" i="15"/>
  <c r="B710" i="15"/>
  <c r="B709" i="15"/>
  <c r="B708" i="15"/>
  <c r="B707" i="15"/>
  <c r="B706" i="15"/>
  <c r="B705" i="15"/>
  <c r="B704" i="15"/>
  <c r="B703" i="15"/>
  <c r="B702" i="15"/>
  <c r="B701" i="15"/>
  <c r="B700" i="15"/>
  <c r="B699" i="15"/>
  <c r="B698" i="15"/>
  <c r="B697" i="15"/>
  <c r="B696" i="15"/>
  <c r="B695" i="15"/>
  <c r="B694" i="15"/>
  <c r="B693" i="15"/>
  <c r="B692" i="15"/>
  <c r="B691" i="15"/>
  <c r="B690" i="15"/>
  <c r="B689" i="15"/>
  <c r="B688" i="15"/>
  <c r="B687" i="15"/>
  <c r="B686" i="15"/>
  <c r="B685" i="15"/>
  <c r="B684" i="15"/>
  <c r="B683" i="15"/>
  <c r="B682" i="15"/>
  <c r="B681" i="15"/>
  <c r="B680" i="15"/>
  <c r="B679" i="15"/>
  <c r="B678" i="15"/>
  <c r="B677" i="15"/>
  <c r="B676" i="15"/>
  <c r="B675" i="15"/>
  <c r="B674" i="15"/>
  <c r="B673" i="15"/>
  <c r="B672" i="15"/>
  <c r="B671" i="15"/>
  <c r="B670" i="15"/>
  <c r="B669" i="15"/>
  <c r="B668" i="15"/>
  <c r="B667" i="15"/>
  <c r="B666" i="15"/>
  <c r="B665" i="15"/>
  <c r="B664" i="15"/>
  <c r="B663" i="15"/>
  <c r="B662" i="15"/>
  <c r="B661" i="15"/>
  <c r="B660" i="15"/>
  <c r="B659" i="15"/>
  <c r="B658" i="15"/>
  <c r="B657" i="15"/>
  <c r="B656" i="15"/>
  <c r="B655" i="15"/>
  <c r="B654" i="15"/>
  <c r="B653" i="15"/>
  <c r="B652" i="15"/>
  <c r="B651" i="15"/>
  <c r="B650" i="15"/>
  <c r="B649" i="15"/>
  <c r="B648" i="15"/>
  <c r="B647" i="15"/>
  <c r="B646" i="15"/>
  <c r="B645" i="15"/>
  <c r="B644" i="15"/>
  <c r="B643" i="15"/>
  <c r="B642" i="15"/>
  <c r="B641" i="15"/>
  <c r="B640" i="15"/>
  <c r="B639" i="15"/>
  <c r="B638" i="15"/>
  <c r="B637" i="15"/>
  <c r="B636" i="15"/>
  <c r="B635" i="15"/>
  <c r="B634" i="15"/>
  <c r="B633" i="15"/>
  <c r="B632" i="15"/>
  <c r="B631" i="15"/>
  <c r="B630" i="15"/>
  <c r="B629" i="15"/>
  <c r="B628" i="15"/>
  <c r="B627" i="15"/>
  <c r="B626" i="15"/>
  <c r="B625" i="15"/>
  <c r="B624" i="15"/>
  <c r="B623" i="15"/>
  <c r="B622" i="15"/>
  <c r="B621" i="15"/>
  <c r="B620" i="15"/>
  <c r="B619" i="15"/>
  <c r="B618" i="15"/>
  <c r="B617" i="15"/>
  <c r="B616" i="15"/>
  <c r="B615" i="15"/>
  <c r="B614" i="15"/>
  <c r="B613" i="15"/>
  <c r="B612" i="15"/>
  <c r="B611" i="15"/>
  <c r="B610" i="15"/>
  <c r="B609" i="15"/>
  <c r="B608" i="15"/>
  <c r="B607" i="15"/>
  <c r="B606" i="15"/>
  <c r="B605" i="15"/>
  <c r="B604" i="15"/>
  <c r="B603" i="15"/>
  <c r="B602" i="15"/>
  <c r="B601" i="15"/>
  <c r="B600" i="15"/>
  <c r="B599" i="15"/>
  <c r="B598" i="15"/>
  <c r="B597" i="15"/>
  <c r="B596" i="15"/>
  <c r="B595" i="15"/>
  <c r="B594" i="15"/>
  <c r="B593" i="15"/>
  <c r="B592" i="15"/>
  <c r="B591" i="15"/>
  <c r="B590" i="15"/>
  <c r="B589" i="15"/>
  <c r="B588" i="15"/>
  <c r="B587" i="15"/>
  <c r="B586" i="15"/>
  <c r="B585" i="15"/>
  <c r="B584" i="15"/>
  <c r="B583" i="15"/>
  <c r="B582" i="15"/>
  <c r="B581" i="15"/>
  <c r="B580" i="15"/>
  <c r="B579" i="15"/>
  <c r="B578" i="15"/>
  <c r="B577" i="15"/>
  <c r="B576" i="15"/>
  <c r="B575" i="15"/>
  <c r="B574" i="15"/>
  <c r="B573" i="15"/>
  <c r="B572" i="15"/>
  <c r="B571" i="15"/>
  <c r="B570" i="15"/>
  <c r="B569" i="15"/>
  <c r="B568" i="15"/>
  <c r="B567" i="15"/>
  <c r="B566" i="15"/>
  <c r="B565" i="15"/>
  <c r="B564" i="15"/>
  <c r="B563" i="15"/>
  <c r="B562" i="15"/>
  <c r="B561" i="15"/>
  <c r="B560" i="15"/>
  <c r="B559" i="15"/>
  <c r="B558" i="15"/>
  <c r="B557" i="15"/>
  <c r="B556" i="15"/>
  <c r="B555" i="15"/>
  <c r="B554" i="15"/>
  <c r="B553" i="15"/>
  <c r="B552" i="15"/>
  <c r="B551" i="15"/>
  <c r="B550" i="15"/>
  <c r="B549" i="15"/>
  <c r="B548" i="15"/>
  <c r="B547" i="15"/>
  <c r="B546" i="15"/>
  <c r="B545" i="15"/>
  <c r="B544" i="15"/>
  <c r="B543" i="15"/>
  <c r="B542" i="15"/>
  <c r="B541" i="15"/>
  <c r="B540" i="15"/>
  <c r="B539" i="15"/>
  <c r="B538" i="15"/>
  <c r="B537" i="15"/>
  <c r="B536" i="15"/>
  <c r="B535" i="15"/>
  <c r="B534" i="15"/>
  <c r="B533" i="15"/>
  <c r="B532" i="15"/>
  <c r="B531" i="15"/>
  <c r="B530" i="15"/>
  <c r="B529" i="15"/>
  <c r="B528" i="15"/>
  <c r="B527" i="15"/>
  <c r="B526" i="15"/>
  <c r="B525" i="15"/>
  <c r="B524" i="15"/>
  <c r="B523" i="15"/>
  <c r="B522" i="15"/>
  <c r="B521" i="15"/>
  <c r="B520" i="15"/>
  <c r="B519" i="15"/>
  <c r="B518" i="15"/>
  <c r="B517" i="15"/>
  <c r="B516" i="15"/>
  <c r="B515" i="15"/>
  <c r="B514" i="15"/>
  <c r="B513" i="15"/>
  <c r="B512" i="15"/>
  <c r="B511" i="15"/>
  <c r="B510" i="15"/>
  <c r="B509" i="15"/>
  <c r="B508" i="15"/>
  <c r="B507" i="15"/>
  <c r="B506" i="15"/>
  <c r="B505" i="15"/>
  <c r="B504" i="15"/>
  <c r="B503" i="15"/>
  <c r="B502" i="15"/>
  <c r="B501" i="15"/>
  <c r="B500" i="15"/>
  <c r="B499" i="15"/>
  <c r="B498" i="15"/>
  <c r="B497" i="15"/>
  <c r="B496" i="15"/>
  <c r="B495" i="15"/>
  <c r="B494" i="15"/>
  <c r="B493" i="15"/>
  <c r="B492" i="15"/>
  <c r="B491" i="15"/>
  <c r="B490" i="15"/>
  <c r="B489" i="15"/>
  <c r="B488" i="15"/>
  <c r="B487" i="15"/>
  <c r="B486" i="15"/>
  <c r="B485" i="15"/>
  <c r="B484" i="15"/>
  <c r="B483" i="15"/>
  <c r="B482" i="15"/>
  <c r="B481" i="15"/>
  <c r="B480" i="15"/>
  <c r="B479" i="15"/>
  <c r="B478" i="15"/>
  <c r="B477" i="15"/>
  <c r="B476" i="15"/>
  <c r="B475" i="15"/>
  <c r="B474" i="15"/>
  <c r="B473" i="15"/>
  <c r="B472" i="15"/>
  <c r="B471" i="15"/>
  <c r="B470" i="15"/>
  <c r="B469" i="15"/>
  <c r="B468" i="15"/>
  <c r="B467" i="15"/>
  <c r="B466" i="15"/>
  <c r="B465" i="15"/>
  <c r="B464" i="15"/>
  <c r="B463" i="15"/>
  <c r="B462" i="15"/>
  <c r="B461" i="15"/>
  <c r="B460" i="15"/>
  <c r="B459" i="15"/>
  <c r="B458" i="15"/>
  <c r="B457" i="15"/>
  <c r="B456" i="15"/>
  <c r="B455" i="15"/>
  <c r="B454" i="15"/>
  <c r="B453" i="15"/>
  <c r="B452" i="15"/>
  <c r="B451" i="15"/>
  <c r="B450" i="15"/>
  <c r="B449" i="15"/>
  <c r="B448" i="15"/>
  <c r="B447" i="15"/>
  <c r="B446" i="15"/>
  <c r="B445" i="15"/>
  <c r="B444" i="15"/>
  <c r="B443" i="15"/>
  <c r="B442" i="15"/>
  <c r="B441" i="15"/>
  <c r="B440" i="15"/>
  <c r="B439" i="15"/>
  <c r="B438" i="15"/>
  <c r="B437" i="15"/>
  <c r="B436" i="15"/>
  <c r="B435" i="15"/>
  <c r="B434" i="15"/>
  <c r="B433" i="15"/>
  <c r="B432" i="15"/>
  <c r="B431" i="15"/>
  <c r="B430" i="15"/>
  <c r="B429" i="15"/>
  <c r="B428" i="15"/>
  <c r="B427" i="15"/>
  <c r="B426" i="15"/>
  <c r="B425" i="15"/>
  <c r="B424" i="15"/>
  <c r="B423" i="15"/>
  <c r="B422" i="15"/>
  <c r="B421" i="15"/>
  <c r="B420" i="15"/>
  <c r="B419" i="15"/>
  <c r="B418" i="15"/>
  <c r="B417" i="15"/>
  <c r="B416" i="15"/>
  <c r="B415" i="15"/>
  <c r="B414" i="15"/>
  <c r="B413" i="15"/>
  <c r="B412" i="15"/>
  <c r="B411" i="15"/>
  <c r="B410" i="15"/>
  <c r="B409" i="15"/>
  <c r="B408" i="15"/>
  <c r="B407" i="15"/>
  <c r="B406" i="15"/>
  <c r="B405" i="15"/>
  <c r="B404" i="15"/>
  <c r="B403" i="15"/>
  <c r="B402" i="15"/>
  <c r="B401" i="15"/>
  <c r="B400" i="15"/>
  <c r="B399" i="15"/>
  <c r="B398" i="15"/>
  <c r="B397" i="15"/>
  <c r="B396" i="15"/>
  <c r="B395" i="15"/>
  <c r="B394" i="15"/>
  <c r="B393" i="15"/>
  <c r="B392" i="15"/>
  <c r="B391" i="15"/>
  <c r="B390" i="15"/>
  <c r="B389" i="15"/>
  <c r="B388" i="15"/>
  <c r="B387" i="15"/>
  <c r="B386" i="15"/>
  <c r="B385" i="15"/>
  <c r="B384" i="15"/>
  <c r="B383" i="15"/>
  <c r="B382" i="15"/>
  <c r="B381" i="15"/>
  <c r="B380" i="15"/>
  <c r="B379" i="15"/>
  <c r="B378" i="15"/>
  <c r="B377" i="15"/>
  <c r="B376" i="15"/>
  <c r="B375" i="15"/>
  <c r="B374" i="15"/>
  <c r="B373" i="15"/>
  <c r="B372" i="15"/>
  <c r="B371" i="15"/>
  <c r="B370" i="15"/>
  <c r="B369" i="15"/>
  <c r="B368" i="15"/>
  <c r="B367" i="15"/>
  <c r="B366" i="15"/>
  <c r="B365" i="15"/>
  <c r="B364" i="15"/>
  <c r="B363" i="15"/>
  <c r="B362" i="15"/>
  <c r="B361" i="15"/>
  <c r="B360" i="15"/>
  <c r="B359" i="15"/>
  <c r="B358" i="15"/>
  <c r="B357" i="15"/>
  <c r="B356" i="15"/>
  <c r="B355" i="15"/>
  <c r="B354" i="15"/>
  <c r="B353" i="15"/>
  <c r="B352" i="15"/>
  <c r="B351" i="15"/>
  <c r="B350" i="15"/>
  <c r="B349" i="15"/>
  <c r="B348" i="15"/>
  <c r="B347" i="15"/>
  <c r="B346" i="15"/>
  <c r="B345" i="15"/>
  <c r="B344" i="15"/>
  <c r="B343" i="15"/>
  <c r="B342" i="15"/>
  <c r="B341" i="15"/>
  <c r="B340" i="15"/>
  <c r="B339" i="15"/>
  <c r="B338" i="15"/>
  <c r="B337" i="15"/>
  <c r="B336" i="15"/>
  <c r="B335" i="15"/>
  <c r="B334" i="15"/>
  <c r="B333" i="15"/>
  <c r="B332" i="15"/>
  <c r="B331" i="15"/>
  <c r="B330" i="15"/>
  <c r="B329" i="15"/>
  <c r="B328" i="15"/>
  <c r="B327" i="15"/>
  <c r="B326" i="15"/>
  <c r="B325" i="15"/>
  <c r="B324" i="15"/>
  <c r="B323" i="15"/>
  <c r="B322" i="15"/>
  <c r="B321" i="15"/>
  <c r="B320" i="15"/>
  <c r="B319" i="15"/>
  <c r="B318" i="15"/>
  <c r="B317" i="15"/>
  <c r="B316" i="15"/>
  <c r="B315" i="15"/>
  <c r="B314" i="15"/>
  <c r="B313" i="15"/>
  <c r="B312" i="15"/>
  <c r="B311" i="15"/>
  <c r="B310" i="15"/>
  <c r="B309" i="15"/>
  <c r="B308" i="15"/>
  <c r="B307" i="15"/>
  <c r="B306" i="15"/>
  <c r="B305" i="15"/>
  <c r="B304" i="15"/>
  <c r="B303" i="15"/>
  <c r="B302" i="15"/>
  <c r="B301" i="15"/>
  <c r="B300" i="15"/>
  <c r="B299" i="15"/>
  <c r="B298" i="15"/>
  <c r="B297" i="15"/>
  <c r="B296" i="15"/>
  <c r="B295" i="15"/>
  <c r="B294" i="15"/>
  <c r="B293" i="15"/>
  <c r="B292" i="15"/>
  <c r="B291" i="15"/>
  <c r="B290" i="15"/>
  <c r="B289" i="15"/>
  <c r="B288" i="15"/>
  <c r="B287" i="15"/>
  <c r="B286" i="15"/>
  <c r="B285" i="15"/>
  <c r="B284" i="15"/>
  <c r="B283" i="15"/>
  <c r="B282" i="15"/>
  <c r="B281" i="15"/>
  <c r="B280" i="15"/>
  <c r="B279" i="15"/>
  <c r="B278" i="15"/>
  <c r="B277" i="15"/>
  <c r="B276" i="15"/>
  <c r="B275" i="15"/>
  <c r="B274" i="15"/>
  <c r="B273" i="15"/>
  <c r="B272" i="15"/>
  <c r="B271" i="15"/>
  <c r="B270" i="15"/>
  <c r="B269" i="15"/>
  <c r="B268" i="15"/>
  <c r="B267" i="15"/>
  <c r="B266" i="15"/>
  <c r="B265" i="15"/>
  <c r="B264" i="15"/>
  <c r="B263" i="15"/>
  <c r="B262" i="15"/>
  <c r="B261" i="15"/>
  <c r="B260" i="15"/>
  <c r="B259" i="15"/>
  <c r="B258" i="15"/>
  <c r="B257" i="15"/>
  <c r="B256" i="15"/>
  <c r="B255" i="15"/>
  <c r="B254" i="15"/>
  <c r="B253" i="15"/>
  <c r="B252" i="15"/>
  <c r="B251" i="15"/>
  <c r="B250" i="15"/>
  <c r="B249" i="15"/>
  <c r="B248" i="15"/>
  <c r="B247" i="15"/>
  <c r="B246" i="15"/>
  <c r="B245" i="15"/>
  <c r="B244" i="15"/>
  <c r="B243" i="15"/>
  <c r="B242" i="15"/>
  <c r="B241" i="15"/>
  <c r="B240" i="15"/>
  <c r="B239" i="15"/>
  <c r="B238" i="15"/>
  <c r="B237" i="15"/>
  <c r="B236" i="15"/>
  <c r="B235" i="15"/>
  <c r="B234" i="15"/>
  <c r="B233" i="15"/>
  <c r="B232" i="15"/>
  <c r="B231" i="15"/>
  <c r="B230" i="15"/>
  <c r="B229" i="15"/>
  <c r="B228" i="15"/>
  <c r="B227" i="15"/>
  <c r="B226" i="15"/>
  <c r="B225" i="15"/>
  <c r="B224" i="15"/>
  <c r="B223" i="15"/>
  <c r="B222" i="15"/>
  <c r="B221" i="15"/>
  <c r="B220" i="15"/>
  <c r="B219" i="15"/>
  <c r="B218" i="15"/>
  <c r="B217" i="15"/>
  <c r="B216" i="15"/>
  <c r="B215" i="15"/>
  <c r="B214" i="15"/>
  <c r="B213" i="15"/>
  <c r="B212" i="15"/>
  <c r="B211" i="15"/>
  <c r="B210" i="15"/>
  <c r="B209" i="15"/>
  <c r="B208" i="15"/>
  <c r="B207" i="15"/>
  <c r="B206" i="15"/>
  <c r="B205" i="15"/>
  <c r="B204" i="15"/>
  <c r="B203" i="15"/>
  <c r="B202" i="15"/>
  <c r="B201" i="15"/>
  <c r="B200" i="15"/>
  <c r="B199" i="15"/>
  <c r="B198" i="15"/>
  <c r="B197" i="15"/>
  <c r="B196" i="15"/>
  <c r="B195" i="15"/>
  <c r="B194" i="15"/>
  <c r="B193" i="15"/>
  <c r="B192" i="15"/>
  <c r="B191" i="15"/>
  <c r="B190" i="15"/>
  <c r="B189" i="15"/>
  <c r="B188" i="15"/>
  <c r="B187" i="15"/>
  <c r="B186" i="15"/>
  <c r="B185" i="15"/>
  <c r="B184" i="15"/>
  <c r="B183" i="15"/>
  <c r="B182" i="15"/>
  <c r="B181" i="15"/>
  <c r="B180" i="15"/>
  <c r="B179" i="15"/>
  <c r="B178" i="15"/>
  <c r="B177" i="15"/>
  <c r="B176" i="15"/>
  <c r="B175" i="15"/>
  <c r="B174" i="15"/>
  <c r="B173" i="15"/>
  <c r="B172" i="15"/>
  <c r="B171" i="15"/>
  <c r="B170" i="15"/>
  <c r="B169" i="15"/>
  <c r="B168" i="15"/>
  <c r="B167" i="15"/>
  <c r="B166" i="15"/>
  <c r="B165" i="15"/>
  <c r="B164" i="15"/>
  <c r="B163" i="15"/>
  <c r="B162" i="15"/>
  <c r="B161" i="15"/>
  <c r="B160" i="15"/>
  <c r="B159" i="15"/>
  <c r="B158" i="15"/>
  <c r="B157" i="15"/>
  <c r="B156" i="15"/>
  <c r="B155" i="15"/>
  <c r="B154" i="15"/>
  <c r="B153" i="15"/>
  <c r="B152" i="15"/>
  <c r="B151" i="15"/>
  <c r="B150" i="15"/>
  <c r="B149" i="15"/>
  <c r="B148" i="15"/>
  <c r="B147" i="15"/>
  <c r="B146" i="15"/>
  <c r="B145" i="15"/>
  <c r="B144" i="15"/>
  <c r="B143" i="15"/>
  <c r="B142" i="15"/>
  <c r="B141" i="15"/>
  <c r="B140" i="15"/>
  <c r="B139" i="15"/>
  <c r="B138" i="15"/>
  <c r="B137" i="15"/>
  <c r="B136" i="15"/>
  <c r="B135" i="15"/>
  <c r="B134" i="15"/>
  <c r="B133" i="15"/>
  <c r="B132" i="15"/>
  <c r="B131" i="15"/>
  <c r="B130" i="15"/>
  <c r="B129" i="15"/>
  <c r="B128" i="15"/>
  <c r="B127" i="15"/>
  <c r="B126" i="15"/>
  <c r="B125" i="15"/>
  <c r="B124" i="15"/>
  <c r="B123" i="15"/>
  <c r="B122" i="15"/>
  <c r="B121" i="15"/>
  <c r="B120" i="15"/>
  <c r="B119" i="15"/>
  <c r="B118" i="15"/>
  <c r="B117" i="15"/>
  <c r="B116" i="15"/>
  <c r="B115" i="15"/>
  <c r="B114" i="15"/>
  <c r="B113" i="15"/>
  <c r="B112" i="15"/>
  <c r="B111" i="15"/>
  <c r="B110" i="15"/>
  <c r="B109" i="15"/>
  <c r="B108" i="15"/>
  <c r="B107" i="15"/>
  <c r="B106" i="15"/>
  <c r="B105" i="15"/>
  <c r="B104" i="15"/>
  <c r="B103" i="15"/>
  <c r="B102" i="15"/>
  <c r="B101" i="15"/>
  <c r="B100" i="15"/>
  <c r="B99" i="15"/>
  <c r="B98" i="15"/>
  <c r="B97" i="15"/>
  <c r="B96" i="15"/>
  <c r="B95" i="15"/>
  <c r="B94" i="15"/>
  <c r="B93" i="15"/>
  <c r="B92" i="15"/>
  <c r="B91" i="15"/>
  <c r="B90" i="15"/>
  <c r="B89" i="15"/>
  <c r="B88" i="15"/>
  <c r="B87" i="15"/>
  <c r="B86" i="15"/>
  <c r="B85" i="15"/>
  <c r="B84" i="15"/>
  <c r="B83" i="15"/>
  <c r="B82" i="15"/>
  <c r="B81" i="15"/>
  <c r="B80" i="15"/>
  <c r="B79" i="15"/>
  <c r="B78" i="15"/>
  <c r="B77" i="15"/>
  <c r="B76" i="15"/>
  <c r="B75" i="15"/>
  <c r="B74" i="15"/>
  <c r="B73" i="15"/>
  <c r="B72" i="15"/>
  <c r="B71" i="15"/>
  <c r="B70" i="15"/>
  <c r="B69" i="15"/>
  <c r="B68" i="15"/>
  <c r="B67" i="15"/>
  <c r="B66" i="15"/>
  <c r="B65" i="15"/>
  <c r="B64" i="15"/>
  <c r="B63" i="15"/>
  <c r="B62" i="15"/>
  <c r="B61" i="15"/>
  <c r="B60" i="15"/>
  <c r="B59" i="15"/>
  <c r="B58" i="15"/>
  <c r="B57" i="15"/>
  <c r="B56" i="15"/>
  <c r="B55" i="15"/>
  <c r="B54" i="15"/>
  <c r="B53" i="15"/>
  <c r="B52" i="15"/>
  <c r="B51" i="15"/>
  <c r="B50" i="15"/>
  <c r="B49" i="15"/>
  <c r="B48" i="15"/>
  <c r="B47" i="15"/>
  <c r="B46" i="15"/>
  <c r="B45" i="15"/>
  <c r="B44" i="15"/>
  <c r="B43" i="15"/>
  <c r="B42" i="15"/>
  <c r="B41" i="15"/>
  <c r="B40" i="15"/>
  <c r="B39" i="15"/>
  <c r="B38" i="15"/>
  <c r="B37" i="15"/>
  <c r="B36" i="15"/>
  <c r="B35" i="15"/>
  <c r="B34" i="15"/>
  <c r="B33" i="15"/>
  <c r="B32" i="15"/>
  <c r="B31" i="15"/>
  <c r="B30" i="15"/>
  <c r="B29" i="15"/>
  <c r="B28" i="15"/>
  <c r="B27" i="15"/>
  <c r="B26" i="15"/>
  <c r="B25" i="15"/>
  <c r="B24" i="15"/>
  <c r="B23" i="15"/>
  <c r="B22" i="15"/>
  <c r="B21" i="15"/>
  <c r="B20" i="15"/>
  <c r="B19" i="15"/>
  <c r="B18" i="15"/>
  <c r="B17" i="15"/>
  <c r="B16" i="15"/>
  <c r="B15" i="15"/>
  <c r="B14" i="15"/>
  <c r="B13" i="15"/>
  <c r="B12" i="15"/>
  <c r="B11" i="15"/>
  <c r="B10" i="15"/>
  <c r="B9" i="15"/>
  <c r="B8" i="15"/>
  <c r="B7" i="15"/>
  <c r="B6" i="15"/>
  <c r="B5" i="15"/>
  <c r="B4" i="15"/>
  <c r="B3" i="15"/>
  <c r="B2" i="15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B173" i="14"/>
  <c r="B172" i="14"/>
  <c r="B171" i="14"/>
  <c r="B170" i="14"/>
  <c r="B169" i="14"/>
  <c r="B168" i="14"/>
  <c r="B167" i="14"/>
  <c r="B166" i="14"/>
  <c r="B165" i="14"/>
  <c r="B164" i="14"/>
  <c r="B163" i="14"/>
  <c r="B162" i="14"/>
  <c r="B161" i="14"/>
  <c r="B160" i="14"/>
  <c r="B159" i="14"/>
  <c r="B158" i="14"/>
  <c r="B157" i="14"/>
  <c r="B156" i="14"/>
  <c r="B155" i="14"/>
  <c r="B154" i="14"/>
  <c r="B153" i="14"/>
  <c r="B152" i="14"/>
  <c r="B151" i="14"/>
  <c r="B150" i="14"/>
  <c r="B149" i="14"/>
  <c r="B148" i="14"/>
  <c r="B147" i="14"/>
  <c r="B146" i="14"/>
  <c r="B145" i="14"/>
  <c r="B144" i="14"/>
  <c r="B143" i="14"/>
  <c r="B142" i="14"/>
  <c r="B141" i="14"/>
  <c r="B140" i="14"/>
  <c r="B139" i="14"/>
  <c r="B138" i="14"/>
  <c r="B137" i="14"/>
  <c r="B136" i="14"/>
  <c r="B135" i="14"/>
  <c r="B134" i="14"/>
  <c r="B133" i="14"/>
  <c r="B132" i="14"/>
  <c r="B131" i="14"/>
  <c r="B130" i="14"/>
  <c r="B129" i="14"/>
  <c r="B128" i="14"/>
  <c r="B127" i="14"/>
  <c r="B126" i="14"/>
  <c r="B125" i="14"/>
  <c r="B124" i="14"/>
  <c r="B123" i="14"/>
  <c r="B122" i="14"/>
  <c r="B121" i="14"/>
  <c r="B120" i="14"/>
  <c r="B119" i="14"/>
  <c r="B118" i="14"/>
  <c r="B117" i="14"/>
  <c r="B116" i="14"/>
  <c r="B115" i="14"/>
  <c r="B114" i="14"/>
  <c r="B113" i="14"/>
  <c r="B112" i="14"/>
  <c r="B111" i="14"/>
  <c r="B110" i="14"/>
  <c r="B109" i="14"/>
  <c r="B108" i="14"/>
  <c r="B107" i="14"/>
  <c r="B106" i="14"/>
  <c r="B105" i="14"/>
  <c r="B104" i="14"/>
  <c r="B103" i="14"/>
  <c r="B102" i="14"/>
  <c r="B101" i="14"/>
  <c r="B100" i="14"/>
  <c r="B99" i="14"/>
  <c r="B98" i="14"/>
  <c r="B97" i="14"/>
  <c r="B96" i="14"/>
  <c r="B95" i="14"/>
  <c r="B94" i="14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B9" i="14"/>
  <c r="B8" i="14"/>
  <c r="B7" i="14"/>
  <c r="B6" i="14"/>
  <c r="B5" i="14"/>
  <c r="B4" i="14"/>
  <c r="B3" i="14"/>
  <c r="B2" i="14"/>
  <c r="M854" i="11"/>
  <c r="L854" i="11"/>
  <c r="K854" i="11"/>
  <c r="J854" i="11"/>
  <c r="I854" i="11"/>
  <c r="H854" i="11"/>
  <c r="G854" i="11"/>
  <c r="F854" i="11"/>
  <c r="E854" i="11"/>
  <c r="D854" i="11"/>
  <c r="C854" i="11"/>
  <c r="B854" i="11"/>
  <c r="N853" i="11"/>
  <c r="N852" i="11"/>
  <c r="N851" i="11"/>
  <c r="N850" i="11"/>
  <c r="N849" i="11"/>
  <c r="N848" i="11"/>
  <c r="N847" i="11"/>
  <c r="N846" i="11"/>
  <c r="N845" i="11"/>
  <c r="N844" i="11"/>
  <c r="N843" i="11"/>
  <c r="N842" i="11"/>
  <c r="N841" i="11"/>
  <c r="N840" i="11"/>
  <c r="N839" i="11"/>
  <c r="N838" i="11"/>
  <c r="N837" i="11"/>
  <c r="N836" i="11"/>
  <c r="N835" i="11"/>
  <c r="N834" i="11"/>
  <c r="N833" i="11"/>
  <c r="N832" i="11"/>
  <c r="N831" i="11"/>
  <c r="N830" i="11"/>
  <c r="N829" i="11"/>
  <c r="N828" i="11"/>
  <c r="N827" i="11"/>
  <c r="N826" i="11"/>
  <c r="N825" i="11"/>
  <c r="N824" i="11"/>
  <c r="N823" i="11"/>
  <c r="N822" i="11"/>
  <c r="N821" i="11"/>
  <c r="N820" i="11"/>
  <c r="N819" i="11"/>
  <c r="N818" i="11"/>
  <c r="N817" i="11"/>
  <c r="N816" i="11"/>
  <c r="N815" i="11"/>
  <c r="N814" i="11"/>
  <c r="N813" i="11"/>
  <c r="N812" i="11"/>
  <c r="N811" i="11"/>
  <c r="N810" i="11"/>
  <c r="N809" i="11"/>
  <c r="N808" i="11"/>
  <c r="N807" i="11"/>
  <c r="N806" i="11"/>
  <c r="N805" i="11"/>
  <c r="N804" i="11"/>
  <c r="N803" i="11"/>
  <c r="N802" i="11"/>
  <c r="N801" i="11"/>
  <c r="N800" i="11"/>
  <c r="N799" i="11"/>
  <c r="N798" i="11"/>
  <c r="N797" i="11"/>
  <c r="N796" i="11"/>
  <c r="N795" i="11"/>
  <c r="N794" i="11"/>
  <c r="N793" i="11"/>
  <c r="N792" i="11"/>
  <c r="N791" i="11"/>
  <c r="N790" i="11"/>
  <c r="N789" i="11"/>
  <c r="N788" i="11"/>
  <c r="N787" i="11"/>
  <c r="N786" i="11"/>
  <c r="N785" i="11"/>
  <c r="N784" i="11"/>
  <c r="N783" i="11"/>
  <c r="N782" i="11"/>
  <c r="N781" i="11"/>
  <c r="N780" i="11"/>
  <c r="N779" i="11"/>
  <c r="N778" i="11"/>
  <c r="N777" i="11"/>
  <c r="N776" i="11"/>
  <c r="N775" i="11"/>
  <c r="N774" i="11"/>
  <c r="N773" i="11"/>
  <c r="N772" i="11"/>
  <c r="N771" i="11"/>
  <c r="N770" i="11"/>
  <c r="N769" i="11"/>
  <c r="N768" i="11"/>
  <c r="N767" i="11"/>
  <c r="N766" i="11"/>
  <c r="N765" i="11"/>
  <c r="N764" i="11"/>
  <c r="N763" i="11"/>
  <c r="N762" i="11"/>
  <c r="N761" i="11"/>
  <c r="N760" i="11"/>
  <c r="N759" i="11"/>
  <c r="N758" i="11"/>
  <c r="N757" i="11"/>
  <c r="N756" i="11"/>
  <c r="N755" i="11"/>
  <c r="N754" i="11"/>
  <c r="N753" i="11"/>
  <c r="N752" i="11"/>
  <c r="N751" i="11"/>
  <c r="N750" i="11"/>
  <c r="N749" i="11"/>
  <c r="N748" i="11"/>
  <c r="N747" i="11"/>
  <c r="N746" i="11"/>
  <c r="N745" i="11"/>
  <c r="N744" i="11"/>
  <c r="N743" i="11"/>
  <c r="N742" i="11"/>
  <c r="N741" i="11"/>
  <c r="N740" i="11"/>
  <c r="N739" i="11"/>
  <c r="N738" i="11"/>
  <c r="N737" i="11"/>
  <c r="N736" i="11"/>
  <c r="N735" i="11"/>
  <c r="N734" i="11"/>
  <c r="N733" i="11"/>
  <c r="N732" i="11"/>
  <c r="N731" i="11"/>
  <c r="N730" i="11"/>
  <c r="N729" i="11"/>
  <c r="N728" i="11"/>
  <c r="N727" i="11"/>
  <c r="N726" i="11"/>
  <c r="N725" i="11"/>
  <c r="N724" i="11"/>
  <c r="N723" i="11"/>
  <c r="N722" i="11"/>
  <c r="N721" i="11"/>
  <c r="N720" i="11"/>
  <c r="N719" i="11"/>
  <c r="N718" i="11"/>
  <c r="N717" i="11"/>
  <c r="N716" i="11"/>
  <c r="N715" i="11"/>
  <c r="N714" i="11"/>
  <c r="N713" i="11"/>
  <c r="N712" i="11"/>
  <c r="N711" i="11"/>
  <c r="N710" i="11"/>
  <c r="N709" i="11"/>
  <c r="N708" i="11"/>
  <c r="N707" i="11"/>
  <c r="N706" i="11"/>
  <c r="N705" i="11"/>
  <c r="N704" i="11"/>
  <c r="N703" i="11"/>
  <c r="N702" i="11"/>
  <c r="N701" i="11"/>
  <c r="N700" i="11"/>
  <c r="N699" i="11"/>
  <c r="N698" i="11"/>
  <c r="N697" i="11"/>
  <c r="N696" i="11"/>
  <c r="N695" i="11"/>
  <c r="N694" i="11"/>
  <c r="N693" i="11"/>
  <c r="N692" i="11"/>
  <c r="N691" i="11"/>
  <c r="N690" i="11"/>
  <c r="N689" i="11"/>
  <c r="N688" i="11"/>
  <c r="N687" i="11"/>
  <c r="N686" i="11"/>
  <c r="N685" i="11"/>
  <c r="N684" i="11"/>
  <c r="N683" i="11"/>
  <c r="N682" i="11"/>
  <c r="N681" i="11"/>
  <c r="N680" i="11"/>
  <c r="N679" i="11"/>
  <c r="N678" i="11"/>
  <c r="N677" i="11"/>
  <c r="N676" i="11"/>
  <c r="N675" i="11"/>
  <c r="N674" i="11"/>
  <c r="N673" i="11"/>
  <c r="N672" i="11"/>
  <c r="N671" i="11"/>
  <c r="N670" i="11"/>
  <c r="N669" i="11"/>
  <c r="N668" i="11"/>
  <c r="N667" i="11"/>
  <c r="N666" i="11"/>
  <c r="N665" i="11"/>
  <c r="N664" i="11"/>
  <c r="N663" i="11"/>
  <c r="N662" i="11"/>
  <c r="N661" i="11"/>
  <c r="N660" i="11"/>
  <c r="N659" i="11"/>
  <c r="N658" i="11"/>
  <c r="N657" i="11"/>
  <c r="N656" i="11"/>
  <c r="N655" i="11"/>
  <c r="N654" i="11"/>
  <c r="N653" i="11"/>
  <c r="N652" i="11"/>
  <c r="N651" i="11"/>
  <c r="N650" i="11"/>
  <c r="N649" i="11"/>
  <c r="N648" i="11"/>
  <c r="N647" i="11"/>
  <c r="N646" i="11"/>
  <c r="N645" i="11"/>
  <c r="N644" i="11"/>
  <c r="N643" i="11"/>
  <c r="N642" i="11"/>
  <c r="N641" i="11"/>
  <c r="N640" i="11"/>
  <c r="N639" i="11"/>
  <c r="N638" i="11"/>
  <c r="N637" i="11"/>
  <c r="N636" i="11"/>
  <c r="N635" i="11"/>
  <c r="N634" i="11"/>
  <c r="N633" i="11"/>
  <c r="N632" i="11"/>
  <c r="N631" i="11"/>
  <c r="N630" i="11"/>
  <c r="N629" i="11"/>
  <c r="N628" i="11"/>
  <c r="N627" i="11"/>
  <c r="N626" i="11"/>
  <c r="N625" i="11"/>
  <c r="N624" i="11"/>
  <c r="N623" i="11"/>
  <c r="N622" i="11"/>
  <c r="N621" i="11"/>
  <c r="N620" i="11"/>
  <c r="N619" i="11"/>
  <c r="N618" i="11"/>
  <c r="N617" i="11"/>
  <c r="N616" i="11"/>
  <c r="N615" i="11"/>
  <c r="N614" i="11"/>
  <c r="N613" i="11"/>
  <c r="N612" i="11"/>
  <c r="N611" i="11"/>
  <c r="N610" i="11"/>
  <c r="N609" i="11"/>
  <c r="N608" i="11"/>
  <c r="N607" i="11"/>
  <c r="N606" i="11"/>
  <c r="N605" i="11"/>
  <c r="N604" i="11"/>
  <c r="N603" i="11"/>
  <c r="N602" i="11"/>
  <c r="N601" i="11"/>
  <c r="N600" i="11"/>
  <c r="N599" i="11"/>
  <c r="N598" i="11"/>
  <c r="N597" i="11"/>
  <c r="N596" i="11"/>
  <c r="N595" i="11"/>
  <c r="N594" i="11"/>
  <c r="N593" i="11"/>
  <c r="N592" i="11"/>
  <c r="N591" i="11"/>
  <c r="N590" i="11"/>
  <c r="N589" i="11"/>
  <c r="N588" i="11"/>
  <c r="N587" i="11"/>
  <c r="N586" i="11"/>
  <c r="N585" i="11"/>
  <c r="N584" i="11"/>
  <c r="N583" i="11"/>
  <c r="N582" i="11"/>
  <c r="N581" i="11"/>
  <c r="N580" i="11"/>
  <c r="N579" i="11"/>
  <c r="N578" i="11"/>
  <c r="N577" i="11"/>
  <c r="N576" i="11"/>
  <c r="N575" i="11"/>
  <c r="N574" i="11"/>
  <c r="N573" i="11"/>
  <c r="N572" i="11"/>
  <c r="N571" i="11"/>
  <c r="N570" i="11"/>
  <c r="N569" i="11"/>
  <c r="N568" i="11"/>
  <c r="N567" i="11"/>
  <c r="N566" i="11"/>
  <c r="N565" i="11"/>
  <c r="N564" i="11"/>
  <c r="N563" i="11"/>
  <c r="N562" i="11"/>
  <c r="N561" i="11"/>
  <c r="N560" i="11"/>
  <c r="N559" i="11"/>
  <c r="N558" i="11"/>
  <c r="N557" i="11"/>
  <c r="N556" i="11"/>
  <c r="N555" i="11"/>
  <c r="N554" i="11"/>
  <c r="N553" i="11"/>
  <c r="N552" i="11"/>
  <c r="N551" i="11"/>
  <c r="N550" i="11"/>
  <c r="N549" i="11"/>
  <c r="N548" i="11"/>
  <c r="N547" i="11"/>
  <c r="N546" i="11"/>
  <c r="N545" i="11"/>
  <c r="N544" i="11"/>
  <c r="N543" i="11"/>
  <c r="N542" i="11"/>
  <c r="N541" i="11"/>
  <c r="N540" i="11"/>
  <c r="N539" i="11"/>
  <c r="N538" i="11"/>
  <c r="N537" i="11"/>
  <c r="N536" i="11"/>
  <c r="N535" i="11"/>
  <c r="N534" i="11"/>
  <c r="N533" i="11"/>
  <c r="N532" i="11"/>
  <c r="N531" i="11"/>
  <c r="N530" i="11"/>
  <c r="N529" i="11"/>
  <c r="N528" i="11"/>
  <c r="N527" i="11"/>
  <c r="N526" i="11"/>
  <c r="N525" i="11"/>
  <c r="N524" i="11"/>
  <c r="N523" i="11"/>
  <c r="N522" i="11"/>
  <c r="N521" i="11"/>
  <c r="N520" i="11"/>
  <c r="N519" i="11"/>
  <c r="N518" i="11"/>
  <c r="N517" i="11"/>
  <c r="N516" i="11"/>
  <c r="N515" i="11"/>
  <c r="N514" i="11"/>
  <c r="N513" i="11"/>
  <c r="N512" i="11"/>
  <c r="N511" i="11"/>
  <c r="N510" i="11"/>
  <c r="N509" i="11"/>
  <c r="N508" i="11"/>
  <c r="N507" i="11"/>
  <c r="N506" i="11"/>
  <c r="N505" i="11"/>
  <c r="N504" i="11"/>
  <c r="N503" i="11"/>
  <c r="N502" i="11"/>
  <c r="N501" i="11"/>
  <c r="N500" i="11"/>
  <c r="N499" i="11"/>
  <c r="N498" i="11"/>
  <c r="N497" i="11"/>
  <c r="N496" i="11"/>
  <c r="N495" i="11"/>
  <c r="N494" i="11"/>
  <c r="N493" i="11"/>
  <c r="N492" i="11"/>
  <c r="N491" i="11"/>
  <c r="N490" i="11"/>
  <c r="N489" i="11"/>
  <c r="N488" i="11"/>
  <c r="N487" i="11"/>
  <c r="N486" i="11"/>
  <c r="N485" i="11"/>
  <c r="N484" i="11"/>
  <c r="N483" i="11"/>
  <c r="N482" i="11"/>
  <c r="N481" i="11"/>
  <c r="N480" i="11"/>
  <c r="N479" i="11"/>
  <c r="N478" i="11"/>
  <c r="N477" i="11"/>
  <c r="N476" i="11"/>
  <c r="N475" i="11"/>
  <c r="N474" i="11"/>
  <c r="N473" i="11"/>
  <c r="N472" i="11"/>
  <c r="N471" i="11"/>
  <c r="N470" i="11"/>
  <c r="N469" i="11"/>
  <c r="N468" i="11"/>
  <c r="N467" i="11"/>
  <c r="N466" i="11"/>
  <c r="N465" i="11"/>
  <c r="N464" i="11"/>
  <c r="N463" i="11"/>
  <c r="N462" i="11"/>
  <c r="N461" i="11"/>
  <c r="N460" i="11"/>
  <c r="N459" i="11"/>
  <c r="N458" i="11"/>
  <c r="N457" i="11"/>
  <c r="N456" i="11"/>
  <c r="N455" i="11"/>
  <c r="N454" i="11"/>
  <c r="N453" i="11"/>
  <c r="N452" i="11"/>
  <c r="N451" i="11"/>
  <c r="N450" i="11"/>
  <c r="N449" i="11"/>
  <c r="N448" i="11"/>
  <c r="N447" i="11"/>
  <c r="N446" i="11"/>
  <c r="N445" i="11"/>
  <c r="N444" i="11"/>
  <c r="N443" i="11"/>
  <c r="N442" i="11"/>
  <c r="N441" i="11"/>
  <c r="N440" i="11"/>
  <c r="N439" i="11"/>
  <c r="N438" i="11"/>
  <c r="N437" i="11"/>
  <c r="N436" i="11"/>
  <c r="N435" i="11"/>
  <c r="N434" i="11"/>
  <c r="N433" i="11"/>
  <c r="N432" i="11"/>
  <c r="N431" i="11"/>
  <c r="N430" i="11"/>
  <c r="N429" i="11"/>
  <c r="N428" i="11"/>
  <c r="N427" i="11"/>
  <c r="N426" i="11"/>
  <c r="N425" i="11"/>
  <c r="N424" i="11"/>
  <c r="N423" i="11"/>
  <c r="N422" i="11"/>
  <c r="N421" i="11"/>
  <c r="N420" i="11"/>
  <c r="N419" i="11"/>
  <c r="N418" i="11"/>
  <c r="N417" i="11"/>
  <c r="N416" i="11"/>
  <c r="N415" i="11"/>
  <c r="N414" i="11"/>
  <c r="N413" i="11"/>
  <c r="N412" i="11"/>
  <c r="N411" i="11"/>
  <c r="N410" i="11"/>
  <c r="N409" i="11"/>
  <c r="N408" i="11"/>
  <c r="N407" i="11"/>
  <c r="N406" i="11"/>
  <c r="N405" i="11"/>
  <c r="N404" i="11"/>
  <c r="N403" i="11"/>
  <c r="N402" i="11"/>
  <c r="N401" i="11"/>
  <c r="N400" i="11"/>
  <c r="N399" i="11"/>
  <c r="N398" i="11"/>
  <c r="N397" i="11"/>
  <c r="N396" i="11"/>
  <c r="N395" i="11"/>
  <c r="N394" i="11"/>
  <c r="N393" i="11"/>
  <c r="N392" i="11"/>
  <c r="N391" i="11"/>
  <c r="N390" i="11"/>
  <c r="N389" i="11"/>
  <c r="N388" i="11"/>
  <c r="N387" i="11"/>
  <c r="N386" i="11"/>
  <c r="N385" i="11"/>
  <c r="N384" i="11"/>
  <c r="N383" i="11"/>
  <c r="N382" i="11"/>
  <c r="N381" i="11"/>
  <c r="N380" i="11"/>
  <c r="N379" i="11"/>
  <c r="N378" i="11"/>
  <c r="N377" i="11"/>
  <c r="N376" i="11"/>
  <c r="N375" i="11"/>
  <c r="N374" i="11"/>
  <c r="N373" i="11"/>
  <c r="N372" i="11"/>
  <c r="N371" i="11"/>
  <c r="N370" i="11"/>
  <c r="N369" i="11"/>
  <c r="N368" i="11"/>
  <c r="N367" i="11"/>
  <c r="N366" i="11"/>
  <c r="N365" i="11"/>
  <c r="N364" i="11"/>
  <c r="N363" i="11"/>
  <c r="N362" i="11"/>
  <c r="N361" i="11"/>
  <c r="N360" i="11"/>
  <c r="N359" i="11"/>
  <c r="N358" i="11"/>
  <c r="N357" i="11"/>
  <c r="N356" i="11"/>
  <c r="N355" i="11"/>
  <c r="N354" i="11"/>
  <c r="N353" i="11"/>
  <c r="N352" i="11"/>
  <c r="N351" i="11"/>
  <c r="N350" i="11"/>
  <c r="N349" i="11"/>
  <c r="N348" i="11"/>
  <c r="N347" i="11"/>
  <c r="N346" i="11"/>
  <c r="N345" i="11"/>
  <c r="N344" i="11"/>
  <c r="N343" i="11"/>
  <c r="N342" i="11"/>
  <c r="N341" i="11"/>
  <c r="N340" i="11"/>
  <c r="N339" i="11"/>
  <c r="N338" i="11"/>
  <c r="N337" i="11"/>
  <c r="N336" i="11"/>
  <c r="N335" i="11"/>
  <c r="N334" i="11"/>
  <c r="N333" i="11"/>
  <c r="N332" i="11"/>
  <c r="N331" i="11"/>
  <c r="N330" i="11"/>
  <c r="N329" i="11"/>
  <c r="N328" i="11"/>
  <c r="N327" i="11"/>
  <c r="N326" i="11"/>
  <c r="N325" i="11"/>
  <c r="N324" i="11"/>
  <c r="N323" i="11"/>
  <c r="N322" i="11"/>
  <c r="N321" i="11"/>
  <c r="N320" i="11"/>
  <c r="N319" i="11"/>
  <c r="N318" i="11"/>
  <c r="N317" i="11"/>
  <c r="N316" i="11"/>
  <c r="N315" i="11"/>
  <c r="N314" i="11"/>
  <c r="N313" i="11"/>
  <c r="N312" i="11"/>
  <c r="N311" i="11"/>
  <c r="N310" i="11"/>
  <c r="N309" i="11"/>
  <c r="N308" i="11"/>
  <c r="N307" i="11"/>
  <c r="N306" i="11"/>
  <c r="N305" i="11"/>
  <c r="N304" i="11"/>
  <c r="N303" i="11"/>
  <c r="N302" i="11"/>
  <c r="N301" i="11"/>
  <c r="N300" i="11"/>
  <c r="N299" i="11"/>
  <c r="N298" i="11"/>
  <c r="N297" i="11"/>
  <c r="N296" i="11"/>
  <c r="N295" i="11"/>
  <c r="N294" i="11"/>
  <c r="N293" i="11"/>
  <c r="N292" i="11"/>
  <c r="N291" i="11"/>
  <c r="N290" i="11"/>
  <c r="N289" i="11"/>
  <c r="N288" i="11"/>
  <c r="N287" i="11"/>
  <c r="N286" i="11"/>
  <c r="N285" i="11"/>
  <c r="N284" i="11"/>
  <c r="N283" i="11"/>
  <c r="N282" i="11"/>
  <c r="N281" i="11"/>
  <c r="N280" i="11"/>
  <c r="N279" i="11"/>
  <c r="N278" i="11"/>
  <c r="N277" i="11"/>
  <c r="N276" i="11"/>
  <c r="N275" i="11"/>
  <c r="N274" i="11"/>
  <c r="N273" i="11"/>
  <c r="N272" i="11"/>
  <c r="N271" i="11"/>
  <c r="N270" i="11"/>
  <c r="N269" i="11"/>
  <c r="N268" i="11"/>
  <c r="N267" i="11"/>
  <c r="N266" i="11"/>
  <c r="N265" i="11"/>
  <c r="N264" i="11"/>
  <c r="N263" i="11"/>
  <c r="N262" i="11"/>
  <c r="N261" i="11"/>
  <c r="N260" i="11"/>
  <c r="N259" i="11"/>
  <c r="N258" i="11"/>
  <c r="N257" i="11"/>
  <c r="N256" i="11"/>
  <c r="N255" i="11"/>
  <c r="N254" i="11"/>
  <c r="N253" i="11"/>
  <c r="N252" i="11"/>
  <c r="N251" i="11"/>
  <c r="N250" i="11"/>
  <c r="N249" i="11"/>
  <c r="N248" i="11"/>
  <c r="N247" i="11"/>
  <c r="N246" i="11"/>
  <c r="N245" i="11"/>
  <c r="N244" i="11"/>
  <c r="N243" i="11"/>
  <c r="N242" i="11"/>
  <c r="N241" i="11"/>
  <c r="N240" i="11"/>
  <c r="N239" i="11"/>
  <c r="N238" i="11"/>
  <c r="N237" i="11"/>
  <c r="N236" i="11"/>
  <c r="N235" i="11"/>
  <c r="N234" i="11"/>
  <c r="N233" i="11"/>
  <c r="N232" i="11"/>
  <c r="N231" i="11"/>
  <c r="N230" i="11"/>
  <c r="N229" i="11"/>
  <c r="N228" i="11"/>
  <c r="N227" i="11"/>
  <c r="N226" i="11"/>
  <c r="N225" i="11"/>
  <c r="N224" i="11"/>
  <c r="N223" i="11"/>
  <c r="N222" i="11"/>
  <c r="N221" i="11"/>
  <c r="N220" i="11"/>
  <c r="N219" i="11"/>
  <c r="N218" i="11"/>
  <c r="N217" i="11"/>
  <c r="N216" i="11"/>
  <c r="N215" i="11"/>
  <c r="N214" i="11"/>
  <c r="N213" i="11"/>
  <c r="N212" i="11"/>
  <c r="N211" i="11"/>
  <c r="N210" i="11"/>
  <c r="N209" i="11"/>
  <c r="N208" i="11"/>
  <c r="N207" i="11"/>
  <c r="N206" i="11"/>
  <c r="N205" i="11"/>
  <c r="N204" i="11"/>
  <c r="N203" i="11"/>
  <c r="N202" i="11"/>
  <c r="N201" i="11"/>
  <c r="N200" i="11"/>
  <c r="N199" i="11"/>
  <c r="N198" i="11"/>
  <c r="N197" i="11"/>
  <c r="N196" i="11"/>
  <c r="N195" i="11"/>
  <c r="N194" i="11"/>
  <c r="N193" i="11"/>
  <c r="N192" i="11"/>
  <c r="N191" i="11"/>
  <c r="N190" i="11"/>
  <c r="N189" i="11"/>
  <c r="N188" i="11"/>
  <c r="N187" i="11"/>
  <c r="N186" i="11"/>
  <c r="N185" i="11"/>
  <c r="N184" i="11"/>
  <c r="N183" i="11"/>
  <c r="N182" i="11"/>
  <c r="N181" i="11"/>
  <c r="N180" i="11"/>
  <c r="N179" i="11"/>
  <c r="N178" i="11"/>
  <c r="N177" i="11"/>
  <c r="N176" i="11"/>
  <c r="N175" i="11"/>
  <c r="N174" i="11"/>
  <c r="N173" i="11"/>
  <c r="N172" i="11"/>
  <c r="N171" i="11"/>
  <c r="N170" i="11"/>
  <c r="N169" i="11"/>
  <c r="N168" i="11"/>
  <c r="N167" i="11"/>
  <c r="N166" i="11"/>
  <c r="N165" i="11"/>
  <c r="N164" i="11"/>
  <c r="N163" i="11"/>
  <c r="N162" i="11"/>
  <c r="N161" i="11"/>
  <c r="N160" i="11"/>
  <c r="N159" i="11"/>
  <c r="N158" i="11"/>
  <c r="N157" i="11"/>
  <c r="N156" i="11"/>
  <c r="N155" i="11"/>
  <c r="N154" i="11"/>
  <c r="N153" i="11"/>
  <c r="N152" i="11"/>
  <c r="N151" i="11"/>
  <c r="N150" i="11"/>
  <c r="N149" i="11"/>
  <c r="N148" i="11"/>
  <c r="N147" i="11"/>
  <c r="N146" i="11"/>
  <c r="N145" i="11"/>
  <c r="N144" i="11"/>
  <c r="N143" i="11"/>
  <c r="N142" i="11"/>
  <c r="N141" i="11"/>
  <c r="N140" i="11"/>
  <c r="N139" i="11"/>
  <c r="N138" i="11"/>
  <c r="N137" i="11"/>
  <c r="N136" i="11"/>
  <c r="N135" i="11"/>
  <c r="N134" i="11"/>
  <c r="N133" i="11"/>
  <c r="N132" i="11"/>
  <c r="N131" i="11"/>
  <c r="N130" i="11"/>
  <c r="N129" i="11"/>
  <c r="N128" i="11"/>
  <c r="N127" i="11"/>
  <c r="N126" i="11"/>
  <c r="N125" i="11"/>
  <c r="N124" i="11"/>
  <c r="N123" i="11"/>
  <c r="N122" i="11"/>
  <c r="N121" i="11"/>
  <c r="N120" i="11"/>
  <c r="N119" i="11"/>
  <c r="N118" i="11"/>
  <c r="N117" i="11"/>
  <c r="N116" i="11"/>
  <c r="N115" i="11"/>
  <c r="N114" i="11"/>
  <c r="N113" i="11"/>
  <c r="N112" i="11"/>
  <c r="N111" i="11"/>
  <c r="N110" i="11"/>
  <c r="N109" i="11"/>
  <c r="N108" i="11"/>
  <c r="N107" i="11"/>
  <c r="N106" i="11"/>
  <c r="N105" i="11"/>
  <c r="N104" i="11"/>
  <c r="N103" i="11"/>
  <c r="N102" i="11"/>
  <c r="N101" i="11"/>
  <c r="N100" i="11"/>
  <c r="N99" i="11"/>
  <c r="N98" i="11"/>
  <c r="N97" i="11"/>
  <c r="N96" i="11"/>
  <c r="N95" i="11"/>
  <c r="N94" i="11"/>
  <c r="N93" i="11"/>
  <c r="N92" i="11"/>
  <c r="N91" i="11"/>
  <c r="N90" i="11"/>
  <c r="N89" i="11"/>
  <c r="N88" i="11"/>
  <c r="N87" i="11"/>
  <c r="N86" i="11"/>
  <c r="N85" i="11"/>
  <c r="N84" i="11"/>
  <c r="N83" i="11"/>
  <c r="N82" i="11"/>
  <c r="N81" i="11"/>
  <c r="N80" i="11"/>
  <c r="N79" i="11"/>
  <c r="N78" i="11"/>
  <c r="N77" i="11"/>
  <c r="N76" i="11"/>
  <c r="N75" i="11"/>
  <c r="N74" i="11"/>
  <c r="N73" i="11"/>
  <c r="N72" i="11"/>
  <c r="N71" i="11"/>
  <c r="N70" i="11"/>
  <c r="N69" i="11"/>
  <c r="N68" i="11"/>
  <c r="N67" i="11"/>
  <c r="N66" i="11"/>
  <c r="N65" i="11"/>
  <c r="N64" i="11"/>
  <c r="N63" i="11"/>
  <c r="N62" i="11"/>
  <c r="N61" i="11"/>
  <c r="N60" i="11"/>
  <c r="N59" i="11"/>
  <c r="N58" i="11"/>
  <c r="N57" i="11"/>
  <c r="N56" i="11"/>
  <c r="N55" i="11"/>
  <c r="N54" i="11"/>
  <c r="N53" i="11"/>
  <c r="N52" i="11"/>
  <c r="N51" i="11"/>
  <c r="N50" i="11"/>
  <c r="N49" i="11"/>
  <c r="N48" i="11"/>
  <c r="N47" i="11"/>
  <c r="N46" i="11"/>
  <c r="N45" i="11"/>
  <c r="N44" i="11"/>
  <c r="N43" i="11"/>
  <c r="N42" i="11"/>
  <c r="N41" i="11"/>
  <c r="N40" i="11"/>
  <c r="N39" i="11"/>
  <c r="N38" i="11"/>
  <c r="N37" i="11"/>
  <c r="N36" i="11"/>
  <c r="N35" i="11"/>
  <c r="N34" i="11"/>
  <c r="N33" i="11"/>
  <c r="N32" i="11"/>
  <c r="N31" i="11"/>
  <c r="N30" i="11"/>
  <c r="N29" i="11"/>
  <c r="N28" i="11"/>
  <c r="N27" i="11"/>
  <c r="N26" i="11"/>
  <c r="N25" i="11"/>
  <c r="N24" i="11"/>
  <c r="N23" i="11"/>
  <c r="N22" i="11"/>
  <c r="N21" i="11"/>
  <c r="N20" i="11"/>
  <c r="N19" i="11"/>
  <c r="N18" i="11"/>
  <c r="N17" i="11"/>
  <c r="N16" i="11"/>
  <c r="N15" i="11"/>
  <c r="N14" i="11"/>
  <c r="N13" i="11"/>
  <c r="N12" i="11"/>
  <c r="N11" i="11"/>
  <c r="N10" i="11"/>
  <c r="N9" i="11"/>
  <c r="N8" i="11"/>
  <c r="N7" i="11"/>
  <c r="N6" i="11"/>
  <c r="N507" i="10"/>
  <c r="N506" i="10"/>
  <c r="N505" i="10"/>
  <c r="N504" i="10"/>
  <c r="N503" i="10"/>
  <c r="N502" i="10"/>
  <c r="N501" i="10"/>
  <c r="N500" i="10"/>
  <c r="N499" i="10"/>
  <c r="N498" i="10"/>
  <c r="N497" i="10"/>
  <c r="N496" i="10"/>
  <c r="N495" i="10"/>
  <c r="N494" i="10"/>
  <c r="N493" i="10"/>
  <c r="N492" i="10"/>
  <c r="N491" i="10"/>
  <c r="N490" i="10"/>
  <c r="N489" i="10"/>
  <c r="N488" i="10"/>
  <c r="N487" i="10"/>
  <c r="N486" i="10"/>
  <c r="N485" i="10"/>
  <c r="N484" i="10"/>
  <c r="N483" i="10"/>
  <c r="N482" i="10"/>
  <c r="N481" i="10"/>
  <c r="N480" i="10"/>
  <c r="N479" i="10"/>
  <c r="N478" i="10"/>
  <c r="N477" i="10"/>
  <c r="N476" i="10"/>
  <c r="N475" i="10"/>
  <c r="N474" i="10"/>
  <c r="N473" i="10"/>
  <c r="N472" i="10"/>
  <c r="N471" i="10"/>
  <c r="N470" i="10"/>
  <c r="N469" i="10"/>
  <c r="N468" i="10"/>
  <c r="N467" i="10"/>
  <c r="N466" i="10"/>
  <c r="N465" i="10"/>
  <c r="N464" i="10"/>
  <c r="N463" i="10"/>
  <c r="N462" i="10"/>
  <c r="N461" i="10"/>
  <c r="N460" i="10"/>
  <c r="N459" i="10"/>
  <c r="N458" i="10"/>
  <c r="N457" i="10"/>
  <c r="N456" i="10"/>
  <c r="N455" i="10"/>
  <c r="N454" i="10"/>
  <c r="N453" i="10"/>
  <c r="N452" i="10"/>
  <c r="N451" i="10"/>
  <c r="N450" i="10"/>
  <c r="N449" i="10"/>
  <c r="N448" i="10"/>
  <c r="N447" i="10"/>
  <c r="N446" i="10"/>
  <c r="N445" i="10"/>
  <c r="N444" i="10"/>
  <c r="N443" i="10"/>
  <c r="N442" i="10"/>
  <c r="N441" i="10"/>
  <c r="N440" i="10"/>
  <c r="N439" i="10"/>
  <c r="N438" i="10"/>
  <c r="N437" i="10"/>
  <c r="N436" i="10"/>
  <c r="N435" i="10"/>
  <c r="N434" i="10"/>
  <c r="N433" i="10"/>
  <c r="N432" i="10"/>
  <c r="N431" i="10"/>
  <c r="N430" i="10"/>
  <c r="N429" i="10"/>
  <c r="N428" i="10"/>
  <c r="N427" i="10"/>
  <c r="N426" i="10"/>
  <c r="N425" i="10"/>
  <c r="N424" i="10"/>
  <c r="N423" i="10"/>
  <c r="N422" i="10"/>
  <c r="N421" i="10"/>
  <c r="N420" i="10"/>
  <c r="N419" i="10"/>
  <c r="N418" i="10"/>
  <c r="N417" i="10"/>
  <c r="N416" i="10"/>
  <c r="N415" i="10"/>
  <c r="N414" i="10"/>
  <c r="N413" i="10"/>
  <c r="N412" i="10"/>
  <c r="N411" i="10"/>
  <c r="N410" i="10"/>
  <c r="N409" i="10"/>
  <c r="N408" i="10"/>
  <c r="N407" i="10"/>
  <c r="N406" i="10"/>
  <c r="N405" i="10"/>
  <c r="N404" i="10"/>
  <c r="N403" i="10"/>
  <c r="N402" i="10"/>
  <c r="N401" i="10"/>
  <c r="N400" i="10"/>
  <c r="N399" i="10"/>
  <c r="N398" i="10"/>
  <c r="N397" i="10"/>
  <c r="N396" i="10"/>
  <c r="N395" i="10"/>
  <c r="N394" i="10"/>
  <c r="N393" i="10"/>
  <c r="N392" i="10"/>
  <c r="N391" i="10"/>
  <c r="N390" i="10"/>
  <c r="N389" i="10"/>
  <c r="N388" i="10"/>
  <c r="N387" i="10"/>
  <c r="N386" i="10"/>
  <c r="N385" i="10"/>
  <c r="N384" i="10"/>
  <c r="N383" i="10"/>
  <c r="N382" i="10"/>
  <c r="N381" i="10"/>
  <c r="N380" i="10"/>
  <c r="N379" i="10"/>
  <c r="N378" i="10"/>
  <c r="N377" i="10"/>
  <c r="N376" i="10"/>
  <c r="N375" i="10"/>
  <c r="N374" i="10"/>
  <c r="N373" i="10"/>
  <c r="N372" i="10"/>
  <c r="N371" i="10"/>
  <c r="N370" i="10"/>
  <c r="N369" i="10"/>
  <c r="N368" i="10"/>
  <c r="N367" i="10"/>
  <c r="N366" i="10"/>
  <c r="N365" i="10"/>
  <c r="N364" i="10"/>
  <c r="N363" i="10"/>
  <c r="N362" i="10"/>
  <c r="N361" i="10"/>
  <c r="N360" i="10"/>
  <c r="N359" i="10"/>
  <c r="N358" i="10"/>
  <c r="N357" i="10"/>
  <c r="N356" i="10"/>
  <c r="N355" i="10"/>
  <c r="N354" i="10"/>
  <c r="N353" i="10"/>
  <c r="N352" i="10"/>
  <c r="N351" i="10"/>
  <c r="N350" i="10"/>
  <c r="N349" i="10"/>
  <c r="N348" i="10"/>
  <c r="N347" i="10"/>
  <c r="N346" i="10"/>
  <c r="N345" i="10"/>
  <c r="N344" i="10"/>
  <c r="N343" i="10"/>
  <c r="N342" i="10"/>
  <c r="N341" i="10"/>
  <c r="N340" i="10"/>
  <c r="N339" i="10"/>
  <c r="N338" i="10"/>
  <c r="N337" i="10"/>
  <c r="N336" i="10"/>
  <c r="N335" i="10"/>
  <c r="N334" i="10"/>
  <c r="N333" i="10"/>
  <c r="N332" i="10"/>
  <c r="N331" i="10"/>
  <c r="N330" i="10"/>
  <c r="N329" i="10"/>
  <c r="N328" i="10"/>
  <c r="N327" i="10"/>
  <c r="N326" i="10"/>
  <c r="N325" i="10"/>
  <c r="N324" i="10"/>
  <c r="N323" i="10"/>
  <c r="N322" i="10"/>
  <c r="N321" i="10"/>
  <c r="N320" i="10"/>
  <c r="N319" i="10"/>
  <c r="N318" i="10"/>
  <c r="N317" i="10"/>
  <c r="N316" i="10"/>
  <c r="N315" i="10"/>
  <c r="N314" i="10"/>
  <c r="N313" i="10"/>
  <c r="N312" i="10"/>
  <c r="N311" i="10"/>
  <c r="N310" i="10"/>
  <c r="N309" i="10"/>
  <c r="N308" i="10"/>
  <c r="N307" i="10"/>
  <c r="N306" i="10"/>
  <c r="N305" i="10"/>
  <c r="N304" i="10"/>
  <c r="N303" i="10"/>
  <c r="N302" i="10"/>
  <c r="N301" i="10"/>
  <c r="N300" i="10"/>
  <c r="N299" i="10"/>
  <c r="N298" i="10"/>
  <c r="N297" i="10"/>
  <c r="N296" i="10"/>
  <c r="N295" i="10"/>
  <c r="N294" i="10"/>
  <c r="N293" i="10"/>
  <c r="N292" i="10"/>
  <c r="N291" i="10"/>
  <c r="N290" i="10"/>
  <c r="N289" i="10"/>
  <c r="N288" i="10"/>
  <c r="N287" i="10"/>
  <c r="N286" i="10"/>
  <c r="N285" i="10"/>
  <c r="N284" i="10"/>
  <c r="N283" i="10"/>
  <c r="N282" i="10"/>
  <c r="N281" i="10"/>
  <c r="N280" i="10"/>
  <c r="N279" i="10"/>
  <c r="N278" i="10"/>
  <c r="N277" i="10"/>
  <c r="N276" i="10"/>
  <c r="N275" i="10"/>
  <c r="N274" i="10"/>
  <c r="N273" i="10"/>
  <c r="N272" i="10"/>
  <c r="N271" i="10"/>
  <c r="N270" i="10"/>
  <c r="N269" i="10"/>
  <c r="N268" i="10"/>
  <c r="N267" i="10"/>
  <c r="N266" i="10"/>
  <c r="N265" i="10"/>
  <c r="N264" i="10"/>
  <c r="N263" i="10"/>
  <c r="N262" i="10"/>
  <c r="N261" i="10"/>
  <c r="N260" i="10"/>
  <c r="N259" i="10"/>
  <c r="N258" i="10"/>
  <c r="N257" i="10"/>
  <c r="N256" i="10"/>
  <c r="N255" i="10"/>
  <c r="N254" i="10"/>
  <c r="N253" i="10"/>
  <c r="N252" i="10"/>
  <c r="N251" i="10"/>
  <c r="N250" i="10"/>
  <c r="N249" i="10"/>
  <c r="N248" i="10"/>
  <c r="N247" i="10"/>
  <c r="N246" i="10"/>
  <c r="N245" i="10"/>
  <c r="N244" i="10"/>
  <c r="N243" i="10"/>
  <c r="N242" i="10"/>
  <c r="N241" i="10"/>
  <c r="N240" i="10"/>
  <c r="N239" i="10"/>
  <c r="N238" i="10"/>
  <c r="N237" i="10"/>
  <c r="N236" i="10"/>
  <c r="N235" i="10"/>
  <c r="N234" i="10"/>
  <c r="N233" i="10"/>
  <c r="N232" i="10"/>
  <c r="N231" i="10"/>
  <c r="N230" i="10"/>
  <c r="N229" i="10"/>
  <c r="N228" i="10"/>
  <c r="N227" i="10"/>
  <c r="N226" i="10"/>
  <c r="N225" i="10"/>
  <c r="N224" i="10"/>
  <c r="N223" i="10"/>
  <c r="N222" i="10"/>
  <c r="N221" i="10"/>
  <c r="N220" i="10"/>
  <c r="N219" i="10"/>
  <c r="N218" i="10"/>
  <c r="N217" i="10"/>
  <c r="N216" i="10"/>
  <c r="N215" i="10"/>
  <c r="N214" i="10"/>
  <c r="N213" i="10"/>
  <c r="N212" i="10"/>
  <c r="N211" i="10"/>
  <c r="N210" i="10"/>
  <c r="N209" i="10"/>
  <c r="N208" i="10"/>
  <c r="N207" i="10"/>
  <c r="N206" i="10"/>
  <c r="N205" i="10"/>
  <c r="N204" i="10"/>
  <c r="N203" i="10"/>
  <c r="N202" i="10"/>
  <c r="N201" i="10"/>
  <c r="N200" i="10"/>
  <c r="N199" i="10"/>
  <c r="N198" i="10"/>
  <c r="N197" i="10"/>
  <c r="N196" i="10"/>
  <c r="N195" i="10"/>
  <c r="N194" i="10"/>
  <c r="N193" i="10"/>
  <c r="N192" i="10"/>
  <c r="N191" i="10"/>
  <c r="N190" i="10"/>
  <c r="N189" i="10"/>
  <c r="N188" i="10"/>
  <c r="N187" i="10"/>
  <c r="N186" i="10"/>
  <c r="N185" i="10"/>
  <c r="N184" i="10"/>
  <c r="N183" i="10"/>
  <c r="N182" i="10"/>
  <c r="N181" i="10"/>
  <c r="N180" i="10"/>
  <c r="N179" i="10"/>
  <c r="N178" i="10"/>
  <c r="N177" i="10"/>
  <c r="N176" i="10"/>
  <c r="N175" i="10"/>
  <c r="N174" i="10"/>
  <c r="N173" i="10"/>
  <c r="N172" i="10"/>
  <c r="N171" i="10"/>
  <c r="N170" i="10"/>
  <c r="N169" i="10"/>
  <c r="N168" i="10"/>
  <c r="N167" i="10"/>
  <c r="N166" i="10"/>
  <c r="N165" i="10"/>
  <c r="N164" i="10"/>
  <c r="N163" i="10"/>
  <c r="N162" i="10"/>
  <c r="N161" i="10"/>
  <c r="N160" i="10"/>
  <c r="N159" i="10"/>
  <c r="N158" i="10"/>
  <c r="N157" i="10"/>
  <c r="N156" i="10"/>
  <c r="N155" i="10"/>
  <c r="N154" i="10"/>
  <c r="N153" i="10"/>
  <c r="N152" i="10"/>
  <c r="N151" i="10"/>
  <c r="N150" i="10"/>
  <c r="N149" i="10"/>
  <c r="N148" i="10"/>
  <c r="N147" i="10"/>
  <c r="N146" i="10"/>
  <c r="N145" i="10"/>
  <c r="N144" i="10"/>
  <c r="N143" i="10"/>
  <c r="N142" i="10"/>
  <c r="N141" i="10"/>
  <c r="N140" i="10"/>
  <c r="N139" i="10"/>
  <c r="N138" i="10"/>
  <c r="N137" i="10"/>
  <c r="N136" i="10"/>
  <c r="N135" i="10"/>
  <c r="N134" i="10"/>
  <c r="N133" i="10"/>
  <c r="N132" i="10"/>
  <c r="N131" i="10"/>
  <c r="N130" i="10"/>
  <c r="N129" i="10"/>
  <c r="N128" i="10"/>
  <c r="N127" i="10"/>
  <c r="N126" i="10"/>
  <c r="N125" i="10"/>
  <c r="N124" i="10"/>
  <c r="N123" i="10"/>
  <c r="N122" i="10"/>
  <c r="N121" i="10"/>
  <c r="N120" i="10"/>
  <c r="N119" i="10"/>
  <c r="N118" i="10"/>
  <c r="N117" i="10"/>
  <c r="N116" i="10"/>
  <c r="N115" i="10"/>
  <c r="N114" i="10"/>
  <c r="N113" i="10"/>
  <c r="N112" i="10"/>
  <c r="N111" i="10"/>
  <c r="N110" i="10"/>
  <c r="N109" i="10"/>
  <c r="N108" i="10"/>
  <c r="N107" i="10"/>
  <c r="N106" i="10"/>
  <c r="N105" i="10"/>
  <c r="N104" i="10"/>
  <c r="N103" i="10"/>
  <c r="N102" i="10"/>
  <c r="N101" i="10"/>
  <c r="N100" i="10"/>
  <c r="N99" i="10"/>
  <c r="N98" i="10"/>
  <c r="N97" i="10"/>
  <c r="N96" i="10"/>
  <c r="N95" i="10"/>
  <c r="N94" i="10"/>
  <c r="N93" i="10"/>
  <c r="N92" i="10"/>
  <c r="N91" i="10"/>
  <c r="N90" i="10"/>
  <c r="N89" i="10"/>
  <c r="N88" i="10"/>
  <c r="N87" i="10"/>
  <c r="N86" i="10"/>
  <c r="N85" i="10"/>
  <c r="N84" i="10"/>
  <c r="N83" i="10"/>
  <c r="N82" i="10"/>
  <c r="N81" i="10"/>
  <c r="N80" i="10"/>
  <c r="N79" i="10"/>
  <c r="N78" i="10"/>
  <c r="N77" i="10"/>
  <c r="N76" i="10"/>
  <c r="N75" i="10"/>
  <c r="N74" i="10"/>
  <c r="N73" i="10"/>
  <c r="N72" i="10"/>
  <c r="N71" i="10"/>
  <c r="N70" i="10"/>
  <c r="N69" i="10"/>
  <c r="N68" i="10"/>
  <c r="N67" i="10"/>
  <c r="N66" i="10"/>
  <c r="N65" i="10"/>
  <c r="N64" i="10"/>
  <c r="N63" i="10"/>
  <c r="N62" i="10"/>
  <c r="N61" i="10"/>
  <c r="N60" i="10"/>
  <c r="N59" i="10"/>
  <c r="N58" i="10"/>
  <c r="N57" i="10"/>
  <c r="N56" i="10"/>
  <c r="N55" i="10"/>
  <c r="N54" i="10"/>
  <c r="N53" i="10"/>
  <c r="N52" i="10"/>
  <c r="N51" i="10"/>
  <c r="N50" i="10"/>
  <c r="N49" i="10"/>
  <c r="N48" i="10"/>
  <c r="N47" i="10"/>
  <c r="N46" i="10"/>
  <c r="N45" i="10"/>
  <c r="N44" i="10"/>
  <c r="N43" i="10"/>
  <c r="N42" i="10"/>
  <c r="N41" i="10"/>
  <c r="N40" i="10"/>
  <c r="N39" i="10"/>
  <c r="N38" i="10"/>
  <c r="N37" i="10"/>
  <c r="N36" i="10"/>
  <c r="N35" i="10"/>
  <c r="N34" i="10"/>
  <c r="N33" i="10"/>
  <c r="N32" i="10"/>
  <c r="N31" i="10"/>
  <c r="N30" i="10"/>
  <c r="N29" i="10"/>
  <c r="N28" i="10"/>
  <c r="N27" i="10"/>
  <c r="N26" i="10"/>
  <c r="N25" i="10"/>
  <c r="N24" i="10"/>
  <c r="N23" i="10"/>
  <c r="N22" i="10"/>
  <c r="N21" i="10"/>
  <c r="N20" i="10"/>
  <c r="N19" i="10"/>
  <c r="N18" i="10"/>
  <c r="N17" i="10"/>
  <c r="N16" i="10"/>
  <c r="N15" i="10"/>
  <c r="N14" i="10"/>
  <c r="N13" i="10"/>
  <c r="N12" i="10"/>
  <c r="N11" i="10"/>
  <c r="N10" i="10"/>
  <c r="N9" i="10"/>
  <c r="N8" i="10"/>
  <c r="N7" i="10"/>
  <c r="N6" i="10"/>
  <c r="N5" i="10"/>
  <c r="N4" i="10"/>
  <c r="N3" i="10"/>
  <c r="N2" i="10"/>
  <c r="M854" i="4"/>
  <c r="L854" i="4"/>
  <c r="K854" i="4"/>
  <c r="J854" i="4"/>
  <c r="I854" i="4"/>
  <c r="H854" i="4"/>
  <c r="G854" i="4"/>
  <c r="F854" i="4"/>
  <c r="E854" i="4"/>
  <c r="D854" i="4"/>
  <c r="C854" i="4"/>
  <c r="B854" i="4"/>
  <c r="N853" i="4"/>
  <c r="N852" i="4"/>
  <c r="N851" i="4"/>
  <c r="N850" i="4"/>
  <c r="N849" i="4"/>
  <c r="N848" i="4"/>
  <c r="N847" i="4"/>
  <c r="N846" i="4"/>
  <c r="N845" i="4"/>
  <c r="N844" i="4"/>
  <c r="N843" i="4"/>
  <c r="N842" i="4"/>
  <c r="N841" i="4"/>
  <c r="N840" i="4"/>
  <c r="N839" i="4"/>
  <c r="N838" i="4"/>
  <c r="N837" i="4"/>
  <c r="N836" i="4"/>
  <c r="N835" i="4"/>
  <c r="N834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817" i="4"/>
  <c r="N816" i="4"/>
  <c r="N815" i="4"/>
  <c r="N814" i="4"/>
  <c r="N813" i="4"/>
  <c r="N812" i="4"/>
  <c r="N811" i="4"/>
  <c r="N810" i="4"/>
  <c r="N809" i="4"/>
  <c r="N808" i="4"/>
  <c r="N807" i="4"/>
  <c r="N806" i="4"/>
  <c r="N805" i="4"/>
  <c r="N804" i="4"/>
  <c r="N803" i="4"/>
  <c r="N802" i="4"/>
  <c r="N801" i="4"/>
  <c r="N800" i="4"/>
  <c r="N799" i="4"/>
  <c r="N798" i="4"/>
  <c r="N797" i="4"/>
  <c r="N796" i="4"/>
  <c r="N795" i="4"/>
  <c r="N794" i="4"/>
  <c r="N793" i="4"/>
  <c r="N792" i="4"/>
  <c r="N791" i="4"/>
  <c r="N790" i="4"/>
  <c r="N789" i="4"/>
  <c r="N788" i="4"/>
  <c r="N787" i="4"/>
  <c r="N786" i="4"/>
  <c r="N785" i="4"/>
  <c r="N784" i="4"/>
  <c r="N783" i="4"/>
  <c r="N782" i="4"/>
  <c r="N781" i="4"/>
  <c r="N780" i="4"/>
  <c r="N779" i="4"/>
  <c r="N778" i="4"/>
  <c r="N777" i="4"/>
  <c r="N776" i="4"/>
  <c r="N775" i="4"/>
  <c r="N774" i="4"/>
  <c r="N773" i="4"/>
  <c r="N772" i="4"/>
  <c r="N771" i="4"/>
  <c r="N770" i="4"/>
  <c r="N769" i="4"/>
  <c r="N768" i="4"/>
  <c r="N767" i="4"/>
  <c r="N766" i="4"/>
  <c r="N765" i="4"/>
  <c r="N764" i="4"/>
  <c r="N763" i="4"/>
  <c r="N762" i="4"/>
  <c r="N761" i="4"/>
  <c r="N760" i="4"/>
  <c r="N759" i="4"/>
  <c r="N758" i="4"/>
  <c r="N757" i="4"/>
  <c r="N756" i="4"/>
  <c r="N755" i="4"/>
  <c r="N754" i="4"/>
  <c r="N753" i="4"/>
  <c r="N752" i="4"/>
  <c r="N751" i="4"/>
  <c r="N750" i="4"/>
  <c r="N749" i="4"/>
  <c r="N748" i="4"/>
  <c r="N747" i="4"/>
  <c r="N746" i="4"/>
  <c r="N745" i="4"/>
  <c r="N744" i="4"/>
  <c r="N743" i="4"/>
  <c r="N742" i="4"/>
  <c r="N741" i="4"/>
  <c r="N740" i="4"/>
  <c r="N739" i="4"/>
  <c r="N738" i="4"/>
  <c r="N737" i="4"/>
  <c r="N736" i="4"/>
  <c r="N735" i="4"/>
  <c r="N734" i="4"/>
  <c r="N733" i="4"/>
  <c r="N732" i="4"/>
  <c r="N731" i="4"/>
  <c r="N730" i="4"/>
  <c r="N729" i="4"/>
  <c r="N728" i="4"/>
  <c r="N727" i="4"/>
  <c r="N726" i="4"/>
  <c r="N725" i="4"/>
  <c r="N724" i="4"/>
  <c r="N723" i="4"/>
  <c r="N722" i="4"/>
  <c r="N721" i="4"/>
  <c r="N720" i="4"/>
  <c r="N719" i="4"/>
  <c r="N718" i="4"/>
  <c r="N717" i="4"/>
  <c r="N716" i="4"/>
  <c r="N715" i="4"/>
  <c r="N714" i="4"/>
  <c r="N713" i="4"/>
  <c r="N712" i="4"/>
  <c r="N711" i="4"/>
  <c r="N710" i="4"/>
  <c r="N709" i="4"/>
  <c r="N708" i="4"/>
  <c r="N707" i="4"/>
  <c r="N706" i="4"/>
  <c r="N705" i="4"/>
  <c r="N704" i="4"/>
  <c r="N703" i="4"/>
  <c r="N702" i="4"/>
  <c r="N701" i="4"/>
  <c r="N700" i="4"/>
  <c r="N699" i="4"/>
  <c r="N698" i="4"/>
  <c r="N697" i="4"/>
  <c r="N696" i="4"/>
  <c r="N695" i="4"/>
  <c r="N694" i="4"/>
  <c r="N693" i="4"/>
  <c r="N692" i="4"/>
  <c r="N691" i="4"/>
  <c r="N690" i="4"/>
  <c r="N689" i="4"/>
  <c r="N688" i="4"/>
  <c r="N687" i="4"/>
  <c r="N686" i="4"/>
  <c r="N685" i="4"/>
  <c r="N684" i="4"/>
  <c r="N683" i="4"/>
  <c r="N682" i="4"/>
  <c r="N681" i="4"/>
  <c r="N680" i="4"/>
  <c r="N679" i="4"/>
  <c r="N678" i="4"/>
  <c r="N677" i="4"/>
  <c r="N676" i="4"/>
  <c r="N675" i="4"/>
  <c r="N674" i="4"/>
  <c r="N673" i="4"/>
  <c r="N672" i="4"/>
  <c r="N671" i="4"/>
  <c r="N670" i="4"/>
  <c r="N669" i="4"/>
  <c r="N668" i="4"/>
  <c r="N667" i="4"/>
  <c r="N666" i="4"/>
  <c r="N665" i="4"/>
  <c r="N664" i="4"/>
  <c r="N663" i="4"/>
  <c r="N662" i="4"/>
  <c r="N661" i="4"/>
  <c r="N660" i="4"/>
  <c r="N659" i="4"/>
  <c r="N658" i="4"/>
  <c r="N657" i="4"/>
  <c r="N656" i="4"/>
  <c r="N655" i="4"/>
  <c r="N654" i="4"/>
  <c r="N653" i="4"/>
  <c r="N652" i="4"/>
  <c r="N651" i="4"/>
  <c r="N650" i="4"/>
  <c r="N649" i="4"/>
  <c r="N648" i="4"/>
  <c r="N647" i="4"/>
  <c r="N646" i="4"/>
  <c r="N645" i="4"/>
  <c r="N644" i="4"/>
  <c r="N643" i="4"/>
  <c r="N642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625" i="4"/>
  <c r="N624" i="4"/>
  <c r="N623" i="4"/>
  <c r="N622" i="4"/>
  <c r="N621" i="4"/>
  <c r="N620" i="4"/>
  <c r="N619" i="4"/>
  <c r="N618" i="4"/>
  <c r="N617" i="4"/>
  <c r="N616" i="4"/>
  <c r="N615" i="4"/>
  <c r="N614" i="4"/>
  <c r="N613" i="4"/>
  <c r="N612" i="4"/>
  <c r="N611" i="4"/>
  <c r="N610" i="4"/>
  <c r="N609" i="4"/>
  <c r="N608" i="4"/>
  <c r="N607" i="4"/>
  <c r="N606" i="4"/>
  <c r="N605" i="4"/>
  <c r="N604" i="4"/>
  <c r="N603" i="4"/>
  <c r="N602" i="4"/>
  <c r="N601" i="4"/>
  <c r="N600" i="4"/>
  <c r="N599" i="4"/>
  <c r="N598" i="4"/>
  <c r="N597" i="4"/>
  <c r="N596" i="4"/>
  <c r="N595" i="4"/>
  <c r="N594" i="4"/>
  <c r="N593" i="4"/>
  <c r="N592" i="4"/>
  <c r="N591" i="4"/>
  <c r="N590" i="4"/>
  <c r="N589" i="4"/>
  <c r="N588" i="4"/>
  <c r="N587" i="4"/>
  <c r="N586" i="4"/>
  <c r="N585" i="4"/>
  <c r="N584" i="4"/>
  <c r="N583" i="4"/>
  <c r="N582" i="4"/>
  <c r="N581" i="4"/>
  <c r="N580" i="4"/>
  <c r="N579" i="4"/>
  <c r="N578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N2" i="4"/>
  <c r="B165" i="3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L3" i="2"/>
  <c r="L2" i="2"/>
  <c r="Y2" i="2" l="1"/>
  <c r="X2" i="2"/>
  <c r="W2" i="2"/>
  <c r="V2" i="2"/>
  <c r="U2" i="2"/>
  <c r="T2" i="2"/>
  <c r="S2" i="2"/>
  <c r="R2" i="2"/>
  <c r="Q2" i="2"/>
  <c r="P2" i="2"/>
  <c r="O2" i="2"/>
  <c r="Y3" i="2"/>
  <c r="X3" i="2"/>
  <c r="W3" i="2"/>
  <c r="V3" i="2"/>
  <c r="U3" i="2"/>
  <c r="T3" i="2"/>
  <c r="S3" i="2"/>
  <c r="R3" i="2"/>
  <c r="Q3" i="2"/>
  <c r="P3" i="2"/>
  <c r="O3" i="2"/>
  <c r="N3" i="2"/>
  <c r="Y4" i="2"/>
  <c r="X4" i="2"/>
  <c r="W4" i="2"/>
  <c r="V4" i="2"/>
  <c r="U4" i="2"/>
  <c r="T4" i="2"/>
  <c r="S4" i="2"/>
  <c r="R4" i="2"/>
  <c r="Q4" i="2"/>
  <c r="P4" i="2"/>
  <c r="O4" i="2"/>
  <c r="N4" i="2"/>
  <c r="W5" i="2"/>
  <c r="V5" i="2"/>
  <c r="T5" i="2"/>
  <c r="R5" i="2"/>
  <c r="N5" i="2"/>
  <c r="Y6" i="2"/>
  <c r="X6" i="2"/>
  <c r="W6" i="2"/>
  <c r="V6" i="2"/>
  <c r="U6" i="2"/>
  <c r="T6" i="2"/>
  <c r="S6" i="2"/>
  <c r="R6" i="2"/>
  <c r="Y7" i="2"/>
  <c r="X7" i="2"/>
  <c r="W7" i="2"/>
  <c r="V7" i="2"/>
  <c r="U7" i="2"/>
  <c r="T7" i="2"/>
  <c r="S7" i="2"/>
  <c r="R7" i="2"/>
  <c r="Q7" i="2"/>
  <c r="P7" i="2"/>
  <c r="O7" i="2"/>
  <c r="N7" i="2"/>
  <c r="Y8" i="2"/>
  <c r="X8" i="2"/>
  <c r="W8" i="2"/>
  <c r="V8" i="2"/>
  <c r="U8" i="2"/>
  <c r="T8" i="2"/>
  <c r="S8" i="2"/>
  <c r="R8" i="2"/>
  <c r="Q8" i="2"/>
  <c r="P8" i="2"/>
  <c r="O8" i="2"/>
  <c r="N8" i="2"/>
  <c r="Y9" i="2"/>
  <c r="X9" i="2"/>
  <c r="W9" i="2"/>
  <c r="V9" i="2"/>
  <c r="U9" i="2"/>
  <c r="T9" i="2"/>
  <c r="S9" i="2"/>
  <c r="R9" i="2"/>
  <c r="Q9" i="2"/>
  <c r="P9" i="2"/>
  <c r="O9" i="2"/>
  <c r="N9" i="2"/>
  <c r="X10" i="2"/>
  <c r="Y11" i="2"/>
  <c r="X11" i="2"/>
  <c r="W11" i="2"/>
  <c r="V11" i="2"/>
  <c r="U11" i="2"/>
  <c r="T11" i="2"/>
  <c r="S11" i="2"/>
  <c r="R11" i="2"/>
  <c r="Q11" i="2"/>
  <c r="P11" i="2"/>
  <c r="O11" i="2"/>
  <c r="N11" i="2"/>
  <c r="Y12" i="2"/>
  <c r="X12" i="2"/>
  <c r="W12" i="2"/>
  <c r="V12" i="2"/>
  <c r="U12" i="2"/>
  <c r="T12" i="2"/>
  <c r="S12" i="2"/>
  <c r="R12" i="2"/>
  <c r="Q12" i="2"/>
  <c r="P12" i="2"/>
  <c r="O12" i="2"/>
  <c r="N12" i="2"/>
  <c r="Y13" i="2"/>
  <c r="X13" i="2"/>
  <c r="W13" i="2"/>
  <c r="V13" i="2"/>
  <c r="U13" i="2"/>
  <c r="T13" i="2"/>
  <c r="S13" i="2"/>
  <c r="R13" i="2"/>
  <c r="Q13" i="2"/>
  <c r="P13" i="2"/>
  <c r="O13" i="2"/>
  <c r="N13" i="2"/>
  <c r="Y14" i="2"/>
  <c r="X14" i="2"/>
  <c r="W14" i="2"/>
  <c r="V14" i="2"/>
  <c r="U14" i="2"/>
  <c r="T14" i="2"/>
  <c r="S14" i="2"/>
  <c r="R14" i="2"/>
  <c r="Q14" i="2"/>
  <c r="P14" i="2"/>
  <c r="O14" i="2"/>
  <c r="N14" i="2"/>
  <c r="Y15" i="2"/>
  <c r="X15" i="2"/>
  <c r="W15" i="2"/>
  <c r="V15" i="2"/>
  <c r="U15" i="2"/>
  <c r="T15" i="2"/>
  <c r="S15" i="2"/>
  <c r="R15" i="2"/>
  <c r="Q15" i="2"/>
  <c r="P15" i="2"/>
  <c r="O15" i="2"/>
  <c r="N15" i="2"/>
  <c r="Y16" i="2"/>
  <c r="X16" i="2"/>
  <c r="W16" i="2"/>
  <c r="V16" i="2"/>
  <c r="U16" i="2"/>
  <c r="T16" i="2"/>
  <c r="S16" i="2"/>
  <c r="R16" i="2"/>
  <c r="Q16" i="2"/>
  <c r="P16" i="2"/>
  <c r="O16" i="2"/>
  <c r="N16" i="2"/>
  <c r="Y17" i="2"/>
  <c r="X17" i="2"/>
  <c r="W17" i="2"/>
  <c r="V17" i="2"/>
  <c r="U17" i="2"/>
  <c r="T17" i="2"/>
  <c r="S17" i="2"/>
  <c r="R17" i="2"/>
  <c r="Q17" i="2"/>
  <c r="P17" i="2"/>
  <c r="O17" i="2"/>
  <c r="N17" i="2"/>
  <c r="Y18" i="2"/>
  <c r="X18" i="2"/>
  <c r="W18" i="2"/>
  <c r="V18" i="2"/>
  <c r="U18" i="2"/>
  <c r="T18" i="2"/>
  <c r="S18" i="2"/>
  <c r="R18" i="2"/>
  <c r="Q18" i="2"/>
  <c r="P18" i="2"/>
  <c r="O18" i="2"/>
  <c r="N18" i="2"/>
  <c r="Y19" i="2"/>
  <c r="X19" i="2"/>
  <c r="W19" i="2"/>
  <c r="V19" i="2"/>
  <c r="U19" i="2"/>
  <c r="T19" i="2"/>
  <c r="S19" i="2"/>
  <c r="R19" i="2"/>
  <c r="Q19" i="2"/>
  <c r="P19" i="2"/>
  <c r="O19" i="2"/>
  <c r="N19" i="2"/>
  <c r="Y20" i="2"/>
  <c r="X20" i="2"/>
  <c r="W20" i="2"/>
  <c r="V20" i="2"/>
  <c r="U20" i="2"/>
  <c r="T20" i="2"/>
  <c r="S20" i="2"/>
  <c r="R20" i="2"/>
  <c r="Q20" i="2"/>
  <c r="P20" i="2"/>
  <c r="O20" i="2"/>
  <c r="N20" i="2"/>
  <c r="Y21" i="2"/>
  <c r="X21" i="2"/>
  <c r="W21" i="2"/>
  <c r="V21" i="2"/>
  <c r="U21" i="2"/>
  <c r="T21" i="2"/>
  <c r="S21" i="2"/>
  <c r="R21" i="2"/>
  <c r="Q21" i="2"/>
  <c r="P21" i="2"/>
  <c r="O21" i="2"/>
  <c r="N21" i="2"/>
  <c r="Y22" i="2"/>
  <c r="X22" i="2"/>
  <c r="W22" i="2"/>
  <c r="V22" i="2"/>
  <c r="U22" i="2"/>
  <c r="T22" i="2"/>
  <c r="S22" i="2"/>
  <c r="R22" i="2"/>
  <c r="Q22" i="2"/>
  <c r="P22" i="2"/>
  <c r="O22" i="2"/>
  <c r="N22" i="2"/>
  <c r="Y23" i="2"/>
  <c r="X23" i="2"/>
  <c r="W23" i="2"/>
  <c r="V23" i="2"/>
  <c r="U23" i="2"/>
  <c r="T23" i="2"/>
  <c r="S23" i="2"/>
  <c r="R23" i="2"/>
  <c r="Q23" i="2"/>
  <c r="P23" i="2"/>
  <c r="O23" i="2"/>
  <c r="N23" i="2"/>
  <c r="Y24" i="2"/>
  <c r="X24" i="2"/>
  <c r="W24" i="2"/>
  <c r="V24" i="2"/>
  <c r="U24" i="2"/>
  <c r="T24" i="2"/>
  <c r="S24" i="2"/>
  <c r="R24" i="2"/>
  <c r="Q24" i="2"/>
  <c r="P24" i="2"/>
  <c r="O24" i="2"/>
  <c r="N24" i="2"/>
  <c r="V25" i="2"/>
  <c r="R25" i="2"/>
  <c r="Y26" i="2"/>
  <c r="X26" i="2"/>
  <c r="W26" i="2"/>
  <c r="V26" i="2"/>
  <c r="U26" i="2"/>
  <c r="T26" i="2"/>
  <c r="S26" i="2"/>
  <c r="R26" i="2"/>
  <c r="Q26" i="2"/>
  <c r="P26" i="2"/>
  <c r="O26" i="2"/>
  <c r="N26" i="2"/>
  <c r="Y27" i="2"/>
  <c r="X27" i="2"/>
  <c r="W27" i="2"/>
  <c r="V27" i="2"/>
  <c r="U27" i="2"/>
  <c r="T27" i="2"/>
  <c r="S27" i="2"/>
  <c r="R27" i="2"/>
  <c r="Q27" i="2"/>
  <c r="P27" i="2"/>
  <c r="O27" i="2"/>
  <c r="N27" i="2"/>
  <c r="Y28" i="2"/>
  <c r="X28" i="2"/>
  <c r="W28" i="2"/>
  <c r="V28" i="2"/>
  <c r="U28" i="2"/>
  <c r="T28" i="2"/>
  <c r="S28" i="2"/>
  <c r="R28" i="2"/>
  <c r="Q28" i="2"/>
  <c r="P28" i="2"/>
  <c r="O28" i="2"/>
  <c r="N28" i="2"/>
  <c r="Y29" i="2"/>
  <c r="X29" i="2"/>
  <c r="W29" i="2"/>
  <c r="V29" i="2"/>
  <c r="U29" i="2"/>
  <c r="T29" i="2"/>
  <c r="S29" i="2"/>
  <c r="R29" i="2"/>
  <c r="Q29" i="2"/>
  <c r="P29" i="2"/>
  <c r="O29" i="2"/>
  <c r="N29" i="2"/>
  <c r="Y30" i="2"/>
  <c r="X30" i="2"/>
  <c r="W30" i="2"/>
  <c r="V30" i="2"/>
  <c r="U30" i="2"/>
  <c r="T30" i="2"/>
  <c r="S30" i="2"/>
  <c r="R30" i="2"/>
  <c r="Q30" i="2"/>
  <c r="P30" i="2"/>
  <c r="O30" i="2"/>
  <c r="N30" i="2"/>
  <c r="Y31" i="2"/>
  <c r="X31" i="2"/>
  <c r="W31" i="2"/>
  <c r="V31" i="2"/>
  <c r="U31" i="2"/>
  <c r="T31" i="2"/>
  <c r="S31" i="2"/>
  <c r="R31" i="2"/>
  <c r="Q31" i="2"/>
  <c r="P31" i="2"/>
  <c r="O31" i="2"/>
  <c r="N31" i="2"/>
  <c r="Y32" i="2"/>
  <c r="X32" i="2"/>
  <c r="W32" i="2"/>
  <c r="V32" i="2"/>
  <c r="U32" i="2"/>
  <c r="T32" i="2"/>
  <c r="S32" i="2"/>
  <c r="R32" i="2"/>
  <c r="Q32" i="2"/>
  <c r="P32" i="2"/>
  <c r="O32" i="2"/>
  <c r="N32" i="2"/>
  <c r="Y33" i="2"/>
  <c r="X33" i="2"/>
  <c r="W33" i="2"/>
  <c r="V33" i="2"/>
  <c r="U33" i="2"/>
  <c r="T33" i="2"/>
  <c r="S33" i="2"/>
  <c r="R33" i="2"/>
  <c r="Q33" i="2"/>
  <c r="P33" i="2"/>
  <c r="O33" i="2"/>
  <c r="N33" i="2"/>
  <c r="Y34" i="2"/>
  <c r="X34" i="2"/>
  <c r="W34" i="2"/>
  <c r="V34" i="2"/>
  <c r="U34" i="2"/>
  <c r="T34" i="2"/>
  <c r="S34" i="2"/>
  <c r="R34" i="2"/>
  <c r="Q34" i="2"/>
  <c r="P34" i="2"/>
  <c r="O34" i="2"/>
  <c r="N34" i="2"/>
  <c r="Y35" i="2"/>
  <c r="X35" i="2"/>
  <c r="W35" i="2"/>
  <c r="V35" i="2"/>
  <c r="U35" i="2"/>
  <c r="T35" i="2"/>
  <c r="S35" i="2"/>
  <c r="R35" i="2"/>
  <c r="Q35" i="2"/>
  <c r="P35" i="2"/>
  <c r="O35" i="2"/>
  <c r="N35" i="2"/>
  <c r="Y36" i="2"/>
  <c r="X36" i="2"/>
  <c r="W36" i="2"/>
  <c r="V36" i="2"/>
  <c r="U36" i="2"/>
  <c r="T36" i="2"/>
  <c r="S36" i="2"/>
  <c r="R36" i="2"/>
  <c r="Q36" i="2"/>
  <c r="P36" i="2"/>
  <c r="O36" i="2"/>
  <c r="N36" i="2"/>
  <c r="Y37" i="2"/>
  <c r="X37" i="2"/>
  <c r="W37" i="2"/>
  <c r="V37" i="2"/>
  <c r="U37" i="2"/>
  <c r="T37" i="2"/>
  <c r="S37" i="2"/>
  <c r="R37" i="2"/>
  <c r="Q37" i="2"/>
  <c r="P37" i="2"/>
  <c r="O37" i="2"/>
  <c r="N37" i="2"/>
  <c r="Y38" i="2"/>
  <c r="X38" i="2"/>
  <c r="W38" i="2"/>
  <c r="V38" i="2"/>
  <c r="U38" i="2"/>
  <c r="T38" i="2"/>
  <c r="S38" i="2"/>
  <c r="R38" i="2"/>
  <c r="Q38" i="2"/>
  <c r="P38" i="2"/>
  <c r="O38" i="2"/>
  <c r="N38" i="2"/>
  <c r="Y39" i="2"/>
  <c r="X39" i="2"/>
  <c r="W39" i="2"/>
  <c r="V39" i="2"/>
  <c r="U39" i="2"/>
  <c r="T39" i="2"/>
  <c r="S39" i="2"/>
  <c r="R39" i="2"/>
  <c r="Q39" i="2"/>
  <c r="P39" i="2"/>
  <c r="O39" i="2"/>
  <c r="N39" i="2"/>
  <c r="Y40" i="2"/>
  <c r="X40" i="2"/>
  <c r="W40" i="2"/>
  <c r="V40" i="2"/>
  <c r="U40" i="2"/>
  <c r="T40" i="2"/>
  <c r="S40" i="2"/>
  <c r="R40" i="2"/>
  <c r="Q40" i="2"/>
  <c r="P40" i="2"/>
  <c r="O40" i="2"/>
  <c r="N40" i="2"/>
  <c r="Y41" i="2"/>
  <c r="X41" i="2"/>
  <c r="W41" i="2"/>
  <c r="V41" i="2"/>
  <c r="U41" i="2"/>
  <c r="T41" i="2"/>
  <c r="S41" i="2"/>
  <c r="R41" i="2"/>
  <c r="Q41" i="2"/>
  <c r="P41" i="2"/>
  <c r="O41" i="2"/>
  <c r="N41" i="2"/>
  <c r="Y42" i="2"/>
  <c r="X42" i="2"/>
  <c r="W42" i="2"/>
  <c r="V42" i="2"/>
  <c r="U42" i="2"/>
  <c r="T42" i="2"/>
  <c r="S42" i="2"/>
  <c r="R42" i="2"/>
  <c r="Q42" i="2"/>
  <c r="P42" i="2"/>
  <c r="O42" i="2"/>
  <c r="N42" i="2"/>
  <c r="Y43" i="2"/>
  <c r="X43" i="2"/>
  <c r="W43" i="2"/>
  <c r="V43" i="2"/>
  <c r="U43" i="2"/>
  <c r="T43" i="2"/>
  <c r="S43" i="2"/>
  <c r="R43" i="2"/>
  <c r="Q43" i="2"/>
  <c r="P43" i="2"/>
  <c r="O43" i="2"/>
  <c r="N43" i="2"/>
  <c r="Y44" i="2"/>
  <c r="X44" i="2"/>
  <c r="W44" i="2"/>
  <c r="V44" i="2"/>
  <c r="U44" i="2"/>
  <c r="T44" i="2"/>
  <c r="S44" i="2"/>
  <c r="R44" i="2"/>
  <c r="Q44" i="2"/>
  <c r="P44" i="2"/>
  <c r="O44" i="2"/>
  <c r="N44" i="2"/>
  <c r="Y45" i="2"/>
  <c r="X45" i="2"/>
  <c r="W45" i="2"/>
  <c r="V45" i="2"/>
  <c r="U45" i="2"/>
  <c r="T45" i="2"/>
  <c r="S45" i="2"/>
  <c r="R45" i="2"/>
  <c r="Q45" i="2"/>
  <c r="P45" i="2"/>
  <c r="O45" i="2"/>
  <c r="N45" i="2"/>
  <c r="Y46" i="2"/>
  <c r="X46" i="2"/>
  <c r="W46" i="2"/>
  <c r="V46" i="2"/>
  <c r="U46" i="2"/>
  <c r="T46" i="2"/>
  <c r="S46" i="2"/>
  <c r="R46" i="2"/>
  <c r="Q46" i="2"/>
  <c r="P46" i="2"/>
  <c r="O46" i="2"/>
  <c r="N46" i="2"/>
  <c r="Y47" i="2"/>
  <c r="X47" i="2"/>
  <c r="W47" i="2"/>
  <c r="V47" i="2"/>
  <c r="U47" i="2"/>
  <c r="T47" i="2"/>
  <c r="S47" i="2"/>
  <c r="R47" i="2"/>
  <c r="Q47" i="2"/>
  <c r="P47" i="2"/>
  <c r="O47" i="2"/>
  <c r="N47" i="2"/>
  <c r="Y48" i="2"/>
  <c r="X48" i="2"/>
  <c r="W48" i="2"/>
  <c r="V48" i="2"/>
  <c r="U48" i="2"/>
  <c r="T48" i="2"/>
  <c r="S48" i="2"/>
  <c r="R48" i="2"/>
  <c r="Q48" i="2"/>
  <c r="P48" i="2"/>
  <c r="O48" i="2"/>
  <c r="N48" i="2"/>
  <c r="Y49" i="2"/>
  <c r="X49" i="2"/>
  <c r="W49" i="2"/>
  <c r="V49" i="2"/>
  <c r="U49" i="2"/>
  <c r="T49" i="2"/>
  <c r="S49" i="2"/>
  <c r="R49" i="2"/>
  <c r="Q49" i="2"/>
  <c r="P49" i="2"/>
  <c r="O49" i="2"/>
  <c r="N49" i="2"/>
  <c r="Y50" i="2"/>
  <c r="X50" i="2"/>
  <c r="W50" i="2"/>
  <c r="V50" i="2"/>
  <c r="U50" i="2"/>
  <c r="T50" i="2"/>
  <c r="S50" i="2"/>
  <c r="R50" i="2"/>
  <c r="Q50" i="2"/>
  <c r="P50" i="2"/>
  <c r="O50" i="2"/>
  <c r="N50" i="2"/>
  <c r="Y51" i="2"/>
  <c r="X51" i="2"/>
  <c r="W51" i="2"/>
  <c r="V51" i="2"/>
  <c r="U51" i="2"/>
  <c r="T51" i="2"/>
  <c r="S51" i="2"/>
  <c r="R51" i="2"/>
  <c r="Q51" i="2"/>
  <c r="P51" i="2"/>
  <c r="O51" i="2"/>
  <c r="N51" i="2"/>
  <c r="Y52" i="2"/>
  <c r="X52" i="2"/>
  <c r="W52" i="2"/>
  <c r="V52" i="2"/>
  <c r="U52" i="2"/>
  <c r="T52" i="2"/>
  <c r="S52" i="2"/>
  <c r="R52" i="2"/>
  <c r="Q52" i="2"/>
  <c r="P52" i="2"/>
  <c r="O52" i="2"/>
  <c r="N52" i="2"/>
  <c r="Y53" i="2"/>
  <c r="X53" i="2"/>
  <c r="W53" i="2"/>
  <c r="V53" i="2"/>
  <c r="U53" i="2"/>
  <c r="T53" i="2"/>
  <c r="S53" i="2"/>
  <c r="R53" i="2"/>
  <c r="Q53" i="2"/>
  <c r="P53" i="2"/>
  <c r="O53" i="2"/>
  <c r="N53" i="2"/>
  <c r="Y54" i="2"/>
  <c r="X54" i="2"/>
  <c r="W54" i="2"/>
  <c r="V54" i="2"/>
  <c r="U54" i="2"/>
  <c r="T54" i="2"/>
  <c r="S54" i="2"/>
  <c r="R54" i="2"/>
  <c r="Q54" i="2"/>
  <c r="P54" i="2"/>
  <c r="O54" i="2"/>
  <c r="N54" i="2"/>
  <c r="Y55" i="2"/>
  <c r="X55" i="2"/>
  <c r="W55" i="2"/>
  <c r="V55" i="2"/>
  <c r="U55" i="2"/>
  <c r="T55" i="2"/>
  <c r="S55" i="2"/>
  <c r="R55" i="2"/>
  <c r="Q55" i="2"/>
  <c r="P55" i="2"/>
  <c r="O55" i="2"/>
  <c r="N55" i="2"/>
  <c r="Y56" i="2"/>
  <c r="X56" i="2"/>
  <c r="W56" i="2"/>
  <c r="V56" i="2"/>
  <c r="U56" i="2"/>
  <c r="T56" i="2"/>
  <c r="S56" i="2"/>
  <c r="R56" i="2"/>
  <c r="Q56" i="2"/>
  <c r="P56" i="2"/>
  <c r="O56" i="2"/>
  <c r="N56" i="2"/>
  <c r="Y57" i="2"/>
  <c r="X57" i="2"/>
  <c r="W57" i="2"/>
  <c r="V57" i="2"/>
  <c r="U57" i="2"/>
  <c r="T57" i="2"/>
  <c r="S57" i="2"/>
  <c r="R57" i="2"/>
  <c r="Q57" i="2"/>
  <c r="P57" i="2"/>
  <c r="O57" i="2"/>
  <c r="N57" i="2"/>
  <c r="Y58" i="2"/>
  <c r="X58" i="2"/>
  <c r="W58" i="2"/>
  <c r="V58" i="2"/>
  <c r="U58" i="2"/>
  <c r="T58" i="2"/>
  <c r="S58" i="2"/>
  <c r="R58" i="2"/>
  <c r="Q58" i="2"/>
  <c r="P58" i="2"/>
  <c r="O58" i="2"/>
  <c r="N58" i="2"/>
  <c r="Y59" i="2"/>
  <c r="X59" i="2"/>
  <c r="W59" i="2"/>
  <c r="V59" i="2"/>
  <c r="U59" i="2"/>
  <c r="T59" i="2"/>
  <c r="S59" i="2"/>
  <c r="R59" i="2"/>
  <c r="Q59" i="2"/>
  <c r="P59" i="2"/>
  <c r="O59" i="2"/>
  <c r="N59" i="2"/>
  <c r="Y60" i="2"/>
  <c r="X60" i="2"/>
  <c r="W60" i="2"/>
  <c r="V60" i="2"/>
  <c r="U60" i="2"/>
  <c r="T60" i="2"/>
  <c r="S60" i="2"/>
  <c r="R60" i="2"/>
  <c r="Q60" i="2"/>
  <c r="P60" i="2"/>
  <c r="O60" i="2"/>
  <c r="N60" i="2"/>
  <c r="Y61" i="2"/>
  <c r="X61" i="2"/>
  <c r="W61" i="2"/>
  <c r="V61" i="2"/>
  <c r="U61" i="2"/>
  <c r="T61" i="2"/>
  <c r="S61" i="2"/>
  <c r="R61" i="2"/>
  <c r="Q61" i="2"/>
  <c r="P61" i="2"/>
  <c r="O61" i="2"/>
  <c r="N61" i="2"/>
  <c r="Y62" i="2"/>
  <c r="X62" i="2"/>
  <c r="W62" i="2"/>
  <c r="V62" i="2"/>
  <c r="U62" i="2"/>
  <c r="T62" i="2"/>
  <c r="S62" i="2"/>
  <c r="R62" i="2"/>
  <c r="Q62" i="2"/>
  <c r="P62" i="2"/>
  <c r="O62" i="2"/>
  <c r="N62" i="2"/>
  <c r="Y63" i="2"/>
  <c r="X63" i="2"/>
  <c r="W63" i="2"/>
  <c r="V63" i="2"/>
  <c r="U63" i="2"/>
  <c r="T63" i="2"/>
  <c r="S63" i="2"/>
  <c r="R63" i="2"/>
  <c r="Q63" i="2"/>
  <c r="P63" i="2"/>
  <c r="O63" i="2"/>
  <c r="N63" i="2"/>
  <c r="Y64" i="2"/>
  <c r="X64" i="2"/>
  <c r="W64" i="2"/>
  <c r="V64" i="2"/>
  <c r="U64" i="2"/>
  <c r="T64" i="2"/>
  <c r="S64" i="2"/>
  <c r="R64" i="2"/>
  <c r="Q64" i="2"/>
  <c r="P64" i="2"/>
  <c r="O64" i="2"/>
  <c r="N64" i="2"/>
  <c r="Y65" i="2"/>
  <c r="X65" i="2"/>
  <c r="W65" i="2"/>
  <c r="V65" i="2"/>
  <c r="U65" i="2"/>
  <c r="T65" i="2"/>
  <c r="S65" i="2"/>
  <c r="R65" i="2"/>
  <c r="Q65" i="2"/>
  <c r="P65" i="2"/>
  <c r="O65" i="2"/>
  <c r="N65" i="2"/>
  <c r="Y66" i="2"/>
  <c r="X66" i="2"/>
  <c r="W66" i="2"/>
  <c r="V66" i="2"/>
  <c r="U66" i="2"/>
  <c r="T66" i="2"/>
  <c r="S66" i="2"/>
  <c r="R66" i="2"/>
  <c r="Q66" i="2"/>
  <c r="P66" i="2"/>
  <c r="O66" i="2"/>
  <c r="N66" i="2"/>
  <c r="Y67" i="2"/>
  <c r="X67" i="2"/>
  <c r="W67" i="2"/>
  <c r="V67" i="2"/>
  <c r="U67" i="2"/>
  <c r="T67" i="2"/>
  <c r="S67" i="2"/>
  <c r="R67" i="2"/>
  <c r="Q67" i="2"/>
  <c r="P67" i="2"/>
  <c r="O67" i="2"/>
  <c r="N67" i="2"/>
  <c r="Y68" i="2"/>
  <c r="X68" i="2"/>
  <c r="W68" i="2"/>
  <c r="V68" i="2"/>
  <c r="U68" i="2"/>
  <c r="T68" i="2"/>
  <c r="S68" i="2"/>
  <c r="R68" i="2"/>
  <c r="Q68" i="2"/>
  <c r="P68" i="2"/>
  <c r="O68" i="2"/>
  <c r="N68" i="2"/>
  <c r="Y69" i="2"/>
  <c r="X69" i="2"/>
  <c r="W69" i="2"/>
  <c r="V69" i="2"/>
  <c r="U69" i="2"/>
  <c r="T69" i="2"/>
  <c r="S69" i="2"/>
  <c r="R69" i="2"/>
  <c r="Q69" i="2"/>
  <c r="P69" i="2"/>
  <c r="O69" i="2"/>
  <c r="N69" i="2"/>
  <c r="Y70" i="2"/>
  <c r="X70" i="2"/>
  <c r="W70" i="2"/>
  <c r="V70" i="2"/>
  <c r="U70" i="2"/>
  <c r="T70" i="2"/>
  <c r="S70" i="2"/>
  <c r="R70" i="2"/>
  <c r="Q70" i="2"/>
  <c r="P70" i="2"/>
  <c r="O70" i="2"/>
  <c r="N70" i="2"/>
  <c r="Y71" i="2"/>
  <c r="X71" i="2"/>
  <c r="W71" i="2"/>
  <c r="V71" i="2"/>
  <c r="U71" i="2"/>
  <c r="T71" i="2"/>
  <c r="S71" i="2"/>
  <c r="R71" i="2"/>
  <c r="Q71" i="2"/>
  <c r="P71" i="2"/>
  <c r="O71" i="2"/>
  <c r="N71" i="2"/>
  <c r="Y72" i="2"/>
  <c r="X72" i="2"/>
  <c r="W72" i="2"/>
  <c r="V72" i="2"/>
  <c r="U72" i="2"/>
  <c r="T72" i="2"/>
  <c r="S72" i="2"/>
  <c r="R72" i="2"/>
  <c r="Q72" i="2"/>
  <c r="P72" i="2"/>
  <c r="O72" i="2"/>
  <c r="N72" i="2"/>
  <c r="Y73" i="2"/>
  <c r="X73" i="2"/>
  <c r="W73" i="2"/>
  <c r="V73" i="2"/>
  <c r="U73" i="2"/>
  <c r="T73" i="2"/>
  <c r="S73" i="2"/>
  <c r="R73" i="2"/>
  <c r="Q73" i="2"/>
  <c r="P73" i="2"/>
  <c r="O73" i="2"/>
  <c r="N73" i="2"/>
  <c r="Y74" i="2"/>
  <c r="X74" i="2"/>
  <c r="W74" i="2"/>
  <c r="V74" i="2"/>
  <c r="U74" i="2"/>
  <c r="T74" i="2"/>
  <c r="S74" i="2"/>
  <c r="R74" i="2"/>
  <c r="Q74" i="2"/>
  <c r="P74" i="2"/>
  <c r="O74" i="2"/>
  <c r="N74" i="2"/>
  <c r="Y75" i="2"/>
  <c r="X75" i="2"/>
  <c r="W75" i="2"/>
  <c r="V75" i="2"/>
  <c r="U75" i="2"/>
  <c r="T75" i="2"/>
  <c r="S75" i="2"/>
  <c r="R75" i="2"/>
  <c r="Q75" i="2"/>
  <c r="P75" i="2"/>
  <c r="O75" i="2"/>
  <c r="N75" i="2"/>
  <c r="Y76" i="2"/>
  <c r="X76" i="2"/>
  <c r="W76" i="2"/>
  <c r="V76" i="2"/>
  <c r="U76" i="2"/>
  <c r="T76" i="2"/>
  <c r="S76" i="2"/>
  <c r="R76" i="2"/>
  <c r="Q76" i="2"/>
  <c r="P76" i="2"/>
  <c r="O76" i="2"/>
  <c r="N76" i="2"/>
  <c r="Y77" i="2"/>
  <c r="X77" i="2"/>
  <c r="W77" i="2"/>
  <c r="V77" i="2"/>
  <c r="U77" i="2"/>
  <c r="T77" i="2"/>
  <c r="S77" i="2"/>
  <c r="R77" i="2"/>
  <c r="Q77" i="2"/>
  <c r="P77" i="2"/>
  <c r="O77" i="2"/>
  <c r="N77" i="2"/>
  <c r="Y78" i="2"/>
  <c r="X78" i="2"/>
  <c r="W78" i="2"/>
  <c r="V78" i="2"/>
  <c r="U78" i="2"/>
  <c r="T78" i="2"/>
  <c r="S78" i="2"/>
  <c r="R78" i="2"/>
  <c r="Q78" i="2"/>
  <c r="P78" i="2"/>
  <c r="O78" i="2"/>
  <c r="N78" i="2"/>
  <c r="Y79" i="2"/>
  <c r="X79" i="2"/>
  <c r="W79" i="2"/>
  <c r="V79" i="2"/>
  <c r="U79" i="2"/>
  <c r="T79" i="2"/>
  <c r="S79" i="2"/>
  <c r="R79" i="2"/>
  <c r="Q79" i="2"/>
  <c r="P79" i="2"/>
  <c r="O79" i="2"/>
  <c r="N79" i="2"/>
  <c r="Y80" i="2"/>
  <c r="X80" i="2"/>
  <c r="W80" i="2"/>
  <c r="V80" i="2"/>
  <c r="U80" i="2"/>
  <c r="T80" i="2"/>
  <c r="S80" i="2"/>
  <c r="R80" i="2"/>
  <c r="Q80" i="2"/>
  <c r="P80" i="2"/>
  <c r="O80" i="2"/>
  <c r="N80" i="2"/>
  <c r="Y81" i="2"/>
  <c r="X81" i="2"/>
  <c r="W81" i="2"/>
  <c r="V81" i="2"/>
  <c r="U81" i="2"/>
  <c r="T81" i="2"/>
  <c r="S81" i="2"/>
  <c r="R81" i="2"/>
  <c r="Q81" i="2"/>
  <c r="P81" i="2"/>
  <c r="O81" i="2"/>
  <c r="N81" i="2"/>
  <c r="Y82" i="2"/>
  <c r="X82" i="2"/>
  <c r="W82" i="2"/>
  <c r="V82" i="2"/>
  <c r="U82" i="2"/>
  <c r="T82" i="2"/>
  <c r="S82" i="2"/>
  <c r="R82" i="2"/>
  <c r="Q82" i="2"/>
  <c r="P82" i="2"/>
  <c r="O82" i="2"/>
  <c r="N82" i="2"/>
  <c r="Y83" i="2"/>
  <c r="X83" i="2"/>
  <c r="W83" i="2"/>
  <c r="V83" i="2"/>
  <c r="U83" i="2"/>
  <c r="T83" i="2"/>
  <c r="S83" i="2"/>
  <c r="R83" i="2"/>
  <c r="Q83" i="2"/>
  <c r="P83" i="2"/>
  <c r="O83" i="2"/>
  <c r="N83" i="2"/>
  <c r="Y84" i="2"/>
  <c r="X84" i="2"/>
  <c r="W84" i="2"/>
  <c r="V84" i="2"/>
  <c r="U84" i="2"/>
  <c r="T84" i="2"/>
  <c r="S84" i="2"/>
  <c r="R84" i="2"/>
  <c r="Q84" i="2"/>
  <c r="P84" i="2"/>
  <c r="O84" i="2"/>
  <c r="N84" i="2"/>
  <c r="Y85" i="2"/>
  <c r="X85" i="2"/>
  <c r="W85" i="2"/>
  <c r="V85" i="2"/>
  <c r="U85" i="2"/>
  <c r="T85" i="2"/>
  <c r="S85" i="2"/>
  <c r="R85" i="2"/>
  <c r="Q85" i="2"/>
  <c r="P85" i="2"/>
  <c r="O85" i="2"/>
  <c r="N85" i="2"/>
  <c r="Y86" i="2"/>
  <c r="X86" i="2"/>
  <c r="W86" i="2"/>
  <c r="V86" i="2"/>
  <c r="U86" i="2"/>
  <c r="T86" i="2"/>
  <c r="S86" i="2"/>
  <c r="R86" i="2"/>
  <c r="Q86" i="2"/>
  <c r="P86" i="2"/>
  <c r="O86" i="2"/>
  <c r="N86" i="2"/>
  <c r="Y87" i="2"/>
  <c r="X87" i="2"/>
  <c r="W87" i="2"/>
  <c r="V87" i="2"/>
  <c r="U87" i="2"/>
  <c r="T87" i="2"/>
  <c r="S87" i="2"/>
  <c r="R87" i="2"/>
  <c r="Q87" i="2"/>
  <c r="P87" i="2"/>
  <c r="O87" i="2"/>
  <c r="N87" i="2"/>
  <c r="Y88" i="2"/>
  <c r="X88" i="2"/>
  <c r="W88" i="2"/>
  <c r="V88" i="2"/>
  <c r="U88" i="2"/>
  <c r="T88" i="2"/>
  <c r="S88" i="2"/>
  <c r="R88" i="2"/>
  <c r="Q88" i="2"/>
  <c r="P88" i="2"/>
  <c r="O88" i="2"/>
  <c r="N88" i="2"/>
  <c r="Y89" i="2"/>
  <c r="X89" i="2"/>
  <c r="W89" i="2"/>
  <c r="V89" i="2"/>
  <c r="U89" i="2"/>
  <c r="T89" i="2"/>
  <c r="S89" i="2"/>
  <c r="R89" i="2"/>
  <c r="Q89" i="2"/>
  <c r="P89" i="2"/>
  <c r="O89" i="2"/>
  <c r="N89" i="2"/>
  <c r="Y90" i="2"/>
  <c r="X90" i="2"/>
  <c r="W90" i="2"/>
  <c r="V90" i="2"/>
  <c r="U90" i="2"/>
  <c r="T90" i="2"/>
  <c r="S90" i="2"/>
  <c r="R90" i="2"/>
  <c r="Q90" i="2"/>
  <c r="P90" i="2"/>
  <c r="O90" i="2"/>
  <c r="N90" i="2"/>
  <c r="Y91" i="2"/>
  <c r="X91" i="2"/>
  <c r="W91" i="2"/>
  <c r="V91" i="2"/>
  <c r="U91" i="2"/>
  <c r="T91" i="2"/>
  <c r="S91" i="2"/>
  <c r="R91" i="2"/>
  <c r="Q91" i="2"/>
  <c r="P91" i="2"/>
  <c r="O91" i="2"/>
  <c r="N91" i="2"/>
  <c r="Y92" i="2"/>
  <c r="X92" i="2"/>
  <c r="W92" i="2"/>
  <c r="V92" i="2"/>
  <c r="U92" i="2"/>
  <c r="T92" i="2"/>
  <c r="S92" i="2"/>
  <c r="R92" i="2"/>
  <c r="Q92" i="2"/>
  <c r="P92" i="2"/>
  <c r="O92" i="2"/>
  <c r="N92" i="2"/>
  <c r="Y93" i="2"/>
  <c r="X93" i="2"/>
  <c r="W93" i="2"/>
  <c r="V93" i="2"/>
  <c r="U93" i="2"/>
  <c r="T93" i="2"/>
  <c r="S93" i="2"/>
  <c r="R93" i="2"/>
  <c r="Q93" i="2"/>
  <c r="P93" i="2"/>
  <c r="O93" i="2"/>
  <c r="N93" i="2"/>
  <c r="Y94" i="2"/>
  <c r="X94" i="2"/>
  <c r="W94" i="2"/>
  <c r="V94" i="2"/>
  <c r="U94" i="2"/>
  <c r="T94" i="2"/>
  <c r="S94" i="2"/>
  <c r="R94" i="2"/>
  <c r="Q94" i="2"/>
  <c r="P94" i="2"/>
  <c r="O94" i="2"/>
  <c r="N94" i="2"/>
  <c r="Y95" i="2"/>
  <c r="X95" i="2"/>
  <c r="W95" i="2"/>
  <c r="V95" i="2"/>
  <c r="U95" i="2"/>
  <c r="T95" i="2"/>
  <c r="S95" i="2"/>
  <c r="R95" i="2"/>
  <c r="Q95" i="2"/>
  <c r="P95" i="2"/>
  <c r="O95" i="2"/>
  <c r="N95" i="2"/>
  <c r="Y96" i="2"/>
  <c r="X96" i="2"/>
  <c r="W96" i="2"/>
  <c r="V96" i="2"/>
  <c r="U96" i="2"/>
  <c r="T96" i="2"/>
  <c r="S96" i="2"/>
  <c r="R96" i="2"/>
  <c r="Q96" i="2"/>
  <c r="P96" i="2"/>
  <c r="O96" i="2"/>
  <c r="N96" i="2"/>
  <c r="Y97" i="2"/>
  <c r="X97" i="2"/>
  <c r="W97" i="2"/>
  <c r="V97" i="2"/>
  <c r="U97" i="2"/>
  <c r="T97" i="2"/>
  <c r="S97" i="2"/>
  <c r="R97" i="2"/>
  <c r="Q97" i="2"/>
  <c r="P97" i="2"/>
  <c r="O97" i="2"/>
  <c r="N97" i="2"/>
  <c r="Y98" i="2"/>
  <c r="X98" i="2"/>
  <c r="W98" i="2"/>
  <c r="V98" i="2"/>
  <c r="U98" i="2"/>
  <c r="T98" i="2"/>
  <c r="S98" i="2"/>
  <c r="R98" i="2"/>
  <c r="Q98" i="2"/>
  <c r="P98" i="2"/>
  <c r="O98" i="2"/>
  <c r="N98" i="2"/>
  <c r="Y99" i="2"/>
  <c r="X99" i="2"/>
  <c r="W99" i="2"/>
  <c r="V99" i="2"/>
  <c r="U99" i="2"/>
  <c r="T99" i="2"/>
  <c r="S99" i="2"/>
  <c r="R99" i="2"/>
  <c r="Q99" i="2"/>
  <c r="P99" i="2"/>
  <c r="O99" i="2"/>
  <c r="N99" i="2"/>
  <c r="Y100" i="2"/>
  <c r="X100" i="2"/>
  <c r="W100" i="2"/>
  <c r="V100" i="2"/>
  <c r="U100" i="2"/>
  <c r="T100" i="2"/>
  <c r="S100" i="2"/>
  <c r="R100" i="2"/>
  <c r="Q100" i="2"/>
  <c r="P100" i="2"/>
  <c r="O100" i="2"/>
  <c r="N100" i="2"/>
  <c r="Y101" i="2"/>
  <c r="X101" i="2"/>
  <c r="W101" i="2"/>
  <c r="V101" i="2"/>
  <c r="U101" i="2"/>
  <c r="T101" i="2"/>
  <c r="S101" i="2"/>
  <c r="R101" i="2"/>
  <c r="Q101" i="2"/>
  <c r="P101" i="2"/>
  <c r="O101" i="2"/>
  <c r="N101" i="2"/>
  <c r="Y102" i="2"/>
  <c r="X102" i="2"/>
  <c r="W102" i="2"/>
  <c r="V102" i="2"/>
  <c r="U102" i="2"/>
  <c r="T102" i="2"/>
  <c r="S102" i="2"/>
  <c r="R102" i="2"/>
  <c r="Q102" i="2"/>
  <c r="P102" i="2"/>
  <c r="O102" i="2"/>
  <c r="N102" i="2"/>
  <c r="Y103" i="2"/>
  <c r="X103" i="2"/>
  <c r="W103" i="2"/>
  <c r="V103" i="2"/>
  <c r="U103" i="2"/>
  <c r="T103" i="2"/>
  <c r="S103" i="2"/>
  <c r="R103" i="2"/>
  <c r="Q103" i="2"/>
  <c r="P103" i="2"/>
  <c r="O103" i="2"/>
  <c r="N103" i="2"/>
  <c r="Y104" i="2"/>
  <c r="X104" i="2"/>
  <c r="W104" i="2"/>
  <c r="V104" i="2"/>
  <c r="U104" i="2"/>
  <c r="T104" i="2"/>
  <c r="S104" i="2"/>
  <c r="R104" i="2"/>
  <c r="Q104" i="2"/>
  <c r="P104" i="2"/>
  <c r="O104" i="2"/>
  <c r="N104" i="2"/>
  <c r="Y105" i="2"/>
  <c r="X105" i="2"/>
  <c r="W105" i="2"/>
  <c r="V105" i="2"/>
  <c r="U105" i="2"/>
  <c r="T105" i="2"/>
  <c r="S105" i="2"/>
  <c r="R105" i="2"/>
  <c r="Q105" i="2"/>
  <c r="P105" i="2"/>
  <c r="O105" i="2"/>
  <c r="N105" i="2"/>
  <c r="Y106" i="2"/>
  <c r="X106" i="2"/>
  <c r="W106" i="2"/>
  <c r="V106" i="2"/>
  <c r="U106" i="2"/>
  <c r="T106" i="2"/>
  <c r="S106" i="2"/>
  <c r="R106" i="2"/>
  <c r="Q106" i="2"/>
  <c r="P106" i="2"/>
  <c r="O106" i="2"/>
  <c r="N106" i="2"/>
  <c r="Y107" i="2"/>
  <c r="X107" i="2"/>
  <c r="W107" i="2"/>
  <c r="V107" i="2"/>
  <c r="U107" i="2"/>
  <c r="T107" i="2"/>
  <c r="S107" i="2"/>
  <c r="R107" i="2"/>
  <c r="Q107" i="2"/>
  <c r="P107" i="2"/>
  <c r="O107" i="2"/>
  <c r="N107" i="2"/>
  <c r="Y108" i="2"/>
  <c r="X108" i="2"/>
  <c r="W108" i="2"/>
  <c r="V108" i="2"/>
  <c r="U108" i="2"/>
  <c r="T108" i="2"/>
  <c r="S108" i="2"/>
  <c r="R108" i="2"/>
  <c r="Q108" i="2"/>
  <c r="P108" i="2"/>
  <c r="O108" i="2"/>
  <c r="N108" i="2"/>
  <c r="Y109" i="2"/>
  <c r="X109" i="2"/>
  <c r="W109" i="2"/>
  <c r="V109" i="2"/>
  <c r="U109" i="2"/>
  <c r="T109" i="2"/>
  <c r="S109" i="2"/>
  <c r="R109" i="2"/>
  <c r="Q109" i="2"/>
  <c r="P109" i="2"/>
  <c r="O109" i="2"/>
  <c r="N109" i="2"/>
  <c r="Y110" i="2"/>
  <c r="X110" i="2"/>
  <c r="W110" i="2"/>
  <c r="V110" i="2"/>
  <c r="U110" i="2"/>
  <c r="T110" i="2"/>
  <c r="S110" i="2"/>
  <c r="R110" i="2"/>
  <c r="Q110" i="2"/>
  <c r="P110" i="2"/>
  <c r="O110" i="2"/>
  <c r="N110" i="2"/>
  <c r="Y111" i="2"/>
  <c r="X111" i="2"/>
  <c r="W111" i="2"/>
  <c r="V111" i="2"/>
  <c r="U111" i="2"/>
  <c r="T111" i="2"/>
  <c r="S111" i="2"/>
  <c r="R111" i="2"/>
  <c r="Q111" i="2"/>
  <c r="P111" i="2"/>
  <c r="O111" i="2"/>
  <c r="N111" i="2"/>
  <c r="Y112" i="2"/>
  <c r="X112" i="2"/>
  <c r="W112" i="2"/>
  <c r="V112" i="2"/>
  <c r="U112" i="2"/>
  <c r="T112" i="2"/>
  <c r="S112" i="2"/>
  <c r="R112" i="2"/>
  <c r="Q112" i="2"/>
  <c r="P112" i="2"/>
  <c r="O112" i="2"/>
  <c r="N112" i="2"/>
  <c r="Y113" i="2"/>
  <c r="X113" i="2"/>
  <c r="W113" i="2"/>
  <c r="V113" i="2"/>
  <c r="U113" i="2"/>
  <c r="T113" i="2"/>
  <c r="S113" i="2"/>
  <c r="R113" i="2"/>
  <c r="Q113" i="2"/>
  <c r="P113" i="2"/>
  <c r="O113" i="2"/>
  <c r="N113" i="2"/>
  <c r="Y114" i="2"/>
  <c r="X114" i="2"/>
  <c r="W114" i="2"/>
  <c r="V114" i="2"/>
  <c r="U114" i="2"/>
  <c r="T114" i="2"/>
  <c r="S114" i="2"/>
  <c r="R114" i="2"/>
  <c r="Q114" i="2"/>
  <c r="P114" i="2"/>
  <c r="O114" i="2"/>
  <c r="N114" i="2"/>
  <c r="Y115" i="2"/>
  <c r="X115" i="2"/>
  <c r="W115" i="2"/>
  <c r="V115" i="2"/>
  <c r="U115" i="2"/>
  <c r="T115" i="2"/>
  <c r="S115" i="2"/>
  <c r="R115" i="2"/>
  <c r="Q115" i="2"/>
  <c r="P115" i="2"/>
  <c r="O115" i="2"/>
  <c r="N115" i="2"/>
  <c r="Y116" i="2"/>
  <c r="X116" i="2"/>
  <c r="W116" i="2"/>
  <c r="V116" i="2"/>
  <c r="U116" i="2"/>
  <c r="T116" i="2"/>
  <c r="S116" i="2"/>
  <c r="R116" i="2"/>
  <c r="Q116" i="2"/>
  <c r="P116" i="2"/>
  <c r="O116" i="2"/>
  <c r="N116" i="2"/>
  <c r="Y117" i="2"/>
  <c r="X117" i="2"/>
  <c r="W117" i="2"/>
  <c r="V117" i="2"/>
  <c r="U117" i="2"/>
  <c r="T117" i="2"/>
  <c r="S117" i="2"/>
  <c r="R117" i="2"/>
  <c r="Q117" i="2"/>
  <c r="P117" i="2"/>
  <c r="O117" i="2"/>
  <c r="N117" i="2"/>
  <c r="Y118" i="2"/>
  <c r="X118" i="2"/>
  <c r="W118" i="2"/>
  <c r="V118" i="2"/>
  <c r="U118" i="2"/>
  <c r="T118" i="2"/>
  <c r="S118" i="2"/>
  <c r="R118" i="2"/>
  <c r="Q118" i="2"/>
  <c r="P118" i="2"/>
  <c r="O118" i="2"/>
  <c r="N118" i="2"/>
  <c r="Y119" i="2"/>
  <c r="X119" i="2"/>
  <c r="W119" i="2"/>
  <c r="V119" i="2"/>
  <c r="U119" i="2"/>
  <c r="T119" i="2"/>
  <c r="S119" i="2"/>
  <c r="R119" i="2"/>
  <c r="Q119" i="2"/>
  <c r="P119" i="2"/>
  <c r="O119" i="2"/>
  <c r="N119" i="2"/>
  <c r="Y120" i="2"/>
  <c r="X120" i="2"/>
  <c r="W120" i="2"/>
  <c r="V120" i="2"/>
  <c r="U120" i="2"/>
  <c r="T120" i="2"/>
  <c r="S120" i="2"/>
  <c r="R120" i="2"/>
  <c r="Q120" i="2"/>
  <c r="P120" i="2"/>
  <c r="O120" i="2"/>
  <c r="N120" i="2"/>
  <c r="Y121" i="2"/>
  <c r="X121" i="2"/>
  <c r="W121" i="2"/>
  <c r="V121" i="2"/>
  <c r="U121" i="2"/>
  <c r="T121" i="2"/>
  <c r="S121" i="2"/>
  <c r="R121" i="2"/>
  <c r="Q121" i="2"/>
  <c r="P121" i="2"/>
  <c r="O121" i="2"/>
  <c r="N121" i="2"/>
  <c r="Y122" i="2"/>
  <c r="X122" i="2"/>
  <c r="W122" i="2"/>
  <c r="V122" i="2"/>
  <c r="U122" i="2"/>
  <c r="T122" i="2"/>
  <c r="S122" i="2"/>
  <c r="R122" i="2"/>
  <c r="Q122" i="2"/>
  <c r="P122" i="2"/>
  <c r="O122" i="2"/>
  <c r="N122" i="2"/>
  <c r="Y123" i="2"/>
  <c r="X123" i="2"/>
  <c r="W123" i="2"/>
  <c r="V123" i="2"/>
  <c r="U123" i="2"/>
  <c r="T123" i="2"/>
  <c r="S123" i="2"/>
  <c r="R123" i="2"/>
  <c r="Q123" i="2"/>
  <c r="P123" i="2"/>
  <c r="O123" i="2"/>
  <c r="N123" i="2"/>
  <c r="Y124" i="2"/>
  <c r="X124" i="2"/>
  <c r="W124" i="2"/>
  <c r="V124" i="2"/>
  <c r="U124" i="2"/>
  <c r="T124" i="2"/>
  <c r="S124" i="2"/>
  <c r="R124" i="2"/>
  <c r="Q124" i="2"/>
  <c r="P124" i="2"/>
  <c r="O124" i="2"/>
  <c r="N124" i="2"/>
  <c r="Y125" i="2"/>
  <c r="X125" i="2"/>
  <c r="W125" i="2"/>
  <c r="V125" i="2"/>
  <c r="U125" i="2"/>
  <c r="T125" i="2"/>
  <c r="S125" i="2"/>
  <c r="R125" i="2"/>
  <c r="Q125" i="2"/>
  <c r="P125" i="2"/>
  <c r="O125" i="2"/>
  <c r="N125" i="2"/>
  <c r="Y126" i="2"/>
  <c r="X126" i="2"/>
  <c r="W126" i="2"/>
  <c r="V126" i="2"/>
  <c r="U126" i="2"/>
  <c r="T126" i="2"/>
  <c r="S126" i="2"/>
  <c r="R126" i="2"/>
  <c r="Q126" i="2"/>
  <c r="P126" i="2"/>
  <c r="O126" i="2"/>
  <c r="N126" i="2"/>
  <c r="Y127" i="2"/>
  <c r="X127" i="2"/>
  <c r="W127" i="2"/>
  <c r="V127" i="2"/>
  <c r="U127" i="2"/>
  <c r="T127" i="2"/>
  <c r="S127" i="2"/>
  <c r="R127" i="2"/>
  <c r="Q127" i="2"/>
  <c r="P127" i="2"/>
  <c r="O127" i="2"/>
  <c r="N127" i="2"/>
  <c r="Y128" i="2"/>
  <c r="X128" i="2"/>
  <c r="W128" i="2"/>
  <c r="V128" i="2"/>
  <c r="U128" i="2"/>
  <c r="T128" i="2"/>
  <c r="S128" i="2"/>
  <c r="R128" i="2"/>
  <c r="Q128" i="2"/>
  <c r="P128" i="2"/>
  <c r="O128" i="2"/>
  <c r="N128" i="2"/>
  <c r="Y129" i="2"/>
  <c r="X129" i="2"/>
  <c r="W129" i="2"/>
  <c r="V129" i="2"/>
  <c r="U129" i="2"/>
  <c r="T129" i="2"/>
  <c r="S129" i="2"/>
  <c r="R129" i="2"/>
  <c r="Q129" i="2"/>
  <c r="P129" i="2"/>
  <c r="O129" i="2"/>
  <c r="N129" i="2"/>
  <c r="Y130" i="2"/>
  <c r="X130" i="2"/>
  <c r="W130" i="2"/>
  <c r="V130" i="2"/>
  <c r="U130" i="2"/>
  <c r="T130" i="2"/>
  <c r="S130" i="2"/>
  <c r="R130" i="2"/>
  <c r="Q130" i="2"/>
  <c r="P130" i="2"/>
  <c r="O130" i="2"/>
  <c r="N130" i="2"/>
  <c r="Y131" i="2"/>
  <c r="X131" i="2"/>
  <c r="W131" i="2"/>
  <c r="V131" i="2"/>
  <c r="U131" i="2"/>
  <c r="T131" i="2"/>
  <c r="S131" i="2"/>
  <c r="R131" i="2"/>
  <c r="Q131" i="2"/>
  <c r="P131" i="2"/>
  <c r="O131" i="2"/>
  <c r="N131" i="2"/>
  <c r="Y132" i="2"/>
  <c r="X132" i="2"/>
  <c r="W132" i="2"/>
  <c r="V132" i="2"/>
  <c r="U132" i="2"/>
  <c r="T132" i="2"/>
  <c r="S132" i="2"/>
  <c r="R132" i="2"/>
  <c r="Q132" i="2"/>
  <c r="P132" i="2"/>
  <c r="O132" i="2"/>
  <c r="N132" i="2"/>
  <c r="Y133" i="2"/>
  <c r="X133" i="2"/>
  <c r="W133" i="2"/>
  <c r="V133" i="2"/>
  <c r="U133" i="2"/>
  <c r="T133" i="2"/>
  <c r="S133" i="2"/>
  <c r="R133" i="2"/>
  <c r="Q133" i="2"/>
  <c r="P133" i="2"/>
  <c r="O133" i="2"/>
  <c r="N133" i="2"/>
  <c r="Y134" i="2"/>
  <c r="X134" i="2"/>
  <c r="W134" i="2"/>
  <c r="V134" i="2"/>
  <c r="U134" i="2"/>
  <c r="T134" i="2"/>
  <c r="S134" i="2"/>
  <c r="R134" i="2"/>
  <c r="Q134" i="2"/>
  <c r="P134" i="2"/>
  <c r="O134" i="2"/>
  <c r="N134" i="2"/>
  <c r="Y135" i="2"/>
  <c r="X135" i="2"/>
  <c r="W135" i="2"/>
  <c r="V135" i="2"/>
  <c r="U135" i="2"/>
  <c r="T135" i="2"/>
  <c r="S135" i="2"/>
  <c r="R135" i="2"/>
  <c r="Q135" i="2"/>
  <c r="P135" i="2"/>
  <c r="O135" i="2"/>
  <c r="N135" i="2"/>
  <c r="Y136" i="2"/>
  <c r="X136" i="2"/>
  <c r="W136" i="2"/>
  <c r="V136" i="2"/>
  <c r="U136" i="2"/>
  <c r="T136" i="2"/>
  <c r="S136" i="2"/>
  <c r="R136" i="2"/>
  <c r="Q136" i="2"/>
  <c r="P136" i="2"/>
  <c r="O136" i="2"/>
  <c r="N136" i="2"/>
  <c r="Y137" i="2"/>
  <c r="X137" i="2"/>
  <c r="W137" i="2"/>
  <c r="V137" i="2"/>
  <c r="U137" i="2"/>
  <c r="T137" i="2"/>
  <c r="S137" i="2"/>
  <c r="R137" i="2"/>
  <c r="Q137" i="2"/>
  <c r="P137" i="2"/>
  <c r="O137" i="2"/>
  <c r="N137" i="2"/>
  <c r="Y138" i="2"/>
  <c r="X138" i="2"/>
  <c r="W138" i="2"/>
  <c r="V138" i="2"/>
  <c r="U138" i="2"/>
  <c r="T138" i="2"/>
  <c r="S138" i="2"/>
  <c r="R138" i="2"/>
  <c r="Q138" i="2"/>
  <c r="P138" i="2"/>
  <c r="O138" i="2"/>
  <c r="N138" i="2"/>
  <c r="Y139" i="2"/>
  <c r="X139" i="2"/>
  <c r="W139" i="2"/>
  <c r="V139" i="2"/>
  <c r="U139" i="2"/>
  <c r="T139" i="2"/>
  <c r="S139" i="2"/>
  <c r="R139" i="2"/>
  <c r="Q139" i="2"/>
  <c r="P139" i="2"/>
  <c r="O139" i="2"/>
  <c r="N139" i="2"/>
  <c r="Y140" i="2"/>
  <c r="X140" i="2"/>
  <c r="W140" i="2"/>
  <c r="V140" i="2"/>
  <c r="U140" i="2"/>
  <c r="T140" i="2"/>
  <c r="S140" i="2"/>
  <c r="R140" i="2"/>
  <c r="Q140" i="2"/>
  <c r="P140" i="2"/>
  <c r="O140" i="2"/>
  <c r="N140" i="2"/>
  <c r="Y141" i="2"/>
  <c r="X141" i="2"/>
  <c r="W141" i="2"/>
  <c r="V141" i="2"/>
  <c r="U141" i="2"/>
  <c r="T141" i="2"/>
  <c r="S141" i="2"/>
  <c r="R141" i="2"/>
  <c r="Q141" i="2"/>
  <c r="P141" i="2"/>
  <c r="O141" i="2"/>
  <c r="N141" i="2"/>
  <c r="Y142" i="2"/>
  <c r="X142" i="2"/>
  <c r="W142" i="2"/>
  <c r="V142" i="2"/>
  <c r="U142" i="2"/>
  <c r="T142" i="2"/>
  <c r="S142" i="2"/>
  <c r="R142" i="2"/>
  <c r="Q142" i="2"/>
  <c r="P142" i="2"/>
  <c r="O142" i="2"/>
  <c r="N142" i="2"/>
  <c r="Y143" i="2"/>
  <c r="X143" i="2"/>
  <c r="W143" i="2"/>
  <c r="V143" i="2"/>
  <c r="U143" i="2"/>
  <c r="T143" i="2"/>
  <c r="S143" i="2"/>
  <c r="R143" i="2"/>
  <c r="Q143" i="2"/>
  <c r="P143" i="2"/>
  <c r="O143" i="2"/>
  <c r="N143" i="2"/>
  <c r="Y144" i="2"/>
  <c r="X144" i="2"/>
  <c r="W144" i="2"/>
  <c r="V144" i="2"/>
  <c r="U144" i="2"/>
  <c r="T144" i="2"/>
  <c r="S144" i="2"/>
  <c r="R144" i="2"/>
  <c r="Q144" i="2"/>
  <c r="P144" i="2"/>
  <c r="O144" i="2"/>
  <c r="N144" i="2"/>
  <c r="Y145" i="2"/>
  <c r="X145" i="2"/>
  <c r="W145" i="2"/>
  <c r="V145" i="2"/>
  <c r="U145" i="2"/>
  <c r="T145" i="2"/>
  <c r="S145" i="2"/>
  <c r="R145" i="2"/>
  <c r="Q145" i="2"/>
  <c r="P145" i="2"/>
  <c r="O145" i="2"/>
  <c r="N145" i="2"/>
  <c r="Y146" i="2"/>
  <c r="X146" i="2"/>
  <c r="W146" i="2"/>
  <c r="V146" i="2"/>
  <c r="U146" i="2"/>
  <c r="T146" i="2"/>
  <c r="S146" i="2"/>
  <c r="R146" i="2"/>
  <c r="Q146" i="2"/>
  <c r="P146" i="2"/>
  <c r="O146" i="2"/>
  <c r="N146" i="2"/>
  <c r="Y147" i="2"/>
  <c r="X147" i="2"/>
  <c r="W147" i="2"/>
  <c r="V147" i="2"/>
  <c r="U147" i="2"/>
  <c r="T147" i="2"/>
  <c r="S147" i="2"/>
  <c r="R147" i="2"/>
  <c r="Q147" i="2"/>
  <c r="P147" i="2"/>
  <c r="O147" i="2"/>
  <c r="N147" i="2"/>
  <c r="Y148" i="2"/>
  <c r="X148" i="2"/>
  <c r="W148" i="2"/>
  <c r="V148" i="2"/>
  <c r="U148" i="2"/>
  <c r="T148" i="2"/>
  <c r="S148" i="2"/>
  <c r="R148" i="2"/>
  <c r="Q148" i="2"/>
  <c r="P148" i="2"/>
  <c r="O148" i="2"/>
  <c r="N148" i="2"/>
  <c r="Y149" i="2"/>
  <c r="X149" i="2"/>
  <c r="W149" i="2"/>
  <c r="V149" i="2"/>
  <c r="U149" i="2"/>
  <c r="T149" i="2"/>
  <c r="S149" i="2"/>
  <c r="R149" i="2"/>
  <c r="Q149" i="2"/>
  <c r="P149" i="2"/>
  <c r="O149" i="2"/>
  <c r="N149" i="2"/>
  <c r="Y150" i="2"/>
  <c r="X150" i="2"/>
  <c r="W150" i="2"/>
  <c r="V150" i="2"/>
  <c r="U150" i="2"/>
  <c r="T150" i="2"/>
  <c r="S150" i="2"/>
  <c r="R150" i="2"/>
  <c r="Q150" i="2"/>
  <c r="P150" i="2"/>
  <c r="O150" i="2"/>
  <c r="N150" i="2"/>
  <c r="Y151" i="2"/>
  <c r="X151" i="2"/>
  <c r="W151" i="2"/>
  <c r="V151" i="2"/>
  <c r="U151" i="2"/>
  <c r="T151" i="2"/>
  <c r="S151" i="2"/>
  <c r="R151" i="2"/>
  <c r="Q151" i="2"/>
  <c r="P151" i="2"/>
  <c r="O151" i="2"/>
  <c r="N151" i="2"/>
  <c r="Y152" i="2"/>
  <c r="X152" i="2"/>
  <c r="W152" i="2"/>
  <c r="V152" i="2"/>
  <c r="U152" i="2"/>
  <c r="T152" i="2"/>
  <c r="S152" i="2"/>
  <c r="R152" i="2"/>
  <c r="Q152" i="2"/>
  <c r="P152" i="2"/>
  <c r="O152" i="2"/>
  <c r="N152" i="2"/>
  <c r="Y153" i="2"/>
  <c r="X153" i="2"/>
  <c r="W153" i="2"/>
  <c r="V153" i="2"/>
  <c r="U153" i="2"/>
  <c r="T153" i="2"/>
  <c r="S153" i="2"/>
  <c r="R153" i="2"/>
  <c r="Q153" i="2"/>
  <c r="P153" i="2"/>
  <c r="O153" i="2"/>
  <c r="N153" i="2"/>
  <c r="Y154" i="2"/>
  <c r="X154" i="2"/>
  <c r="W154" i="2"/>
  <c r="V154" i="2"/>
  <c r="U154" i="2"/>
  <c r="T154" i="2"/>
  <c r="S154" i="2"/>
  <c r="R154" i="2"/>
  <c r="Q154" i="2"/>
  <c r="P154" i="2"/>
  <c r="O154" i="2"/>
  <c r="N154" i="2"/>
  <c r="Y155" i="2"/>
  <c r="X155" i="2"/>
  <c r="W155" i="2"/>
  <c r="V155" i="2"/>
  <c r="U155" i="2"/>
  <c r="T155" i="2"/>
  <c r="S155" i="2"/>
  <c r="R155" i="2"/>
  <c r="Q155" i="2"/>
  <c r="P155" i="2"/>
  <c r="O155" i="2"/>
  <c r="N155" i="2"/>
  <c r="Y156" i="2"/>
  <c r="X156" i="2"/>
  <c r="W156" i="2"/>
  <c r="V156" i="2"/>
  <c r="U156" i="2"/>
  <c r="T156" i="2"/>
  <c r="S156" i="2"/>
  <c r="R156" i="2"/>
  <c r="Q156" i="2"/>
  <c r="P156" i="2"/>
  <c r="O156" i="2"/>
  <c r="N156" i="2"/>
  <c r="Y157" i="2"/>
  <c r="X157" i="2"/>
  <c r="W157" i="2"/>
  <c r="V157" i="2"/>
  <c r="U157" i="2"/>
  <c r="T157" i="2"/>
  <c r="S157" i="2"/>
  <c r="R157" i="2"/>
  <c r="Q157" i="2"/>
  <c r="P157" i="2"/>
  <c r="O157" i="2"/>
  <c r="N157" i="2"/>
  <c r="Y158" i="2"/>
  <c r="X158" i="2"/>
  <c r="W158" i="2"/>
  <c r="V158" i="2"/>
  <c r="U158" i="2"/>
  <c r="T158" i="2"/>
  <c r="S158" i="2"/>
  <c r="R158" i="2"/>
  <c r="Q158" i="2"/>
  <c r="P158" i="2"/>
  <c r="O158" i="2"/>
  <c r="N158" i="2"/>
  <c r="Y159" i="2"/>
  <c r="X159" i="2"/>
  <c r="W159" i="2"/>
  <c r="V159" i="2"/>
  <c r="U159" i="2"/>
  <c r="T159" i="2"/>
  <c r="S159" i="2"/>
  <c r="R159" i="2"/>
  <c r="Q159" i="2"/>
  <c r="P159" i="2"/>
  <c r="O159" i="2"/>
  <c r="N159" i="2"/>
  <c r="Y160" i="2"/>
  <c r="X160" i="2"/>
  <c r="W160" i="2"/>
  <c r="V160" i="2"/>
  <c r="U160" i="2"/>
  <c r="T160" i="2"/>
  <c r="S160" i="2"/>
  <c r="R160" i="2"/>
  <c r="Q160" i="2"/>
  <c r="P160" i="2"/>
  <c r="O160" i="2"/>
  <c r="N160" i="2"/>
  <c r="Y161" i="2"/>
  <c r="X161" i="2"/>
  <c r="W161" i="2"/>
  <c r="V161" i="2"/>
  <c r="U161" i="2"/>
  <c r="T161" i="2"/>
  <c r="S161" i="2"/>
  <c r="R161" i="2"/>
  <c r="Q161" i="2"/>
  <c r="P161" i="2"/>
  <c r="O161" i="2"/>
  <c r="N161" i="2"/>
  <c r="Y162" i="2"/>
  <c r="X162" i="2"/>
  <c r="W162" i="2"/>
  <c r="V162" i="2"/>
  <c r="U162" i="2"/>
  <c r="T162" i="2"/>
  <c r="S162" i="2"/>
  <c r="R162" i="2"/>
  <c r="Q162" i="2"/>
  <c r="P162" i="2"/>
  <c r="O162" i="2"/>
  <c r="N162" i="2"/>
  <c r="Y163" i="2"/>
  <c r="X163" i="2"/>
  <c r="W163" i="2"/>
  <c r="V163" i="2"/>
  <c r="U163" i="2"/>
  <c r="T163" i="2"/>
  <c r="S163" i="2"/>
  <c r="R163" i="2"/>
  <c r="Q163" i="2"/>
  <c r="P163" i="2"/>
  <c r="O163" i="2"/>
  <c r="N163" i="2"/>
  <c r="Y164" i="2"/>
  <c r="X164" i="2"/>
  <c r="W164" i="2"/>
  <c r="V164" i="2"/>
  <c r="U164" i="2"/>
  <c r="T164" i="2"/>
  <c r="S164" i="2"/>
  <c r="R164" i="2"/>
  <c r="Q164" i="2"/>
  <c r="P164" i="2"/>
  <c r="O164" i="2"/>
  <c r="N164" i="2"/>
  <c r="Y165" i="2"/>
  <c r="X165" i="2"/>
  <c r="W165" i="2"/>
  <c r="V165" i="2"/>
  <c r="U165" i="2"/>
  <c r="T165" i="2"/>
  <c r="S165" i="2"/>
  <c r="R165" i="2"/>
  <c r="Q165" i="2"/>
  <c r="P165" i="2"/>
  <c r="O165" i="2"/>
  <c r="N165" i="2"/>
  <c r="Y166" i="2"/>
  <c r="X166" i="2"/>
  <c r="W166" i="2"/>
  <c r="V166" i="2"/>
  <c r="U166" i="2"/>
  <c r="T166" i="2"/>
  <c r="S166" i="2"/>
  <c r="R166" i="2"/>
  <c r="Q166" i="2"/>
  <c r="P166" i="2"/>
  <c r="O166" i="2"/>
  <c r="N166" i="2"/>
  <c r="Y167" i="2"/>
  <c r="X167" i="2"/>
  <c r="W167" i="2"/>
  <c r="V167" i="2"/>
  <c r="U167" i="2"/>
  <c r="T167" i="2"/>
  <c r="S167" i="2"/>
  <c r="R167" i="2"/>
  <c r="Q167" i="2"/>
  <c r="P167" i="2"/>
  <c r="O167" i="2"/>
  <c r="N167" i="2"/>
  <c r="Y168" i="2"/>
  <c r="X168" i="2"/>
  <c r="W168" i="2"/>
  <c r="V168" i="2"/>
  <c r="U168" i="2"/>
  <c r="T168" i="2"/>
  <c r="S168" i="2"/>
  <c r="R168" i="2"/>
  <c r="Q168" i="2"/>
  <c r="P168" i="2"/>
  <c r="O168" i="2"/>
  <c r="N168" i="2"/>
  <c r="Y169" i="2"/>
  <c r="X169" i="2"/>
  <c r="W169" i="2"/>
  <c r="V169" i="2"/>
  <c r="U169" i="2"/>
  <c r="T169" i="2"/>
  <c r="S169" i="2"/>
  <c r="R169" i="2"/>
  <c r="Q169" i="2"/>
  <c r="P169" i="2"/>
  <c r="O169" i="2"/>
  <c r="N169" i="2"/>
  <c r="Y170" i="2"/>
  <c r="X170" i="2"/>
  <c r="W170" i="2"/>
  <c r="V170" i="2"/>
  <c r="U170" i="2"/>
  <c r="T170" i="2"/>
  <c r="S170" i="2"/>
  <c r="R170" i="2"/>
  <c r="Q170" i="2"/>
  <c r="P170" i="2"/>
  <c r="O170" i="2"/>
  <c r="N170" i="2"/>
  <c r="Y171" i="2"/>
  <c r="X171" i="2"/>
  <c r="W171" i="2"/>
  <c r="V171" i="2"/>
  <c r="U171" i="2"/>
  <c r="T171" i="2"/>
  <c r="S171" i="2"/>
  <c r="R171" i="2"/>
  <c r="Q171" i="2"/>
  <c r="P171" i="2"/>
  <c r="O171" i="2"/>
  <c r="N171" i="2"/>
  <c r="Y172" i="2"/>
  <c r="X172" i="2"/>
  <c r="W172" i="2"/>
  <c r="V172" i="2"/>
  <c r="U172" i="2"/>
  <c r="T172" i="2"/>
  <c r="S172" i="2"/>
  <c r="R172" i="2"/>
  <c r="Q172" i="2"/>
  <c r="P172" i="2"/>
  <c r="O172" i="2"/>
  <c r="N172" i="2"/>
  <c r="Y173" i="2"/>
  <c r="X173" i="2"/>
  <c r="W173" i="2"/>
  <c r="V173" i="2"/>
  <c r="U173" i="2"/>
  <c r="T173" i="2"/>
  <c r="S173" i="2"/>
  <c r="R173" i="2"/>
  <c r="Q173" i="2"/>
  <c r="P173" i="2"/>
  <c r="O173" i="2"/>
  <c r="N173" i="2"/>
  <c r="Y174" i="2"/>
  <c r="X174" i="2"/>
  <c r="W174" i="2"/>
  <c r="V174" i="2"/>
  <c r="U174" i="2"/>
  <c r="T174" i="2"/>
  <c r="S174" i="2"/>
  <c r="R174" i="2"/>
  <c r="Q174" i="2"/>
  <c r="P174" i="2"/>
  <c r="O174" i="2"/>
  <c r="N174" i="2"/>
  <c r="Y175" i="2"/>
  <c r="X175" i="2"/>
  <c r="W175" i="2"/>
  <c r="V175" i="2"/>
  <c r="U175" i="2"/>
  <c r="T175" i="2"/>
  <c r="S175" i="2"/>
  <c r="R175" i="2"/>
  <c r="Q175" i="2"/>
  <c r="P175" i="2"/>
  <c r="O175" i="2"/>
  <c r="N175" i="2"/>
  <c r="Y176" i="2"/>
  <c r="X176" i="2"/>
  <c r="W176" i="2"/>
  <c r="V176" i="2"/>
  <c r="U176" i="2"/>
  <c r="T176" i="2"/>
  <c r="S176" i="2"/>
  <c r="R176" i="2"/>
  <c r="Q176" i="2"/>
  <c r="P176" i="2"/>
  <c r="O176" i="2"/>
  <c r="N176" i="2"/>
  <c r="Y177" i="2"/>
  <c r="X177" i="2"/>
  <c r="W177" i="2"/>
  <c r="V177" i="2"/>
  <c r="U177" i="2"/>
  <c r="T177" i="2"/>
  <c r="S177" i="2"/>
  <c r="R177" i="2"/>
  <c r="Q177" i="2"/>
  <c r="P177" i="2"/>
  <c r="O177" i="2"/>
  <c r="N177" i="2"/>
  <c r="Y178" i="2"/>
  <c r="X178" i="2"/>
  <c r="W178" i="2"/>
  <c r="V178" i="2"/>
  <c r="U178" i="2"/>
  <c r="T178" i="2"/>
  <c r="S178" i="2"/>
  <c r="R178" i="2"/>
  <c r="Q178" i="2"/>
  <c r="P178" i="2"/>
  <c r="O178" i="2"/>
  <c r="N178" i="2"/>
  <c r="Y179" i="2"/>
  <c r="X179" i="2"/>
  <c r="W179" i="2"/>
  <c r="V179" i="2"/>
  <c r="U179" i="2"/>
  <c r="T179" i="2"/>
  <c r="S179" i="2"/>
  <c r="R179" i="2"/>
  <c r="Q179" i="2"/>
  <c r="P179" i="2"/>
  <c r="O179" i="2"/>
  <c r="N179" i="2"/>
  <c r="Y180" i="2"/>
  <c r="X180" i="2"/>
  <c r="W180" i="2"/>
  <c r="V180" i="2"/>
  <c r="U180" i="2"/>
  <c r="T180" i="2"/>
  <c r="S180" i="2"/>
  <c r="R180" i="2"/>
  <c r="Q180" i="2"/>
  <c r="P180" i="2"/>
  <c r="O180" i="2"/>
  <c r="N180" i="2"/>
  <c r="Y181" i="2"/>
  <c r="X181" i="2"/>
  <c r="W181" i="2"/>
  <c r="V181" i="2"/>
  <c r="U181" i="2"/>
  <c r="T181" i="2"/>
  <c r="S181" i="2"/>
  <c r="R181" i="2"/>
  <c r="Q181" i="2"/>
  <c r="P181" i="2"/>
  <c r="O181" i="2"/>
  <c r="N181" i="2"/>
  <c r="Y182" i="2"/>
  <c r="X182" i="2"/>
  <c r="W182" i="2"/>
  <c r="V182" i="2"/>
  <c r="U182" i="2"/>
  <c r="T182" i="2"/>
  <c r="S182" i="2"/>
  <c r="R182" i="2"/>
  <c r="Q182" i="2"/>
  <c r="P182" i="2"/>
  <c r="O182" i="2"/>
  <c r="N182" i="2"/>
  <c r="Y183" i="2"/>
  <c r="X183" i="2"/>
  <c r="W183" i="2"/>
  <c r="V183" i="2"/>
  <c r="U183" i="2"/>
  <c r="T183" i="2"/>
  <c r="S183" i="2"/>
  <c r="R183" i="2"/>
  <c r="Q183" i="2"/>
  <c r="P183" i="2"/>
  <c r="O183" i="2"/>
  <c r="N183" i="2"/>
  <c r="Y184" i="2"/>
  <c r="X184" i="2"/>
  <c r="W184" i="2"/>
  <c r="V184" i="2"/>
  <c r="U184" i="2"/>
  <c r="T184" i="2"/>
  <c r="S184" i="2"/>
  <c r="R184" i="2"/>
  <c r="Q184" i="2"/>
  <c r="P184" i="2"/>
  <c r="O184" i="2"/>
  <c r="N184" i="2"/>
  <c r="Y185" i="2"/>
  <c r="X185" i="2"/>
  <c r="W185" i="2"/>
  <c r="V185" i="2"/>
  <c r="U185" i="2"/>
  <c r="T185" i="2"/>
  <c r="S185" i="2"/>
  <c r="R185" i="2"/>
  <c r="Q185" i="2"/>
  <c r="P185" i="2"/>
  <c r="O185" i="2"/>
  <c r="N185" i="2"/>
  <c r="Y186" i="2"/>
  <c r="X186" i="2"/>
  <c r="W186" i="2"/>
  <c r="V186" i="2"/>
  <c r="U186" i="2"/>
  <c r="T186" i="2"/>
  <c r="S186" i="2"/>
  <c r="R186" i="2"/>
  <c r="Q186" i="2"/>
  <c r="P186" i="2"/>
  <c r="O186" i="2"/>
  <c r="N186" i="2"/>
  <c r="Y187" i="2"/>
  <c r="X187" i="2"/>
  <c r="W187" i="2"/>
  <c r="V187" i="2"/>
  <c r="U187" i="2"/>
  <c r="T187" i="2"/>
  <c r="S187" i="2"/>
  <c r="R187" i="2"/>
  <c r="Q187" i="2"/>
  <c r="P187" i="2"/>
  <c r="O187" i="2"/>
  <c r="N187" i="2"/>
  <c r="Y188" i="2"/>
  <c r="X188" i="2"/>
  <c r="W188" i="2"/>
  <c r="V188" i="2"/>
  <c r="U188" i="2"/>
  <c r="T188" i="2"/>
  <c r="S188" i="2"/>
  <c r="R188" i="2"/>
  <c r="Q188" i="2"/>
  <c r="P188" i="2"/>
  <c r="O188" i="2"/>
  <c r="N188" i="2"/>
  <c r="Y189" i="2"/>
  <c r="X189" i="2"/>
  <c r="W189" i="2"/>
  <c r="V189" i="2"/>
  <c r="U189" i="2"/>
  <c r="T189" i="2"/>
  <c r="S189" i="2"/>
  <c r="R189" i="2"/>
  <c r="Q189" i="2"/>
  <c r="P189" i="2"/>
  <c r="O189" i="2"/>
  <c r="N189" i="2"/>
  <c r="Y190" i="2"/>
  <c r="X190" i="2"/>
  <c r="W190" i="2"/>
  <c r="V190" i="2"/>
  <c r="U190" i="2"/>
  <c r="T190" i="2"/>
  <c r="S190" i="2"/>
  <c r="R190" i="2"/>
  <c r="Q190" i="2"/>
  <c r="P190" i="2"/>
  <c r="O190" i="2"/>
  <c r="N190" i="2"/>
  <c r="Y191" i="2"/>
  <c r="X191" i="2"/>
  <c r="W191" i="2"/>
  <c r="V191" i="2"/>
  <c r="U191" i="2"/>
  <c r="T191" i="2"/>
  <c r="S191" i="2"/>
  <c r="R191" i="2"/>
  <c r="Q191" i="2"/>
  <c r="P191" i="2"/>
  <c r="O191" i="2"/>
  <c r="N191" i="2"/>
  <c r="Y192" i="2"/>
  <c r="X192" i="2"/>
  <c r="W192" i="2"/>
  <c r="V192" i="2"/>
  <c r="U192" i="2"/>
  <c r="T192" i="2"/>
  <c r="S192" i="2"/>
  <c r="R192" i="2"/>
  <c r="Q192" i="2"/>
  <c r="P192" i="2"/>
  <c r="O192" i="2"/>
  <c r="N192" i="2"/>
  <c r="Y193" i="2"/>
  <c r="X193" i="2"/>
  <c r="W193" i="2"/>
  <c r="V193" i="2"/>
  <c r="U193" i="2"/>
  <c r="T193" i="2"/>
  <c r="S193" i="2"/>
  <c r="R193" i="2"/>
  <c r="Q193" i="2"/>
  <c r="P193" i="2"/>
  <c r="O193" i="2"/>
  <c r="N193" i="2"/>
  <c r="Y194" i="2"/>
  <c r="X194" i="2"/>
  <c r="W194" i="2"/>
  <c r="V194" i="2"/>
  <c r="U194" i="2"/>
  <c r="T194" i="2"/>
  <c r="S194" i="2"/>
  <c r="R194" i="2"/>
  <c r="Q194" i="2"/>
  <c r="P194" i="2"/>
  <c r="O194" i="2"/>
  <c r="N194" i="2"/>
  <c r="Y195" i="2"/>
  <c r="X195" i="2"/>
  <c r="W195" i="2"/>
  <c r="V195" i="2"/>
  <c r="U195" i="2"/>
  <c r="T195" i="2"/>
  <c r="S195" i="2"/>
  <c r="R195" i="2"/>
  <c r="Q195" i="2"/>
  <c r="P195" i="2"/>
  <c r="O195" i="2"/>
  <c r="N195" i="2"/>
  <c r="Y196" i="2"/>
  <c r="X196" i="2"/>
  <c r="W196" i="2"/>
  <c r="V196" i="2"/>
  <c r="U196" i="2"/>
  <c r="T196" i="2"/>
  <c r="S196" i="2"/>
  <c r="R196" i="2"/>
  <c r="Q196" i="2"/>
  <c r="P196" i="2"/>
  <c r="O196" i="2"/>
  <c r="N196" i="2"/>
  <c r="Y197" i="2"/>
  <c r="X197" i="2"/>
  <c r="W197" i="2"/>
  <c r="V197" i="2"/>
  <c r="U197" i="2"/>
  <c r="T197" i="2"/>
  <c r="S197" i="2"/>
  <c r="R197" i="2"/>
  <c r="Q197" i="2"/>
  <c r="P197" i="2"/>
  <c r="O197" i="2"/>
  <c r="N197" i="2"/>
  <c r="Y198" i="2"/>
  <c r="X198" i="2"/>
  <c r="W198" i="2"/>
  <c r="V198" i="2"/>
  <c r="U198" i="2"/>
  <c r="T198" i="2"/>
  <c r="S198" i="2"/>
  <c r="R198" i="2"/>
  <c r="Q198" i="2"/>
  <c r="P198" i="2"/>
  <c r="O198" i="2"/>
  <c r="N198" i="2"/>
  <c r="Y199" i="2"/>
  <c r="X199" i="2"/>
  <c r="W199" i="2"/>
  <c r="V199" i="2"/>
  <c r="U199" i="2"/>
  <c r="T199" i="2"/>
  <c r="S199" i="2"/>
  <c r="R199" i="2"/>
  <c r="Q199" i="2"/>
  <c r="P199" i="2"/>
  <c r="O199" i="2"/>
  <c r="N199" i="2"/>
  <c r="Y200" i="2"/>
  <c r="X200" i="2"/>
  <c r="W200" i="2"/>
  <c r="V200" i="2"/>
  <c r="U200" i="2"/>
  <c r="T200" i="2"/>
  <c r="S200" i="2"/>
  <c r="R200" i="2"/>
  <c r="Q200" i="2"/>
  <c r="P200" i="2"/>
  <c r="O200" i="2"/>
  <c r="N200" i="2"/>
  <c r="Y201" i="2"/>
  <c r="X201" i="2"/>
  <c r="W201" i="2"/>
  <c r="V201" i="2"/>
  <c r="U201" i="2"/>
  <c r="T201" i="2"/>
  <c r="S201" i="2"/>
  <c r="R201" i="2"/>
  <c r="Q201" i="2"/>
  <c r="P201" i="2"/>
  <c r="O201" i="2"/>
  <c r="N201" i="2"/>
  <c r="Y202" i="2"/>
  <c r="X202" i="2"/>
  <c r="W202" i="2"/>
  <c r="V202" i="2"/>
  <c r="U202" i="2"/>
  <c r="T202" i="2"/>
  <c r="S202" i="2"/>
  <c r="R202" i="2"/>
  <c r="Q202" i="2"/>
  <c r="P202" i="2"/>
  <c r="O202" i="2"/>
  <c r="N202" i="2"/>
  <c r="Y203" i="2"/>
  <c r="X203" i="2"/>
  <c r="W203" i="2"/>
  <c r="V203" i="2"/>
  <c r="U203" i="2"/>
  <c r="T203" i="2"/>
  <c r="S203" i="2"/>
  <c r="R203" i="2"/>
  <c r="Q203" i="2"/>
  <c r="P203" i="2"/>
  <c r="O203" i="2"/>
  <c r="N203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Y205" i="2"/>
  <c r="X205" i="2"/>
  <c r="W205" i="2"/>
  <c r="V205" i="2"/>
  <c r="U205" i="2"/>
  <c r="T205" i="2"/>
  <c r="S205" i="2"/>
  <c r="R205" i="2"/>
  <c r="Q205" i="2"/>
  <c r="P205" i="2"/>
  <c r="O205" i="2"/>
  <c r="N205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Y207" i="2"/>
  <c r="X207" i="2"/>
  <c r="W207" i="2"/>
  <c r="V207" i="2"/>
  <c r="U207" i="2"/>
  <c r="T207" i="2"/>
  <c r="S207" i="2"/>
  <c r="R207" i="2"/>
  <c r="Q207" i="2"/>
  <c r="P207" i="2"/>
  <c r="O207" i="2"/>
  <c r="N207" i="2"/>
  <c r="Y208" i="2"/>
  <c r="X208" i="2"/>
  <c r="W208" i="2"/>
  <c r="V208" i="2"/>
  <c r="U208" i="2"/>
  <c r="T208" i="2"/>
  <c r="S208" i="2"/>
  <c r="R208" i="2"/>
  <c r="Q208" i="2"/>
  <c r="P208" i="2"/>
  <c r="O208" i="2"/>
  <c r="N208" i="2"/>
  <c r="Y209" i="2"/>
  <c r="X209" i="2"/>
  <c r="W209" i="2"/>
  <c r="V209" i="2"/>
  <c r="U209" i="2"/>
  <c r="T209" i="2"/>
  <c r="S209" i="2"/>
  <c r="R209" i="2"/>
  <c r="Q209" i="2"/>
  <c r="P209" i="2"/>
  <c r="O209" i="2"/>
  <c r="N209" i="2"/>
  <c r="Y210" i="2"/>
  <c r="X210" i="2"/>
  <c r="W210" i="2"/>
  <c r="V210" i="2"/>
  <c r="U210" i="2"/>
  <c r="T210" i="2"/>
  <c r="S210" i="2"/>
  <c r="R210" i="2"/>
  <c r="Q210" i="2"/>
  <c r="P210" i="2"/>
  <c r="O210" i="2"/>
  <c r="N210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Y212" i="2"/>
  <c r="X212" i="2"/>
  <c r="W212" i="2"/>
  <c r="V212" i="2"/>
  <c r="U212" i="2"/>
  <c r="T212" i="2"/>
  <c r="S212" i="2"/>
  <c r="R212" i="2"/>
  <c r="Q212" i="2"/>
  <c r="P212" i="2"/>
  <c r="O212" i="2"/>
  <c r="N212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Y214" i="2"/>
  <c r="X214" i="2"/>
  <c r="W214" i="2"/>
  <c r="V214" i="2"/>
  <c r="U214" i="2"/>
  <c r="T214" i="2"/>
  <c r="S214" i="2"/>
  <c r="R214" i="2"/>
  <c r="Q214" i="2"/>
  <c r="P214" i="2"/>
  <c r="O214" i="2"/>
  <c r="N214" i="2"/>
  <c r="Y215" i="2"/>
  <c r="X215" i="2"/>
  <c r="W215" i="2"/>
  <c r="V215" i="2"/>
  <c r="U215" i="2"/>
  <c r="T215" i="2"/>
  <c r="S215" i="2"/>
  <c r="R215" i="2"/>
  <c r="Q215" i="2"/>
  <c r="P215" i="2"/>
  <c r="O215" i="2"/>
  <c r="N215" i="2"/>
  <c r="Y216" i="2"/>
  <c r="X216" i="2"/>
  <c r="W216" i="2"/>
  <c r="V216" i="2"/>
  <c r="U216" i="2"/>
  <c r="T216" i="2"/>
  <c r="S216" i="2"/>
  <c r="R216" i="2"/>
  <c r="Q216" i="2"/>
  <c r="P216" i="2"/>
  <c r="O216" i="2"/>
  <c r="N216" i="2"/>
  <c r="Y217" i="2"/>
  <c r="X217" i="2"/>
  <c r="W217" i="2"/>
  <c r="V217" i="2"/>
  <c r="U217" i="2"/>
  <c r="T217" i="2"/>
  <c r="S217" i="2"/>
  <c r="R217" i="2"/>
  <c r="Q217" i="2"/>
  <c r="P217" i="2"/>
  <c r="O217" i="2"/>
  <c r="N217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Y219" i="2"/>
  <c r="X219" i="2"/>
  <c r="W219" i="2"/>
  <c r="V219" i="2"/>
  <c r="U219" i="2"/>
  <c r="T219" i="2"/>
  <c r="S219" i="2"/>
  <c r="R219" i="2"/>
  <c r="Q219" i="2"/>
  <c r="P219" i="2"/>
  <c r="O219" i="2"/>
  <c r="N219" i="2"/>
  <c r="Y220" i="2"/>
  <c r="X220" i="2"/>
  <c r="W220" i="2"/>
  <c r="V220" i="2"/>
  <c r="U220" i="2"/>
  <c r="T220" i="2"/>
  <c r="S220" i="2"/>
  <c r="R220" i="2"/>
  <c r="Q220" i="2"/>
  <c r="P220" i="2"/>
  <c r="O220" i="2"/>
  <c r="N220" i="2"/>
  <c r="Y221" i="2"/>
  <c r="X221" i="2"/>
  <c r="W221" i="2"/>
  <c r="V221" i="2"/>
  <c r="U221" i="2"/>
  <c r="T221" i="2"/>
  <c r="S221" i="2"/>
  <c r="R221" i="2"/>
  <c r="Q221" i="2"/>
  <c r="P221" i="2"/>
  <c r="O221" i="2"/>
  <c r="N221" i="2"/>
  <c r="Y222" i="2"/>
  <c r="X222" i="2"/>
  <c r="W222" i="2"/>
  <c r="V222" i="2"/>
  <c r="U222" i="2"/>
  <c r="T222" i="2"/>
  <c r="S222" i="2"/>
  <c r="R222" i="2"/>
  <c r="Q222" i="2"/>
  <c r="P222" i="2"/>
  <c r="O222" i="2"/>
  <c r="N222" i="2"/>
  <c r="Y223" i="2"/>
  <c r="X223" i="2"/>
  <c r="W223" i="2"/>
  <c r="V223" i="2"/>
  <c r="U223" i="2"/>
  <c r="T223" i="2"/>
  <c r="S223" i="2"/>
  <c r="R223" i="2"/>
  <c r="Q223" i="2"/>
  <c r="P223" i="2"/>
  <c r="O223" i="2"/>
  <c r="N223" i="2"/>
  <c r="Y224" i="2"/>
  <c r="X224" i="2"/>
  <c r="W224" i="2"/>
  <c r="V224" i="2"/>
  <c r="U224" i="2"/>
  <c r="T224" i="2"/>
  <c r="S224" i="2"/>
  <c r="R224" i="2"/>
  <c r="Q224" i="2"/>
  <c r="P224" i="2"/>
  <c r="O224" i="2"/>
  <c r="N224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Y226" i="2"/>
  <c r="X226" i="2"/>
  <c r="W226" i="2"/>
  <c r="V226" i="2"/>
  <c r="U226" i="2"/>
  <c r="T226" i="2"/>
  <c r="S226" i="2"/>
  <c r="R226" i="2"/>
  <c r="Q226" i="2"/>
  <c r="P226" i="2"/>
  <c r="O226" i="2"/>
  <c r="N226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Y228" i="2"/>
  <c r="X228" i="2"/>
  <c r="W228" i="2"/>
  <c r="V228" i="2"/>
  <c r="U228" i="2"/>
  <c r="T228" i="2"/>
  <c r="S228" i="2"/>
  <c r="R228" i="2"/>
  <c r="Q228" i="2"/>
  <c r="P228" i="2"/>
  <c r="O228" i="2"/>
  <c r="N228" i="2"/>
  <c r="Y229" i="2"/>
  <c r="X229" i="2"/>
  <c r="W229" i="2"/>
  <c r="V229" i="2"/>
  <c r="U229" i="2"/>
  <c r="T229" i="2"/>
  <c r="S229" i="2"/>
  <c r="R229" i="2"/>
  <c r="Q229" i="2"/>
  <c r="P229" i="2"/>
  <c r="O229" i="2"/>
  <c r="N229" i="2"/>
  <c r="Y230" i="2"/>
  <c r="X230" i="2"/>
  <c r="W230" i="2"/>
  <c r="V230" i="2"/>
  <c r="U230" i="2"/>
  <c r="T230" i="2"/>
  <c r="S230" i="2"/>
  <c r="R230" i="2"/>
  <c r="Q230" i="2"/>
  <c r="P230" i="2"/>
  <c r="O230" i="2"/>
  <c r="N230" i="2"/>
  <c r="Y231" i="2"/>
  <c r="X231" i="2"/>
  <c r="W231" i="2"/>
  <c r="V231" i="2"/>
  <c r="U231" i="2"/>
  <c r="T231" i="2"/>
  <c r="S231" i="2"/>
  <c r="R231" i="2"/>
  <c r="Q231" i="2"/>
  <c r="P231" i="2"/>
  <c r="O231" i="2"/>
  <c r="N231" i="2"/>
  <c r="Y232" i="2"/>
  <c r="X232" i="2"/>
  <c r="W232" i="2"/>
  <c r="V232" i="2"/>
  <c r="U232" i="2"/>
  <c r="T232" i="2"/>
  <c r="S232" i="2"/>
  <c r="R232" i="2"/>
  <c r="Q232" i="2"/>
  <c r="P232" i="2"/>
  <c r="O232" i="2"/>
  <c r="N232" i="2"/>
  <c r="Y233" i="2"/>
  <c r="X233" i="2"/>
  <c r="W233" i="2"/>
  <c r="V233" i="2"/>
  <c r="U233" i="2"/>
  <c r="T233" i="2"/>
  <c r="S233" i="2"/>
  <c r="R233" i="2"/>
  <c r="Q233" i="2"/>
  <c r="P233" i="2"/>
  <c r="O233" i="2"/>
  <c r="N233" i="2"/>
  <c r="Y234" i="2"/>
  <c r="X234" i="2"/>
  <c r="W234" i="2"/>
  <c r="V234" i="2"/>
  <c r="U234" i="2"/>
  <c r="T234" i="2"/>
  <c r="S234" i="2"/>
  <c r="R234" i="2"/>
  <c r="Q234" i="2"/>
  <c r="P234" i="2"/>
  <c r="O234" i="2"/>
  <c r="N234" i="2"/>
  <c r="Y235" i="2"/>
  <c r="X235" i="2"/>
  <c r="W235" i="2"/>
  <c r="V235" i="2"/>
  <c r="U235" i="2"/>
  <c r="T235" i="2"/>
  <c r="S235" i="2"/>
  <c r="R235" i="2"/>
  <c r="Q235" i="2"/>
  <c r="P235" i="2"/>
  <c r="O235" i="2"/>
  <c r="N235" i="2"/>
  <c r="Y236" i="2"/>
  <c r="X236" i="2"/>
  <c r="W236" i="2"/>
  <c r="V236" i="2"/>
  <c r="U236" i="2"/>
  <c r="T236" i="2"/>
  <c r="S236" i="2"/>
  <c r="R236" i="2"/>
  <c r="Q236" i="2"/>
  <c r="P236" i="2"/>
  <c r="O236" i="2"/>
  <c r="N236" i="2"/>
  <c r="Y237" i="2"/>
  <c r="X237" i="2"/>
  <c r="W237" i="2"/>
  <c r="V237" i="2"/>
  <c r="U237" i="2"/>
  <c r="T237" i="2"/>
  <c r="S237" i="2"/>
  <c r="R237" i="2"/>
  <c r="Q237" i="2"/>
  <c r="P237" i="2"/>
  <c r="O237" i="2"/>
  <c r="N237" i="2"/>
  <c r="Y238" i="2"/>
  <c r="X238" i="2"/>
  <c r="W238" i="2"/>
  <c r="V238" i="2"/>
  <c r="U238" i="2"/>
  <c r="T238" i="2"/>
  <c r="S238" i="2"/>
  <c r="R238" i="2"/>
  <c r="Q238" i="2"/>
  <c r="P238" i="2"/>
  <c r="O238" i="2"/>
  <c r="N238" i="2"/>
  <c r="Y239" i="2"/>
  <c r="X239" i="2"/>
  <c r="W239" i="2"/>
  <c r="V239" i="2"/>
  <c r="U239" i="2"/>
  <c r="T239" i="2"/>
  <c r="S239" i="2"/>
  <c r="R239" i="2"/>
  <c r="Q239" i="2"/>
  <c r="P239" i="2"/>
  <c r="O239" i="2"/>
  <c r="N239" i="2"/>
  <c r="Y240" i="2"/>
  <c r="X240" i="2"/>
  <c r="W240" i="2"/>
  <c r="V240" i="2"/>
  <c r="U240" i="2"/>
  <c r="T240" i="2"/>
  <c r="S240" i="2"/>
  <c r="R240" i="2"/>
  <c r="Q240" i="2"/>
  <c r="P240" i="2"/>
  <c r="O240" i="2"/>
  <c r="N240" i="2"/>
  <c r="Y241" i="2"/>
  <c r="X241" i="2"/>
  <c r="W241" i="2"/>
  <c r="V241" i="2"/>
  <c r="U241" i="2"/>
  <c r="T241" i="2"/>
  <c r="S241" i="2"/>
  <c r="R241" i="2"/>
  <c r="Q241" i="2"/>
  <c r="P241" i="2"/>
  <c r="O241" i="2"/>
  <c r="N241" i="2"/>
  <c r="Y242" i="2"/>
  <c r="X242" i="2"/>
  <c r="W242" i="2"/>
  <c r="V242" i="2"/>
  <c r="U242" i="2"/>
  <c r="T242" i="2"/>
  <c r="S242" i="2"/>
  <c r="R242" i="2"/>
  <c r="Q242" i="2"/>
  <c r="P242" i="2"/>
  <c r="O242" i="2"/>
  <c r="N242" i="2"/>
  <c r="Y243" i="2"/>
  <c r="X243" i="2"/>
  <c r="W243" i="2"/>
  <c r="V243" i="2"/>
  <c r="U243" i="2"/>
  <c r="T243" i="2"/>
  <c r="S243" i="2"/>
  <c r="R243" i="2"/>
  <c r="Q243" i="2"/>
  <c r="P243" i="2"/>
  <c r="O243" i="2"/>
  <c r="N243" i="2"/>
  <c r="Y244" i="2"/>
  <c r="X244" i="2"/>
  <c r="W244" i="2"/>
  <c r="V244" i="2"/>
  <c r="U244" i="2"/>
  <c r="T244" i="2"/>
  <c r="S244" i="2"/>
  <c r="R244" i="2"/>
  <c r="Q244" i="2"/>
  <c r="P244" i="2"/>
  <c r="O244" i="2"/>
  <c r="N244" i="2"/>
  <c r="Y245" i="2"/>
  <c r="X245" i="2"/>
  <c r="W245" i="2"/>
  <c r="V245" i="2"/>
  <c r="U245" i="2"/>
  <c r="T245" i="2"/>
  <c r="S245" i="2"/>
  <c r="R245" i="2"/>
  <c r="Q245" i="2"/>
  <c r="P245" i="2"/>
  <c r="O245" i="2"/>
  <c r="N245" i="2"/>
  <c r="Y246" i="2"/>
  <c r="X246" i="2"/>
  <c r="W246" i="2"/>
  <c r="V246" i="2"/>
  <c r="U246" i="2"/>
  <c r="T246" i="2"/>
  <c r="S246" i="2"/>
  <c r="R246" i="2"/>
  <c r="Q246" i="2"/>
  <c r="P246" i="2"/>
  <c r="O246" i="2"/>
  <c r="N246" i="2"/>
  <c r="Y247" i="2"/>
  <c r="X247" i="2"/>
  <c r="W247" i="2"/>
  <c r="V247" i="2"/>
  <c r="U247" i="2"/>
  <c r="T247" i="2"/>
  <c r="S247" i="2"/>
  <c r="R247" i="2"/>
  <c r="Q247" i="2"/>
  <c r="P247" i="2"/>
  <c r="O247" i="2"/>
  <c r="N247" i="2"/>
  <c r="Y248" i="2"/>
  <c r="X248" i="2"/>
  <c r="W248" i="2"/>
  <c r="V248" i="2"/>
  <c r="U248" i="2"/>
  <c r="T248" i="2"/>
  <c r="S248" i="2"/>
  <c r="R248" i="2"/>
  <c r="Q248" i="2"/>
  <c r="P248" i="2"/>
  <c r="O248" i="2"/>
  <c r="N248" i="2"/>
  <c r="Y249" i="2"/>
  <c r="X249" i="2"/>
  <c r="W249" i="2"/>
  <c r="V249" i="2"/>
  <c r="U249" i="2"/>
  <c r="T249" i="2"/>
  <c r="S249" i="2"/>
  <c r="R249" i="2"/>
  <c r="Q249" i="2"/>
  <c r="P249" i="2"/>
  <c r="O249" i="2"/>
  <c r="N249" i="2"/>
  <c r="Y250" i="2"/>
  <c r="X250" i="2"/>
  <c r="W250" i="2"/>
  <c r="V250" i="2"/>
  <c r="U250" i="2"/>
  <c r="T250" i="2"/>
  <c r="S250" i="2"/>
  <c r="R250" i="2"/>
  <c r="Q250" i="2"/>
  <c r="P250" i="2"/>
  <c r="O250" i="2"/>
  <c r="N250" i="2"/>
  <c r="Y251" i="2"/>
  <c r="X251" i="2"/>
  <c r="W251" i="2"/>
  <c r="V251" i="2"/>
  <c r="U251" i="2"/>
  <c r="T251" i="2"/>
  <c r="S251" i="2"/>
  <c r="R251" i="2"/>
  <c r="Q251" i="2"/>
  <c r="P251" i="2"/>
  <c r="O251" i="2"/>
  <c r="N251" i="2"/>
  <c r="Y252" i="2"/>
  <c r="X252" i="2"/>
  <c r="W252" i="2"/>
  <c r="V252" i="2"/>
  <c r="U252" i="2"/>
  <c r="T252" i="2"/>
  <c r="S252" i="2"/>
  <c r="R252" i="2"/>
  <c r="Q252" i="2"/>
  <c r="P252" i="2"/>
  <c r="O252" i="2"/>
  <c r="N252" i="2"/>
  <c r="Y253" i="2"/>
  <c r="X253" i="2"/>
  <c r="W253" i="2"/>
  <c r="V253" i="2"/>
  <c r="U253" i="2"/>
  <c r="T253" i="2"/>
  <c r="S253" i="2"/>
  <c r="R253" i="2"/>
  <c r="Q253" i="2"/>
  <c r="P253" i="2"/>
  <c r="O253" i="2"/>
  <c r="N253" i="2"/>
  <c r="Y254" i="2"/>
  <c r="X254" i="2"/>
  <c r="W254" i="2"/>
  <c r="V254" i="2"/>
  <c r="U254" i="2"/>
  <c r="T254" i="2"/>
  <c r="S254" i="2"/>
  <c r="R254" i="2"/>
  <c r="Q254" i="2"/>
  <c r="P254" i="2"/>
  <c r="O254" i="2"/>
  <c r="N254" i="2"/>
  <c r="Y255" i="2"/>
  <c r="X255" i="2"/>
  <c r="W255" i="2"/>
  <c r="V255" i="2"/>
  <c r="U255" i="2"/>
  <c r="T255" i="2"/>
  <c r="S255" i="2"/>
  <c r="R255" i="2"/>
  <c r="Q255" i="2"/>
  <c r="P255" i="2"/>
  <c r="O255" i="2"/>
  <c r="N255" i="2"/>
  <c r="Y256" i="2"/>
  <c r="X256" i="2"/>
  <c r="W256" i="2"/>
  <c r="V256" i="2"/>
  <c r="U256" i="2"/>
  <c r="T256" i="2"/>
  <c r="S256" i="2"/>
  <c r="R256" i="2"/>
  <c r="Q256" i="2"/>
  <c r="P256" i="2"/>
  <c r="O256" i="2"/>
  <c r="N256" i="2"/>
  <c r="Y257" i="2"/>
  <c r="X257" i="2"/>
  <c r="W257" i="2"/>
  <c r="V257" i="2"/>
  <c r="U257" i="2"/>
  <c r="T257" i="2"/>
  <c r="S257" i="2"/>
  <c r="R257" i="2"/>
  <c r="Q257" i="2"/>
  <c r="P257" i="2"/>
  <c r="O257" i="2"/>
  <c r="N257" i="2"/>
  <c r="Y258" i="2"/>
  <c r="X258" i="2"/>
  <c r="W258" i="2"/>
  <c r="V258" i="2"/>
  <c r="U258" i="2"/>
  <c r="T258" i="2"/>
  <c r="S258" i="2"/>
  <c r="R258" i="2"/>
  <c r="Q258" i="2"/>
  <c r="P258" i="2"/>
  <c r="O258" i="2"/>
  <c r="N258" i="2"/>
  <c r="Y259" i="2"/>
  <c r="X259" i="2"/>
  <c r="W259" i="2"/>
  <c r="V259" i="2"/>
  <c r="U259" i="2"/>
  <c r="T259" i="2"/>
  <c r="S259" i="2"/>
  <c r="R259" i="2"/>
  <c r="Q259" i="2"/>
  <c r="P259" i="2"/>
  <c r="O259" i="2"/>
  <c r="N259" i="2"/>
  <c r="Y260" i="2"/>
  <c r="X260" i="2"/>
  <c r="W260" i="2"/>
  <c r="V260" i="2"/>
  <c r="U260" i="2"/>
  <c r="T260" i="2"/>
  <c r="S260" i="2"/>
  <c r="R260" i="2"/>
  <c r="Q260" i="2"/>
  <c r="P260" i="2"/>
  <c r="O260" i="2"/>
  <c r="N260" i="2"/>
  <c r="Y261" i="2"/>
  <c r="X261" i="2"/>
  <c r="W261" i="2"/>
  <c r="V261" i="2"/>
  <c r="U261" i="2"/>
  <c r="T261" i="2"/>
  <c r="S261" i="2"/>
  <c r="R261" i="2"/>
  <c r="Q261" i="2"/>
  <c r="P261" i="2"/>
  <c r="O261" i="2"/>
  <c r="N261" i="2"/>
  <c r="Y262" i="2"/>
  <c r="X262" i="2"/>
  <c r="W262" i="2"/>
  <c r="V262" i="2"/>
  <c r="U262" i="2"/>
  <c r="T262" i="2"/>
  <c r="S262" i="2"/>
  <c r="R262" i="2"/>
  <c r="Q262" i="2"/>
  <c r="P262" i="2"/>
  <c r="O262" i="2"/>
  <c r="N262" i="2"/>
  <c r="Y263" i="2"/>
  <c r="X263" i="2"/>
  <c r="W263" i="2"/>
  <c r="V263" i="2"/>
  <c r="U263" i="2"/>
  <c r="T263" i="2"/>
  <c r="S263" i="2"/>
  <c r="R263" i="2"/>
  <c r="Q263" i="2"/>
  <c r="P263" i="2"/>
  <c r="O263" i="2"/>
  <c r="N263" i="2"/>
  <c r="Y264" i="2"/>
  <c r="X264" i="2"/>
  <c r="W264" i="2"/>
  <c r="V264" i="2"/>
  <c r="U264" i="2"/>
  <c r="T264" i="2"/>
  <c r="S264" i="2"/>
  <c r="R264" i="2"/>
  <c r="Q264" i="2"/>
  <c r="P264" i="2"/>
  <c r="O264" i="2"/>
  <c r="N264" i="2"/>
  <c r="Y265" i="2"/>
  <c r="X265" i="2"/>
  <c r="W265" i="2"/>
  <c r="V265" i="2"/>
  <c r="U265" i="2"/>
  <c r="T265" i="2"/>
  <c r="S265" i="2"/>
  <c r="R265" i="2"/>
  <c r="Q265" i="2"/>
  <c r="P265" i="2"/>
  <c r="O265" i="2"/>
  <c r="N265" i="2"/>
  <c r="Y266" i="2"/>
  <c r="X266" i="2"/>
  <c r="W266" i="2"/>
  <c r="V266" i="2"/>
  <c r="U266" i="2"/>
  <c r="T266" i="2"/>
  <c r="S266" i="2"/>
  <c r="R266" i="2"/>
  <c r="Q266" i="2"/>
  <c r="P266" i="2"/>
  <c r="O266" i="2"/>
  <c r="N266" i="2"/>
  <c r="Y267" i="2"/>
  <c r="X267" i="2"/>
  <c r="W267" i="2"/>
  <c r="V267" i="2"/>
  <c r="U267" i="2"/>
  <c r="T267" i="2"/>
  <c r="S267" i="2"/>
  <c r="R267" i="2"/>
  <c r="Q267" i="2"/>
  <c r="P267" i="2"/>
  <c r="O267" i="2"/>
  <c r="N267" i="2"/>
  <c r="Y268" i="2"/>
  <c r="X268" i="2"/>
  <c r="W268" i="2"/>
  <c r="V268" i="2"/>
  <c r="U268" i="2"/>
  <c r="T268" i="2"/>
  <c r="S268" i="2"/>
  <c r="R268" i="2"/>
  <c r="Q268" i="2"/>
  <c r="P268" i="2"/>
  <c r="O268" i="2"/>
  <c r="N268" i="2"/>
  <c r="Y269" i="2"/>
  <c r="X269" i="2"/>
  <c r="W269" i="2"/>
  <c r="V269" i="2"/>
  <c r="U269" i="2"/>
  <c r="T269" i="2"/>
  <c r="S269" i="2"/>
  <c r="R269" i="2"/>
  <c r="Q269" i="2"/>
  <c r="P269" i="2"/>
  <c r="O269" i="2"/>
  <c r="N269" i="2"/>
  <c r="Y270" i="2"/>
  <c r="X270" i="2"/>
  <c r="W270" i="2"/>
  <c r="V270" i="2"/>
  <c r="U270" i="2"/>
  <c r="T270" i="2"/>
  <c r="S270" i="2"/>
  <c r="R270" i="2"/>
  <c r="Q270" i="2"/>
  <c r="P270" i="2"/>
  <c r="O270" i="2"/>
  <c r="N270" i="2"/>
  <c r="Y271" i="2"/>
  <c r="X271" i="2"/>
  <c r="W271" i="2"/>
  <c r="V271" i="2"/>
  <c r="U271" i="2"/>
  <c r="T271" i="2"/>
  <c r="S271" i="2"/>
  <c r="R271" i="2"/>
  <c r="Q271" i="2"/>
  <c r="P271" i="2"/>
  <c r="O271" i="2"/>
  <c r="N271" i="2"/>
  <c r="Y272" i="2"/>
  <c r="X272" i="2"/>
  <c r="W272" i="2"/>
  <c r="V272" i="2"/>
  <c r="U272" i="2"/>
  <c r="T272" i="2"/>
  <c r="S272" i="2"/>
  <c r="R272" i="2"/>
  <c r="Q272" i="2"/>
  <c r="P272" i="2"/>
  <c r="O272" i="2"/>
  <c r="N272" i="2"/>
  <c r="Y273" i="2"/>
  <c r="X273" i="2"/>
  <c r="W273" i="2"/>
  <c r="V273" i="2"/>
  <c r="U273" i="2"/>
  <c r="T273" i="2"/>
  <c r="S273" i="2"/>
  <c r="R273" i="2"/>
  <c r="Q273" i="2"/>
  <c r="P273" i="2"/>
  <c r="O273" i="2"/>
  <c r="N273" i="2"/>
  <c r="Y274" i="2"/>
  <c r="X274" i="2"/>
  <c r="W274" i="2"/>
  <c r="V274" i="2"/>
  <c r="U274" i="2"/>
  <c r="T274" i="2"/>
  <c r="S274" i="2"/>
  <c r="R274" i="2"/>
  <c r="Q274" i="2"/>
  <c r="P274" i="2"/>
  <c r="O274" i="2"/>
  <c r="N274" i="2"/>
  <c r="Y275" i="2"/>
  <c r="X275" i="2"/>
  <c r="W275" i="2"/>
  <c r="V275" i="2"/>
  <c r="U275" i="2"/>
  <c r="T275" i="2"/>
  <c r="S275" i="2"/>
  <c r="R275" i="2"/>
  <c r="Q275" i="2"/>
  <c r="P275" i="2"/>
  <c r="O275" i="2"/>
  <c r="N275" i="2"/>
  <c r="Y276" i="2"/>
  <c r="X276" i="2"/>
  <c r="W276" i="2"/>
  <c r="V276" i="2"/>
  <c r="U276" i="2"/>
  <c r="T276" i="2"/>
  <c r="S276" i="2"/>
  <c r="R276" i="2"/>
  <c r="Q276" i="2"/>
  <c r="P276" i="2"/>
  <c r="O276" i="2"/>
  <c r="N276" i="2"/>
  <c r="Y277" i="2"/>
  <c r="X277" i="2"/>
  <c r="W277" i="2"/>
  <c r="V277" i="2"/>
  <c r="U277" i="2"/>
  <c r="T277" i="2"/>
  <c r="S277" i="2"/>
  <c r="R277" i="2"/>
  <c r="Q277" i="2"/>
  <c r="P277" i="2"/>
  <c r="O277" i="2"/>
  <c r="N277" i="2"/>
  <c r="Y278" i="2"/>
  <c r="X278" i="2"/>
  <c r="W278" i="2"/>
  <c r="V278" i="2"/>
  <c r="U278" i="2"/>
  <c r="T278" i="2"/>
  <c r="S278" i="2"/>
  <c r="R278" i="2"/>
  <c r="Q278" i="2"/>
  <c r="P278" i="2"/>
  <c r="O278" i="2"/>
  <c r="N278" i="2"/>
  <c r="Y279" i="2"/>
  <c r="X279" i="2"/>
  <c r="W279" i="2"/>
  <c r="V279" i="2"/>
  <c r="U279" i="2"/>
  <c r="T279" i="2"/>
  <c r="S279" i="2"/>
  <c r="R279" i="2"/>
  <c r="Q279" i="2"/>
  <c r="P279" i="2"/>
  <c r="O279" i="2"/>
  <c r="N279" i="2"/>
  <c r="Y280" i="2"/>
  <c r="X280" i="2"/>
  <c r="W280" i="2"/>
  <c r="V280" i="2"/>
  <c r="U280" i="2"/>
  <c r="T280" i="2"/>
  <c r="S280" i="2"/>
  <c r="R280" i="2"/>
  <c r="Q280" i="2"/>
  <c r="P280" i="2"/>
  <c r="O280" i="2"/>
  <c r="N280" i="2"/>
  <c r="Y281" i="2"/>
  <c r="X281" i="2"/>
  <c r="W281" i="2"/>
  <c r="V281" i="2"/>
  <c r="U281" i="2"/>
  <c r="T281" i="2"/>
  <c r="S281" i="2"/>
  <c r="R281" i="2"/>
  <c r="Q281" i="2"/>
  <c r="P281" i="2"/>
  <c r="O281" i="2"/>
  <c r="N281" i="2"/>
  <c r="Y282" i="2"/>
  <c r="X282" i="2"/>
  <c r="W282" i="2"/>
  <c r="V282" i="2"/>
  <c r="U282" i="2"/>
  <c r="T282" i="2"/>
  <c r="S282" i="2"/>
  <c r="R282" i="2"/>
  <c r="Q282" i="2"/>
  <c r="P282" i="2"/>
  <c r="O282" i="2"/>
  <c r="N282" i="2"/>
  <c r="Y283" i="2"/>
  <c r="X283" i="2"/>
  <c r="W283" i="2"/>
  <c r="V283" i="2"/>
  <c r="U283" i="2"/>
  <c r="T283" i="2"/>
  <c r="S283" i="2"/>
  <c r="R283" i="2"/>
  <c r="Q283" i="2"/>
  <c r="P283" i="2"/>
  <c r="O283" i="2"/>
  <c r="N283" i="2"/>
  <c r="Y284" i="2"/>
  <c r="X284" i="2"/>
  <c r="W284" i="2"/>
  <c r="V284" i="2"/>
  <c r="U284" i="2"/>
  <c r="T284" i="2"/>
  <c r="S284" i="2"/>
  <c r="R284" i="2"/>
  <c r="Q284" i="2"/>
  <c r="P284" i="2"/>
  <c r="O284" i="2"/>
  <c r="N284" i="2"/>
  <c r="Y285" i="2"/>
  <c r="X285" i="2"/>
  <c r="W285" i="2"/>
  <c r="V285" i="2"/>
  <c r="U285" i="2"/>
  <c r="T285" i="2"/>
  <c r="S285" i="2"/>
  <c r="R285" i="2"/>
  <c r="Q285" i="2"/>
  <c r="P285" i="2"/>
  <c r="O285" i="2"/>
  <c r="N285" i="2"/>
  <c r="Y286" i="2"/>
  <c r="X286" i="2"/>
  <c r="W286" i="2"/>
  <c r="V286" i="2"/>
  <c r="U286" i="2"/>
  <c r="T286" i="2"/>
  <c r="S286" i="2"/>
  <c r="R286" i="2"/>
  <c r="Q286" i="2"/>
  <c r="P286" i="2"/>
  <c r="O286" i="2"/>
  <c r="N286" i="2"/>
  <c r="Y287" i="2"/>
  <c r="X287" i="2"/>
  <c r="W287" i="2"/>
  <c r="V287" i="2"/>
  <c r="U287" i="2"/>
  <c r="T287" i="2"/>
  <c r="S287" i="2"/>
  <c r="R287" i="2"/>
  <c r="Q287" i="2"/>
  <c r="P287" i="2"/>
  <c r="O287" i="2"/>
  <c r="N287" i="2"/>
  <c r="Y288" i="2"/>
  <c r="X288" i="2"/>
  <c r="W288" i="2"/>
  <c r="V288" i="2"/>
  <c r="U288" i="2"/>
  <c r="T288" i="2"/>
  <c r="S288" i="2"/>
  <c r="R288" i="2"/>
  <c r="Q288" i="2"/>
  <c r="P288" i="2"/>
  <c r="O288" i="2"/>
  <c r="N288" i="2"/>
  <c r="Y289" i="2"/>
  <c r="X289" i="2"/>
  <c r="W289" i="2"/>
  <c r="V289" i="2"/>
  <c r="U289" i="2"/>
  <c r="T289" i="2"/>
  <c r="S289" i="2"/>
  <c r="R289" i="2"/>
  <c r="Q289" i="2"/>
  <c r="P289" i="2"/>
  <c r="O289" i="2"/>
  <c r="N289" i="2"/>
  <c r="Y290" i="2"/>
  <c r="X290" i="2"/>
  <c r="W290" i="2"/>
  <c r="V290" i="2"/>
  <c r="U290" i="2"/>
  <c r="T290" i="2"/>
  <c r="S290" i="2"/>
  <c r="R290" i="2"/>
  <c r="Q290" i="2"/>
  <c r="P290" i="2"/>
  <c r="O290" i="2"/>
  <c r="N290" i="2"/>
  <c r="Y291" i="2"/>
  <c r="X291" i="2"/>
  <c r="W291" i="2"/>
  <c r="V291" i="2"/>
  <c r="U291" i="2"/>
  <c r="T291" i="2"/>
  <c r="S291" i="2"/>
  <c r="R291" i="2"/>
  <c r="Q291" i="2"/>
  <c r="P291" i="2"/>
  <c r="O291" i="2"/>
  <c r="N291" i="2"/>
  <c r="Y292" i="2"/>
  <c r="X292" i="2"/>
  <c r="W292" i="2"/>
  <c r="V292" i="2"/>
  <c r="U292" i="2"/>
  <c r="T292" i="2"/>
  <c r="S292" i="2"/>
  <c r="R292" i="2"/>
  <c r="Q292" i="2"/>
  <c r="P292" i="2"/>
  <c r="O292" i="2"/>
  <c r="N292" i="2"/>
  <c r="Y293" i="2"/>
  <c r="X293" i="2"/>
  <c r="W293" i="2"/>
  <c r="V293" i="2"/>
  <c r="U293" i="2"/>
  <c r="T293" i="2"/>
  <c r="S293" i="2"/>
  <c r="R293" i="2"/>
  <c r="Q293" i="2"/>
  <c r="P293" i="2"/>
  <c r="O293" i="2"/>
  <c r="N293" i="2"/>
  <c r="Y294" i="2"/>
  <c r="X294" i="2"/>
  <c r="W294" i="2"/>
  <c r="V294" i="2"/>
  <c r="U294" i="2"/>
  <c r="T294" i="2"/>
  <c r="S294" i="2"/>
  <c r="R294" i="2"/>
  <c r="Q294" i="2"/>
  <c r="P294" i="2"/>
  <c r="O294" i="2"/>
  <c r="N294" i="2"/>
  <c r="Y295" i="2"/>
  <c r="X295" i="2"/>
  <c r="W295" i="2"/>
  <c r="V295" i="2"/>
  <c r="U295" i="2"/>
  <c r="T295" i="2"/>
  <c r="S295" i="2"/>
  <c r="R295" i="2"/>
  <c r="Q295" i="2"/>
  <c r="P295" i="2"/>
  <c r="O295" i="2"/>
  <c r="N295" i="2"/>
  <c r="Y296" i="2"/>
  <c r="X296" i="2"/>
  <c r="W296" i="2"/>
  <c r="V296" i="2"/>
  <c r="U296" i="2"/>
  <c r="T296" i="2"/>
  <c r="S296" i="2"/>
  <c r="R296" i="2"/>
  <c r="Q296" i="2"/>
  <c r="P296" i="2"/>
  <c r="O296" i="2"/>
  <c r="N296" i="2"/>
  <c r="Y297" i="2"/>
  <c r="X297" i="2"/>
  <c r="W297" i="2"/>
  <c r="V297" i="2"/>
  <c r="U297" i="2"/>
  <c r="T297" i="2"/>
  <c r="S297" i="2"/>
  <c r="R297" i="2"/>
  <c r="Q297" i="2"/>
  <c r="P297" i="2"/>
  <c r="O297" i="2"/>
  <c r="N297" i="2"/>
  <c r="Y298" i="2"/>
  <c r="X298" i="2"/>
  <c r="W298" i="2"/>
  <c r="V298" i="2"/>
  <c r="U298" i="2"/>
  <c r="T298" i="2"/>
  <c r="S298" i="2"/>
  <c r="R298" i="2"/>
  <c r="Q298" i="2"/>
  <c r="P298" i="2"/>
  <c r="O298" i="2"/>
  <c r="N298" i="2"/>
  <c r="Y299" i="2"/>
  <c r="X299" i="2"/>
  <c r="W299" i="2"/>
  <c r="V299" i="2"/>
  <c r="U299" i="2"/>
  <c r="T299" i="2"/>
  <c r="S299" i="2"/>
  <c r="R299" i="2"/>
  <c r="Q299" i="2"/>
  <c r="P299" i="2"/>
  <c r="O299" i="2"/>
  <c r="N299" i="2"/>
  <c r="Y300" i="2"/>
  <c r="X300" i="2"/>
  <c r="W300" i="2"/>
  <c r="V300" i="2"/>
  <c r="U300" i="2"/>
  <c r="T300" i="2"/>
  <c r="S300" i="2"/>
  <c r="R300" i="2"/>
  <c r="Q300" i="2"/>
  <c r="P300" i="2"/>
  <c r="O300" i="2"/>
  <c r="N300" i="2"/>
  <c r="Y301" i="2"/>
  <c r="X301" i="2"/>
  <c r="W301" i="2"/>
  <c r="V301" i="2"/>
  <c r="U301" i="2"/>
  <c r="T301" i="2"/>
  <c r="S301" i="2"/>
  <c r="R301" i="2"/>
  <c r="Q301" i="2"/>
  <c r="P301" i="2"/>
  <c r="O301" i="2"/>
  <c r="N301" i="2"/>
  <c r="Y302" i="2"/>
  <c r="X302" i="2"/>
  <c r="W302" i="2"/>
  <c r="V302" i="2"/>
  <c r="U302" i="2"/>
  <c r="T302" i="2"/>
  <c r="S302" i="2"/>
  <c r="R302" i="2"/>
  <c r="Q302" i="2"/>
  <c r="P302" i="2"/>
  <c r="O302" i="2"/>
  <c r="N302" i="2"/>
  <c r="Y303" i="2"/>
  <c r="X303" i="2"/>
  <c r="W303" i="2"/>
  <c r="V303" i="2"/>
  <c r="U303" i="2"/>
  <c r="T303" i="2"/>
  <c r="S303" i="2"/>
  <c r="R303" i="2"/>
  <c r="Q303" i="2"/>
  <c r="P303" i="2"/>
  <c r="O303" i="2"/>
  <c r="N303" i="2"/>
  <c r="Y304" i="2"/>
  <c r="X304" i="2"/>
  <c r="W304" i="2"/>
  <c r="V304" i="2"/>
  <c r="U304" i="2"/>
  <c r="T304" i="2"/>
  <c r="S304" i="2"/>
  <c r="R304" i="2"/>
  <c r="Q304" i="2"/>
  <c r="P304" i="2"/>
  <c r="O304" i="2"/>
  <c r="N304" i="2"/>
  <c r="Y305" i="2"/>
  <c r="X305" i="2"/>
  <c r="W305" i="2"/>
  <c r="V305" i="2"/>
  <c r="U305" i="2"/>
  <c r="T305" i="2"/>
  <c r="S305" i="2"/>
  <c r="R305" i="2"/>
  <c r="Q305" i="2"/>
  <c r="P305" i="2"/>
  <c r="O305" i="2"/>
  <c r="N305" i="2"/>
  <c r="Y306" i="2"/>
  <c r="X306" i="2"/>
  <c r="W306" i="2"/>
  <c r="V306" i="2"/>
  <c r="U306" i="2"/>
  <c r="T306" i="2"/>
  <c r="S306" i="2"/>
  <c r="R306" i="2"/>
  <c r="Q306" i="2"/>
  <c r="P306" i="2"/>
  <c r="O306" i="2"/>
  <c r="N306" i="2"/>
  <c r="Y307" i="2"/>
  <c r="X307" i="2"/>
  <c r="W307" i="2"/>
  <c r="V307" i="2"/>
  <c r="U307" i="2"/>
  <c r="T307" i="2"/>
  <c r="S307" i="2"/>
  <c r="R307" i="2"/>
  <c r="Q307" i="2"/>
  <c r="P307" i="2"/>
  <c r="O307" i="2"/>
  <c r="N307" i="2"/>
  <c r="Y308" i="2"/>
  <c r="X308" i="2"/>
  <c r="W308" i="2"/>
  <c r="V308" i="2"/>
  <c r="U308" i="2"/>
  <c r="T308" i="2"/>
  <c r="S308" i="2"/>
  <c r="R308" i="2"/>
  <c r="Q308" i="2"/>
  <c r="P308" i="2"/>
  <c r="O308" i="2"/>
  <c r="N308" i="2"/>
  <c r="Y309" i="2"/>
  <c r="X309" i="2"/>
  <c r="W309" i="2"/>
  <c r="V309" i="2"/>
  <c r="U309" i="2"/>
  <c r="T309" i="2"/>
  <c r="S309" i="2"/>
  <c r="R309" i="2"/>
  <c r="Q309" i="2"/>
  <c r="P309" i="2"/>
  <c r="O309" i="2"/>
  <c r="N309" i="2"/>
  <c r="Y310" i="2"/>
  <c r="X310" i="2"/>
  <c r="W310" i="2"/>
  <c r="V310" i="2"/>
  <c r="U310" i="2"/>
  <c r="T310" i="2"/>
  <c r="S310" i="2"/>
  <c r="R310" i="2"/>
  <c r="Q310" i="2"/>
  <c r="P310" i="2"/>
  <c r="O310" i="2"/>
  <c r="N310" i="2"/>
  <c r="Y311" i="2"/>
  <c r="X311" i="2"/>
  <c r="W311" i="2"/>
  <c r="V311" i="2"/>
  <c r="U311" i="2"/>
  <c r="T311" i="2"/>
  <c r="S311" i="2"/>
  <c r="R311" i="2"/>
  <c r="Q311" i="2"/>
  <c r="P311" i="2"/>
  <c r="O311" i="2"/>
  <c r="N311" i="2"/>
  <c r="Y312" i="2"/>
  <c r="X312" i="2"/>
  <c r="W312" i="2"/>
  <c r="V312" i="2"/>
  <c r="U312" i="2"/>
  <c r="T312" i="2"/>
  <c r="S312" i="2"/>
  <c r="R312" i="2"/>
  <c r="Q312" i="2"/>
  <c r="P312" i="2"/>
  <c r="O312" i="2"/>
  <c r="N312" i="2"/>
  <c r="Y313" i="2"/>
  <c r="X313" i="2"/>
  <c r="W313" i="2"/>
  <c r="V313" i="2"/>
  <c r="U313" i="2"/>
  <c r="T313" i="2"/>
  <c r="S313" i="2"/>
  <c r="R313" i="2"/>
  <c r="Q313" i="2"/>
  <c r="P313" i="2"/>
  <c r="O313" i="2"/>
  <c r="N313" i="2"/>
  <c r="Y314" i="2"/>
  <c r="X314" i="2"/>
  <c r="W314" i="2"/>
  <c r="V314" i="2"/>
  <c r="U314" i="2"/>
  <c r="T314" i="2"/>
  <c r="S314" i="2"/>
  <c r="R314" i="2"/>
  <c r="Q314" i="2"/>
  <c r="P314" i="2"/>
  <c r="O314" i="2"/>
  <c r="N314" i="2"/>
  <c r="Y315" i="2"/>
  <c r="X315" i="2"/>
  <c r="W315" i="2"/>
  <c r="V315" i="2"/>
  <c r="U315" i="2"/>
  <c r="T315" i="2"/>
  <c r="S315" i="2"/>
  <c r="R315" i="2"/>
  <c r="Q315" i="2"/>
  <c r="P315" i="2"/>
  <c r="O315" i="2"/>
  <c r="N315" i="2"/>
  <c r="Y316" i="2"/>
  <c r="X316" i="2"/>
  <c r="W316" i="2"/>
  <c r="V316" i="2"/>
  <c r="U316" i="2"/>
  <c r="T316" i="2"/>
  <c r="S316" i="2"/>
  <c r="R316" i="2"/>
  <c r="Q316" i="2"/>
  <c r="P316" i="2"/>
  <c r="O316" i="2"/>
  <c r="N316" i="2"/>
  <c r="Y317" i="2"/>
  <c r="X317" i="2"/>
  <c r="W317" i="2"/>
  <c r="V317" i="2"/>
  <c r="U317" i="2"/>
  <c r="T317" i="2"/>
  <c r="S317" i="2"/>
  <c r="R317" i="2"/>
  <c r="Q317" i="2"/>
  <c r="P317" i="2"/>
  <c r="O317" i="2"/>
  <c r="N317" i="2"/>
  <c r="Y318" i="2"/>
  <c r="X318" i="2"/>
  <c r="W318" i="2"/>
  <c r="V318" i="2"/>
  <c r="U318" i="2"/>
  <c r="T318" i="2"/>
  <c r="S318" i="2"/>
  <c r="R318" i="2"/>
  <c r="Q318" i="2"/>
  <c r="P318" i="2"/>
  <c r="O318" i="2"/>
  <c r="N318" i="2"/>
  <c r="Y319" i="2"/>
  <c r="X319" i="2"/>
  <c r="W319" i="2"/>
  <c r="V319" i="2"/>
  <c r="U319" i="2"/>
  <c r="T319" i="2"/>
  <c r="S319" i="2"/>
  <c r="R319" i="2"/>
  <c r="Q319" i="2"/>
  <c r="P319" i="2"/>
  <c r="O319" i="2"/>
  <c r="N319" i="2"/>
  <c r="Y320" i="2"/>
  <c r="X320" i="2"/>
  <c r="W320" i="2"/>
  <c r="V320" i="2"/>
  <c r="U320" i="2"/>
  <c r="T320" i="2"/>
  <c r="S320" i="2"/>
  <c r="R320" i="2"/>
  <c r="Q320" i="2"/>
  <c r="P320" i="2"/>
  <c r="O320" i="2"/>
  <c r="N320" i="2"/>
  <c r="Y321" i="2"/>
  <c r="X321" i="2"/>
  <c r="W321" i="2"/>
  <c r="V321" i="2"/>
  <c r="U321" i="2"/>
  <c r="T321" i="2"/>
  <c r="S321" i="2"/>
  <c r="R321" i="2"/>
  <c r="Q321" i="2"/>
  <c r="P321" i="2"/>
  <c r="O321" i="2"/>
  <c r="N321" i="2"/>
  <c r="Y322" i="2"/>
  <c r="X322" i="2"/>
  <c r="W322" i="2"/>
  <c r="V322" i="2"/>
  <c r="U322" i="2"/>
  <c r="T322" i="2"/>
  <c r="S322" i="2"/>
  <c r="R322" i="2"/>
  <c r="Q322" i="2"/>
  <c r="P322" i="2"/>
  <c r="O322" i="2"/>
  <c r="N322" i="2"/>
  <c r="Y323" i="2"/>
  <c r="X323" i="2"/>
  <c r="W323" i="2"/>
  <c r="V323" i="2"/>
  <c r="U323" i="2"/>
  <c r="T323" i="2"/>
  <c r="S323" i="2"/>
  <c r="R323" i="2"/>
  <c r="Q323" i="2"/>
  <c r="P323" i="2"/>
  <c r="O323" i="2"/>
  <c r="N323" i="2"/>
  <c r="Y324" i="2"/>
  <c r="X324" i="2"/>
  <c r="W324" i="2"/>
  <c r="V324" i="2"/>
  <c r="U324" i="2"/>
  <c r="T324" i="2"/>
  <c r="S324" i="2"/>
  <c r="R324" i="2"/>
  <c r="Q324" i="2"/>
  <c r="P324" i="2"/>
  <c r="O324" i="2"/>
  <c r="N324" i="2"/>
  <c r="Y325" i="2"/>
  <c r="X325" i="2"/>
  <c r="W325" i="2"/>
  <c r="V325" i="2"/>
  <c r="U325" i="2"/>
  <c r="T325" i="2"/>
  <c r="S325" i="2"/>
  <c r="R325" i="2"/>
  <c r="Q325" i="2"/>
  <c r="P325" i="2"/>
  <c r="O325" i="2"/>
  <c r="N325" i="2"/>
  <c r="Y326" i="2"/>
  <c r="X326" i="2"/>
  <c r="W326" i="2"/>
  <c r="V326" i="2"/>
  <c r="U326" i="2"/>
  <c r="T326" i="2"/>
  <c r="S326" i="2"/>
  <c r="R326" i="2"/>
  <c r="Q326" i="2"/>
  <c r="P326" i="2"/>
  <c r="O326" i="2"/>
  <c r="N326" i="2"/>
  <c r="Y327" i="2"/>
  <c r="X327" i="2"/>
  <c r="W327" i="2"/>
  <c r="V327" i="2"/>
  <c r="U327" i="2"/>
  <c r="T327" i="2"/>
  <c r="S327" i="2"/>
  <c r="R327" i="2"/>
  <c r="Q327" i="2"/>
  <c r="P327" i="2"/>
  <c r="O327" i="2"/>
  <c r="N327" i="2"/>
  <c r="Y328" i="2"/>
  <c r="X328" i="2"/>
  <c r="W328" i="2"/>
  <c r="V328" i="2"/>
  <c r="U328" i="2"/>
  <c r="T328" i="2"/>
  <c r="S328" i="2"/>
  <c r="R328" i="2"/>
  <c r="Q328" i="2"/>
  <c r="P328" i="2"/>
  <c r="O328" i="2"/>
  <c r="N328" i="2"/>
  <c r="Y329" i="2"/>
  <c r="X329" i="2"/>
  <c r="W329" i="2"/>
  <c r="V329" i="2"/>
  <c r="U329" i="2"/>
  <c r="T329" i="2"/>
  <c r="S329" i="2"/>
  <c r="R329" i="2"/>
  <c r="Q329" i="2"/>
  <c r="P329" i="2"/>
  <c r="O329" i="2"/>
  <c r="N329" i="2"/>
  <c r="Y330" i="2"/>
  <c r="X330" i="2"/>
  <c r="W330" i="2"/>
  <c r="V330" i="2"/>
  <c r="U330" i="2"/>
  <c r="T330" i="2"/>
  <c r="S330" i="2"/>
  <c r="R330" i="2"/>
  <c r="Q330" i="2"/>
  <c r="P330" i="2"/>
  <c r="O330" i="2"/>
  <c r="N330" i="2"/>
  <c r="Y331" i="2"/>
  <c r="X331" i="2"/>
  <c r="W331" i="2"/>
  <c r="V331" i="2"/>
  <c r="U331" i="2"/>
  <c r="T331" i="2"/>
  <c r="S331" i="2"/>
  <c r="R331" i="2"/>
  <c r="Q331" i="2"/>
  <c r="P331" i="2"/>
  <c r="O331" i="2"/>
  <c r="N331" i="2"/>
  <c r="Y332" i="2"/>
  <c r="X332" i="2"/>
  <c r="W332" i="2"/>
  <c r="V332" i="2"/>
  <c r="U332" i="2"/>
  <c r="T332" i="2"/>
  <c r="S332" i="2"/>
  <c r="R332" i="2"/>
  <c r="Q332" i="2"/>
  <c r="P332" i="2"/>
  <c r="O332" i="2"/>
  <c r="N332" i="2"/>
  <c r="Y333" i="2"/>
  <c r="X333" i="2"/>
  <c r="W333" i="2"/>
  <c r="V333" i="2"/>
  <c r="U333" i="2"/>
  <c r="T333" i="2"/>
  <c r="S333" i="2"/>
  <c r="R333" i="2"/>
  <c r="Q333" i="2"/>
  <c r="P333" i="2"/>
  <c r="O333" i="2"/>
  <c r="N333" i="2"/>
  <c r="Y334" i="2"/>
  <c r="X334" i="2"/>
  <c r="W334" i="2"/>
  <c r="V334" i="2"/>
  <c r="U334" i="2"/>
  <c r="T334" i="2"/>
  <c r="S334" i="2"/>
  <c r="R334" i="2"/>
  <c r="Q334" i="2"/>
  <c r="P334" i="2"/>
  <c r="O334" i="2"/>
  <c r="N334" i="2"/>
  <c r="Y335" i="2"/>
  <c r="X335" i="2"/>
  <c r="W335" i="2"/>
  <c r="V335" i="2"/>
  <c r="U335" i="2"/>
  <c r="T335" i="2"/>
  <c r="S335" i="2"/>
  <c r="R335" i="2"/>
  <c r="Q335" i="2"/>
  <c r="P335" i="2"/>
  <c r="O335" i="2"/>
  <c r="N335" i="2"/>
  <c r="Y336" i="2"/>
  <c r="X336" i="2"/>
  <c r="W336" i="2"/>
  <c r="V336" i="2"/>
  <c r="U336" i="2"/>
  <c r="T336" i="2"/>
  <c r="S336" i="2"/>
  <c r="R336" i="2"/>
  <c r="Q336" i="2"/>
  <c r="P336" i="2"/>
  <c r="O336" i="2"/>
  <c r="N336" i="2"/>
  <c r="Y337" i="2"/>
  <c r="X337" i="2"/>
  <c r="W337" i="2"/>
  <c r="V337" i="2"/>
  <c r="U337" i="2"/>
  <c r="T337" i="2"/>
  <c r="S337" i="2"/>
  <c r="R337" i="2"/>
  <c r="Q337" i="2"/>
  <c r="P337" i="2"/>
  <c r="O337" i="2"/>
  <c r="N337" i="2"/>
  <c r="Y338" i="2"/>
  <c r="X338" i="2"/>
  <c r="W338" i="2"/>
  <c r="V338" i="2"/>
  <c r="U338" i="2"/>
  <c r="T338" i="2"/>
  <c r="S338" i="2"/>
  <c r="R338" i="2"/>
  <c r="Q338" i="2"/>
  <c r="P338" i="2"/>
  <c r="O338" i="2"/>
  <c r="N338" i="2"/>
  <c r="Y339" i="2"/>
  <c r="X339" i="2"/>
  <c r="W339" i="2"/>
  <c r="V339" i="2"/>
  <c r="U339" i="2"/>
  <c r="T339" i="2"/>
  <c r="S339" i="2"/>
  <c r="R339" i="2"/>
  <c r="Q339" i="2"/>
  <c r="P339" i="2"/>
  <c r="O339" i="2"/>
  <c r="N339" i="2"/>
  <c r="Y340" i="2"/>
  <c r="X340" i="2"/>
  <c r="W340" i="2"/>
  <c r="V340" i="2"/>
  <c r="U340" i="2"/>
  <c r="T340" i="2"/>
  <c r="S340" i="2"/>
  <c r="R340" i="2"/>
  <c r="Q340" i="2"/>
  <c r="P340" i="2"/>
  <c r="O340" i="2"/>
  <c r="N340" i="2"/>
  <c r="Y341" i="2"/>
  <c r="X341" i="2"/>
  <c r="W341" i="2"/>
  <c r="V341" i="2"/>
  <c r="U341" i="2"/>
  <c r="T341" i="2"/>
  <c r="S341" i="2"/>
  <c r="R341" i="2"/>
  <c r="Q341" i="2"/>
  <c r="P341" i="2"/>
  <c r="O341" i="2"/>
  <c r="N341" i="2"/>
  <c r="Y342" i="2"/>
  <c r="X342" i="2"/>
  <c r="W342" i="2"/>
  <c r="V342" i="2"/>
  <c r="U342" i="2"/>
  <c r="T342" i="2"/>
  <c r="S342" i="2"/>
  <c r="R342" i="2"/>
  <c r="Q342" i="2"/>
  <c r="P342" i="2"/>
  <c r="O342" i="2"/>
  <c r="N342" i="2"/>
  <c r="Y343" i="2"/>
  <c r="X343" i="2"/>
  <c r="W343" i="2"/>
  <c r="V343" i="2"/>
  <c r="U343" i="2"/>
  <c r="T343" i="2"/>
  <c r="S343" i="2"/>
  <c r="R343" i="2"/>
  <c r="Q343" i="2"/>
  <c r="P343" i="2"/>
  <c r="O343" i="2"/>
  <c r="N343" i="2"/>
  <c r="Y344" i="2"/>
  <c r="X344" i="2"/>
  <c r="W344" i="2"/>
  <c r="V344" i="2"/>
  <c r="U344" i="2"/>
  <c r="T344" i="2"/>
  <c r="S344" i="2"/>
  <c r="R344" i="2"/>
  <c r="Q344" i="2"/>
  <c r="P344" i="2"/>
  <c r="O344" i="2"/>
  <c r="N344" i="2"/>
  <c r="Y345" i="2"/>
  <c r="X345" i="2"/>
  <c r="W345" i="2"/>
  <c r="V345" i="2"/>
  <c r="U345" i="2"/>
  <c r="T345" i="2"/>
  <c r="S345" i="2"/>
  <c r="R345" i="2"/>
  <c r="Q345" i="2"/>
  <c r="P345" i="2"/>
  <c r="O345" i="2"/>
  <c r="N345" i="2"/>
  <c r="Y346" i="2"/>
  <c r="X346" i="2"/>
  <c r="W346" i="2"/>
  <c r="V346" i="2"/>
  <c r="U346" i="2"/>
  <c r="T346" i="2"/>
  <c r="S346" i="2"/>
  <c r="R346" i="2"/>
  <c r="Q346" i="2"/>
  <c r="P346" i="2"/>
  <c r="O346" i="2"/>
  <c r="N346" i="2"/>
  <c r="Y347" i="2"/>
  <c r="X347" i="2"/>
  <c r="W347" i="2"/>
  <c r="V347" i="2"/>
  <c r="U347" i="2"/>
  <c r="T347" i="2"/>
  <c r="S347" i="2"/>
  <c r="R347" i="2"/>
  <c r="Q347" i="2"/>
  <c r="P347" i="2"/>
  <c r="O347" i="2"/>
  <c r="N347" i="2"/>
  <c r="Y348" i="2"/>
  <c r="X348" i="2"/>
  <c r="W348" i="2"/>
  <c r="V348" i="2"/>
  <c r="U348" i="2"/>
  <c r="T348" i="2"/>
  <c r="S348" i="2"/>
  <c r="R348" i="2"/>
  <c r="Q348" i="2"/>
  <c r="P348" i="2"/>
  <c r="O348" i="2"/>
  <c r="N348" i="2"/>
  <c r="Y349" i="2"/>
  <c r="X349" i="2"/>
  <c r="W349" i="2"/>
  <c r="V349" i="2"/>
  <c r="U349" i="2"/>
  <c r="T349" i="2"/>
  <c r="S349" i="2"/>
  <c r="R349" i="2"/>
  <c r="Q349" i="2"/>
  <c r="P349" i="2"/>
  <c r="O349" i="2"/>
  <c r="N349" i="2"/>
  <c r="Y350" i="2"/>
  <c r="X350" i="2"/>
  <c r="W350" i="2"/>
  <c r="V350" i="2"/>
  <c r="U350" i="2"/>
  <c r="T350" i="2"/>
  <c r="S350" i="2"/>
  <c r="R350" i="2"/>
  <c r="Q350" i="2"/>
  <c r="P350" i="2"/>
  <c r="O350" i="2"/>
  <c r="N350" i="2"/>
  <c r="Y351" i="2"/>
  <c r="X351" i="2"/>
  <c r="W351" i="2"/>
  <c r="V351" i="2"/>
  <c r="U351" i="2"/>
  <c r="T351" i="2"/>
  <c r="S351" i="2"/>
  <c r="R351" i="2"/>
  <c r="Q351" i="2"/>
  <c r="P351" i="2"/>
  <c r="O351" i="2"/>
  <c r="N351" i="2"/>
  <c r="Y352" i="2"/>
  <c r="X352" i="2"/>
  <c r="W352" i="2"/>
  <c r="V352" i="2"/>
  <c r="U352" i="2"/>
  <c r="T352" i="2"/>
  <c r="S352" i="2"/>
  <c r="R352" i="2"/>
  <c r="Q352" i="2"/>
  <c r="P352" i="2"/>
  <c r="O352" i="2"/>
  <c r="N352" i="2"/>
  <c r="Y353" i="2"/>
  <c r="X353" i="2"/>
  <c r="W353" i="2"/>
  <c r="V353" i="2"/>
  <c r="U353" i="2"/>
  <c r="T353" i="2"/>
  <c r="S353" i="2"/>
  <c r="R353" i="2"/>
  <c r="Q353" i="2"/>
  <c r="P353" i="2"/>
  <c r="O353" i="2"/>
  <c r="N353" i="2"/>
  <c r="Y354" i="2"/>
  <c r="X354" i="2"/>
  <c r="W354" i="2"/>
  <c r="V354" i="2"/>
  <c r="U354" i="2"/>
  <c r="T354" i="2"/>
  <c r="S354" i="2"/>
  <c r="R354" i="2"/>
  <c r="Q354" i="2"/>
  <c r="P354" i="2"/>
  <c r="O354" i="2"/>
  <c r="N354" i="2"/>
  <c r="Y355" i="2"/>
  <c r="X355" i="2"/>
  <c r="W355" i="2"/>
  <c r="V355" i="2"/>
  <c r="U355" i="2"/>
  <c r="T355" i="2"/>
  <c r="S355" i="2"/>
  <c r="R355" i="2"/>
  <c r="Q355" i="2"/>
  <c r="P355" i="2"/>
  <c r="O355" i="2"/>
  <c r="N355" i="2"/>
  <c r="Y356" i="2"/>
  <c r="X356" i="2"/>
  <c r="W356" i="2"/>
  <c r="V356" i="2"/>
  <c r="U356" i="2"/>
  <c r="T356" i="2"/>
  <c r="S356" i="2"/>
  <c r="R356" i="2"/>
  <c r="Q356" i="2"/>
  <c r="P356" i="2"/>
  <c r="O356" i="2"/>
  <c r="N356" i="2"/>
  <c r="Y357" i="2"/>
  <c r="X357" i="2"/>
  <c r="W357" i="2"/>
  <c r="V357" i="2"/>
  <c r="U357" i="2"/>
  <c r="T357" i="2"/>
  <c r="S357" i="2"/>
  <c r="R357" i="2"/>
  <c r="Q357" i="2"/>
  <c r="P357" i="2"/>
  <c r="O357" i="2"/>
  <c r="N357" i="2"/>
  <c r="Y358" i="2"/>
  <c r="X358" i="2"/>
  <c r="W358" i="2"/>
  <c r="V358" i="2"/>
  <c r="U358" i="2"/>
  <c r="T358" i="2"/>
  <c r="S358" i="2"/>
  <c r="R358" i="2"/>
  <c r="Q358" i="2"/>
  <c r="P358" i="2"/>
  <c r="O358" i="2"/>
  <c r="N358" i="2"/>
  <c r="Y359" i="2"/>
  <c r="X359" i="2"/>
  <c r="W359" i="2"/>
  <c r="V359" i="2"/>
  <c r="U359" i="2"/>
  <c r="T359" i="2"/>
  <c r="S359" i="2"/>
  <c r="R359" i="2"/>
  <c r="Q359" i="2"/>
  <c r="P359" i="2"/>
  <c r="O359" i="2"/>
  <c r="N359" i="2"/>
  <c r="Y360" i="2"/>
  <c r="X360" i="2"/>
  <c r="W360" i="2"/>
  <c r="V360" i="2"/>
  <c r="U360" i="2"/>
  <c r="T360" i="2"/>
  <c r="S360" i="2"/>
  <c r="R360" i="2"/>
  <c r="Q360" i="2"/>
  <c r="P360" i="2"/>
  <c r="O360" i="2"/>
  <c r="N360" i="2"/>
  <c r="Y361" i="2"/>
  <c r="X361" i="2"/>
  <c r="W361" i="2"/>
  <c r="V361" i="2"/>
  <c r="U361" i="2"/>
  <c r="T361" i="2"/>
  <c r="S361" i="2"/>
  <c r="R361" i="2"/>
  <c r="Q361" i="2"/>
  <c r="P361" i="2"/>
  <c r="O361" i="2"/>
  <c r="N361" i="2"/>
  <c r="Y362" i="2"/>
  <c r="X362" i="2"/>
  <c r="W362" i="2"/>
  <c r="V362" i="2"/>
  <c r="U362" i="2"/>
  <c r="T362" i="2"/>
  <c r="S362" i="2"/>
  <c r="R362" i="2"/>
  <c r="Q362" i="2"/>
  <c r="P362" i="2"/>
  <c r="O362" i="2"/>
  <c r="N362" i="2"/>
  <c r="Y363" i="2"/>
  <c r="X363" i="2"/>
  <c r="W363" i="2"/>
  <c r="V363" i="2"/>
  <c r="U363" i="2"/>
  <c r="T363" i="2"/>
  <c r="S363" i="2"/>
  <c r="R363" i="2"/>
  <c r="Q363" i="2"/>
  <c r="P363" i="2"/>
  <c r="O363" i="2"/>
  <c r="N363" i="2"/>
  <c r="Y364" i="2"/>
  <c r="X364" i="2"/>
  <c r="W364" i="2"/>
  <c r="V364" i="2"/>
  <c r="U364" i="2"/>
  <c r="T364" i="2"/>
  <c r="S364" i="2"/>
  <c r="R364" i="2"/>
  <c r="Q364" i="2"/>
  <c r="P364" i="2"/>
  <c r="O364" i="2"/>
  <c r="N364" i="2"/>
  <c r="Y365" i="2"/>
  <c r="X365" i="2"/>
  <c r="W365" i="2"/>
  <c r="V365" i="2"/>
  <c r="U365" i="2"/>
  <c r="T365" i="2"/>
  <c r="S365" i="2"/>
  <c r="R365" i="2"/>
  <c r="Q365" i="2"/>
  <c r="P365" i="2"/>
  <c r="O365" i="2"/>
  <c r="N365" i="2"/>
  <c r="Y366" i="2"/>
  <c r="X366" i="2"/>
  <c r="W366" i="2"/>
  <c r="V366" i="2"/>
  <c r="U366" i="2"/>
  <c r="T366" i="2"/>
  <c r="S366" i="2"/>
  <c r="R366" i="2"/>
  <c r="Q366" i="2"/>
  <c r="P366" i="2"/>
  <c r="O366" i="2"/>
  <c r="N366" i="2"/>
  <c r="Y367" i="2"/>
  <c r="X367" i="2"/>
  <c r="W367" i="2"/>
  <c r="V367" i="2"/>
  <c r="U367" i="2"/>
  <c r="T367" i="2"/>
  <c r="S367" i="2"/>
  <c r="R367" i="2"/>
  <c r="Q367" i="2"/>
  <c r="P367" i="2"/>
  <c r="O367" i="2"/>
  <c r="N367" i="2"/>
  <c r="Y368" i="2"/>
  <c r="X368" i="2"/>
  <c r="W368" i="2"/>
  <c r="V368" i="2"/>
  <c r="U368" i="2"/>
  <c r="T368" i="2"/>
  <c r="S368" i="2"/>
  <c r="R368" i="2"/>
  <c r="Q368" i="2"/>
  <c r="P368" i="2"/>
  <c r="O368" i="2"/>
  <c r="N368" i="2"/>
  <c r="Y369" i="2"/>
  <c r="X369" i="2"/>
  <c r="W369" i="2"/>
  <c r="V369" i="2"/>
  <c r="U369" i="2"/>
  <c r="T369" i="2"/>
  <c r="S369" i="2"/>
  <c r="R369" i="2"/>
  <c r="Q369" i="2"/>
  <c r="P369" i="2"/>
  <c r="O369" i="2"/>
  <c r="N369" i="2"/>
  <c r="Y370" i="2"/>
  <c r="X370" i="2"/>
  <c r="W370" i="2"/>
  <c r="V370" i="2"/>
  <c r="U370" i="2"/>
  <c r="T370" i="2"/>
  <c r="S370" i="2"/>
  <c r="R370" i="2"/>
  <c r="Q370" i="2"/>
  <c r="P370" i="2"/>
  <c r="O370" i="2"/>
  <c r="N370" i="2"/>
  <c r="Y371" i="2"/>
  <c r="X371" i="2"/>
  <c r="W371" i="2"/>
  <c r="V371" i="2"/>
  <c r="U371" i="2"/>
  <c r="T371" i="2"/>
  <c r="S371" i="2"/>
  <c r="R371" i="2"/>
  <c r="Q371" i="2"/>
  <c r="P371" i="2"/>
  <c r="O371" i="2"/>
  <c r="N371" i="2"/>
  <c r="Y372" i="2"/>
  <c r="X372" i="2"/>
  <c r="W372" i="2"/>
  <c r="V372" i="2"/>
  <c r="U372" i="2"/>
  <c r="T372" i="2"/>
  <c r="S372" i="2"/>
  <c r="R372" i="2"/>
  <c r="Q372" i="2"/>
  <c r="P372" i="2"/>
  <c r="O372" i="2"/>
  <c r="N372" i="2"/>
  <c r="Y373" i="2"/>
  <c r="X373" i="2"/>
  <c r="W373" i="2"/>
  <c r="V373" i="2"/>
  <c r="U373" i="2"/>
  <c r="T373" i="2"/>
  <c r="S373" i="2"/>
  <c r="R373" i="2"/>
  <c r="Q373" i="2"/>
  <c r="P373" i="2"/>
  <c r="O373" i="2"/>
  <c r="N373" i="2"/>
  <c r="Y374" i="2"/>
  <c r="X374" i="2"/>
  <c r="W374" i="2"/>
  <c r="V374" i="2"/>
  <c r="U374" i="2"/>
  <c r="T374" i="2"/>
  <c r="S374" i="2"/>
  <c r="R374" i="2"/>
  <c r="Q374" i="2"/>
  <c r="P374" i="2"/>
  <c r="O374" i="2"/>
  <c r="N374" i="2"/>
  <c r="Y375" i="2"/>
  <c r="X375" i="2"/>
  <c r="W375" i="2"/>
  <c r="V375" i="2"/>
  <c r="U375" i="2"/>
  <c r="T375" i="2"/>
  <c r="S375" i="2"/>
  <c r="R375" i="2"/>
  <c r="Q375" i="2"/>
  <c r="P375" i="2"/>
  <c r="O375" i="2"/>
  <c r="N375" i="2"/>
  <c r="Y376" i="2"/>
  <c r="X376" i="2"/>
  <c r="W376" i="2"/>
  <c r="V376" i="2"/>
  <c r="U376" i="2"/>
  <c r="T376" i="2"/>
  <c r="S376" i="2"/>
  <c r="R376" i="2"/>
  <c r="Q376" i="2"/>
  <c r="P376" i="2"/>
  <c r="O376" i="2"/>
  <c r="N376" i="2"/>
  <c r="Y377" i="2"/>
  <c r="X377" i="2"/>
  <c r="W377" i="2"/>
  <c r="V377" i="2"/>
  <c r="U377" i="2"/>
  <c r="T377" i="2"/>
  <c r="S377" i="2"/>
  <c r="R377" i="2"/>
  <c r="Q377" i="2"/>
  <c r="P377" i="2"/>
  <c r="O377" i="2"/>
  <c r="N377" i="2"/>
  <c r="Y378" i="2"/>
  <c r="X378" i="2"/>
  <c r="W378" i="2"/>
  <c r="V378" i="2"/>
  <c r="U378" i="2"/>
  <c r="T378" i="2"/>
  <c r="S378" i="2"/>
  <c r="R378" i="2"/>
  <c r="Q378" i="2"/>
  <c r="P378" i="2"/>
  <c r="O378" i="2"/>
  <c r="N378" i="2"/>
  <c r="Y379" i="2"/>
  <c r="X379" i="2"/>
  <c r="W379" i="2"/>
  <c r="V379" i="2"/>
  <c r="U379" i="2"/>
  <c r="T379" i="2"/>
  <c r="S379" i="2"/>
  <c r="R379" i="2"/>
  <c r="Q379" i="2"/>
  <c r="P379" i="2"/>
  <c r="O379" i="2"/>
  <c r="N379" i="2"/>
  <c r="Y380" i="2"/>
  <c r="X380" i="2"/>
  <c r="W380" i="2"/>
  <c r="V380" i="2"/>
  <c r="U380" i="2"/>
  <c r="T380" i="2"/>
  <c r="S380" i="2"/>
  <c r="R380" i="2"/>
  <c r="Q380" i="2"/>
  <c r="P380" i="2"/>
  <c r="O380" i="2"/>
  <c r="N380" i="2"/>
  <c r="Y381" i="2"/>
  <c r="X381" i="2"/>
  <c r="W381" i="2"/>
  <c r="V381" i="2"/>
  <c r="U381" i="2"/>
  <c r="T381" i="2"/>
  <c r="S381" i="2"/>
  <c r="R381" i="2"/>
  <c r="Q381" i="2"/>
  <c r="P381" i="2"/>
  <c r="O381" i="2"/>
  <c r="N381" i="2"/>
  <c r="Y382" i="2"/>
  <c r="X382" i="2"/>
  <c r="W382" i="2"/>
  <c r="V382" i="2"/>
  <c r="U382" i="2"/>
  <c r="T382" i="2"/>
  <c r="S382" i="2"/>
  <c r="R382" i="2"/>
  <c r="Q382" i="2"/>
  <c r="P382" i="2"/>
  <c r="O382" i="2"/>
  <c r="N382" i="2"/>
  <c r="Y383" i="2"/>
  <c r="X383" i="2"/>
  <c r="W383" i="2"/>
  <c r="V383" i="2"/>
  <c r="U383" i="2"/>
  <c r="T383" i="2"/>
  <c r="S383" i="2"/>
  <c r="R383" i="2"/>
  <c r="Q383" i="2"/>
  <c r="P383" i="2"/>
  <c r="O383" i="2"/>
  <c r="N383" i="2"/>
  <c r="Y384" i="2"/>
  <c r="X384" i="2"/>
  <c r="W384" i="2"/>
  <c r="V384" i="2"/>
  <c r="U384" i="2"/>
  <c r="T384" i="2"/>
  <c r="S384" i="2"/>
  <c r="R384" i="2"/>
  <c r="Q384" i="2"/>
  <c r="P384" i="2"/>
  <c r="O384" i="2"/>
  <c r="N384" i="2"/>
  <c r="Y385" i="2"/>
  <c r="X385" i="2"/>
  <c r="W385" i="2"/>
  <c r="V385" i="2"/>
  <c r="U385" i="2"/>
  <c r="T385" i="2"/>
  <c r="S385" i="2"/>
  <c r="R385" i="2"/>
  <c r="Q385" i="2"/>
  <c r="P385" i="2"/>
  <c r="O385" i="2"/>
  <c r="N385" i="2"/>
  <c r="Y386" i="2"/>
  <c r="X386" i="2"/>
  <c r="W386" i="2"/>
  <c r="V386" i="2"/>
  <c r="U386" i="2"/>
  <c r="T386" i="2"/>
  <c r="S386" i="2"/>
  <c r="R386" i="2"/>
  <c r="Q386" i="2"/>
  <c r="P386" i="2"/>
  <c r="O386" i="2"/>
  <c r="N386" i="2"/>
  <c r="Y387" i="2"/>
  <c r="X387" i="2"/>
  <c r="W387" i="2"/>
  <c r="V387" i="2"/>
  <c r="U387" i="2"/>
  <c r="T387" i="2"/>
  <c r="S387" i="2"/>
  <c r="R387" i="2"/>
  <c r="Q387" i="2"/>
  <c r="P387" i="2"/>
  <c r="O387" i="2"/>
  <c r="N387" i="2"/>
  <c r="Y388" i="2"/>
  <c r="X388" i="2"/>
  <c r="W388" i="2"/>
  <c r="V388" i="2"/>
  <c r="U388" i="2"/>
  <c r="T388" i="2"/>
  <c r="S388" i="2"/>
  <c r="R388" i="2"/>
  <c r="Q388" i="2"/>
  <c r="P388" i="2"/>
  <c r="O388" i="2"/>
  <c r="N388" i="2"/>
  <c r="Y389" i="2"/>
  <c r="X389" i="2"/>
  <c r="W389" i="2"/>
  <c r="V389" i="2"/>
  <c r="U389" i="2"/>
  <c r="T389" i="2"/>
  <c r="S389" i="2"/>
  <c r="R389" i="2"/>
  <c r="Q389" i="2"/>
  <c r="P389" i="2"/>
  <c r="O389" i="2"/>
  <c r="N389" i="2"/>
  <c r="Y390" i="2"/>
  <c r="X390" i="2"/>
  <c r="W390" i="2"/>
  <c r="V390" i="2"/>
  <c r="U390" i="2"/>
  <c r="T390" i="2"/>
  <c r="S390" i="2"/>
  <c r="R390" i="2"/>
  <c r="Q390" i="2"/>
  <c r="P390" i="2"/>
  <c r="O390" i="2"/>
  <c r="N390" i="2"/>
  <c r="Y391" i="2"/>
  <c r="X391" i="2"/>
  <c r="W391" i="2"/>
  <c r="V391" i="2"/>
  <c r="U391" i="2"/>
  <c r="T391" i="2"/>
  <c r="S391" i="2"/>
  <c r="R391" i="2"/>
  <c r="Q391" i="2"/>
  <c r="P391" i="2"/>
  <c r="O391" i="2"/>
  <c r="N391" i="2"/>
  <c r="Y392" i="2"/>
  <c r="X392" i="2"/>
  <c r="W392" i="2"/>
  <c r="V392" i="2"/>
  <c r="U392" i="2"/>
  <c r="T392" i="2"/>
  <c r="S392" i="2"/>
  <c r="R392" i="2"/>
  <c r="Q392" i="2"/>
  <c r="P392" i="2"/>
  <c r="O392" i="2"/>
  <c r="N392" i="2"/>
  <c r="Y393" i="2"/>
  <c r="X393" i="2"/>
  <c r="W393" i="2"/>
  <c r="V393" i="2"/>
  <c r="U393" i="2"/>
  <c r="T393" i="2"/>
  <c r="S393" i="2"/>
  <c r="R393" i="2"/>
  <c r="Q393" i="2"/>
  <c r="P393" i="2"/>
  <c r="O393" i="2"/>
  <c r="N393" i="2"/>
  <c r="Y394" i="2"/>
  <c r="X394" i="2"/>
  <c r="W394" i="2"/>
  <c r="V394" i="2"/>
  <c r="U394" i="2"/>
  <c r="T394" i="2"/>
  <c r="S394" i="2"/>
  <c r="R394" i="2"/>
  <c r="Q394" i="2"/>
  <c r="P394" i="2"/>
  <c r="O394" i="2"/>
  <c r="N394" i="2"/>
  <c r="Y395" i="2"/>
  <c r="X395" i="2"/>
  <c r="W395" i="2"/>
  <c r="V395" i="2"/>
  <c r="U395" i="2"/>
  <c r="T395" i="2"/>
  <c r="S395" i="2"/>
  <c r="R395" i="2"/>
  <c r="Q395" i="2"/>
  <c r="P395" i="2"/>
  <c r="O395" i="2"/>
  <c r="N395" i="2"/>
  <c r="Y396" i="2"/>
  <c r="X396" i="2"/>
  <c r="W396" i="2"/>
  <c r="V396" i="2"/>
  <c r="U396" i="2"/>
  <c r="T396" i="2"/>
  <c r="S396" i="2"/>
  <c r="R396" i="2"/>
  <c r="Q396" i="2"/>
  <c r="P396" i="2"/>
  <c r="O396" i="2"/>
  <c r="N396" i="2"/>
  <c r="Y397" i="2"/>
  <c r="X397" i="2"/>
  <c r="W397" i="2"/>
  <c r="V397" i="2"/>
  <c r="U397" i="2"/>
  <c r="T397" i="2"/>
  <c r="S397" i="2"/>
  <c r="R397" i="2"/>
  <c r="Q397" i="2"/>
  <c r="P397" i="2"/>
  <c r="O397" i="2"/>
  <c r="N397" i="2"/>
  <c r="Y398" i="2"/>
  <c r="X398" i="2"/>
  <c r="W398" i="2"/>
  <c r="V398" i="2"/>
  <c r="U398" i="2"/>
  <c r="T398" i="2"/>
  <c r="S398" i="2"/>
  <c r="R398" i="2"/>
  <c r="Q398" i="2"/>
  <c r="P398" i="2"/>
  <c r="O398" i="2"/>
  <c r="N398" i="2"/>
  <c r="Y399" i="2"/>
  <c r="X399" i="2"/>
  <c r="W399" i="2"/>
  <c r="V399" i="2"/>
  <c r="U399" i="2"/>
  <c r="T399" i="2"/>
  <c r="S399" i="2"/>
  <c r="R399" i="2"/>
  <c r="Q399" i="2"/>
  <c r="P399" i="2"/>
  <c r="O399" i="2"/>
  <c r="N399" i="2"/>
  <c r="Y400" i="2"/>
  <c r="X400" i="2"/>
  <c r="W400" i="2"/>
  <c r="V400" i="2"/>
  <c r="U400" i="2"/>
  <c r="T400" i="2"/>
  <c r="S400" i="2"/>
  <c r="R400" i="2"/>
  <c r="Q400" i="2"/>
  <c r="P400" i="2"/>
  <c r="O400" i="2"/>
  <c r="N400" i="2"/>
  <c r="Y401" i="2"/>
  <c r="X401" i="2"/>
  <c r="W401" i="2"/>
  <c r="V401" i="2"/>
  <c r="U401" i="2"/>
  <c r="T401" i="2"/>
  <c r="S401" i="2"/>
  <c r="R401" i="2"/>
  <c r="Q401" i="2"/>
  <c r="P401" i="2"/>
  <c r="O401" i="2"/>
  <c r="N401" i="2"/>
  <c r="Y402" i="2"/>
  <c r="X402" i="2"/>
  <c r="W402" i="2"/>
  <c r="V402" i="2"/>
  <c r="U402" i="2"/>
  <c r="T402" i="2"/>
  <c r="S402" i="2"/>
  <c r="R402" i="2"/>
  <c r="Q402" i="2"/>
  <c r="P402" i="2"/>
  <c r="O402" i="2"/>
  <c r="N402" i="2"/>
  <c r="Y403" i="2"/>
  <c r="X403" i="2"/>
  <c r="W403" i="2"/>
  <c r="V403" i="2"/>
  <c r="U403" i="2"/>
  <c r="T403" i="2"/>
  <c r="S403" i="2"/>
  <c r="R403" i="2"/>
  <c r="Q403" i="2"/>
  <c r="P403" i="2"/>
  <c r="O403" i="2"/>
  <c r="N403" i="2"/>
  <c r="Y404" i="2"/>
  <c r="X404" i="2"/>
  <c r="W404" i="2"/>
  <c r="V404" i="2"/>
  <c r="U404" i="2"/>
  <c r="T404" i="2"/>
  <c r="S404" i="2"/>
  <c r="R404" i="2"/>
  <c r="Q404" i="2"/>
  <c r="P404" i="2"/>
  <c r="O404" i="2"/>
  <c r="N404" i="2"/>
  <c r="Y405" i="2"/>
  <c r="X405" i="2"/>
  <c r="W405" i="2"/>
  <c r="V405" i="2"/>
  <c r="U405" i="2"/>
  <c r="T405" i="2"/>
  <c r="S405" i="2"/>
  <c r="R405" i="2"/>
  <c r="Q405" i="2"/>
  <c r="P405" i="2"/>
  <c r="O405" i="2"/>
  <c r="N405" i="2"/>
  <c r="Y406" i="2"/>
  <c r="X406" i="2"/>
  <c r="W406" i="2"/>
  <c r="V406" i="2"/>
  <c r="U406" i="2"/>
  <c r="T406" i="2"/>
  <c r="S406" i="2"/>
  <c r="R406" i="2"/>
  <c r="Q406" i="2"/>
  <c r="P406" i="2"/>
  <c r="O406" i="2"/>
  <c r="N406" i="2"/>
  <c r="Y407" i="2"/>
  <c r="X407" i="2"/>
  <c r="W407" i="2"/>
  <c r="V407" i="2"/>
  <c r="U407" i="2"/>
  <c r="T407" i="2"/>
  <c r="S407" i="2"/>
  <c r="R407" i="2"/>
  <c r="Q407" i="2"/>
  <c r="P407" i="2"/>
  <c r="O407" i="2"/>
  <c r="N407" i="2"/>
  <c r="Y408" i="2"/>
  <c r="X408" i="2"/>
  <c r="W408" i="2"/>
  <c r="V408" i="2"/>
  <c r="U408" i="2"/>
  <c r="T408" i="2"/>
  <c r="S408" i="2"/>
  <c r="R408" i="2"/>
  <c r="Q408" i="2"/>
  <c r="P408" i="2"/>
  <c r="O408" i="2"/>
  <c r="N408" i="2"/>
  <c r="Y409" i="2"/>
  <c r="X409" i="2"/>
  <c r="W409" i="2"/>
  <c r="V409" i="2"/>
  <c r="U409" i="2"/>
  <c r="T409" i="2"/>
  <c r="S409" i="2"/>
  <c r="R409" i="2"/>
  <c r="Q409" i="2"/>
  <c r="P409" i="2"/>
  <c r="O409" i="2"/>
  <c r="N409" i="2"/>
  <c r="Y410" i="2"/>
  <c r="X410" i="2"/>
  <c r="W410" i="2"/>
  <c r="V410" i="2"/>
  <c r="U410" i="2"/>
  <c r="T410" i="2"/>
  <c r="S410" i="2"/>
  <c r="R410" i="2"/>
  <c r="Q410" i="2"/>
  <c r="P410" i="2"/>
  <c r="O410" i="2"/>
  <c r="N410" i="2"/>
  <c r="Y411" i="2"/>
  <c r="X411" i="2"/>
  <c r="W411" i="2"/>
  <c r="V411" i="2"/>
  <c r="U411" i="2"/>
  <c r="T411" i="2"/>
  <c r="S411" i="2"/>
  <c r="R411" i="2"/>
  <c r="Q411" i="2"/>
  <c r="P411" i="2"/>
  <c r="O411" i="2"/>
  <c r="N411" i="2"/>
  <c r="Y412" i="2"/>
  <c r="X412" i="2"/>
  <c r="W412" i="2"/>
  <c r="V412" i="2"/>
  <c r="U412" i="2"/>
  <c r="T412" i="2"/>
  <c r="S412" i="2"/>
  <c r="R412" i="2"/>
  <c r="Q412" i="2"/>
  <c r="P412" i="2"/>
  <c r="O412" i="2"/>
  <c r="N412" i="2"/>
  <c r="Y413" i="2"/>
  <c r="X413" i="2"/>
  <c r="W413" i="2"/>
  <c r="V413" i="2"/>
  <c r="U413" i="2"/>
  <c r="T413" i="2"/>
  <c r="S413" i="2"/>
  <c r="R413" i="2"/>
  <c r="Q413" i="2"/>
  <c r="P413" i="2"/>
  <c r="O413" i="2"/>
  <c r="N413" i="2"/>
  <c r="Y414" i="2"/>
  <c r="X414" i="2"/>
  <c r="W414" i="2"/>
  <c r="V414" i="2"/>
  <c r="U414" i="2"/>
  <c r="T414" i="2"/>
  <c r="S414" i="2"/>
  <c r="R414" i="2"/>
  <c r="Q414" i="2"/>
  <c r="P414" i="2"/>
  <c r="O414" i="2"/>
  <c r="N414" i="2"/>
  <c r="Y415" i="2"/>
  <c r="X415" i="2"/>
  <c r="W415" i="2"/>
  <c r="V415" i="2"/>
  <c r="U415" i="2"/>
  <c r="T415" i="2"/>
  <c r="S415" i="2"/>
  <c r="R415" i="2"/>
  <c r="Q415" i="2"/>
  <c r="P415" i="2"/>
  <c r="O415" i="2"/>
  <c r="N415" i="2"/>
  <c r="Y416" i="2"/>
  <c r="X416" i="2"/>
  <c r="W416" i="2"/>
  <c r="V416" i="2"/>
  <c r="U416" i="2"/>
  <c r="T416" i="2"/>
  <c r="S416" i="2"/>
  <c r="R416" i="2"/>
  <c r="Q416" i="2"/>
  <c r="P416" i="2"/>
  <c r="O416" i="2"/>
  <c r="N416" i="2"/>
  <c r="Y417" i="2"/>
  <c r="X417" i="2"/>
  <c r="W417" i="2"/>
  <c r="V417" i="2"/>
  <c r="U417" i="2"/>
  <c r="T417" i="2"/>
  <c r="S417" i="2"/>
  <c r="R417" i="2"/>
  <c r="Q417" i="2"/>
  <c r="P417" i="2"/>
  <c r="O417" i="2"/>
  <c r="N417" i="2"/>
  <c r="Y418" i="2"/>
  <c r="X418" i="2"/>
  <c r="W418" i="2"/>
  <c r="V418" i="2"/>
  <c r="U418" i="2"/>
  <c r="T418" i="2"/>
  <c r="S418" i="2"/>
  <c r="R418" i="2"/>
  <c r="Q418" i="2"/>
  <c r="P418" i="2"/>
  <c r="O418" i="2"/>
  <c r="N418" i="2"/>
  <c r="Y419" i="2"/>
  <c r="X419" i="2"/>
  <c r="W419" i="2"/>
  <c r="V419" i="2"/>
  <c r="U419" i="2"/>
  <c r="T419" i="2"/>
  <c r="S419" i="2"/>
  <c r="R419" i="2"/>
  <c r="Q419" i="2"/>
  <c r="P419" i="2"/>
  <c r="O419" i="2"/>
  <c r="N419" i="2"/>
  <c r="Y420" i="2"/>
  <c r="X420" i="2"/>
  <c r="W420" i="2"/>
  <c r="V420" i="2"/>
  <c r="U420" i="2"/>
  <c r="T420" i="2"/>
  <c r="S420" i="2"/>
  <c r="R420" i="2"/>
  <c r="Q420" i="2"/>
  <c r="P420" i="2"/>
  <c r="O420" i="2"/>
  <c r="N420" i="2"/>
  <c r="Y421" i="2"/>
  <c r="X421" i="2"/>
  <c r="W421" i="2"/>
  <c r="V421" i="2"/>
  <c r="U421" i="2"/>
  <c r="T421" i="2"/>
  <c r="S421" i="2"/>
  <c r="R421" i="2"/>
  <c r="Q421" i="2"/>
  <c r="P421" i="2"/>
  <c r="O421" i="2"/>
  <c r="N421" i="2"/>
  <c r="Y422" i="2"/>
  <c r="X422" i="2"/>
  <c r="W422" i="2"/>
  <c r="V422" i="2"/>
  <c r="U422" i="2"/>
  <c r="T422" i="2"/>
  <c r="S422" i="2"/>
  <c r="R422" i="2"/>
  <c r="Q422" i="2"/>
  <c r="P422" i="2"/>
  <c r="O422" i="2"/>
  <c r="N422" i="2"/>
  <c r="Y423" i="2"/>
  <c r="X423" i="2"/>
  <c r="W423" i="2"/>
  <c r="V423" i="2"/>
  <c r="U423" i="2"/>
  <c r="T423" i="2"/>
  <c r="S423" i="2"/>
  <c r="R423" i="2"/>
  <c r="Q423" i="2"/>
  <c r="P423" i="2"/>
  <c r="O423" i="2"/>
  <c r="N423" i="2"/>
  <c r="Y424" i="2"/>
  <c r="X424" i="2"/>
  <c r="W424" i="2"/>
  <c r="V424" i="2"/>
  <c r="U424" i="2"/>
  <c r="T424" i="2"/>
  <c r="S424" i="2"/>
  <c r="R424" i="2"/>
  <c r="Q424" i="2"/>
  <c r="P424" i="2"/>
  <c r="O424" i="2"/>
  <c r="N424" i="2"/>
  <c r="Y425" i="2"/>
  <c r="X425" i="2"/>
  <c r="W425" i="2"/>
  <c r="V425" i="2"/>
  <c r="U425" i="2"/>
  <c r="T425" i="2"/>
  <c r="S425" i="2"/>
  <c r="R425" i="2"/>
  <c r="Q425" i="2"/>
  <c r="P425" i="2"/>
  <c r="O425" i="2"/>
  <c r="N425" i="2"/>
  <c r="Y426" i="2"/>
  <c r="X426" i="2"/>
  <c r="W426" i="2"/>
  <c r="V426" i="2"/>
  <c r="U426" i="2"/>
  <c r="T426" i="2"/>
  <c r="S426" i="2"/>
  <c r="R426" i="2"/>
  <c r="Q426" i="2"/>
  <c r="P426" i="2"/>
  <c r="O426" i="2"/>
  <c r="N426" i="2"/>
  <c r="Y427" i="2"/>
  <c r="X427" i="2"/>
  <c r="W427" i="2"/>
  <c r="V427" i="2"/>
  <c r="U427" i="2"/>
  <c r="T427" i="2"/>
  <c r="S427" i="2"/>
  <c r="R427" i="2"/>
  <c r="Q427" i="2"/>
  <c r="P427" i="2"/>
  <c r="O427" i="2"/>
  <c r="N427" i="2"/>
  <c r="Y428" i="2"/>
  <c r="X428" i="2"/>
  <c r="W428" i="2"/>
  <c r="V428" i="2"/>
  <c r="U428" i="2"/>
  <c r="T428" i="2"/>
  <c r="S428" i="2"/>
  <c r="R428" i="2"/>
  <c r="Q428" i="2"/>
  <c r="P428" i="2"/>
  <c r="O428" i="2"/>
  <c r="N428" i="2"/>
  <c r="Y429" i="2"/>
  <c r="X429" i="2"/>
  <c r="W429" i="2"/>
  <c r="V429" i="2"/>
  <c r="U429" i="2"/>
  <c r="T429" i="2"/>
  <c r="S429" i="2"/>
  <c r="R429" i="2"/>
  <c r="Q429" i="2"/>
  <c r="P429" i="2"/>
  <c r="O429" i="2"/>
  <c r="N429" i="2"/>
  <c r="Y430" i="2"/>
  <c r="X430" i="2"/>
  <c r="W430" i="2"/>
  <c r="V430" i="2"/>
  <c r="U430" i="2"/>
  <c r="T430" i="2"/>
  <c r="S430" i="2"/>
  <c r="R430" i="2"/>
  <c r="Q430" i="2"/>
  <c r="P430" i="2"/>
  <c r="O430" i="2"/>
  <c r="N430" i="2"/>
  <c r="Y431" i="2"/>
  <c r="X431" i="2"/>
  <c r="W431" i="2"/>
  <c r="V431" i="2"/>
  <c r="U431" i="2"/>
  <c r="T431" i="2"/>
  <c r="S431" i="2"/>
  <c r="R431" i="2"/>
  <c r="Q431" i="2"/>
  <c r="P431" i="2"/>
  <c r="O431" i="2"/>
  <c r="N431" i="2"/>
  <c r="Y432" i="2"/>
  <c r="X432" i="2"/>
  <c r="W432" i="2"/>
  <c r="V432" i="2"/>
  <c r="U432" i="2"/>
  <c r="T432" i="2"/>
  <c r="S432" i="2"/>
  <c r="R432" i="2"/>
  <c r="Q432" i="2"/>
  <c r="P432" i="2"/>
  <c r="O432" i="2"/>
  <c r="N432" i="2"/>
  <c r="Y433" i="2"/>
  <c r="X433" i="2"/>
  <c r="W433" i="2"/>
  <c r="V433" i="2"/>
  <c r="U433" i="2"/>
  <c r="T433" i="2"/>
  <c r="S433" i="2"/>
  <c r="R433" i="2"/>
  <c r="Q433" i="2"/>
  <c r="P433" i="2"/>
  <c r="O433" i="2"/>
  <c r="N433" i="2"/>
  <c r="Y434" i="2"/>
  <c r="X434" i="2"/>
  <c r="W434" i="2"/>
  <c r="V434" i="2"/>
  <c r="U434" i="2"/>
  <c r="T434" i="2"/>
  <c r="S434" i="2"/>
  <c r="R434" i="2"/>
  <c r="Q434" i="2"/>
  <c r="P434" i="2"/>
  <c r="O434" i="2"/>
  <c r="N434" i="2"/>
  <c r="Y435" i="2"/>
  <c r="X435" i="2"/>
  <c r="W435" i="2"/>
  <c r="V435" i="2"/>
  <c r="U435" i="2"/>
  <c r="T435" i="2"/>
  <c r="S435" i="2"/>
  <c r="R435" i="2"/>
  <c r="Q435" i="2"/>
  <c r="P435" i="2"/>
  <c r="O435" i="2"/>
  <c r="N435" i="2"/>
  <c r="Y436" i="2"/>
  <c r="X436" i="2"/>
  <c r="W436" i="2"/>
  <c r="V436" i="2"/>
  <c r="U436" i="2"/>
  <c r="T436" i="2"/>
  <c r="S436" i="2"/>
  <c r="R436" i="2"/>
  <c r="Q436" i="2"/>
  <c r="P436" i="2"/>
  <c r="O436" i="2"/>
  <c r="N436" i="2"/>
  <c r="Y437" i="2"/>
  <c r="X437" i="2"/>
  <c r="W437" i="2"/>
  <c r="V437" i="2"/>
  <c r="U437" i="2"/>
  <c r="T437" i="2"/>
  <c r="S437" i="2"/>
  <c r="R437" i="2"/>
  <c r="Q437" i="2"/>
  <c r="P437" i="2"/>
  <c r="O437" i="2"/>
  <c r="N437" i="2"/>
  <c r="Y438" i="2"/>
  <c r="X438" i="2"/>
  <c r="W438" i="2"/>
  <c r="V438" i="2"/>
  <c r="U438" i="2"/>
  <c r="T438" i="2"/>
  <c r="S438" i="2"/>
  <c r="R438" i="2"/>
  <c r="Q438" i="2"/>
  <c r="P438" i="2"/>
  <c r="O438" i="2"/>
  <c r="N438" i="2"/>
  <c r="Y439" i="2"/>
  <c r="X439" i="2"/>
  <c r="W439" i="2"/>
  <c r="V439" i="2"/>
  <c r="U439" i="2"/>
  <c r="T439" i="2"/>
  <c r="S439" i="2"/>
  <c r="R439" i="2"/>
  <c r="Q439" i="2"/>
  <c r="P439" i="2"/>
  <c r="O439" i="2"/>
  <c r="N439" i="2"/>
  <c r="Y440" i="2"/>
  <c r="X440" i="2"/>
  <c r="W440" i="2"/>
  <c r="V440" i="2"/>
  <c r="U440" i="2"/>
  <c r="T440" i="2"/>
  <c r="S440" i="2"/>
  <c r="R440" i="2"/>
  <c r="Q440" i="2"/>
  <c r="P440" i="2"/>
  <c r="O440" i="2"/>
  <c r="N440" i="2"/>
  <c r="Y441" i="2"/>
  <c r="X441" i="2"/>
  <c r="W441" i="2"/>
  <c r="V441" i="2"/>
  <c r="U441" i="2"/>
  <c r="T441" i="2"/>
  <c r="S441" i="2"/>
  <c r="R441" i="2"/>
  <c r="Q441" i="2"/>
  <c r="P441" i="2"/>
  <c r="O441" i="2"/>
  <c r="N441" i="2"/>
  <c r="Y442" i="2"/>
  <c r="X442" i="2"/>
  <c r="W442" i="2"/>
  <c r="V442" i="2"/>
  <c r="U442" i="2"/>
  <c r="T442" i="2"/>
  <c r="S442" i="2"/>
  <c r="R442" i="2"/>
  <c r="Q442" i="2"/>
  <c r="P442" i="2"/>
  <c r="O442" i="2"/>
  <c r="N442" i="2"/>
  <c r="Y443" i="2"/>
  <c r="X443" i="2"/>
  <c r="W443" i="2"/>
  <c r="V443" i="2"/>
  <c r="U443" i="2"/>
  <c r="T443" i="2"/>
  <c r="S443" i="2"/>
  <c r="R443" i="2"/>
  <c r="Q443" i="2"/>
  <c r="P443" i="2"/>
  <c r="O443" i="2"/>
  <c r="N443" i="2"/>
  <c r="Y444" i="2"/>
  <c r="X444" i="2"/>
  <c r="W444" i="2"/>
  <c r="V444" i="2"/>
  <c r="U444" i="2"/>
  <c r="T444" i="2"/>
  <c r="S444" i="2"/>
  <c r="R444" i="2"/>
  <c r="Q444" i="2"/>
  <c r="P444" i="2"/>
  <c r="O444" i="2"/>
  <c r="N444" i="2"/>
  <c r="Y445" i="2"/>
  <c r="X445" i="2"/>
  <c r="W445" i="2"/>
  <c r="V445" i="2"/>
  <c r="U445" i="2"/>
  <c r="T445" i="2"/>
  <c r="S445" i="2"/>
  <c r="R445" i="2"/>
  <c r="Q445" i="2"/>
  <c r="P445" i="2"/>
  <c r="O445" i="2"/>
  <c r="N445" i="2"/>
  <c r="Y446" i="2"/>
  <c r="X446" i="2"/>
  <c r="W446" i="2"/>
  <c r="V446" i="2"/>
  <c r="U446" i="2"/>
  <c r="T446" i="2"/>
  <c r="S446" i="2"/>
  <c r="R446" i="2"/>
  <c r="Q446" i="2"/>
  <c r="P446" i="2"/>
  <c r="O446" i="2"/>
  <c r="N446" i="2"/>
  <c r="Y447" i="2"/>
  <c r="X447" i="2"/>
  <c r="W447" i="2"/>
  <c r="V447" i="2"/>
  <c r="U447" i="2"/>
  <c r="T447" i="2"/>
  <c r="S447" i="2"/>
  <c r="R447" i="2"/>
  <c r="Q447" i="2"/>
  <c r="P447" i="2"/>
  <c r="O447" i="2"/>
  <c r="N447" i="2"/>
  <c r="Y448" i="2"/>
  <c r="X448" i="2"/>
  <c r="W448" i="2"/>
  <c r="V448" i="2"/>
  <c r="U448" i="2"/>
  <c r="T448" i="2"/>
  <c r="S448" i="2"/>
  <c r="R448" i="2"/>
  <c r="Q448" i="2"/>
  <c r="P448" i="2"/>
  <c r="O448" i="2"/>
  <c r="N448" i="2"/>
  <c r="Y449" i="2"/>
  <c r="X449" i="2"/>
  <c r="W449" i="2"/>
  <c r="V449" i="2"/>
  <c r="U449" i="2"/>
  <c r="T449" i="2"/>
  <c r="S449" i="2"/>
  <c r="R449" i="2"/>
  <c r="Q449" i="2"/>
  <c r="P449" i="2"/>
  <c r="O449" i="2"/>
  <c r="N449" i="2"/>
  <c r="Y450" i="2"/>
  <c r="X450" i="2"/>
  <c r="W450" i="2"/>
  <c r="V450" i="2"/>
  <c r="U450" i="2"/>
  <c r="T450" i="2"/>
  <c r="S450" i="2"/>
  <c r="R450" i="2"/>
  <c r="Q450" i="2"/>
  <c r="P450" i="2"/>
  <c r="O450" i="2"/>
  <c r="N450" i="2"/>
  <c r="Y451" i="2"/>
  <c r="X451" i="2"/>
  <c r="W451" i="2"/>
  <c r="V451" i="2"/>
  <c r="U451" i="2"/>
  <c r="T451" i="2"/>
  <c r="S451" i="2"/>
  <c r="R451" i="2"/>
  <c r="Q451" i="2"/>
  <c r="P451" i="2"/>
  <c r="O451" i="2"/>
  <c r="N451" i="2"/>
  <c r="Y452" i="2"/>
  <c r="X452" i="2"/>
  <c r="W452" i="2"/>
  <c r="V452" i="2"/>
  <c r="U452" i="2"/>
  <c r="T452" i="2"/>
  <c r="S452" i="2"/>
  <c r="R452" i="2"/>
  <c r="Q452" i="2"/>
  <c r="P452" i="2"/>
  <c r="O452" i="2"/>
  <c r="N452" i="2"/>
  <c r="Y453" i="2"/>
  <c r="X453" i="2"/>
  <c r="W453" i="2"/>
  <c r="V453" i="2"/>
  <c r="U453" i="2"/>
  <c r="T453" i="2"/>
  <c r="S453" i="2"/>
  <c r="R453" i="2"/>
  <c r="Q453" i="2"/>
  <c r="P453" i="2"/>
  <c r="O453" i="2"/>
  <c r="N453" i="2"/>
  <c r="Y454" i="2"/>
  <c r="X454" i="2"/>
  <c r="W454" i="2"/>
  <c r="V454" i="2"/>
  <c r="U454" i="2"/>
  <c r="T454" i="2"/>
  <c r="S454" i="2"/>
  <c r="R454" i="2"/>
  <c r="Q454" i="2"/>
  <c r="P454" i="2"/>
  <c r="O454" i="2"/>
  <c r="N454" i="2"/>
  <c r="Y455" i="2"/>
  <c r="X455" i="2"/>
  <c r="W455" i="2"/>
  <c r="V455" i="2"/>
  <c r="U455" i="2"/>
  <c r="T455" i="2"/>
  <c r="S455" i="2"/>
  <c r="R455" i="2"/>
  <c r="Q455" i="2"/>
  <c r="P455" i="2"/>
  <c r="O455" i="2"/>
  <c r="N455" i="2"/>
  <c r="Y456" i="2"/>
  <c r="X456" i="2"/>
  <c r="W456" i="2"/>
  <c r="V456" i="2"/>
  <c r="U456" i="2"/>
  <c r="T456" i="2"/>
  <c r="S456" i="2"/>
  <c r="R456" i="2"/>
  <c r="Q456" i="2"/>
  <c r="P456" i="2"/>
  <c r="O456" i="2"/>
  <c r="N456" i="2"/>
  <c r="Y457" i="2"/>
  <c r="X457" i="2"/>
  <c r="W457" i="2"/>
  <c r="V457" i="2"/>
  <c r="U457" i="2"/>
  <c r="T457" i="2"/>
  <c r="S457" i="2"/>
  <c r="R457" i="2"/>
  <c r="Q457" i="2"/>
  <c r="P457" i="2"/>
  <c r="O457" i="2"/>
  <c r="N457" i="2"/>
  <c r="Y458" i="2"/>
  <c r="X458" i="2"/>
  <c r="W458" i="2"/>
  <c r="V458" i="2"/>
  <c r="U458" i="2"/>
  <c r="T458" i="2"/>
  <c r="S458" i="2"/>
  <c r="R458" i="2"/>
  <c r="Q458" i="2"/>
  <c r="P458" i="2"/>
  <c r="O458" i="2"/>
  <c r="N458" i="2"/>
  <c r="Y459" i="2"/>
  <c r="X459" i="2"/>
  <c r="W459" i="2"/>
  <c r="V459" i="2"/>
  <c r="U459" i="2"/>
  <c r="T459" i="2"/>
  <c r="S459" i="2"/>
  <c r="R459" i="2"/>
  <c r="Q459" i="2"/>
  <c r="P459" i="2"/>
  <c r="O459" i="2"/>
  <c r="N459" i="2"/>
  <c r="Y460" i="2"/>
  <c r="X460" i="2"/>
  <c r="W460" i="2"/>
  <c r="V460" i="2"/>
  <c r="U460" i="2"/>
  <c r="T460" i="2"/>
  <c r="S460" i="2"/>
  <c r="R460" i="2"/>
  <c r="Q460" i="2"/>
  <c r="P460" i="2"/>
  <c r="O460" i="2"/>
  <c r="N460" i="2"/>
  <c r="Y461" i="2"/>
  <c r="X461" i="2"/>
  <c r="W461" i="2"/>
  <c r="V461" i="2"/>
  <c r="U461" i="2"/>
  <c r="T461" i="2"/>
  <c r="S461" i="2"/>
  <c r="R461" i="2"/>
  <c r="Q461" i="2"/>
  <c r="P461" i="2"/>
  <c r="O461" i="2"/>
  <c r="N461" i="2"/>
  <c r="Y462" i="2"/>
  <c r="X462" i="2"/>
  <c r="W462" i="2"/>
  <c r="V462" i="2"/>
  <c r="U462" i="2"/>
  <c r="T462" i="2"/>
  <c r="S462" i="2"/>
  <c r="R462" i="2"/>
  <c r="Q462" i="2"/>
  <c r="P462" i="2"/>
  <c r="O462" i="2"/>
  <c r="N462" i="2"/>
  <c r="Y463" i="2"/>
  <c r="X463" i="2"/>
  <c r="W463" i="2"/>
  <c r="V463" i="2"/>
  <c r="U463" i="2"/>
  <c r="T463" i="2"/>
  <c r="S463" i="2"/>
  <c r="R463" i="2"/>
  <c r="Q463" i="2"/>
  <c r="P463" i="2"/>
  <c r="O463" i="2"/>
  <c r="N463" i="2"/>
  <c r="Y464" i="2"/>
  <c r="X464" i="2"/>
  <c r="W464" i="2"/>
  <c r="V464" i="2"/>
  <c r="U464" i="2"/>
  <c r="T464" i="2"/>
  <c r="S464" i="2"/>
  <c r="R464" i="2"/>
  <c r="Q464" i="2"/>
  <c r="P464" i="2"/>
  <c r="O464" i="2"/>
  <c r="N464" i="2"/>
  <c r="Y465" i="2"/>
  <c r="X465" i="2"/>
  <c r="W465" i="2"/>
  <c r="V465" i="2"/>
  <c r="U465" i="2"/>
  <c r="T465" i="2"/>
  <c r="S465" i="2"/>
  <c r="R465" i="2"/>
  <c r="Q465" i="2"/>
  <c r="P465" i="2"/>
  <c r="O465" i="2"/>
  <c r="N465" i="2"/>
  <c r="Y466" i="2"/>
  <c r="X466" i="2"/>
  <c r="W466" i="2"/>
  <c r="V466" i="2"/>
  <c r="U466" i="2"/>
  <c r="T466" i="2"/>
  <c r="S466" i="2"/>
  <c r="R466" i="2"/>
  <c r="Q466" i="2"/>
  <c r="P466" i="2"/>
  <c r="O466" i="2"/>
  <c r="N466" i="2"/>
  <c r="Y467" i="2"/>
  <c r="X467" i="2"/>
  <c r="W467" i="2"/>
  <c r="V467" i="2"/>
  <c r="U467" i="2"/>
  <c r="T467" i="2"/>
  <c r="S467" i="2"/>
  <c r="R467" i="2"/>
  <c r="Q467" i="2"/>
  <c r="P467" i="2"/>
  <c r="O467" i="2"/>
  <c r="N467" i="2"/>
  <c r="Y468" i="2"/>
  <c r="X468" i="2"/>
  <c r="W468" i="2"/>
  <c r="V468" i="2"/>
  <c r="U468" i="2"/>
  <c r="T468" i="2"/>
  <c r="S468" i="2"/>
  <c r="R468" i="2"/>
  <c r="Q468" i="2"/>
  <c r="P468" i="2"/>
  <c r="O468" i="2"/>
  <c r="N468" i="2"/>
  <c r="Y469" i="2"/>
  <c r="X469" i="2"/>
  <c r="W469" i="2"/>
  <c r="V469" i="2"/>
  <c r="U469" i="2"/>
  <c r="T469" i="2"/>
  <c r="S469" i="2"/>
  <c r="R469" i="2"/>
  <c r="Q469" i="2"/>
  <c r="P469" i="2"/>
  <c r="O469" i="2"/>
  <c r="N469" i="2"/>
  <c r="Y470" i="2"/>
  <c r="X470" i="2"/>
  <c r="W470" i="2"/>
  <c r="V470" i="2"/>
  <c r="U470" i="2"/>
  <c r="T470" i="2"/>
  <c r="S470" i="2"/>
  <c r="R470" i="2"/>
  <c r="Q470" i="2"/>
  <c r="P470" i="2"/>
  <c r="O470" i="2"/>
  <c r="N470" i="2"/>
  <c r="Y471" i="2"/>
  <c r="X471" i="2"/>
  <c r="W471" i="2"/>
  <c r="V471" i="2"/>
  <c r="U471" i="2"/>
  <c r="T471" i="2"/>
  <c r="S471" i="2"/>
  <c r="R471" i="2"/>
  <c r="Q471" i="2"/>
  <c r="P471" i="2"/>
  <c r="O471" i="2"/>
  <c r="N471" i="2"/>
  <c r="Y472" i="2"/>
  <c r="X472" i="2"/>
  <c r="W472" i="2"/>
  <c r="V472" i="2"/>
  <c r="U472" i="2"/>
  <c r="T472" i="2"/>
  <c r="S472" i="2"/>
  <c r="R472" i="2"/>
  <c r="Q472" i="2"/>
  <c r="P472" i="2"/>
  <c r="O472" i="2"/>
  <c r="N472" i="2"/>
  <c r="Y473" i="2"/>
  <c r="X473" i="2"/>
  <c r="W473" i="2"/>
  <c r="V473" i="2"/>
  <c r="U473" i="2"/>
  <c r="T473" i="2"/>
  <c r="S473" i="2"/>
  <c r="R473" i="2"/>
  <c r="Q473" i="2"/>
  <c r="P473" i="2"/>
  <c r="O473" i="2"/>
  <c r="N473" i="2"/>
  <c r="Y474" i="2"/>
  <c r="X474" i="2"/>
  <c r="W474" i="2"/>
  <c r="V474" i="2"/>
  <c r="U474" i="2"/>
  <c r="T474" i="2"/>
  <c r="S474" i="2"/>
  <c r="R474" i="2"/>
  <c r="Q474" i="2"/>
  <c r="P474" i="2"/>
  <c r="O474" i="2"/>
  <c r="N474" i="2"/>
  <c r="Y475" i="2"/>
  <c r="X475" i="2"/>
  <c r="W475" i="2"/>
  <c r="V475" i="2"/>
  <c r="U475" i="2"/>
  <c r="T475" i="2"/>
  <c r="S475" i="2"/>
  <c r="R475" i="2"/>
  <c r="Q475" i="2"/>
  <c r="P475" i="2"/>
  <c r="O475" i="2"/>
  <c r="N475" i="2"/>
  <c r="Y476" i="2"/>
  <c r="X476" i="2"/>
  <c r="W476" i="2"/>
  <c r="V476" i="2"/>
  <c r="U476" i="2"/>
  <c r="T476" i="2"/>
  <c r="S476" i="2"/>
  <c r="R476" i="2"/>
  <c r="Q476" i="2"/>
  <c r="P476" i="2"/>
  <c r="O476" i="2"/>
  <c r="N476" i="2"/>
  <c r="Y477" i="2"/>
  <c r="X477" i="2"/>
  <c r="W477" i="2"/>
  <c r="V477" i="2"/>
  <c r="U477" i="2"/>
  <c r="T477" i="2"/>
  <c r="S477" i="2"/>
  <c r="R477" i="2"/>
  <c r="Q477" i="2"/>
  <c r="P477" i="2"/>
  <c r="O477" i="2"/>
  <c r="N477" i="2"/>
  <c r="Y478" i="2"/>
  <c r="X478" i="2"/>
  <c r="W478" i="2"/>
  <c r="V478" i="2"/>
  <c r="U478" i="2"/>
  <c r="T478" i="2"/>
  <c r="S478" i="2"/>
  <c r="R478" i="2"/>
  <c r="Q478" i="2"/>
  <c r="P478" i="2"/>
  <c r="O478" i="2"/>
  <c r="N478" i="2"/>
  <c r="Y479" i="2"/>
  <c r="X479" i="2"/>
  <c r="W479" i="2"/>
  <c r="V479" i="2"/>
  <c r="U479" i="2"/>
  <c r="T479" i="2"/>
  <c r="S479" i="2"/>
  <c r="R479" i="2"/>
  <c r="Q479" i="2"/>
  <c r="P479" i="2"/>
  <c r="O479" i="2"/>
  <c r="N479" i="2"/>
  <c r="Y480" i="2"/>
  <c r="X480" i="2"/>
  <c r="W480" i="2"/>
  <c r="V480" i="2"/>
  <c r="U480" i="2"/>
  <c r="T480" i="2"/>
  <c r="S480" i="2"/>
  <c r="R480" i="2"/>
  <c r="Q480" i="2"/>
  <c r="P480" i="2"/>
  <c r="O480" i="2"/>
  <c r="N480" i="2"/>
  <c r="Y481" i="2"/>
  <c r="X481" i="2"/>
  <c r="W481" i="2"/>
  <c r="V481" i="2"/>
  <c r="U481" i="2"/>
  <c r="T481" i="2"/>
  <c r="S481" i="2"/>
  <c r="R481" i="2"/>
  <c r="Q481" i="2"/>
  <c r="P481" i="2"/>
  <c r="O481" i="2"/>
  <c r="N481" i="2"/>
  <c r="Y482" i="2"/>
  <c r="X482" i="2"/>
  <c r="W482" i="2"/>
  <c r="V482" i="2"/>
  <c r="U482" i="2"/>
  <c r="T482" i="2"/>
  <c r="S482" i="2"/>
  <c r="R482" i="2"/>
  <c r="Q482" i="2"/>
  <c r="P482" i="2"/>
  <c r="O482" i="2"/>
  <c r="N482" i="2"/>
  <c r="Y483" i="2"/>
  <c r="X483" i="2"/>
  <c r="W483" i="2"/>
  <c r="V483" i="2"/>
  <c r="U483" i="2"/>
  <c r="T483" i="2"/>
  <c r="S483" i="2"/>
  <c r="R483" i="2"/>
  <c r="Q483" i="2"/>
  <c r="P483" i="2"/>
  <c r="O483" i="2"/>
  <c r="N483" i="2"/>
  <c r="Y484" i="2"/>
  <c r="X484" i="2"/>
  <c r="W484" i="2"/>
  <c r="V484" i="2"/>
  <c r="U484" i="2"/>
  <c r="T484" i="2"/>
  <c r="S484" i="2"/>
  <c r="R484" i="2"/>
  <c r="Q484" i="2"/>
  <c r="P484" i="2"/>
  <c r="O484" i="2"/>
  <c r="N484" i="2"/>
  <c r="Y485" i="2"/>
  <c r="X485" i="2"/>
  <c r="W485" i="2"/>
  <c r="V485" i="2"/>
  <c r="U485" i="2"/>
  <c r="T485" i="2"/>
  <c r="S485" i="2"/>
  <c r="R485" i="2"/>
  <c r="Q485" i="2"/>
  <c r="P485" i="2"/>
  <c r="O485" i="2"/>
  <c r="N485" i="2"/>
  <c r="Y486" i="2"/>
  <c r="X486" i="2"/>
  <c r="W486" i="2"/>
  <c r="V486" i="2"/>
  <c r="U486" i="2"/>
  <c r="T486" i="2"/>
  <c r="S486" i="2"/>
  <c r="R486" i="2"/>
  <c r="Q486" i="2"/>
  <c r="P486" i="2"/>
  <c r="O486" i="2"/>
  <c r="N486" i="2"/>
  <c r="Y487" i="2"/>
  <c r="X487" i="2"/>
  <c r="W487" i="2"/>
  <c r="V487" i="2"/>
  <c r="U487" i="2"/>
  <c r="T487" i="2"/>
  <c r="S487" i="2"/>
  <c r="R487" i="2"/>
  <c r="Q487" i="2"/>
  <c r="P487" i="2"/>
  <c r="O487" i="2"/>
  <c r="N487" i="2"/>
  <c r="Y488" i="2"/>
  <c r="X488" i="2"/>
  <c r="W488" i="2"/>
  <c r="V488" i="2"/>
  <c r="U488" i="2"/>
  <c r="T488" i="2"/>
  <c r="S488" i="2"/>
  <c r="R488" i="2"/>
  <c r="Q488" i="2"/>
  <c r="P488" i="2"/>
  <c r="O488" i="2"/>
  <c r="N488" i="2"/>
  <c r="Y489" i="2"/>
  <c r="X489" i="2"/>
  <c r="W489" i="2"/>
  <c r="V489" i="2"/>
  <c r="U489" i="2"/>
  <c r="T489" i="2"/>
  <c r="S489" i="2"/>
  <c r="R489" i="2"/>
  <c r="Q489" i="2"/>
  <c r="P489" i="2"/>
  <c r="O489" i="2"/>
  <c r="N489" i="2"/>
  <c r="Y490" i="2"/>
  <c r="X490" i="2"/>
  <c r="W490" i="2"/>
  <c r="V490" i="2"/>
  <c r="U490" i="2"/>
  <c r="T490" i="2"/>
  <c r="S490" i="2"/>
  <c r="R490" i="2"/>
  <c r="Q490" i="2"/>
  <c r="P490" i="2"/>
  <c r="O490" i="2"/>
  <c r="N490" i="2"/>
  <c r="Y491" i="2"/>
  <c r="X491" i="2"/>
  <c r="W491" i="2"/>
  <c r="V491" i="2"/>
  <c r="U491" i="2"/>
  <c r="T491" i="2"/>
  <c r="S491" i="2"/>
  <c r="R491" i="2"/>
  <c r="Q491" i="2"/>
  <c r="P491" i="2"/>
  <c r="O491" i="2"/>
  <c r="N491" i="2"/>
  <c r="Y492" i="2"/>
  <c r="X492" i="2"/>
  <c r="W492" i="2"/>
  <c r="V492" i="2"/>
  <c r="U492" i="2"/>
  <c r="T492" i="2"/>
  <c r="S492" i="2"/>
  <c r="R492" i="2"/>
  <c r="Q492" i="2"/>
  <c r="P492" i="2"/>
  <c r="O492" i="2"/>
  <c r="N492" i="2"/>
  <c r="Y493" i="2"/>
  <c r="X493" i="2"/>
  <c r="W493" i="2"/>
  <c r="V493" i="2"/>
  <c r="U493" i="2"/>
  <c r="T493" i="2"/>
  <c r="S493" i="2"/>
  <c r="R493" i="2"/>
  <c r="Q493" i="2"/>
  <c r="P493" i="2"/>
  <c r="O493" i="2"/>
  <c r="N493" i="2"/>
  <c r="Y494" i="2"/>
  <c r="X494" i="2"/>
  <c r="W494" i="2"/>
  <c r="V494" i="2"/>
  <c r="U494" i="2"/>
  <c r="T494" i="2"/>
  <c r="S494" i="2"/>
  <c r="R494" i="2"/>
  <c r="Q494" i="2"/>
  <c r="P494" i="2"/>
  <c r="O494" i="2"/>
  <c r="N494" i="2"/>
  <c r="Y495" i="2"/>
  <c r="X495" i="2"/>
  <c r="W495" i="2"/>
  <c r="V495" i="2"/>
  <c r="U495" i="2"/>
  <c r="T495" i="2"/>
  <c r="S495" i="2"/>
  <c r="R495" i="2"/>
  <c r="Q495" i="2"/>
  <c r="P495" i="2"/>
  <c r="O495" i="2"/>
  <c r="N495" i="2"/>
  <c r="Y496" i="2"/>
  <c r="X496" i="2"/>
  <c r="W496" i="2"/>
  <c r="V496" i="2"/>
  <c r="U496" i="2"/>
  <c r="T496" i="2"/>
  <c r="S496" i="2"/>
  <c r="R496" i="2"/>
  <c r="Q496" i="2"/>
  <c r="P496" i="2"/>
  <c r="O496" i="2"/>
  <c r="N496" i="2"/>
  <c r="Y497" i="2"/>
  <c r="X497" i="2"/>
  <c r="W497" i="2"/>
  <c r="V497" i="2"/>
  <c r="U497" i="2"/>
  <c r="T497" i="2"/>
  <c r="S497" i="2"/>
  <c r="R497" i="2"/>
  <c r="Q497" i="2"/>
  <c r="P497" i="2"/>
  <c r="O497" i="2"/>
  <c r="N497" i="2"/>
  <c r="Y498" i="2"/>
  <c r="X498" i="2"/>
  <c r="W498" i="2"/>
  <c r="V498" i="2"/>
  <c r="U498" i="2"/>
  <c r="T498" i="2"/>
  <c r="S498" i="2"/>
  <c r="R498" i="2"/>
  <c r="Q498" i="2"/>
  <c r="P498" i="2"/>
  <c r="O498" i="2"/>
  <c r="N498" i="2"/>
  <c r="Y499" i="2"/>
  <c r="X499" i="2"/>
  <c r="W499" i="2"/>
  <c r="V499" i="2"/>
  <c r="U499" i="2"/>
  <c r="T499" i="2"/>
  <c r="S499" i="2"/>
  <c r="R499" i="2"/>
  <c r="Q499" i="2"/>
  <c r="P499" i="2"/>
  <c r="O499" i="2"/>
  <c r="N499" i="2"/>
  <c r="Y500" i="2"/>
  <c r="X500" i="2"/>
  <c r="W500" i="2"/>
  <c r="V500" i="2"/>
  <c r="U500" i="2"/>
  <c r="T500" i="2"/>
  <c r="S500" i="2"/>
  <c r="R500" i="2"/>
  <c r="Q500" i="2"/>
  <c r="P500" i="2"/>
  <c r="O500" i="2"/>
  <c r="N500" i="2"/>
  <c r="Y501" i="2"/>
  <c r="X501" i="2"/>
  <c r="W501" i="2"/>
  <c r="V501" i="2"/>
  <c r="U501" i="2"/>
  <c r="T501" i="2"/>
  <c r="S501" i="2"/>
  <c r="R501" i="2"/>
  <c r="Q501" i="2"/>
  <c r="P501" i="2"/>
  <c r="O501" i="2"/>
  <c r="N501" i="2"/>
  <c r="Y502" i="2"/>
  <c r="X502" i="2"/>
  <c r="W502" i="2"/>
  <c r="V502" i="2"/>
  <c r="U502" i="2"/>
  <c r="T502" i="2"/>
  <c r="S502" i="2"/>
  <c r="R502" i="2"/>
  <c r="Q502" i="2"/>
  <c r="P502" i="2"/>
  <c r="O502" i="2"/>
  <c r="N502" i="2"/>
  <c r="Y503" i="2"/>
  <c r="X503" i="2"/>
  <c r="W503" i="2"/>
  <c r="V503" i="2"/>
  <c r="U503" i="2"/>
  <c r="T503" i="2"/>
  <c r="S503" i="2"/>
  <c r="R503" i="2"/>
  <c r="Q503" i="2"/>
  <c r="P503" i="2"/>
  <c r="O503" i="2"/>
  <c r="N503" i="2"/>
  <c r="Y504" i="2"/>
  <c r="X504" i="2"/>
  <c r="W504" i="2"/>
  <c r="V504" i="2"/>
  <c r="U504" i="2"/>
  <c r="T504" i="2"/>
  <c r="S504" i="2"/>
  <c r="R504" i="2"/>
  <c r="Q504" i="2"/>
  <c r="P504" i="2"/>
  <c r="O504" i="2"/>
  <c r="N504" i="2"/>
  <c r="Y505" i="2"/>
  <c r="X505" i="2"/>
  <c r="W505" i="2"/>
  <c r="V505" i="2"/>
  <c r="U505" i="2"/>
  <c r="T505" i="2"/>
  <c r="S505" i="2"/>
  <c r="R505" i="2"/>
  <c r="Q505" i="2"/>
  <c r="P505" i="2"/>
  <c r="O505" i="2"/>
  <c r="N505" i="2"/>
  <c r="Y506" i="2"/>
  <c r="X506" i="2"/>
  <c r="W506" i="2"/>
  <c r="V506" i="2"/>
  <c r="U506" i="2"/>
  <c r="T506" i="2"/>
  <c r="S506" i="2"/>
  <c r="R506" i="2"/>
  <c r="Q506" i="2"/>
  <c r="P506" i="2"/>
  <c r="O506" i="2"/>
  <c r="N506" i="2"/>
  <c r="Y507" i="2"/>
  <c r="X507" i="2"/>
  <c r="W507" i="2"/>
  <c r="V507" i="2"/>
  <c r="U507" i="2"/>
  <c r="T507" i="2"/>
  <c r="S507" i="2"/>
  <c r="R507" i="2"/>
  <c r="Q507" i="2"/>
  <c r="P507" i="2"/>
  <c r="O507" i="2"/>
  <c r="N507" i="2"/>
  <c r="Y508" i="2"/>
  <c r="X508" i="2"/>
  <c r="W508" i="2"/>
  <c r="V508" i="2"/>
  <c r="U508" i="2"/>
  <c r="T508" i="2"/>
  <c r="S508" i="2"/>
  <c r="R508" i="2"/>
  <c r="Q508" i="2"/>
  <c r="P508" i="2"/>
  <c r="O508" i="2"/>
  <c r="N508" i="2"/>
  <c r="Y509" i="2"/>
  <c r="X509" i="2"/>
  <c r="W509" i="2"/>
  <c r="V509" i="2"/>
  <c r="U509" i="2"/>
  <c r="T509" i="2"/>
  <c r="S509" i="2"/>
  <c r="R509" i="2"/>
  <c r="Q509" i="2"/>
  <c r="P509" i="2"/>
  <c r="O509" i="2"/>
  <c r="N509" i="2"/>
  <c r="Y510" i="2"/>
  <c r="X510" i="2"/>
  <c r="W510" i="2"/>
  <c r="V510" i="2"/>
  <c r="U510" i="2"/>
  <c r="T510" i="2"/>
  <c r="S510" i="2"/>
  <c r="R510" i="2"/>
  <c r="Q510" i="2"/>
  <c r="P510" i="2"/>
  <c r="O510" i="2"/>
  <c r="N510" i="2"/>
  <c r="Y511" i="2"/>
  <c r="X511" i="2"/>
  <c r="W511" i="2"/>
  <c r="V511" i="2"/>
  <c r="U511" i="2"/>
  <c r="T511" i="2"/>
  <c r="S511" i="2"/>
  <c r="R511" i="2"/>
  <c r="Q511" i="2"/>
  <c r="P511" i="2"/>
  <c r="O511" i="2"/>
  <c r="N511" i="2"/>
  <c r="Y512" i="2"/>
  <c r="X512" i="2"/>
  <c r="W512" i="2"/>
  <c r="V512" i="2"/>
  <c r="U512" i="2"/>
  <c r="T512" i="2"/>
  <c r="S512" i="2"/>
  <c r="R512" i="2"/>
  <c r="Q512" i="2"/>
  <c r="P512" i="2"/>
  <c r="O512" i="2"/>
  <c r="N512" i="2"/>
  <c r="Y513" i="2"/>
  <c r="X513" i="2"/>
  <c r="W513" i="2"/>
  <c r="V513" i="2"/>
  <c r="U513" i="2"/>
  <c r="T513" i="2"/>
  <c r="S513" i="2"/>
  <c r="R513" i="2"/>
  <c r="Q513" i="2"/>
  <c r="P513" i="2"/>
  <c r="O513" i="2"/>
  <c r="N513" i="2"/>
  <c r="Y514" i="2"/>
  <c r="X514" i="2"/>
  <c r="W514" i="2"/>
  <c r="V514" i="2"/>
  <c r="U514" i="2"/>
  <c r="T514" i="2"/>
  <c r="S514" i="2"/>
  <c r="R514" i="2"/>
  <c r="Q514" i="2"/>
  <c r="P514" i="2"/>
  <c r="O514" i="2"/>
  <c r="N514" i="2"/>
  <c r="Y515" i="2"/>
  <c r="X515" i="2"/>
  <c r="W515" i="2"/>
  <c r="V515" i="2"/>
  <c r="U515" i="2"/>
  <c r="T515" i="2"/>
  <c r="S515" i="2"/>
  <c r="R515" i="2"/>
  <c r="Q515" i="2"/>
  <c r="P515" i="2"/>
  <c r="O515" i="2"/>
  <c r="N515" i="2"/>
  <c r="Y516" i="2"/>
  <c r="X516" i="2"/>
  <c r="W516" i="2"/>
  <c r="V516" i="2"/>
  <c r="U516" i="2"/>
  <c r="T516" i="2"/>
  <c r="S516" i="2"/>
  <c r="R516" i="2"/>
  <c r="Q516" i="2"/>
  <c r="P516" i="2"/>
  <c r="O516" i="2"/>
  <c r="N516" i="2"/>
  <c r="Y517" i="2"/>
  <c r="X517" i="2"/>
  <c r="W517" i="2"/>
  <c r="V517" i="2"/>
  <c r="U517" i="2"/>
  <c r="T517" i="2"/>
  <c r="S517" i="2"/>
  <c r="R517" i="2"/>
  <c r="Q517" i="2"/>
  <c r="P517" i="2"/>
  <c r="O517" i="2"/>
  <c r="N517" i="2"/>
  <c r="Y518" i="2"/>
  <c r="X518" i="2"/>
  <c r="W518" i="2"/>
  <c r="V518" i="2"/>
  <c r="U518" i="2"/>
  <c r="T518" i="2"/>
  <c r="S518" i="2"/>
  <c r="R518" i="2"/>
  <c r="Q518" i="2"/>
  <c r="P518" i="2"/>
  <c r="O518" i="2"/>
  <c r="N518" i="2"/>
  <c r="Y519" i="2"/>
  <c r="X519" i="2"/>
  <c r="W519" i="2"/>
  <c r="V519" i="2"/>
  <c r="U519" i="2"/>
  <c r="T519" i="2"/>
  <c r="S519" i="2"/>
  <c r="R519" i="2"/>
  <c r="Q519" i="2"/>
  <c r="P519" i="2"/>
  <c r="O519" i="2"/>
  <c r="N519" i="2"/>
  <c r="Y520" i="2"/>
  <c r="X520" i="2"/>
  <c r="W520" i="2"/>
  <c r="V520" i="2"/>
  <c r="U520" i="2"/>
  <c r="T520" i="2"/>
  <c r="S520" i="2"/>
  <c r="R520" i="2"/>
  <c r="Q520" i="2"/>
  <c r="P520" i="2"/>
  <c r="O520" i="2"/>
  <c r="N520" i="2"/>
  <c r="Y521" i="2"/>
  <c r="X521" i="2"/>
  <c r="W521" i="2"/>
  <c r="V521" i="2"/>
  <c r="U521" i="2"/>
  <c r="T521" i="2"/>
  <c r="S521" i="2"/>
  <c r="R521" i="2"/>
  <c r="Q521" i="2"/>
  <c r="P521" i="2"/>
  <c r="O521" i="2"/>
  <c r="N521" i="2"/>
  <c r="Y522" i="2"/>
  <c r="X522" i="2"/>
  <c r="W522" i="2"/>
  <c r="V522" i="2"/>
  <c r="U522" i="2"/>
  <c r="T522" i="2"/>
  <c r="S522" i="2"/>
  <c r="R522" i="2"/>
  <c r="Q522" i="2"/>
  <c r="P522" i="2"/>
  <c r="O522" i="2"/>
  <c r="N522" i="2"/>
  <c r="Y523" i="2"/>
  <c r="X523" i="2"/>
  <c r="W523" i="2"/>
  <c r="V523" i="2"/>
  <c r="U523" i="2"/>
  <c r="T523" i="2"/>
  <c r="S523" i="2"/>
  <c r="R523" i="2"/>
  <c r="Q523" i="2"/>
  <c r="P523" i="2"/>
  <c r="O523" i="2"/>
  <c r="N523" i="2"/>
  <c r="Y524" i="2"/>
  <c r="X524" i="2"/>
  <c r="W524" i="2"/>
  <c r="V524" i="2"/>
  <c r="U524" i="2"/>
  <c r="T524" i="2"/>
  <c r="S524" i="2"/>
  <c r="R524" i="2"/>
  <c r="Q524" i="2"/>
  <c r="P524" i="2"/>
  <c r="O524" i="2"/>
  <c r="N524" i="2"/>
  <c r="Y525" i="2"/>
  <c r="X525" i="2"/>
  <c r="W525" i="2"/>
  <c r="V525" i="2"/>
  <c r="U525" i="2"/>
  <c r="T525" i="2"/>
  <c r="S525" i="2"/>
  <c r="R525" i="2"/>
  <c r="Q525" i="2"/>
  <c r="P525" i="2"/>
  <c r="O525" i="2"/>
  <c r="N525" i="2"/>
  <c r="Y526" i="2"/>
  <c r="X526" i="2"/>
  <c r="W526" i="2"/>
  <c r="V526" i="2"/>
  <c r="U526" i="2"/>
  <c r="T526" i="2"/>
  <c r="S526" i="2"/>
  <c r="R526" i="2"/>
  <c r="Q526" i="2"/>
  <c r="P526" i="2"/>
  <c r="O526" i="2"/>
  <c r="N526" i="2"/>
  <c r="Y527" i="2"/>
  <c r="X527" i="2"/>
  <c r="W527" i="2"/>
  <c r="V527" i="2"/>
  <c r="U527" i="2"/>
  <c r="T527" i="2"/>
  <c r="S527" i="2"/>
  <c r="R527" i="2"/>
  <c r="Q527" i="2"/>
  <c r="P527" i="2"/>
  <c r="O527" i="2"/>
  <c r="N527" i="2"/>
  <c r="Y528" i="2"/>
  <c r="X528" i="2"/>
  <c r="W528" i="2"/>
  <c r="V528" i="2"/>
  <c r="U528" i="2"/>
  <c r="T528" i="2"/>
  <c r="S528" i="2"/>
  <c r="R528" i="2"/>
  <c r="Q528" i="2"/>
  <c r="P528" i="2"/>
  <c r="O528" i="2"/>
  <c r="N528" i="2"/>
  <c r="Y529" i="2"/>
  <c r="X529" i="2"/>
  <c r="W529" i="2"/>
  <c r="V529" i="2"/>
  <c r="U529" i="2"/>
  <c r="T529" i="2"/>
  <c r="S529" i="2"/>
  <c r="R529" i="2"/>
  <c r="Q529" i="2"/>
  <c r="P529" i="2"/>
  <c r="O529" i="2"/>
  <c r="N529" i="2"/>
  <c r="Y530" i="2"/>
  <c r="X530" i="2"/>
  <c r="W530" i="2"/>
  <c r="V530" i="2"/>
  <c r="U530" i="2"/>
  <c r="T530" i="2"/>
  <c r="S530" i="2"/>
  <c r="R530" i="2"/>
  <c r="Q530" i="2"/>
  <c r="P530" i="2"/>
  <c r="O530" i="2"/>
  <c r="N530" i="2"/>
  <c r="Y531" i="2"/>
  <c r="X531" i="2"/>
  <c r="W531" i="2"/>
  <c r="V531" i="2"/>
  <c r="U531" i="2"/>
  <c r="T531" i="2"/>
  <c r="S531" i="2"/>
  <c r="R531" i="2"/>
  <c r="Q531" i="2"/>
  <c r="P531" i="2"/>
  <c r="O531" i="2"/>
  <c r="N531" i="2"/>
  <c r="Y532" i="2"/>
  <c r="X532" i="2"/>
  <c r="W532" i="2"/>
  <c r="V532" i="2"/>
  <c r="U532" i="2"/>
  <c r="T532" i="2"/>
  <c r="S532" i="2"/>
  <c r="R532" i="2"/>
  <c r="Q532" i="2"/>
  <c r="P532" i="2"/>
  <c r="O532" i="2"/>
  <c r="N532" i="2"/>
  <c r="Y533" i="2"/>
  <c r="X533" i="2"/>
  <c r="W533" i="2"/>
  <c r="V533" i="2"/>
  <c r="U533" i="2"/>
  <c r="T533" i="2"/>
  <c r="S533" i="2"/>
  <c r="R533" i="2"/>
  <c r="Q533" i="2"/>
  <c r="P533" i="2"/>
  <c r="O533" i="2"/>
  <c r="N533" i="2"/>
  <c r="Y534" i="2"/>
  <c r="X534" i="2"/>
  <c r="W534" i="2"/>
  <c r="V534" i="2"/>
  <c r="U534" i="2"/>
  <c r="T534" i="2"/>
  <c r="S534" i="2"/>
  <c r="R534" i="2"/>
  <c r="Q534" i="2"/>
  <c r="P534" i="2"/>
  <c r="O534" i="2"/>
  <c r="N534" i="2"/>
  <c r="Y535" i="2"/>
  <c r="X535" i="2"/>
  <c r="W535" i="2"/>
  <c r="V535" i="2"/>
  <c r="U535" i="2"/>
  <c r="T535" i="2"/>
  <c r="S535" i="2"/>
  <c r="R535" i="2"/>
  <c r="Q535" i="2"/>
  <c r="P535" i="2"/>
  <c r="O535" i="2"/>
  <c r="N535" i="2"/>
  <c r="Y536" i="2"/>
  <c r="X536" i="2"/>
  <c r="W536" i="2"/>
  <c r="V536" i="2"/>
  <c r="U536" i="2"/>
  <c r="T536" i="2"/>
  <c r="S536" i="2"/>
  <c r="R536" i="2"/>
  <c r="Q536" i="2"/>
  <c r="P536" i="2"/>
  <c r="O536" i="2"/>
  <c r="N536" i="2"/>
  <c r="Y537" i="2"/>
  <c r="X537" i="2"/>
  <c r="W537" i="2"/>
  <c r="V537" i="2"/>
  <c r="U537" i="2"/>
  <c r="T537" i="2"/>
  <c r="S537" i="2"/>
  <c r="R537" i="2"/>
  <c r="Q537" i="2"/>
  <c r="P537" i="2"/>
  <c r="O537" i="2"/>
  <c r="N537" i="2"/>
  <c r="Y538" i="2"/>
  <c r="X538" i="2"/>
  <c r="W538" i="2"/>
  <c r="V538" i="2"/>
  <c r="U538" i="2"/>
  <c r="T538" i="2"/>
  <c r="S538" i="2"/>
  <c r="R538" i="2"/>
  <c r="Q538" i="2"/>
  <c r="P538" i="2"/>
  <c r="O538" i="2"/>
  <c r="N538" i="2"/>
  <c r="Y539" i="2"/>
  <c r="X539" i="2"/>
  <c r="W539" i="2"/>
  <c r="V539" i="2"/>
  <c r="U539" i="2"/>
  <c r="T539" i="2"/>
  <c r="S539" i="2"/>
  <c r="R539" i="2"/>
  <c r="Q539" i="2"/>
  <c r="P539" i="2"/>
  <c r="O539" i="2"/>
  <c r="N539" i="2"/>
  <c r="Y540" i="2"/>
  <c r="X540" i="2"/>
  <c r="W540" i="2"/>
  <c r="V540" i="2"/>
  <c r="U540" i="2"/>
  <c r="T540" i="2"/>
  <c r="S540" i="2"/>
  <c r="R540" i="2"/>
  <c r="Q540" i="2"/>
  <c r="P540" i="2"/>
  <c r="O540" i="2"/>
  <c r="N540" i="2"/>
  <c r="Y541" i="2"/>
  <c r="X541" i="2"/>
  <c r="W541" i="2"/>
  <c r="V541" i="2"/>
  <c r="U541" i="2"/>
  <c r="T541" i="2"/>
  <c r="S541" i="2"/>
  <c r="R541" i="2"/>
  <c r="Q541" i="2"/>
  <c r="P541" i="2"/>
  <c r="O541" i="2"/>
  <c r="N541" i="2"/>
  <c r="Y542" i="2"/>
  <c r="X542" i="2"/>
  <c r="W542" i="2"/>
  <c r="V542" i="2"/>
  <c r="U542" i="2"/>
  <c r="T542" i="2"/>
  <c r="S542" i="2"/>
  <c r="R542" i="2"/>
  <c r="Q542" i="2"/>
  <c r="P542" i="2"/>
  <c r="O542" i="2"/>
  <c r="N542" i="2"/>
  <c r="Y543" i="2"/>
  <c r="X543" i="2"/>
  <c r="W543" i="2"/>
  <c r="V543" i="2"/>
  <c r="U543" i="2"/>
  <c r="T543" i="2"/>
  <c r="S543" i="2"/>
  <c r="R543" i="2"/>
  <c r="Q543" i="2"/>
  <c r="P543" i="2"/>
  <c r="O543" i="2"/>
  <c r="N543" i="2"/>
  <c r="Y544" i="2"/>
  <c r="X544" i="2"/>
  <c r="W544" i="2"/>
  <c r="V544" i="2"/>
  <c r="U544" i="2"/>
  <c r="T544" i="2"/>
  <c r="S544" i="2"/>
  <c r="R544" i="2"/>
  <c r="Q544" i="2"/>
  <c r="P544" i="2"/>
  <c r="O544" i="2"/>
  <c r="N544" i="2"/>
  <c r="Y545" i="2"/>
  <c r="X545" i="2"/>
  <c r="W545" i="2"/>
  <c r="V545" i="2"/>
  <c r="U545" i="2"/>
  <c r="T545" i="2"/>
  <c r="S545" i="2"/>
  <c r="R545" i="2"/>
  <c r="Q545" i="2"/>
  <c r="P545" i="2"/>
  <c r="O545" i="2"/>
  <c r="N545" i="2"/>
  <c r="Y546" i="2"/>
  <c r="X546" i="2"/>
  <c r="W546" i="2"/>
  <c r="V546" i="2"/>
  <c r="U546" i="2"/>
  <c r="T546" i="2"/>
  <c r="S546" i="2"/>
  <c r="R546" i="2"/>
  <c r="Q546" i="2"/>
  <c r="P546" i="2"/>
  <c r="O546" i="2"/>
  <c r="N546" i="2"/>
  <c r="Y547" i="2"/>
  <c r="X547" i="2"/>
  <c r="W547" i="2"/>
  <c r="V547" i="2"/>
  <c r="U547" i="2"/>
  <c r="T547" i="2"/>
  <c r="S547" i="2"/>
  <c r="R547" i="2"/>
  <c r="Q547" i="2"/>
  <c r="P547" i="2"/>
  <c r="O547" i="2"/>
  <c r="N547" i="2"/>
  <c r="Y548" i="2"/>
  <c r="X548" i="2"/>
  <c r="W548" i="2"/>
  <c r="V548" i="2"/>
  <c r="U548" i="2"/>
  <c r="T548" i="2"/>
  <c r="S548" i="2"/>
  <c r="R548" i="2"/>
  <c r="Q548" i="2"/>
  <c r="P548" i="2"/>
  <c r="O548" i="2"/>
  <c r="N548" i="2"/>
  <c r="Y549" i="2"/>
  <c r="X549" i="2"/>
  <c r="W549" i="2"/>
  <c r="V549" i="2"/>
  <c r="U549" i="2"/>
  <c r="T549" i="2"/>
  <c r="S549" i="2"/>
  <c r="R549" i="2"/>
  <c r="Q549" i="2"/>
  <c r="P549" i="2"/>
  <c r="O549" i="2"/>
  <c r="N549" i="2"/>
  <c r="Y550" i="2"/>
  <c r="X550" i="2"/>
  <c r="W550" i="2"/>
  <c r="V550" i="2"/>
  <c r="U550" i="2"/>
  <c r="T550" i="2"/>
  <c r="S550" i="2"/>
  <c r="R550" i="2"/>
  <c r="Q550" i="2"/>
  <c r="P550" i="2"/>
  <c r="O550" i="2"/>
  <c r="N550" i="2"/>
  <c r="Y551" i="2"/>
  <c r="X551" i="2"/>
  <c r="W551" i="2"/>
  <c r="V551" i="2"/>
  <c r="U551" i="2"/>
  <c r="T551" i="2"/>
  <c r="S551" i="2"/>
  <c r="R551" i="2"/>
  <c r="Q551" i="2"/>
  <c r="P551" i="2"/>
  <c r="O551" i="2"/>
  <c r="N551" i="2"/>
  <c r="Y552" i="2"/>
  <c r="X552" i="2"/>
  <c r="W552" i="2"/>
  <c r="V552" i="2"/>
  <c r="U552" i="2"/>
  <c r="T552" i="2"/>
  <c r="S552" i="2"/>
  <c r="R552" i="2"/>
  <c r="Q552" i="2"/>
  <c r="P552" i="2"/>
  <c r="O552" i="2"/>
  <c r="N552" i="2"/>
  <c r="Y553" i="2"/>
  <c r="X553" i="2"/>
  <c r="W553" i="2"/>
  <c r="V553" i="2"/>
  <c r="U553" i="2"/>
  <c r="T553" i="2"/>
  <c r="S553" i="2"/>
  <c r="R553" i="2"/>
  <c r="Q553" i="2"/>
  <c r="P553" i="2"/>
  <c r="O553" i="2"/>
  <c r="N553" i="2"/>
  <c r="Y554" i="2"/>
  <c r="X554" i="2"/>
  <c r="W554" i="2"/>
  <c r="V554" i="2"/>
  <c r="U554" i="2"/>
  <c r="T554" i="2"/>
  <c r="S554" i="2"/>
  <c r="R554" i="2"/>
  <c r="Q554" i="2"/>
  <c r="P554" i="2"/>
  <c r="O554" i="2"/>
  <c r="N554" i="2"/>
  <c r="Y555" i="2"/>
  <c r="X555" i="2"/>
  <c r="W555" i="2"/>
  <c r="V555" i="2"/>
  <c r="U555" i="2"/>
  <c r="T555" i="2"/>
  <c r="S555" i="2"/>
  <c r="R555" i="2"/>
  <c r="Q555" i="2"/>
  <c r="P555" i="2"/>
  <c r="O555" i="2"/>
  <c r="N555" i="2"/>
  <c r="Y556" i="2"/>
  <c r="X556" i="2"/>
  <c r="W556" i="2"/>
  <c r="V556" i="2"/>
  <c r="U556" i="2"/>
  <c r="T556" i="2"/>
  <c r="S556" i="2"/>
  <c r="R556" i="2"/>
  <c r="Q556" i="2"/>
  <c r="P556" i="2"/>
  <c r="O556" i="2"/>
  <c r="N556" i="2"/>
  <c r="Y557" i="2"/>
  <c r="X557" i="2"/>
  <c r="W557" i="2"/>
  <c r="V557" i="2"/>
  <c r="U557" i="2"/>
  <c r="T557" i="2"/>
  <c r="S557" i="2"/>
  <c r="R557" i="2"/>
  <c r="Q557" i="2"/>
  <c r="P557" i="2"/>
  <c r="O557" i="2"/>
  <c r="N557" i="2"/>
  <c r="Y558" i="2"/>
  <c r="X558" i="2"/>
  <c r="W558" i="2"/>
  <c r="V558" i="2"/>
  <c r="U558" i="2"/>
  <c r="T558" i="2"/>
  <c r="S558" i="2"/>
  <c r="R558" i="2"/>
  <c r="Q558" i="2"/>
  <c r="P558" i="2"/>
  <c r="O558" i="2"/>
  <c r="N558" i="2"/>
  <c r="Y559" i="2"/>
  <c r="X559" i="2"/>
  <c r="W559" i="2"/>
  <c r="V559" i="2"/>
  <c r="U559" i="2"/>
  <c r="T559" i="2"/>
  <c r="S559" i="2"/>
  <c r="R559" i="2"/>
  <c r="Q559" i="2"/>
  <c r="P559" i="2"/>
  <c r="O559" i="2"/>
  <c r="N559" i="2"/>
  <c r="Y560" i="2"/>
  <c r="X560" i="2"/>
  <c r="W560" i="2"/>
  <c r="V560" i="2"/>
  <c r="U560" i="2"/>
  <c r="T560" i="2"/>
  <c r="S560" i="2"/>
  <c r="R560" i="2"/>
  <c r="Q560" i="2"/>
  <c r="P560" i="2"/>
  <c r="O560" i="2"/>
  <c r="N560" i="2"/>
  <c r="Y561" i="2"/>
  <c r="X561" i="2"/>
  <c r="W561" i="2"/>
  <c r="V561" i="2"/>
  <c r="U561" i="2"/>
  <c r="T561" i="2"/>
  <c r="S561" i="2"/>
  <c r="R561" i="2"/>
  <c r="Q561" i="2"/>
  <c r="P561" i="2"/>
  <c r="O561" i="2"/>
  <c r="N561" i="2"/>
  <c r="Y562" i="2"/>
  <c r="X562" i="2"/>
  <c r="W562" i="2"/>
  <c r="V562" i="2"/>
  <c r="U562" i="2"/>
  <c r="T562" i="2"/>
  <c r="S562" i="2"/>
  <c r="R562" i="2"/>
  <c r="Q562" i="2"/>
  <c r="P562" i="2"/>
  <c r="O562" i="2"/>
  <c r="N562" i="2"/>
  <c r="Y563" i="2"/>
  <c r="X563" i="2"/>
  <c r="W563" i="2"/>
  <c r="V563" i="2"/>
  <c r="U563" i="2"/>
  <c r="T563" i="2"/>
  <c r="S563" i="2"/>
  <c r="R563" i="2"/>
  <c r="Q563" i="2"/>
  <c r="P563" i="2"/>
  <c r="O563" i="2"/>
  <c r="N563" i="2"/>
  <c r="Y564" i="2"/>
  <c r="X564" i="2"/>
  <c r="W564" i="2"/>
  <c r="V564" i="2"/>
  <c r="U564" i="2"/>
  <c r="T564" i="2"/>
  <c r="S564" i="2"/>
  <c r="R564" i="2"/>
  <c r="Q564" i="2"/>
  <c r="P564" i="2"/>
  <c r="O564" i="2"/>
  <c r="N564" i="2"/>
  <c r="Y565" i="2"/>
  <c r="X565" i="2"/>
  <c r="W565" i="2"/>
  <c r="V565" i="2"/>
  <c r="U565" i="2"/>
  <c r="T565" i="2"/>
  <c r="S565" i="2"/>
  <c r="R565" i="2"/>
  <c r="Q565" i="2"/>
  <c r="P565" i="2"/>
  <c r="O565" i="2"/>
  <c r="N565" i="2"/>
  <c r="Y566" i="2"/>
  <c r="X566" i="2"/>
  <c r="W566" i="2"/>
  <c r="V566" i="2"/>
  <c r="U566" i="2"/>
  <c r="T566" i="2"/>
  <c r="S566" i="2"/>
  <c r="R566" i="2"/>
  <c r="Q566" i="2"/>
  <c r="P566" i="2"/>
  <c r="O566" i="2"/>
  <c r="N566" i="2"/>
  <c r="Y567" i="2"/>
  <c r="X567" i="2"/>
  <c r="W567" i="2"/>
  <c r="V567" i="2"/>
  <c r="U567" i="2"/>
  <c r="T567" i="2"/>
  <c r="S567" i="2"/>
  <c r="R567" i="2"/>
  <c r="Q567" i="2"/>
  <c r="P567" i="2"/>
  <c r="O567" i="2"/>
  <c r="N567" i="2"/>
  <c r="Y568" i="2"/>
  <c r="X568" i="2"/>
  <c r="W568" i="2"/>
  <c r="V568" i="2"/>
  <c r="U568" i="2"/>
  <c r="T568" i="2"/>
  <c r="S568" i="2"/>
  <c r="R568" i="2"/>
  <c r="Q568" i="2"/>
  <c r="P568" i="2"/>
  <c r="O568" i="2"/>
  <c r="N568" i="2"/>
  <c r="Y569" i="2"/>
  <c r="X569" i="2"/>
  <c r="W569" i="2"/>
  <c r="V569" i="2"/>
  <c r="U569" i="2"/>
  <c r="T569" i="2"/>
  <c r="S569" i="2"/>
  <c r="R569" i="2"/>
  <c r="Q569" i="2"/>
  <c r="P569" i="2"/>
  <c r="O569" i="2"/>
  <c r="N569" i="2"/>
  <c r="Y570" i="2"/>
  <c r="X570" i="2"/>
  <c r="W570" i="2"/>
  <c r="V570" i="2"/>
  <c r="U570" i="2"/>
  <c r="T570" i="2"/>
  <c r="S570" i="2"/>
  <c r="R570" i="2"/>
  <c r="Q570" i="2"/>
  <c r="P570" i="2"/>
  <c r="O570" i="2"/>
  <c r="N570" i="2"/>
  <c r="Y571" i="2"/>
  <c r="X571" i="2"/>
  <c r="W571" i="2"/>
  <c r="V571" i="2"/>
  <c r="U571" i="2"/>
  <c r="T571" i="2"/>
  <c r="S571" i="2"/>
  <c r="R571" i="2"/>
  <c r="Q571" i="2"/>
  <c r="P571" i="2"/>
  <c r="O571" i="2"/>
  <c r="N571" i="2"/>
  <c r="Y572" i="2"/>
  <c r="X572" i="2"/>
  <c r="W572" i="2"/>
  <c r="V572" i="2"/>
  <c r="U572" i="2"/>
  <c r="T572" i="2"/>
  <c r="S572" i="2"/>
  <c r="R572" i="2"/>
  <c r="Q572" i="2"/>
  <c r="P572" i="2"/>
  <c r="O572" i="2"/>
  <c r="N572" i="2"/>
  <c r="Y573" i="2"/>
  <c r="X573" i="2"/>
  <c r="W573" i="2"/>
  <c r="V573" i="2"/>
  <c r="U573" i="2"/>
  <c r="T573" i="2"/>
  <c r="S573" i="2"/>
  <c r="R573" i="2"/>
  <c r="Q573" i="2"/>
  <c r="P573" i="2"/>
  <c r="O573" i="2"/>
  <c r="N573" i="2"/>
  <c r="Y574" i="2"/>
  <c r="X574" i="2"/>
  <c r="W574" i="2"/>
  <c r="V574" i="2"/>
  <c r="U574" i="2"/>
  <c r="T574" i="2"/>
  <c r="S574" i="2"/>
  <c r="R574" i="2"/>
  <c r="Q574" i="2"/>
  <c r="P574" i="2"/>
  <c r="O574" i="2"/>
  <c r="N574" i="2"/>
  <c r="Y575" i="2"/>
  <c r="X575" i="2"/>
  <c r="W575" i="2"/>
  <c r="V575" i="2"/>
  <c r="U575" i="2"/>
  <c r="T575" i="2"/>
  <c r="S575" i="2"/>
  <c r="R575" i="2"/>
  <c r="Q575" i="2"/>
  <c r="P575" i="2"/>
  <c r="O575" i="2"/>
  <c r="N575" i="2"/>
  <c r="Y576" i="2"/>
  <c r="X576" i="2"/>
  <c r="W576" i="2"/>
  <c r="V576" i="2"/>
  <c r="U576" i="2"/>
  <c r="T576" i="2"/>
  <c r="S576" i="2"/>
  <c r="R576" i="2"/>
  <c r="Q576" i="2"/>
  <c r="P576" i="2"/>
  <c r="O576" i="2"/>
  <c r="N576" i="2"/>
  <c r="Y577" i="2"/>
  <c r="X577" i="2"/>
  <c r="W577" i="2"/>
  <c r="V577" i="2"/>
  <c r="U577" i="2"/>
  <c r="T577" i="2"/>
  <c r="S577" i="2"/>
  <c r="R577" i="2"/>
  <c r="Q577" i="2"/>
  <c r="P577" i="2"/>
  <c r="O577" i="2"/>
  <c r="N577" i="2"/>
  <c r="Y578" i="2"/>
  <c r="X578" i="2"/>
  <c r="W578" i="2"/>
  <c r="V578" i="2"/>
  <c r="U578" i="2"/>
  <c r="T578" i="2"/>
  <c r="S578" i="2"/>
  <c r="R578" i="2"/>
  <c r="Q578" i="2"/>
  <c r="P578" i="2"/>
  <c r="O578" i="2"/>
  <c r="N578" i="2"/>
  <c r="Y579" i="2"/>
  <c r="X579" i="2"/>
  <c r="W579" i="2"/>
  <c r="V579" i="2"/>
  <c r="U579" i="2"/>
  <c r="T579" i="2"/>
  <c r="S579" i="2"/>
  <c r="R579" i="2"/>
  <c r="Q579" i="2"/>
  <c r="P579" i="2"/>
  <c r="O579" i="2"/>
  <c r="N579" i="2"/>
  <c r="Y580" i="2"/>
  <c r="X580" i="2"/>
  <c r="W580" i="2"/>
  <c r="V580" i="2"/>
  <c r="U580" i="2"/>
  <c r="T580" i="2"/>
  <c r="S580" i="2"/>
  <c r="R580" i="2"/>
  <c r="Q580" i="2"/>
  <c r="P580" i="2"/>
  <c r="O580" i="2"/>
  <c r="N580" i="2"/>
  <c r="Y581" i="2"/>
  <c r="X581" i="2"/>
  <c r="W581" i="2"/>
  <c r="V581" i="2"/>
  <c r="U581" i="2"/>
  <c r="T581" i="2"/>
  <c r="S581" i="2"/>
  <c r="R581" i="2"/>
  <c r="Q581" i="2"/>
  <c r="P581" i="2"/>
  <c r="O581" i="2"/>
  <c r="N581" i="2"/>
  <c r="Y582" i="2"/>
  <c r="X582" i="2"/>
  <c r="W582" i="2"/>
  <c r="V582" i="2"/>
  <c r="U582" i="2"/>
  <c r="T582" i="2"/>
  <c r="S582" i="2"/>
  <c r="R582" i="2"/>
  <c r="Q582" i="2"/>
  <c r="P582" i="2"/>
  <c r="O582" i="2"/>
  <c r="N582" i="2"/>
  <c r="Y583" i="2"/>
  <c r="X583" i="2"/>
  <c r="W583" i="2"/>
  <c r="V583" i="2"/>
  <c r="U583" i="2"/>
  <c r="T583" i="2"/>
  <c r="S583" i="2"/>
  <c r="R583" i="2"/>
  <c r="Q583" i="2"/>
  <c r="P583" i="2"/>
  <c r="O583" i="2"/>
  <c r="N583" i="2"/>
  <c r="Y584" i="2"/>
  <c r="X584" i="2"/>
  <c r="W584" i="2"/>
  <c r="V584" i="2"/>
  <c r="U584" i="2"/>
  <c r="T584" i="2"/>
  <c r="S584" i="2"/>
  <c r="R584" i="2"/>
  <c r="Q584" i="2"/>
  <c r="P584" i="2"/>
  <c r="O584" i="2"/>
  <c r="N584" i="2"/>
  <c r="Y585" i="2"/>
  <c r="X585" i="2"/>
  <c r="W585" i="2"/>
  <c r="V585" i="2"/>
  <c r="U585" i="2"/>
  <c r="T585" i="2"/>
  <c r="S585" i="2"/>
  <c r="R585" i="2"/>
  <c r="Q585" i="2"/>
  <c r="P585" i="2"/>
  <c r="O585" i="2"/>
  <c r="N585" i="2"/>
  <c r="Y586" i="2"/>
  <c r="X586" i="2"/>
  <c r="W586" i="2"/>
  <c r="V586" i="2"/>
  <c r="U586" i="2"/>
  <c r="T586" i="2"/>
  <c r="S586" i="2"/>
  <c r="R586" i="2"/>
  <c r="Q586" i="2"/>
  <c r="P586" i="2"/>
  <c r="O586" i="2"/>
  <c r="N586" i="2"/>
  <c r="Y587" i="2"/>
  <c r="X587" i="2"/>
  <c r="W587" i="2"/>
  <c r="V587" i="2"/>
  <c r="U587" i="2"/>
  <c r="T587" i="2"/>
  <c r="S587" i="2"/>
  <c r="R587" i="2"/>
  <c r="Q587" i="2"/>
  <c r="P587" i="2"/>
  <c r="O587" i="2"/>
  <c r="N587" i="2"/>
  <c r="Y588" i="2"/>
  <c r="X588" i="2"/>
  <c r="W588" i="2"/>
  <c r="V588" i="2"/>
  <c r="U588" i="2"/>
  <c r="T588" i="2"/>
  <c r="S588" i="2"/>
  <c r="R588" i="2"/>
  <c r="Q588" i="2"/>
  <c r="P588" i="2"/>
  <c r="O588" i="2"/>
  <c r="N588" i="2"/>
  <c r="Y589" i="2"/>
  <c r="X589" i="2"/>
  <c r="W589" i="2"/>
  <c r="V589" i="2"/>
  <c r="U589" i="2"/>
  <c r="T589" i="2"/>
  <c r="S589" i="2"/>
  <c r="R589" i="2"/>
  <c r="Q589" i="2"/>
  <c r="P589" i="2"/>
  <c r="O589" i="2"/>
  <c r="N589" i="2"/>
  <c r="Y590" i="2"/>
  <c r="X590" i="2"/>
  <c r="W590" i="2"/>
  <c r="V590" i="2"/>
  <c r="U590" i="2"/>
  <c r="T590" i="2"/>
  <c r="S590" i="2"/>
  <c r="R590" i="2"/>
  <c r="Q590" i="2"/>
  <c r="P590" i="2"/>
  <c r="O590" i="2"/>
  <c r="N590" i="2"/>
  <c r="Y591" i="2"/>
  <c r="X591" i="2"/>
  <c r="W591" i="2"/>
  <c r="V591" i="2"/>
  <c r="U591" i="2"/>
  <c r="T591" i="2"/>
  <c r="S591" i="2"/>
  <c r="R591" i="2"/>
  <c r="Q591" i="2"/>
  <c r="P591" i="2"/>
  <c r="O591" i="2"/>
  <c r="N591" i="2"/>
  <c r="Y592" i="2"/>
  <c r="X592" i="2"/>
  <c r="W592" i="2"/>
  <c r="V592" i="2"/>
  <c r="U592" i="2"/>
  <c r="T592" i="2"/>
  <c r="S592" i="2"/>
  <c r="R592" i="2"/>
  <c r="Q592" i="2"/>
  <c r="P592" i="2"/>
  <c r="O592" i="2"/>
  <c r="N592" i="2"/>
  <c r="Y593" i="2"/>
  <c r="X593" i="2"/>
  <c r="W593" i="2"/>
  <c r="V593" i="2"/>
  <c r="U593" i="2"/>
  <c r="T593" i="2"/>
  <c r="S593" i="2"/>
  <c r="R593" i="2"/>
  <c r="Q593" i="2"/>
  <c r="P593" i="2"/>
  <c r="O593" i="2"/>
  <c r="N593" i="2"/>
  <c r="Y594" i="2"/>
  <c r="X594" i="2"/>
  <c r="W594" i="2"/>
  <c r="V594" i="2"/>
  <c r="U594" i="2"/>
  <c r="T594" i="2"/>
  <c r="S594" i="2"/>
  <c r="R594" i="2"/>
  <c r="Q594" i="2"/>
  <c r="P594" i="2"/>
  <c r="O594" i="2"/>
  <c r="N594" i="2"/>
  <c r="Y595" i="2"/>
  <c r="X595" i="2"/>
  <c r="W595" i="2"/>
  <c r="V595" i="2"/>
  <c r="U595" i="2"/>
  <c r="T595" i="2"/>
  <c r="S595" i="2"/>
  <c r="R595" i="2"/>
  <c r="Q595" i="2"/>
  <c r="P595" i="2"/>
  <c r="O595" i="2"/>
  <c r="N595" i="2"/>
  <c r="Y596" i="2"/>
  <c r="X596" i="2"/>
  <c r="W596" i="2"/>
  <c r="V596" i="2"/>
  <c r="U596" i="2"/>
  <c r="T596" i="2"/>
  <c r="S596" i="2"/>
  <c r="R596" i="2"/>
  <c r="Q596" i="2"/>
  <c r="P596" i="2"/>
  <c r="O596" i="2"/>
  <c r="N596" i="2"/>
  <c r="Y597" i="2"/>
  <c r="X597" i="2"/>
  <c r="W597" i="2"/>
  <c r="V597" i="2"/>
  <c r="U597" i="2"/>
  <c r="T597" i="2"/>
  <c r="S597" i="2"/>
  <c r="R597" i="2"/>
  <c r="Q597" i="2"/>
  <c r="P597" i="2"/>
  <c r="O597" i="2"/>
  <c r="N597" i="2"/>
  <c r="Y598" i="2"/>
  <c r="X598" i="2"/>
  <c r="W598" i="2"/>
  <c r="V598" i="2"/>
  <c r="U598" i="2"/>
  <c r="T598" i="2"/>
  <c r="S598" i="2"/>
  <c r="R598" i="2"/>
  <c r="Q598" i="2"/>
  <c r="P598" i="2"/>
  <c r="O598" i="2"/>
  <c r="N598" i="2"/>
  <c r="Y599" i="2"/>
  <c r="X599" i="2"/>
  <c r="W599" i="2"/>
  <c r="V599" i="2"/>
  <c r="U599" i="2"/>
  <c r="T599" i="2"/>
  <c r="S599" i="2"/>
  <c r="R599" i="2"/>
  <c r="Q599" i="2"/>
  <c r="P599" i="2"/>
  <c r="O599" i="2"/>
  <c r="N599" i="2"/>
  <c r="Y600" i="2"/>
  <c r="X600" i="2"/>
  <c r="W600" i="2"/>
  <c r="V600" i="2"/>
  <c r="U600" i="2"/>
  <c r="T600" i="2"/>
  <c r="S600" i="2"/>
  <c r="R600" i="2"/>
  <c r="Q600" i="2"/>
  <c r="P600" i="2"/>
  <c r="O600" i="2"/>
  <c r="N600" i="2"/>
  <c r="Y601" i="2"/>
  <c r="X601" i="2"/>
  <c r="W601" i="2"/>
  <c r="V601" i="2"/>
  <c r="U601" i="2"/>
  <c r="T601" i="2"/>
  <c r="S601" i="2"/>
  <c r="R601" i="2"/>
  <c r="Q601" i="2"/>
  <c r="P601" i="2"/>
  <c r="O601" i="2"/>
  <c r="N601" i="2"/>
  <c r="Y602" i="2"/>
  <c r="X602" i="2"/>
  <c r="W602" i="2"/>
  <c r="V602" i="2"/>
  <c r="U602" i="2"/>
  <c r="T602" i="2"/>
  <c r="S602" i="2"/>
  <c r="R602" i="2"/>
  <c r="Q602" i="2"/>
  <c r="P602" i="2"/>
  <c r="O602" i="2"/>
  <c r="N602" i="2"/>
  <c r="Y603" i="2"/>
  <c r="X603" i="2"/>
  <c r="W603" i="2"/>
  <c r="V603" i="2"/>
  <c r="U603" i="2"/>
  <c r="T603" i="2"/>
  <c r="S603" i="2"/>
  <c r="R603" i="2"/>
  <c r="Q603" i="2"/>
  <c r="P603" i="2"/>
  <c r="O603" i="2"/>
  <c r="N603" i="2"/>
  <c r="Y604" i="2"/>
  <c r="X604" i="2"/>
  <c r="W604" i="2"/>
  <c r="V604" i="2"/>
  <c r="U604" i="2"/>
  <c r="T604" i="2"/>
  <c r="S604" i="2"/>
  <c r="R604" i="2"/>
  <c r="Q604" i="2"/>
  <c r="P604" i="2"/>
  <c r="O604" i="2"/>
  <c r="N604" i="2"/>
  <c r="Y605" i="2"/>
  <c r="X605" i="2"/>
  <c r="W605" i="2"/>
  <c r="V605" i="2"/>
  <c r="U605" i="2"/>
  <c r="T605" i="2"/>
  <c r="S605" i="2"/>
  <c r="R605" i="2"/>
  <c r="Q605" i="2"/>
  <c r="P605" i="2"/>
  <c r="O605" i="2"/>
  <c r="N605" i="2"/>
  <c r="Y606" i="2"/>
  <c r="X606" i="2"/>
  <c r="W606" i="2"/>
  <c r="V606" i="2"/>
  <c r="U606" i="2"/>
  <c r="T606" i="2"/>
  <c r="S606" i="2"/>
  <c r="R606" i="2"/>
  <c r="Q606" i="2"/>
  <c r="P606" i="2"/>
  <c r="O606" i="2"/>
  <c r="N606" i="2"/>
  <c r="Y607" i="2"/>
  <c r="X607" i="2"/>
  <c r="W607" i="2"/>
  <c r="V607" i="2"/>
  <c r="U607" i="2"/>
  <c r="T607" i="2"/>
  <c r="S607" i="2"/>
  <c r="R607" i="2"/>
  <c r="Q607" i="2"/>
  <c r="P607" i="2"/>
  <c r="O607" i="2"/>
  <c r="N607" i="2"/>
  <c r="Y608" i="2"/>
  <c r="X608" i="2"/>
  <c r="W608" i="2"/>
  <c r="V608" i="2"/>
  <c r="U608" i="2"/>
  <c r="T608" i="2"/>
  <c r="S608" i="2"/>
  <c r="R608" i="2"/>
  <c r="Q608" i="2"/>
  <c r="P608" i="2"/>
  <c r="O608" i="2"/>
  <c r="N608" i="2"/>
  <c r="Y609" i="2"/>
  <c r="X609" i="2"/>
  <c r="W609" i="2"/>
  <c r="V609" i="2"/>
  <c r="U609" i="2"/>
  <c r="T609" i="2"/>
  <c r="S609" i="2"/>
  <c r="R609" i="2"/>
  <c r="Q609" i="2"/>
  <c r="P609" i="2"/>
  <c r="O609" i="2"/>
  <c r="N609" i="2"/>
  <c r="Y610" i="2"/>
  <c r="X610" i="2"/>
  <c r="W610" i="2"/>
  <c r="V610" i="2"/>
  <c r="U610" i="2"/>
  <c r="T610" i="2"/>
  <c r="S610" i="2"/>
  <c r="R610" i="2"/>
  <c r="Q610" i="2"/>
  <c r="P610" i="2"/>
  <c r="O610" i="2"/>
  <c r="N610" i="2"/>
  <c r="Y611" i="2"/>
  <c r="X611" i="2"/>
  <c r="W611" i="2"/>
  <c r="V611" i="2"/>
  <c r="U611" i="2"/>
  <c r="T611" i="2"/>
  <c r="S611" i="2"/>
  <c r="R611" i="2"/>
  <c r="Q611" i="2"/>
  <c r="P611" i="2"/>
  <c r="O611" i="2"/>
  <c r="N611" i="2"/>
  <c r="Y612" i="2"/>
  <c r="X612" i="2"/>
  <c r="W612" i="2"/>
  <c r="V612" i="2"/>
  <c r="U612" i="2"/>
  <c r="T612" i="2"/>
  <c r="S612" i="2"/>
  <c r="R612" i="2"/>
  <c r="Q612" i="2"/>
  <c r="P612" i="2"/>
  <c r="O612" i="2"/>
  <c r="N612" i="2"/>
  <c r="Y613" i="2"/>
  <c r="X613" i="2"/>
  <c r="W613" i="2"/>
  <c r="V613" i="2"/>
  <c r="U613" i="2"/>
  <c r="T613" i="2"/>
  <c r="S613" i="2"/>
  <c r="R613" i="2"/>
  <c r="Q613" i="2"/>
  <c r="P613" i="2"/>
  <c r="O613" i="2"/>
  <c r="N613" i="2"/>
  <c r="Y614" i="2"/>
  <c r="X614" i="2"/>
  <c r="W614" i="2"/>
  <c r="V614" i="2"/>
  <c r="U614" i="2"/>
  <c r="T614" i="2"/>
  <c r="S614" i="2"/>
  <c r="R614" i="2"/>
  <c r="Q614" i="2"/>
  <c r="P614" i="2"/>
  <c r="O614" i="2"/>
  <c r="N614" i="2"/>
  <c r="Y615" i="2"/>
  <c r="X615" i="2"/>
  <c r="W615" i="2"/>
  <c r="V615" i="2"/>
  <c r="U615" i="2"/>
  <c r="T615" i="2"/>
  <c r="S615" i="2"/>
  <c r="R615" i="2"/>
  <c r="Q615" i="2"/>
  <c r="P615" i="2"/>
  <c r="O615" i="2"/>
  <c r="N615" i="2"/>
  <c r="Y616" i="2"/>
  <c r="X616" i="2"/>
  <c r="W616" i="2"/>
  <c r="V616" i="2"/>
  <c r="U616" i="2"/>
  <c r="T616" i="2"/>
  <c r="S616" i="2"/>
  <c r="R616" i="2"/>
  <c r="Q616" i="2"/>
  <c r="P616" i="2"/>
  <c r="O616" i="2"/>
  <c r="N616" i="2"/>
  <c r="Y617" i="2"/>
  <c r="X617" i="2"/>
  <c r="W617" i="2"/>
  <c r="V617" i="2"/>
  <c r="U617" i="2"/>
  <c r="T617" i="2"/>
  <c r="S617" i="2"/>
  <c r="R617" i="2"/>
  <c r="Q617" i="2"/>
  <c r="P617" i="2"/>
  <c r="O617" i="2"/>
  <c r="N617" i="2"/>
  <c r="Y618" i="2"/>
  <c r="X618" i="2"/>
  <c r="W618" i="2"/>
  <c r="V618" i="2"/>
  <c r="U618" i="2"/>
  <c r="T618" i="2"/>
  <c r="S618" i="2"/>
  <c r="R618" i="2"/>
  <c r="Q618" i="2"/>
  <c r="P618" i="2"/>
  <c r="O618" i="2"/>
  <c r="N618" i="2"/>
  <c r="Y619" i="2"/>
  <c r="X619" i="2"/>
  <c r="W619" i="2"/>
  <c r="V619" i="2"/>
  <c r="U619" i="2"/>
  <c r="T619" i="2"/>
  <c r="S619" i="2"/>
  <c r="R619" i="2"/>
  <c r="Q619" i="2"/>
  <c r="P619" i="2"/>
  <c r="O619" i="2"/>
  <c r="N619" i="2"/>
  <c r="Y620" i="2"/>
  <c r="X620" i="2"/>
  <c r="W620" i="2"/>
  <c r="V620" i="2"/>
  <c r="U620" i="2"/>
  <c r="T620" i="2"/>
  <c r="S620" i="2"/>
  <c r="R620" i="2"/>
  <c r="Q620" i="2"/>
  <c r="P620" i="2"/>
  <c r="O620" i="2"/>
  <c r="N620" i="2"/>
  <c r="Y621" i="2"/>
  <c r="X621" i="2"/>
  <c r="W621" i="2"/>
  <c r="V621" i="2"/>
  <c r="U621" i="2"/>
  <c r="T621" i="2"/>
  <c r="S621" i="2"/>
  <c r="R621" i="2"/>
  <c r="Q621" i="2"/>
  <c r="P621" i="2"/>
  <c r="O621" i="2"/>
  <c r="N621" i="2"/>
  <c r="Y622" i="2"/>
  <c r="X622" i="2"/>
  <c r="W622" i="2"/>
  <c r="V622" i="2"/>
  <c r="U622" i="2"/>
  <c r="T622" i="2"/>
  <c r="S622" i="2"/>
  <c r="R622" i="2"/>
  <c r="Q622" i="2"/>
  <c r="P622" i="2"/>
  <c r="O622" i="2"/>
  <c r="N622" i="2"/>
  <c r="Y623" i="2"/>
  <c r="X623" i="2"/>
  <c r="W623" i="2"/>
  <c r="V623" i="2"/>
  <c r="U623" i="2"/>
  <c r="T623" i="2"/>
  <c r="S623" i="2"/>
  <c r="R623" i="2"/>
  <c r="Q623" i="2"/>
  <c r="P623" i="2"/>
  <c r="O623" i="2"/>
  <c r="N623" i="2"/>
  <c r="Y624" i="2"/>
  <c r="X624" i="2"/>
  <c r="W624" i="2"/>
  <c r="V624" i="2"/>
  <c r="U624" i="2"/>
  <c r="T624" i="2"/>
  <c r="S624" i="2"/>
  <c r="R624" i="2"/>
  <c r="Q624" i="2"/>
  <c r="P624" i="2"/>
  <c r="O624" i="2"/>
  <c r="N624" i="2"/>
  <c r="Y625" i="2"/>
  <c r="X625" i="2"/>
  <c r="W625" i="2"/>
  <c r="V625" i="2"/>
  <c r="U625" i="2"/>
  <c r="T625" i="2"/>
  <c r="S625" i="2"/>
  <c r="R625" i="2"/>
  <c r="Q625" i="2"/>
  <c r="P625" i="2"/>
  <c r="O625" i="2"/>
  <c r="N625" i="2"/>
  <c r="Y626" i="2"/>
  <c r="X626" i="2"/>
  <c r="W626" i="2"/>
  <c r="V626" i="2"/>
  <c r="U626" i="2"/>
  <c r="T626" i="2"/>
  <c r="S626" i="2"/>
  <c r="R626" i="2"/>
  <c r="Q626" i="2"/>
  <c r="P626" i="2"/>
  <c r="O626" i="2"/>
  <c r="N626" i="2"/>
  <c r="Y627" i="2"/>
  <c r="X627" i="2"/>
  <c r="W627" i="2"/>
  <c r="V627" i="2"/>
  <c r="U627" i="2"/>
  <c r="T627" i="2"/>
  <c r="S627" i="2"/>
  <c r="R627" i="2"/>
  <c r="Q627" i="2"/>
  <c r="P627" i="2"/>
  <c r="O627" i="2"/>
  <c r="N627" i="2"/>
  <c r="Y628" i="2"/>
  <c r="X628" i="2"/>
  <c r="W628" i="2"/>
  <c r="V628" i="2"/>
  <c r="U628" i="2"/>
  <c r="T628" i="2"/>
  <c r="S628" i="2"/>
  <c r="R628" i="2"/>
  <c r="Q628" i="2"/>
  <c r="P628" i="2"/>
  <c r="O628" i="2"/>
  <c r="N628" i="2"/>
  <c r="Y629" i="2"/>
  <c r="X629" i="2"/>
  <c r="W629" i="2"/>
  <c r="V629" i="2"/>
  <c r="U629" i="2"/>
  <c r="T629" i="2"/>
  <c r="S629" i="2"/>
  <c r="R629" i="2"/>
  <c r="Q629" i="2"/>
  <c r="P629" i="2"/>
  <c r="O629" i="2"/>
  <c r="N629" i="2"/>
  <c r="Y630" i="2"/>
  <c r="X630" i="2"/>
  <c r="W630" i="2"/>
  <c r="V630" i="2"/>
  <c r="U630" i="2"/>
  <c r="T630" i="2"/>
  <c r="S630" i="2"/>
  <c r="R630" i="2"/>
  <c r="Q630" i="2"/>
  <c r="P630" i="2"/>
  <c r="O630" i="2"/>
  <c r="N630" i="2"/>
  <c r="Y631" i="2"/>
  <c r="X631" i="2"/>
  <c r="W631" i="2"/>
  <c r="V631" i="2"/>
  <c r="U631" i="2"/>
  <c r="T631" i="2"/>
  <c r="S631" i="2"/>
  <c r="R631" i="2"/>
  <c r="Q631" i="2"/>
  <c r="P631" i="2"/>
  <c r="O631" i="2"/>
  <c r="N631" i="2"/>
  <c r="Y632" i="2"/>
  <c r="X632" i="2"/>
  <c r="W632" i="2"/>
  <c r="V632" i="2"/>
  <c r="U632" i="2"/>
  <c r="T632" i="2"/>
  <c r="S632" i="2"/>
  <c r="R632" i="2"/>
  <c r="Q632" i="2"/>
  <c r="P632" i="2"/>
  <c r="O632" i="2"/>
  <c r="N632" i="2"/>
  <c r="Y633" i="2"/>
  <c r="X633" i="2"/>
  <c r="W633" i="2"/>
  <c r="V633" i="2"/>
  <c r="U633" i="2"/>
  <c r="T633" i="2"/>
  <c r="S633" i="2"/>
  <c r="R633" i="2"/>
  <c r="Q633" i="2"/>
  <c r="P633" i="2"/>
  <c r="O633" i="2"/>
  <c r="N633" i="2"/>
  <c r="Y634" i="2"/>
  <c r="X634" i="2"/>
  <c r="W634" i="2"/>
  <c r="V634" i="2"/>
  <c r="U634" i="2"/>
  <c r="T634" i="2"/>
  <c r="S634" i="2"/>
  <c r="R634" i="2"/>
  <c r="Q634" i="2"/>
  <c r="P634" i="2"/>
  <c r="O634" i="2"/>
  <c r="N634" i="2"/>
  <c r="Y635" i="2"/>
  <c r="X635" i="2"/>
  <c r="W635" i="2"/>
  <c r="V635" i="2"/>
  <c r="U635" i="2"/>
  <c r="T635" i="2"/>
  <c r="S635" i="2"/>
  <c r="R635" i="2"/>
  <c r="Q635" i="2"/>
  <c r="P635" i="2"/>
  <c r="O635" i="2"/>
  <c r="N635" i="2"/>
  <c r="Y636" i="2"/>
  <c r="X636" i="2"/>
  <c r="W636" i="2"/>
  <c r="V636" i="2"/>
  <c r="U636" i="2"/>
  <c r="T636" i="2"/>
  <c r="S636" i="2"/>
  <c r="R636" i="2"/>
  <c r="Q636" i="2"/>
  <c r="P636" i="2"/>
  <c r="O636" i="2"/>
  <c r="N636" i="2"/>
  <c r="Y637" i="2"/>
  <c r="X637" i="2"/>
  <c r="W637" i="2"/>
  <c r="V637" i="2"/>
  <c r="U637" i="2"/>
  <c r="T637" i="2"/>
  <c r="S637" i="2"/>
  <c r="R637" i="2"/>
  <c r="Q637" i="2"/>
  <c r="P637" i="2"/>
  <c r="O637" i="2"/>
  <c r="N637" i="2"/>
  <c r="Y638" i="2"/>
  <c r="X638" i="2"/>
  <c r="W638" i="2"/>
  <c r="V638" i="2"/>
  <c r="U638" i="2"/>
  <c r="T638" i="2"/>
  <c r="S638" i="2"/>
  <c r="R638" i="2"/>
  <c r="Q638" i="2"/>
  <c r="P638" i="2"/>
  <c r="O638" i="2"/>
  <c r="N638" i="2"/>
  <c r="Y639" i="2"/>
  <c r="X639" i="2"/>
  <c r="W639" i="2"/>
  <c r="V639" i="2"/>
  <c r="U639" i="2"/>
  <c r="T639" i="2"/>
  <c r="S639" i="2"/>
  <c r="R639" i="2"/>
  <c r="Q639" i="2"/>
  <c r="P639" i="2"/>
  <c r="O639" i="2"/>
  <c r="N639" i="2"/>
  <c r="Y640" i="2"/>
  <c r="X640" i="2"/>
  <c r="W640" i="2"/>
  <c r="V640" i="2"/>
  <c r="U640" i="2"/>
  <c r="T640" i="2"/>
  <c r="S640" i="2"/>
  <c r="R640" i="2"/>
  <c r="Q640" i="2"/>
  <c r="P640" i="2"/>
  <c r="O640" i="2"/>
  <c r="N640" i="2"/>
  <c r="Y641" i="2"/>
  <c r="X641" i="2"/>
  <c r="W641" i="2"/>
  <c r="V641" i="2"/>
  <c r="U641" i="2"/>
  <c r="T641" i="2"/>
  <c r="S641" i="2"/>
  <c r="R641" i="2"/>
  <c r="Q641" i="2"/>
  <c r="P641" i="2"/>
  <c r="O641" i="2"/>
  <c r="N641" i="2"/>
  <c r="Y642" i="2"/>
  <c r="X642" i="2"/>
  <c r="W642" i="2"/>
  <c r="V642" i="2"/>
  <c r="U642" i="2"/>
  <c r="T642" i="2"/>
  <c r="S642" i="2"/>
  <c r="R642" i="2"/>
  <c r="Q642" i="2"/>
  <c r="P642" i="2"/>
  <c r="O642" i="2"/>
  <c r="N642" i="2"/>
  <c r="Y643" i="2"/>
  <c r="X643" i="2"/>
  <c r="W643" i="2"/>
  <c r="V643" i="2"/>
  <c r="U643" i="2"/>
  <c r="T643" i="2"/>
  <c r="S643" i="2"/>
  <c r="R643" i="2"/>
  <c r="Q643" i="2"/>
  <c r="P643" i="2"/>
  <c r="O643" i="2"/>
  <c r="N643" i="2"/>
  <c r="Y644" i="2"/>
  <c r="X644" i="2"/>
  <c r="W644" i="2"/>
  <c r="V644" i="2"/>
  <c r="U644" i="2"/>
  <c r="T644" i="2"/>
  <c r="S644" i="2"/>
  <c r="R644" i="2"/>
  <c r="Q644" i="2"/>
  <c r="P644" i="2"/>
  <c r="O644" i="2"/>
  <c r="N644" i="2"/>
  <c r="Y645" i="2"/>
  <c r="X645" i="2"/>
  <c r="W645" i="2"/>
  <c r="V645" i="2"/>
  <c r="U645" i="2"/>
  <c r="T645" i="2"/>
  <c r="S645" i="2"/>
  <c r="R645" i="2"/>
  <c r="Q645" i="2"/>
  <c r="P645" i="2"/>
  <c r="O645" i="2"/>
  <c r="N645" i="2"/>
  <c r="Y646" i="2"/>
  <c r="X646" i="2"/>
  <c r="W646" i="2"/>
  <c r="V646" i="2"/>
  <c r="U646" i="2"/>
  <c r="T646" i="2"/>
  <c r="S646" i="2"/>
  <c r="R646" i="2"/>
  <c r="Q646" i="2"/>
  <c r="P646" i="2"/>
  <c r="O646" i="2"/>
  <c r="N646" i="2"/>
  <c r="Y647" i="2"/>
  <c r="X647" i="2"/>
  <c r="W647" i="2"/>
  <c r="V647" i="2"/>
  <c r="U647" i="2"/>
  <c r="T647" i="2"/>
  <c r="S647" i="2"/>
  <c r="R647" i="2"/>
  <c r="Q647" i="2"/>
  <c r="P647" i="2"/>
  <c r="O647" i="2"/>
  <c r="N647" i="2"/>
  <c r="Y648" i="2"/>
  <c r="X648" i="2"/>
  <c r="W648" i="2"/>
  <c r="V648" i="2"/>
  <c r="U648" i="2"/>
  <c r="T648" i="2"/>
  <c r="S648" i="2"/>
  <c r="R648" i="2"/>
  <c r="Q648" i="2"/>
  <c r="P648" i="2"/>
  <c r="O648" i="2"/>
  <c r="N648" i="2"/>
  <c r="Y649" i="2"/>
  <c r="X649" i="2"/>
  <c r="W649" i="2"/>
  <c r="V649" i="2"/>
  <c r="U649" i="2"/>
  <c r="T649" i="2"/>
  <c r="S649" i="2"/>
  <c r="R649" i="2"/>
  <c r="Q649" i="2"/>
  <c r="P649" i="2"/>
  <c r="O649" i="2"/>
  <c r="N649" i="2"/>
  <c r="Y650" i="2"/>
  <c r="X650" i="2"/>
  <c r="W650" i="2"/>
  <c r="V650" i="2"/>
  <c r="U650" i="2"/>
  <c r="T650" i="2"/>
  <c r="S650" i="2"/>
  <c r="R650" i="2"/>
  <c r="Q650" i="2"/>
  <c r="P650" i="2"/>
  <c r="O650" i="2"/>
  <c r="N650" i="2"/>
  <c r="Y651" i="2"/>
  <c r="X651" i="2"/>
  <c r="W651" i="2"/>
  <c r="V651" i="2"/>
  <c r="U651" i="2"/>
  <c r="T651" i="2"/>
  <c r="S651" i="2"/>
  <c r="R651" i="2"/>
  <c r="Q651" i="2"/>
  <c r="P651" i="2"/>
  <c r="O651" i="2"/>
  <c r="N651" i="2"/>
  <c r="Y652" i="2"/>
  <c r="X652" i="2"/>
  <c r="W652" i="2"/>
  <c r="V652" i="2"/>
  <c r="U652" i="2"/>
  <c r="T652" i="2"/>
  <c r="S652" i="2"/>
  <c r="R652" i="2"/>
  <c r="Q652" i="2"/>
  <c r="P652" i="2"/>
  <c r="O652" i="2"/>
  <c r="N652" i="2"/>
  <c r="Y653" i="2"/>
  <c r="X653" i="2"/>
  <c r="W653" i="2"/>
  <c r="V653" i="2"/>
  <c r="U653" i="2"/>
  <c r="T653" i="2"/>
  <c r="S653" i="2"/>
  <c r="R653" i="2"/>
  <c r="Q653" i="2"/>
  <c r="P653" i="2"/>
  <c r="O653" i="2"/>
  <c r="N653" i="2"/>
  <c r="Y654" i="2"/>
  <c r="X654" i="2"/>
  <c r="W654" i="2"/>
  <c r="V654" i="2"/>
  <c r="U654" i="2"/>
  <c r="T654" i="2"/>
  <c r="S654" i="2"/>
  <c r="R654" i="2"/>
  <c r="Q654" i="2"/>
  <c r="P654" i="2"/>
  <c r="O654" i="2"/>
  <c r="N654" i="2"/>
  <c r="Y655" i="2"/>
  <c r="X655" i="2"/>
  <c r="W655" i="2"/>
  <c r="V655" i="2"/>
  <c r="U655" i="2"/>
  <c r="T655" i="2"/>
  <c r="S655" i="2"/>
  <c r="R655" i="2"/>
  <c r="Q655" i="2"/>
  <c r="P655" i="2"/>
  <c r="O655" i="2"/>
  <c r="N655" i="2"/>
  <c r="Y656" i="2"/>
  <c r="X656" i="2"/>
  <c r="W656" i="2"/>
  <c r="V656" i="2"/>
  <c r="U656" i="2"/>
  <c r="T656" i="2"/>
  <c r="S656" i="2"/>
  <c r="R656" i="2"/>
  <c r="Q656" i="2"/>
  <c r="P656" i="2"/>
  <c r="O656" i="2"/>
  <c r="N656" i="2"/>
  <c r="Y657" i="2"/>
  <c r="X657" i="2"/>
  <c r="W657" i="2"/>
  <c r="V657" i="2"/>
  <c r="U657" i="2"/>
  <c r="T657" i="2"/>
  <c r="S657" i="2"/>
  <c r="R657" i="2"/>
  <c r="Q657" i="2"/>
  <c r="P657" i="2"/>
  <c r="O657" i="2"/>
  <c r="N657" i="2"/>
  <c r="Y658" i="2"/>
  <c r="X658" i="2"/>
  <c r="W658" i="2"/>
  <c r="V658" i="2"/>
  <c r="U658" i="2"/>
  <c r="T658" i="2"/>
  <c r="S658" i="2"/>
  <c r="R658" i="2"/>
  <c r="Q658" i="2"/>
  <c r="P658" i="2"/>
  <c r="O658" i="2"/>
  <c r="N658" i="2"/>
  <c r="Y659" i="2"/>
  <c r="X659" i="2"/>
  <c r="W659" i="2"/>
  <c r="V659" i="2"/>
  <c r="U659" i="2"/>
  <c r="T659" i="2"/>
  <c r="S659" i="2"/>
  <c r="R659" i="2"/>
  <c r="Q659" i="2"/>
  <c r="P659" i="2"/>
  <c r="O659" i="2"/>
  <c r="N659" i="2"/>
  <c r="Y660" i="2"/>
  <c r="X660" i="2"/>
  <c r="W660" i="2"/>
  <c r="V660" i="2"/>
  <c r="U660" i="2"/>
  <c r="T660" i="2"/>
  <c r="S660" i="2"/>
  <c r="R660" i="2"/>
  <c r="Q660" i="2"/>
  <c r="P660" i="2"/>
  <c r="O660" i="2"/>
  <c r="N660" i="2"/>
  <c r="Y661" i="2"/>
  <c r="X661" i="2"/>
  <c r="W661" i="2"/>
  <c r="V661" i="2"/>
  <c r="U661" i="2"/>
  <c r="T661" i="2"/>
  <c r="S661" i="2"/>
  <c r="R661" i="2"/>
  <c r="Q661" i="2"/>
  <c r="P661" i="2"/>
  <c r="O661" i="2"/>
  <c r="N661" i="2"/>
  <c r="Y662" i="2"/>
  <c r="X662" i="2"/>
  <c r="W662" i="2"/>
  <c r="V662" i="2"/>
  <c r="U662" i="2"/>
  <c r="T662" i="2"/>
  <c r="S662" i="2"/>
  <c r="R662" i="2"/>
  <c r="Q662" i="2"/>
  <c r="P662" i="2"/>
  <c r="O662" i="2"/>
  <c r="N662" i="2"/>
  <c r="Y663" i="2"/>
  <c r="X663" i="2"/>
  <c r="W663" i="2"/>
  <c r="V663" i="2"/>
  <c r="U663" i="2"/>
  <c r="T663" i="2"/>
  <c r="S663" i="2"/>
  <c r="R663" i="2"/>
  <c r="Q663" i="2"/>
  <c r="P663" i="2"/>
  <c r="O663" i="2"/>
  <c r="N663" i="2"/>
  <c r="Y664" i="2"/>
  <c r="X664" i="2"/>
  <c r="W664" i="2"/>
  <c r="V664" i="2"/>
  <c r="U664" i="2"/>
  <c r="T664" i="2"/>
  <c r="S664" i="2"/>
  <c r="R664" i="2"/>
  <c r="Q664" i="2"/>
  <c r="P664" i="2"/>
  <c r="O664" i="2"/>
  <c r="N664" i="2"/>
  <c r="Y665" i="2"/>
  <c r="X665" i="2"/>
  <c r="W665" i="2"/>
  <c r="V665" i="2"/>
  <c r="U665" i="2"/>
  <c r="T665" i="2"/>
  <c r="S665" i="2"/>
  <c r="R665" i="2"/>
  <c r="Q665" i="2"/>
  <c r="P665" i="2"/>
  <c r="O665" i="2"/>
  <c r="N665" i="2"/>
  <c r="Y666" i="2"/>
  <c r="X666" i="2"/>
  <c r="W666" i="2"/>
  <c r="V666" i="2"/>
  <c r="U666" i="2"/>
  <c r="T666" i="2"/>
  <c r="S666" i="2"/>
  <c r="R666" i="2"/>
  <c r="Q666" i="2"/>
  <c r="P666" i="2"/>
  <c r="O666" i="2"/>
  <c r="N666" i="2"/>
  <c r="Y667" i="2"/>
  <c r="X667" i="2"/>
  <c r="W667" i="2"/>
  <c r="V667" i="2"/>
  <c r="U667" i="2"/>
  <c r="T667" i="2"/>
  <c r="S667" i="2"/>
  <c r="R667" i="2"/>
  <c r="Q667" i="2"/>
  <c r="P667" i="2"/>
  <c r="O667" i="2"/>
  <c r="N667" i="2"/>
  <c r="Y668" i="2"/>
  <c r="X668" i="2"/>
  <c r="W668" i="2"/>
  <c r="V668" i="2"/>
  <c r="U668" i="2"/>
  <c r="T668" i="2"/>
  <c r="S668" i="2"/>
  <c r="R668" i="2"/>
  <c r="Q668" i="2"/>
  <c r="P668" i="2"/>
  <c r="O668" i="2"/>
  <c r="N668" i="2"/>
  <c r="Y669" i="2"/>
  <c r="X669" i="2"/>
  <c r="W669" i="2"/>
  <c r="V669" i="2"/>
  <c r="U669" i="2"/>
  <c r="T669" i="2"/>
  <c r="S669" i="2"/>
  <c r="R669" i="2"/>
  <c r="Q669" i="2"/>
  <c r="P669" i="2"/>
  <c r="O669" i="2"/>
  <c r="N669" i="2"/>
  <c r="Y670" i="2"/>
  <c r="X670" i="2"/>
  <c r="W670" i="2"/>
  <c r="V670" i="2"/>
  <c r="U670" i="2"/>
  <c r="T670" i="2"/>
  <c r="S670" i="2"/>
  <c r="R670" i="2"/>
  <c r="Q670" i="2"/>
  <c r="P670" i="2"/>
  <c r="O670" i="2"/>
  <c r="N670" i="2"/>
  <c r="Y671" i="2"/>
  <c r="X671" i="2"/>
  <c r="W671" i="2"/>
  <c r="V671" i="2"/>
  <c r="U671" i="2"/>
  <c r="T671" i="2"/>
  <c r="S671" i="2"/>
  <c r="R671" i="2"/>
  <c r="Q671" i="2"/>
  <c r="P671" i="2"/>
  <c r="O671" i="2"/>
  <c r="N671" i="2"/>
  <c r="Y672" i="2"/>
  <c r="X672" i="2"/>
  <c r="W672" i="2"/>
  <c r="V672" i="2"/>
  <c r="U672" i="2"/>
  <c r="T672" i="2"/>
  <c r="S672" i="2"/>
  <c r="R672" i="2"/>
  <c r="Q672" i="2"/>
  <c r="P672" i="2"/>
  <c r="O672" i="2"/>
  <c r="N672" i="2"/>
  <c r="Y673" i="2"/>
  <c r="X673" i="2"/>
  <c r="W673" i="2"/>
  <c r="V673" i="2"/>
  <c r="U673" i="2"/>
  <c r="T673" i="2"/>
  <c r="S673" i="2"/>
  <c r="R673" i="2"/>
  <c r="Q673" i="2"/>
  <c r="P673" i="2"/>
  <c r="O673" i="2"/>
  <c r="N673" i="2"/>
  <c r="Y674" i="2"/>
  <c r="X674" i="2"/>
  <c r="W674" i="2"/>
  <c r="V674" i="2"/>
  <c r="U674" i="2"/>
  <c r="T674" i="2"/>
  <c r="S674" i="2"/>
  <c r="R674" i="2"/>
  <c r="Q674" i="2"/>
  <c r="P674" i="2"/>
  <c r="O674" i="2"/>
  <c r="N674" i="2"/>
  <c r="Y675" i="2"/>
  <c r="X675" i="2"/>
  <c r="W675" i="2"/>
  <c r="V675" i="2"/>
  <c r="U675" i="2"/>
  <c r="T675" i="2"/>
  <c r="S675" i="2"/>
  <c r="R675" i="2"/>
  <c r="Q675" i="2"/>
  <c r="P675" i="2"/>
  <c r="O675" i="2"/>
  <c r="N675" i="2"/>
  <c r="Y676" i="2"/>
  <c r="X676" i="2"/>
  <c r="W676" i="2"/>
  <c r="V676" i="2"/>
  <c r="U676" i="2"/>
  <c r="T676" i="2"/>
  <c r="S676" i="2"/>
  <c r="R676" i="2"/>
  <c r="Q676" i="2"/>
  <c r="P676" i="2"/>
  <c r="O676" i="2"/>
  <c r="N676" i="2"/>
  <c r="Y677" i="2"/>
  <c r="X677" i="2"/>
  <c r="W677" i="2"/>
  <c r="V677" i="2"/>
  <c r="U677" i="2"/>
  <c r="T677" i="2"/>
  <c r="S677" i="2"/>
  <c r="R677" i="2"/>
  <c r="Q677" i="2"/>
  <c r="P677" i="2"/>
  <c r="O677" i="2"/>
  <c r="N677" i="2"/>
  <c r="Y678" i="2"/>
  <c r="X678" i="2"/>
  <c r="W678" i="2"/>
  <c r="V678" i="2"/>
  <c r="U678" i="2"/>
  <c r="T678" i="2"/>
  <c r="S678" i="2"/>
  <c r="R678" i="2"/>
  <c r="Q678" i="2"/>
  <c r="P678" i="2"/>
  <c r="O678" i="2"/>
  <c r="N678" i="2"/>
  <c r="Y679" i="2"/>
  <c r="X679" i="2"/>
  <c r="W679" i="2"/>
  <c r="V679" i="2"/>
  <c r="U679" i="2"/>
  <c r="T679" i="2"/>
  <c r="S679" i="2"/>
  <c r="R679" i="2"/>
  <c r="Q679" i="2"/>
  <c r="P679" i="2"/>
  <c r="O679" i="2"/>
  <c r="N679" i="2"/>
  <c r="Y680" i="2"/>
  <c r="X680" i="2"/>
  <c r="W680" i="2"/>
  <c r="V680" i="2"/>
  <c r="U680" i="2"/>
  <c r="T680" i="2"/>
  <c r="S680" i="2"/>
  <c r="R680" i="2"/>
  <c r="Q680" i="2"/>
  <c r="P680" i="2"/>
  <c r="O680" i="2"/>
  <c r="N680" i="2"/>
  <c r="Y681" i="2"/>
  <c r="X681" i="2"/>
  <c r="W681" i="2"/>
  <c r="V681" i="2"/>
  <c r="U681" i="2"/>
  <c r="T681" i="2"/>
  <c r="S681" i="2"/>
  <c r="R681" i="2"/>
  <c r="Q681" i="2"/>
  <c r="P681" i="2"/>
  <c r="O681" i="2"/>
  <c r="N681" i="2"/>
  <c r="Y682" i="2"/>
  <c r="X682" i="2"/>
  <c r="W682" i="2"/>
  <c r="V682" i="2"/>
  <c r="U682" i="2"/>
  <c r="T682" i="2"/>
  <c r="S682" i="2"/>
  <c r="R682" i="2"/>
  <c r="Q682" i="2"/>
  <c r="P682" i="2"/>
  <c r="O682" i="2"/>
  <c r="N682" i="2"/>
  <c r="Y683" i="2"/>
  <c r="X683" i="2"/>
  <c r="W683" i="2"/>
  <c r="V683" i="2"/>
  <c r="U683" i="2"/>
  <c r="T683" i="2"/>
  <c r="S683" i="2"/>
  <c r="R683" i="2"/>
  <c r="Q683" i="2"/>
  <c r="P683" i="2"/>
  <c r="O683" i="2"/>
  <c r="N683" i="2"/>
  <c r="Y684" i="2"/>
  <c r="X684" i="2"/>
  <c r="W684" i="2"/>
  <c r="V684" i="2"/>
  <c r="U684" i="2"/>
  <c r="T684" i="2"/>
  <c r="S684" i="2"/>
  <c r="R684" i="2"/>
  <c r="Q684" i="2"/>
  <c r="P684" i="2"/>
  <c r="O684" i="2"/>
  <c r="N684" i="2"/>
  <c r="Y685" i="2"/>
  <c r="X685" i="2"/>
  <c r="W685" i="2"/>
  <c r="V685" i="2"/>
  <c r="U685" i="2"/>
  <c r="T685" i="2"/>
  <c r="S685" i="2"/>
  <c r="R685" i="2"/>
  <c r="Q685" i="2"/>
  <c r="P685" i="2"/>
  <c r="O685" i="2"/>
  <c r="N685" i="2"/>
  <c r="Y686" i="2"/>
  <c r="X686" i="2"/>
  <c r="W686" i="2"/>
  <c r="V686" i="2"/>
  <c r="U686" i="2"/>
  <c r="T686" i="2"/>
  <c r="S686" i="2"/>
  <c r="R686" i="2"/>
  <c r="Q686" i="2"/>
  <c r="P686" i="2"/>
  <c r="O686" i="2"/>
  <c r="N686" i="2"/>
  <c r="Y687" i="2"/>
  <c r="X687" i="2"/>
  <c r="W687" i="2"/>
  <c r="V687" i="2"/>
  <c r="U687" i="2"/>
  <c r="T687" i="2"/>
  <c r="S687" i="2"/>
  <c r="R687" i="2"/>
  <c r="Q687" i="2"/>
  <c r="P687" i="2"/>
  <c r="O687" i="2"/>
  <c r="N687" i="2"/>
  <c r="Y688" i="2"/>
  <c r="X688" i="2"/>
  <c r="W688" i="2"/>
  <c r="V688" i="2"/>
  <c r="U688" i="2"/>
  <c r="T688" i="2"/>
  <c r="S688" i="2"/>
  <c r="R688" i="2"/>
  <c r="Q688" i="2"/>
  <c r="P688" i="2"/>
  <c r="O688" i="2"/>
  <c r="N688" i="2"/>
  <c r="Y689" i="2"/>
  <c r="X689" i="2"/>
  <c r="W689" i="2"/>
  <c r="V689" i="2"/>
  <c r="U689" i="2"/>
  <c r="T689" i="2"/>
  <c r="S689" i="2"/>
  <c r="R689" i="2"/>
  <c r="Q689" i="2"/>
  <c r="P689" i="2"/>
  <c r="O689" i="2"/>
  <c r="N689" i="2"/>
  <c r="Y690" i="2"/>
  <c r="X690" i="2"/>
  <c r="W690" i="2"/>
  <c r="V690" i="2"/>
  <c r="U690" i="2"/>
  <c r="T690" i="2"/>
  <c r="S690" i="2"/>
  <c r="R690" i="2"/>
  <c r="Q690" i="2"/>
  <c r="P690" i="2"/>
  <c r="O690" i="2"/>
  <c r="N690" i="2"/>
  <c r="Y691" i="2"/>
  <c r="X691" i="2"/>
  <c r="W691" i="2"/>
  <c r="V691" i="2"/>
  <c r="U691" i="2"/>
  <c r="T691" i="2"/>
  <c r="S691" i="2"/>
  <c r="R691" i="2"/>
  <c r="Q691" i="2"/>
  <c r="P691" i="2"/>
  <c r="O691" i="2"/>
  <c r="N691" i="2"/>
  <c r="Y692" i="2"/>
  <c r="X692" i="2"/>
  <c r="W692" i="2"/>
  <c r="V692" i="2"/>
  <c r="U692" i="2"/>
  <c r="T692" i="2"/>
  <c r="S692" i="2"/>
  <c r="R692" i="2"/>
  <c r="Q692" i="2"/>
  <c r="P692" i="2"/>
  <c r="O692" i="2"/>
  <c r="N692" i="2"/>
  <c r="Y693" i="2"/>
  <c r="X693" i="2"/>
  <c r="W693" i="2"/>
  <c r="V693" i="2"/>
  <c r="U693" i="2"/>
  <c r="T693" i="2"/>
  <c r="S693" i="2"/>
  <c r="R693" i="2"/>
  <c r="Q693" i="2"/>
  <c r="P693" i="2"/>
  <c r="O693" i="2"/>
  <c r="N693" i="2"/>
  <c r="Y694" i="2"/>
  <c r="X694" i="2"/>
  <c r="W694" i="2"/>
  <c r="V694" i="2"/>
  <c r="U694" i="2"/>
  <c r="T694" i="2"/>
  <c r="S694" i="2"/>
  <c r="R694" i="2"/>
  <c r="Q694" i="2"/>
  <c r="P694" i="2"/>
  <c r="O694" i="2"/>
  <c r="N694" i="2"/>
  <c r="Y695" i="2"/>
  <c r="X695" i="2"/>
  <c r="W695" i="2"/>
  <c r="V695" i="2"/>
  <c r="U695" i="2"/>
  <c r="T695" i="2"/>
  <c r="S695" i="2"/>
  <c r="R695" i="2"/>
  <c r="Q695" i="2"/>
  <c r="P695" i="2"/>
  <c r="O695" i="2"/>
  <c r="N695" i="2"/>
  <c r="Y696" i="2"/>
  <c r="X696" i="2"/>
  <c r="W696" i="2"/>
  <c r="V696" i="2"/>
  <c r="U696" i="2"/>
  <c r="T696" i="2"/>
  <c r="S696" i="2"/>
  <c r="R696" i="2"/>
  <c r="Q696" i="2"/>
  <c r="P696" i="2"/>
  <c r="O696" i="2"/>
  <c r="N696" i="2"/>
  <c r="Y697" i="2"/>
  <c r="X697" i="2"/>
  <c r="W697" i="2"/>
  <c r="V697" i="2"/>
  <c r="U697" i="2"/>
  <c r="T697" i="2"/>
  <c r="S697" i="2"/>
  <c r="R697" i="2"/>
  <c r="Q697" i="2"/>
  <c r="P697" i="2"/>
  <c r="O697" i="2"/>
  <c r="N697" i="2"/>
  <c r="Y698" i="2"/>
  <c r="X698" i="2"/>
  <c r="W698" i="2"/>
  <c r="V698" i="2"/>
  <c r="U698" i="2"/>
  <c r="T698" i="2"/>
  <c r="S698" i="2"/>
  <c r="R698" i="2"/>
  <c r="Q698" i="2"/>
  <c r="P698" i="2"/>
  <c r="O698" i="2"/>
  <c r="N698" i="2"/>
  <c r="Y699" i="2"/>
  <c r="X699" i="2"/>
  <c r="W699" i="2"/>
  <c r="V699" i="2"/>
  <c r="U699" i="2"/>
  <c r="T699" i="2"/>
  <c r="S699" i="2"/>
  <c r="R699" i="2"/>
  <c r="Q699" i="2"/>
  <c r="P699" i="2"/>
  <c r="O699" i="2"/>
  <c r="N699" i="2"/>
  <c r="Y700" i="2"/>
  <c r="X700" i="2"/>
  <c r="W700" i="2"/>
  <c r="V700" i="2"/>
  <c r="U700" i="2"/>
  <c r="T700" i="2"/>
  <c r="S700" i="2"/>
  <c r="R700" i="2"/>
  <c r="Q700" i="2"/>
  <c r="P700" i="2"/>
  <c r="O700" i="2"/>
  <c r="N700" i="2"/>
  <c r="Y701" i="2"/>
  <c r="X701" i="2"/>
  <c r="W701" i="2"/>
  <c r="V701" i="2"/>
  <c r="U701" i="2"/>
  <c r="T701" i="2"/>
  <c r="S701" i="2"/>
  <c r="R701" i="2"/>
  <c r="Q701" i="2"/>
  <c r="P701" i="2"/>
  <c r="O701" i="2"/>
  <c r="N701" i="2"/>
  <c r="Y702" i="2"/>
  <c r="X702" i="2"/>
  <c r="W702" i="2"/>
  <c r="V702" i="2"/>
  <c r="U702" i="2"/>
  <c r="T702" i="2"/>
  <c r="S702" i="2"/>
  <c r="R702" i="2"/>
  <c r="Q702" i="2"/>
  <c r="P702" i="2"/>
  <c r="O702" i="2"/>
  <c r="N702" i="2"/>
  <c r="Y703" i="2"/>
  <c r="X703" i="2"/>
  <c r="W703" i="2"/>
  <c r="V703" i="2"/>
  <c r="U703" i="2"/>
  <c r="T703" i="2"/>
  <c r="S703" i="2"/>
  <c r="R703" i="2"/>
  <c r="Q703" i="2"/>
  <c r="P703" i="2"/>
  <c r="O703" i="2"/>
  <c r="N703" i="2"/>
  <c r="Y704" i="2"/>
  <c r="X704" i="2"/>
  <c r="W704" i="2"/>
  <c r="V704" i="2"/>
  <c r="U704" i="2"/>
  <c r="T704" i="2"/>
  <c r="S704" i="2"/>
  <c r="R704" i="2"/>
  <c r="Q704" i="2"/>
  <c r="P704" i="2"/>
  <c r="O704" i="2"/>
  <c r="N704" i="2"/>
  <c r="Y705" i="2"/>
  <c r="X705" i="2"/>
  <c r="W705" i="2"/>
  <c r="V705" i="2"/>
  <c r="U705" i="2"/>
  <c r="T705" i="2"/>
  <c r="S705" i="2"/>
  <c r="R705" i="2"/>
  <c r="Q705" i="2"/>
  <c r="P705" i="2"/>
  <c r="O705" i="2"/>
  <c r="N705" i="2"/>
  <c r="Y706" i="2"/>
  <c r="X706" i="2"/>
  <c r="W706" i="2"/>
  <c r="V706" i="2"/>
  <c r="U706" i="2"/>
  <c r="T706" i="2"/>
  <c r="S706" i="2"/>
  <c r="R706" i="2"/>
  <c r="Q706" i="2"/>
  <c r="P706" i="2"/>
  <c r="O706" i="2"/>
  <c r="N706" i="2"/>
  <c r="Y707" i="2"/>
  <c r="X707" i="2"/>
  <c r="W707" i="2"/>
  <c r="V707" i="2"/>
  <c r="U707" i="2"/>
  <c r="T707" i="2"/>
  <c r="S707" i="2"/>
  <c r="R707" i="2"/>
  <c r="Q707" i="2"/>
  <c r="P707" i="2"/>
  <c r="O707" i="2"/>
  <c r="N707" i="2"/>
  <c r="Y708" i="2"/>
  <c r="X708" i="2"/>
  <c r="W708" i="2"/>
  <c r="V708" i="2"/>
  <c r="U708" i="2"/>
  <c r="T708" i="2"/>
  <c r="S708" i="2"/>
  <c r="R708" i="2"/>
  <c r="Q708" i="2"/>
  <c r="P708" i="2"/>
  <c r="O708" i="2"/>
  <c r="N708" i="2"/>
  <c r="Y709" i="2"/>
  <c r="X709" i="2"/>
  <c r="W709" i="2"/>
  <c r="V709" i="2"/>
  <c r="U709" i="2"/>
  <c r="T709" i="2"/>
  <c r="S709" i="2"/>
  <c r="R709" i="2"/>
  <c r="Q709" i="2"/>
  <c r="P709" i="2"/>
  <c r="O709" i="2"/>
  <c r="N709" i="2"/>
  <c r="Y710" i="2"/>
  <c r="X710" i="2"/>
  <c r="W710" i="2"/>
  <c r="V710" i="2"/>
  <c r="U710" i="2"/>
  <c r="T710" i="2"/>
  <c r="S710" i="2"/>
  <c r="R710" i="2"/>
  <c r="Q710" i="2"/>
  <c r="P710" i="2"/>
  <c r="O710" i="2"/>
  <c r="N710" i="2"/>
  <c r="Y711" i="2"/>
  <c r="X711" i="2"/>
  <c r="W711" i="2"/>
  <c r="V711" i="2"/>
  <c r="U711" i="2"/>
  <c r="T711" i="2"/>
  <c r="S711" i="2"/>
  <c r="R711" i="2"/>
  <c r="Q711" i="2"/>
  <c r="P711" i="2"/>
  <c r="O711" i="2"/>
  <c r="N711" i="2"/>
  <c r="Y712" i="2"/>
  <c r="X712" i="2"/>
  <c r="W712" i="2"/>
  <c r="V712" i="2"/>
  <c r="U712" i="2"/>
  <c r="T712" i="2"/>
  <c r="S712" i="2"/>
  <c r="R712" i="2"/>
  <c r="Q712" i="2"/>
  <c r="P712" i="2"/>
  <c r="O712" i="2"/>
  <c r="N712" i="2"/>
  <c r="Y713" i="2"/>
  <c r="X713" i="2"/>
  <c r="W713" i="2"/>
  <c r="V713" i="2"/>
  <c r="U713" i="2"/>
  <c r="T713" i="2"/>
  <c r="S713" i="2"/>
  <c r="R713" i="2"/>
  <c r="Q713" i="2"/>
  <c r="P713" i="2"/>
  <c r="O713" i="2"/>
  <c r="N713" i="2"/>
  <c r="Y714" i="2"/>
  <c r="X714" i="2"/>
  <c r="W714" i="2"/>
  <c r="V714" i="2"/>
  <c r="U714" i="2"/>
  <c r="T714" i="2"/>
  <c r="S714" i="2"/>
  <c r="R714" i="2"/>
  <c r="Q714" i="2"/>
  <c r="P714" i="2"/>
  <c r="O714" i="2"/>
  <c r="N714" i="2"/>
  <c r="Y715" i="2"/>
  <c r="X715" i="2"/>
  <c r="W715" i="2"/>
  <c r="V715" i="2"/>
  <c r="U715" i="2"/>
  <c r="T715" i="2"/>
  <c r="S715" i="2"/>
  <c r="R715" i="2"/>
  <c r="Q715" i="2"/>
  <c r="P715" i="2"/>
  <c r="O715" i="2"/>
  <c r="N715" i="2"/>
  <c r="Y716" i="2"/>
  <c r="X716" i="2"/>
  <c r="W716" i="2"/>
  <c r="V716" i="2"/>
  <c r="U716" i="2"/>
  <c r="T716" i="2"/>
  <c r="S716" i="2"/>
  <c r="R716" i="2"/>
  <c r="Q716" i="2"/>
  <c r="P716" i="2"/>
  <c r="O716" i="2"/>
  <c r="N716" i="2"/>
  <c r="Y717" i="2"/>
  <c r="X717" i="2"/>
  <c r="W717" i="2"/>
  <c r="V717" i="2"/>
  <c r="U717" i="2"/>
  <c r="T717" i="2"/>
  <c r="S717" i="2"/>
  <c r="R717" i="2"/>
  <c r="Q717" i="2"/>
  <c r="P717" i="2"/>
  <c r="O717" i="2"/>
  <c r="N717" i="2"/>
  <c r="Y718" i="2"/>
  <c r="X718" i="2"/>
  <c r="W718" i="2"/>
  <c r="V718" i="2"/>
  <c r="U718" i="2"/>
  <c r="T718" i="2"/>
  <c r="S718" i="2"/>
  <c r="R718" i="2"/>
  <c r="Q718" i="2"/>
  <c r="P718" i="2"/>
  <c r="O718" i="2"/>
  <c r="N718" i="2"/>
  <c r="Y719" i="2"/>
  <c r="X719" i="2"/>
  <c r="W719" i="2"/>
  <c r="V719" i="2"/>
  <c r="U719" i="2"/>
  <c r="T719" i="2"/>
  <c r="S719" i="2"/>
  <c r="R719" i="2"/>
  <c r="Q719" i="2"/>
  <c r="P719" i="2"/>
  <c r="O719" i="2"/>
  <c r="N719" i="2"/>
  <c r="Y720" i="2"/>
  <c r="X720" i="2"/>
  <c r="W720" i="2"/>
  <c r="V720" i="2"/>
  <c r="U720" i="2"/>
  <c r="T720" i="2"/>
  <c r="S720" i="2"/>
  <c r="R720" i="2"/>
  <c r="Q720" i="2"/>
  <c r="P720" i="2"/>
  <c r="O720" i="2"/>
  <c r="N720" i="2"/>
  <c r="Y721" i="2"/>
  <c r="X721" i="2"/>
  <c r="W721" i="2"/>
  <c r="V721" i="2"/>
  <c r="U721" i="2"/>
  <c r="T721" i="2"/>
  <c r="S721" i="2"/>
  <c r="R721" i="2"/>
  <c r="Q721" i="2"/>
  <c r="P721" i="2"/>
  <c r="O721" i="2"/>
  <c r="N721" i="2"/>
  <c r="Y722" i="2"/>
  <c r="X722" i="2"/>
  <c r="W722" i="2"/>
  <c r="V722" i="2"/>
  <c r="U722" i="2"/>
  <c r="T722" i="2"/>
  <c r="S722" i="2"/>
  <c r="R722" i="2"/>
  <c r="Q722" i="2"/>
  <c r="P722" i="2"/>
  <c r="O722" i="2"/>
  <c r="N722" i="2"/>
  <c r="Y723" i="2"/>
  <c r="X723" i="2"/>
  <c r="W723" i="2"/>
  <c r="V723" i="2"/>
  <c r="U723" i="2"/>
  <c r="T723" i="2"/>
  <c r="S723" i="2"/>
  <c r="R723" i="2"/>
  <c r="Q723" i="2"/>
  <c r="P723" i="2"/>
  <c r="O723" i="2"/>
  <c r="N723" i="2"/>
  <c r="Y724" i="2"/>
  <c r="X724" i="2"/>
  <c r="W724" i="2"/>
  <c r="V724" i="2"/>
  <c r="U724" i="2"/>
  <c r="T724" i="2"/>
  <c r="S724" i="2"/>
  <c r="R724" i="2"/>
  <c r="Q724" i="2"/>
  <c r="P724" i="2"/>
  <c r="O724" i="2"/>
  <c r="N724" i="2"/>
  <c r="Y725" i="2"/>
  <c r="X725" i="2"/>
  <c r="W725" i="2"/>
  <c r="V725" i="2"/>
  <c r="U725" i="2"/>
  <c r="T725" i="2"/>
  <c r="S725" i="2"/>
  <c r="R725" i="2"/>
  <c r="Q725" i="2"/>
  <c r="P725" i="2"/>
  <c r="O725" i="2"/>
  <c r="N725" i="2"/>
  <c r="Y726" i="2"/>
  <c r="X726" i="2"/>
  <c r="W726" i="2"/>
  <c r="V726" i="2"/>
  <c r="U726" i="2"/>
  <c r="T726" i="2"/>
  <c r="S726" i="2"/>
  <c r="R726" i="2"/>
  <c r="Q726" i="2"/>
  <c r="P726" i="2"/>
  <c r="O726" i="2"/>
  <c r="N726" i="2"/>
  <c r="Y727" i="2"/>
  <c r="X727" i="2"/>
  <c r="W727" i="2"/>
  <c r="V727" i="2"/>
  <c r="U727" i="2"/>
  <c r="T727" i="2"/>
  <c r="S727" i="2"/>
  <c r="R727" i="2"/>
  <c r="Q727" i="2"/>
  <c r="P727" i="2"/>
  <c r="O727" i="2"/>
  <c r="N727" i="2"/>
  <c r="Y728" i="2"/>
  <c r="X728" i="2"/>
  <c r="W728" i="2"/>
  <c r="V728" i="2"/>
  <c r="U728" i="2"/>
  <c r="T728" i="2"/>
  <c r="S728" i="2"/>
  <c r="R728" i="2"/>
  <c r="Q728" i="2"/>
  <c r="P728" i="2"/>
  <c r="O728" i="2"/>
  <c r="N728" i="2"/>
  <c r="Y729" i="2"/>
  <c r="X729" i="2"/>
  <c r="W729" i="2"/>
  <c r="V729" i="2"/>
  <c r="U729" i="2"/>
  <c r="T729" i="2"/>
  <c r="S729" i="2"/>
  <c r="R729" i="2"/>
  <c r="Q729" i="2"/>
  <c r="P729" i="2"/>
  <c r="O729" i="2"/>
  <c r="N729" i="2"/>
  <c r="Y730" i="2"/>
  <c r="X730" i="2"/>
  <c r="W730" i="2"/>
  <c r="V730" i="2"/>
  <c r="U730" i="2"/>
  <c r="T730" i="2"/>
  <c r="S730" i="2"/>
  <c r="R730" i="2"/>
  <c r="Q730" i="2"/>
  <c r="P730" i="2"/>
  <c r="O730" i="2"/>
  <c r="N730" i="2"/>
  <c r="Y731" i="2"/>
  <c r="X731" i="2"/>
  <c r="W731" i="2"/>
  <c r="V731" i="2"/>
  <c r="U731" i="2"/>
  <c r="T731" i="2"/>
  <c r="S731" i="2"/>
  <c r="R731" i="2"/>
  <c r="Q731" i="2"/>
  <c r="P731" i="2"/>
  <c r="O731" i="2"/>
  <c r="N731" i="2"/>
  <c r="Y732" i="2"/>
  <c r="X732" i="2"/>
  <c r="W732" i="2"/>
  <c r="V732" i="2"/>
  <c r="U732" i="2"/>
  <c r="T732" i="2"/>
  <c r="S732" i="2"/>
  <c r="R732" i="2"/>
  <c r="Q732" i="2"/>
  <c r="P732" i="2"/>
  <c r="O732" i="2"/>
  <c r="N732" i="2"/>
  <c r="Y733" i="2"/>
  <c r="X733" i="2"/>
  <c r="W733" i="2"/>
  <c r="V733" i="2"/>
  <c r="U733" i="2"/>
  <c r="T733" i="2"/>
  <c r="S733" i="2"/>
  <c r="R733" i="2"/>
  <c r="Q733" i="2"/>
  <c r="P733" i="2"/>
  <c r="O733" i="2"/>
  <c r="N733" i="2"/>
  <c r="Y734" i="2"/>
  <c r="X734" i="2"/>
  <c r="W734" i="2"/>
  <c r="V734" i="2"/>
  <c r="U734" i="2"/>
  <c r="T734" i="2"/>
  <c r="S734" i="2"/>
  <c r="R734" i="2"/>
  <c r="Q734" i="2"/>
  <c r="P734" i="2"/>
  <c r="O734" i="2"/>
  <c r="N734" i="2"/>
  <c r="Y735" i="2"/>
  <c r="X735" i="2"/>
  <c r="W735" i="2"/>
  <c r="V735" i="2"/>
  <c r="U735" i="2"/>
  <c r="T735" i="2"/>
  <c r="S735" i="2"/>
  <c r="R735" i="2"/>
  <c r="Q735" i="2"/>
  <c r="P735" i="2"/>
  <c r="O735" i="2"/>
  <c r="N735" i="2"/>
  <c r="Y736" i="2"/>
  <c r="X736" i="2"/>
  <c r="W736" i="2"/>
  <c r="V736" i="2"/>
  <c r="U736" i="2"/>
  <c r="T736" i="2"/>
  <c r="S736" i="2"/>
  <c r="R736" i="2"/>
  <c r="Q736" i="2"/>
  <c r="P736" i="2"/>
  <c r="O736" i="2"/>
  <c r="N736" i="2"/>
  <c r="Y737" i="2"/>
  <c r="X737" i="2"/>
  <c r="W737" i="2"/>
  <c r="V737" i="2"/>
  <c r="U737" i="2"/>
  <c r="T737" i="2"/>
  <c r="S737" i="2"/>
  <c r="R737" i="2"/>
  <c r="Q737" i="2"/>
  <c r="P737" i="2"/>
  <c r="O737" i="2"/>
  <c r="N737" i="2"/>
  <c r="Y738" i="2"/>
  <c r="X738" i="2"/>
  <c r="W738" i="2"/>
  <c r="V738" i="2"/>
  <c r="U738" i="2"/>
  <c r="T738" i="2"/>
  <c r="S738" i="2"/>
  <c r="R738" i="2"/>
  <c r="Q738" i="2"/>
  <c r="P738" i="2"/>
  <c r="O738" i="2"/>
  <c r="N738" i="2"/>
  <c r="Y739" i="2"/>
  <c r="X739" i="2"/>
  <c r="W739" i="2"/>
  <c r="V739" i="2"/>
  <c r="U739" i="2"/>
  <c r="T739" i="2"/>
  <c r="S739" i="2"/>
  <c r="R739" i="2"/>
  <c r="Q739" i="2"/>
  <c r="P739" i="2"/>
  <c r="O739" i="2"/>
  <c r="N739" i="2"/>
  <c r="Y740" i="2"/>
  <c r="X740" i="2"/>
  <c r="W740" i="2"/>
  <c r="V740" i="2"/>
  <c r="U740" i="2"/>
  <c r="T740" i="2"/>
  <c r="S740" i="2"/>
  <c r="R740" i="2"/>
  <c r="Q740" i="2"/>
  <c r="P740" i="2"/>
  <c r="O740" i="2"/>
  <c r="N740" i="2"/>
  <c r="Y741" i="2"/>
  <c r="X741" i="2"/>
  <c r="W741" i="2"/>
  <c r="V741" i="2"/>
  <c r="U741" i="2"/>
  <c r="T741" i="2"/>
  <c r="S741" i="2"/>
  <c r="R741" i="2"/>
  <c r="Q741" i="2"/>
  <c r="P741" i="2"/>
  <c r="O741" i="2"/>
  <c r="N741" i="2"/>
  <c r="Y742" i="2"/>
  <c r="X742" i="2"/>
  <c r="W742" i="2"/>
  <c r="V742" i="2"/>
  <c r="U742" i="2"/>
  <c r="T742" i="2"/>
  <c r="S742" i="2"/>
  <c r="R742" i="2"/>
  <c r="Q742" i="2"/>
  <c r="P742" i="2"/>
  <c r="O742" i="2"/>
  <c r="N742" i="2"/>
  <c r="Y743" i="2"/>
  <c r="X743" i="2"/>
  <c r="W743" i="2"/>
  <c r="V743" i="2"/>
  <c r="U743" i="2"/>
  <c r="T743" i="2"/>
  <c r="S743" i="2"/>
  <c r="R743" i="2"/>
  <c r="Q743" i="2"/>
  <c r="P743" i="2"/>
  <c r="O743" i="2"/>
  <c r="N743" i="2"/>
  <c r="Y744" i="2"/>
  <c r="X744" i="2"/>
  <c r="W744" i="2"/>
  <c r="V744" i="2"/>
  <c r="U744" i="2"/>
  <c r="T744" i="2"/>
  <c r="S744" i="2"/>
  <c r="R744" i="2"/>
  <c r="Q744" i="2"/>
  <c r="P744" i="2"/>
  <c r="O744" i="2"/>
  <c r="N744" i="2"/>
  <c r="Y745" i="2"/>
  <c r="X745" i="2"/>
  <c r="W745" i="2"/>
  <c r="V745" i="2"/>
  <c r="U745" i="2"/>
  <c r="T745" i="2"/>
  <c r="S745" i="2"/>
  <c r="R745" i="2"/>
  <c r="Q745" i="2"/>
  <c r="P745" i="2"/>
  <c r="O745" i="2"/>
  <c r="N745" i="2"/>
  <c r="Y746" i="2"/>
  <c r="X746" i="2"/>
  <c r="W746" i="2"/>
  <c r="V746" i="2"/>
  <c r="U746" i="2"/>
  <c r="T746" i="2"/>
  <c r="S746" i="2"/>
  <c r="R746" i="2"/>
  <c r="Q746" i="2"/>
  <c r="P746" i="2"/>
  <c r="O746" i="2"/>
  <c r="N746" i="2"/>
  <c r="Y747" i="2"/>
  <c r="X747" i="2"/>
  <c r="W747" i="2"/>
  <c r="V747" i="2"/>
  <c r="U747" i="2"/>
  <c r="T747" i="2"/>
  <c r="S747" i="2"/>
  <c r="R747" i="2"/>
  <c r="Q747" i="2"/>
  <c r="P747" i="2"/>
  <c r="O747" i="2"/>
  <c r="N747" i="2"/>
  <c r="Y748" i="2"/>
  <c r="X748" i="2"/>
  <c r="W748" i="2"/>
  <c r="V748" i="2"/>
  <c r="U748" i="2"/>
  <c r="T748" i="2"/>
  <c r="S748" i="2"/>
  <c r="R748" i="2"/>
  <c r="Q748" i="2"/>
  <c r="P748" i="2"/>
  <c r="O748" i="2"/>
  <c r="N748" i="2"/>
  <c r="Y749" i="2"/>
  <c r="X749" i="2"/>
  <c r="W749" i="2"/>
  <c r="V749" i="2"/>
  <c r="U749" i="2"/>
  <c r="T749" i="2"/>
  <c r="S749" i="2"/>
  <c r="R749" i="2"/>
  <c r="Q749" i="2"/>
  <c r="P749" i="2"/>
  <c r="O749" i="2"/>
  <c r="N749" i="2"/>
  <c r="Y750" i="2"/>
  <c r="X750" i="2"/>
  <c r="W750" i="2"/>
  <c r="V750" i="2"/>
  <c r="U750" i="2"/>
  <c r="T750" i="2"/>
  <c r="S750" i="2"/>
  <c r="R750" i="2"/>
  <c r="Q750" i="2"/>
  <c r="P750" i="2"/>
  <c r="O750" i="2"/>
  <c r="N750" i="2"/>
  <c r="Y751" i="2"/>
  <c r="X751" i="2"/>
  <c r="W751" i="2"/>
  <c r="V751" i="2"/>
  <c r="U751" i="2"/>
  <c r="T751" i="2"/>
  <c r="S751" i="2"/>
  <c r="R751" i="2"/>
  <c r="Q751" i="2"/>
  <c r="P751" i="2"/>
  <c r="O751" i="2"/>
  <c r="N751" i="2"/>
  <c r="Y752" i="2"/>
  <c r="X752" i="2"/>
  <c r="W752" i="2"/>
  <c r="V752" i="2"/>
  <c r="U752" i="2"/>
  <c r="T752" i="2"/>
  <c r="S752" i="2"/>
  <c r="R752" i="2"/>
  <c r="Q752" i="2"/>
  <c r="P752" i="2"/>
  <c r="O752" i="2"/>
  <c r="N752" i="2"/>
  <c r="Y753" i="2"/>
  <c r="X753" i="2"/>
  <c r="W753" i="2"/>
  <c r="V753" i="2"/>
  <c r="U753" i="2"/>
  <c r="T753" i="2"/>
  <c r="S753" i="2"/>
  <c r="R753" i="2"/>
  <c r="Q753" i="2"/>
  <c r="P753" i="2"/>
  <c r="O753" i="2"/>
  <c r="N753" i="2"/>
  <c r="Y754" i="2"/>
  <c r="X754" i="2"/>
  <c r="W754" i="2"/>
  <c r="V754" i="2"/>
  <c r="U754" i="2"/>
  <c r="T754" i="2"/>
  <c r="S754" i="2"/>
  <c r="R754" i="2"/>
  <c r="Q754" i="2"/>
  <c r="P754" i="2"/>
  <c r="O754" i="2"/>
  <c r="N754" i="2"/>
  <c r="Y755" i="2"/>
  <c r="X755" i="2"/>
  <c r="W755" i="2"/>
  <c r="V755" i="2"/>
  <c r="U755" i="2"/>
  <c r="T755" i="2"/>
  <c r="S755" i="2"/>
  <c r="R755" i="2"/>
  <c r="Q755" i="2"/>
  <c r="P755" i="2"/>
  <c r="O755" i="2"/>
  <c r="N755" i="2"/>
  <c r="Y756" i="2"/>
  <c r="X756" i="2"/>
  <c r="W756" i="2"/>
  <c r="V756" i="2"/>
  <c r="U756" i="2"/>
  <c r="T756" i="2"/>
  <c r="S756" i="2"/>
  <c r="R756" i="2"/>
  <c r="Q756" i="2"/>
  <c r="P756" i="2"/>
  <c r="O756" i="2"/>
  <c r="N756" i="2"/>
  <c r="Y757" i="2"/>
  <c r="X757" i="2"/>
  <c r="W757" i="2"/>
  <c r="V757" i="2"/>
  <c r="U757" i="2"/>
  <c r="T757" i="2"/>
  <c r="S757" i="2"/>
  <c r="R757" i="2"/>
  <c r="Q757" i="2"/>
  <c r="P757" i="2"/>
  <c r="O757" i="2"/>
  <c r="N757" i="2"/>
  <c r="Y758" i="2"/>
  <c r="X758" i="2"/>
  <c r="W758" i="2"/>
  <c r="V758" i="2"/>
  <c r="U758" i="2"/>
  <c r="T758" i="2"/>
  <c r="S758" i="2"/>
  <c r="R758" i="2"/>
  <c r="Q758" i="2"/>
  <c r="P758" i="2"/>
  <c r="O758" i="2"/>
  <c r="N758" i="2"/>
  <c r="Y759" i="2"/>
  <c r="X759" i="2"/>
  <c r="W759" i="2"/>
  <c r="V759" i="2"/>
  <c r="U759" i="2"/>
  <c r="T759" i="2"/>
  <c r="S759" i="2"/>
  <c r="R759" i="2"/>
  <c r="Q759" i="2"/>
  <c r="P759" i="2"/>
  <c r="O759" i="2"/>
  <c r="N759" i="2"/>
  <c r="Y760" i="2"/>
  <c r="X760" i="2"/>
  <c r="W760" i="2"/>
  <c r="V760" i="2"/>
  <c r="U760" i="2"/>
  <c r="T760" i="2"/>
  <c r="S760" i="2"/>
  <c r="R760" i="2"/>
  <c r="Q760" i="2"/>
  <c r="P760" i="2"/>
  <c r="O760" i="2"/>
  <c r="N760" i="2"/>
  <c r="Y761" i="2"/>
  <c r="X761" i="2"/>
  <c r="W761" i="2"/>
  <c r="V761" i="2"/>
  <c r="U761" i="2"/>
  <c r="T761" i="2"/>
  <c r="S761" i="2"/>
  <c r="R761" i="2"/>
  <c r="Q761" i="2"/>
  <c r="P761" i="2"/>
  <c r="O761" i="2"/>
  <c r="N761" i="2"/>
  <c r="Y762" i="2"/>
  <c r="X762" i="2"/>
  <c r="W762" i="2"/>
  <c r="V762" i="2"/>
  <c r="U762" i="2"/>
  <c r="T762" i="2"/>
  <c r="S762" i="2"/>
  <c r="R762" i="2"/>
  <c r="Q762" i="2"/>
  <c r="P762" i="2"/>
  <c r="O762" i="2"/>
  <c r="N762" i="2"/>
  <c r="Y763" i="2"/>
  <c r="X763" i="2"/>
  <c r="W763" i="2"/>
  <c r="V763" i="2"/>
  <c r="U763" i="2"/>
  <c r="T763" i="2"/>
  <c r="S763" i="2"/>
  <c r="R763" i="2"/>
  <c r="Q763" i="2"/>
  <c r="P763" i="2"/>
  <c r="O763" i="2"/>
  <c r="N763" i="2"/>
  <c r="Y764" i="2"/>
  <c r="X764" i="2"/>
  <c r="W764" i="2"/>
  <c r="V764" i="2"/>
  <c r="U764" i="2"/>
  <c r="T764" i="2"/>
  <c r="S764" i="2"/>
  <c r="R764" i="2"/>
  <c r="Q764" i="2"/>
  <c r="P764" i="2"/>
  <c r="O764" i="2"/>
  <c r="N764" i="2"/>
  <c r="Y765" i="2"/>
  <c r="X765" i="2"/>
  <c r="W765" i="2"/>
  <c r="V765" i="2"/>
  <c r="U765" i="2"/>
  <c r="T765" i="2"/>
  <c r="S765" i="2"/>
  <c r="R765" i="2"/>
  <c r="Q765" i="2"/>
  <c r="P765" i="2"/>
  <c r="O765" i="2"/>
  <c r="N765" i="2"/>
  <c r="Y766" i="2"/>
  <c r="X766" i="2"/>
  <c r="W766" i="2"/>
  <c r="V766" i="2"/>
  <c r="U766" i="2"/>
  <c r="T766" i="2"/>
  <c r="S766" i="2"/>
  <c r="R766" i="2"/>
  <c r="Q766" i="2"/>
  <c r="P766" i="2"/>
  <c r="O766" i="2"/>
  <c r="N766" i="2"/>
  <c r="Y767" i="2"/>
  <c r="X767" i="2"/>
  <c r="W767" i="2"/>
  <c r="V767" i="2"/>
  <c r="U767" i="2"/>
  <c r="T767" i="2"/>
  <c r="S767" i="2"/>
  <c r="R767" i="2"/>
  <c r="Q767" i="2"/>
  <c r="P767" i="2"/>
  <c r="O767" i="2"/>
  <c r="N767" i="2"/>
  <c r="Y768" i="2"/>
  <c r="X768" i="2"/>
  <c r="W768" i="2"/>
  <c r="V768" i="2"/>
  <c r="U768" i="2"/>
  <c r="T768" i="2"/>
  <c r="S768" i="2"/>
  <c r="R768" i="2"/>
  <c r="Q768" i="2"/>
  <c r="P768" i="2"/>
  <c r="O768" i="2"/>
  <c r="N768" i="2"/>
  <c r="Y769" i="2"/>
  <c r="X769" i="2"/>
  <c r="W769" i="2"/>
  <c r="V769" i="2"/>
  <c r="U769" i="2"/>
  <c r="T769" i="2"/>
  <c r="S769" i="2"/>
  <c r="R769" i="2"/>
  <c r="Q769" i="2"/>
  <c r="P769" i="2"/>
  <c r="O769" i="2"/>
  <c r="N769" i="2"/>
  <c r="Y770" i="2"/>
  <c r="X770" i="2"/>
  <c r="W770" i="2"/>
  <c r="V770" i="2"/>
  <c r="U770" i="2"/>
  <c r="T770" i="2"/>
  <c r="S770" i="2"/>
  <c r="R770" i="2"/>
  <c r="Q770" i="2"/>
  <c r="P770" i="2"/>
  <c r="O770" i="2"/>
  <c r="N770" i="2"/>
  <c r="Y771" i="2"/>
  <c r="X771" i="2"/>
  <c r="W771" i="2"/>
  <c r="V771" i="2"/>
  <c r="U771" i="2"/>
  <c r="T771" i="2"/>
  <c r="S771" i="2"/>
  <c r="R771" i="2"/>
  <c r="Q771" i="2"/>
  <c r="P771" i="2"/>
  <c r="O771" i="2"/>
  <c r="N771" i="2"/>
  <c r="Y772" i="2"/>
  <c r="X772" i="2"/>
  <c r="W772" i="2"/>
  <c r="V772" i="2"/>
  <c r="U772" i="2"/>
  <c r="T772" i="2"/>
  <c r="S772" i="2"/>
  <c r="R772" i="2"/>
  <c r="Q772" i="2"/>
  <c r="P772" i="2"/>
  <c r="O772" i="2"/>
  <c r="N772" i="2"/>
  <c r="Y773" i="2"/>
  <c r="X773" i="2"/>
  <c r="W773" i="2"/>
  <c r="V773" i="2"/>
  <c r="U773" i="2"/>
  <c r="T773" i="2"/>
  <c r="S773" i="2"/>
  <c r="R773" i="2"/>
  <c r="Q773" i="2"/>
  <c r="P773" i="2"/>
  <c r="O773" i="2"/>
  <c r="N773" i="2"/>
  <c r="Y774" i="2"/>
  <c r="X774" i="2"/>
  <c r="W774" i="2"/>
  <c r="V774" i="2"/>
  <c r="U774" i="2"/>
  <c r="T774" i="2"/>
  <c r="S774" i="2"/>
  <c r="R774" i="2"/>
  <c r="Q774" i="2"/>
  <c r="P774" i="2"/>
  <c r="O774" i="2"/>
  <c r="N774" i="2"/>
  <c r="Y775" i="2"/>
  <c r="X775" i="2"/>
  <c r="W775" i="2"/>
  <c r="V775" i="2"/>
  <c r="U775" i="2"/>
  <c r="T775" i="2"/>
  <c r="S775" i="2"/>
  <c r="R775" i="2"/>
  <c r="Q775" i="2"/>
  <c r="P775" i="2"/>
  <c r="O775" i="2"/>
  <c r="N775" i="2"/>
  <c r="Y776" i="2"/>
  <c r="X776" i="2"/>
  <c r="W776" i="2"/>
  <c r="V776" i="2"/>
  <c r="U776" i="2"/>
  <c r="T776" i="2"/>
  <c r="S776" i="2"/>
  <c r="R776" i="2"/>
  <c r="Q776" i="2"/>
  <c r="P776" i="2"/>
  <c r="O776" i="2"/>
  <c r="N776" i="2"/>
  <c r="Y777" i="2"/>
  <c r="X777" i="2"/>
  <c r="W777" i="2"/>
  <c r="V777" i="2"/>
  <c r="U777" i="2"/>
  <c r="T777" i="2"/>
  <c r="S777" i="2"/>
  <c r="R777" i="2"/>
  <c r="Q777" i="2"/>
  <c r="P777" i="2"/>
  <c r="O777" i="2"/>
  <c r="N777" i="2"/>
  <c r="Y778" i="2"/>
  <c r="X778" i="2"/>
  <c r="W778" i="2"/>
  <c r="V778" i="2"/>
  <c r="U778" i="2"/>
  <c r="T778" i="2"/>
  <c r="S778" i="2"/>
  <c r="R778" i="2"/>
  <c r="Q778" i="2"/>
  <c r="P778" i="2"/>
  <c r="O778" i="2"/>
  <c r="N778" i="2"/>
  <c r="Y779" i="2"/>
  <c r="X779" i="2"/>
  <c r="W779" i="2"/>
  <c r="V779" i="2"/>
  <c r="U779" i="2"/>
  <c r="T779" i="2"/>
  <c r="S779" i="2"/>
  <c r="R779" i="2"/>
  <c r="Q779" i="2"/>
  <c r="P779" i="2"/>
  <c r="O779" i="2"/>
  <c r="N779" i="2"/>
  <c r="Y780" i="2"/>
  <c r="X780" i="2"/>
  <c r="W780" i="2"/>
  <c r="V780" i="2"/>
  <c r="U780" i="2"/>
  <c r="T780" i="2"/>
  <c r="S780" i="2"/>
  <c r="R780" i="2"/>
  <c r="Q780" i="2"/>
  <c r="P780" i="2"/>
  <c r="O780" i="2"/>
  <c r="N780" i="2"/>
  <c r="Y781" i="2"/>
  <c r="X781" i="2"/>
  <c r="W781" i="2"/>
  <c r="V781" i="2"/>
  <c r="U781" i="2"/>
  <c r="T781" i="2"/>
  <c r="S781" i="2"/>
  <c r="R781" i="2"/>
  <c r="Q781" i="2"/>
  <c r="P781" i="2"/>
  <c r="O781" i="2"/>
  <c r="N781" i="2"/>
  <c r="Y782" i="2"/>
  <c r="X782" i="2"/>
  <c r="W782" i="2"/>
  <c r="V782" i="2"/>
  <c r="U782" i="2"/>
  <c r="T782" i="2"/>
  <c r="S782" i="2"/>
  <c r="R782" i="2"/>
  <c r="Q782" i="2"/>
  <c r="P782" i="2"/>
  <c r="O782" i="2"/>
  <c r="N782" i="2"/>
  <c r="Y783" i="2"/>
  <c r="X783" i="2"/>
  <c r="W783" i="2"/>
  <c r="V783" i="2"/>
  <c r="U783" i="2"/>
  <c r="T783" i="2"/>
  <c r="S783" i="2"/>
  <c r="R783" i="2"/>
  <c r="Q783" i="2"/>
  <c r="P783" i="2"/>
  <c r="O783" i="2"/>
  <c r="N783" i="2"/>
  <c r="Y784" i="2"/>
  <c r="X784" i="2"/>
  <c r="W784" i="2"/>
  <c r="V784" i="2"/>
  <c r="U784" i="2"/>
  <c r="T784" i="2"/>
  <c r="S784" i="2"/>
  <c r="R784" i="2"/>
  <c r="Q784" i="2"/>
  <c r="P784" i="2"/>
  <c r="O784" i="2"/>
  <c r="N784" i="2"/>
  <c r="Y785" i="2"/>
  <c r="X785" i="2"/>
  <c r="W785" i="2"/>
  <c r="V785" i="2"/>
  <c r="U785" i="2"/>
  <c r="T785" i="2"/>
  <c r="S785" i="2"/>
  <c r="R785" i="2"/>
  <c r="Q785" i="2"/>
  <c r="P785" i="2"/>
  <c r="O785" i="2"/>
  <c r="N785" i="2"/>
  <c r="Y786" i="2"/>
  <c r="X786" i="2"/>
  <c r="W786" i="2"/>
  <c r="V786" i="2"/>
  <c r="U786" i="2"/>
  <c r="T786" i="2"/>
  <c r="S786" i="2"/>
  <c r="R786" i="2"/>
  <c r="Q786" i="2"/>
  <c r="P786" i="2"/>
  <c r="O786" i="2"/>
  <c r="N786" i="2"/>
  <c r="Y787" i="2"/>
  <c r="X787" i="2"/>
  <c r="W787" i="2"/>
  <c r="V787" i="2"/>
  <c r="U787" i="2"/>
  <c r="T787" i="2"/>
  <c r="S787" i="2"/>
  <c r="R787" i="2"/>
  <c r="Q787" i="2"/>
  <c r="P787" i="2"/>
  <c r="O787" i="2"/>
  <c r="N787" i="2"/>
  <c r="Y788" i="2"/>
  <c r="X788" i="2"/>
  <c r="W788" i="2"/>
  <c r="V788" i="2"/>
  <c r="U788" i="2"/>
  <c r="T788" i="2"/>
  <c r="S788" i="2"/>
  <c r="R788" i="2"/>
  <c r="Q788" i="2"/>
  <c r="P788" i="2"/>
  <c r="O788" i="2"/>
  <c r="N788" i="2"/>
  <c r="Y789" i="2"/>
  <c r="X789" i="2"/>
  <c r="W789" i="2"/>
  <c r="V789" i="2"/>
  <c r="U789" i="2"/>
  <c r="T789" i="2"/>
  <c r="S789" i="2"/>
  <c r="R789" i="2"/>
  <c r="Q789" i="2"/>
  <c r="P789" i="2"/>
  <c r="O789" i="2"/>
  <c r="N789" i="2"/>
  <c r="Y790" i="2"/>
  <c r="X790" i="2"/>
  <c r="W790" i="2"/>
  <c r="V790" i="2"/>
  <c r="U790" i="2"/>
  <c r="T790" i="2"/>
  <c r="S790" i="2"/>
  <c r="R790" i="2"/>
  <c r="Q790" i="2"/>
  <c r="P790" i="2"/>
  <c r="O790" i="2"/>
  <c r="N790" i="2"/>
  <c r="Y791" i="2"/>
  <c r="X791" i="2"/>
  <c r="W791" i="2"/>
  <c r="V791" i="2"/>
  <c r="U791" i="2"/>
  <c r="T791" i="2"/>
  <c r="S791" i="2"/>
  <c r="R791" i="2"/>
  <c r="Q791" i="2"/>
  <c r="P791" i="2"/>
  <c r="O791" i="2"/>
  <c r="N791" i="2"/>
  <c r="Y792" i="2"/>
  <c r="X792" i="2"/>
  <c r="W792" i="2"/>
  <c r="V792" i="2"/>
  <c r="U792" i="2"/>
  <c r="T792" i="2"/>
  <c r="S792" i="2"/>
  <c r="R792" i="2"/>
  <c r="Q792" i="2"/>
  <c r="P792" i="2"/>
  <c r="O792" i="2"/>
  <c r="N792" i="2"/>
  <c r="Y793" i="2"/>
  <c r="X793" i="2"/>
  <c r="W793" i="2"/>
  <c r="V793" i="2"/>
  <c r="U793" i="2"/>
  <c r="T793" i="2"/>
  <c r="S793" i="2"/>
  <c r="R793" i="2"/>
  <c r="Q793" i="2"/>
  <c r="P793" i="2"/>
  <c r="O793" i="2"/>
  <c r="N793" i="2"/>
  <c r="Y794" i="2"/>
  <c r="X794" i="2"/>
  <c r="W794" i="2"/>
  <c r="V794" i="2"/>
  <c r="U794" i="2"/>
  <c r="T794" i="2"/>
  <c r="S794" i="2"/>
  <c r="R794" i="2"/>
  <c r="Q794" i="2"/>
  <c r="P794" i="2"/>
  <c r="O794" i="2"/>
  <c r="N794" i="2"/>
  <c r="Y795" i="2"/>
  <c r="X795" i="2"/>
  <c r="W795" i="2"/>
  <c r="V795" i="2"/>
  <c r="U795" i="2"/>
  <c r="T795" i="2"/>
  <c r="S795" i="2"/>
  <c r="R795" i="2"/>
  <c r="Q795" i="2"/>
  <c r="P795" i="2"/>
  <c r="O795" i="2"/>
  <c r="N795" i="2"/>
  <c r="Y796" i="2"/>
  <c r="X796" i="2"/>
  <c r="W796" i="2"/>
  <c r="V796" i="2"/>
  <c r="U796" i="2"/>
  <c r="T796" i="2"/>
  <c r="S796" i="2"/>
  <c r="R796" i="2"/>
  <c r="Q796" i="2"/>
  <c r="P796" i="2"/>
  <c r="O796" i="2"/>
  <c r="N796" i="2"/>
  <c r="Y797" i="2"/>
  <c r="X797" i="2"/>
  <c r="W797" i="2"/>
  <c r="V797" i="2"/>
  <c r="U797" i="2"/>
  <c r="T797" i="2"/>
  <c r="S797" i="2"/>
  <c r="R797" i="2"/>
  <c r="Q797" i="2"/>
  <c r="P797" i="2"/>
  <c r="O797" i="2"/>
  <c r="N797" i="2"/>
  <c r="Y798" i="2"/>
  <c r="X798" i="2"/>
  <c r="W798" i="2"/>
  <c r="V798" i="2"/>
  <c r="U798" i="2"/>
  <c r="T798" i="2"/>
  <c r="S798" i="2"/>
  <c r="R798" i="2"/>
  <c r="Q798" i="2"/>
  <c r="P798" i="2"/>
  <c r="O798" i="2"/>
  <c r="N798" i="2"/>
  <c r="Y799" i="2"/>
  <c r="X799" i="2"/>
  <c r="W799" i="2"/>
  <c r="V799" i="2"/>
  <c r="U799" i="2"/>
  <c r="T799" i="2"/>
  <c r="S799" i="2"/>
  <c r="R799" i="2"/>
  <c r="Q799" i="2"/>
  <c r="P799" i="2"/>
  <c r="O799" i="2"/>
  <c r="N799" i="2"/>
  <c r="Y800" i="2"/>
  <c r="X800" i="2"/>
  <c r="W800" i="2"/>
  <c r="V800" i="2"/>
  <c r="U800" i="2"/>
  <c r="T800" i="2"/>
  <c r="S800" i="2"/>
  <c r="R800" i="2"/>
  <c r="Q800" i="2"/>
  <c r="P800" i="2"/>
  <c r="O800" i="2"/>
  <c r="N800" i="2"/>
  <c r="Y801" i="2"/>
  <c r="X801" i="2"/>
  <c r="W801" i="2"/>
  <c r="V801" i="2"/>
  <c r="U801" i="2"/>
  <c r="T801" i="2"/>
  <c r="S801" i="2"/>
  <c r="R801" i="2"/>
  <c r="Q801" i="2"/>
  <c r="P801" i="2"/>
  <c r="O801" i="2"/>
  <c r="N801" i="2"/>
  <c r="Y802" i="2"/>
  <c r="X802" i="2"/>
  <c r="W802" i="2"/>
  <c r="V802" i="2"/>
  <c r="U802" i="2"/>
  <c r="T802" i="2"/>
  <c r="S802" i="2"/>
  <c r="R802" i="2"/>
  <c r="Q802" i="2"/>
  <c r="P802" i="2"/>
  <c r="O802" i="2"/>
  <c r="N802" i="2"/>
  <c r="Y803" i="2"/>
  <c r="X803" i="2"/>
  <c r="W803" i="2"/>
  <c r="V803" i="2"/>
  <c r="U803" i="2"/>
  <c r="T803" i="2"/>
  <c r="S803" i="2"/>
  <c r="R803" i="2"/>
  <c r="Q803" i="2"/>
  <c r="P803" i="2"/>
  <c r="O803" i="2"/>
  <c r="N803" i="2"/>
  <c r="Y804" i="2"/>
  <c r="X804" i="2"/>
  <c r="W804" i="2"/>
  <c r="V804" i="2"/>
  <c r="U804" i="2"/>
  <c r="T804" i="2"/>
  <c r="S804" i="2"/>
  <c r="R804" i="2"/>
  <c r="Q804" i="2"/>
  <c r="P804" i="2"/>
  <c r="O804" i="2"/>
  <c r="N804" i="2"/>
  <c r="Y805" i="2"/>
  <c r="X805" i="2"/>
  <c r="W805" i="2"/>
  <c r="V805" i="2"/>
  <c r="U805" i="2"/>
  <c r="T805" i="2"/>
  <c r="S805" i="2"/>
  <c r="R805" i="2"/>
  <c r="Q805" i="2"/>
  <c r="P805" i="2"/>
  <c r="O805" i="2"/>
  <c r="N805" i="2"/>
  <c r="Y806" i="2"/>
  <c r="X806" i="2"/>
  <c r="W806" i="2"/>
  <c r="V806" i="2"/>
  <c r="U806" i="2"/>
  <c r="T806" i="2"/>
  <c r="S806" i="2"/>
  <c r="R806" i="2"/>
  <c r="Q806" i="2"/>
  <c r="P806" i="2"/>
  <c r="O806" i="2"/>
  <c r="N806" i="2"/>
  <c r="Y807" i="2"/>
  <c r="X807" i="2"/>
  <c r="W807" i="2"/>
  <c r="V807" i="2"/>
  <c r="U807" i="2"/>
  <c r="T807" i="2"/>
  <c r="S807" i="2"/>
  <c r="R807" i="2"/>
  <c r="Q807" i="2"/>
  <c r="P807" i="2"/>
  <c r="O807" i="2"/>
  <c r="N807" i="2"/>
  <c r="Y808" i="2"/>
  <c r="X808" i="2"/>
  <c r="W808" i="2"/>
  <c r="V808" i="2"/>
  <c r="U808" i="2"/>
  <c r="T808" i="2"/>
  <c r="S808" i="2"/>
  <c r="R808" i="2"/>
  <c r="Q808" i="2"/>
  <c r="P808" i="2"/>
  <c r="O808" i="2"/>
  <c r="N808" i="2"/>
  <c r="Y809" i="2"/>
  <c r="X809" i="2"/>
  <c r="W809" i="2"/>
  <c r="V809" i="2"/>
  <c r="U809" i="2"/>
  <c r="T809" i="2"/>
  <c r="S809" i="2"/>
  <c r="R809" i="2"/>
  <c r="Q809" i="2"/>
  <c r="P809" i="2"/>
  <c r="O809" i="2"/>
  <c r="N809" i="2"/>
  <c r="Y810" i="2"/>
  <c r="X810" i="2"/>
  <c r="W810" i="2"/>
  <c r="V810" i="2"/>
  <c r="U810" i="2"/>
  <c r="T810" i="2"/>
  <c r="S810" i="2"/>
  <c r="R810" i="2"/>
  <c r="Q810" i="2"/>
  <c r="P810" i="2"/>
  <c r="O810" i="2"/>
  <c r="N810" i="2"/>
  <c r="Y811" i="2"/>
  <c r="X811" i="2"/>
  <c r="W811" i="2"/>
  <c r="V811" i="2"/>
  <c r="U811" i="2"/>
  <c r="T811" i="2"/>
  <c r="S811" i="2"/>
  <c r="R811" i="2"/>
  <c r="Q811" i="2"/>
  <c r="P811" i="2"/>
  <c r="O811" i="2"/>
  <c r="N811" i="2"/>
  <c r="Y812" i="2"/>
  <c r="X812" i="2"/>
  <c r="W812" i="2"/>
  <c r="V812" i="2"/>
  <c r="U812" i="2"/>
  <c r="T812" i="2"/>
  <c r="S812" i="2"/>
  <c r="R812" i="2"/>
  <c r="Q812" i="2"/>
  <c r="P812" i="2"/>
  <c r="O812" i="2"/>
  <c r="N812" i="2"/>
  <c r="Y813" i="2"/>
  <c r="X813" i="2"/>
  <c r="W813" i="2"/>
  <c r="V813" i="2"/>
  <c r="U813" i="2"/>
  <c r="T813" i="2"/>
  <c r="S813" i="2"/>
  <c r="R813" i="2"/>
  <c r="Q813" i="2"/>
  <c r="P813" i="2"/>
  <c r="O813" i="2"/>
  <c r="N813" i="2"/>
  <c r="Y814" i="2"/>
  <c r="X814" i="2"/>
  <c r="W814" i="2"/>
  <c r="V814" i="2"/>
  <c r="U814" i="2"/>
  <c r="T814" i="2"/>
  <c r="S814" i="2"/>
  <c r="R814" i="2"/>
  <c r="Q814" i="2"/>
  <c r="P814" i="2"/>
  <c r="O814" i="2"/>
  <c r="N814" i="2"/>
  <c r="Y815" i="2"/>
  <c r="X815" i="2"/>
  <c r="W815" i="2"/>
  <c r="V815" i="2"/>
  <c r="U815" i="2"/>
  <c r="T815" i="2"/>
  <c r="S815" i="2"/>
  <c r="R815" i="2"/>
  <c r="Q815" i="2"/>
  <c r="P815" i="2"/>
  <c r="O815" i="2"/>
  <c r="N815" i="2"/>
  <c r="Y816" i="2"/>
  <c r="X816" i="2"/>
  <c r="W816" i="2"/>
  <c r="V816" i="2"/>
  <c r="U816" i="2"/>
  <c r="T816" i="2"/>
  <c r="S816" i="2"/>
  <c r="R816" i="2"/>
  <c r="Q816" i="2"/>
  <c r="P816" i="2"/>
  <c r="O816" i="2"/>
  <c r="N816" i="2"/>
  <c r="Y817" i="2"/>
  <c r="X817" i="2"/>
  <c r="W817" i="2"/>
  <c r="V817" i="2"/>
  <c r="U817" i="2"/>
  <c r="T817" i="2"/>
  <c r="S817" i="2"/>
  <c r="R817" i="2"/>
  <c r="Q817" i="2"/>
  <c r="P817" i="2"/>
  <c r="O817" i="2"/>
  <c r="N817" i="2"/>
  <c r="Y818" i="2"/>
  <c r="X818" i="2"/>
  <c r="W818" i="2"/>
  <c r="V818" i="2"/>
  <c r="U818" i="2"/>
  <c r="T818" i="2"/>
  <c r="S818" i="2"/>
  <c r="R818" i="2"/>
  <c r="Q818" i="2"/>
  <c r="P818" i="2"/>
  <c r="O818" i="2"/>
  <c r="N818" i="2"/>
  <c r="Y819" i="2"/>
  <c r="X819" i="2"/>
  <c r="W819" i="2"/>
  <c r="V819" i="2"/>
  <c r="U819" i="2"/>
  <c r="T819" i="2"/>
  <c r="S819" i="2"/>
  <c r="R819" i="2"/>
  <c r="Q819" i="2"/>
  <c r="P819" i="2"/>
  <c r="O819" i="2"/>
  <c r="N819" i="2"/>
  <c r="Y820" i="2"/>
  <c r="X820" i="2"/>
  <c r="W820" i="2"/>
  <c r="V820" i="2"/>
  <c r="U820" i="2"/>
  <c r="T820" i="2"/>
  <c r="S820" i="2"/>
  <c r="R820" i="2"/>
  <c r="Q820" i="2"/>
  <c r="P820" i="2"/>
  <c r="O820" i="2"/>
  <c r="N820" i="2"/>
  <c r="Y821" i="2"/>
  <c r="X821" i="2"/>
  <c r="W821" i="2"/>
  <c r="V821" i="2"/>
  <c r="U821" i="2"/>
  <c r="T821" i="2"/>
  <c r="S821" i="2"/>
  <c r="R821" i="2"/>
  <c r="Q821" i="2"/>
  <c r="P821" i="2"/>
  <c r="O821" i="2"/>
  <c r="N821" i="2"/>
  <c r="Y822" i="2"/>
  <c r="X822" i="2"/>
  <c r="W822" i="2"/>
  <c r="V822" i="2"/>
  <c r="U822" i="2"/>
  <c r="T822" i="2"/>
  <c r="S822" i="2"/>
  <c r="R822" i="2"/>
  <c r="Q822" i="2"/>
  <c r="P822" i="2"/>
  <c r="O822" i="2"/>
  <c r="N822" i="2"/>
  <c r="Y823" i="2"/>
  <c r="X823" i="2"/>
  <c r="W823" i="2"/>
  <c r="V823" i="2"/>
  <c r="U823" i="2"/>
  <c r="T823" i="2"/>
  <c r="S823" i="2"/>
  <c r="R823" i="2"/>
  <c r="Q823" i="2"/>
  <c r="P823" i="2"/>
  <c r="O823" i="2"/>
  <c r="N823" i="2"/>
  <c r="Y824" i="2"/>
  <c r="X824" i="2"/>
  <c r="W824" i="2"/>
  <c r="V824" i="2"/>
  <c r="U824" i="2"/>
  <c r="T824" i="2"/>
  <c r="S824" i="2"/>
  <c r="R824" i="2"/>
  <c r="Q824" i="2"/>
  <c r="P824" i="2"/>
  <c r="O824" i="2"/>
  <c r="N824" i="2"/>
  <c r="Y825" i="2"/>
  <c r="X825" i="2"/>
  <c r="W825" i="2"/>
  <c r="V825" i="2"/>
  <c r="U825" i="2"/>
  <c r="T825" i="2"/>
  <c r="S825" i="2"/>
  <c r="R825" i="2"/>
  <c r="Q825" i="2"/>
  <c r="P825" i="2"/>
  <c r="O825" i="2"/>
  <c r="N825" i="2"/>
  <c r="Y826" i="2"/>
  <c r="X826" i="2"/>
  <c r="W826" i="2"/>
  <c r="V826" i="2"/>
  <c r="U826" i="2"/>
  <c r="T826" i="2"/>
  <c r="S826" i="2"/>
  <c r="R826" i="2"/>
  <c r="Q826" i="2"/>
  <c r="P826" i="2"/>
  <c r="O826" i="2"/>
  <c r="N826" i="2"/>
  <c r="Y827" i="2"/>
  <c r="X827" i="2"/>
  <c r="W827" i="2"/>
  <c r="V827" i="2"/>
  <c r="U827" i="2"/>
  <c r="T827" i="2"/>
  <c r="S827" i="2"/>
  <c r="R827" i="2"/>
  <c r="Q827" i="2"/>
  <c r="P827" i="2"/>
  <c r="O827" i="2"/>
  <c r="N827" i="2"/>
  <c r="Y828" i="2"/>
  <c r="X828" i="2"/>
  <c r="W828" i="2"/>
  <c r="V828" i="2"/>
  <c r="U828" i="2"/>
  <c r="T828" i="2"/>
  <c r="S828" i="2"/>
  <c r="R828" i="2"/>
  <c r="Q828" i="2"/>
  <c r="P828" i="2"/>
  <c r="O828" i="2"/>
  <c r="N828" i="2"/>
  <c r="Y829" i="2"/>
  <c r="X829" i="2"/>
  <c r="W829" i="2"/>
  <c r="V829" i="2"/>
  <c r="U829" i="2"/>
  <c r="T829" i="2"/>
  <c r="S829" i="2"/>
  <c r="R829" i="2"/>
  <c r="Q829" i="2"/>
  <c r="P829" i="2"/>
  <c r="O829" i="2"/>
  <c r="N829" i="2"/>
  <c r="Y830" i="2"/>
  <c r="X830" i="2"/>
  <c r="W830" i="2"/>
  <c r="V830" i="2"/>
  <c r="U830" i="2"/>
  <c r="T830" i="2"/>
  <c r="S830" i="2"/>
  <c r="R830" i="2"/>
  <c r="Q830" i="2"/>
  <c r="P830" i="2"/>
  <c r="O830" i="2"/>
  <c r="N830" i="2"/>
  <c r="Y831" i="2"/>
  <c r="X831" i="2"/>
  <c r="W831" i="2"/>
  <c r="V831" i="2"/>
  <c r="U831" i="2"/>
  <c r="T831" i="2"/>
  <c r="S831" i="2"/>
  <c r="R831" i="2"/>
  <c r="Q831" i="2"/>
  <c r="P831" i="2"/>
  <c r="O831" i="2"/>
  <c r="N831" i="2"/>
  <c r="Y832" i="2"/>
  <c r="X832" i="2"/>
  <c r="W832" i="2"/>
  <c r="V832" i="2"/>
  <c r="U832" i="2"/>
  <c r="T832" i="2"/>
  <c r="S832" i="2"/>
  <c r="R832" i="2"/>
  <c r="Q832" i="2"/>
  <c r="P832" i="2"/>
  <c r="O832" i="2"/>
  <c r="N832" i="2"/>
  <c r="Y833" i="2"/>
  <c r="X833" i="2"/>
  <c r="W833" i="2"/>
  <c r="V833" i="2"/>
  <c r="U833" i="2"/>
  <c r="T833" i="2"/>
  <c r="S833" i="2"/>
  <c r="R833" i="2"/>
  <c r="Q833" i="2"/>
  <c r="P833" i="2"/>
  <c r="O833" i="2"/>
  <c r="N833" i="2"/>
  <c r="Y834" i="2"/>
  <c r="X834" i="2"/>
  <c r="W834" i="2"/>
  <c r="V834" i="2"/>
  <c r="U834" i="2"/>
  <c r="T834" i="2"/>
  <c r="S834" i="2"/>
  <c r="R834" i="2"/>
  <c r="Q834" i="2"/>
  <c r="P834" i="2"/>
  <c r="O834" i="2"/>
  <c r="N834" i="2"/>
  <c r="Y835" i="2"/>
  <c r="X835" i="2"/>
  <c r="W835" i="2"/>
  <c r="V835" i="2"/>
  <c r="U835" i="2"/>
  <c r="T835" i="2"/>
  <c r="S835" i="2"/>
  <c r="R835" i="2"/>
  <c r="Q835" i="2"/>
  <c r="P835" i="2"/>
  <c r="O835" i="2"/>
  <c r="N835" i="2"/>
  <c r="Y836" i="2"/>
  <c r="X836" i="2"/>
  <c r="W836" i="2"/>
  <c r="V836" i="2"/>
  <c r="U836" i="2"/>
  <c r="T836" i="2"/>
  <c r="S836" i="2"/>
  <c r="R836" i="2"/>
  <c r="Q836" i="2"/>
  <c r="P836" i="2"/>
  <c r="O836" i="2"/>
  <c r="N836" i="2"/>
  <c r="Y837" i="2"/>
  <c r="X837" i="2"/>
  <c r="W837" i="2"/>
  <c r="V837" i="2"/>
  <c r="U837" i="2"/>
  <c r="T837" i="2"/>
  <c r="S837" i="2"/>
  <c r="R837" i="2"/>
  <c r="Q837" i="2"/>
  <c r="P837" i="2"/>
  <c r="O837" i="2"/>
  <c r="N837" i="2"/>
  <c r="Y838" i="2"/>
  <c r="X838" i="2"/>
  <c r="W838" i="2"/>
  <c r="V838" i="2"/>
  <c r="U838" i="2"/>
  <c r="T838" i="2"/>
  <c r="S838" i="2"/>
  <c r="R838" i="2"/>
  <c r="Q838" i="2"/>
  <c r="P838" i="2"/>
  <c r="O838" i="2"/>
  <c r="N838" i="2"/>
  <c r="Y839" i="2"/>
  <c r="X839" i="2"/>
  <c r="W839" i="2"/>
  <c r="V839" i="2"/>
  <c r="U839" i="2"/>
  <c r="T839" i="2"/>
  <c r="S839" i="2"/>
  <c r="R839" i="2"/>
  <c r="Q839" i="2"/>
  <c r="P839" i="2"/>
  <c r="O839" i="2"/>
  <c r="N839" i="2"/>
  <c r="Y840" i="2"/>
  <c r="X840" i="2"/>
  <c r="W840" i="2"/>
  <c r="V840" i="2"/>
  <c r="U840" i="2"/>
  <c r="T840" i="2"/>
  <c r="S840" i="2"/>
  <c r="R840" i="2"/>
  <c r="Q840" i="2"/>
  <c r="P840" i="2"/>
  <c r="O840" i="2"/>
  <c r="N840" i="2"/>
  <c r="Y841" i="2"/>
  <c r="X841" i="2"/>
  <c r="W841" i="2"/>
  <c r="V841" i="2"/>
  <c r="U841" i="2"/>
  <c r="T841" i="2"/>
  <c r="S841" i="2"/>
  <c r="R841" i="2"/>
  <c r="Q841" i="2"/>
  <c r="P841" i="2"/>
  <c r="O841" i="2"/>
  <c r="N841" i="2"/>
  <c r="Y842" i="2"/>
  <c r="X842" i="2"/>
  <c r="W842" i="2"/>
  <c r="V842" i="2"/>
  <c r="U842" i="2"/>
  <c r="T842" i="2"/>
  <c r="S842" i="2"/>
  <c r="R842" i="2"/>
  <c r="Q842" i="2"/>
  <c r="P842" i="2"/>
  <c r="O842" i="2"/>
  <c r="N842" i="2"/>
  <c r="Y843" i="2"/>
  <c r="X843" i="2"/>
  <c r="W843" i="2"/>
  <c r="V843" i="2"/>
  <c r="U843" i="2"/>
  <c r="T843" i="2"/>
  <c r="S843" i="2"/>
  <c r="R843" i="2"/>
  <c r="Q843" i="2"/>
  <c r="P843" i="2"/>
  <c r="O843" i="2"/>
  <c r="N843" i="2"/>
  <c r="Y844" i="2"/>
  <c r="X844" i="2"/>
  <c r="W844" i="2"/>
  <c r="V844" i="2"/>
  <c r="U844" i="2"/>
  <c r="T844" i="2"/>
  <c r="S844" i="2"/>
  <c r="R844" i="2"/>
  <c r="Q844" i="2"/>
  <c r="P844" i="2"/>
  <c r="O844" i="2"/>
  <c r="N844" i="2"/>
  <c r="Y845" i="2"/>
  <c r="X845" i="2"/>
  <c r="W845" i="2"/>
  <c r="V845" i="2"/>
  <c r="U845" i="2"/>
  <c r="T845" i="2"/>
  <c r="S845" i="2"/>
  <c r="R845" i="2"/>
  <c r="Q845" i="2"/>
  <c r="P845" i="2"/>
  <c r="O845" i="2"/>
  <c r="N845" i="2"/>
  <c r="Y846" i="2"/>
  <c r="X846" i="2"/>
  <c r="W846" i="2"/>
  <c r="V846" i="2"/>
  <c r="U846" i="2"/>
  <c r="T846" i="2"/>
  <c r="S846" i="2"/>
  <c r="R846" i="2"/>
  <c r="Q846" i="2"/>
  <c r="P846" i="2"/>
  <c r="O846" i="2"/>
  <c r="N846" i="2"/>
  <c r="Y847" i="2"/>
  <c r="X847" i="2"/>
  <c r="W847" i="2"/>
  <c r="V847" i="2"/>
  <c r="U847" i="2"/>
  <c r="T847" i="2"/>
  <c r="S847" i="2"/>
  <c r="R847" i="2"/>
  <c r="Q847" i="2"/>
  <c r="P847" i="2"/>
  <c r="O847" i="2"/>
  <c r="N847" i="2"/>
  <c r="Y848" i="2"/>
  <c r="X848" i="2"/>
  <c r="W848" i="2"/>
  <c r="V848" i="2"/>
  <c r="U848" i="2"/>
  <c r="T848" i="2"/>
  <c r="S848" i="2"/>
  <c r="R848" i="2"/>
  <c r="Q848" i="2"/>
  <c r="P848" i="2"/>
  <c r="O848" i="2"/>
  <c r="N848" i="2"/>
  <c r="Y849" i="2"/>
  <c r="X849" i="2"/>
  <c r="W849" i="2"/>
  <c r="V849" i="2"/>
  <c r="U849" i="2"/>
  <c r="T849" i="2"/>
  <c r="S849" i="2"/>
  <c r="R849" i="2"/>
  <c r="Q849" i="2"/>
  <c r="P849" i="2"/>
  <c r="O849" i="2"/>
  <c r="N849" i="2"/>
  <c r="Y850" i="2"/>
  <c r="X850" i="2"/>
  <c r="W850" i="2"/>
  <c r="V850" i="2"/>
  <c r="U850" i="2"/>
  <c r="T850" i="2"/>
  <c r="S850" i="2"/>
  <c r="R850" i="2"/>
  <c r="Q850" i="2"/>
  <c r="P850" i="2"/>
  <c r="O850" i="2"/>
  <c r="N850" i="2"/>
  <c r="Y851" i="2"/>
  <c r="X851" i="2"/>
  <c r="W851" i="2"/>
  <c r="V851" i="2"/>
  <c r="U851" i="2"/>
  <c r="T851" i="2"/>
  <c r="S851" i="2"/>
  <c r="R851" i="2"/>
  <c r="Q851" i="2"/>
  <c r="P851" i="2"/>
  <c r="O851" i="2"/>
  <c r="N851" i="2"/>
  <c r="Y852" i="2"/>
  <c r="X852" i="2"/>
  <c r="W852" i="2"/>
  <c r="V852" i="2"/>
  <c r="U852" i="2"/>
  <c r="T852" i="2"/>
  <c r="S852" i="2"/>
  <c r="R852" i="2"/>
  <c r="Q852" i="2"/>
  <c r="P852" i="2"/>
  <c r="O852" i="2"/>
  <c r="N852" i="2"/>
  <c r="Y853" i="2"/>
  <c r="X853" i="2"/>
  <c r="W853" i="2"/>
  <c r="V853" i="2"/>
  <c r="U853" i="2"/>
  <c r="T853" i="2"/>
  <c r="S853" i="2"/>
  <c r="R853" i="2"/>
  <c r="Q853" i="2"/>
  <c r="P853" i="2"/>
  <c r="O853" i="2"/>
  <c r="N853" i="2"/>
  <c r="Y854" i="2"/>
  <c r="X854" i="2"/>
  <c r="W854" i="2"/>
  <c r="V854" i="2"/>
  <c r="U854" i="2"/>
  <c r="T854" i="2"/>
  <c r="S854" i="2"/>
  <c r="R854" i="2"/>
  <c r="Q854" i="2"/>
  <c r="P854" i="2"/>
  <c r="O854" i="2"/>
  <c r="N854" i="2"/>
  <c r="N854" i="4"/>
  <c r="N854" i="11"/>
  <c r="C854" i="10"/>
  <c r="M854" i="10"/>
  <c r="L854" i="10"/>
  <c r="K854" i="10"/>
  <c r="I854" i="10"/>
  <c r="H854" i="10"/>
  <c r="F854" i="10"/>
  <c r="N854" i="10"/>
  <c r="B854" i="10"/>
  <c r="D854" i="10"/>
  <c r="E854" i="10"/>
  <c r="G854" i="10"/>
  <c r="J854" i="10"/>
</calcChain>
</file>

<file path=xl/sharedStrings.xml><?xml version="1.0" encoding="utf-8"?>
<sst xmlns="http://schemas.openxmlformats.org/spreadsheetml/2006/main" count="70589" uniqueCount="11749">
  <si>
    <t>Município</t>
  </si>
  <si>
    <t>Código</t>
  </si>
  <si>
    <t>Cod_DataSuS</t>
  </si>
  <si>
    <t>Salário mínimo médio mensal dos trabalhadores formais (x1000)</t>
  </si>
  <si>
    <t>Índice de Desenvolvimento Humano Municipal (IDHM)- 1991</t>
  </si>
  <si>
    <t>Índice de Desenvolvimento Humano Municipal (IDHM)- 2000</t>
  </si>
  <si>
    <t>Índice de Desenvolvimento Humano Municipal (IDHM)- 2010</t>
  </si>
  <si>
    <t>Sistema de Esgoto sanitário adequado (%)</t>
  </si>
  <si>
    <t>Bioma</t>
  </si>
  <si>
    <t>Área urbanizada (km²)</t>
  </si>
  <si>
    <t>Área da unidade territorial (km²)</t>
  </si>
  <si>
    <t>(%) da área urbanizada</t>
  </si>
  <si>
    <t>Mesorregião</t>
  </si>
  <si>
    <t>Jan_21</t>
  </si>
  <si>
    <t>Fev_21</t>
  </si>
  <si>
    <t>Mar_21</t>
  </si>
  <si>
    <t>Abr_21</t>
  </si>
  <si>
    <t>Mai_21</t>
  </si>
  <si>
    <t>Jun_21</t>
  </si>
  <si>
    <t>Jul_21</t>
  </si>
  <si>
    <t>Ago_21</t>
  </si>
  <si>
    <t>Set_21</t>
  </si>
  <si>
    <t>Out_21</t>
  </si>
  <si>
    <t>Nov_21</t>
  </si>
  <si>
    <t>Dez_21</t>
  </si>
  <si>
    <t>TOTAL</t>
  </si>
  <si>
    <t>Jan_22</t>
  </si>
  <si>
    <t>Fev_22</t>
  </si>
  <si>
    <t>Mar_22</t>
  </si>
  <si>
    <t>Abr_22</t>
  </si>
  <si>
    <t>Mai_22</t>
  </si>
  <si>
    <t>Jun_22</t>
  </si>
  <si>
    <t>Jul_22</t>
  </si>
  <si>
    <t>Ago_22</t>
  </si>
  <si>
    <t>Set_22</t>
  </si>
  <si>
    <t>Out_22</t>
  </si>
  <si>
    <t>Nov_22</t>
  </si>
  <si>
    <t>Dez_22</t>
  </si>
  <si>
    <t>Jan_23</t>
  </si>
  <si>
    <t>Fev_23</t>
  </si>
  <si>
    <t>Mar_23</t>
  </si>
  <si>
    <t>Abr_23</t>
  </si>
  <si>
    <t>Mai_23</t>
  </si>
  <si>
    <t>Jun_23</t>
  </si>
  <si>
    <t>Jul_23</t>
  </si>
  <si>
    <t>Ago_23</t>
  </si>
  <si>
    <t>Set_23</t>
  </si>
  <si>
    <t>Out_23</t>
  </si>
  <si>
    <t>Nov_23</t>
  </si>
  <si>
    <t>Dez_23</t>
  </si>
  <si>
    <t>Abadia dos Dourados</t>
  </si>
  <si>
    <t>1,4 </t>
  </si>
  <si>
    <t>59,9 </t>
  </si>
  <si>
    <t>Cerrado</t>
  </si>
  <si>
    <t>Triângulo Mineiro;Alto Paranaíba</t>
  </si>
  <si>
    <t>Abaeté</t>
  </si>
  <si>
    <t>1,7 </t>
  </si>
  <si>
    <t>Central Mineira</t>
  </si>
  <si>
    <t>Abre Campo</t>
  </si>
  <si>
    <t>1,5 </t>
  </si>
  <si>
    <t>48,7 </t>
  </si>
  <si>
    <t>Mata Atlântica</t>
  </si>
  <si>
    <t>Zona da Mata</t>
  </si>
  <si>
    <t>Acaiaca</t>
  </si>
  <si>
    <t>1,6 </t>
  </si>
  <si>
    <t>Açucena</t>
  </si>
  <si>
    <t>43,8 </t>
  </si>
  <si>
    <t>Vale do Rio Doce</t>
  </si>
  <si>
    <t>Água Boa</t>
  </si>
  <si>
    <t>51,6 </t>
  </si>
  <si>
    <t>Cerrado;Mata Atlântica</t>
  </si>
  <si>
    <t>Água Comprida</t>
  </si>
  <si>
    <t>2,6 </t>
  </si>
  <si>
    <t>83,8 </t>
  </si>
  <si>
    <t>Aguanil</t>
  </si>
  <si>
    <t>67,9 </t>
  </si>
  <si>
    <t>Oeste de Minas</t>
  </si>
  <si>
    <t>Águas Formosas</t>
  </si>
  <si>
    <t>1,9 </t>
  </si>
  <si>
    <t>71,3 </t>
  </si>
  <si>
    <t>Vale do Mucuri</t>
  </si>
  <si>
    <t>Águas Vermelhas</t>
  </si>
  <si>
    <t>36,4 </t>
  </si>
  <si>
    <t>Norte de Minas</t>
  </si>
  <si>
    <t>Aimorés</t>
  </si>
  <si>
    <t>1,8 </t>
  </si>
  <si>
    <t>80,4 </t>
  </si>
  <si>
    <t>Aiuruoca</t>
  </si>
  <si>
    <t>46,4 </t>
  </si>
  <si>
    <t>Sul;Sudoeste de Minas</t>
  </si>
  <si>
    <t>Alagoa</t>
  </si>
  <si>
    <t>50,5 </t>
  </si>
  <si>
    <t>Albertina</t>
  </si>
  <si>
    <t>68,5 </t>
  </si>
  <si>
    <t>Além Paraíba</t>
  </si>
  <si>
    <t>Alfenas</t>
  </si>
  <si>
    <t>2,5 </t>
  </si>
  <si>
    <t>94,8 </t>
  </si>
  <si>
    <t>Alfredo Vasconcelos</t>
  </si>
  <si>
    <t>62,3 </t>
  </si>
  <si>
    <t>Campo das Vertentes</t>
  </si>
  <si>
    <t>Almenara</t>
  </si>
  <si>
    <t>76,8 </t>
  </si>
  <si>
    <t>Jequitinhonha</t>
  </si>
  <si>
    <t>Alpercata</t>
  </si>
  <si>
    <t>Alpinópolis</t>
  </si>
  <si>
    <t>81,7 </t>
  </si>
  <si>
    <t>Alterosa</t>
  </si>
  <si>
    <t>Alto Caparaó</t>
  </si>
  <si>
    <t>64,3 </t>
  </si>
  <si>
    <t>Alto Jequitibá</t>
  </si>
  <si>
    <t>44,6 </t>
  </si>
  <si>
    <t>Alto Rio Doce</t>
  </si>
  <si>
    <t>36,8 </t>
  </si>
  <si>
    <t>Alvarenga</t>
  </si>
  <si>
    <t>Alvinópolis</t>
  </si>
  <si>
    <t>74,4 </t>
  </si>
  <si>
    <t>Metropolitana de Belo Horizonte</t>
  </si>
  <si>
    <t>Alvorada de Minas</t>
  </si>
  <si>
    <t>2,1 </t>
  </si>
  <si>
    <t>33,8 </t>
  </si>
  <si>
    <t>Amparo do Serra</t>
  </si>
  <si>
    <t>48,3 </t>
  </si>
  <si>
    <t>Andradas</t>
  </si>
  <si>
    <t>79,2 </t>
  </si>
  <si>
    <t>Andrelândia</t>
  </si>
  <si>
    <t>79,5 </t>
  </si>
  <si>
    <t>Angelândia</t>
  </si>
  <si>
    <t>40,6 </t>
  </si>
  <si>
    <t>Antônio Carlos</t>
  </si>
  <si>
    <t>64,9 </t>
  </si>
  <si>
    <t>Antônio Dias</t>
  </si>
  <si>
    <t>52,3 </t>
  </si>
  <si>
    <t>Antônio Prado de Minas</t>
  </si>
  <si>
    <t>78,5 </t>
  </si>
  <si>
    <t>Araçaí</t>
  </si>
  <si>
    <t>2 </t>
  </si>
  <si>
    <t>53,5 </t>
  </si>
  <si>
    <t>Aracitaba</t>
  </si>
  <si>
    <t>64,1 </t>
  </si>
  <si>
    <t>Araçuaí</t>
  </si>
  <si>
    <t>38,3 </t>
  </si>
  <si>
    <t>Araguari</t>
  </si>
  <si>
    <t>2,2 </t>
  </si>
  <si>
    <t>84,5 </t>
  </si>
  <si>
    <t>Arantina</t>
  </si>
  <si>
    <t>82,1 </t>
  </si>
  <si>
    <t>Araponga</t>
  </si>
  <si>
    <t>29,4 </t>
  </si>
  <si>
    <t>Araporã</t>
  </si>
  <si>
    <t>2,4 </t>
  </si>
  <si>
    <t>95,2 </t>
  </si>
  <si>
    <t>Arapuá</t>
  </si>
  <si>
    <t>Araújos</t>
  </si>
  <si>
    <t>85,4 </t>
  </si>
  <si>
    <t>Araxá</t>
  </si>
  <si>
    <t>2,7 </t>
  </si>
  <si>
    <t>96,9 </t>
  </si>
  <si>
    <t>Arceburgo</t>
  </si>
  <si>
    <t>88,1 </t>
  </si>
  <si>
    <t>Arcos</t>
  </si>
  <si>
    <t>95,6 </t>
  </si>
  <si>
    <t>Areado</t>
  </si>
  <si>
    <t>88,4 </t>
  </si>
  <si>
    <t>Argirita</t>
  </si>
  <si>
    <t>68,4 </t>
  </si>
  <si>
    <t>Aricanduva</t>
  </si>
  <si>
    <t>40,7 </t>
  </si>
  <si>
    <t>Arinos</t>
  </si>
  <si>
    <t>24,2 </t>
  </si>
  <si>
    <t>Noroeste de Minas</t>
  </si>
  <si>
    <t>Astolfo Dutra</t>
  </si>
  <si>
    <t>41,5 </t>
  </si>
  <si>
    <t>Ataléia</t>
  </si>
  <si>
    <t>49,5 </t>
  </si>
  <si>
    <t>Augusto de Lima</t>
  </si>
  <si>
    <t>18,7 </t>
  </si>
  <si>
    <t>Baependi</t>
  </si>
  <si>
    <t>79,4 </t>
  </si>
  <si>
    <t>Baldim</t>
  </si>
  <si>
    <t>55,5 </t>
  </si>
  <si>
    <t>Bambuí</t>
  </si>
  <si>
    <t>Bandeira</t>
  </si>
  <si>
    <t>48,9 </t>
  </si>
  <si>
    <t>Bandeira do Sul</t>
  </si>
  <si>
    <t>87,7 </t>
  </si>
  <si>
    <t>Barão de Cocais</t>
  </si>
  <si>
    <t>84,7 </t>
  </si>
  <si>
    <t>Barão de Monte Alto</t>
  </si>
  <si>
    <t>78,9 </t>
  </si>
  <si>
    <t>Barbacena</t>
  </si>
  <si>
    <t>87,3 </t>
  </si>
  <si>
    <t>Barra Longa</t>
  </si>
  <si>
    <t>60,9 </t>
  </si>
  <si>
    <t>Barroso</t>
  </si>
  <si>
    <t>Bela Vista de Minas</t>
  </si>
  <si>
    <t>86,5 </t>
  </si>
  <si>
    <t>Belmiro Braga</t>
  </si>
  <si>
    <t>45,6 </t>
  </si>
  <si>
    <t>Belo Horizonte</t>
  </si>
  <si>
    <t>3,5 </t>
  </si>
  <si>
    <t>96,2 </t>
  </si>
  <si>
    <t>Belo Oriente</t>
  </si>
  <si>
    <t>75,9 </t>
  </si>
  <si>
    <t>Belo Vale</t>
  </si>
  <si>
    <t>48,2 </t>
  </si>
  <si>
    <t>Berilo</t>
  </si>
  <si>
    <t>28,1 </t>
  </si>
  <si>
    <t>Berizal</t>
  </si>
  <si>
    <t>16,2 </t>
  </si>
  <si>
    <t>Bertópolis</t>
  </si>
  <si>
    <t>34,2 </t>
  </si>
  <si>
    <t>Betim</t>
  </si>
  <si>
    <t>3 </t>
  </si>
  <si>
    <t>Bias Fortes</t>
  </si>
  <si>
    <t>39,1 </t>
  </si>
  <si>
    <t>Bicas</t>
  </si>
  <si>
    <t>1,3 </t>
  </si>
  <si>
    <t>93,5 </t>
  </si>
  <si>
    <t>Biquinhas</t>
  </si>
  <si>
    <t>Boa Esperança</t>
  </si>
  <si>
    <t>89,2 </t>
  </si>
  <si>
    <t>Bocaina de Minas</t>
  </si>
  <si>
    <t>44,1 </t>
  </si>
  <si>
    <t>Bocaiúva</t>
  </si>
  <si>
    <t>76,6 </t>
  </si>
  <si>
    <t>Bom Despacho</t>
  </si>
  <si>
    <t>92,8 </t>
  </si>
  <si>
    <t>Bom Jardim de Minas</t>
  </si>
  <si>
    <t>82,8 </t>
  </si>
  <si>
    <t>Bom Jesus da Penha</t>
  </si>
  <si>
    <t>80,3 </t>
  </si>
  <si>
    <t>Bom Jesus do Amparo</t>
  </si>
  <si>
    <t>58,7 </t>
  </si>
  <si>
    <t>Bom Jesus do Galho</t>
  </si>
  <si>
    <t>55,4 </t>
  </si>
  <si>
    <t>Bom Repouso</t>
  </si>
  <si>
    <t>Bom Sucesso</t>
  </si>
  <si>
    <t>87,2 </t>
  </si>
  <si>
    <t>Bonfim</t>
  </si>
  <si>
    <t>38,5 </t>
  </si>
  <si>
    <t>Bonfinópolis de Minas</t>
  </si>
  <si>
    <t>67,4 </t>
  </si>
  <si>
    <t>Bonito de Minas</t>
  </si>
  <si>
    <t>0,6 </t>
  </si>
  <si>
    <t>Borda da Mata</t>
  </si>
  <si>
    <t>Botelhos</t>
  </si>
  <si>
    <t>78,8 </t>
  </si>
  <si>
    <t>Botumirim</t>
  </si>
  <si>
    <t>15,1 </t>
  </si>
  <si>
    <t>Brás Pires</t>
  </si>
  <si>
    <t>Brasilândia de Minas</t>
  </si>
  <si>
    <t>20,8 </t>
  </si>
  <si>
    <t>Brasília de Minas</t>
  </si>
  <si>
    <t>52,9 </t>
  </si>
  <si>
    <t>Caatinga;Cerrado</t>
  </si>
  <si>
    <t>Brazópolis</t>
  </si>
  <si>
    <t>63,7 </t>
  </si>
  <si>
    <t>Braúnas</t>
  </si>
  <si>
    <t>32,5 </t>
  </si>
  <si>
    <t>Brumadinho</t>
  </si>
  <si>
    <t>65,4 </t>
  </si>
  <si>
    <t>Bueno Brandão</t>
  </si>
  <si>
    <t>57,3 </t>
  </si>
  <si>
    <t>Buenópolis</t>
  </si>
  <si>
    <t>31,4 </t>
  </si>
  <si>
    <t>Bugre</t>
  </si>
  <si>
    <t>9,4 </t>
  </si>
  <si>
    <t>Buritis</t>
  </si>
  <si>
    <t>25,5 </t>
  </si>
  <si>
    <t>Buritizeiro</t>
  </si>
  <si>
    <t>4,3 </t>
  </si>
  <si>
    <t>Cabeceira Grande</t>
  </si>
  <si>
    <t>9,6 </t>
  </si>
  <si>
    <t>Cabo Verde</t>
  </si>
  <si>
    <t>Cachoeira da Prata</t>
  </si>
  <si>
    <t>Cachoeira de Minas</t>
  </si>
  <si>
    <t>73,7 </t>
  </si>
  <si>
    <t>Cachoeira de Pajeú</t>
  </si>
  <si>
    <t>25,6 </t>
  </si>
  <si>
    <t>Cachoeira Dourada</t>
  </si>
  <si>
    <t>89,5 </t>
  </si>
  <si>
    <t>Caetanópolis</t>
  </si>
  <si>
    <t>70,8 </t>
  </si>
  <si>
    <t>Caeté</t>
  </si>
  <si>
    <t>83,3 </t>
  </si>
  <si>
    <t>Caiana</t>
  </si>
  <si>
    <t>53,9 </t>
  </si>
  <si>
    <t>Cajuri</t>
  </si>
  <si>
    <t>75,6 </t>
  </si>
  <si>
    <t>Caldas</t>
  </si>
  <si>
    <t>Camacho</t>
  </si>
  <si>
    <t>73,5 </t>
  </si>
  <si>
    <t>Camanducaia</t>
  </si>
  <si>
    <t>66,3 </t>
  </si>
  <si>
    <t>Cambuí</t>
  </si>
  <si>
    <t>85,1 </t>
  </si>
  <si>
    <t>Cambuquira</t>
  </si>
  <si>
    <t>78,4 </t>
  </si>
  <si>
    <t>Campanário</t>
  </si>
  <si>
    <t>Campanha</t>
  </si>
  <si>
    <t>80,9 </t>
  </si>
  <si>
    <t>Campestre</t>
  </si>
  <si>
    <t>2,3 </t>
  </si>
  <si>
    <t>58,8 </t>
  </si>
  <si>
    <t>Campina Verde</t>
  </si>
  <si>
    <t>78,7 </t>
  </si>
  <si>
    <t>Campo Azul</t>
  </si>
  <si>
    <t>14,5 </t>
  </si>
  <si>
    <t>Campo Belo</t>
  </si>
  <si>
    <t>94,5 </t>
  </si>
  <si>
    <t>Campo do Meio</t>
  </si>
  <si>
    <t>88,2 </t>
  </si>
  <si>
    <t>Campo Florido</t>
  </si>
  <si>
    <t>72,1 </t>
  </si>
  <si>
    <t>Campos Altos</t>
  </si>
  <si>
    <t>92,7 </t>
  </si>
  <si>
    <t>Campos Gerais</t>
  </si>
  <si>
    <t>73,1 </t>
  </si>
  <si>
    <t>Cana Verde</t>
  </si>
  <si>
    <t>76,9 </t>
  </si>
  <si>
    <t>Canaã</t>
  </si>
  <si>
    <t>41,3 </t>
  </si>
  <si>
    <t>Canápolis</t>
  </si>
  <si>
    <t>89,9 </t>
  </si>
  <si>
    <t>Candeias</t>
  </si>
  <si>
    <t>Cantagalo</t>
  </si>
  <si>
    <t>47,9 </t>
  </si>
  <si>
    <t>Caparaó</t>
  </si>
  <si>
    <t>42,7 </t>
  </si>
  <si>
    <t>Capela Nova</t>
  </si>
  <si>
    <t>Capelinha</t>
  </si>
  <si>
    <t>58,1 </t>
  </si>
  <si>
    <t>Capetinga</t>
  </si>
  <si>
    <t>96,8 </t>
  </si>
  <si>
    <t>Capim Branco</t>
  </si>
  <si>
    <t>23,8 </t>
  </si>
  <si>
    <t>Capinópolis</t>
  </si>
  <si>
    <t>95,1 </t>
  </si>
  <si>
    <t>Capitão Andrade</t>
  </si>
  <si>
    <t>72,2 </t>
  </si>
  <si>
    <t>Capitão Enéas</t>
  </si>
  <si>
    <t>18,8 </t>
  </si>
  <si>
    <t>Caatinga</t>
  </si>
  <si>
    <t>Capitólio</t>
  </si>
  <si>
    <t>86,7 </t>
  </si>
  <si>
    <t>Caputira</t>
  </si>
  <si>
    <t>49,3 </t>
  </si>
  <si>
    <t>Caraí</t>
  </si>
  <si>
    <t>35,5 </t>
  </si>
  <si>
    <t>Caranaíba</t>
  </si>
  <si>
    <t>40,8 </t>
  </si>
  <si>
    <t>Carandaí</t>
  </si>
  <si>
    <t>69,9 </t>
  </si>
  <si>
    <t>Carangola</t>
  </si>
  <si>
    <t>70,1 </t>
  </si>
  <si>
    <t>Caratinga</t>
  </si>
  <si>
    <t>71,4 </t>
  </si>
  <si>
    <t>Carbonita</t>
  </si>
  <si>
    <t>Careaçu</t>
  </si>
  <si>
    <t>76,4 </t>
  </si>
  <si>
    <t>Carlos Chagas</t>
  </si>
  <si>
    <t>64,8 </t>
  </si>
  <si>
    <t>Carmésia</t>
  </si>
  <si>
    <t>66,6 </t>
  </si>
  <si>
    <t>Carmo da Cachoeira</t>
  </si>
  <si>
    <t>Carmo da Mata</t>
  </si>
  <si>
    <t>79,9 </t>
  </si>
  <si>
    <t>Carmo de Minas</t>
  </si>
  <si>
    <t>75,7 </t>
  </si>
  <si>
    <t>Carmo do Cajuru</t>
  </si>
  <si>
    <t>87,9 </t>
  </si>
  <si>
    <t>Carmo do Paranaíba</t>
  </si>
  <si>
    <t>89,7 </t>
  </si>
  <si>
    <t>Carmo do Rio Claro</t>
  </si>
  <si>
    <t>75,3 </t>
  </si>
  <si>
    <t>Carmópolis de Minas</t>
  </si>
  <si>
    <t>73,2 </t>
  </si>
  <si>
    <t>Carneirinho</t>
  </si>
  <si>
    <t>Carrancas</t>
  </si>
  <si>
    <t>75,4 </t>
  </si>
  <si>
    <t>Carvalhópolis</t>
  </si>
  <si>
    <t>73,4 </t>
  </si>
  <si>
    <t>Carvalhos</t>
  </si>
  <si>
    <t>46,2 </t>
  </si>
  <si>
    <t>Casa Grande</t>
  </si>
  <si>
    <t>63,8 </t>
  </si>
  <si>
    <t>Cascalho Rico</t>
  </si>
  <si>
    <t>37,1 </t>
  </si>
  <si>
    <t>Cássia</t>
  </si>
  <si>
    <t>Cataguases</t>
  </si>
  <si>
    <t>85,8 </t>
  </si>
  <si>
    <t>Catas Altas</t>
  </si>
  <si>
    <t>88,6 </t>
  </si>
  <si>
    <t>Catas Altas da Noruega</t>
  </si>
  <si>
    <t>43,5 </t>
  </si>
  <si>
    <t>Catuji</t>
  </si>
  <si>
    <t>39,3 </t>
  </si>
  <si>
    <t>Catuti</t>
  </si>
  <si>
    <t>2,9 </t>
  </si>
  <si>
    <t>Caxambu</t>
  </si>
  <si>
    <t>98,2 </t>
  </si>
  <si>
    <t>Cedro do Abaeté</t>
  </si>
  <si>
    <t>26,1 </t>
  </si>
  <si>
    <t>Central de Minas</t>
  </si>
  <si>
    <t>71,2 </t>
  </si>
  <si>
    <t>Centralina</t>
  </si>
  <si>
    <t>Chácara</t>
  </si>
  <si>
    <t>80,2 </t>
  </si>
  <si>
    <t>Chalé</t>
  </si>
  <si>
    <t>Chapada do Norte</t>
  </si>
  <si>
    <t>19,6 </t>
  </si>
  <si>
    <t>Chapada Gaúcha</t>
  </si>
  <si>
    <t>19,8 </t>
  </si>
  <si>
    <t>Chiador</t>
  </si>
  <si>
    <t>65,9 </t>
  </si>
  <si>
    <t>Cipotânea</t>
  </si>
  <si>
    <t>38,6 </t>
  </si>
  <si>
    <t>Claraval</t>
  </si>
  <si>
    <t>Claro dos Poções</t>
  </si>
  <si>
    <t>30,1 </t>
  </si>
  <si>
    <t>Cláudio</t>
  </si>
  <si>
    <t>90,4 </t>
  </si>
  <si>
    <t>Coimbra</t>
  </si>
  <si>
    <t>54,5 </t>
  </si>
  <si>
    <t>Coluna</t>
  </si>
  <si>
    <t>45,4 </t>
  </si>
  <si>
    <t>Comendador Gomes</t>
  </si>
  <si>
    <t>Comercinho</t>
  </si>
  <si>
    <t>31,5 </t>
  </si>
  <si>
    <t>Conceição da Aparecida</t>
  </si>
  <si>
    <t>63,3 </t>
  </si>
  <si>
    <t>Conceição da Barra de Minas</t>
  </si>
  <si>
    <t>Conceição das Alagoas</t>
  </si>
  <si>
    <t>88,9 </t>
  </si>
  <si>
    <t>Conceição das Pedras</t>
  </si>
  <si>
    <t>Conceição de Ipanema</t>
  </si>
  <si>
    <t>45,8 </t>
  </si>
  <si>
    <t>Conceição do Mato Dentro</t>
  </si>
  <si>
    <t>4 </t>
  </si>
  <si>
    <t>Conceição do Pará</t>
  </si>
  <si>
    <t>52,6 </t>
  </si>
  <si>
    <t>Conceição do Rio Verde</t>
  </si>
  <si>
    <t>89,4 </t>
  </si>
  <si>
    <t>Conceição dos Ouros</t>
  </si>
  <si>
    <t>Cônego Marinho</t>
  </si>
  <si>
    <t>0,3 </t>
  </si>
  <si>
    <t>Confins</t>
  </si>
  <si>
    <t>Congonhal</t>
  </si>
  <si>
    <t>79,3 </t>
  </si>
  <si>
    <t>Congonhas</t>
  </si>
  <si>
    <t>Congonhas do Norte</t>
  </si>
  <si>
    <t>25,7 </t>
  </si>
  <si>
    <t>Conquista</t>
  </si>
  <si>
    <t>Conselheiro Lafaiete</t>
  </si>
  <si>
    <t>90,1 </t>
  </si>
  <si>
    <t>Conselheiro Pena</t>
  </si>
  <si>
    <t>77,1 </t>
  </si>
  <si>
    <t>Consolação</t>
  </si>
  <si>
    <t>55,1 </t>
  </si>
  <si>
    <t>Contagem</t>
  </si>
  <si>
    <t>92,2 </t>
  </si>
  <si>
    <t>Coqueiral</t>
  </si>
  <si>
    <t>70,3 </t>
  </si>
  <si>
    <t>Coração de Jesus</t>
  </si>
  <si>
    <t>17,9 </t>
  </si>
  <si>
    <t>Cordisburgo</t>
  </si>
  <si>
    <t>32,2 </t>
  </si>
  <si>
    <t>Cordislândia</t>
  </si>
  <si>
    <t>79,6 </t>
  </si>
  <si>
    <t>Corinto</t>
  </si>
  <si>
    <t>84,4 </t>
  </si>
  <si>
    <t>Coroaci</t>
  </si>
  <si>
    <t>Coromandel</t>
  </si>
  <si>
    <t>75,5 </t>
  </si>
  <si>
    <t>Coronel Fabriciano</t>
  </si>
  <si>
    <t>87,5 </t>
  </si>
  <si>
    <t>Coronel Murta</t>
  </si>
  <si>
    <t>45,7 </t>
  </si>
  <si>
    <t>Coronel Pacheco</t>
  </si>
  <si>
    <t>65,1 </t>
  </si>
  <si>
    <t>Coronel Xavier Chaves</t>
  </si>
  <si>
    <t>66,8 </t>
  </si>
  <si>
    <t>Córrego Danta</t>
  </si>
  <si>
    <t>58,6 </t>
  </si>
  <si>
    <t>Córrego do Bom Jesus</t>
  </si>
  <si>
    <t>47,3 </t>
  </si>
  <si>
    <t>Córrego Fundo</t>
  </si>
  <si>
    <t>Córrego Novo</t>
  </si>
  <si>
    <t>65,8 </t>
  </si>
  <si>
    <t>Couto de Magalhães de Minas</t>
  </si>
  <si>
    <t>Crisólita</t>
  </si>
  <si>
    <t>47,7 </t>
  </si>
  <si>
    <t>Cristais</t>
  </si>
  <si>
    <t>1,2 </t>
  </si>
  <si>
    <t>Cristália</t>
  </si>
  <si>
    <t>39,4 </t>
  </si>
  <si>
    <t>Cristiano Otoni</t>
  </si>
  <si>
    <t>69,8 </t>
  </si>
  <si>
    <t>Cristina</t>
  </si>
  <si>
    <t>Crucilândia</t>
  </si>
  <si>
    <t>59,4 </t>
  </si>
  <si>
    <t>Cruzeiro da Fortaleza</t>
  </si>
  <si>
    <t>93,1 </t>
  </si>
  <si>
    <t>Cruzília</t>
  </si>
  <si>
    <t>89,8 </t>
  </si>
  <si>
    <t>Cuparaque</t>
  </si>
  <si>
    <t>83,9 </t>
  </si>
  <si>
    <t>Curral de Dentro</t>
  </si>
  <si>
    <t>39,9 </t>
  </si>
  <si>
    <t>Curvelo</t>
  </si>
  <si>
    <t>82,5 </t>
  </si>
  <si>
    <t>Datas</t>
  </si>
  <si>
    <t>69,7 </t>
  </si>
  <si>
    <t>Delfim Moreira</t>
  </si>
  <si>
    <t>56,5 </t>
  </si>
  <si>
    <t>Delfinópolis</t>
  </si>
  <si>
    <t>77,9 </t>
  </si>
  <si>
    <t>Delta</t>
  </si>
  <si>
    <t>Descoberto</t>
  </si>
  <si>
    <t>84,3 </t>
  </si>
  <si>
    <t>Desterro de Entre Rios</t>
  </si>
  <si>
    <t>3,1 </t>
  </si>
  <si>
    <t>46,8 </t>
  </si>
  <si>
    <t>Desterro do Melo</t>
  </si>
  <si>
    <t>36,6 </t>
  </si>
  <si>
    <t>Diamantina</t>
  </si>
  <si>
    <t>76,5 </t>
  </si>
  <si>
    <t>Diogo de Vasconcelos</t>
  </si>
  <si>
    <t>39,7 </t>
  </si>
  <si>
    <t>Dionísio</t>
  </si>
  <si>
    <t>Divinésia</t>
  </si>
  <si>
    <t>45,9 </t>
  </si>
  <si>
    <t>Divino</t>
  </si>
  <si>
    <t>51,5 </t>
  </si>
  <si>
    <t>Divino das Laranjeiras</t>
  </si>
  <si>
    <t>Divinolândia de Minas</t>
  </si>
  <si>
    <t>59,6 </t>
  </si>
  <si>
    <t>Divinópolis</t>
  </si>
  <si>
    <t>Divisa Alegre</t>
  </si>
  <si>
    <t>Divisa Nova</t>
  </si>
  <si>
    <t>76,2 </t>
  </si>
  <si>
    <t>Divisópolis</t>
  </si>
  <si>
    <t>Dom Bosco</t>
  </si>
  <si>
    <t>41,8 </t>
  </si>
  <si>
    <t>Dom Cavati</t>
  </si>
  <si>
    <t>Dom Joaquim</t>
  </si>
  <si>
    <t>56,1 </t>
  </si>
  <si>
    <t>Dom Silvério</t>
  </si>
  <si>
    <t>Dom Viçoso</t>
  </si>
  <si>
    <t>62,9 </t>
  </si>
  <si>
    <t>Dona Euzébia</t>
  </si>
  <si>
    <t>Dores de Campos</t>
  </si>
  <si>
    <t>81,4 </t>
  </si>
  <si>
    <t>Dores de Guanhães</t>
  </si>
  <si>
    <t>32,4 </t>
  </si>
  <si>
    <t>Dores do Indaiá</t>
  </si>
  <si>
    <t>89,3 </t>
  </si>
  <si>
    <t>Dores do Turvo</t>
  </si>
  <si>
    <t>32,1 </t>
  </si>
  <si>
    <t>Doresópolis</t>
  </si>
  <si>
    <t>Douradoquara</t>
  </si>
  <si>
    <t>67,6 </t>
  </si>
  <si>
    <t>Durandé</t>
  </si>
  <si>
    <t>36,3 </t>
  </si>
  <si>
    <t>Elói Mendes</t>
  </si>
  <si>
    <t>87,6 </t>
  </si>
  <si>
    <t>Engenheiro Caldas</t>
  </si>
  <si>
    <t>76,3 </t>
  </si>
  <si>
    <t>Engenheiro Navarro</t>
  </si>
  <si>
    <t>22,8 </t>
  </si>
  <si>
    <t>Entre Folhas</t>
  </si>
  <si>
    <t>56,2 </t>
  </si>
  <si>
    <t>Entre Rios de Minas</t>
  </si>
  <si>
    <t>Ervália</t>
  </si>
  <si>
    <t>50,3 </t>
  </si>
  <si>
    <t>Esmeraldas</t>
  </si>
  <si>
    <t>25,2 </t>
  </si>
  <si>
    <t>Espera Feliz</t>
  </si>
  <si>
    <t>Espinosa</t>
  </si>
  <si>
    <t>Espírito Santo do Dourado</t>
  </si>
  <si>
    <t>Estiva</t>
  </si>
  <si>
    <t>54,3 </t>
  </si>
  <si>
    <t>Estrela Dalva</t>
  </si>
  <si>
    <t>Estrela do Indaiá</t>
  </si>
  <si>
    <t>54,4 </t>
  </si>
  <si>
    <t>Estrela do Sul</t>
  </si>
  <si>
    <t>74,1 </t>
  </si>
  <si>
    <t>Eugenópolis</t>
  </si>
  <si>
    <t>72,8 </t>
  </si>
  <si>
    <t>Ewbank da Câmara</t>
  </si>
  <si>
    <t>91,9 </t>
  </si>
  <si>
    <t>Extrema</t>
  </si>
  <si>
    <t>77,2 </t>
  </si>
  <si>
    <t>Fama</t>
  </si>
  <si>
    <t>Faria Lemos</t>
  </si>
  <si>
    <t>Felício dos Santos</t>
  </si>
  <si>
    <t>0,5 </t>
  </si>
  <si>
    <t>Felisburgo</t>
  </si>
  <si>
    <t>Felixlândia</t>
  </si>
  <si>
    <t>13,2 </t>
  </si>
  <si>
    <t>Fernandes Tourinho</t>
  </si>
  <si>
    <t>64,6 </t>
  </si>
  <si>
    <t>Ferros</t>
  </si>
  <si>
    <t>Fervedouro</t>
  </si>
  <si>
    <t>38,9 </t>
  </si>
  <si>
    <t>Florestal</t>
  </si>
  <si>
    <t>78,3 </t>
  </si>
  <si>
    <t>Formiga</t>
  </si>
  <si>
    <t>Formoso</t>
  </si>
  <si>
    <t>11,6 </t>
  </si>
  <si>
    <t>Fortaleza de Minas</t>
  </si>
  <si>
    <t>Fortuna de Minas</t>
  </si>
  <si>
    <t>Francisco Badaró</t>
  </si>
  <si>
    <t>14,4 </t>
  </si>
  <si>
    <t>Francisco Dumont</t>
  </si>
  <si>
    <t>15,7 </t>
  </si>
  <si>
    <t>Francisco Sá</t>
  </si>
  <si>
    <t>46,1 </t>
  </si>
  <si>
    <t>Franciscópolis</t>
  </si>
  <si>
    <t>42,2 </t>
  </si>
  <si>
    <t>Frei Gaspar</t>
  </si>
  <si>
    <t>51,4 </t>
  </si>
  <si>
    <t>Frei Inocêncio</t>
  </si>
  <si>
    <t>68,1 </t>
  </si>
  <si>
    <t>Frei Lagonegro</t>
  </si>
  <si>
    <t>18,4 </t>
  </si>
  <si>
    <t>Fronteira</t>
  </si>
  <si>
    <t>96,3 </t>
  </si>
  <si>
    <t>Fronteira dos Vales</t>
  </si>
  <si>
    <t>44,7 </t>
  </si>
  <si>
    <t>Fruta de Leite</t>
  </si>
  <si>
    <t>0,7 </t>
  </si>
  <si>
    <t>Frutal</t>
  </si>
  <si>
    <t>Funilândia</t>
  </si>
  <si>
    <t>38,4 </t>
  </si>
  <si>
    <t>Galiléia</t>
  </si>
  <si>
    <t>74,7 </t>
  </si>
  <si>
    <t>Gameleiras</t>
  </si>
  <si>
    <t>Glaucilândia</t>
  </si>
  <si>
    <t>24 </t>
  </si>
  <si>
    <t>Goiabeira</t>
  </si>
  <si>
    <t>67,8 </t>
  </si>
  <si>
    <t>Goianá</t>
  </si>
  <si>
    <t>Gonçalves</t>
  </si>
  <si>
    <t>43,6 </t>
  </si>
  <si>
    <t>Gonzaga</t>
  </si>
  <si>
    <t>47,2 </t>
  </si>
  <si>
    <t>Gouveia</t>
  </si>
  <si>
    <t>73,3 </t>
  </si>
  <si>
    <t>Governador Valadares</t>
  </si>
  <si>
    <t>Grão Mogol</t>
  </si>
  <si>
    <t>Grupiara</t>
  </si>
  <si>
    <t>Guanhães</t>
  </si>
  <si>
    <t>Guapé</t>
  </si>
  <si>
    <t>70,4 </t>
  </si>
  <si>
    <t>Guaraciaba</t>
  </si>
  <si>
    <t>Guaraciama</t>
  </si>
  <si>
    <t>15,4 </t>
  </si>
  <si>
    <t>Guaranésia</t>
  </si>
  <si>
    <t>96,6 </t>
  </si>
  <si>
    <t>Guarani</t>
  </si>
  <si>
    <t>73,8 </t>
  </si>
  <si>
    <t>Guarará</t>
  </si>
  <si>
    <t>88,8 </t>
  </si>
  <si>
    <t>Guarda-Mor</t>
  </si>
  <si>
    <t>54,9 </t>
  </si>
  <si>
    <t>Guaxupé</t>
  </si>
  <si>
    <t>Guidoval</t>
  </si>
  <si>
    <t>64,4 </t>
  </si>
  <si>
    <t>Guimarânia</t>
  </si>
  <si>
    <t>81,8 </t>
  </si>
  <si>
    <t>Guiricema</t>
  </si>
  <si>
    <t>45,5 </t>
  </si>
  <si>
    <t>Gurinhatã</t>
  </si>
  <si>
    <t>45,1 </t>
  </si>
  <si>
    <t>Heliodora</t>
  </si>
  <si>
    <t>Iapu</t>
  </si>
  <si>
    <t>63,5 </t>
  </si>
  <si>
    <t>Ibertioga</t>
  </si>
  <si>
    <t>70,7 </t>
  </si>
  <si>
    <t>Ibiá</t>
  </si>
  <si>
    <t>84,6 </t>
  </si>
  <si>
    <t>Ibiaí</t>
  </si>
  <si>
    <t>Ibiracatu</t>
  </si>
  <si>
    <t>23,5 </t>
  </si>
  <si>
    <t>Ibiraci</t>
  </si>
  <si>
    <t>83,1 </t>
  </si>
  <si>
    <t>Ibirité</t>
  </si>
  <si>
    <t>83,6 </t>
  </si>
  <si>
    <t>Ibitiúra de Minas</t>
  </si>
  <si>
    <t>Ibituruna</t>
  </si>
  <si>
    <t>92,1 </t>
  </si>
  <si>
    <t>Icaraí de Minas</t>
  </si>
  <si>
    <t>58,9 </t>
  </si>
  <si>
    <t>Igarapé</t>
  </si>
  <si>
    <t>Igaratinga</t>
  </si>
  <si>
    <t>74,9 </t>
  </si>
  <si>
    <t>Iguatama</t>
  </si>
  <si>
    <t>88,7 </t>
  </si>
  <si>
    <t>Ijaci</t>
  </si>
  <si>
    <t>80,7 </t>
  </si>
  <si>
    <t>Ilicínea</t>
  </si>
  <si>
    <t>Imbé de Minas</t>
  </si>
  <si>
    <t>32,7 </t>
  </si>
  <si>
    <t>Inconfidentes</t>
  </si>
  <si>
    <t>Indaiabira</t>
  </si>
  <si>
    <t>16,9 </t>
  </si>
  <si>
    <t>Indianópolis</t>
  </si>
  <si>
    <t>63,2 </t>
  </si>
  <si>
    <t>Ingaí</t>
  </si>
  <si>
    <t>Inhapim</t>
  </si>
  <si>
    <t>47,6 </t>
  </si>
  <si>
    <t>Inhaúma</t>
  </si>
  <si>
    <t>30,6 </t>
  </si>
  <si>
    <t>Inimutaba</t>
  </si>
  <si>
    <t>Ipaba</t>
  </si>
  <si>
    <t>Ipanema</t>
  </si>
  <si>
    <t>70,2 </t>
  </si>
  <si>
    <t>Ipatinga</t>
  </si>
  <si>
    <t>97,7 </t>
  </si>
  <si>
    <t>Ipiaçu</t>
  </si>
  <si>
    <t>92,9 </t>
  </si>
  <si>
    <t>Ipuiúna</t>
  </si>
  <si>
    <t>61,3 </t>
  </si>
  <si>
    <t>Iraí de Minas</t>
  </si>
  <si>
    <t>86,9 </t>
  </si>
  <si>
    <t>Itabira</t>
  </si>
  <si>
    <t>Itabirinha</t>
  </si>
  <si>
    <t>68,3 </t>
  </si>
  <si>
    <t>Itabirito</t>
  </si>
  <si>
    <t>Itacambira</t>
  </si>
  <si>
    <t>Itacarambi</t>
  </si>
  <si>
    <t>Itaguara</t>
  </si>
  <si>
    <t>Itaipé</t>
  </si>
  <si>
    <t>35,1 </t>
  </si>
  <si>
    <t>Itajubá</t>
  </si>
  <si>
    <t>2,8 </t>
  </si>
  <si>
    <t>90,5 </t>
  </si>
  <si>
    <t>Itamarandiba</t>
  </si>
  <si>
    <t>55,7 </t>
  </si>
  <si>
    <t>Itamarati de Minas</t>
  </si>
  <si>
    <t>76,7 </t>
  </si>
  <si>
    <t>Itambacuri</t>
  </si>
  <si>
    <t>59,1 </t>
  </si>
  <si>
    <t>Itambé do Mato Dentro</t>
  </si>
  <si>
    <t>53,3 </t>
  </si>
  <si>
    <t>Itamogi</t>
  </si>
  <si>
    <t>74,5 </t>
  </si>
  <si>
    <t>Itamonte</t>
  </si>
  <si>
    <t>74,2 </t>
  </si>
  <si>
    <t>Itanhandu</t>
  </si>
  <si>
    <t>85,5 </t>
  </si>
  <si>
    <t>Itanhomi</t>
  </si>
  <si>
    <t>62,7 </t>
  </si>
  <si>
    <t>Itaobim</t>
  </si>
  <si>
    <t>23,3 </t>
  </si>
  <si>
    <t>Itapagipe</t>
  </si>
  <si>
    <t>Itapecerica</t>
  </si>
  <si>
    <t>73,6 </t>
  </si>
  <si>
    <t>Itapeva</t>
  </si>
  <si>
    <t>70,9 </t>
  </si>
  <si>
    <t>Itatiaiuçu</t>
  </si>
  <si>
    <t>3,7 </t>
  </si>
  <si>
    <t>Itaú de Minas</t>
  </si>
  <si>
    <t>96,7 </t>
  </si>
  <si>
    <t>Itaúna</t>
  </si>
  <si>
    <t>Itaverava</t>
  </si>
  <si>
    <t>Itinga</t>
  </si>
  <si>
    <t>Itueta</t>
  </si>
  <si>
    <t>Ituiutaba</t>
  </si>
  <si>
    <t>94,3 </t>
  </si>
  <si>
    <t>Itumirim</t>
  </si>
  <si>
    <t>57,8 </t>
  </si>
  <si>
    <t>Iturama</t>
  </si>
  <si>
    <t>Itutinga</t>
  </si>
  <si>
    <t>49,2 </t>
  </si>
  <si>
    <t>Jaboticatubas</t>
  </si>
  <si>
    <t>Jacinto</t>
  </si>
  <si>
    <t>Jacuí</t>
  </si>
  <si>
    <t>56,3 </t>
  </si>
  <si>
    <t>Jacutinga</t>
  </si>
  <si>
    <t>Jaguaraçu</t>
  </si>
  <si>
    <t>Jaíba</t>
  </si>
  <si>
    <t>Jampruca</t>
  </si>
  <si>
    <t>46,6 </t>
  </si>
  <si>
    <t>Janaúba</t>
  </si>
  <si>
    <t>15,2 </t>
  </si>
  <si>
    <t>Januária</t>
  </si>
  <si>
    <t>37,2 </t>
  </si>
  <si>
    <t>Japaraíba</t>
  </si>
  <si>
    <t>Japonvar</t>
  </si>
  <si>
    <t>1,1 </t>
  </si>
  <si>
    <t>Jeceaba</t>
  </si>
  <si>
    <t>5,2 </t>
  </si>
  <si>
    <t>Jenipapo de Minas</t>
  </si>
  <si>
    <t>29,8 </t>
  </si>
  <si>
    <t>Jequeri</t>
  </si>
  <si>
    <t>Jequitaí</t>
  </si>
  <si>
    <t>Jequitibá</t>
  </si>
  <si>
    <t>24,7 </t>
  </si>
  <si>
    <t>36,5 </t>
  </si>
  <si>
    <t>Jesuânia</t>
  </si>
  <si>
    <t>Joaíma</t>
  </si>
  <si>
    <t>Joanésia</t>
  </si>
  <si>
    <t>João Monlevade</t>
  </si>
  <si>
    <t>João Pinheiro</t>
  </si>
  <si>
    <t>Joaquim Felício</t>
  </si>
  <si>
    <t>28,9 </t>
  </si>
  <si>
    <t>Jordânia</t>
  </si>
  <si>
    <t>José Gonçalves de Minas</t>
  </si>
  <si>
    <t>31,2 </t>
  </si>
  <si>
    <t>José Raydan</t>
  </si>
  <si>
    <t>31,9 </t>
  </si>
  <si>
    <t>Josenópolis</t>
  </si>
  <si>
    <t>Juatuba</t>
  </si>
  <si>
    <t>51,7 </t>
  </si>
  <si>
    <t>Juiz de Fora</t>
  </si>
  <si>
    <t>94,1 </t>
  </si>
  <si>
    <t>Juramento</t>
  </si>
  <si>
    <t>39,8 </t>
  </si>
  <si>
    <t>Juruaia</t>
  </si>
  <si>
    <t>52,7 </t>
  </si>
  <si>
    <t>Juvenília</t>
  </si>
  <si>
    <t>7,2 </t>
  </si>
  <si>
    <t>Ladainha</t>
  </si>
  <si>
    <t>18,5 </t>
  </si>
  <si>
    <t>Lagamar</t>
  </si>
  <si>
    <t>Lagoa da Prata</t>
  </si>
  <si>
    <t>96,5 </t>
  </si>
  <si>
    <t>Lagoa dos Patos</t>
  </si>
  <si>
    <t>0,9 </t>
  </si>
  <si>
    <t>Lagoa Dourada</t>
  </si>
  <si>
    <t>60,7 </t>
  </si>
  <si>
    <t>Lagoa Formosa</t>
  </si>
  <si>
    <t>Lagoa Grande</t>
  </si>
  <si>
    <t>Lagoa Santa</t>
  </si>
  <si>
    <t>54,7 </t>
  </si>
  <si>
    <t>Lajinha</t>
  </si>
  <si>
    <t>41,2 </t>
  </si>
  <si>
    <t>Lambari</t>
  </si>
  <si>
    <t>Lamim</t>
  </si>
  <si>
    <t>28,8 </t>
  </si>
  <si>
    <t>Laranjal</t>
  </si>
  <si>
    <t>81,1 </t>
  </si>
  <si>
    <t>Lassance</t>
  </si>
  <si>
    <t>3,8 </t>
  </si>
  <si>
    <t>Lavras</t>
  </si>
  <si>
    <t>94,6 </t>
  </si>
  <si>
    <t>Leandro Ferreira</t>
  </si>
  <si>
    <t>75,2 </t>
  </si>
  <si>
    <t>Leme do Prado</t>
  </si>
  <si>
    <t>Leopoldina</t>
  </si>
  <si>
    <t>86,8 </t>
  </si>
  <si>
    <t>Liberdade</t>
  </si>
  <si>
    <t>72,6 </t>
  </si>
  <si>
    <t>Lima Duarte</t>
  </si>
  <si>
    <t>72,7 </t>
  </si>
  <si>
    <t>Limeira do Oeste</t>
  </si>
  <si>
    <t>Lontra</t>
  </si>
  <si>
    <t>Luisburgo</t>
  </si>
  <si>
    <t>25,9 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</si>
  <si>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</si>
  <si>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</si>
  <si>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</si>
  <si>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</si>
  <si>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</si>
  <si>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</si>
  <si>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</si>
  <si>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</si>
  <si>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5,1 </t>
  </si>
  <si>
    <t>Manga</t>
  </si>
  <si>
    <t>4,4 </t>
  </si>
  <si>
    <t>Manhuaçu</t>
  </si>
  <si>
    <t>Manhumirim</t>
  </si>
  <si>
    <t>69,4 </t>
  </si>
  <si>
    <t>Mantena</t>
  </si>
  <si>
    <t>77,5 </t>
  </si>
  <si>
    <t>Mar de Espanha</t>
  </si>
  <si>
    <t>86,2 </t>
  </si>
  <si>
    <t>Maravilhas</t>
  </si>
  <si>
    <t>Maria da Fé</t>
  </si>
  <si>
    <t>66,5 </t>
  </si>
  <si>
    <t>Mariana</t>
  </si>
  <si>
    <t>Marilac</t>
  </si>
  <si>
    <t>80,1 </t>
  </si>
  <si>
    <t>Mário Campos</t>
  </si>
  <si>
    <t>Maripá de Minas</t>
  </si>
  <si>
    <t>Marliéria</t>
  </si>
  <si>
    <t>79,1 </t>
  </si>
  <si>
    <t>Marmelópolis</t>
  </si>
  <si>
    <t>60,6 </t>
  </si>
  <si>
    <t>Martinho Campos</t>
  </si>
  <si>
    <t>42,4 </t>
  </si>
  <si>
    <t>Martins Soares</t>
  </si>
  <si>
    <t>49,9 </t>
  </si>
  <si>
    <t>Mata Verde</t>
  </si>
  <si>
    <t>71,9 </t>
  </si>
  <si>
    <t>Materlândia</t>
  </si>
  <si>
    <t>Mateus Leme</t>
  </si>
  <si>
    <t>Mathias Lobato</t>
  </si>
  <si>
    <t>3,2 </t>
  </si>
  <si>
    <t>80,8 </t>
  </si>
  <si>
    <t>Matias Barbosa</t>
  </si>
  <si>
    <t>Matias Cardoso</t>
  </si>
  <si>
    <t>21,2 </t>
  </si>
  <si>
    <t>Matipó</t>
  </si>
  <si>
    <t>Mato Verde</t>
  </si>
  <si>
    <t>Matozinhos</t>
  </si>
  <si>
    <t>67,2 </t>
  </si>
  <si>
    <t>Matutina</t>
  </si>
  <si>
    <t>84,2 </t>
  </si>
  <si>
    <t>Medeiros</t>
  </si>
  <si>
    <t>69,5 </t>
  </si>
  <si>
    <t>Medina</t>
  </si>
  <si>
    <t>Mendes Pimentel</t>
  </si>
  <si>
    <t>48,8 </t>
  </si>
  <si>
    <t>Mercês</t>
  </si>
  <si>
    <t>Mesquita</t>
  </si>
  <si>
    <t>59,8 </t>
  </si>
  <si>
    <t>Minas Novas</t>
  </si>
  <si>
    <t>16,4 </t>
  </si>
  <si>
    <t>Minduri</t>
  </si>
  <si>
    <t>Mirabela</t>
  </si>
  <si>
    <t>7,4 </t>
  </si>
  <si>
    <t>Miradouro</t>
  </si>
  <si>
    <t>62,4 </t>
  </si>
  <si>
    <t>Miraí</t>
  </si>
  <si>
    <t>Miravânia</t>
  </si>
  <si>
    <t>Moeda</t>
  </si>
  <si>
    <t>Moema</t>
  </si>
  <si>
    <t>Monjolos</t>
  </si>
  <si>
    <t>Monsenhor Paulo</t>
  </si>
  <si>
    <t>Montalvânia</t>
  </si>
  <si>
    <t>7,3 </t>
  </si>
  <si>
    <t>Monte Alegre de Minas</t>
  </si>
  <si>
    <t>Monte Azul</t>
  </si>
  <si>
    <t>9,1 </t>
  </si>
  <si>
    <t>Monte Belo</t>
  </si>
  <si>
    <t>Monte Carmelo</t>
  </si>
  <si>
    <t>Monte Formoso</t>
  </si>
  <si>
    <t>Monte Santo de Minas</t>
  </si>
  <si>
    <t>Monte Sião</t>
  </si>
  <si>
    <t>85,7 </t>
  </si>
  <si>
    <t>Montes Claros</t>
  </si>
  <si>
    <t>93,4 </t>
  </si>
  <si>
    <t>Montezuma</t>
  </si>
  <si>
    <t>25,1 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</si>
  <si>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</si>
  <si>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</si>
  <si>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</si>
  <si>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</si>
  <si>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</si>
  <si>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</si>
  <si>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</si>
  <si>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83,2 </t>
  </si>
  <si>
    <t>Nacip Raydan</t>
  </si>
  <si>
    <t>Nanuque</t>
  </si>
  <si>
    <t>Naque</t>
  </si>
  <si>
    <t>Natalândia</t>
  </si>
  <si>
    <t>54,1 </t>
  </si>
  <si>
    <t>Natércia</t>
  </si>
  <si>
    <t>Nazareno</t>
  </si>
  <si>
    <t>67,3 </t>
  </si>
  <si>
    <t>Nepomuceno</t>
  </si>
  <si>
    <t>Ninheira</t>
  </si>
  <si>
    <t>13,5 </t>
  </si>
  <si>
    <t>Nova Belém</t>
  </si>
  <si>
    <t>44,3 </t>
  </si>
  <si>
    <t>Nova Era</t>
  </si>
  <si>
    <t>83,5 </t>
  </si>
  <si>
    <t>Nova Lima</t>
  </si>
  <si>
    <t>Nova Módica</t>
  </si>
  <si>
    <t>53,7 </t>
  </si>
  <si>
    <t>Nova Ponte</t>
  </si>
  <si>
    <t>86,1 </t>
  </si>
  <si>
    <t>Nova Porteirinha</t>
  </si>
  <si>
    <t>24,5 </t>
  </si>
  <si>
    <t>Nova Resende</t>
  </si>
  <si>
    <t>Nova Serrana</t>
  </si>
  <si>
    <t>93,8 </t>
  </si>
  <si>
    <t>Nova União</t>
  </si>
  <si>
    <t>69,2 </t>
  </si>
  <si>
    <t>Novo Cruzeiro</t>
  </si>
  <si>
    <t>Novo Oriente de Minas</t>
  </si>
  <si>
    <t>37,4 </t>
  </si>
  <si>
    <t>Novorizonte</t>
  </si>
  <si>
    <t>4,6 </t>
  </si>
  <si>
    <t>Olaria</t>
  </si>
  <si>
    <t>53,4 </t>
  </si>
  <si>
    <t>Olhos-d'Água</t>
  </si>
  <si>
    <t>Olímpio Noronha</t>
  </si>
  <si>
    <t>Oliveira</t>
  </si>
  <si>
    <t>90,3 </t>
  </si>
  <si>
    <t>Oliveira Fortes</t>
  </si>
  <si>
    <t>44,9 </t>
  </si>
  <si>
    <t>Onça de Pitangui</t>
  </si>
  <si>
    <t>Oratórios</t>
  </si>
  <si>
    <t>71,7 </t>
  </si>
  <si>
    <t>Orizânia</t>
  </si>
  <si>
    <t>Ouro Branco</t>
  </si>
  <si>
    <t>Ouro Fino</t>
  </si>
  <si>
    <t>Ouro Preto</t>
  </si>
  <si>
    <t>3,3 </t>
  </si>
  <si>
    <t>Ouro Verde de Minas</t>
  </si>
  <si>
    <t>Padre Carvalho</t>
  </si>
  <si>
    <t>Padre Paraíso</t>
  </si>
  <si>
    <t>61,2 </t>
  </si>
  <si>
    <t>Pai Pedro</t>
  </si>
  <si>
    <t>Paineiras</t>
  </si>
  <si>
    <t>Pains</t>
  </si>
  <si>
    <t>Paiva</t>
  </si>
  <si>
    <t>53,6 </t>
  </si>
  <si>
    <t>Palma</t>
  </si>
  <si>
    <t>Palmópolis</t>
  </si>
  <si>
    <t>38,7 </t>
  </si>
  <si>
    <t>Papagaios</t>
  </si>
  <si>
    <t>Pará de Minas</t>
  </si>
  <si>
    <t>94,4 </t>
  </si>
  <si>
    <t>Paracatu</t>
  </si>
  <si>
    <t>Paraguaçu</t>
  </si>
  <si>
    <t>Paraisópolis</t>
  </si>
  <si>
    <t>Paraopeba</t>
  </si>
  <si>
    <t>Passa Quatro</t>
  </si>
  <si>
    <t>Passa Tempo</t>
  </si>
  <si>
    <t>Passa Vinte</t>
  </si>
  <si>
    <t>Passabém</t>
  </si>
  <si>
    <t>Passos</t>
  </si>
  <si>
    <t>Patis</t>
  </si>
  <si>
    <t>Patos de Minas</t>
  </si>
  <si>
    <t>91,6 </t>
  </si>
  <si>
    <t>Patrocínio</t>
  </si>
  <si>
    <t>87,4 </t>
  </si>
  <si>
    <t>Patrocínio do Muriaé</t>
  </si>
  <si>
    <t>Paula Cândido</t>
  </si>
  <si>
    <t>Paulistas</t>
  </si>
  <si>
    <t>Pavão</t>
  </si>
  <si>
    <t>61,9 </t>
  </si>
  <si>
    <t>Peçanha</t>
  </si>
  <si>
    <t>32,8 </t>
  </si>
  <si>
    <t>Pedra Azul</t>
  </si>
  <si>
    <t>71,6 </t>
  </si>
  <si>
    <t>Pedra Bonita</t>
  </si>
  <si>
    <t>30,5 </t>
  </si>
  <si>
    <t>Pedra do Anta</t>
  </si>
  <si>
    <t>68,2 </t>
  </si>
  <si>
    <t>Pedra do Indaiá</t>
  </si>
  <si>
    <t>60,2 </t>
  </si>
  <si>
    <t>Pedra Dourada</t>
  </si>
  <si>
    <t>72,3 </t>
  </si>
  <si>
    <t>Pedralva</t>
  </si>
  <si>
    <t>50,2 </t>
  </si>
  <si>
    <t>Pedras de Maria da Cruz</t>
  </si>
  <si>
    <t>Pedrinópolis</t>
  </si>
  <si>
    <t>Pedro Leopoldo</t>
  </si>
  <si>
    <t>66,9 </t>
  </si>
  <si>
    <t>Pedro Teixeira</t>
  </si>
  <si>
    <t>Pequeri</t>
  </si>
  <si>
    <t>Pequi</t>
  </si>
  <si>
    <t>28,2 </t>
  </si>
  <si>
    <t>Perdigão</t>
  </si>
  <si>
    <t>Perdizes</t>
  </si>
  <si>
    <t>Perdões</t>
  </si>
  <si>
    <t>91,1 </t>
  </si>
  <si>
    <t>Periquito</t>
  </si>
  <si>
    <t>Pescador</t>
  </si>
  <si>
    <t>Piau</t>
  </si>
  <si>
    <t>Piedade de Caratinga</t>
  </si>
  <si>
    <t>84,9 </t>
  </si>
  <si>
    <t>Piedade de Ponte Nova</t>
  </si>
  <si>
    <t>84,1 </t>
  </si>
  <si>
    <t>Piedade do Rio Grande</t>
  </si>
  <si>
    <t>49,1 </t>
  </si>
  <si>
    <t>Piedade dos Gerais</t>
  </si>
  <si>
    <t>Pimenta</t>
  </si>
  <si>
    <t>Pingo-d'Água</t>
  </si>
  <si>
    <t>89,1 </t>
  </si>
  <si>
    <t>Pintópolis</t>
  </si>
  <si>
    <t>16,1 </t>
  </si>
  <si>
    <t>Piracema</t>
  </si>
  <si>
    <t>47,8 </t>
  </si>
  <si>
    <t>Pirajuba</t>
  </si>
  <si>
    <t>87,8 </t>
  </si>
  <si>
    <t>Piranga</t>
  </si>
  <si>
    <t>Piranguçu</t>
  </si>
  <si>
    <t>Piranguinho</t>
  </si>
  <si>
    <t>Pirapetinga</t>
  </si>
  <si>
    <t>Pirapora</t>
  </si>
  <si>
    <t>18,6 </t>
  </si>
  <si>
    <t>Piraúba</t>
  </si>
  <si>
    <t>Pitangui</t>
  </si>
  <si>
    <t>Piumhi</t>
  </si>
  <si>
    <t>Planura</t>
  </si>
  <si>
    <t>Poço Fundo</t>
  </si>
  <si>
    <t>57,9 </t>
  </si>
  <si>
    <t>Poços de Caldas</t>
  </si>
  <si>
    <t>Pocrane</t>
  </si>
  <si>
    <t>57,2 </t>
  </si>
  <si>
    <t>Pompéu</t>
  </si>
  <si>
    <t>Ponte Nova</t>
  </si>
  <si>
    <t>85,6 </t>
  </si>
  <si>
    <t>Ponto Chique</t>
  </si>
  <si>
    <t>24,8 </t>
  </si>
  <si>
    <t>Ponto dos Volantes</t>
  </si>
  <si>
    <t>10,4 </t>
  </si>
  <si>
    <t>Porteirinha</t>
  </si>
  <si>
    <t>Porto Firme</t>
  </si>
  <si>
    <t>42,9 </t>
  </si>
  <si>
    <t>Poté</t>
  </si>
  <si>
    <t>34,8 </t>
  </si>
  <si>
    <t>Pouso Alegre</t>
  </si>
  <si>
    <t>Pouso Alto</t>
  </si>
  <si>
    <t>Prados</t>
  </si>
  <si>
    <t>81,3 </t>
  </si>
  <si>
    <t>Prata</t>
  </si>
  <si>
    <t>77,6 </t>
  </si>
  <si>
    <t>Pratápolis</t>
  </si>
  <si>
    <t>Pratinha</t>
  </si>
  <si>
    <t>Presidente Bernardes</t>
  </si>
  <si>
    <t>43,4 </t>
  </si>
  <si>
    <t>Presidente Juscelino</t>
  </si>
  <si>
    <t>Presidente Kubitschek</t>
  </si>
  <si>
    <t>Presidente Olegário</t>
  </si>
  <si>
    <t>63,1 </t>
  </si>
  <si>
    <t>Prudente de Morais</t>
  </si>
  <si>
    <t>51,9 </t>
  </si>
  <si>
    <t>Quartel Geral</t>
  </si>
  <si>
    <t>Queluzito</t>
  </si>
  <si>
    <t>Raposos</t>
  </si>
  <si>
    <t>Raul Soares</t>
  </si>
  <si>
    <t>55,6 </t>
  </si>
  <si>
    <t>Recreio</t>
  </si>
  <si>
    <t>Reduto</t>
  </si>
  <si>
    <t>Resende Costa</t>
  </si>
  <si>
    <t>Resplendor</t>
  </si>
  <si>
    <t>Ressaquinha</t>
  </si>
  <si>
    <t>27,3 </t>
  </si>
  <si>
    <t>Riachinho</t>
  </si>
  <si>
    <t>4,2 </t>
  </si>
  <si>
    <t>Riacho dos Machados</t>
  </si>
  <si>
    <t>19,7 </t>
  </si>
  <si>
    <t>Ribeirão das Neves</t>
  </si>
  <si>
    <t>74,3 </t>
  </si>
  <si>
    <t>Ribeirão Vermelho</t>
  </si>
  <si>
    <t>Rio Acima</t>
  </si>
  <si>
    <t>Rio Casca</t>
  </si>
  <si>
    <t>Rio do Prado</t>
  </si>
  <si>
    <t>54,2 </t>
  </si>
  <si>
    <t>Rio Doce</t>
  </si>
  <si>
    <t>Rio Espera</t>
  </si>
  <si>
    <t>Rio Manso</t>
  </si>
  <si>
    <t>Rio Novo</t>
  </si>
  <si>
    <t>Rio Paranaíba</t>
  </si>
  <si>
    <t>Rio Pardo de Minas</t>
  </si>
  <si>
    <t>8,7 </t>
  </si>
  <si>
    <t>Rio Piracicaba</t>
  </si>
  <si>
    <t>Rio Pomba</t>
  </si>
  <si>
    <t>Rio Preto</t>
  </si>
  <si>
    <t>73,9 </t>
  </si>
  <si>
    <t>Rio Vermelho</t>
  </si>
  <si>
    <t>Ritápolis</t>
  </si>
  <si>
    <t>33,1 </t>
  </si>
  <si>
    <t>Rochedo de Minas</t>
  </si>
  <si>
    <t>Rodeiro</t>
  </si>
  <si>
    <t>Romaria</t>
  </si>
  <si>
    <t>77,3 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</si>
  <si>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</si>
  <si>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</si>
  <si>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</si>
  <si>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</si>
  <si>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</si>
  <si>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</si>
  <si>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</si>
  <si>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</si>
  <si>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</t>
  </si>
  <si>
    <t>Santa Bárbara do Leste</t>
  </si>
  <si>
    <t>Santa Bárbara do Monte Verde</t>
  </si>
  <si>
    <t>Santa Bárbara do Tugúrio</t>
  </si>
  <si>
    <t>Santa Cruz de Minas</t>
  </si>
  <si>
    <t>98,4 </t>
  </si>
  <si>
    <t>Santa Cruz de Salinas</t>
  </si>
  <si>
    <t>26,3 </t>
  </si>
  <si>
    <t>Santa Cruz do Escalvado</t>
  </si>
  <si>
    <t>43,3 </t>
  </si>
  <si>
    <t>Santa Efigênia de Minas</t>
  </si>
  <si>
    <t>50,9 </t>
  </si>
  <si>
    <t>Santa Fé de Minas</t>
  </si>
  <si>
    <t>Santa Helena de Minas</t>
  </si>
  <si>
    <t>Santa Juliana</t>
  </si>
  <si>
    <t>Santa Luzia</t>
  </si>
  <si>
    <t>Santa Margarida</t>
  </si>
  <si>
    <t>Santa Maria de Itabira</t>
  </si>
  <si>
    <t>58,3 </t>
  </si>
  <si>
    <t>Santa Maria do Salto</t>
  </si>
  <si>
    <t>59,2 </t>
  </si>
  <si>
    <t>Santa Maria do Suaçuí</t>
  </si>
  <si>
    <t>55,9 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</si>
  <si>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</si>
  <si>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</si>
  <si>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</si>
  <si>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</si>
  <si>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</si>
  <si>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Sapucaí</t>
  </si>
  <si>
    <t>Santa Rosa da Serra</t>
  </si>
  <si>
    <t>Santa Vitória</t>
  </si>
  <si>
    <t>Santana da Vargem</t>
  </si>
  <si>
    <t>Santana de Cataguases</t>
  </si>
  <si>
    <t>Santana de Pirapama</t>
  </si>
  <si>
    <t>36,7 </t>
  </si>
  <si>
    <t>Santana do Deserto</t>
  </si>
  <si>
    <t>67,5 </t>
  </si>
  <si>
    <t>Santana do Garambéu</t>
  </si>
  <si>
    <t>69,1 </t>
  </si>
  <si>
    <t>Santana do Jacaré</t>
  </si>
  <si>
    <t>92,6 </t>
  </si>
  <si>
    <t>Santana do Manhuaçu</t>
  </si>
  <si>
    <t>Santana do Paraíso</t>
  </si>
  <si>
    <t>Santana do Riacho</t>
  </si>
  <si>
    <t>39,6 </t>
  </si>
  <si>
    <t>Santana dos Montes</t>
  </si>
  <si>
    <t>48,1 </t>
  </si>
  <si>
    <t>Santo Antônio do Amparo</t>
  </si>
  <si>
    <t>Santo Antônio do Aventureiro</t>
  </si>
  <si>
    <t>14,3 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</si>
  <si>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</si>
  <si>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</si>
  <si>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</si>
  <si>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</si>
  <si>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</si>
  <si>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26,5 </t>
  </si>
  <si>
    <t>Santo Antônio do Rio Abaixo</t>
  </si>
  <si>
    <t>31,8 </t>
  </si>
  <si>
    <t>Santo Hipólito</t>
  </si>
  <si>
    <t>12,2 </t>
  </si>
  <si>
    <t>Santos Dumont</t>
  </si>
  <si>
    <t>69,6 </t>
  </si>
  <si>
    <t>São Bento Abade</t>
  </si>
  <si>
    <t>São Brás do Suaçuí</t>
  </si>
  <si>
    <t>São Domingos das Dores</t>
  </si>
  <si>
    <t>64,2 </t>
  </si>
  <si>
    <t>São Domingos do Prata</t>
  </si>
  <si>
    <t>54,6 </t>
  </si>
  <si>
    <t>São Félix de Minas</t>
  </si>
  <si>
    <t>52,1 </t>
  </si>
  <si>
    <t>São Francisco</t>
  </si>
  <si>
    <t>São Francisco de Paula</t>
  </si>
  <si>
    <t>São Francisco de Sales</t>
  </si>
  <si>
    <t>São Francisco do Glória</t>
  </si>
  <si>
    <t>São Geraldo</t>
  </si>
  <si>
    <t>São Geraldo da Piedade</t>
  </si>
  <si>
    <t>51,1 </t>
  </si>
  <si>
    <t>São Geraldo do Baixio</t>
  </si>
  <si>
    <t>São Gonçalo do Abaeté</t>
  </si>
  <si>
    <t>58,5 </t>
  </si>
  <si>
    <t>São Gonçalo do Pará</t>
  </si>
  <si>
    <t>São Gonçalo do Rio Abaixo</t>
  </si>
  <si>
    <t>São Gonçalo do Rio Preto</t>
  </si>
  <si>
    <t>4,9 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</si>
  <si>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</si>
  <si>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</si>
  <si>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</si>
  <si>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</si>
  <si>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</si>
  <si>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</si>
  <si>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</si>
  <si>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</si>
  <si>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</si>
  <si>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</si>
  <si>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</si>
  <si>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</si>
  <si>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do Paraíso</t>
  </si>
  <si>
    <t>18,2 </t>
  </si>
  <si>
    <t>Caatinga;Cerrado;Mata Atlântica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</si>
  <si>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</si>
  <si>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</si>
  <si>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</si>
  <si>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</si>
  <si>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</si>
  <si>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</si>
  <si>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</si>
  <si>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</si>
  <si>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72 </t>
  </si>
  <si>
    <t>São José do Divino</t>
  </si>
  <si>
    <t>São José do Goiabal</t>
  </si>
  <si>
    <t>São José do Jacuri</t>
  </si>
  <si>
    <t>35,9 </t>
  </si>
  <si>
    <t>São José do Mantimento</t>
  </si>
  <si>
    <t>São Lourenço</t>
  </si>
  <si>
    <t>São Miguel do Anta</t>
  </si>
  <si>
    <t>São Pedro da União</t>
  </si>
  <si>
    <t>59,3 </t>
  </si>
  <si>
    <t>São Pedro do Suaçuí</t>
  </si>
  <si>
    <t>São Pedro dos Ferros</t>
  </si>
  <si>
    <t>São Romão</t>
  </si>
  <si>
    <t>São Roque de Minas</t>
  </si>
  <si>
    <t>62,5 </t>
  </si>
  <si>
    <t>São Sebastião da Bela Vista</t>
  </si>
  <si>
    <t>São Sebastião da Vargem Alegre</t>
  </si>
  <si>
    <t>47,4 </t>
  </si>
  <si>
    <t>São Sebastião do Anta</t>
  </si>
  <si>
    <t>São Sebastião do Maranhão</t>
  </si>
  <si>
    <t>28,4 </t>
  </si>
  <si>
    <t>São Sebastião do Oeste</t>
  </si>
  <si>
    <t>São Sebastião do Paraíso</t>
  </si>
  <si>
    <t>97,4 </t>
  </si>
  <si>
    <t>São Sebastião do Rio Preto</t>
  </si>
  <si>
    <t>São Sebastião do Rio Verde</t>
  </si>
  <si>
    <t>São Tomé das Letras</t>
  </si>
  <si>
    <t>São Tiago</t>
  </si>
  <si>
    <t>São Tomás de Aquino</t>
  </si>
  <si>
    <t>São Vicente de Minas</t>
  </si>
  <si>
    <t>82,7 </t>
  </si>
  <si>
    <t>Sapucaí-Mirim</t>
  </si>
  <si>
    <t>Sardoá</t>
  </si>
  <si>
    <t>Sarzedo</t>
  </si>
  <si>
    <t>Sem-Peixe</t>
  </si>
  <si>
    <t>45,2 </t>
  </si>
  <si>
    <t>Senador Amaral</t>
  </si>
  <si>
    <t>63,9 </t>
  </si>
  <si>
    <t>Senador Cortes</t>
  </si>
  <si>
    <t>Senador Firmino</t>
  </si>
  <si>
    <t>50,1 </t>
  </si>
  <si>
    <t>Senador José Bento</t>
  </si>
  <si>
    <t>Senador Modestino Gonçalves</t>
  </si>
  <si>
    <t>Senhora de Oliveira</t>
  </si>
  <si>
    <t>Senhora do Porto</t>
  </si>
  <si>
    <t>42,6 </t>
  </si>
  <si>
    <t>Senhora dos Remédios</t>
  </si>
  <si>
    <t>53,8 </t>
  </si>
  <si>
    <t>Sericita</t>
  </si>
  <si>
    <t>44,8 </t>
  </si>
  <si>
    <t>Seritinga</t>
  </si>
  <si>
    <t>Serra Azul de Minas</t>
  </si>
  <si>
    <t>37,8 </t>
  </si>
  <si>
    <t>Serra da Saudade</t>
  </si>
  <si>
    <t>Serra do Salitre</t>
  </si>
  <si>
    <t>71,5 </t>
  </si>
  <si>
    <t>Serra dos Aimorés</t>
  </si>
  <si>
    <t>21,4 </t>
  </si>
  <si>
    <t>Serrania</t>
  </si>
  <si>
    <t>94,2 </t>
  </si>
  <si>
    <t>Serranópolis de Minas</t>
  </si>
  <si>
    <t>Serranos</t>
  </si>
  <si>
    <t>67,7 </t>
  </si>
  <si>
    <t>Serro</t>
  </si>
  <si>
    <t>37,7 </t>
  </si>
  <si>
    <t>Sete Lagoas</t>
  </si>
  <si>
    <t>93,9 </t>
  </si>
  <si>
    <t>Setubinha</t>
  </si>
  <si>
    <t>Silveirânia</t>
  </si>
  <si>
    <t>65,5 </t>
  </si>
  <si>
    <t>Silvianópolis</t>
  </si>
  <si>
    <t>89,6 </t>
  </si>
  <si>
    <t>Simão Pereira</t>
  </si>
  <si>
    <t>77,4 </t>
  </si>
  <si>
    <t>Simonésia</t>
  </si>
  <si>
    <t>Sobrália</t>
  </si>
  <si>
    <t>57,7 </t>
  </si>
  <si>
    <t>Soledade de Minas</t>
  </si>
  <si>
    <t>61,1 </t>
  </si>
  <si>
    <t>Tabuleiro</t>
  </si>
  <si>
    <t>77,7 </t>
  </si>
  <si>
    <t>Taiobeiras</t>
  </si>
  <si>
    <t>15,8 </t>
  </si>
  <si>
    <t>Taparuba</t>
  </si>
  <si>
    <t>Tapira</t>
  </si>
  <si>
    <t>Tapiraí</t>
  </si>
  <si>
    <t>62,2 </t>
  </si>
  <si>
    <t>Taquaraçu de Minas</t>
  </si>
  <si>
    <t>42,1 </t>
  </si>
  <si>
    <t>Tarumirim</t>
  </si>
  <si>
    <t>50,7 </t>
  </si>
  <si>
    <t>Teixeiras</t>
  </si>
  <si>
    <t>68,8 </t>
  </si>
  <si>
    <t>Teófilo Otoni</t>
  </si>
  <si>
    <t>Timóteo</t>
  </si>
  <si>
    <t>93,2 </t>
  </si>
  <si>
    <t>Tiradentes</t>
  </si>
  <si>
    <t>Tiros</t>
  </si>
  <si>
    <t>75,8 </t>
  </si>
  <si>
    <t>Tocantins</t>
  </si>
  <si>
    <t>Tocos do Moji</t>
  </si>
  <si>
    <t>33,7 </t>
  </si>
  <si>
    <t>Toledo</t>
  </si>
  <si>
    <t>Tombos</t>
  </si>
  <si>
    <t>Três Corações</t>
  </si>
  <si>
    <t>91,4 </t>
  </si>
  <si>
    <t>Três Marias</t>
  </si>
  <si>
    <t>84,8 </t>
  </si>
  <si>
    <t>Três Pontas</t>
  </si>
  <si>
    <t>Tumiritinga</t>
  </si>
  <si>
    <t>Tupaciguara</t>
  </si>
  <si>
    <t>91,2 </t>
  </si>
  <si>
    <t>Turmalina</t>
  </si>
  <si>
    <t>Turvolândia</t>
  </si>
  <si>
    <t>Ubá</t>
  </si>
  <si>
    <t>Ubaí</t>
  </si>
  <si>
    <t>Ubaporanga</t>
  </si>
  <si>
    <t>51,8 </t>
  </si>
  <si>
    <t>Uberaba</t>
  </si>
  <si>
    <t>97,2 </t>
  </si>
  <si>
    <t>Uberlândia</t>
  </si>
  <si>
    <t>Umburatiba</t>
  </si>
  <si>
    <t>Unaí</t>
  </si>
  <si>
    <t>União de Minas</t>
  </si>
  <si>
    <t>Uruana de Minas</t>
  </si>
  <si>
    <t>9,9 </t>
  </si>
  <si>
    <t>Urucânia</t>
  </si>
  <si>
    <t>Urucuia</t>
  </si>
  <si>
    <t>10,1 </t>
  </si>
  <si>
    <t>Vargem Alegre</t>
  </si>
  <si>
    <t>Vargem Bonita</t>
  </si>
  <si>
    <t>82,2 </t>
  </si>
  <si>
    <t>Vargem Grande do Rio Pardo</t>
  </si>
  <si>
    <t>Varginha</t>
  </si>
  <si>
    <t>97,6 </t>
  </si>
  <si>
    <t>Varjão de Minas</t>
  </si>
  <si>
    <t>Várzea da Palma</t>
  </si>
  <si>
    <t>Varzelândia</t>
  </si>
  <si>
    <t>Vazante</t>
  </si>
  <si>
    <t>Verdelândia</t>
  </si>
  <si>
    <t>20,3 </t>
  </si>
  <si>
    <t>Veredinha</t>
  </si>
  <si>
    <t>57,4 </t>
  </si>
  <si>
    <t>Veríssimo</t>
  </si>
  <si>
    <t>Vermelho Novo</t>
  </si>
  <si>
    <t>35,6 </t>
  </si>
  <si>
    <t>Vespasiano</t>
  </si>
  <si>
    <t>Viçosa</t>
  </si>
  <si>
    <t>88,5 </t>
  </si>
  <si>
    <t>Vieiras</t>
  </si>
  <si>
    <t>Virgem da Lapa</t>
  </si>
  <si>
    <t>40,1 </t>
  </si>
  <si>
    <t>Virgínia</t>
  </si>
  <si>
    <t>Virginópolis</t>
  </si>
  <si>
    <t>Virgolândia</t>
  </si>
  <si>
    <t>Visconde do Rio Branco</t>
  </si>
  <si>
    <t>85,2 </t>
  </si>
  <si>
    <t>Volta Grande</t>
  </si>
  <si>
    <t>69,3 </t>
  </si>
  <si>
    <t>Wenceslau Braz</t>
  </si>
  <si>
    <t>17,3 </t>
  </si>
  <si>
    <t>Municipio</t>
  </si>
  <si>
    <t>Codigo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</si>
  <si>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</si>
  <si>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</si>
  <si>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</si>
  <si>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</si>
  <si>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</si>
  <si>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</si>
  <si>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</si>
  <si>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</si>
  <si>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</si>
  <si>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</si>
  <si>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</si>
  <si>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</si>
  <si>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Total</t>
  </si>
  <si>
    <t>310040 ACAIACA</t>
  </si>
  <si>
    <t>-</t>
  </si>
  <si>
    <t>310050 ACUCENA</t>
  </si>
  <si>
    <t>310090 AGUAS FORMOSAS</t>
  </si>
  <si>
    <t>310210 ALTO RIO DOCE</t>
  </si>
  <si>
    <t>310230 ALVINOPOLIS</t>
  </si>
  <si>
    <t>310250 AMPARO DO SERRA</t>
  </si>
  <si>
    <t>310260 ANDRADAS</t>
  </si>
  <si>
    <t>310300 ANTONIO DIAS</t>
  </si>
  <si>
    <t>310400 ARAXA</t>
  </si>
  <si>
    <t>310420 ARCOS</t>
  </si>
  <si>
    <t>310450 ARINOS</t>
  </si>
  <si>
    <t>310460 ASTOLFO DUTRA</t>
  </si>
  <si>
    <t>310500 BALDIM</t>
  </si>
  <si>
    <t>310560 BARBACENA</t>
  </si>
  <si>
    <t>310570 BARRA LONGA</t>
  </si>
  <si>
    <t>310600 BELA VISTA DE MINAS</t>
  </si>
  <si>
    <t>310620 BELO HORIZONTE</t>
  </si>
  <si>
    <t>310630 BELO ORIENTE</t>
  </si>
  <si>
    <t>310640 BELO VALE</t>
  </si>
  <si>
    <t>310670 BETIM</t>
  </si>
  <si>
    <t>310740 BOM DESPACHO</t>
  </si>
  <si>
    <t>310770 BOM JESUS DO AMPARO</t>
  </si>
  <si>
    <t>310780 BOM JESUS DO GALHO</t>
  </si>
  <si>
    <t>310800 BOM SUCESSO</t>
  </si>
  <si>
    <t>310825 BONITO DE MINAS</t>
  </si>
  <si>
    <t>310920 BUENOPOLIS</t>
  </si>
  <si>
    <t>310925 BUGRE</t>
  </si>
  <si>
    <t>311100 CAMPESTRE</t>
  </si>
  <si>
    <t>311220 CAPELA NOVA</t>
  </si>
  <si>
    <t>311250 CAPIM BRANCO</t>
  </si>
  <si>
    <t>311330 CARANGOLA</t>
  </si>
  <si>
    <t>311420 CARMO DO CAJURU</t>
  </si>
  <si>
    <t>311530 CATAGUASES</t>
  </si>
  <si>
    <t>311535 CATAS ALTAS</t>
  </si>
  <si>
    <t>311540 CATAS ALTAS DA NORUEGA</t>
  </si>
  <si>
    <t>311615 CHAPADA GAUCHA</t>
  </si>
  <si>
    <t>311630 CIPOTANEA</t>
  </si>
  <si>
    <t>311640 CLARAVAL</t>
  </si>
  <si>
    <t>311650 CLARO DOS POCOES</t>
  </si>
  <si>
    <t>311660 CLAUDIO</t>
  </si>
  <si>
    <t>311787 CONFINS</t>
  </si>
  <si>
    <t>311800 CONGONHAS</t>
  </si>
  <si>
    <t>311860 CONTAGEM</t>
  </si>
  <si>
    <t>311980 CORREGO DANTA</t>
  </si>
  <si>
    <t>312040 CRISTIANO OTONI</t>
  </si>
  <si>
    <t>312120 DELFINOPOLIS</t>
  </si>
  <si>
    <t>312170 DIOGO DE VASCONCELOS</t>
  </si>
  <si>
    <t>312190 DIVINESIA</t>
  </si>
  <si>
    <t>312220 DIVINOLANDIA DE MINAS</t>
  </si>
  <si>
    <t>312230 DIVINOPOLIS</t>
  </si>
  <si>
    <t>312240 DIVISA NOVA</t>
  </si>
  <si>
    <t>312270 DOM SILVERIO</t>
  </si>
  <si>
    <t>312290 DONA EUSEBIA</t>
  </si>
  <si>
    <t>312310 DORES DE GUANHAES</t>
  </si>
  <si>
    <t>312370 ENGENHEIRO CALDAS</t>
  </si>
  <si>
    <t>312510 EXTREMA</t>
  </si>
  <si>
    <t>312600 FLORESTAL</t>
  </si>
  <si>
    <t>312610 FORMIGA</t>
  </si>
  <si>
    <t>312650 FRANCISCO BADARO</t>
  </si>
  <si>
    <t>312730 GALILEIA</t>
  </si>
  <si>
    <t>312820 GUARACIABA</t>
  </si>
  <si>
    <t>312900 GUIRICEMA</t>
  </si>
  <si>
    <t>313010 IGARAPE</t>
  </si>
  <si>
    <t>313020 IGARATINGA</t>
  </si>
  <si>
    <t>313030 IGUATAMA</t>
  </si>
  <si>
    <t>313065 INDAIABIRA</t>
  </si>
  <si>
    <t>313090 INHAPIM</t>
  </si>
  <si>
    <t>313115 IPABA</t>
  </si>
  <si>
    <t>313130 IPATINGA</t>
  </si>
  <si>
    <t>313180 ITABIRINHA</t>
  </si>
  <si>
    <t>313370 ITATIAIUCU</t>
  </si>
  <si>
    <t>313390 ITAVERAVA</t>
  </si>
  <si>
    <t>313410 ITUETA</t>
  </si>
  <si>
    <t>313420 ITUIUTABA</t>
  </si>
  <si>
    <t>313440 ITURAMA</t>
  </si>
  <si>
    <t>313460 JABOTICATUBAS</t>
  </si>
  <si>
    <t>313510 JANAUBA</t>
  </si>
  <si>
    <t>313550 JEQUERI</t>
  </si>
  <si>
    <t>313610 JOANESIA</t>
  </si>
  <si>
    <t>313620 JOAO MONLEVADE</t>
  </si>
  <si>
    <t>313655 JOSE RAYDAN</t>
  </si>
  <si>
    <t>313660 NOVA UNIAO</t>
  </si>
  <si>
    <t>313670 JUIZ DE FORA</t>
  </si>
  <si>
    <t>313700 LADAINHA</t>
  </si>
  <si>
    <t>313760 LAGOA SANTA</t>
  </si>
  <si>
    <t>313820 LAVRAS</t>
  </si>
  <si>
    <t>313830 LEANDRO FERREIRA</t>
  </si>
  <si>
    <t>313840 LEOPOLDINA</t>
  </si>
  <si>
    <t>313868 LUISLANDIA</t>
  </si>
  <si>
    <t>313920 MALACACHETA</t>
  </si>
  <si>
    <t>313940 MANHUACU</t>
  </si>
  <si>
    <t>314030 MARLIERIA</t>
  </si>
  <si>
    <t>314050 MARTINHO CAMPOS</t>
  </si>
  <si>
    <t>314070 MATEUS LEME</t>
  </si>
  <si>
    <t>314130 MEDEIROS</t>
  </si>
  <si>
    <t>314200 MIRABELA</t>
  </si>
  <si>
    <t>314210 MIRADOURO</t>
  </si>
  <si>
    <t>314220 MIRAI</t>
  </si>
  <si>
    <t>314225 MIRAVANIA</t>
  </si>
  <si>
    <t>314270 MONTALVANIA</t>
  </si>
  <si>
    <t>314290 MONTE AZUL</t>
  </si>
  <si>
    <t>314330 MONTES CLAROS</t>
  </si>
  <si>
    <t>314370 MORRO DO PILAR</t>
  </si>
  <si>
    <t>314430 NANUQUE</t>
  </si>
  <si>
    <t>314435 NAQUE</t>
  </si>
  <si>
    <t>314480 NOVA LIMA</t>
  </si>
  <si>
    <t>314490 NOVA MODICA</t>
  </si>
  <si>
    <t>314520 NOVA SERRANA</t>
  </si>
  <si>
    <t>314585 ORATORIOS</t>
  </si>
  <si>
    <t>314587 ORIZANIA</t>
  </si>
  <si>
    <t>314590 OURO BRANCO</t>
  </si>
  <si>
    <t>314710 PARA DE MINAS</t>
  </si>
  <si>
    <t>314795 PATIS</t>
  </si>
  <si>
    <t>314840 PAULISTAS</t>
  </si>
  <si>
    <t>314860 PECANHA</t>
  </si>
  <si>
    <t>314915 PEDRAS DE MARIA DA CRUZ</t>
  </si>
  <si>
    <t>314930 PEDRO LEOPOLDO</t>
  </si>
  <si>
    <t>314970 PERDIGAO</t>
  </si>
  <si>
    <t>315015 PIEDADE DE CARATINGA</t>
  </si>
  <si>
    <t>315020 PIEDADE DE PONTE NOVA</t>
  </si>
  <si>
    <t>315050 PIMENTA</t>
  </si>
  <si>
    <t>315053 PINGO-D'AGUA</t>
  </si>
  <si>
    <t>315070 PIRAJUBA</t>
  </si>
  <si>
    <t>315130 PIRAUBA</t>
  </si>
  <si>
    <t>315140 PITANGUI</t>
  </si>
  <si>
    <t>315150 PIUMHI</t>
  </si>
  <si>
    <t>315210 PONTE NOVA</t>
  </si>
  <si>
    <t>315330 PRESIDENTE KUBITSCHEK</t>
  </si>
  <si>
    <t>315380 QUELUZITO</t>
  </si>
  <si>
    <t>315400 RAUL SOARES</t>
  </si>
  <si>
    <t>315460 RIBEIRAO DAS NEVES</t>
  </si>
  <si>
    <t>315490 RIO CASCA</t>
  </si>
  <si>
    <t>315650 RUBELITA</t>
  </si>
  <si>
    <t>315670 SABARA</t>
  </si>
  <si>
    <t>315700 SALINAS</t>
  </si>
  <si>
    <t>315720 SANTA BARBARA</t>
  </si>
  <si>
    <t>315740 SANTA CRUZ DO ESCALVADO</t>
  </si>
  <si>
    <t>315780 SANTA LUZIA</t>
  </si>
  <si>
    <t>315810 SANTA MARIA DO SALTO</t>
  </si>
  <si>
    <t>315895 SANTANA DO PARAISO</t>
  </si>
  <si>
    <t>315910 SANTANA DOS MONTES</t>
  </si>
  <si>
    <t>315960 SANTA RITA DO SAPUCAI</t>
  </si>
  <si>
    <t>316010 SANTO ANTONIO DO GRAMA</t>
  </si>
  <si>
    <t>316030 SANTO ANTONIO DO JACINTO</t>
  </si>
  <si>
    <t>316040 SANTO ANTONIO DO MONTE</t>
  </si>
  <si>
    <t>316095 SAO DOMINGOS DAS DORES</t>
  </si>
  <si>
    <t>316110 SAO FRANCISCO</t>
  </si>
  <si>
    <t>316165 SAO GERALDO DO BAIXIO</t>
  </si>
  <si>
    <t>316190 SAO GONCALO DO RIO ABAIXO</t>
  </si>
  <si>
    <t>316250 SAO JOAO DEL REI</t>
  </si>
  <si>
    <t>316340 SAO JOSE DO GOIABAL</t>
  </si>
  <si>
    <t>316400 SAO PEDRO DOS FERROS</t>
  </si>
  <si>
    <t>316460 SAO SEBASTIAO DO OESTE</t>
  </si>
  <si>
    <t>316500 SAO TIAGO</t>
  </si>
  <si>
    <t>316556 SEM-PEIXE</t>
  </si>
  <si>
    <t>316600 SENHORA DE OLIVEIRA</t>
  </si>
  <si>
    <t>316620 SENHORA DOS REMEDIOS</t>
  </si>
  <si>
    <t>316670 SERRA DOS AIMORES</t>
  </si>
  <si>
    <t>316770 SOBRALIA</t>
  </si>
  <si>
    <t>316800 TAIOBEIRAS</t>
  </si>
  <si>
    <t>316860 TEOFILO OTONI</t>
  </si>
  <si>
    <t>316870 TIMOTEO</t>
  </si>
  <si>
    <t>317000 UBAI</t>
  </si>
  <si>
    <t>317005 UBAPORANGA</t>
  </si>
  <si>
    <t>317010 UBERABA</t>
  </si>
  <si>
    <t>317020 UBERLANDIA</t>
  </si>
  <si>
    <t>317050 URUCANIA</t>
  </si>
  <si>
    <t>317065 VARGEM GRANDE DO RIO PARDO</t>
  </si>
  <si>
    <t>317130 VICOSA</t>
  </si>
  <si>
    <t>317140 VIEIRAS</t>
  </si>
  <si>
    <t>317190 VIRGOLANDIA</t>
  </si>
  <si>
    <t>317200 VISCONDE DO RIO BRANCO</t>
  </si>
  <si>
    <t xml:space="preserve"> </t>
  </si>
  <si>
    <t>310010 ABADIA DOS DOURADOS</t>
  </si>
  <si>
    <t>310020 ABAETE</t>
  </si>
  <si>
    <t>310030 ABRE CAMPO</t>
  </si>
  <si>
    <t>310060 AGUA BOA</t>
  </si>
  <si>
    <t>310070 AGUA COMPRIDA</t>
  </si>
  <si>
    <t>310080 AGUANIL</t>
  </si>
  <si>
    <t>310100 AGUAS VERMELHAS</t>
  </si>
  <si>
    <t>310110 AIMORES</t>
  </si>
  <si>
    <t>310120 AIURUOCA</t>
  </si>
  <si>
    <t>310130 ALAGOA</t>
  </si>
  <si>
    <t>310140 ALBERTINA</t>
  </si>
  <si>
    <t>310150 ALEM PARAIBA</t>
  </si>
  <si>
    <t>310160 ALFENAS</t>
  </si>
  <si>
    <t>310163 ALFREDO VASCONCELOS</t>
  </si>
  <si>
    <t>310170 ALMENARA</t>
  </si>
  <si>
    <t>310180 ALPERCATA</t>
  </si>
  <si>
    <t>310190 ALPINOPOLIS</t>
  </si>
  <si>
    <t>310200 ALTEROSA</t>
  </si>
  <si>
    <t>310205 ALTO CAPARAO</t>
  </si>
  <si>
    <t>310220 ALVARENGA</t>
  </si>
  <si>
    <t>310240 ALVORADA DE MINAS</t>
  </si>
  <si>
    <t>310270 CACHOEIRA DE PAJEU</t>
  </si>
  <si>
    <t>310280 ANDRELANDIA</t>
  </si>
  <si>
    <t>310285 ANGELANDIA</t>
  </si>
  <si>
    <t>310290 ANTONIO CARLOS</t>
  </si>
  <si>
    <t>310310 ANTONIO PRADO DE MINAS</t>
  </si>
  <si>
    <t>310320 ARACAI</t>
  </si>
  <si>
    <t>310330 ARACITABA</t>
  </si>
  <si>
    <t>310340 ARACUAI</t>
  </si>
  <si>
    <t>310350 ARAGUARI</t>
  </si>
  <si>
    <t>310360 ARANTINA</t>
  </si>
  <si>
    <t>310370 ARAPONGA</t>
  </si>
  <si>
    <t>310375 ARAPORA</t>
  </si>
  <si>
    <t>310380 ARAPUA</t>
  </si>
  <si>
    <t>310390 ARAUJOS</t>
  </si>
  <si>
    <t>310410 ARCEBURGO</t>
  </si>
  <si>
    <t>310430 AREADO</t>
  </si>
  <si>
    <t>310440 ARGIRITA</t>
  </si>
  <si>
    <t>310445 ARICANDUVA</t>
  </si>
  <si>
    <t>310470 ATALEIA</t>
  </si>
  <si>
    <t>310480 AUGUSTO DE LIMA</t>
  </si>
  <si>
    <t>310490 BAEPENDI</t>
  </si>
  <si>
    <t>310510 BAMBUI</t>
  </si>
  <si>
    <t>310520 BANDEIRA</t>
  </si>
  <si>
    <t>310530 BANDEIRA DO SUL</t>
  </si>
  <si>
    <t>310540 BARAO DE COCAIS</t>
  </si>
  <si>
    <t>310550 BARAO DE MONTE ALTO</t>
  </si>
  <si>
    <t>310590 BARROSO</t>
  </si>
  <si>
    <t>310610 BELMIRO BRAGA</t>
  </si>
  <si>
    <t>310650 BERILO</t>
  </si>
  <si>
    <t>310660 BERTOPOLIS</t>
  </si>
  <si>
    <t>310665 BERIZAL</t>
  </si>
  <si>
    <t>310680 BIAS FORTES</t>
  </si>
  <si>
    <t>310690 BICAS</t>
  </si>
  <si>
    <t>310700 BIQUINHAS</t>
  </si>
  <si>
    <t>310710 BOA ESPERANCA</t>
  </si>
  <si>
    <t>310720 BOCAINA DE MINAS</t>
  </si>
  <si>
    <t>310730 BOCAIUVA</t>
  </si>
  <si>
    <t>310750 BOM JARDIM DE MINAS</t>
  </si>
  <si>
    <t>310760 BOM JESUS DA PENHA</t>
  </si>
  <si>
    <t>310790 BOM REPOUSO</t>
  </si>
  <si>
    <t>310810 BONFIM</t>
  </si>
  <si>
    <t>310820 BONFINOPOLIS DE MINAS</t>
  </si>
  <si>
    <t>310830 BORDA DA MATA</t>
  </si>
  <si>
    <t>310840 BOTELHOS</t>
  </si>
  <si>
    <t>310850 BOTUMIRIM</t>
  </si>
  <si>
    <t>310855 BRASILANDIA DE MINAS</t>
  </si>
  <si>
    <t>310860 BRASILIA DE MINAS</t>
  </si>
  <si>
    <t>310870 BRAS PIRES</t>
  </si>
  <si>
    <t>310880 BRAUNAS</t>
  </si>
  <si>
    <t>310890 BRAZOPOLIS</t>
  </si>
  <si>
    <t>310900 BRUMADINHO</t>
  </si>
  <si>
    <t>310910 BUENO BRANDAO</t>
  </si>
  <si>
    <t>310930 BURITIS</t>
  </si>
  <si>
    <t>310940 BURITIZEIRO</t>
  </si>
  <si>
    <t>310945 CABECEIRA GRANDE</t>
  </si>
  <si>
    <t>310950 CABO VERDE</t>
  </si>
  <si>
    <t>310960 CACHOEIRA DA PRATA</t>
  </si>
  <si>
    <t>310970 CACHOEIRA DE MINAS</t>
  </si>
  <si>
    <t>310980 CACHOEIRA DOURADA</t>
  </si>
  <si>
    <t>310990 CAETANOPOLIS</t>
  </si>
  <si>
    <t>311000 CAETE</t>
  </si>
  <si>
    <t>311010 CAIANA</t>
  </si>
  <si>
    <t>311020 CAJURI</t>
  </si>
  <si>
    <t>311030 CALDAS</t>
  </si>
  <si>
    <t>311040 CAMACHO</t>
  </si>
  <si>
    <t>311050 CAMANDUCAIA</t>
  </si>
  <si>
    <t>311060 CAMBUI</t>
  </si>
  <si>
    <t>311070 CAMBUQUIRA</t>
  </si>
  <si>
    <t>311080 CAMPANARIO</t>
  </si>
  <si>
    <t>311090 CAMPANHA</t>
  </si>
  <si>
    <t>311110 CAMPINA VERDE</t>
  </si>
  <si>
    <t>311115 CAMPO AZUL</t>
  </si>
  <si>
    <t>311120 CAMPO BELO</t>
  </si>
  <si>
    <t>311130 CAMPO DO MEIO</t>
  </si>
  <si>
    <t>311140 CAMPO FLORIDO</t>
  </si>
  <si>
    <t>311150 CAMPOS ALTOS</t>
  </si>
  <si>
    <t>311160 CAMPOS GERAIS</t>
  </si>
  <si>
    <t>311170 CANAA</t>
  </si>
  <si>
    <t>311180 CANAPOLIS</t>
  </si>
  <si>
    <t>311190 CANA VERDE</t>
  </si>
  <si>
    <t>311200 CANDEIAS</t>
  </si>
  <si>
    <t>311205 CANTAGALO</t>
  </si>
  <si>
    <t>311210 CAPARAO</t>
  </si>
  <si>
    <t>311230 CAPELINHA</t>
  </si>
  <si>
    <t>311240 CAPETINGA</t>
  </si>
  <si>
    <t>311260 CAPINOPOLIS</t>
  </si>
  <si>
    <t>311265 CAPITAO ANDRADE</t>
  </si>
  <si>
    <t>311270 CAPITAO ENEAS</t>
  </si>
  <si>
    <t>311280 CAPITOLIO</t>
  </si>
  <si>
    <t>311290 CAPUTIRA</t>
  </si>
  <si>
    <t>311300 CARAI</t>
  </si>
  <si>
    <t>311310 CARANAIBA</t>
  </si>
  <si>
    <t>311320 CARANDAI</t>
  </si>
  <si>
    <t>311340 CARATINGA</t>
  </si>
  <si>
    <t>311350 CARBONITA</t>
  </si>
  <si>
    <t>311360 CAREACU</t>
  </si>
  <si>
    <t>311370 CARLOS CHAGAS</t>
  </si>
  <si>
    <t>311380 CARMESIA</t>
  </si>
  <si>
    <t>311390 CARMO DA CACHOEIRA</t>
  </si>
  <si>
    <t>311400 CARMO DA MATA</t>
  </si>
  <si>
    <t>311410 CARMO DE MINAS</t>
  </si>
  <si>
    <t>311430 CARMO DO PARANAIBA</t>
  </si>
  <si>
    <t>311440 CARMO DO RIO CLARO</t>
  </si>
  <si>
    <t>311450 CARMOPOLIS DE MINAS</t>
  </si>
  <si>
    <t>311455 CARNEIRINHO</t>
  </si>
  <si>
    <t>311460 CARRANCAS</t>
  </si>
  <si>
    <t>311470 CARVALHOPOLIS</t>
  </si>
  <si>
    <t>311480 CARVALHOS</t>
  </si>
  <si>
    <t>311490 CASA GRANDE</t>
  </si>
  <si>
    <t>311500 CASCALHO RICO</t>
  </si>
  <si>
    <t>311510 CASSIA</t>
  </si>
  <si>
    <t>311520 CONCEICAO DA BARRA DE MINAS</t>
  </si>
  <si>
    <t>311545 CATUJI</t>
  </si>
  <si>
    <t>311547 CATUTI</t>
  </si>
  <si>
    <t>311550 CAXAMBU</t>
  </si>
  <si>
    <t>311560 CEDRO DO ABAETE</t>
  </si>
  <si>
    <t>311570 CENTRAL DE MINAS</t>
  </si>
  <si>
    <t>311580 CENTRALINA</t>
  </si>
  <si>
    <t>311590 CHACARA</t>
  </si>
  <si>
    <t>311600 CHALE</t>
  </si>
  <si>
    <t>311610 CHAPADA DO NORTE</t>
  </si>
  <si>
    <t>311620 CHIADOR</t>
  </si>
  <si>
    <t>311670 COIMBRA</t>
  </si>
  <si>
    <t>311680 COLUNA</t>
  </si>
  <si>
    <t>311690 COMENDADOR GOMES</t>
  </si>
  <si>
    <t>311700 COMERCINHO</t>
  </si>
  <si>
    <t>311710 CONCEICAO DA APARECIDA</t>
  </si>
  <si>
    <t>311720 CONCEICAO DAS PEDRAS</t>
  </si>
  <si>
    <t>311730 CONCEICAO DAS ALAGOAS</t>
  </si>
  <si>
    <t>311740 CONCEICAO DE IPANEMA</t>
  </si>
  <si>
    <t>311750 CONCEICAO DO MATO DENTRO</t>
  </si>
  <si>
    <t>311760 CONCEICAO DO PARA</t>
  </si>
  <si>
    <t>311770 CONCEICAO DO RIO VERDE</t>
  </si>
  <si>
    <t>311780 CONCEICAO DOS OUROS</t>
  </si>
  <si>
    <t>311783 CONEGO MARINHO</t>
  </si>
  <si>
    <t>311790 CONGONHAL</t>
  </si>
  <si>
    <t>311810 CONGONHAS DO NORTE</t>
  </si>
  <si>
    <t>311820 CONQUISTA</t>
  </si>
  <si>
    <t>311830 CONSELHEIRO LAFAIETE</t>
  </si>
  <si>
    <t>311840 CONSELHEIRO PENA</t>
  </si>
  <si>
    <t>311850 CONSOLACAO</t>
  </si>
  <si>
    <t>311870 COQUEIRAL</t>
  </si>
  <si>
    <t>311880 CORACAO DE JESUS</t>
  </si>
  <si>
    <t>311890 CORDISBURGO</t>
  </si>
  <si>
    <t>311900 CORDISLANDIA</t>
  </si>
  <si>
    <t>311910 CORINTO</t>
  </si>
  <si>
    <t>311920 COROACI</t>
  </si>
  <si>
    <t>311930 COROMANDEL</t>
  </si>
  <si>
    <t>311940 CORONEL FABRICIANO</t>
  </si>
  <si>
    <t>311950 CORONEL MURTA</t>
  </si>
  <si>
    <t>311960 CORONEL PACHECO</t>
  </si>
  <si>
    <t>311970 CORONEL XAVIER CHAVES</t>
  </si>
  <si>
    <t>311990 CORREGO DO BOM JESUS</t>
  </si>
  <si>
    <t>311995 CORREGO FUNDO</t>
  </si>
  <si>
    <t>312000 CORREGO NOVO</t>
  </si>
  <si>
    <t>312010 COUTO DE MAGALHAES DE MINAS</t>
  </si>
  <si>
    <t>312015 CRISOLITA</t>
  </si>
  <si>
    <t>312020 CRISTAIS</t>
  </si>
  <si>
    <t>312030 CRISTALIA</t>
  </si>
  <si>
    <t>312050 CRISTINA</t>
  </si>
  <si>
    <t>312060 CRUCILANDIA</t>
  </si>
  <si>
    <t>312070 CRUZEIRO DA FORTALEZA</t>
  </si>
  <si>
    <t>312080 CRUZILIA</t>
  </si>
  <si>
    <t>312083 CUPARAQUE</t>
  </si>
  <si>
    <t>312087 CURRAL DE DENTRO</t>
  </si>
  <si>
    <t>312090 CURVELO</t>
  </si>
  <si>
    <t>312100 DATAS</t>
  </si>
  <si>
    <t>312110 DELFIM MOREIRA</t>
  </si>
  <si>
    <t>312125 DELTA</t>
  </si>
  <si>
    <t>312130 DESCOBERTO</t>
  </si>
  <si>
    <t>312140 DESTERRO DE ENTRE RIOS</t>
  </si>
  <si>
    <t>312150 DESTERRO DO MELO</t>
  </si>
  <si>
    <t>312160 DIAMANTINA</t>
  </si>
  <si>
    <t>312180 DIONISIO</t>
  </si>
  <si>
    <t>312200 DIVINO</t>
  </si>
  <si>
    <t>312210 DIVINO DAS LARANJEIRAS</t>
  </si>
  <si>
    <t>312235 DIVISA ALEGRE</t>
  </si>
  <si>
    <t>312245 DIVISOPOLIS</t>
  </si>
  <si>
    <t>312247 DOM BOSCO</t>
  </si>
  <si>
    <t>312250 DOM CAVATI</t>
  </si>
  <si>
    <t>312260 DOM JOAQUIM</t>
  </si>
  <si>
    <t>312280 DOM VICOSO</t>
  </si>
  <si>
    <t>312300 DORES DE CAMPOS</t>
  </si>
  <si>
    <t>312320 DORES DO INDAIA</t>
  </si>
  <si>
    <t>312330 DORES DO TURVO</t>
  </si>
  <si>
    <t>312340 DORESOPOLIS</t>
  </si>
  <si>
    <t>312350 DOURADOQUARA</t>
  </si>
  <si>
    <t>312352 DURANDE</t>
  </si>
  <si>
    <t>312360 ELOI MENDES</t>
  </si>
  <si>
    <t>312380 ENGENHEIRO NAVARRO</t>
  </si>
  <si>
    <t>312385 ENTRE FOLHAS</t>
  </si>
  <si>
    <t>312390 ENTRE RIOS DE MINAS</t>
  </si>
  <si>
    <t>312400 ERVALIA</t>
  </si>
  <si>
    <t>312410 ESMERALDAS</t>
  </si>
  <si>
    <t>312420 ESPERA FELIZ</t>
  </si>
  <si>
    <t>312430 ESPINOSA</t>
  </si>
  <si>
    <t>312440 ESPIRITO SANTO DO DOURADO</t>
  </si>
  <si>
    <t>312450 ESTIVA</t>
  </si>
  <si>
    <t>312460 ESTRELA DALVA</t>
  </si>
  <si>
    <t>312470 ESTRELA DO INDAIA</t>
  </si>
  <si>
    <t>312480 ESTRELA DO SUL</t>
  </si>
  <si>
    <t>312490 EUGENOPOLIS</t>
  </si>
  <si>
    <t>312500 EWBANK DA CAMARA</t>
  </si>
  <si>
    <t>312520 FAMA</t>
  </si>
  <si>
    <t>312530 FARIA LEMOS</t>
  </si>
  <si>
    <t>312540 FELICIO DOS SANTOS</t>
  </si>
  <si>
    <t>312550 SAO GONCALO DO RIO PRETO</t>
  </si>
  <si>
    <t>312560 FELISBURGO</t>
  </si>
  <si>
    <t>312570 FELIXLANDIA</t>
  </si>
  <si>
    <t>312580 FERNANDES TOURINHO</t>
  </si>
  <si>
    <t>312590 FERROS</t>
  </si>
  <si>
    <t>312595 FERVEDOURO</t>
  </si>
  <si>
    <t>312620 FORMOSO</t>
  </si>
  <si>
    <t>312630 FORTALEZA DE MINAS</t>
  </si>
  <si>
    <t>312640 FORTUNA DE MINAS</t>
  </si>
  <si>
    <t>312660 FRANCISCO DUMONT</t>
  </si>
  <si>
    <t>312670 FRANCISCO SA</t>
  </si>
  <si>
    <t>312675 FRANCISCOPOLIS</t>
  </si>
  <si>
    <t>312680 FREI GASPAR</t>
  </si>
  <si>
    <t>312690 FREI INOCENCIO</t>
  </si>
  <si>
    <t>312695 FREI LAGONEGRO</t>
  </si>
  <si>
    <t>312700 FRONTEIRA</t>
  </si>
  <si>
    <t>312705 FRONTEIRA DOS VALES</t>
  </si>
  <si>
    <t>312707 FRUTA DE LEITE</t>
  </si>
  <si>
    <t>312710 FRUTAL</t>
  </si>
  <si>
    <t>312720 FUNILANDIA</t>
  </si>
  <si>
    <t>312733 GAMELEIRAS</t>
  </si>
  <si>
    <t>312735 GLAUCILANDIA</t>
  </si>
  <si>
    <t>312737 GOIABEIRA</t>
  </si>
  <si>
    <t>312738 GOIANA</t>
  </si>
  <si>
    <t>312740 GONCALVES</t>
  </si>
  <si>
    <t>312750 GONZAGA</t>
  </si>
  <si>
    <t>312760 GOUVEIA</t>
  </si>
  <si>
    <t>312770 GOVERNADOR VALADARES</t>
  </si>
  <si>
    <t>312780 GRAO MOGOL</t>
  </si>
  <si>
    <t>312790 GRUPIARA</t>
  </si>
  <si>
    <t>312800 GUANHAES</t>
  </si>
  <si>
    <t>312810 GUAPE</t>
  </si>
  <si>
    <t>312825 GUARACIAMA</t>
  </si>
  <si>
    <t>312830 GUARANESIA</t>
  </si>
  <si>
    <t>312840 GUARANI</t>
  </si>
  <si>
    <t>312850 GUARARA</t>
  </si>
  <si>
    <t>312860 GUARDA-MOR</t>
  </si>
  <si>
    <t>312870 GUAXUPE</t>
  </si>
  <si>
    <t>312880 GUIDOVAL</t>
  </si>
  <si>
    <t>312890 GUIMARANIA</t>
  </si>
  <si>
    <t>312910 GURINHATA</t>
  </si>
  <si>
    <t>312920 HELIODORA</t>
  </si>
  <si>
    <t>312930 IAPU</t>
  </si>
  <si>
    <t>312940 IBERTIOGA</t>
  </si>
  <si>
    <t>312950 IBIA</t>
  </si>
  <si>
    <t>312960 IBIAI</t>
  </si>
  <si>
    <t>312965 IBIRACATU</t>
  </si>
  <si>
    <t>312970 IBIRACI</t>
  </si>
  <si>
    <t>312980 IBIRITE</t>
  </si>
  <si>
    <t>312990 IBITIURA DE MINAS</t>
  </si>
  <si>
    <t>313000 IBITURUNA</t>
  </si>
  <si>
    <t>313005 ICARAI DE MINAS</t>
  </si>
  <si>
    <t>313040 IJACI</t>
  </si>
  <si>
    <t>313050 ILICINEA</t>
  </si>
  <si>
    <t>313055 IMBE DE MINAS</t>
  </si>
  <si>
    <t>313060 INCONFIDENTES</t>
  </si>
  <si>
    <t>313070 INDIANOPOLIS</t>
  </si>
  <si>
    <t>313080 INGAI</t>
  </si>
  <si>
    <t>313100 INHAUMA</t>
  </si>
  <si>
    <t>313110 INIMUTABA</t>
  </si>
  <si>
    <t>313120 IPANEMA</t>
  </si>
  <si>
    <t>313140 IPIACU</t>
  </si>
  <si>
    <t>313150 IPUIUNA</t>
  </si>
  <si>
    <t>313160 IRAI DE MINAS</t>
  </si>
  <si>
    <t>313170 ITABIRA</t>
  </si>
  <si>
    <t>313190 ITABIRITO</t>
  </si>
  <si>
    <t>313200 ITACAMBIRA</t>
  </si>
  <si>
    <t>313210 ITACARAMBI</t>
  </si>
  <si>
    <t>313220 ITAGUARA</t>
  </si>
  <si>
    <t>313230 ITAIPE</t>
  </si>
  <si>
    <t>313240 ITAJUBA</t>
  </si>
  <si>
    <t>313250 ITAMARANDIBA</t>
  </si>
  <si>
    <t>313260 ITAMARATI DE MINAS</t>
  </si>
  <si>
    <t>313270 ITAMBACURI</t>
  </si>
  <si>
    <t>313280 ITAMBE DO MATO DENTRO</t>
  </si>
  <si>
    <t>313290 ITAMOGI</t>
  </si>
  <si>
    <t>313300 ITAMONTE</t>
  </si>
  <si>
    <t>313310 ITANHANDU</t>
  </si>
  <si>
    <t>313320 ITANHOMI</t>
  </si>
  <si>
    <t>313330 ITAOBIM</t>
  </si>
  <si>
    <t>313340 ITAPAGIPE</t>
  </si>
  <si>
    <t>313350 ITAPECERICA</t>
  </si>
  <si>
    <t>313360 ITAPEVA</t>
  </si>
  <si>
    <t>313375 ITAU DE MINAS</t>
  </si>
  <si>
    <t>313380 ITAUNA</t>
  </si>
  <si>
    <t>313400 ITINGA</t>
  </si>
  <si>
    <t>313430 ITUMIRIM</t>
  </si>
  <si>
    <t>313450 ITUTINGA</t>
  </si>
  <si>
    <t>313470 JACINTO</t>
  </si>
  <si>
    <t>313480 JACUI</t>
  </si>
  <si>
    <t>313490 JACUTINGA</t>
  </si>
  <si>
    <t>313500 JAGUARACU</t>
  </si>
  <si>
    <t>313505 JAIBA</t>
  </si>
  <si>
    <t>313507 JAMPRUCA</t>
  </si>
  <si>
    <t>313520 JANUARIA</t>
  </si>
  <si>
    <t>313530 JAPARAIBA</t>
  </si>
  <si>
    <t>313535 JAPONVAR</t>
  </si>
  <si>
    <t>313540 JECEABA</t>
  </si>
  <si>
    <t>313545 JENIPAPO DE MINAS</t>
  </si>
  <si>
    <t>313560 JEQUITAI</t>
  </si>
  <si>
    <t>313570 JEQUITIBA</t>
  </si>
  <si>
    <t>313580 JEQUITINHONHA</t>
  </si>
  <si>
    <t>313590 JESUANIA</t>
  </si>
  <si>
    <t>313600 JOAIMA</t>
  </si>
  <si>
    <t>313630 JOAO PINHEIRO</t>
  </si>
  <si>
    <t>313640 JOAQUIM FELICIO</t>
  </si>
  <si>
    <t>313650 JORDANIA</t>
  </si>
  <si>
    <t>313652 JOSE GONCALVES DE MINAS</t>
  </si>
  <si>
    <t>313657 JOSENOPOLIS</t>
  </si>
  <si>
    <t>313665 JUATUBA</t>
  </si>
  <si>
    <t>313680 JURAMENTO</t>
  </si>
  <si>
    <t>313690 JURUAIA</t>
  </si>
  <si>
    <t>313695 JUVENILIA</t>
  </si>
  <si>
    <t>313710 LAGAMAR</t>
  </si>
  <si>
    <t>313720 LAGOA DA PRATA</t>
  </si>
  <si>
    <t>313730 LAGOA DOS PATOS</t>
  </si>
  <si>
    <t>313740 LAGOA DOURADA</t>
  </si>
  <si>
    <t>313750 LAGOA FORMOSA</t>
  </si>
  <si>
    <t>313753 LAGOA GRANDE</t>
  </si>
  <si>
    <t>313770 LAJINHA</t>
  </si>
  <si>
    <t>313780 LAMBARI</t>
  </si>
  <si>
    <t>313790 LAMIM</t>
  </si>
  <si>
    <t>313800 LARANJAL</t>
  </si>
  <si>
    <t>313810 LASSANCE</t>
  </si>
  <si>
    <t>313835 LEME DO PRADO</t>
  </si>
  <si>
    <t>313850 LIBERDADE</t>
  </si>
  <si>
    <t>313860 LIMA DUARTE</t>
  </si>
  <si>
    <t>313862 LIMEIRA DO OESTE</t>
  </si>
  <si>
    <t>313865 LONTRA</t>
  </si>
  <si>
    <t>313867 LUISBURGO</t>
  </si>
  <si>
    <t>313870 LUMINARIAS</t>
  </si>
  <si>
    <t>313880 LUZ</t>
  </si>
  <si>
    <t>313890 MACHACALIS</t>
  </si>
  <si>
    <t>313900 MACHADO</t>
  </si>
  <si>
    <t>313910 MADRE DE DEUS DE MINAS</t>
  </si>
  <si>
    <t>313925 MAMONAS</t>
  </si>
  <si>
    <t>313930 MANGA</t>
  </si>
  <si>
    <t>313950 MANHUMIRIM</t>
  </si>
  <si>
    <t>313960 MANTENA</t>
  </si>
  <si>
    <t>313970 MARAVILHAS</t>
  </si>
  <si>
    <t>313980 MAR DE ESPANHA</t>
  </si>
  <si>
    <t>313990 MARIA DA FE</t>
  </si>
  <si>
    <t>314000 MARIANA</t>
  </si>
  <si>
    <t>314010 MARILAC</t>
  </si>
  <si>
    <t>314015 MARIO CAMPOS</t>
  </si>
  <si>
    <t>314020 MARIPA DE MINAS</t>
  </si>
  <si>
    <t>314040 MARMELOPOLIS</t>
  </si>
  <si>
    <t>314053 MARTINS SOARES</t>
  </si>
  <si>
    <t>314055 MATA VERDE</t>
  </si>
  <si>
    <t>314060 MATERLANDIA</t>
  </si>
  <si>
    <t>314080 MATIAS BARBOSA</t>
  </si>
  <si>
    <t>314085 MATIAS CARDOSO</t>
  </si>
  <si>
    <t>314090 MATIPO</t>
  </si>
  <si>
    <t>314100 MATO VERDE</t>
  </si>
  <si>
    <t>314110 MATOZINHOS</t>
  </si>
  <si>
    <t>314120 MATUTINA</t>
  </si>
  <si>
    <t>314140 MEDINA</t>
  </si>
  <si>
    <t>314150 MENDES PIMENTEL</t>
  </si>
  <si>
    <t>314160 MERCES</t>
  </si>
  <si>
    <t>314170 MESQUITA</t>
  </si>
  <si>
    <t>314180 MINAS NOVAS</t>
  </si>
  <si>
    <t>314190 MINDURI</t>
  </si>
  <si>
    <t>314230 MOEDA</t>
  </si>
  <si>
    <t>314240 MOEMA</t>
  </si>
  <si>
    <t>314250 MONJOLOS</t>
  </si>
  <si>
    <t>314260 MONSENHOR PAULO</t>
  </si>
  <si>
    <t>314280 MONTE ALEGRE DE MINAS</t>
  </si>
  <si>
    <t>314300 MONTE BELO</t>
  </si>
  <si>
    <t>314310 MONTE CARMELO</t>
  </si>
  <si>
    <t>314315 MONTE FORMOSO</t>
  </si>
  <si>
    <t>314320 MONTE SANTO DE MINAS</t>
  </si>
  <si>
    <t>314340 MONTE SIAO</t>
  </si>
  <si>
    <t>314345 MONTEZUMA</t>
  </si>
  <si>
    <t>314350 MORADA NOVA DE MINAS</t>
  </si>
  <si>
    <t>314360 MORRO DA GARCA</t>
  </si>
  <si>
    <t>314380 MUNHOZ</t>
  </si>
  <si>
    <t>314390 MURIAE</t>
  </si>
  <si>
    <t>314400 MUTUM</t>
  </si>
  <si>
    <t>314410 MUZAMBINHO</t>
  </si>
  <si>
    <t>314420 NACIP RAYDAN</t>
  </si>
  <si>
    <t>314437 NATALANDIA</t>
  </si>
  <si>
    <t>314440 NATERCIA</t>
  </si>
  <si>
    <t>314450 NAZARENO</t>
  </si>
  <si>
    <t>314460 NEPOMUCENO</t>
  </si>
  <si>
    <t>314465 NINHEIRA</t>
  </si>
  <si>
    <t>314467 NOVA BELEM</t>
  </si>
  <si>
    <t>314470 NOVA ERA</t>
  </si>
  <si>
    <t>314500 NOVA PONTE</t>
  </si>
  <si>
    <t>314505 NOVA PORTEIRINHA</t>
  </si>
  <si>
    <t>314510 NOVA RESENDE</t>
  </si>
  <si>
    <t>314530 NOVO CRUZEIRO</t>
  </si>
  <si>
    <t>314535 NOVO ORIENTE DE MINAS</t>
  </si>
  <si>
    <t>314537 NOVORIZONTE</t>
  </si>
  <si>
    <t>314540 OLARIA</t>
  </si>
  <si>
    <t>314545 OLHOS-D'AGUA</t>
  </si>
  <si>
    <t>314550 OLIMPIO NORONHA</t>
  </si>
  <si>
    <t>314560 OLIVEIRA</t>
  </si>
  <si>
    <t>314570 OLIVEIRA FORTES</t>
  </si>
  <si>
    <t>314580 ONCA DE PITANGUI</t>
  </si>
  <si>
    <t>314600 OURO FINO</t>
  </si>
  <si>
    <t>314610 OURO PRETO</t>
  </si>
  <si>
    <t>314620 OURO VERDE DE MINAS</t>
  </si>
  <si>
    <t>314625 PADRE CARVALHO</t>
  </si>
  <si>
    <t>314630 PADRE PARAISO</t>
  </si>
  <si>
    <t>314640 PAINEIRAS</t>
  </si>
  <si>
    <t>314650 PAINS</t>
  </si>
  <si>
    <t>314655 PAI PEDRO</t>
  </si>
  <si>
    <t>314660 PAIVA</t>
  </si>
  <si>
    <t>314670 PALMA</t>
  </si>
  <si>
    <t>314675 PALMOPOLIS</t>
  </si>
  <si>
    <t>314690 PAPAGAIOS</t>
  </si>
  <si>
    <t>314700 PARACATU</t>
  </si>
  <si>
    <t>314720 PARAGUACU</t>
  </si>
  <si>
    <t>314730 PARAISOPOLIS</t>
  </si>
  <si>
    <t>314740 PARAOPEBA</t>
  </si>
  <si>
    <t>314750 PASSABEM</t>
  </si>
  <si>
    <t>314760 PASSA QUATRO</t>
  </si>
  <si>
    <t>314770 PASSA TEMPO</t>
  </si>
  <si>
    <t>314780 PASSA-VINTE</t>
  </si>
  <si>
    <t>314790 PASSOS</t>
  </si>
  <si>
    <t>314800 PATOS DE MINAS</t>
  </si>
  <si>
    <t>314810 PATROCINIO</t>
  </si>
  <si>
    <t>314820 PATROCINIO DO MURIAE</t>
  </si>
  <si>
    <t>314830 PAULA CANDIDO</t>
  </si>
  <si>
    <t>314850 PAVAO</t>
  </si>
  <si>
    <t>314870 PEDRA AZUL</t>
  </si>
  <si>
    <t>314875 PEDRA BONITA</t>
  </si>
  <si>
    <t>314880 PEDRA DO ANTA</t>
  </si>
  <si>
    <t>314890 PEDRA DO INDAIA</t>
  </si>
  <si>
    <t>314900 PEDRA DOURADA</t>
  </si>
  <si>
    <t>314910 PEDRALVA</t>
  </si>
  <si>
    <t>314920 PEDRINOPOLIS</t>
  </si>
  <si>
    <t>314940 PEDRO TEIXEIRA</t>
  </si>
  <si>
    <t>314950 PEQUERI</t>
  </si>
  <si>
    <t>314960 PEQUI</t>
  </si>
  <si>
    <t>314980 PERDIZES</t>
  </si>
  <si>
    <t>314990 PERDOES</t>
  </si>
  <si>
    <t>314995 PERIQUITO</t>
  </si>
  <si>
    <t>315000 PESCADOR</t>
  </si>
  <si>
    <t>315010 PIAU</t>
  </si>
  <si>
    <t>315030 PIEDADE DO RIO GRANDE</t>
  </si>
  <si>
    <t>315040 PIEDADE DOS GERAIS</t>
  </si>
  <si>
    <t>315057 PINTOPOLIS</t>
  </si>
  <si>
    <t>315060 PIRACEMA</t>
  </si>
  <si>
    <t>315080 PIRANGA</t>
  </si>
  <si>
    <t>315090 PIRANGUCU</t>
  </si>
  <si>
    <t>315100 PIRANGUINHO</t>
  </si>
  <si>
    <t>315110 PIRAPETINGA</t>
  </si>
  <si>
    <t>315120 PIRAPORA</t>
  </si>
  <si>
    <t>315160 PLANURA</t>
  </si>
  <si>
    <t>315170 POCO FUNDO</t>
  </si>
  <si>
    <t>315180 POCOS DE CALDAS</t>
  </si>
  <si>
    <t>315190 POCRANE</t>
  </si>
  <si>
    <t>315200 POMPEU</t>
  </si>
  <si>
    <t>315213 PONTO CHIQUE</t>
  </si>
  <si>
    <t>315217 PONTO DOS VOLANTES</t>
  </si>
  <si>
    <t>315220 PORTEIRINHA</t>
  </si>
  <si>
    <t>315230 PORTO FIRME</t>
  </si>
  <si>
    <t>315240 POTE</t>
  </si>
  <si>
    <t>315250 POUSO ALEGRE</t>
  </si>
  <si>
    <t>315260 POUSO ALTO</t>
  </si>
  <si>
    <t>315270 PRADOS</t>
  </si>
  <si>
    <t>315280 PRATA</t>
  </si>
  <si>
    <t>315290 PRATAPOLIS</t>
  </si>
  <si>
    <t>315300 PRATINHA</t>
  </si>
  <si>
    <t>315310 PRESIDENTE BERNARDES</t>
  </si>
  <si>
    <t>315320 PRESIDENTE JUSCELINO</t>
  </si>
  <si>
    <t>315340 PRESIDENTE OLEGARIO</t>
  </si>
  <si>
    <t>315350 ALTO JEQUITIBA</t>
  </si>
  <si>
    <t>315360 PRUDENTE DE MORAIS</t>
  </si>
  <si>
    <t>315370 QUARTEL GERAL</t>
  </si>
  <si>
    <t>315390 RAPOSOS</t>
  </si>
  <si>
    <t>315410 RECREIO</t>
  </si>
  <si>
    <t>315415 REDUTO</t>
  </si>
  <si>
    <t>315420 RESENDE COSTA</t>
  </si>
  <si>
    <t>315430 RESPLENDOR</t>
  </si>
  <si>
    <t>315440 RESSAQUINHA</t>
  </si>
  <si>
    <t>315445 RIACHINHO</t>
  </si>
  <si>
    <t>315450 RIACHO DOS MACHADOS</t>
  </si>
  <si>
    <t>315470 RIBEIRAO VERMELHO</t>
  </si>
  <si>
    <t>315480 RIO ACIMA</t>
  </si>
  <si>
    <t>315500 RIO DOCE</t>
  </si>
  <si>
    <t>315510 RIO DO PRADO</t>
  </si>
  <si>
    <t>315520 RIO ESPERA</t>
  </si>
  <si>
    <t>315530 RIO MANSO</t>
  </si>
  <si>
    <t>315540 RIO NOVO</t>
  </si>
  <si>
    <t>315550 RIO PARANAIBA</t>
  </si>
  <si>
    <t>315560 RIO PARDO DE MINAS</t>
  </si>
  <si>
    <t>315570 RIO PIRACICABA</t>
  </si>
  <si>
    <t>315580 RIO POMBA</t>
  </si>
  <si>
    <t>315590 RIO PRETO</t>
  </si>
  <si>
    <t>315600 RIO VERMELHO</t>
  </si>
  <si>
    <t>315610 RITAPOLIS</t>
  </si>
  <si>
    <t>315620 ROCHEDO DE MINAS</t>
  </si>
  <si>
    <t>315630 RODEIRO</t>
  </si>
  <si>
    <t>315640 ROMARIA</t>
  </si>
  <si>
    <t>315645 ROSARIO DA LIMEIRA</t>
  </si>
  <si>
    <t>315660 RUBIM</t>
  </si>
  <si>
    <t>315680 SABINOPOLIS</t>
  </si>
  <si>
    <t>315690 SACRAMENTO</t>
  </si>
  <si>
    <t>315710 SALTO DA DIVISA</t>
  </si>
  <si>
    <t>315725 SANTA BARBARA DO LESTE</t>
  </si>
  <si>
    <t>315727 SANTA BARBARA DO MONTE VERDE</t>
  </si>
  <si>
    <t>315730 SANTA BARBARA DO TUGURIO</t>
  </si>
  <si>
    <t>315733 SANTA CRUZ DE MINAS</t>
  </si>
  <si>
    <t>315737 SANTA CRUZ DE SALINAS</t>
  </si>
  <si>
    <t>315750 SANTA EFIGENIA DE MINAS</t>
  </si>
  <si>
    <t>315760 SANTA FE DE MINAS</t>
  </si>
  <si>
    <t>315765 SANTA HELENA DE MINAS</t>
  </si>
  <si>
    <t>315770 SANTA JULIANA</t>
  </si>
  <si>
    <t>315790 SANTA MARGARIDA</t>
  </si>
  <si>
    <t>315800 SANTA MARIA DE ITABIRA</t>
  </si>
  <si>
    <t>315820 SANTA MARIA DO SUACUI</t>
  </si>
  <si>
    <t>315830 SANTANA DA VARGEM</t>
  </si>
  <si>
    <t>315840 SANTANA DE CATAGUASES</t>
  </si>
  <si>
    <t>315850 SANTANA DE PIRAPAMA</t>
  </si>
  <si>
    <t>315860 SANTANA DO DESERTO</t>
  </si>
  <si>
    <t>315870 SANTANA DO GARAMBEU</t>
  </si>
  <si>
    <t>315880 SANTANA DO JACARE</t>
  </si>
  <si>
    <t>315890 SANTANA DO MANHUACU</t>
  </si>
  <si>
    <t>315900 SANTANA DO RIACHO</t>
  </si>
  <si>
    <t>315920 SANTA RITA DE CALDAS</t>
  </si>
  <si>
    <t>315930 SANTA RITA DE JACUTINGA</t>
  </si>
  <si>
    <t>315935 SANTA RITA DE MINAS</t>
  </si>
  <si>
    <t>315940 SANTA RITA DE IBITIPOCA</t>
  </si>
  <si>
    <t>315950 SANTA RITA DO ITUETO</t>
  </si>
  <si>
    <t>315970 SANTA ROSA DA SERRA</t>
  </si>
  <si>
    <t>315980 SANTA VITORIA</t>
  </si>
  <si>
    <t>315990 SANTO ANTONIO DO AMPARO</t>
  </si>
  <si>
    <t>316000 SANTO ANTONIO DO AVENTUREIRO</t>
  </si>
  <si>
    <t>316020 SANTO ANTONIO DO ITAMBE</t>
  </si>
  <si>
    <t>316045 SANTO ANTONIO DO RETIRO</t>
  </si>
  <si>
    <t>316050 SANTO ANTONIO DO RIO ABAIXO</t>
  </si>
  <si>
    <t>316060 SANTO HIPOLITO</t>
  </si>
  <si>
    <t>316070 SANTOS DUMONT</t>
  </si>
  <si>
    <t>316080 SAO BENTO ABADE</t>
  </si>
  <si>
    <t>316090 SAO BRAS DO SUACUI</t>
  </si>
  <si>
    <t>316100 SAO DOMINGOS DO PRATA</t>
  </si>
  <si>
    <t>316105 SAO FELIX DE MINAS</t>
  </si>
  <si>
    <t>316120 SAO FRANCISCO DE PAULA</t>
  </si>
  <si>
    <t>316130 SAO FRANCISCO DE SALES</t>
  </si>
  <si>
    <t>316140 SAO FRANCISCO DO GLORIA</t>
  </si>
  <si>
    <t>316150 SAO GERALDO</t>
  </si>
  <si>
    <t>316160 SAO GERALDO DA PIEDADE</t>
  </si>
  <si>
    <t>316170 SAO GONCALO DO ABAETE</t>
  </si>
  <si>
    <t>316180 SAO GONCALO DO PARA</t>
  </si>
  <si>
    <t>316200 SAO GONCALO DO SAPUCAI</t>
  </si>
  <si>
    <t>316210 SAO GOTARDO</t>
  </si>
  <si>
    <t>316220 SAO JOAO BATISTA DO GLORIA</t>
  </si>
  <si>
    <t>316225 SAO JOAO DA LAGOA</t>
  </si>
  <si>
    <t>316230 SAO JOAO DA MATA</t>
  </si>
  <si>
    <t>316240 SAO JOAO DA PONTE</t>
  </si>
  <si>
    <t>316245 SAO JOAO DAS MISSOES</t>
  </si>
  <si>
    <t>316255 SAO JOAO DO MANHUACU</t>
  </si>
  <si>
    <t>316257 SAO JOAO DO MANTENINHA</t>
  </si>
  <si>
    <t>316260 SAO JOAO DO ORIENTE</t>
  </si>
  <si>
    <t>316265 SAO JOAO DO PACUI</t>
  </si>
  <si>
    <t>316270 SAO JOAO DO PARAISO</t>
  </si>
  <si>
    <t>316280 SAO JOAO EVANGELISTA</t>
  </si>
  <si>
    <t>316290 SAO JOAO NEPOMUCENO</t>
  </si>
  <si>
    <t>316292 SAO JOAQUIM DE BICAS</t>
  </si>
  <si>
    <t>316294 SAO JOSE DA BARRA</t>
  </si>
  <si>
    <t>316295 SAO JOSE DA LAPA</t>
  </si>
  <si>
    <t>316300 SAO JOSE DA SAFIRA</t>
  </si>
  <si>
    <t>316310 SAO JOSE DA VARGINHA</t>
  </si>
  <si>
    <t>316320 SAO JOSE DO ALEGRE</t>
  </si>
  <si>
    <t>316330 SAO JOSE DO DIVINO</t>
  </si>
  <si>
    <t>316350 SAO JOSE DO JACURI</t>
  </si>
  <si>
    <t>316360 SAO JOSE DO MANTIMENTO</t>
  </si>
  <si>
    <t>316370 SAO LOURENCO</t>
  </si>
  <si>
    <t>316380 SAO MIGUEL DO ANTA</t>
  </si>
  <si>
    <t>316390 SAO PEDRO DA UNIAO</t>
  </si>
  <si>
    <t>316410 SAO PEDRO DO SUACUI</t>
  </si>
  <si>
    <t>316420 SAO ROMAO</t>
  </si>
  <si>
    <t>316430 SAO ROQUE DE MINAS</t>
  </si>
  <si>
    <t>316440 SAO SEBASTIAO DA BELA VISTA</t>
  </si>
  <si>
    <t>316443 SAO SEBASTIAO DA VARGEM ALEGRE</t>
  </si>
  <si>
    <t>316447 SAO SEBASTIAO DO ANTA</t>
  </si>
  <si>
    <t>316450 SAO SEBASTIAO DO MARANHAO</t>
  </si>
  <si>
    <t>316470 SAO SEBASTIAO DO PARAISO</t>
  </si>
  <si>
    <t>316480 SAO SEBASTIAO DO RIO PRETO</t>
  </si>
  <si>
    <t>316490 SAO SEBASTIAO DO RIO VERDE</t>
  </si>
  <si>
    <t>316510 SAO TOMAS DE AQUINO</t>
  </si>
  <si>
    <t>316520 SAO THOME DAS LETRAS</t>
  </si>
  <si>
    <t>316530 SAO VICENTE DE MINAS</t>
  </si>
  <si>
    <t>316540 SAPUCAI-MIRIM</t>
  </si>
  <si>
    <t>316550 SARDOA</t>
  </si>
  <si>
    <t>316553 SARZEDO</t>
  </si>
  <si>
    <t>316555 SETUBINHA</t>
  </si>
  <si>
    <t>316557 SENADOR AMARAL</t>
  </si>
  <si>
    <t>316560 SENADOR CORTES</t>
  </si>
  <si>
    <t>316570 SENADOR FIRMINO</t>
  </si>
  <si>
    <t>316580 SENADOR JOSE BENTO</t>
  </si>
  <si>
    <t>316590 SENADOR MODESTINO GONCALVES</t>
  </si>
  <si>
    <t>316610 SENHORA DO PORTO</t>
  </si>
  <si>
    <t>316630 SERICITA</t>
  </si>
  <si>
    <t>316640 SERITINGA</t>
  </si>
  <si>
    <t>316650 SERRA AZUL DE MINAS</t>
  </si>
  <si>
    <t>316660 SERRA DA SAUDADE</t>
  </si>
  <si>
    <t>316680 SERRA DO SALITRE</t>
  </si>
  <si>
    <t>316690 SERRANIA</t>
  </si>
  <si>
    <t>316695 SERRANOPOLIS DE MINAS</t>
  </si>
  <si>
    <t>316700 SERRANOS</t>
  </si>
  <si>
    <t>316710 SERRO</t>
  </si>
  <si>
    <t>316720 SETE LAGOAS</t>
  </si>
  <si>
    <t>316730 SILVEIRANIA</t>
  </si>
  <si>
    <t>316740 SILVIANOPOLIS</t>
  </si>
  <si>
    <t>316750 SIMAO PEREIRA</t>
  </si>
  <si>
    <t>316760 SIMONESIA</t>
  </si>
  <si>
    <t>316780 SOLEDADE DE MINAS</t>
  </si>
  <si>
    <t>316790 TABULEIRO</t>
  </si>
  <si>
    <t>316805 TAPARUBA</t>
  </si>
  <si>
    <t>316810 TAPIRA</t>
  </si>
  <si>
    <t>316820 TAPIRAI</t>
  </si>
  <si>
    <t>316830 TAQUARACU DE MINAS</t>
  </si>
  <si>
    <t>316840 TARUMIRIM</t>
  </si>
  <si>
    <t>316850 TEIXEIRAS</t>
  </si>
  <si>
    <t>316880 TIRADENTES</t>
  </si>
  <si>
    <t>316890 TIROS</t>
  </si>
  <si>
    <t>316900 TOCANTINS</t>
  </si>
  <si>
    <t>316905 TOCOS DO MOJI</t>
  </si>
  <si>
    <t>316910 TOLEDO</t>
  </si>
  <si>
    <t>316920 TOMBOS</t>
  </si>
  <si>
    <t>316930 TRES CORACOES</t>
  </si>
  <si>
    <t>316935 TRES MARIAS</t>
  </si>
  <si>
    <t>316940 TRES PONTAS</t>
  </si>
  <si>
    <t>316950 TUMIRITINGA</t>
  </si>
  <si>
    <t>316960 TUPACIGUARA</t>
  </si>
  <si>
    <t>316970 TURMALINA</t>
  </si>
  <si>
    <t>316980 TURVOLANDIA</t>
  </si>
  <si>
    <t>316990 UBA</t>
  </si>
  <si>
    <t>317030 UMBURATIBA</t>
  </si>
  <si>
    <t>317040 UNAI</t>
  </si>
  <si>
    <t>317043 UNIAO DE MINAS</t>
  </si>
  <si>
    <t>317047 URUANA DE MINAS</t>
  </si>
  <si>
    <t>317052 URUCUIA</t>
  </si>
  <si>
    <t>317057 VARGEM ALEGRE</t>
  </si>
  <si>
    <t>317060 VARGEM BONITA</t>
  </si>
  <si>
    <t>317070 VARGINHA</t>
  </si>
  <si>
    <t>317075 VARJAO DE MINAS</t>
  </si>
  <si>
    <t>317080 VARZEA DA PALMA</t>
  </si>
  <si>
    <t>317090 VARZELANDIA</t>
  </si>
  <si>
    <t>317100 VAZANTE</t>
  </si>
  <si>
    <t>317103 VERDELANDIA</t>
  </si>
  <si>
    <t>317107 VEREDINHA</t>
  </si>
  <si>
    <t>317110 VERISSIMO</t>
  </si>
  <si>
    <t>317115 VERMELHO NOVO</t>
  </si>
  <si>
    <t>317120 VESPASIANO</t>
  </si>
  <si>
    <t>317150 MATHIAS LOBATO</t>
  </si>
  <si>
    <t>317160 VIRGEM DA LAPA</t>
  </si>
  <si>
    <t>317170 VIRGINIA</t>
  </si>
  <si>
    <t>317180 VIRGINOPOLIS</t>
  </si>
  <si>
    <t>317210 VOLTA GRANDE</t>
  </si>
  <si>
    <t>317220 WENCESLAU BRAZ</t>
  </si>
  <si>
    <t>Munic�pio de notifica��o</t>
  </si>
  <si>
    <t>Município de Infecção</t>
  </si>
  <si>
    <t>y_2020</t>
  </si>
  <si>
    <t>y_2021</t>
  </si>
  <si>
    <t>y_2022</t>
  </si>
  <si>
    <t xml:space="preserve">Município de Infecção         </t>
  </si>
  <si>
    <t>Jan_20</t>
  </si>
  <si>
    <t>Fe_20v</t>
  </si>
  <si>
    <t>Mar_20</t>
  </si>
  <si>
    <t>Abr_20</t>
  </si>
  <si>
    <t>Mai_20</t>
  </si>
  <si>
    <t>Jun_20</t>
  </si>
  <si>
    <t>Jul_20</t>
  </si>
  <si>
    <t>Ago_20</t>
  </si>
  <si>
    <t>Set_20</t>
  </si>
  <si>
    <t>Out_20</t>
  </si>
  <si>
    <t>Nov_20</t>
  </si>
  <si>
    <t>Dez_20</t>
  </si>
  <si>
    <t>ACAIACA</t>
  </si>
  <si>
    <t xml:space="preserve"> MUNICIPIO IGNORADO - MG</t>
  </si>
  <si>
    <t>ACUCENA</t>
  </si>
  <si>
    <t>AGUA BOA</t>
  </si>
  <si>
    <t>AGUAS FORMOSAS</t>
  </si>
  <si>
    <t>AIMORES</t>
  </si>
  <si>
    <t>ALMENARA</t>
  </si>
  <si>
    <t>ALVINOPOLIS</t>
  </si>
  <si>
    <t>ANGELANDIA</t>
  </si>
  <si>
    <t>ARAPONGA</t>
  </si>
  <si>
    <t>ARAUJOS</t>
  </si>
  <si>
    <t>ARCOS</t>
  </si>
  <si>
    <t>BALDIM</t>
  </si>
  <si>
    <t>BAMBUI</t>
  </si>
  <si>
    <t>BARAO DE COCAIS</t>
  </si>
  <si>
    <t>BARRA LONGA</t>
  </si>
  <si>
    <t>BELA VISTA DE MINAS</t>
  </si>
  <si>
    <t>BELO HORIZONTE</t>
  </si>
  <si>
    <t>BELO ORIENTE</t>
  </si>
  <si>
    <t>BELO VALE</t>
  </si>
  <si>
    <t>BETIM</t>
  </si>
  <si>
    <t>BOM DESPACHO</t>
  </si>
  <si>
    <t>BONFIM</t>
  </si>
  <si>
    <t>BRASILIA DE MINAS</t>
  </si>
  <si>
    <t>BRAUNAS</t>
  </si>
  <si>
    <t>BUGRE</t>
  </si>
  <si>
    <t>BURITIZEIRO</t>
  </si>
  <si>
    <t>CAPARAO</t>
  </si>
  <si>
    <t>CAPELINHA</t>
  </si>
  <si>
    <t>CAPITAO ANDRADE</t>
  </si>
  <si>
    <t>CARATINGA</t>
  </si>
  <si>
    <t>CARLOS CHAGAS</t>
  </si>
  <si>
    <t>CATAS ALTAS</t>
  </si>
  <si>
    <t>CATAS ALTAS DA NORUEGA</t>
  </si>
  <si>
    <t>CATUTI</t>
  </si>
  <si>
    <t>CONEGO MARINHO</t>
  </si>
  <si>
    <t>CONGONHAS</t>
  </si>
  <si>
    <t>CONSELHEIRO PENA</t>
  </si>
  <si>
    <t>CONTAGEM</t>
  </si>
  <si>
    <t>COROACI</t>
  </si>
  <si>
    <t>DIOGO DE VASCONCELOS</t>
  </si>
  <si>
    <t>DIVINOLANDIA DE MINAS</t>
  </si>
  <si>
    <t>DIVISOPOLIS</t>
  </si>
  <si>
    <t>DOM SILVERIO</t>
  </si>
  <si>
    <t>DORESOPOLIS</t>
  </si>
  <si>
    <t>DURANDE</t>
  </si>
  <si>
    <t>ENTRE RIOS DE MINAS</t>
  </si>
  <si>
    <t>ESMERALDAS</t>
  </si>
  <si>
    <t>FELICIO DOS SANTOS</t>
  </si>
  <si>
    <t>FELISBURGO</t>
  </si>
  <si>
    <t>FELIXLANDIA</t>
  </si>
  <si>
    <t>FERVEDOURO</t>
  </si>
  <si>
    <t>FORMIGA</t>
  </si>
  <si>
    <t>FRANCISCOPOLIS</t>
  </si>
  <si>
    <t>FREI LAGONEGRO</t>
  </si>
  <si>
    <t>GUARACIABA</t>
  </si>
  <si>
    <t>INHAPIM</t>
  </si>
  <si>
    <t>IPATINGA</t>
  </si>
  <si>
    <t>ITABIRA</t>
  </si>
  <si>
    <t>ITAMARANDIBA</t>
  </si>
  <si>
    <t>ITAMBACURI</t>
  </si>
  <si>
    <t>ITATIAIUCU</t>
  </si>
  <si>
    <t>ITURAMA</t>
  </si>
  <si>
    <t>JAGUARACU</t>
  </si>
  <si>
    <t>JANUARIA</t>
  </si>
  <si>
    <t>JAPONVAR</t>
  </si>
  <si>
    <t>JEQUERI</t>
  </si>
  <si>
    <t>JEQUITINHONHA</t>
  </si>
  <si>
    <t>JOAIMA</t>
  </si>
  <si>
    <t>JOANESIA</t>
  </si>
  <si>
    <t>NOVA UNIAO</t>
  </si>
  <si>
    <t>LADAINHA</t>
  </si>
  <si>
    <t>LAGOA DA PRATA</t>
  </si>
  <si>
    <t>LASSANCE</t>
  </si>
  <si>
    <t>LIMEIRA DO OESTE</t>
  </si>
  <si>
    <t>LUISBURGO</t>
  </si>
  <si>
    <t>LUISLANDIA</t>
  </si>
  <si>
    <t>MALACACHETA</t>
  </si>
  <si>
    <t>MANHUACU</t>
  </si>
  <si>
    <t>MANHUMIRIM</t>
  </si>
  <si>
    <t>MARLIERIA</t>
  </si>
  <si>
    <t>MARMELOPOLIS</t>
  </si>
  <si>
    <t>MARTINHO CAMPOS</t>
  </si>
  <si>
    <t>MATEUS LEME</t>
  </si>
  <si>
    <t>MATO VERDE</t>
  </si>
  <si>
    <t>MEDEIROS</t>
  </si>
  <si>
    <t>MEDINA</t>
  </si>
  <si>
    <t>MESQUITA</t>
  </si>
  <si>
    <t>MIRABELA</t>
  </si>
  <si>
    <t>MOEDA</t>
  </si>
  <si>
    <t>MONTE FORMOSO</t>
  </si>
  <si>
    <t>MONTES CLAROS</t>
  </si>
  <si>
    <t>MORADA NOVA DE MINAS</t>
  </si>
  <si>
    <t>NANUQUE</t>
  </si>
  <si>
    <t>NAQUE</t>
  </si>
  <si>
    <t>NOVA LIMA</t>
  </si>
  <si>
    <t>NOVA MODICA</t>
  </si>
  <si>
    <t>NOVA SERRANA</t>
  </si>
  <si>
    <t>NOVO CRUZEIRO</t>
  </si>
  <si>
    <t>NOVO ORIENTE DE MINAS</t>
  </si>
  <si>
    <t>OLIVEIRA</t>
  </si>
  <si>
    <t>ORATORIOS</t>
  </si>
  <si>
    <t>ORIZANIA</t>
  </si>
  <si>
    <t>OURO BRANCO</t>
  </si>
  <si>
    <t>OURO PRETO</t>
  </si>
  <si>
    <t>PADRE PARAISO</t>
  </si>
  <si>
    <t>PAINS</t>
  </si>
  <si>
    <t>PARAOPEBA</t>
  </si>
  <si>
    <t>PESCADOR</t>
  </si>
  <si>
    <t>PIEDADE DE PONTE NOVA</t>
  </si>
  <si>
    <t>PIMENTA</t>
  </si>
  <si>
    <t>PINGO-D'AGUA</t>
  </si>
  <si>
    <t>PIRAPORA</t>
  </si>
  <si>
    <t>PIRAUBA</t>
  </si>
  <si>
    <t>PIUMHI</t>
  </si>
  <si>
    <t>PONTE NOVA</t>
  </si>
  <si>
    <t>PORTO FIRME</t>
  </si>
  <si>
    <t>PRATA</t>
  </si>
  <si>
    <t>ALTO JEQUITIBA</t>
  </si>
  <si>
    <t>RAUL SOARES</t>
  </si>
  <si>
    <t>RIACHINHO</t>
  </si>
  <si>
    <t>RIO CASCA</t>
  </si>
  <si>
    <t>RIO DOCE</t>
  </si>
  <si>
    <t>RIO PARDO DE MINAS</t>
  </si>
  <si>
    <t>RIO VERMELHO</t>
  </si>
  <si>
    <t>SABARA</t>
  </si>
  <si>
    <t>SALINAS</t>
  </si>
  <si>
    <t>SANTA CRUZ DE SALINAS</t>
  </si>
  <si>
    <t>SANTA CRUZ DO ESCALVADO</t>
  </si>
  <si>
    <t>SANTA EFIGENIA DE MINAS</t>
  </si>
  <si>
    <t>SANTA HELENA DE MINAS</t>
  </si>
  <si>
    <t>SANTA JULIANA</t>
  </si>
  <si>
    <t>SANTA LUZIA</t>
  </si>
  <si>
    <t>SANTA MARIA DE ITABIRA</t>
  </si>
  <si>
    <t>SANTANA DO PARAISO</t>
  </si>
  <si>
    <t>SANTANA DO RIACHO</t>
  </si>
  <si>
    <t>SANTA RITA DE MINAS</t>
  </si>
  <si>
    <t>SANTO ANTONIO DO GRAMA</t>
  </si>
  <si>
    <t>SANTO ANTONIO DO MONTE</t>
  </si>
  <si>
    <t>SAO BRAS DO SUACUI</t>
  </si>
  <si>
    <t>SAO DOMINGOS DAS DORES</t>
  </si>
  <si>
    <t>SAO FRANCISCO</t>
  </si>
  <si>
    <t>SAO FRANCISCO DE SALES</t>
  </si>
  <si>
    <t>SAO GERALDO</t>
  </si>
  <si>
    <t>SAO JOAO DO MANHUACU</t>
  </si>
  <si>
    <t>SAO JOSE DO GOIABAL</t>
  </si>
  <si>
    <t>SAO JOSE DO MANTIMENTO</t>
  </si>
  <si>
    <t>SAO PEDRO DOS FERROS</t>
  </si>
  <si>
    <t>SAO SEBASTIAO DO MARANHAO</t>
  </si>
  <si>
    <t>SETUBINHA</t>
  </si>
  <si>
    <t>SEM-PEIXE</t>
  </si>
  <si>
    <t>SENHORA DO PORTO</t>
  </si>
  <si>
    <t>SENHORA DOS REMEDIOS</t>
  </si>
  <si>
    <t>SERRA DOS AIMORES</t>
  </si>
  <si>
    <t>SERRO</t>
  </si>
  <si>
    <t>SOBRALIA</t>
  </si>
  <si>
    <t>TAQUARACU DE MINAS</t>
  </si>
  <si>
    <t>TEOFILO OTONI</t>
  </si>
  <si>
    <t>TOMBOS</t>
  </si>
  <si>
    <t>TRES MARIAS</t>
  </si>
  <si>
    <t>UBAI</t>
  </si>
  <si>
    <t>UBAPORANGA</t>
  </si>
  <si>
    <t>URUCANIA</t>
  </si>
  <si>
    <t>VICOSA</t>
  </si>
  <si>
    <t>Abaete</t>
  </si>
  <si>
    <t>Agua Comprida</t>
  </si>
  <si>
    <t>Aguas Vermelhas</t>
  </si>
  <si>
    <t>Alem Paraiba</t>
  </si>
  <si>
    <t>Alpinopolis</t>
  </si>
  <si>
    <t>Alto Caparao</t>
  </si>
  <si>
    <t>Andrelandia</t>
  </si>
  <si>
    <t>Antonio Carlos</t>
  </si>
  <si>
    <t>Antonio Dias</t>
  </si>
  <si>
    <t>Antonio Prado de Minas</t>
  </si>
  <si>
    <t>Aracai</t>
  </si>
  <si>
    <t>Aracuai</t>
  </si>
  <si>
    <t>Arapora</t>
  </si>
  <si>
    <t>Arapua</t>
  </si>
  <si>
    <t>Araxa</t>
  </si>
  <si>
    <t>Ataleia</t>
  </si>
  <si>
    <t>Barao de Monte Alto</t>
  </si>
  <si>
    <t>Bertopolis</t>
  </si>
  <si>
    <t>Boa Esperanca</t>
  </si>
  <si>
    <t>Bocaiuva</t>
  </si>
  <si>
    <t>Bonfinopolis de Minas</t>
  </si>
  <si>
    <t>Bras Pires</t>
  </si>
  <si>
    <t>Brasilandia de Minas</t>
  </si>
  <si>
    <t>Brazopolis</t>
  </si>
  <si>
    <t>Bueno Brandao</t>
  </si>
  <si>
    <t>Buenopolis</t>
  </si>
  <si>
    <t>Cachoeira de Pajeu</t>
  </si>
  <si>
    <t>Caetanopolis</t>
  </si>
  <si>
    <t>Caete</t>
  </si>
  <si>
    <t>Cambui</t>
  </si>
  <si>
    <t>Campanario</t>
  </si>
  <si>
    <t>Canaa</t>
  </si>
  <si>
    <t>Canapolis</t>
  </si>
  <si>
    <t>Capinopolis</t>
  </si>
  <si>
    <t>Capitao Eneas</t>
  </si>
  <si>
    <t>Capitolio</t>
  </si>
  <si>
    <t>Carai</t>
  </si>
  <si>
    <t>Caranaiba</t>
  </si>
  <si>
    <t>Carandai</t>
  </si>
  <si>
    <t>Careacu</t>
  </si>
  <si>
    <t>Carmesia</t>
  </si>
  <si>
    <t>Carmo do Paranaiba</t>
  </si>
  <si>
    <t>Carmopolis de Minas</t>
  </si>
  <si>
    <t>Carvalhopolis</t>
  </si>
  <si>
    <t>Cassia</t>
  </si>
  <si>
    <t>Cedro do Abaete</t>
  </si>
  <si>
    <t>Chacara</t>
  </si>
  <si>
    <t>Chale</t>
  </si>
  <si>
    <t>Chapada Gaucha</t>
  </si>
  <si>
    <t>Cipotanea</t>
  </si>
  <si>
    <t>Claro dos Pocoes</t>
  </si>
  <si>
    <t>Claudio</t>
  </si>
  <si>
    <t>Conceicao da Aparecida</t>
  </si>
  <si>
    <t>Conceicao da Barra de Minas</t>
  </si>
  <si>
    <t>Conceicao das Alagoas</t>
  </si>
  <si>
    <t>Conceicao das Pedras</t>
  </si>
  <si>
    <t>Conceicao de Ipanema</t>
  </si>
  <si>
    <t>Conceicao do Mato Dentro</t>
  </si>
  <si>
    <t>Conceicao do Para</t>
  </si>
  <si>
    <t>Conceicao do Rio Verde</t>
  </si>
  <si>
    <t>Conceicao dos Ouros</t>
  </si>
  <si>
    <t>Consolacao</t>
  </si>
  <si>
    <t>Coracao de Jesus</t>
  </si>
  <si>
    <t>Cordislandia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</si>
  <si>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</si>
  <si>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</si>
  <si>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</si>
  <si>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</si>
  <si>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</si>
  <si>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</si>
  <si>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Cristalia</t>
  </si>
  <si>
    <t>Crucilandia</t>
  </si>
  <si>
    <t>Cruzilia</t>
  </si>
  <si>
    <t>Delfinopolis</t>
  </si>
  <si>
    <t>Dionisio</t>
  </si>
  <si>
    <t>Divinesia</t>
  </si>
  <si>
    <t>Divinopolis</t>
  </si>
  <si>
    <t>Dom Vicoso</t>
  </si>
  <si>
    <t>Dona Euzebia</t>
  </si>
  <si>
    <t>Dores de Guanhaes</t>
  </si>
  <si>
    <t>Dores do Indaia</t>
  </si>
  <si>
    <t>Eloi Mendes</t>
  </si>
  <si>
    <t>Ervalia</t>
  </si>
  <si>
    <t>Espirito Santo do Dourado</t>
  </si>
  <si>
    <t>Estrela do Indaia</t>
  </si>
  <si>
    <t>Eugenopolis</t>
  </si>
  <si>
    <t>Ewbank da Camara</t>
  </si>
  <si>
    <t>Francisco Badaro</t>
  </si>
  <si>
    <t>Francisco Sa</t>
  </si>
  <si>
    <t>Frei Inocencio</t>
  </si>
  <si>
    <t>Funilandia</t>
  </si>
  <si>
    <t>Galileia</t>
  </si>
  <si>
    <t>Glaucilandia</t>
  </si>
  <si>
    <t>Goiana</t>
  </si>
  <si>
    <t>Goncalves</t>
  </si>
  <si>
    <t>Grao Mogol</t>
  </si>
  <si>
    <t>Guanhaes</t>
  </si>
  <si>
    <t>Guape</t>
  </si>
  <si>
    <t>Guaranesia</t>
  </si>
  <si>
    <t>Guarara</t>
  </si>
  <si>
    <t>Guaxupe</t>
  </si>
  <si>
    <t>Guimarania</t>
  </si>
  <si>
    <t>Gurinhata</t>
  </si>
  <si>
    <t>Ibia</t>
  </si>
  <si>
    <t>Ibiai</t>
  </si>
  <si>
    <t>Ibirite</t>
  </si>
  <si>
    <t>Ibitiura de Minas</t>
  </si>
  <si>
    <t>Icarai de Minas</t>
  </si>
  <si>
    <t>Igarape</t>
  </si>
  <si>
    <t>Ilicinea</t>
  </si>
  <si>
    <t>Imbe de Minas</t>
  </si>
  <si>
    <t>Indianopolis</t>
  </si>
  <si>
    <t>Ingai</t>
  </si>
  <si>
    <t>Inhauma</t>
  </si>
  <si>
    <t>Ipiacu</t>
  </si>
  <si>
    <t>Ipuiuna</t>
  </si>
  <si>
    <t>Irai de Minas</t>
  </si>
  <si>
    <t>Itaipe</t>
  </si>
  <si>
    <t>Itajuba</t>
  </si>
  <si>
    <t>Itambe do Mato Dentro</t>
  </si>
  <si>
    <t>Itau de Minas</t>
  </si>
  <si>
    <t>Itauna</t>
  </si>
  <si>
    <t>Jacui</t>
  </si>
  <si>
    <t>Jaiba</t>
  </si>
  <si>
    <t>Janauba</t>
  </si>
  <si>
    <t>Japaraiba</t>
  </si>
  <si>
    <t>Jequitai</t>
  </si>
  <si>
    <t>Jequitiba</t>
  </si>
  <si>
    <t>Jesuania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</si>
  <si>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</si>
  <si>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</si>
  <si>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</si>
  <si>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</si>
  <si>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</si>
  <si>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</si>
  <si>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</si>
  <si>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Juvenilia</t>
  </si>
  <si>
    <t>Luminarias</t>
  </si>
  <si>
    <t>Maria da Fe</t>
  </si>
  <si>
    <t>Mario Campos</t>
  </si>
  <si>
    <t>Maripa de Minas</t>
  </si>
  <si>
    <t>Materlandia</t>
  </si>
  <si>
    <t>Matipo</t>
  </si>
  <si>
    <t>Merces</t>
  </si>
  <si>
    <t>Mirai</t>
  </si>
  <si>
    <t>Miravania</t>
  </si>
  <si>
    <t>Montalvania</t>
  </si>
  <si>
    <t>Monte Siao</t>
  </si>
  <si>
    <t>Morro da Garca</t>
  </si>
  <si>
    <t>Muriae</t>
  </si>
  <si>
    <t>Natalandia</t>
  </si>
  <si>
    <t>Natercia</t>
  </si>
  <si>
    <t>Nova Belem</t>
  </si>
  <si>
    <t>Olhos-d'Agua</t>
  </si>
  <si>
    <t>Olimpio Noronha</t>
  </si>
  <si>
    <t>Onca de Pitangui</t>
  </si>
  <si>
    <t>Palmopolis</t>
  </si>
  <si>
    <t>Para de Minas</t>
  </si>
  <si>
    <t>Paraguacu</t>
  </si>
  <si>
    <t>Paraisopolis</t>
  </si>
  <si>
    <t>Passabem</t>
  </si>
  <si>
    <t>Patrocinio</t>
  </si>
  <si>
    <t>Patrocinio do Muriae</t>
  </si>
  <si>
    <t>Paula Candido</t>
  </si>
  <si>
    <t>Pavao</t>
  </si>
  <si>
    <t>Pecanha</t>
  </si>
  <si>
    <t>Pedra do Indaia</t>
  </si>
  <si>
    <t>Pedrinopolis</t>
  </si>
  <si>
    <t>Perdigao</t>
  </si>
  <si>
    <t>Perdoes</t>
  </si>
  <si>
    <t>Pintopolis</t>
  </si>
  <si>
    <t>Pirangucu</t>
  </si>
  <si>
    <t>Poco Fundo</t>
  </si>
  <si>
    <t>Pocos de Caldas</t>
  </si>
  <si>
    <t>Pompeu</t>
  </si>
  <si>
    <t>Pote</t>
  </si>
  <si>
    <t>Pratapolis</t>
  </si>
  <si>
    <t>Presidente Olegario</t>
  </si>
  <si>
    <t>Ribeirao das Neves</t>
  </si>
  <si>
    <t>Ribeirao Vermelho</t>
  </si>
  <si>
    <t>Rio Paranaiba</t>
  </si>
  <si>
    <t>Ritapolis</t>
  </si>
  <si>
    <t>Rosario da Limeira</t>
  </si>
  <si>
    <t>Sabinopolis</t>
  </si>
  <si>
    <t>Santa Barbara</t>
  </si>
  <si>
    <t>Santa Barbara do Leste</t>
  </si>
  <si>
    <t>Santa Barbara do Monte Verde</t>
  </si>
  <si>
    <t>Santa Barbara do Tugurio</t>
  </si>
  <si>
    <t>Santa Fe de Minas</t>
  </si>
  <si>
    <t>Santa Maria do Suacui</t>
  </si>
  <si>
    <t>Santa Rita do Sapucai</t>
  </si>
  <si>
    <t>Santa Vitoria</t>
  </si>
  <si>
    <t>Santana do Garambeu</t>
  </si>
  <si>
    <t>Santana do Jacare</t>
  </si>
  <si>
    <t>Santana do Manhuacu</t>
  </si>
  <si>
    <t>Santo Antonio do Amparo</t>
  </si>
  <si>
    <t>Santo Antonio do Aventureiro</t>
  </si>
  <si>
    <t>Santo Antonio do Itambe</t>
  </si>
  <si>
    <t>Santo Antonio do Jacinto</t>
  </si>
  <si>
    <t>Santo Antonio do Retiro</t>
  </si>
  <si>
    <t>Santo Antonio do Rio Abaixo</t>
  </si>
  <si>
    <t>Santo Hipolito</t>
  </si>
  <si>
    <t>Sao Bento Abade</t>
  </si>
  <si>
    <t>Sao Domingos do Prata</t>
  </si>
  <si>
    <t>Sao Francisco de Paula</t>
  </si>
  <si>
    <t>Sao Francisco do Gloria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</si>
  <si>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</si>
  <si>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</si>
  <si>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</si>
  <si>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</si>
  <si>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</si>
  <si>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Rio Preto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</si>
  <si>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</si>
  <si>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</si>
  <si>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</si>
  <si>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</si>
  <si>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</si>
  <si>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</si>
  <si>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</si>
  <si>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</si>
  <si>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Manteninha</t>
  </si>
  <si>
    <t>Sao Joao do Oriente</t>
  </si>
  <si>
    <t>Sao Joao do Pacui</t>
  </si>
  <si>
    <t>Sao Joao do Paraiso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</si>
  <si>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</si>
  <si>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</si>
  <si>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</si>
  <si>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</si>
  <si>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</si>
  <si>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</si>
  <si>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</si>
  <si>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</si>
  <si>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Divino</t>
  </si>
  <si>
    <t>Sao Jose do Jacuri</t>
  </si>
  <si>
    <t>Sao Lourenco</t>
  </si>
  <si>
    <t>Sao Miguel do Anta</t>
  </si>
  <si>
    <t>Sao Pedro da Uniao</t>
  </si>
  <si>
    <t>Sao Pedro do Suacui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</si>
  <si>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</si>
  <si>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</si>
  <si>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</si>
  <si>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</si>
  <si>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</si>
  <si>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Oeste</t>
  </si>
  <si>
    <t>Sao Sebastiao do Paraiso</t>
  </si>
  <si>
    <t>Sao Sebastiao do Rio Preto</t>
  </si>
  <si>
    <t>Sao Sebastiao do Rio Verde</t>
  </si>
  <si>
    <t>Sao Tiago</t>
  </si>
  <si>
    <t>Sao Tomas de Aquino</t>
  </si>
  <si>
    <t>Sao Tome das Letras</t>
  </si>
  <si>
    <t>Sao Vicente de Minas</t>
  </si>
  <si>
    <t>Sapucai-Mirim</t>
  </si>
  <si>
    <t>Sardoa</t>
  </si>
  <si>
    <t>Senador Jose Bento</t>
  </si>
  <si>
    <t>Senador Modestino Goncalves</t>
  </si>
  <si>
    <t>Serranopolis de Minas</t>
  </si>
  <si>
    <t>Silveirania</t>
  </si>
  <si>
    <t>Silvianopolis</t>
  </si>
  <si>
    <t>Simao Pereira</t>
  </si>
  <si>
    <t>Simonesia</t>
  </si>
  <si>
    <t>Tapirai</t>
  </si>
  <si>
    <t>Timoteo</t>
  </si>
  <si>
    <t>Tres Coracoes</t>
  </si>
  <si>
    <t>Tres Pontas</t>
  </si>
  <si>
    <t>Turvolandia</t>
  </si>
  <si>
    <t>Uba</t>
  </si>
  <si>
    <t>Uberlandia</t>
  </si>
  <si>
    <t>Unai</t>
  </si>
  <si>
    <t>Uniao de Minas</t>
  </si>
  <si>
    <t>Varjao de Minas</t>
  </si>
  <si>
    <t>Varzea da Palma</t>
  </si>
  <si>
    <t>Varzelandia</t>
  </si>
  <si>
    <t>Verdelandia</t>
  </si>
  <si>
    <t>Verissimo</t>
  </si>
  <si>
    <t>Virginia</t>
  </si>
  <si>
    <t>Virginopolis</t>
  </si>
  <si>
    <t>Virgolandia</t>
  </si>
  <si>
    <t>Agua Boa</t>
  </si>
  <si>
    <t>Aimores</t>
  </si>
  <si>
    <t>ALPERCATA</t>
  </si>
  <si>
    <t>ALTO CAPARAO</t>
  </si>
  <si>
    <t>Alto Jequitiba</t>
  </si>
  <si>
    <t>ALTO RIO DOCE</t>
  </si>
  <si>
    <t>AMPARO DO SERRA</t>
  </si>
  <si>
    <t>ANDRADAS</t>
  </si>
  <si>
    <t>Angelandia</t>
  </si>
  <si>
    <t>ANTONIO DIAS</t>
  </si>
  <si>
    <t>ARACUAI</t>
  </si>
  <si>
    <t>Araujos</t>
  </si>
  <si>
    <t>ARAXA</t>
  </si>
  <si>
    <t>ARINOS</t>
  </si>
  <si>
    <t>ASTOLFO DUTRA</t>
  </si>
  <si>
    <t>ATALEIA</t>
  </si>
  <si>
    <t>Bambui</t>
  </si>
  <si>
    <t>Barao de Cocais</t>
  </si>
  <si>
    <t>BARBACENA</t>
  </si>
  <si>
    <t>BERIZAL</t>
  </si>
  <si>
    <t>BOM JESUS DO GALHO</t>
  </si>
  <si>
    <t>BONITO DE MINAS</t>
  </si>
  <si>
    <t>Brasilia de Minas</t>
  </si>
  <si>
    <t>Braunas</t>
  </si>
  <si>
    <t>CACHOEIRA DE PAJEU</t>
  </si>
  <si>
    <t>CAMPANARIO</t>
  </si>
  <si>
    <t>Caparao</t>
  </si>
  <si>
    <t>CAPELA NOVA</t>
  </si>
  <si>
    <t>CAPIM BRANCO</t>
  </si>
  <si>
    <t>Capitao Andrade</t>
  </si>
  <si>
    <t>CAPITOLIO</t>
  </si>
  <si>
    <t>CARANAIBA</t>
  </si>
  <si>
    <t>CARANGOLA</t>
  </si>
  <si>
    <t>CARMO DO CAJURU</t>
  </si>
  <si>
    <t>CATAGUASES</t>
  </si>
  <si>
    <t>CIPOTANEA</t>
  </si>
  <si>
    <t>CLAUDIO</t>
  </si>
  <si>
    <t>CONCEICAO DO PARA</t>
  </si>
  <si>
    <t>Conego Marinho</t>
  </si>
  <si>
    <t>CONSELHEIRO LAFAIETE</t>
  </si>
  <si>
    <t>CORACAO DE JESUS</t>
  </si>
  <si>
    <t>CORDISBURGO</t>
  </si>
  <si>
    <t>CORONEL MURTA</t>
  </si>
  <si>
    <t>CORREGO DANTA</t>
  </si>
  <si>
    <t>CORREGO FUNDO</t>
  </si>
  <si>
    <t>CORREGO NOVO</t>
  </si>
  <si>
    <t>CRISTIANO OTONI</t>
  </si>
  <si>
    <t>CURVELO</t>
  </si>
  <si>
    <t>DESTERRO DE ENTRE RIOS</t>
  </si>
  <si>
    <t>DIVINESIA</t>
  </si>
  <si>
    <t>DIVINOPOLIS</t>
  </si>
  <si>
    <t>Divisopolis</t>
  </si>
  <si>
    <t>DORES DE GUANHAES</t>
  </si>
  <si>
    <t>Doresopolis</t>
  </si>
  <si>
    <t>Durande</t>
  </si>
  <si>
    <t>ENGENHEIRO CALDAS</t>
  </si>
  <si>
    <t>ESPINOSA</t>
  </si>
  <si>
    <t>ESTRELA DO INDAIA</t>
  </si>
  <si>
    <t>Felicio dos Santos</t>
  </si>
  <si>
    <t>Felixlandia</t>
  </si>
  <si>
    <t>FERROS</t>
  </si>
  <si>
    <t>FRANCISCO BADARO</t>
  </si>
  <si>
    <t>Franciscopolis</t>
  </si>
  <si>
    <t>FREI INOCENCIO</t>
  </si>
  <si>
    <t>GALILEIA</t>
  </si>
  <si>
    <t>GOIANA</t>
  </si>
  <si>
    <t>GONZAGA</t>
  </si>
  <si>
    <t>GUARARA</t>
  </si>
  <si>
    <t>GUIRICEMA</t>
  </si>
  <si>
    <t>IAPU</t>
  </si>
  <si>
    <t>IBIAI</t>
  </si>
  <si>
    <t>IBIRITE</t>
  </si>
  <si>
    <t>ICARAI DE MINAS</t>
  </si>
  <si>
    <t>IGARATINGA</t>
  </si>
  <si>
    <t>IGUATAMA</t>
  </si>
  <si>
    <t>IMBE DE MINAS</t>
  </si>
  <si>
    <t>INDAIABIRA</t>
  </si>
  <si>
    <t>IPABA</t>
  </si>
  <si>
    <t>IPANEMA</t>
  </si>
  <si>
    <t>ITABIRINHA</t>
  </si>
  <si>
    <t>ITABIRITO</t>
  </si>
  <si>
    <t>ITACAMBIRA</t>
  </si>
  <si>
    <t>ITAGUARA</t>
  </si>
  <si>
    <t>ITAJUBA</t>
  </si>
  <si>
    <t>ITANHOMI</t>
  </si>
  <si>
    <t>ITAOBIM</t>
  </si>
  <si>
    <t>ITAPEVA</t>
  </si>
  <si>
    <t>Itatiaiucu</t>
  </si>
  <si>
    <t>ITAVERAVA</t>
  </si>
  <si>
    <t>ITUETA</t>
  </si>
  <si>
    <t>ITUIUTABA</t>
  </si>
  <si>
    <t>JABOTICATUBAS</t>
  </si>
  <si>
    <t>JACINTO</t>
  </si>
  <si>
    <t>Jaguaracu</t>
  </si>
  <si>
    <t>JANAUBA</t>
  </si>
  <si>
    <t>JECEABA</t>
  </si>
  <si>
    <t>Joaima</t>
  </si>
  <si>
    <t>JOSE RAYDAN</t>
  </si>
  <si>
    <t>JUIZ DE FORA</t>
  </si>
  <si>
    <t>JUVENILIA</t>
  </si>
  <si>
    <t>LAGOA SANTA</t>
  </si>
  <si>
    <t>LAJINHA</t>
  </si>
  <si>
    <t>LAMIM</t>
  </si>
  <si>
    <t>LEOPOLDINA</t>
  </si>
  <si>
    <t>MACHACALIS</t>
  </si>
  <si>
    <t>Manhuacu</t>
  </si>
  <si>
    <t>MARIO CAMPOS</t>
  </si>
  <si>
    <t>Marmelopolis</t>
  </si>
  <si>
    <t>MATA VERDE</t>
  </si>
  <si>
    <t>MATERLANDIA</t>
  </si>
  <si>
    <t>MIRADOURO</t>
  </si>
  <si>
    <t>MIRAI</t>
  </si>
  <si>
    <t>MIRAVANIA</t>
  </si>
  <si>
    <t>MONTALVANIA</t>
  </si>
  <si>
    <t>MORRO DO PILAR</t>
  </si>
  <si>
    <t>NACIP RAYDAN</t>
  </si>
  <si>
    <t>NOVA BELEM</t>
  </si>
  <si>
    <t>Nova Uniao</t>
  </si>
  <si>
    <t>Padre Paraiso</t>
  </si>
  <si>
    <t>PARA DE MINAS</t>
  </si>
  <si>
    <t>PASSA TEMPO</t>
  </si>
  <si>
    <t>PATIS</t>
  </si>
  <si>
    <t>PAULISTAS</t>
  </si>
  <si>
    <t>PECANHA</t>
  </si>
  <si>
    <t>PEDRA AZUL</t>
  </si>
  <si>
    <t>PEDRA BONITA</t>
  </si>
  <si>
    <t>PEDRAS DE MARIA DA CRUZ</t>
  </si>
  <si>
    <t>PEDRO LEOPOLDO</t>
  </si>
  <si>
    <t>PERDIGAO</t>
  </si>
  <si>
    <t>PERDIZES</t>
  </si>
  <si>
    <t>PIAU</t>
  </si>
  <si>
    <t>Pingo-d'Agua</t>
  </si>
  <si>
    <t>PIRANGA</t>
  </si>
  <si>
    <t>PITANGUI</t>
  </si>
  <si>
    <t>POCRANE</t>
  </si>
  <si>
    <t>PONTO DOS VOLANTES</t>
  </si>
  <si>
    <t>PORTEIRINHA</t>
  </si>
  <si>
    <t>POTE</t>
  </si>
  <si>
    <t>QUELUZITO</t>
  </si>
  <si>
    <t>RESENDE COSTA</t>
  </si>
  <si>
    <t>RIBEIRAO DAS NEVES</t>
  </si>
  <si>
    <t>RIO ACIMA</t>
  </si>
  <si>
    <t>RIO DO PRADO</t>
  </si>
  <si>
    <t>RITAPOLIS</t>
  </si>
  <si>
    <t>RODEIRO</t>
  </si>
  <si>
    <t>ROSARIO DA LIMEIRA</t>
  </si>
  <si>
    <t>RUBELITA</t>
  </si>
  <si>
    <t>RUBIM</t>
  </si>
  <si>
    <t>Sabara</t>
  </si>
  <si>
    <t>SABINOPOLIS</t>
  </si>
  <si>
    <t>SACRAMENTO</t>
  </si>
  <si>
    <t>Santa Efigenia de Minas</t>
  </si>
  <si>
    <t>SANTA MARIA DO SALTO</t>
  </si>
  <si>
    <t>SANTA MARIA DO SUACUI</t>
  </si>
  <si>
    <t>SANTA RITA DO ITUETO</t>
  </si>
  <si>
    <t>SANTANA DE PIRAPAMA</t>
  </si>
  <si>
    <t>SANTANA DO MANHUACU</t>
  </si>
  <si>
    <t>SANTO ANTONIO DO JACINTO</t>
  </si>
  <si>
    <t>Santo Antonio do Monte</t>
  </si>
  <si>
    <t>Sao Bras do Suacui</t>
  </si>
  <si>
    <t>Sao Francisco de Sales</t>
  </si>
  <si>
    <t>Sao Geraldo</t>
  </si>
  <si>
    <t>SAO GERALDO DO BAIXIO</t>
  </si>
  <si>
    <t>SAO GONCALO DO RIO ABAIXO</t>
  </si>
  <si>
    <t>SAO JOAO DA PONTE</t>
  </si>
  <si>
    <t>Sao Joao do Manhuacu</t>
  </si>
  <si>
    <t>SAO JOAO DO PARAISO</t>
  </si>
  <si>
    <t>SAO JOSE DA LAPA</t>
  </si>
  <si>
    <t>SAO JOSE DO DIVINO</t>
  </si>
  <si>
    <t>Sao Jose do Goiabal</t>
  </si>
  <si>
    <t>Sao Jose do Mantimento</t>
  </si>
  <si>
    <t>SAO PEDRO DO SUACUI</t>
  </si>
  <si>
    <t>Sao Sebastiao do Maranhao</t>
  </si>
  <si>
    <t>SAO SEBASTIAO DO OESTE</t>
  </si>
  <si>
    <t>SENADOR FIRMINO</t>
  </si>
  <si>
    <t>SENHORA DE OLIVEIRA</t>
  </si>
  <si>
    <t>Senhora dos Remedios</t>
  </si>
  <si>
    <t>SIMONESIA</t>
  </si>
  <si>
    <t>Sobralia</t>
  </si>
  <si>
    <t>TAIOBEIRAS</t>
  </si>
  <si>
    <t>TAPARUBA</t>
  </si>
  <si>
    <t>TAPIRAI</t>
  </si>
  <si>
    <t>Taquaracu de Minas</t>
  </si>
  <si>
    <t>TARUMIRIM</t>
  </si>
  <si>
    <t>TIMOTEO</t>
  </si>
  <si>
    <t>Tres Marias</t>
  </si>
  <si>
    <t>VARGEM GRANDE DO RIO PARDO</t>
  </si>
  <si>
    <t>Vicosa</t>
  </si>
  <si>
    <t>VIEIRAS</t>
  </si>
  <si>
    <t>VIRGINOPOLIS</t>
  </si>
  <si>
    <t>VIRGOLANDIA</t>
  </si>
  <si>
    <t>VISCONDE DO RIO BRANCO</t>
  </si>
  <si>
    <t>Municípios</t>
  </si>
  <si>
    <t>Gentílico</t>
  </si>
  <si>
    <t>Pessoal ocupado</t>
  </si>
  <si>
    <t>Salário médio mensal dos trabalhadores formais</t>
  </si>
  <si>
    <t>População ocupada</t>
  </si>
  <si>
    <t>Percentual da população com rendimento nominal mensal per capita de até 1/2 salário mínimo</t>
  </si>
  <si>
    <t>População no último censo</t>
  </si>
  <si>
    <t>Desnsidade demografica</t>
  </si>
  <si>
    <t>fonte: "https://cidades.ibge.gov.br/brasil/sintese/mg?indicadores=96385,96386,29765,29763,60036,60037" Fonte 1 - panorama_configuration_municipio_pencentual_pupulacao_rendimento_ate_meio_salario: IBGE, Censo Demográfico 2010
Nota 1 - panorama_configuration_municipio_populacao_ocupada: [pessoal ocupado no município/população total do município] x 100
Nota 2 - panorama_configuration_municipio_pencentual_pupulacao_rendimento_ate_meio_salario: [População residente em domicílios particulares permanentes com rendimento mensal de até 1/2 salário mínimo / População total residente em domicílios particulares permanentes] * 100</t>
  </si>
  <si>
    <t>mineiro</t>
  </si>
  <si>
    <t>1645 pessoas</t>
  </si>
  <si>
    <t>1,4 salários mínimos</t>
  </si>
  <si>
    <t>24,7 %</t>
  </si>
  <si>
    <t>35 %</t>
  </si>
  <si>
    <t>6272 pessoas</t>
  </si>
  <si>
    <t>7,12 habitante por quilômetro quadrado</t>
  </si>
  <si>
    <t>4300 pessoas</t>
  </si>
  <si>
    <t>1,7 salários mínimos</t>
  </si>
  <si>
    <t>18,7 %</t>
  </si>
  <si>
    <t>33,4 %</t>
  </si>
  <si>
    <t>22675 pessoas</t>
  </si>
  <si>
    <t>12,48 habitante por quilômetro quadrado</t>
  </si>
  <si>
    <t>2047 pessoas</t>
  </si>
  <si>
    <t>1,5 salários mínimos</t>
  </si>
  <si>
    <t>13,9 %</t>
  </si>
  <si>
    <t>40,8 %</t>
  </si>
  <si>
    <t>13927 pessoas</t>
  </si>
  <si>
    <t>29,60 habitante por quilômetro quadrado</t>
  </si>
  <si>
    <t>520 pessoas</t>
  </si>
  <si>
    <t>1,6 salários mínimos</t>
  </si>
  <si>
    <t>12,3 %</t>
  </si>
  <si>
    <t>43,5 %</t>
  </si>
  <si>
    <t>3909 pessoas</t>
  </si>
  <si>
    <t>38,37 habitante por quilômetro quadrado</t>
  </si>
  <si>
    <t>579 pessoas</t>
  </si>
  <si>
    <t>5,4 %</t>
  </si>
  <si>
    <t>44,4 %</t>
  </si>
  <si>
    <t>8943 pessoas</t>
  </si>
  <si>
    <t>10,97 habitante por quilômetro quadrado</t>
  </si>
  <si>
    <t>1080 pessoas</t>
  </si>
  <si>
    <t>7,9 %</t>
  </si>
  <si>
    <t>46,8 %</t>
  </si>
  <si>
    <t>12589 pessoas</t>
  </si>
  <si>
    <t>9,53 habitante por quilômetro quadrado</t>
  </si>
  <si>
    <t>260 pessoas</t>
  </si>
  <si>
    <t>2,6 salários mínimos</t>
  </si>
  <si>
    <t>12,1 %</t>
  </si>
  <si>
    <t>29,6 %</t>
  </si>
  <si>
    <t>2108 pessoas</t>
  </si>
  <si>
    <t>4,28 habitante por quilômetro quadrado</t>
  </si>
  <si>
    <t>732 pessoas</t>
  </si>
  <si>
    <t>14,3 %</t>
  </si>
  <si>
    <t>32,1 %</t>
  </si>
  <si>
    <t>4357 pessoas</t>
  </si>
  <si>
    <t>18,77 habitante por quilômetro quadrado</t>
  </si>
  <si>
    <t>2203 pessoas</t>
  </si>
  <si>
    <t>1,9 salários mínimos</t>
  </si>
  <si>
    <t>10,1 %</t>
  </si>
  <si>
    <t>45,3 %</t>
  </si>
  <si>
    <t>18450 pessoas</t>
  </si>
  <si>
    <t>22,50 habitante por quilômetro quadrado</t>
  </si>
  <si>
    <t>1360 pessoas</t>
  </si>
  <si>
    <t>8,9 %</t>
  </si>
  <si>
    <t>47,1 %</t>
  </si>
  <si>
    <t>14037 pessoas</t>
  </si>
  <si>
    <t>11,17 habitante por quilômetro quadrado</t>
  </si>
  <si>
    <t>3763 pessoas</t>
  </si>
  <si>
    <t>1,8 salários mínimos</t>
  </si>
  <si>
    <t>36,9 %</t>
  </si>
  <si>
    <t>25269 pessoas</t>
  </si>
  <si>
    <t>18,73 habitante por quilômetro quadrado</t>
  </si>
  <si>
    <t>929 pessoas</t>
  </si>
  <si>
    <t>13,1 %</t>
  </si>
  <si>
    <t>35,2 %</t>
  </si>
  <si>
    <t>6233 pessoas</t>
  </si>
  <si>
    <t>9,59 habitante por quilômetro quadrado</t>
  </si>
  <si>
    <t>457 pessoas</t>
  </si>
  <si>
    <t>16,2 %</t>
  </si>
  <si>
    <t>41,4 %</t>
  </si>
  <si>
    <t>2749 pessoas</t>
  </si>
  <si>
    <t>17,04 habitante por quilômetro quadrado</t>
  </si>
  <si>
    <t>397 pessoas</t>
  </si>
  <si>
    <t>14,8 %</t>
  </si>
  <si>
    <t>24,9 %</t>
  </si>
  <si>
    <t>2945 pessoas</t>
  </si>
  <si>
    <t>50,77 habitante por quilômetro quadrado</t>
  </si>
  <si>
    <t>7328 pessoas</t>
  </si>
  <si>
    <t>21,4 %</t>
  </si>
  <si>
    <t>32,7 %</t>
  </si>
  <si>
    <t>30717 pessoas</t>
  </si>
  <si>
    <t>60,20 habitante por quilômetro quadrado</t>
  </si>
  <si>
    <t>25021 pessoas</t>
  </si>
  <si>
    <t>2,5 salários mínimos</t>
  </si>
  <si>
    <t>30,2 %</t>
  </si>
  <si>
    <t>31,5 %</t>
  </si>
  <si>
    <t>78970 pessoas</t>
  </si>
  <si>
    <t>92,86 habitante por quilômetro quadrado</t>
  </si>
  <si>
    <t>842 pessoas</t>
  </si>
  <si>
    <t>11,6 %</t>
  </si>
  <si>
    <t>38,8 %</t>
  </si>
  <si>
    <t>6931 pessoas</t>
  </si>
  <si>
    <t>52,98 habitante por quilômetro quadrado</t>
  </si>
  <si>
    <t>6244 pessoas</t>
  </si>
  <si>
    <t>14,4 %</t>
  </si>
  <si>
    <t>43,3 %</t>
  </si>
  <si>
    <t>40364 pessoas</t>
  </si>
  <si>
    <t>17,59 habitante por quilômetro quadrado</t>
  </si>
  <si>
    <t>776 pessoas</t>
  </si>
  <si>
    <t>11,4 %</t>
  </si>
  <si>
    <t>42,7 %</t>
  </si>
  <si>
    <t>6903 pessoas</t>
  </si>
  <si>
    <t>41,34 habitante por quilômetro quadrado</t>
  </si>
  <si>
    <t>3247 pessoas</t>
  </si>
  <si>
    <t>33,3 %</t>
  </si>
  <si>
    <t>18300 pessoas</t>
  </si>
  <si>
    <t>39,72 habitante por quilômetro quadrado</t>
  </si>
  <si>
    <t>1950 pessoas</t>
  </si>
  <si>
    <t>34,5 %</t>
  </si>
  <si>
    <t>13915 pessoas</t>
  </si>
  <si>
    <t>38,44 habitante por quilômetro quadrado</t>
  </si>
  <si>
    <t>679 pessoas</t>
  </si>
  <si>
    <t>10,5 %</t>
  </si>
  <si>
    <t>36,6 %</t>
  </si>
  <si>
    <t>5795 pessoas</t>
  </si>
  <si>
    <t>55,89 habitante por quilômetro quadrado</t>
  </si>
  <si>
    <t>820 pessoas</t>
  </si>
  <si>
    <t>9,4 %</t>
  </si>
  <si>
    <t>39,2 %</t>
  </si>
  <si>
    <t>8397 pessoas</t>
  </si>
  <si>
    <t>55,14 habitante por quilômetro quadrado</t>
  </si>
  <si>
    <t>1029 pessoas</t>
  </si>
  <si>
    <t>46,6 %</t>
  </si>
  <si>
    <t>10891 pessoas</t>
  </si>
  <si>
    <t>21,02 habitante por quilômetro quadrado</t>
  </si>
  <si>
    <t>462 pessoas</t>
  </si>
  <si>
    <t>48,7 %</t>
  </si>
  <si>
    <t>3973 pessoas</t>
  </si>
  <si>
    <t>14,28 habitante por quilômetro quadrado</t>
  </si>
  <si>
    <t>2740 pessoas</t>
  </si>
  <si>
    <t>17,3 %</t>
  </si>
  <si>
    <t>36,5 %</t>
  </si>
  <si>
    <t>15059 pessoas</t>
  </si>
  <si>
    <t>25,12 habitante por quilômetro quadrado</t>
  </si>
  <si>
    <t>2,1 salários mínimos</t>
  </si>
  <si>
    <t>47,6 %</t>
  </si>
  <si>
    <t>4159 pessoas</t>
  </si>
  <si>
    <t>11,12 habitante por quilômetro quadrado</t>
  </si>
  <si>
    <t>452 pessoas</t>
  </si>
  <si>
    <t>9,2 %</t>
  </si>
  <si>
    <t>4541 pessoas</t>
  </si>
  <si>
    <t>33,34 habitante por quilômetro quadrado</t>
  </si>
  <si>
    <t>11101 pessoas</t>
  </si>
  <si>
    <t>25,7 %</t>
  </si>
  <si>
    <t>28,1 %</t>
  </si>
  <si>
    <t>40548 pessoas</t>
  </si>
  <si>
    <t>86,38 habitante por quilômetro quadrado</t>
  </si>
  <si>
    <t>1790 pessoas</t>
  </si>
  <si>
    <t>14,7 %</t>
  </si>
  <si>
    <t>39,6 %</t>
  </si>
  <si>
    <t>11927 pessoas</t>
  </si>
  <si>
    <t>11,86 habitante por quilômetro quadrado</t>
  </si>
  <si>
    <t>883 pessoas</t>
  </si>
  <si>
    <t>10,2 %</t>
  </si>
  <si>
    <t>45,4 %</t>
  </si>
  <si>
    <t>7718 pessoas</t>
  </si>
  <si>
    <t>41,67 habitante por quilômetro quadrado</t>
  </si>
  <si>
    <t>1595 pessoas</t>
  </si>
  <si>
    <t>13,7 %</t>
  </si>
  <si>
    <t>39,3 %</t>
  </si>
  <si>
    <t>11095 pessoas</t>
  </si>
  <si>
    <t>20,94 habitante por quilômetro quadrado</t>
  </si>
  <si>
    <t>2522 pessoas</t>
  </si>
  <si>
    <t>24,0 %</t>
  </si>
  <si>
    <t>42,6 %</t>
  </si>
  <si>
    <t>9219 pessoas</t>
  </si>
  <si>
    <t>11,71 habitante por quilômetro quadrado</t>
  </si>
  <si>
    <t>241 pessoas</t>
  </si>
  <si>
    <t>15,3 %</t>
  </si>
  <si>
    <t>34,1 %</t>
  </si>
  <si>
    <t>1538 pessoas</t>
  </si>
  <si>
    <t>18,35 habitante por quilômetro quadrado</t>
  </si>
  <si>
    <t>463 pessoas</t>
  </si>
  <si>
    <t>2 salários mínimos</t>
  </si>
  <si>
    <t>18,5 %</t>
  </si>
  <si>
    <t>33,9 %</t>
  </si>
  <si>
    <t>2181 pessoas</t>
  </si>
  <si>
    <t>11,63 habitante por quilômetro quadrado</t>
  </si>
  <si>
    <t>212 pessoas</t>
  </si>
  <si>
    <t>10,4 %</t>
  </si>
  <si>
    <t>2049 pessoas</t>
  </si>
  <si>
    <t>19,22 habitante por quilômetro quadrado</t>
  </si>
  <si>
    <t>5292 pessoas</t>
  </si>
  <si>
    <t>12,5 %</t>
  </si>
  <si>
    <t>47,3 %</t>
  </si>
  <si>
    <t>34297 pessoas</t>
  </si>
  <si>
    <t>15,34 habitante por quilômetro quadrado</t>
  </si>
  <si>
    <t>29528 pessoas</t>
  </si>
  <si>
    <t>2,2 salários mínimos</t>
  </si>
  <si>
    <t>23,4 %</t>
  </si>
  <si>
    <t>29,8 %</t>
  </si>
  <si>
    <t>117808 pessoas</t>
  </si>
  <si>
    <t>43,16 habitante por quilômetro quadrado</t>
  </si>
  <si>
    <t>508 pessoas</t>
  </si>
  <si>
    <t>14,2 %</t>
  </si>
  <si>
    <t>2915 pessoas</t>
  </si>
  <si>
    <t>32,60 habitante por quilômetro quadrado</t>
  </si>
  <si>
    <t>612 pessoas</t>
  </si>
  <si>
    <t>6,6 %</t>
  </si>
  <si>
    <t>44,1 %</t>
  </si>
  <si>
    <t>8048 pessoas</t>
  </si>
  <si>
    <t>26,49 habitante por quilômetro quadrado</t>
  </si>
  <si>
    <t>2,4 salários mínimos</t>
  </si>
  <si>
    <t>42,9 %</t>
  </si>
  <si>
    <t>8479 pessoas</t>
  </si>
  <si>
    <t>28,81 habitante por quilômetro quadrado</t>
  </si>
  <si>
    <t>25,0 %</t>
  </si>
  <si>
    <t>2631 pessoas</t>
  </si>
  <si>
    <t>15,13 habitante por quilômetro quadrado</t>
  </si>
  <si>
    <t>1978 pessoas</t>
  </si>
  <si>
    <t>20,9 %</t>
  </si>
  <si>
    <t>23 %</t>
  </si>
  <si>
    <t>9199 pessoas</t>
  </si>
  <si>
    <t>37,47 habitante por quilômetro quadrado</t>
  </si>
  <si>
    <t>34114 pessoas</t>
  </si>
  <si>
    <t>2,7 salários mínimos</t>
  </si>
  <si>
    <t>29,3 %</t>
  </si>
  <si>
    <t>28,7 %</t>
  </si>
  <si>
    <t>111691 pessoas</t>
  </si>
  <si>
    <t>95,95 habitante por quilômetro quadrado</t>
  </si>
  <si>
    <t>2213 pessoas</t>
  </si>
  <si>
    <t>19,7 %</t>
  </si>
  <si>
    <t>27 %</t>
  </si>
  <si>
    <t>9177 pessoas</t>
  </si>
  <si>
    <t>56,34 habitante por quilômetro quadrado</t>
  </si>
  <si>
    <t>14391 pessoas</t>
  </si>
  <si>
    <t>31,9 %</t>
  </si>
  <si>
    <t>30 %</t>
  </si>
  <si>
    <t>41417 pessoas</t>
  </si>
  <si>
    <t>81,23 habitante por quilômetro quadrado</t>
  </si>
  <si>
    <t>2212 pessoas</t>
  </si>
  <si>
    <t>13,5 %</t>
  </si>
  <si>
    <t>30,4 %</t>
  </si>
  <si>
    <t>13881 pessoas</t>
  </si>
  <si>
    <t>49,03 habitante por quilômetro quadrado</t>
  </si>
  <si>
    <t>461 pessoas</t>
  </si>
  <si>
    <t>13,4 %</t>
  </si>
  <si>
    <t>2688 pessoas</t>
  </si>
  <si>
    <t>16,87 habitante por quilômetro quadrado</t>
  </si>
  <si>
    <t>464 pessoas</t>
  </si>
  <si>
    <t>8,0 %</t>
  </si>
  <si>
    <t>49,5 %</t>
  </si>
  <si>
    <t>4719 pessoas</t>
  </si>
  <si>
    <t>19,39 habitante por quilômetro quadrado</t>
  </si>
  <si>
    <t>1847 pessoas</t>
  </si>
  <si>
    <t>45,8 %</t>
  </si>
  <si>
    <t>17272 pessoas</t>
  </si>
  <si>
    <t>3,27 habitante por quilômetro quadrado</t>
  </si>
  <si>
    <t>3811 pessoas</t>
  </si>
  <si>
    <t>23,7 %</t>
  </si>
  <si>
    <t>23,8 %</t>
  </si>
  <si>
    <t>14138 pessoas</t>
  </si>
  <si>
    <t>88,98 habitante por quilômetro quadrado</t>
  </si>
  <si>
    <t>1119 pessoas</t>
  </si>
  <si>
    <t>8,2 %</t>
  </si>
  <si>
    <t>46,1 %</t>
  </si>
  <si>
    <t>13736 pessoas</t>
  </si>
  <si>
    <t>7,48 habitante por quilômetro quadrado</t>
  </si>
  <si>
    <t>638 pessoas</t>
  </si>
  <si>
    <t>12,8 %</t>
  </si>
  <si>
    <t>36,3 %</t>
  </si>
  <si>
    <t>4538 pessoas</t>
  </si>
  <si>
    <t>3,62 habitante por quilômetro quadrado</t>
  </si>
  <si>
    <t>3759 pessoas</t>
  </si>
  <si>
    <t>37,8 %</t>
  </si>
  <si>
    <t>18366 pessoas</t>
  </si>
  <si>
    <t>24,47 habitante por quilômetro quadrado</t>
  </si>
  <si>
    <t>2171 pessoas</t>
  </si>
  <si>
    <t>20,4 %</t>
  </si>
  <si>
    <t>35,9 %</t>
  </si>
  <si>
    <t>7492 pessoas</t>
  </si>
  <si>
    <t>13,47 habitante por quilômetro quadrado</t>
  </si>
  <si>
    <t>4924 pessoas</t>
  </si>
  <si>
    <t>18,6 %</t>
  </si>
  <si>
    <t>29,7 %</t>
  </si>
  <si>
    <t>23546 pessoas</t>
  </si>
  <si>
    <t>16,17 habitante por quilômetro quadrado</t>
  </si>
  <si>
    <t>339 pessoas</t>
  </si>
  <si>
    <t>7,1 %</t>
  </si>
  <si>
    <t>4741 pessoas</t>
  </si>
  <si>
    <t>9,80 habitante por quilômetro quadrado</t>
  </si>
  <si>
    <t>1044 pessoas</t>
  </si>
  <si>
    <t>13,2 %</t>
  </si>
  <si>
    <t>27,2 %</t>
  </si>
  <si>
    <t>5943 pessoas</t>
  </si>
  <si>
    <t>125,74 habitante por quilômetro quadrado</t>
  </si>
  <si>
    <t>8254 pessoas</t>
  </si>
  <si>
    <t>22,0 %</t>
  </si>
  <si>
    <t>30778 pessoas</t>
  </si>
  <si>
    <t>90,49 habitante por quilômetro quadrado</t>
  </si>
  <si>
    <t>563 pessoas</t>
  </si>
  <si>
    <t>9,8 %</t>
  </si>
  <si>
    <t>40,2 %</t>
  </si>
  <si>
    <t>4964 pessoas</t>
  </si>
  <si>
    <t>25,03 habitante por quilômetro quadrado</t>
  </si>
  <si>
    <t>31426 pessoas</t>
  </si>
  <si>
    <t>21,7 %</t>
  </si>
  <si>
    <t>125317 pessoas</t>
  </si>
  <si>
    <t>165,07 habitante por quilômetro quadrado</t>
  </si>
  <si>
    <t>528 pessoas</t>
  </si>
  <si>
    <t>42,3 %</t>
  </si>
  <si>
    <t>5666 pessoas</t>
  </si>
  <si>
    <t>14,77 habitante por quilômetro quadrado</t>
  </si>
  <si>
    <t>3899 pessoas</t>
  </si>
  <si>
    <t>16,4 %</t>
  </si>
  <si>
    <t>37 %</t>
  </si>
  <si>
    <t>20080 pessoas</t>
  </si>
  <si>
    <t>244,67 habitante por quilômetro quadrado</t>
  </si>
  <si>
    <t>1467 pessoas</t>
  </si>
  <si>
    <t>14,0 %</t>
  </si>
  <si>
    <t>37,5 %</t>
  </si>
  <si>
    <t>10167 pessoas</t>
  </si>
  <si>
    <t>93,15 habitante por quilômetro quadrado</t>
  </si>
  <si>
    <t>574 pessoas</t>
  </si>
  <si>
    <t>15,5 %</t>
  </si>
  <si>
    <t>34,8 %</t>
  </si>
  <si>
    <t>3244 pessoas</t>
  </si>
  <si>
    <t>8,25 habitante por quilômetro quadrado</t>
  </si>
  <si>
    <t>1487155 pessoas</t>
  </si>
  <si>
    <t>3,5 salários mínimos</t>
  </si>
  <si>
    <t>56,9 %</t>
  </si>
  <si>
    <t>27,8 %</t>
  </si>
  <si>
    <t>2315560 pessoas</t>
  </si>
  <si>
    <t>6988,18 habitante por quilômetro quadrado</t>
  </si>
  <si>
    <t>7912 pessoas</t>
  </si>
  <si>
    <t>23928 pessoas</t>
  </si>
  <si>
    <t>71,45 habitante por quilômetro quadrado</t>
  </si>
  <si>
    <t>1568 pessoas</t>
  </si>
  <si>
    <t>16,0 %</t>
  </si>
  <si>
    <t>38,5 %</t>
  </si>
  <si>
    <t>8627 pessoas</t>
  </si>
  <si>
    <t>23,58 habitante por quilômetro quadrado</t>
  </si>
  <si>
    <t>818 pessoas</t>
  </si>
  <si>
    <t>48,3 %</t>
  </si>
  <si>
    <t>9826 pessoas</t>
  </si>
  <si>
    <t>16,74 habitante por quilômetro quadrado</t>
  </si>
  <si>
    <t>591 pessoas</t>
  </si>
  <si>
    <t>46,3 %</t>
  </si>
  <si>
    <t>4201 pessoas</t>
  </si>
  <si>
    <t>8,60 habitante por quilômetro quadrado</t>
  </si>
  <si>
    <t>359 pessoas</t>
  </si>
  <si>
    <t>7,6 %</t>
  </si>
  <si>
    <t>4451 pessoas</t>
  </si>
  <si>
    <t>10,40 habitante por quilômetro quadrado</t>
  </si>
  <si>
    <t>124121 pessoas</t>
  </si>
  <si>
    <t>3 salários mínimos</t>
  </si>
  <si>
    <t>26,9 %</t>
  </si>
  <si>
    <t>33,7 %</t>
  </si>
  <si>
    <t>411859 pessoas</t>
  </si>
  <si>
    <t>1197,05 habitante por quilômetro quadrado</t>
  </si>
  <si>
    <t>283 pessoas</t>
  </si>
  <si>
    <t>42,2 %</t>
  </si>
  <si>
    <t>3361 pessoas</t>
  </si>
  <si>
    <t>11,85 habitante por quilômetro quadrado</t>
  </si>
  <si>
    <t>3211 pessoas</t>
  </si>
  <si>
    <t>1,3 salários mínimos</t>
  </si>
  <si>
    <t>21,8 %</t>
  </si>
  <si>
    <t>31,2 %</t>
  </si>
  <si>
    <t>13978 pessoas</t>
  </si>
  <si>
    <t>99,78 habitante por quilômetro quadrado</t>
  </si>
  <si>
    <t>372 pessoas</t>
  </si>
  <si>
    <t>37,7 %</t>
  </si>
  <si>
    <t>2383 pessoas</t>
  </si>
  <si>
    <t>5,19 habitante por quilômetro quadrado</t>
  </si>
  <si>
    <t>7979 pessoas</t>
  </si>
  <si>
    <t>18,0 %</t>
  </si>
  <si>
    <t>32,9 %</t>
  </si>
  <si>
    <t>39848 pessoas</t>
  </si>
  <si>
    <t>46,30 habitante por quilômetro quadrado</t>
  </si>
  <si>
    <t>608 pessoas</t>
  </si>
  <si>
    <t>11,8 %</t>
  </si>
  <si>
    <t>35,5 %</t>
  </si>
  <si>
    <t>5348 pessoas</t>
  </si>
  <si>
    <t>10,62 habitante por quilômetro quadrado</t>
  </si>
  <si>
    <t>9944 pessoas</t>
  </si>
  <si>
    <t>18,2 %</t>
  </si>
  <si>
    <t>48032 pessoas</t>
  </si>
  <si>
    <t>14,98 habitante por quilômetro quadrado</t>
  </si>
  <si>
    <t>13731 pessoas</t>
  </si>
  <si>
    <t>51737 pessoas</t>
  </si>
  <si>
    <t>42,63 habitante por quilômetro quadrado</t>
  </si>
  <si>
    <t>1311 pessoas</t>
  </si>
  <si>
    <t>38,4 %</t>
  </si>
  <si>
    <t>6783 pessoas</t>
  </si>
  <si>
    <t>16,46 habitante por quilômetro quadrado</t>
  </si>
  <si>
    <t>626 pessoas</t>
  </si>
  <si>
    <t>4474 pessoas</t>
  </si>
  <si>
    <t>21,47 habitante por quilômetro quadrado</t>
  </si>
  <si>
    <t>1493 pessoas</t>
  </si>
  <si>
    <t>15,6 %</t>
  </si>
  <si>
    <t>35,1 %</t>
  </si>
  <si>
    <t>5631 pessoas</t>
  </si>
  <si>
    <t>28,79 habitante por quilômetro quadrado</t>
  </si>
  <si>
    <t>1091 pessoas</t>
  </si>
  <si>
    <t>5,9 %</t>
  </si>
  <si>
    <t>44,7 %</t>
  </si>
  <si>
    <t>14537 pessoas</t>
  </si>
  <si>
    <t>24,54 habitante por quilômetro quadrado</t>
  </si>
  <si>
    <t>1058 pessoas</t>
  </si>
  <si>
    <t>12649 pessoas</t>
  </si>
  <si>
    <t>55,03 habitante por quilômetro quadrado</t>
  </si>
  <si>
    <t>2433 pessoas</t>
  </si>
  <si>
    <t>17151 pessoas</t>
  </si>
  <si>
    <t>24,33 habitante por quilômetro quadrado</t>
  </si>
  <si>
    <t>812 pessoas</t>
  </si>
  <si>
    <t>10,8 %</t>
  </si>
  <si>
    <t>36,8 %</t>
  </si>
  <si>
    <t>7434 pessoas</t>
  </si>
  <si>
    <t>24,63 habitante por quilômetro quadrado</t>
  </si>
  <si>
    <t>784 pessoas</t>
  </si>
  <si>
    <t>13,0 %</t>
  </si>
  <si>
    <t>5528 pessoas</t>
  </si>
  <si>
    <t>2,99 habitante por quilômetro quadrado</t>
  </si>
  <si>
    <t>656 pessoas</t>
  </si>
  <si>
    <t>4,6 %</t>
  </si>
  <si>
    <t>55,8 %</t>
  </si>
  <si>
    <t>10204 pessoas</t>
  </si>
  <si>
    <t>2,59 habitante por quilômetro quadrado</t>
  </si>
  <si>
    <t>3598 pessoas</t>
  </si>
  <si>
    <t>16,9 %</t>
  </si>
  <si>
    <t>29,2 %</t>
  </si>
  <si>
    <t>17404 pessoas</t>
  </si>
  <si>
    <t>57,80 habitante por quilômetro quadrado</t>
  </si>
  <si>
    <t>2424 pessoas</t>
  </si>
  <si>
    <t>16,1 %</t>
  </si>
  <si>
    <t>31,3 %</t>
  </si>
  <si>
    <t>14828 pessoas</t>
  </si>
  <si>
    <t>44,38 habitante por quilômetro quadrado</t>
  </si>
  <si>
    <t>678 pessoas</t>
  </si>
  <si>
    <t>50,4 %</t>
  </si>
  <si>
    <t>5790 pessoas</t>
  </si>
  <si>
    <t>3,69 habitante por quilômetro quadrado</t>
  </si>
  <si>
    <t>381 pessoas</t>
  </si>
  <si>
    <t>8,4 %</t>
  </si>
  <si>
    <t>45,7 %</t>
  </si>
  <si>
    <t>4260 pessoas</t>
  </si>
  <si>
    <t>19,07 habitante por quilômetro quadrado</t>
  </si>
  <si>
    <t>2151 pessoas</t>
  </si>
  <si>
    <t>35,3 %</t>
  </si>
  <si>
    <t>15020 pessoas</t>
  </si>
  <si>
    <t>5,98 habitante por quilômetro quadrado</t>
  </si>
  <si>
    <t>3668 pessoas</t>
  </si>
  <si>
    <t>10,6 %</t>
  </si>
  <si>
    <t>48,8 %</t>
  </si>
  <si>
    <t>32025 pessoas</t>
  </si>
  <si>
    <t>22,88 habitante por quilômetro quadrado</t>
  </si>
  <si>
    <t>1732 pessoas</t>
  </si>
  <si>
    <t>10,7 %</t>
  </si>
  <si>
    <t>14246 pessoas</t>
  </si>
  <si>
    <t>38,74 habitante por quilômetro quadrado</t>
  </si>
  <si>
    <t>436 pessoas</t>
  </si>
  <si>
    <t>8,6 %</t>
  </si>
  <si>
    <t>42,8 %</t>
  </si>
  <si>
    <t>4441 pessoas</t>
  </si>
  <si>
    <t>11,74 habitante por quilômetro quadrado</t>
  </si>
  <si>
    <t>12735 pessoas</t>
  </si>
  <si>
    <t>33,5 %</t>
  </si>
  <si>
    <t>38915 pessoas</t>
  </si>
  <si>
    <t>60,86 habitante por quilômetro quadrado</t>
  </si>
  <si>
    <t>1344 pessoas</t>
  </si>
  <si>
    <t>37,2 %</t>
  </si>
  <si>
    <t>10911 pessoas</t>
  </si>
  <si>
    <t>30,64 habitante por quilômetro quadrado</t>
  </si>
  <si>
    <t>1014 pessoas</t>
  </si>
  <si>
    <t>9,5 %</t>
  </si>
  <si>
    <t>40,5 %</t>
  </si>
  <si>
    <t>9150 pessoas</t>
  </si>
  <si>
    <t>5,72 habitante por quilômetro quadrado</t>
  </si>
  <si>
    <t>448 pessoas</t>
  </si>
  <si>
    <t>8,1 %</t>
  </si>
  <si>
    <t>4041 pessoas</t>
  </si>
  <si>
    <t>25,02 habitante por quilômetro quadrado</t>
  </si>
  <si>
    <t>3606 pessoas</t>
  </si>
  <si>
    <t>42 %</t>
  </si>
  <si>
    <t>24034 pessoas</t>
  </si>
  <si>
    <t>4,60 habitante por quilômetro quadrado</t>
  </si>
  <si>
    <t>4186 pessoas</t>
  </si>
  <si>
    <t>41 %</t>
  </si>
  <si>
    <t>23910 pessoas</t>
  </si>
  <si>
    <t>3,31 habitante por quilômetro quadrado</t>
  </si>
  <si>
    <t>698 pessoas</t>
  </si>
  <si>
    <t>9,1 %</t>
  </si>
  <si>
    <t>6627 pessoas</t>
  </si>
  <si>
    <t>6,41 habitante por quilômetro quadrado</t>
  </si>
  <si>
    <t>1457 pessoas</t>
  </si>
  <si>
    <t>9,6 %</t>
  </si>
  <si>
    <t>11410 pessoas</t>
  </si>
  <si>
    <t>30,99 habitante por quilômetro quadrado</t>
  </si>
  <si>
    <t>708 pessoas</t>
  </si>
  <si>
    <t>15,7 %</t>
  </si>
  <si>
    <t>3693 pessoas</t>
  </si>
  <si>
    <t>60,17 habitante por quilômetro quadrado</t>
  </si>
  <si>
    <t>2048 pessoas</t>
  </si>
  <si>
    <t>16,6 %</t>
  </si>
  <si>
    <t>34,3 %</t>
  </si>
  <si>
    <t>11884 pessoas</t>
  </si>
  <si>
    <t>39,06 habitante por quilômetro quadrado</t>
  </si>
  <si>
    <t>860 pessoas</t>
  </si>
  <si>
    <t>7,3 %</t>
  </si>
  <si>
    <t>49,9 %</t>
  </si>
  <si>
    <t>9110 pessoas</t>
  </si>
  <si>
    <t>13,10 habitante por quilômetro quadrado</t>
  </si>
  <si>
    <t>628 pessoas</t>
  </si>
  <si>
    <t>19,1 %</t>
  </si>
  <si>
    <t>29 %</t>
  </si>
  <si>
    <t>2315 pessoas</t>
  </si>
  <si>
    <t>11,40 habitante por quilômetro quadrado</t>
  </si>
  <si>
    <t>2451 pessoas</t>
  </si>
  <si>
    <t>11435 pessoas</t>
  </si>
  <si>
    <t>73,28 habitante por quilômetro quadrado</t>
  </si>
  <si>
    <t>6406 pessoas</t>
  </si>
  <si>
    <t>38776 pessoas</t>
  </si>
  <si>
    <t>71,47 habitante por quilômetro quadrado</t>
  </si>
  <si>
    <t>578 pessoas</t>
  </si>
  <si>
    <t>5304 pessoas</t>
  </si>
  <si>
    <t>49,82 habitante por quilômetro quadrado</t>
  </si>
  <si>
    <t>589 pessoas</t>
  </si>
  <si>
    <t>42,5 %</t>
  </si>
  <si>
    <t>4088 pessoas</t>
  </si>
  <si>
    <t>49,23 habitante por quilômetro quadrado</t>
  </si>
  <si>
    <t>2327 pessoas</t>
  </si>
  <si>
    <t>15,4 %</t>
  </si>
  <si>
    <t>14217 pessoas</t>
  </si>
  <si>
    <t>19,98 habitante por quilômetro quadrado</t>
  </si>
  <si>
    <t>300 pessoas</t>
  </si>
  <si>
    <t>9,7 %</t>
  </si>
  <si>
    <t>38 %</t>
  </si>
  <si>
    <t>2838 pessoas</t>
  </si>
  <si>
    <t>12,73 habitante por quilômetro quadrado</t>
  </si>
  <si>
    <t>7541 pessoas</t>
  </si>
  <si>
    <t>32,0 %</t>
  </si>
  <si>
    <t>30,5 %</t>
  </si>
  <si>
    <t>26097 pessoas</t>
  </si>
  <si>
    <t>49,36 habitante por quilômetro quadrado</t>
  </si>
  <si>
    <t>8490 pessoas</t>
  </si>
  <si>
    <t>27,5 %</t>
  </si>
  <si>
    <t>29536 pessoas</t>
  </si>
  <si>
    <t>120,77 habitante por quilômetro quadrado</t>
  </si>
  <si>
    <t>1657 pessoas</t>
  </si>
  <si>
    <t>11,7 %</t>
  </si>
  <si>
    <t>32,5 %</t>
  </si>
  <si>
    <t>12313 pessoas</t>
  </si>
  <si>
    <t>49,98 habitante por quilômetro quadrado</t>
  </si>
  <si>
    <t>474 pessoas</t>
  </si>
  <si>
    <t>11,5 %</t>
  </si>
  <si>
    <t>2923 pessoas</t>
  </si>
  <si>
    <t>6,61 habitante por quilômetro quadrado</t>
  </si>
  <si>
    <t>3309 pessoas</t>
  </si>
  <si>
    <t>30,9 %</t>
  </si>
  <si>
    <t>15935 pessoas</t>
  </si>
  <si>
    <t>47,48 habitante por quilômetro quadrado</t>
  </si>
  <si>
    <t>3055 pessoas</t>
  </si>
  <si>
    <t>2,3 salários mínimos</t>
  </si>
  <si>
    <t>20696 pessoas</t>
  </si>
  <si>
    <t>35,82 habitante por quilômetro quadrado</t>
  </si>
  <si>
    <t>2532 pessoas</t>
  </si>
  <si>
    <t>12,0 %</t>
  </si>
  <si>
    <t>33,8 %</t>
  </si>
  <si>
    <t>18011 pessoas</t>
  </si>
  <si>
    <t>4,93 habitante por quilômetro quadrado</t>
  </si>
  <si>
    <t>401 pessoas</t>
  </si>
  <si>
    <t>11,3 %</t>
  </si>
  <si>
    <t>51,1 %</t>
  </si>
  <si>
    <t>3714 pessoas</t>
  </si>
  <si>
    <t>7,34 habitante por quilômetro quadrado</t>
  </si>
  <si>
    <t>14058 pessoas</t>
  </si>
  <si>
    <t>30,8 %</t>
  </si>
  <si>
    <t>52277 pessoas</t>
  </si>
  <si>
    <t>98,97 habitante por quilômetro quadrado</t>
  </si>
  <si>
    <t>1612 pessoas</t>
  </si>
  <si>
    <t>9,9 %</t>
  </si>
  <si>
    <t>33 %</t>
  </si>
  <si>
    <t>11377 pessoas</t>
  </si>
  <si>
    <t>41,31 habitante por quilômetro quadrado</t>
  </si>
  <si>
    <t>1907 pessoas</t>
  </si>
  <si>
    <t>23,1 %</t>
  </si>
  <si>
    <t>8466 pessoas</t>
  </si>
  <si>
    <t>6,70 habitante por quilômetro quadrado</t>
  </si>
  <si>
    <t>2174 pessoas</t>
  </si>
  <si>
    <t>13,6 %</t>
  </si>
  <si>
    <t>12979 pessoas</t>
  </si>
  <si>
    <t>18,26 habitante por quilômetro quadrado</t>
  </si>
  <si>
    <t>3576 pessoas</t>
  </si>
  <si>
    <t>26105 pessoas</t>
  </si>
  <si>
    <t>33,92 habitante por quilômetro quadrado</t>
  </si>
  <si>
    <t>5272 pessoas</t>
  </si>
  <si>
    <t>24,78 habitante por quilômetro quadrado</t>
  </si>
  <si>
    <t>459 pessoas</t>
  </si>
  <si>
    <t>9,3 %</t>
  </si>
  <si>
    <t>4715 pessoas</t>
  </si>
  <si>
    <t>26,96 habitante por quilômetro quadrado</t>
  </si>
  <si>
    <t>2274 pessoas</t>
  </si>
  <si>
    <t>16,7 %</t>
  </si>
  <si>
    <t>10608 pessoas</t>
  </si>
  <si>
    <t>12,57 habitante por quilômetro quadrado</t>
  </si>
  <si>
    <t>2766 pessoas</t>
  </si>
  <si>
    <t>17,6 %</t>
  </si>
  <si>
    <t>14001 pessoas</t>
  </si>
  <si>
    <t>19,43 habitante por quilômetro quadrado</t>
  </si>
  <si>
    <t>600 pessoas</t>
  </si>
  <si>
    <t>3974 pessoas</t>
  </si>
  <si>
    <t>28,01 habitante por quilômetro quadrado</t>
  </si>
  <si>
    <t>567 pessoas</t>
  </si>
  <si>
    <t>5048 pessoas</t>
  </si>
  <si>
    <t>38,62 habitante por quilômetro quadrado</t>
  </si>
  <si>
    <t>521 pessoas</t>
  </si>
  <si>
    <t>44,9 %</t>
  </si>
  <si>
    <t>4362 pessoas</t>
  </si>
  <si>
    <t>39,27 habitante por quilômetro quadrado</t>
  </si>
  <si>
    <t>7243 pessoas</t>
  </si>
  <si>
    <t>17,8 %</t>
  </si>
  <si>
    <t>41,7 %</t>
  </si>
  <si>
    <t>39624 pessoas</t>
  </si>
  <si>
    <t>41,05 habitante por quilômetro quadrado</t>
  </si>
  <si>
    <t>1123 pessoas</t>
  </si>
  <si>
    <t>6562 pessoas</t>
  </si>
  <si>
    <t>22,02 habitante por quilômetro quadrado</t>
  </si>
  <si>
    <t>1073 pessoas</t>
  </si>
  <si>
    <t>10663 pessoas</t>
  </si>
  <si>
    <t>111,85 habitante por quilômetro quadrado</t>
  </si>
  <si>
    <t>2972 pessoas</t>
  </si>
  <si>
    <t>17,7 %</t>
  </si>
  <si>
    <t>32,8 %</t>
  </si>
  <si>
    <t>14655 pessoas</t>
  </si>
  <si>
    <t>23,61 habitante por quilômetro quadrado</t>
  </si>
  <si>
    <t>560 pessoas</t>
  </si>
  <si>
    <t>39,4 %</t>
  </si>
  <si>
    <t>4585 pessoas</t>
  </si>
  <si>
    <t>16,43 habitante por quilômetro quadrado</t>
  </si>
  <si>
    <t>2942 pessoas</t>
  </si>
  <si>
    <t>47 %</t>
  </si>
  <si>
    <t>14108 pessoas</t>
  </si>
  <si>
    <t>14,52 habitante por quilômetro quadrado</t>
  </si>
  <si>
    <t>3184 pessoas</t>
  </si>
  <si>
    <t>28,3 %</t>
  </si>
  <si>
    <t>10380 pessoas</t>
  </si>
  <si>
    <t>19,89 habitante por quilômetro quadrado</t>
  </si>
  <si>
    <t>806 pessoas</t>
  </si>
  <si>
    <t>6,1 %</t>
  </si>
  <si>
    <t>49,2 %</t>
  </si>
  <si>
    <t>8936 pessoas</t>
  </si>
  <si>
    <t>47,61 habitante por quilômetro quadrado</t>
  </si>
  <si>
    <t>1131 pessoas</t>
  </si>
  <si>
    <t>52,4 %</t>
  </si>
  <si>
    <t>19548 pessoas</t>
  </si>
  <si>
    <t>15,73 habitante por quilômetro quadrado</t>
  </si>
  <si>
    <t>326 pessoas</t>
  </si>
  <si>
    <t>2933 pessoas</t>
  </si>
  <si>
    <t>18,34 habitante por quilômetro quadrado</t>
  </si>
  <si>
    <t>4137 pessoas</t>
  </si>
  <si>
    <t>15,2 %</t>
  </si>
  <si>
    <t>39,9 %</t>
  </si>
  <si>
    <t>23812 pessoas</t>
  </si>
  <si>
    <t>48,87 habitante por quilômetro quadrado</t>
  </si>
  <si>
    <t>6270 pessoas</t>
  </si>
  <si>
    <t>31240 pessoas</t>
  </si>
  <si>
    <t>88,40 habitante por quilômetro quadrado</t>
  </si>
  <si>
    <t>23884 pessoas</t>
  </si>
  <si>
    <t>24,2 %</t>
  </si>
  <si>
    <t>35,6 %</t>
  </si>
  <si>
    <t>87360 pessoas</t>
  </si>
  <si>
    <t>69,42 habitante por quilômetro quadrado</t>
  </si>
  <si>
    <t>1791 pessoas</t>
  </si>
  <si>
    <t>41,2 %</t>
  </si>
  <si>
    <t>8512 pessoas</t>
  </si>
  <si>
    <t>5,85 habitante por quilômetro quadrado</t>
  </si>
  <si>
    <t>1041 pessoas</t>
  </si>
  <si>
    <t>6816 pessoas</t>
  </si>
  <si>
    <t>37,66 habitante por quilômetro quadrado</t>
  </si>
  <si>
    <t>2868 pessoas</t>
  </si>
  <si>
    <t>18615 pessoas</t>
  </si>
  <si>
    <t>5,81 habitante por quilômetro quadrado</t>
  </si>
  <si>
    <t>378 pessoas</t>
  </si>
  <si>
    <t>14,1 %</t>
  </si>
  <si>
    <t>38,7 %</t>
  </si>
  <si>
    <t>2605 pessoas</t>
  </si>
  <si>
    <t>10,05 habitante por quilômetro quadrado</t>
  </si>
  <si>
    <t>1955 pessoas</t>
  </si>
  <si>
    <t>15,9 %</t>
  </si>
  <si>
    <t>31,6 %</t>
  </si>
  <si>
    <t>11547 pessoas</t>
  </si>
  <si>
    <t>22,81 habitante por quilômetro quadrado</t>
  </si>
  <si>
    <t>2449 pessoas</t>
  </si>
  <si>
    <t>19,6 %</t>
  </si>
  <si>
    <t>29,9 %</t>
  </si>
  <si>
    <t>11019 pessoas</t>
  </si>
  <si>
    <t>30,85 habitante por quilômetro quadrado</t>
  </si>
  <si>
    <t>1724 pessoas</t>
  </si>
  <si>
    <t>34,6 %</t>
  </si>
  <si>
    <t>13797 pessoas</t>
  </si>
  <si>
    <t>42,81 habitante por quilômetro quadrado</t>
  </si>
  <si>
    <t>6007 pessoas</t>
  </si>
  <si>
    <t>23479 pessoas</t>
  </si>
  <si>
    <t>51,51 habitante por quilômetro quadrado</t>
  </si>
  <si>
    <t>5335 pessoas</t>
  </si>
  <si>
    <t>29011 pessoas</t>
  </si>
  <si>
    <t>22,18 habitante por quilômetro quadrado</t>
  </si>
  <si>
    <t>3622 pessoas</t>
  </si>
  <si>
    <t>15,1 %</t>
  </si>
  <si>
    <t>32,4 %</t>
  </si>
  <si>
    <t>20954 pessoas</t>
  </si>
  <si>
    <t>19,66 habitante por quilômetro quadrado</t>
  </si>
  <si>
    <t>4188 pessoas</t>
  </si>
  <si>
    <t>20,1 %</t>
  </si>
  <si>
    <t>30,3 %</t>
  </si>
  <si>
    <t>17878 pessoas</t>
  </si>
  <si>
    <t>44,69 habitante por quilômetro quadrado</t>
  </si>
  <si>
    <t>2160 pessoas</t>
  </si>
  <si>
    <t>19,2 %</t>
  </si>
  <si>
    <t>32,3 %</t>
  </si>
  <si>
    <t>9422 pessoas</t>
  </si>
  <si>
    <t>4,57 habitante por quilômetro quadrado</t>
  </si>
  <si>
    <t>782 pessoas</t>
  </si>
  <si>
    <t>35,7 %</t>
  </si>
  <si>
    <t>4049 pessoas</t>
  </si>
  <si>
    <t>5,56 habitante por quilômetro quadrado</t>
  </si>
  <si>
    <t>416 pessoas</t>
  </si>
  <si>
    <t>33,1 %</t>
  </si>
  <si>
    <t>3341 pessoas</t>
  </si>
  <si>
    <t>41,20 habitante por quilômetro quadrado</t>
  </si>
  <si>
    <t>548 pessoas</t>
  </si>
  <si>
    <t>41,9 %</t>
  </si>
  <si>
    <t>4422 pessoas</t>
  </si>
  <si>
    <t>15,67 habitante por quilômetro quadrado</t>
  </si>
  <si>
    <t>313 pessoas</t>
  </si>
  <si>
    <t>13,3 %</t>
  </si>
  <si>
    <t>40,7 %</t>
  </si>
  <si>
    <t>2214 pessoas</t>
  </si>
  <si>
    <t>14,04 habitante por quilômetro quadrado</t>
  </si>
  <si>
    <t>661 pessoas</t>
  </si>
  <si>
    <t>13,8 %</t>
  </si>
  <si>
    <t>2712 pessoas</t>
  </si>
  <si>
    <t>7,38 habitante por quilômetro quadrado</t>
  </si>
  <si>
    <t>17155 pessoas</t>
  </si>
  <si>
    <t>25,77 habitante por quilômetro quadrado</t>
  </si>
  <si>
    <t>17453 pessoas</t>
  </si>
  <si>
    <t>30,7 %</t>
  </si>
  <si>
    <t>66261 pessoas</t>
  </si>
  <si>
    <t>134,74 habitante por quilômetro quadrado</t>
  </si>
  <si>
    <t>5473 pessoas</t>
  </si>
  <si>
    <t>22,80 habitante por quilômetro quadrado</t>
  </si>
  <si>
    <t>324 pessoas</t>
  </si>
  <si>
    <t>45,5 %</t>
  </si>
  <si>
    <t>3110 pessoas</t>
  </si>
  <si>
    <t>21,96 habitante por quilômetro quadrado</t>
  </si>
  <si>
    <t>779 pessoas</t>
  </si>
  <si>
    <t>12,2 %</t>
  </si>
  <si>
    <t>53,2 %</t>
  </si>
  <si>
    <t>7030 pessoas</t>
  </si>
  <si>
    <t>16,76 habitante por quilômetro quadrado</t>
  </si>
  <si>
    <t>417 pessoas</t>
  </si>
  <si>
    <t>7,5 %</t>
  </si>
  <si>
    <t>51,3 %</t>
  </si>
  <si>
    <t>4739 pessoas</t>
  </si>
  <si>
    <t>16,47 habitante por quilômetro quadrado</t>
  </si>
  <si>
    <t>3987 pessoas</t>
  </si>
  <si>
    <t>21056 pessoas</t>
  </si>
  <si>
    <t>209,55 habitante por quilômetro quadrado</t>
  </si>
  <si>
    <t>179 pessoas</t>
  </si>
  <si>
    <t>38,1 %</t>
  </si>
  <si>
    <t>1081 pessoas</t>
  </si>
  <si>
    <t>3,82 habitante por quilômetro quadrado</t>
  </si>
  <si>
    <t>861 pessoas</t>
  </si>
  <si>
    <t>12,4 %</t>
  </si>
  <si>
    <t>41,6 %</t>
  </si>
  <si>
    <t>6171 pessoas</t>
  </si>
  <si>
    <t>30,20 habitante por quilômetro quadrado</t>
  </si>
  <si>
    <t>1040 pessoas</t>
  </si>
  <si>
    <t>10207 pessoas</t>
  </si>
  <si>
    <t>31,66 habitante por quilômetro quadrado</t>
  </si>
  <si>
    <t>385 pessoas</t>
  </si>
  <si>
    <t>9,0 %</t>
  </si>
  <si>
    <t>35,8 %</t>
  </si>
  <si>
    <t>3075 pessoas</t>
  </si>
  <si>
    <t>20,12 habitante por quilômetro quadrado</t>
  </si>
  <si>
    <t>639 pessoas</t>
  </si>
  <si>
    <t>6075 pessoas</t>
  </si>
  <si>
    <t>28,56 habitante por quilômetro quadrado</t>
  </si>
  <si>
    <t>677 pessoas</t>
  </si>
  <si>
    <t>4,1 %</t>
  </si>
  <si>
    <t>46,5 %</t>
  </si>
  <si>
    <t>10337 pessoas</t>
  </si>
  <si>
    <t>12,44 habitante por quilômetro quadrado</t>
  </si>
  <si>
    <t>1333 pessoas</t>
  </si>
  <si>
    <t>8,5 %</t>
  </si>
  <si>
    <t>47,8 %</t>
  </si>
  <si>
    <t>12355 pessoas</t>
  </si>
  <si>
    <t>3,80 habitante por quilômetro quadrado</t>
  </si>
  <si>
    <t>304 pessoas</t>
  </si>
  <si>
    <t>2800 pessoas</t>
  </si>
  <si>
    <t>11,07 habitante por quilômetro quadrado</t>
  </si>
  <si>
    <t>6,0 %</t>
  </si>
  <si>
    <t>51,6 %</t>
  </si>
  <si>
    <t>5581 pessoas</t>
  </si>
  <si>
    <t>36,36 habitante por quilômetro quadrado</t>
  </si>
  <si>
    <t>980 pessoas</t>
  </si>
  <si>
    <t>33,2 %</t>
  </si>
  <si>
    <t>4658 pessoas</t>
  </si>
  <si>
    <t>20,46 habitante por quilômetro quadrado</t>
  </si>
  <si>
    <t>672 pessoas</t>
  </si>
  <si>
    <t>7166 pessoas</t>
  </si>
  <si>
    <t>9,95 habitante por quilômetro quadrado</t>
  </si>
  <si>
    <t>11695 pessoas</t>
  </si>
  <si>
    <t>36,7 %</t>
  </si>
  <si>
    <t>28,6 %</t>
  </si>
  <si>
    <t>30159 pessoas</t>
  </si>
  <si>
    <t>47,82 habitante por quilômetro quadrado</t>
  </si>
  <si>
    <t>1112 pessoas</t>
  </si>
  <si>
    <t>12,9 %</t>
  </si>
  <si>
    <t>7117 pessoas</t>
  </si>
  <si>
    <t>66,59 habitante por quilômetro quadrado</t>
  </si>
  <si>
    <t>803 pessoas</t>
  </si>
  <si>
    <t>46,4 %</t>
  </si>
  <si>
    <t>8163 pessoas</t>
  </si>
  <si>
    <t>23,42 habitante por quilômetro quadrado</t>
  </si>
  <si>
    <t>2417 pessoas</t>
  </si>
  <si>
    <t>70,4 %</t>
  </si>
  <si>
    <t>2773 pessoas</t>
  </si>
  <si>
    <t>2,66 habitante por quilômetro quadrado</t>
  </si>
  <si>
    <t>471 pessoas</t>
  </si>
  <si>
    <t>52 %</t>
  </si>
  <si>
    <t>6660 pessoas</t>
  </si>
  <si>
    <t>10,17 habitante por quilômetro quadrado</t>
  </si>
  <si>
    <t>1176 pessoas</t>
  </si>
  <si>
    <t>10371 pessoas</t>
  </si>
  <si>
    <t>29,42 habitante por quilômetro quadrado</t>
  </si>
  <si>
    <t>366 pessoas</t>
  </si>
  <si>
    <t>8,3 %</t>
  </si>
  <si>
    <t>38,2 %</t>
  </si>
  <si>
    <t>3560 pessoas</t>
  </si>
  <si>
    <t>13,04 habitante por quilômetro quadrado</t>
  </si>
  <si>
    <t>5361 pessoas</t>
  </si>
  <si>
    <t>18,1 %</t>
  </si>
  <si>
    <t>28381 pessoas</t>
  </si>
  <si>
    <t>21,18 habitante por quilômetro quadrado</t>
  </si>
  <si>
    <t>306 pessoas</t>
  </si>
  <si>
    <t>43,1 %</t>
  </si>
  <si>
    <t>2772 pessoas</t>
  </si>
  <si>
    <t>27,12 habitante por quilômetro quadrado</t>
  </si>
  <si>
    <t>386 pessoas</t>
  </si>
  <si>
    <t>4409 pessoas</t>
  </si>
  <si>
    <t>17,36 habitante por quilômetro quadrado</t>
  </si>
  <si>
    <t>7014 pessoas</t>
  </si>
  <si>
    <t>4 salários mínimos</t>
  </si>
  <si>
    <t>23162 pessoas</t>
  </si>
  <si>
    <t>2013 pessoas</t>
  </si>
  <si>
    <t>29,1 %</t>
  </si>
  <si>
    <t>5415 pessoas</t>
  </si>
  <si>
    <t>21,63 habitante por quilômetro quadrado</t>
  </si>
  <si>
    <t>1848 pessoas</t>
  </si>
  <si>
    <t>12541 pessoas</t>
  </si>
  <si>
    <t>2907 pessoas</t>
  </si>
  <si>
    <t>21,0 %</t>
  </si>
  <si>
    <t>28,8 %</t>
  </si>
  <si>
    <t>10880 pessoas</t>
  </si>
  <si>
    <t>60,37 habitante por quilômetro quadrado</t>
  </si>
  <si>
    <t>422 pessoas</t>
  </si>
  <si>
    <t>5,6 %</t>
  </si>
  <si>
    <t>51,9 %</t>
  </si>
  <si>
    <t>7237 pessoas</t>
  </si>
  <si>
    <t>4,49 habitante por quilômetro quadrado</t>
  </si>
  <si>
    <t>5234 pessoas</t>
  </si>
  <si>
    <t>66,2 %</t>
  </si>
  <si>
    <t>7350 pessoas</t>
  </si>
  <si>
    <t>173,53 habitante por quilômetro quadrado</t>
  </si>
  <si>
    <t>1823 pessoas</t>
  </si>
  <si>
    <t>11083 pessoas</t>
  </si>
  <si>
    <t>54,03 habitante por quilômetro quadrado</t>
  </si>
  <si>
    <t>19482 pessoas</t>
  </si>
  <si>
    <t>2,9 salários mínimos</t>
  </si>
  <si>
    <t>34,7 %</t>
  </si>
  <si>
    <t>52890 pessoas</t>
  </si>
  <si>
    <t>173,94 habitante por quilômetro quadrado</t>
  </si>
  <si>
    <t>391 pessoas</t>
  </si>
  <si>
    <t>7,0 %</t>
  </si>
  <si>
    <t>4831 pessoas</t>
  </si>
  <si>
    <t>11,91 habitante por quilômetro quadrado</t>
  </si>
  <si>
    <t>1448 pessoas</t>
  </si>
  <si>
    <t>6694 pessoas</t>
  </si>
  <si>
    <t>10,83 habitante por quilômetro quadrado</t>
  </si>
  <si>
    <t>27490 pessoas</t>
  </si>
  <si>
    <t>131621 pessoas</t>
  </si>
  <si>
    <t>355,50 habitante por quilômetro quadrado</t>
  </si>
  <si>
    <t>2523 pessoas</t>
  </si>
  <si>
    <t>20824 pessoas</t>
  </si>
  <si>
    <t>14,03 habitante por quilômetro quadrado</t>
  </si>
  <si>
    <t>173 pessoas</t>
  </si>
  <si>
    <t>1563 pessoas</t>
  </si>
  <si>
    <t>17,54 habitante por quilômetro quadrado</t>
  </si>
  <si>
    <t>225684 pessoas</t>
  </si>
  <si>
    <t>621865 pessoas</t>
  </si>
  <si>
    <t>3193,21 habitante por quilômetro quadrado</t>
  </si>
  <si>
    <t>981 pessoas</t>
  </si>
  <si>
    <t>10,3 %</t>
  </si>
  <si>
    <t>9023 pessoas</t>
  </si>
  <si>
    <t>30,47 habitante por quilômetro quadrado</t>
  </si>
  <si>
    <t>2166 pessoas</t>
  </si>
  <si>
    <t>25377 pessoas</t>
  </si>
  <si>
    <t>848 pessoas</t>
  </si>
  <si>
    <t>37,3 %</t>
  </si>
  <si>
    <t>7547 pessoas</t>
  </si>
  <si>
    <t>9,16 habitante por quilômetro quadrado</t>
  </si>
  <si>
    <t>478 pessoas</t>
  </si>
  <si>
    <t>3200 pessoas</t>
  </si>
  <si>
    <t>17,82 habitante por quilômetro quadrado</t>
  </si>
  <si>
    <t>3525 pessoas</t>
  </si>
  <si>
    <t>40 %</t>
  </si>
  <si>
    <t>23532 pessoas</t>
  </si>
  <si>
    <t>9,32 habitante por quilômetro quadrado</t>
  </si>
  <si>
    <t>887 pessoas</t>
  </si>
  <si>
    <t>6,4 %</t>
  </si>
  <si>
    <t>10884 pessoas</t>
  </si>
  <si>
    <t>18,89 habitante por quilômetro quadrado</t>
  </si>
  <si>
    <t>6025 pessoas</t>
  </si>
  <si>
    <t>20,2 %</t>
  </si>
  <si>
    <t>28894 pessoas</t>
  </si>
  <si>
    <t>8,72 habitante por quilômetro quadrado</t>
  </si>
  <si>
    <t>20082 pessoas</t>
  </si>
  <si>
    <t>17,4 %</t>
  </si>
  <si>
    <t>104736 pessoas</t>
  </si>
  <si>
    <t>473,38 habitante por quilômetro quadrado</t>
  </si>
  <si>
    <t>815 pessoas</t>
  </si>
  <si>
    <t>49,6 %</t>
  </si>
  <si>
    <t>8200 pessoas</t>
  </si>
  <si>
    <t>10,06 habitante por quilômetro quadrado</t>
  </si>
  <si>
    <t>465 pessoas</t>
  </si>
  <si>
    <t>34 %</t>
  </si>
  <si>
    <t>2762 pessoas</t>
  </si>
  <si>
    <t>21,00 habitante por quilômetro quadrado</t>
  </si>
  <si>
    <t>498 pessoas</t>
  </si>
  <si>
    <t>14,5 %</t>
  </si>
  <si>
    <t>36 %</t>
  </si>
  <si>
    <t>3486 pessoas</t>
  </si>
  <si>
    <t>24,73 habitante por quilômetro quadrado</t>
  </si>
  <si>
    <t>2960 pessoas</t>
  </si>
  <si>
    <t>4,50 habitante por quilômetro quadrado</t>
  </si>
  <si>
    <t>357 pessoas</t>
  </si>
  <si>
    <t>4272 pessoas</t>
  </si>
  <si>
    <t>34,55 habitante por quilômetro quadrado</t>
  </si>
  <si>
    <t>1808 pessoas</t>
  </si>
  <si>
    <t>25,4 %</t>
  </si>
  <si>
    <t>31,8 %</t>
  </si>
  <si>
    <t>6133 pessoas</t>
  </si>
  <si>
    <t>60,66 habitante por quilômetro quadrado</t>
  </si>
  <si>
    <t>40,9 %</t>
  </si>
  <si>
    <t>2875 pessoas</t>
  </si>
  <si>
    <t>14,00 habitante por quilômetro quadrado</t>
  </si>
  <si>
    <t>771 pessoas</t>
  </si>
  <si>
    <t>4245 pessoas</t>
  </si>
  <si>
    <t>8,74 habitante por quilômetro quadrado</t>
  </si>
  <si>
    <t>5265 pessoas</t>
  </si>
  <si>
    <t>5,45 habitante por quilômetro quadrado</t>
  </si>
  <si>
    <t>1,2 salários mínimos</t>
  </si>
  <si>
    <t>19,5 %</t>
  </si>
  <si>
    <t>12197 pessoas</t>
  </si>
  <si>
    <t>19,41 habitante por quilômetro quadrado</t>
  </si>
  <si>
    <t>658 pessoas</t>
  </si>
  <si>
    <t>54,5 %</t>
  </si>
  <si>
    <t>5121 pessoas</t>
  </si>
  <si>
    <t>6,09 habitante por quilômetro quadrado</t>
  </si>
  <si>
    <t>791 pessoas</t>
  </si>
  <si>
    <t>4667 pessoas</t>
  </si>
  <si>
    <t>35,12 habitante por quilômetro quadrado</t>
  </si>
  <si>
    <t>1640 pessoas</t>
  </si>
  <si>
    <t>10374 pessoas</t>
  </si>
  <si>
    <t>33,32 habitante por quilômetro quadrado</t>
  </si>
  <si>
    <t>810 pessoas</t>
  </si>
  <si>
    <t>5434 pessoas</t>
  </si>
  <si>
    <t>32,51 habitante por quilômetro quadrado</t>
  </si>
  <si>
    <t>642 pessoas</t>
  </si>
  <si>
    <t>3521 pessoas</t>
  </si>
  <si>
    <t>18,78 habitante por quilômetro quadrado</t>
  </si>
  <si>
    <t>2794 pessoas</t>
  </si>
  <si>
    <t>15362 pessoas</t>
  </si>
  <si>
    <t>29,41 habitante por quilômetro quadrado</t>
  </si>
  <si>
    <t>602 pessoas</t>
  </si>
  <si>
    <t>43,4 %</t>
  </si>
  <si>
    <t>3983 pessoas</t>
  </si>
  <si>
    <t>17,57 habitante por quilômetro quadrado</t>
  </si>
  <si>
    <t>649 pessoas</t>
  </si>
  <si>
    <t>7406 pessoas</t>
  </si>
  <si>
    <t>12,97 habitante por quilômetro quadrado</t>
  </si>
  <si>
    <t>20693 pessoas</t>
  </si>
  <si>
    <t>24,4 %</t>
  </si>
  <si>
    <t>80352 pessoas</t>
  </si>
  <si>
    <t>24,38 habitante por quilômetro quadrado</t>
  </si>
  <si>
    <t>621 pessoas</t>
  </si>
  <si>
    <t>5465 pessoas</t>
  </si>
  <si>
    <t>17,62 habitante por quilômetro quadrado</t>
  </si>
  <si>
    <t>953 pessoas</t>
  </si>
  <si>
    <t>7952 pessoas</t>
  </si>
  <si>
    <t>19,47 habitante por quilômetro quadrado</t>
  </si>
  <si>
    <t>1308 pessoas</t>
  </si>
  <si>
    <t>4021 pessoas</t>
  </si>
  <si>
    <t>10494 pessoas</t>
  </si>
  <si>
    <t>102,10 habitante por quilômetro quadrado</t>
  </si>
  <si>
    <t>1019 pessoas</t>
  </si>
  <si>
    <t>4928 pessoas</t>
  </si>
  <si>
    <t>23,12 habitante por quilômetro quadrado</t>
  </si>
  <si>
    <t>1215 pessoas</t>
  </si>
  <si>
    <t>3,1 salários mínimos</t>
  </si>
  <si>
    <t>41,5 %</t>
  </si>
  <si>
    <t>7653 pessoas</t>
  </si>
  <si>
    <t>20,29 habitante por quilômetro quadrado</t>
  </si>
  <si>
    <t>12,6 %</t>
  </si>
  <si>
    <t>2994 pessoas</t>
  </si>
  <si>
    <t>21,04 habitante por quilômetro quadrado</t>
  </si>
  <si>
    <t>11200 pessoas</t>
  </si>
  <si>
    <t>47702 pessoas</t>
  </si>
  <si>
    <t>12,26 habitante por quilômetro quadrado</t>
  </si>
  <si>
    <t>7,2 %</t>
  </si>
  <si>
    <t>47,4 %</t>
  </si>
  <si>
    <t>3549 pessoas</t>
  </si>
  <si>
    <t>21,50 habitante por quilômetro quadrado</t>
  </si>
  <si>
    <t>963 pessoas</t>
  </si>
  <si>
    <t>6847 pessoas</t>
  </si>
  <si>
    <t>20,18 habitante por quilômetro quadrado</t>
  </si>
  <si>
    <t>694 pessoas</t>
  </si>
  <si>
    <t>32,2 %</t>
  </si>
  <si>
    <t>4226 pessoas</t>
  </si>
  <si>
    <t>36,13 habitante por quilômetro quadrado</t>
  </si>
  <si>
    <t>1820 pessoas</t>
  </si>
  <si>
    <t>20706 pessoas</t>
  </si>
  <si>
    <t>61,30 habitante por quilômetro quadrado</t>
  </si>
  <si>
    <t>549 pessoas</t>
  </si>
  <si>
    <t>4178 pessoas</t>
  </si>
  <si>
    <t>12,21 habitante por quilômetro quadrado</t>
  </si>
  <si>
    <t>7,7 %</t>
  </si>
  <si>
    <t>44,2 %</t>
  </si>
  <si>
    <t>6516 pessoas</t>
  </si>
  <si>
    <t>48,95 habitante por quilômetro quadrado</t>
  </si>
  <si>
    <t>69923 pessoas</t>
  </si>
  <si>
    <t>27,4 %</t>
  </si>
  <si>
    <t>231091 pessoas</t>
  </si>
  <si>
    <t>326,35 habitante por quilômetro quadrado</t>
  </si>
  <si>
    <t>947 pessoas</t>
  </si>
  <si>
    <t>6321 pessoas</t>
  </si>
  <si>
    <t>53,66 habitante por quilômetro quadrado</t>
  </si>
  <si>
    <t>652 pessoas</t>
  </si>
  <si>
    <t>5851 pessoas</t>
  </si>
  <si>
    <t>26,97 habitante por quilômetro quadrado</t>
  </si>
  <si>
    <t>507 pessoas</t>
  </si>
  <si>
    <t>4,7 %</t>
  </si>
  <si>
    <t>46,2 %</t>
  </si>
  <si>
    <t>10213 pessoas</t>
  </si>
  <si>
    <t>17,83 habitante por quilômetro quadrado</t>
  </si>
  <si>
    <t>311 pessoas</t>
  </si>
  <si>
    <t>7,8 %</t>
  </si>
  <si>
    <t>3697 pessoas</t>
  </si>
  <si>
    <t>4,52 habitante por quilômetro quadrado</t>
  </si>
  <si>
    <t>780 pessoas</t>
  </si>
  <si>
    <t>4904 pessoas</t>
  </si>
  <si>
    <t>82,39 habitante por quilômetro quadrado</t>
  </si>
  <si>
    <t>458 pessoas</t>
  </si>
  <si>
    <t>4899 pessoas</t>
  </si>
  <si>
    <t>12,28 habitante por quilômetro quadrado</t>
  </si>
  <si>
    <t>1086 pessoas</t>
  </si>
  <si>
    <t>5228 pessoas</t>
  </si>
  <si>
    <t>26,81 habitante por quilômetro quadrado</t>
  </si>
  <si>
    <t>266 pessoas</t>
  </si>
  <si>
    <t>8,8 %</t>
  </si>
  <si>
    <t>3095 pessoas</t>
  </si>
  <si>
    <t>27,17 habitante por quilômetro quadrado</t>
  </si>
  <si>
    <t>1064 pessoas</t>
  </si>
  <si>
    <t>6093 pessoas</t>
  </si>
  <si>
    <t>86,76 habitante por quilômetro quadrado</t>
  </si>
  <si>
    <t>3194 pessoas</t>
  </si>
  <si>
    <t>10007 pessoas</t>
  </si>
  <si>
    <t>80,16 habitante por quilômetro quadrado</t>
  </si>
  <si>
    <t>748 pessoas</t>
  </si>
  <si>
    <t>14,6 %</t>
  </si>
  <si>
    <t>43,2 %</t>
  </si>
  <si>
    <t>5029 pessoas</t>
  </si>
  <si>
    <t>13,16 habitante por quilômetro quadrado</t>
  </si>
  <si>
    <t>2472 pessoas</t>
  </si>
  <si>
    <t>29,5 %</t>
  </si>
  <si>
    <t>12630 pessoas</t>
  </si>
  <si>
    <t>11,37 habitante por quilômetro quadrado</t>
  </si>
  <si>
    <t>43 %</t>
  </si>
  <si>
    <t>4987 pessoas</t>
  </si>
  <si>
    <t>21,57 habitante por quilômetro quadrado</t>
  </si>
  <si>
    <t>298 pessoas</t>
  </si>
  <si>
    <t>1461 pessoas</t>
  </si>
  <si>
    <t>9,55 habitante por quilômetro quadrado</t>
  </si>
  <si>
    <t>409 pessoas</t>
  </si>
  <si>
    <t>31,7 %</t>
  </si>
  <si>
    <t>1829 pessoas</t>
  </si>
  <si>
    <t>551 pessoas</t>
  </si>
  <si>
    <t>6,8 %</t>
  </si>
  <si>
    <t>7817 pessoas</t>
  </si>
  <si>
    <t>35,95 habitante por quilômetro quadrado</t>
  </si>
  <si>
    <t>5448 pessoas</t>
  </si>
  <si>
    <t>18,8 %</t>
  </si>
  <si>
    <t>26336 pessoas</t>
  </si>
  <si>
    <t>52,72 habitante por quilômetro quadrado</t>
  </si>
  <si>
    <t>1710 pessoas</t>
  </si>
  <si>
    <t>41,3 %</t>
  </si>
  <si>
    <t>13622 pessoas</t>
  </si>
  <si>
    <t>72,82 habitante por quilômetro quadrado</t>
  </si>
  <si>
    <t>890 pessoas</t>
  </si>
  <si>
    <t>6354 pessoas</t>
  </si>
  <si>
    <t>10,45 habitante por quilômetro quadrado</t>
  </si>
  <si>
    <t>527 pessoas</t>
  </si>
  <si>
    <t>5179 pessoas</t>
  </si>
  <si>
    <t>60,65 habitante por quilômetro quadrado</t>
  </si>
  <si>
    <t>2543 pessoas</t>
  </si>
  <si>
    <t>14746 pessoas</t>
  </si>
  <si>
    <t>32,28 habitante por quilômetro quadrado</t>
  </si>
  <si>
    <t>2938 pessoas</t>
  </si>
  <si>
    <t>39,7 %</t>
  </si>
  <si>
    <t>20255 pessoas</t>
  </si>
  <si>
    <t>56,66 habitante por quilômetro quadrado</t>
  </si>
  <si>
    <t>8335 pessoas</t>
  </si>
  <si>
    <t>10,0 %</t>
  </si>
  <si>
    <t>36,2 %</t>
  </si>
  <si>
    <t>85594 pessoas</t>
  </si>
  <si>
    <t>94,09 habitante por quilômetro quadrado</t>
  </si>
  <si>
    <t>4005 pessoas</t>
  </si>
  <si>
    <t>39,1 %</t>
  </si>
  <si>
    <t>24102 pessoas</t>
  </si>
  <si>
    <t>75,88 habitante por quilômetro quadrado</t>
  </si>
  <si>
    <t>4099 pessoas</t>
  </si>
  <si>
    <t>30443 pessoas</t>
  </si>
  <si>
    <t>16,29 habitante por quilômetro quadrado</t>
  </si>
  <si>
    <t>823 pessoas</t>
  </si>
  <si>
    <t>6611 pessoas</t>
  </si>
  <si>
    <t>25,05 habitante por quilômetro quadrado</t>
  </si>
  <si>
    <t>2077 pessoas</t>
  </si>
  <si>
    <t>17,1 %</t>
  </si>
  <si>
    <t>27,3 %</t>
  </si>
  <si>
    <t>11502 pessoas</t>
  </si>
  <si>
    <t>47,16 habitante por quilômetro quadrado</t>
  </si>
  <si>
    <t>337 pessoas</t>
  </si>
  <si>
    <t>2186 pessoas</t>
  </si>
  <si>
    <t>16,64 habitante por quilômetro quadrado</t>
  </si>
  <si>
    <t>4,36 habitante por quilômetro quadrado</t>
  </si>
  <si>
    <t>1050 pessoas</t>
  </si>
  <si>
    <t>6840 pessoas</t>
  </si>
  <si>
    <t>8,32 habitante por quilômetro quadrado</t>
  </si>
  <si>
    <t>1800 pessoas</t>
  </si>
  <si>
    <t>10801 pessoas</t>
  </si>
  <si>
    <t>34,91 habitante por quilômetro quadrado</t>
  </si>
  <si>
    <t>3875 pessoas</t>
  </si>
  <si>
    <t>37,32 habitante por quilômetro quadrado</t>
  </si>
  <si>
    <t>33303 pessoas</t>
  </si>
  <si>
    <t>73,3 %</t>
  </si>
  <si>
    <t>53482 pessoas</t>
  </si>
  <si>
    <t>218,67 habitante por quilômetro quadrado</t>
  </si>
  <si>
    <t>258 pessoas</t>
  </si>
  <si>
    <t>30,1 %</t>
  </si>
  <si>
    <t>2578 pessoas</t>
  </si>
  <si>
    <t>29,97 habitante por quilômetro quadrado</t>
  </si>
  <si>
    <t>419 pessoas</t>
  </si>
  <si>
    <t>3188 pessoas</t>
  </si>
  <si>
    <t>19,30 habitante por quilômetro quadrado</t>
  </si>
  <si>
    <t>48,5 %</t>
  </si>
  <si>
    <t>5133 pessoas</t>
  </si>
  <si>
    <t>14,35 habitante por quilômetro quadrado</t>
  </si>
  <si>
    <t>597 pessoas</t>
  </si>
  <si>
    <t>50,2 %</t>
  </si>
  <si>
    <t>6489 pessoas</t>
  </si>
  <si>
    <t>10,88 habitante por quilômetro quadrado</t>
  </si>
  <si>
    <t>2616 pessoas</t>
  </si>
  <si>
    <t>38,3 %</t>
  </si>
  <si>
    <t>8,99 habitante por quilômetro quadrado</t>
  </si>
  <si>
    <t>415 pessoas</t>
  </si>
  <si>
    <t>2789 pessoas</t>
  </si>
  <si>
    <t>18,36 habitante por quilômetro quadrado</t>
  </si>
  <si>
    <t>897 pessoas</t>
  </si>
  <si>
    <t>9590 pessoas</t>
  </si>
  <si>
    <t>8,81 habitante por quilômetro quadrado</t>
  </si>
  <si>
    <t>787 pessoas</t>
  </si>
  <si>
    <t>6,5 %</t>
  </si>
  <si>
    <t>10445 pessoas</t>
  </si>
  <si>
    <t>29,20 habitante por quilômetro quadrado</t>
  </si>
  <si>
    <t>1558 pessoas</t>
  </si>
  <si>
    <t>17,9 %</t>
  </si>
  <si>
    <t>8045 pessoas</t>
  </si>
  <si>
    <t>41,42 habitante por quilômetro quadrado</t>
  </si>
  <si>
    <t>24697 pessoas</t>
  </si>
  <si>
    <t>68248 pessoas</t>
  </si>
  <si>
    <t>45,44 habitante por quilômetro quadrado</t>
  </si>
  <si>
    <t>762 pessoas</t>
  </si>
  <si>
    <t>7949 pessoas</t>
  </si>
  <si>
    <t>2,16 habitante por quilômetro quadrado</t>
  </si>
  <si>
    <t>665 pessoas</t>
  </si>
  <si>
    <t>3477 pessoas</t>
  </si>
  <si>
    <t>15,89 habitante por quilômetro quadrado</t>
  </si>
  <si>
    <t>511 pessoas</t>
  </si>
  <si>
    <t>3093 pessoas</t>
  </si>
  <si>
    <t>15,57 habitante por quilômetro quadrado</t>
  </si>
  <si>
    <t>5,0 %</t>
  </si>
  <si>
    <t>50,3 %</t>
  </si>
  <si>
    <t>7366 pessoas</t>
  </si>
  <si>
    <t>15,96 habitante por quilômetro quadrado</t>
  </si>
  <si>
    <t>1023 pessoas</t>
  </si>
  <si>
    <t>14,9 %</t>
  </si>
  <si>
    <t>4503 pessoas</t>
  </si>
  <si>
    <t>2,86 habitante por quilômetro quadrado</t>
  </si>
  <si>
    <t>2858 pessoas</t>
  </si>
  <si>
    <t>23476 pessoas</t>
  </si>
  <si>
    <t>8,55 habitante por quilômetro quadrado</t>
  </si>
  <si>
    <t>699 pessoas</t>
  </si>
  <si>
    <t>48,2 %</t>
  </si>
  <si>
    <t>5034 pessoas</t>
  </si>
  <si>
    <t>7,02 habitante por quilômetro quadrado</t>
  </si>
  <si>
    <t>5640 pessoas</t>
  </si>
  <si>
    <t>9,00 habitante por quilômetro quadrado</t>
  </si>
  <si>
    <t>1082 pessoas</t>
  </si>
  <si>
    <t>8226 pessoas</t>
  </si>
  <si>
    <t>17,52 habitante por quilômetro quadrado</t>
  </si>
  <si>
    <t>3391 pessoas</t>
  </si>
  <si>
    <t>20,25 habitante por quilômetro quadrado</t>
  </si>
  <si>
    <t>2592 pessoas</t>
  </si>
  <si>
    <t>14533 pessoas</t>
  </si>
  <si>
    <t>72,67 habitante por quilômetro quadrado</t>
  </si>
  <si>
    <t>439 pessoas</t>
  </si>
  <si>
    <t>49 %</t>
  </si>
  <si>
    <t>4345 pessoas</t>
  </si>
  <si>
    <t>13,55 habitante por quilômetro quadrado</t>
  </si>
  <si>
    <t>526 pessoas</t>
  </si>
  <si>
    <t>4647 pessoas</t>
  </si>
  <si>
    <t>15431 pessoas</t>
  </si>
  <si>
    <t>58588 pessoas</t>
  </si>
  <si>
    <t>24,14 habitante por quilômetro quadrado</t>
  </si>
  <si>
    <t>798 pessoas</t>
  </si>
  <si>
    <t>4686 pessoas</t>
  </si>
  <si>
    <t>23,45 habitante por quilômetro quadrado</t>
  </si>
  <si>
    <t>866 pessoas</t>
  </si>
  <si>
    <t>6222 pessoas</t>
  </si>
  <si>
    <t>8,64 habitante por quilômetro quadrado</t>
  </si>
  <si>
    <t>494 pessoas</t>
  </si>
  <si>
    <t>11,0 %</t>
  </si>
  <si>
    <t>54,4 %</t>
  </si>
  <si>
    <t>4793 pessoas</t>
  </si>
  <si>
    <t>2,77 habitante por quilômetro quadrado</t>
  </si>
  <si>
    <t>355 pessoas</t>
  </si>
  <si>
    <t>44,8 %</t>
  </si>
  <si>
    <t>2928 pessoas</t>
  </si>
  <si>
    <t>20,07 habitante por quilômetro quadrado</t>
  </si>
  <si>
    <t>427 pessoas</t>
  </si>
  <si>
    <t>2830 pessoas</t>
  </si>
  <si>
    <t>25,17 habitante por quilômetro quadrado</t>
  </si>
  <si>
    <t>682 pessoas</t>
  </si>
  <si>
    <t>4053 pessoas</t>
  </si>
  <si>
    <t>26,66 habitante por quilômetro quadrado</t>
  </si>
  <si>
    <t>873 pessoas</t>
  </si>
  <si>
    <t>16,3 %</t>
  </si>
  <si>
    <t>4736 pessoas</t>
  </si>
  <si>
    <t>25,28 habitante por quilômetro quadrado</t>
  </si>
  <si>
    <t>524 pessoas</t>
  </si>
  <si>
    <t>5230 pessoas</t>
  </si>
  <si>
    <t>24,98 habitante por quilômetro quadrado</t>
  </si>
  <si>
    <t>2142 pessoas</t>
  </si>
  <si>
    <t>11331 pessoas</t>
  </si>
  <si>
    <t>13,08 habitante por quilômetro quadrado</t>
  </si>
  <si>
    <t>65990 pessoas</t>
  </si>
  <si>
    <t>23,0 %</t>
  </si>
  <si>
    <t>257172 pessoas</t>
  </si>
  <si>
    <t>109,79 habitante por quilômetro quadrado</t>
  </si>
  <si>
    <t>2051 pessoas</t>
  </si>
  <si>
    <t>45,6 %</t>
  </si>
  <si>
    <t>13901 pessoas</t>
  </si>
  <si>
    <t>3,58 habitante por quilômetro quadrado</t>
  </si>
  <si>
    <t>30,6 %</t>
  </si>
  <si>
    <t>29,4 %</t>
  </si>
  <si>
    <t>1392 pessoas</t>
  </si>
  <si>
    <t>7,21 habitante por quilômetro quadrado</t>
  </si>
  <si>
    <t>8271 pessoas</t>
  </si>
  <si>
    <t>22,9 %</t>
  </si>
  <si>
    <t>32244 pessoas</t>
  </si>
  <si>
    <t>29,99 habitante por quilômetro quadrado</t>
  </si>
  <si>
    <t>2470 pessoas</t>
  </si>
  <si>
    <t>34,4 %</t>
  </si>
  <si>
    <t>13772 pessoas</t>
  </si>
  <si>
    <t>14,74 habitante por quilômetro quadrado</t>
  </si>
  <si>
    <t>1992 pessoas</t>
  </si>
  <si>
    <t>15,0 %</t>
  </si>
  <si>
    <t>43,9 %</t>
  </si>
  <si>
    <t>9753 pessoas</t>
  </si>
  <si>
    <t>27,98 habitante por quilômetro quadrado</t>
  </si>
  <si>
    <t>484 pessoas</t>
  </si>
  <si>
    <t>5051 pessoas</t>
  </si>
  <si>
    <t>12,94 habitante por quilômetro quadrado</t>
  </si>
  <si>
    <t>5604 pessoas</t>
  </si>
  <si>
    <t>26,7 %</t>
  </si>
  <si>
    <t>19150 pessoas</t>
  </si>
  <si>
    <t>64,95 habitante por quilômetro quadrado</t>
  </si>
  <si>
    <t>1623 pessoas</t>
  </si>
  <si>
    <t>7714 pessoas</t>
  </si>
  <si>
    <t>32,6 %</t>
  </si>
  <si>
    <t>3149 pessoas</t>
  </si>
  <si>
    <t>35,52 habitante por quilômetro quadrado</t>
  </si>
  <si>
    <t>1225 pessoas</t>
  </si>
  <si>
    <t>6539 pessoas</t>
  </si>
  <si>
    <t>3,16 habitante por quilômetro quadrado</t>
  </si>
  <si>
    <t>15615 pessoas</t>
  </si>
  <si>
    <t>28,2 %</t>
  </si>
  <si>
    <t>50911 pessoas</t>
  </si>
  <si>
    <t>177,76 habitante por quilômetro quadrado</t>
  </si>
  <si>
    <t>1544 pessoas</t>
  </si>
  <si>
    <t>7131 pessoas</t>
  </si>
  <si>
    <t>45,03 habitante por quilômetro quadrado</t>
  </si>
  <si>
    <t>10,9 %</t>
  </si>
  <si>
    <t>8478 pessoas</t>
  </si>
  <si>
    <t>23,11 habitante por quilômetro quadrado</t>
  </si>
  <si>
    <t>1303 pessoas</t>
  </si>
  <si>
    <t>34,2 %</t>
  </si>
  <si>
    <t>7778 pessoas</t>
  </si>
  <si>
    <t>532 pessoas</t>
  </si>
  <si>
    <t>5192 pessoas</t>
  </si>
  <si>
    <t>2,81 habitante por quilômetro quadrado</t>
  </si>
  <si>
    <t>856 pessoas</t>
  </si>
  <si>
    <t>6134 pessoas</t>
  </si>
  <si>
    <t>39,84 habitante por quilômetro quadrado</t>
  </si>
  <si>
    <t>1184 pessoas</t>
  </si>
  <si>
    <t>12030 pessoas</t>
  </si>
  <si>
    <t>35,28 habitante por quilômetro quadrado</t>
  </si>
  <si>
    <t>668 pessoas</t>
  </si>
  <si>
    <t>5198 pessoas</t>
  </si>
  <si>
    <t>15,01 habitante por quilômetro quadrado</t>
  </si>
  <si>
    <t>3852 pessoas</t>
  </si>
  <si>
    <t>22229 pessoas</t>
  </si>
  <si>
    <t>8,22 habitante por quilômetro quadrado</t>
  </si>
  <si>
    <t>568 pessoas</t>
  </si>
  <si>
    <t>48,6 %</t>
  </si>
  <si>
    <t>6286 pessoas</t>
  </si>
  <si>
    <t>7,19 habitante por quilômetro quadrado</t>
  </si>
  <si>
    <t>410 pessoas</t>
  </si>
  <si>
    <t>7,4 %</t>
  </si>
  <si>
    <t>5081 pessoas</t>
  </si>
  <si>
    <t>14,38 habitante por quilômetro quadrado</t>
  </si>
  <si>
    <t>1634 pessoas</t>
  </si>
  <si>
    <t>10948 pessoas</t>
  </si>
  <si>
    <t>19,48 habitante por quilômetro quadrado</t>
  </si>
  <si>
    <t>20205 pessoas</t>
  </si>
  <si>
    <t>170387 pessoas</t>
  </si>
  <si>
    <t>2353,57 habitante por quilômetro quadrado</t>
  </si>
  <si>
    <t>400 pessoas</t>
  </si>
  <si>
    <t>28,9 %</t>
  </si>
  <si>
    <t>3365 pessoas</t>
  </si>
  <si>
    <t>49,26 habitante por quilômetro quadrado</t>
  </si>
  <si>
    <t>2698 pessoas</t>
  </si>
  <si>
    <t>645 pessoas</t>
  </si>
  <si>
    <t>4,9 %</t>
  </si>
  <si>
    <t>52,3 %</t>
  </si>
  <si>
    <t>10677 pessoas</t>
  </si>
  <si>
    <t>17,07 habitante por quilômetro quadrado</t>
  </si>
  <si>
    <t>9050 pessoas</t>
  </si>
  <si>
    <t>45847 pessoas</t>
  </si>
  <si>
    <t>413,25 habitante por quilômetro quadrado</t>
  </si>
  <si>
    <t>3611 pessoas</t>
  </si>
  <si>
    <t>10830 pessoas</t>
  </si>
  <si>
    <t>49,60 habitante por quilômetro quadrado</t>
  </si>
  <si>
    <t>1518 pessoas</t>
  </si>
  <si>
    <t>6826 pessoas</t>
  </si>
  <si>
    <t>10,87 habitante por quilômetro quadrado</t>
  </si>
  <si>
    <t>1749 pessoas</t>
  </si>
  <si>
    <t>29,0 %</t>
  </si>
  <si>
    <t>7003 pessoas</t>
  </si>
  <si>
    <t>66,54 habitante por quilômetro quadrado</t>
  </si>
  <si>
    <t>1959 pessoas</t>
  </si>
  <si>
    <t>12741 pessoas</t>
  </si>
  <si>
    <t>33,85 habitante por quilômetro quadrado</t>
  </si>
  <si>
    <t>44,3 %</t>
  </si>
  <si>
    <t>6986 pessoas</t>
  </si>
  <si>
    <t>35,51 habitante por quilômetro quadrado</t>
  </si>
  <si>
    <t>1277 pessoas</t>
  </si>
  <si>
    <t>7301 pessoas</t>
  </si>
  <si>
    <t>48,80 habitante por quilômetro quadrado</t>
  </si>
  <si>
    <t>614 pessoas</t>
  </si>
  <si>
    <t>47,9 %</t>
  </si>
  <si>
    <t>6346 pessoas</t>
  </si>
  <si>
    <t>6,32 habitante por quilômetro quadrado</t>
  </si>
  <si>
    <t>5232 pessoas</t>
  </si>
  <si>
    <t>7,43 habitante por quilômetro quadrado</t>
  </si>
  <si>
    <t>466 pessoas</t>
  </si>
  <si>
    <t>2580 pessoas</t>
  </si>
  <si>
    <t>8,44 habitante por quilômetro quadrado</t>
  </si>
  <si>
    <t>3264 pessoas</t>
  </si>
  <si>
    <t>22692 pessoas</t>
  </si>
  <si>
    <t>26,45 habitante por quilômetro quadrado</t>
  </si>
  <si>
    <t>1336 pessoas</t>
  </si>
  <si>
    <t>19,9 %</t>
  </si>
  <si>
    <t>36,1 %</t>
  </si>
  <si>
    <t>6239 pessoas</t>
  </si>
  <si>
    <t>25,47 habitante por quilômetro quadrado</t>
  </si>
  <si>
    <t>910 pessoas</t>
  </si>
  <si>
    <t>7371 pessoas</t>
  </si>
  <si>
    <t>13,99 habitante por quilômetro quadrado</t>
  </si>
  <si>
    <t>1756 pessoas</t>
  </si>
  <si>
    <t>17136 pessoas</t>
  </si>
  <si>
    <t>151,32 habitante por quilômetro quadrado</t>
  </si>
  <si>
    <t>2956 pessoas</t>
  </si>
  <si>
    <t>37,6 %</t>
  </si>
  <si>
    <t>19522 pessoas</t>
  </si>
  <si>
    <t>42,75 habitante por quilômetro quadrado</t>
  </si>
  <si>
    <t>79764 pessoas</t>
  </si>
  <si>
    <t>227731 pessoas</t>
  </si>
  <si>
    <t>1381,16 habitante por quilômetro quadrado</t>
  </si>
  <si>
    <t>24,5 %</t>
  </si>
  <si>
    <t>3775 pessoas</t>
  </si>
  <si>
    <t>8,10 habitante por quilômetro quadrado</t>
  </si>
  <si>
    <t>1478 pessoas</t>
  </si>
  <si>
    <t>9135 pessoas</t>
  </si>
  <si>
    <t>30,63 habitante por quilômetro quadrado</t>
  </si>
  <si>
    <t>1346 pessoas</t>
  </si>
  <si>
    <t>7180 pessoas</t>
  </si>
  <si>
    <t>20,15 habitante por quilômetro quadrado</t>
  </si>
  <si>
    <t>38916 pessoas</t>
  </si>
  <si>
    <t>113343 pessoas</t>
  </si>
  <si>
    <t>90,41 habitante por quilômetro quadrado</t>
  </si>
  <si>
    <t>1446 pessoas</t>
  </si>
  <si>
    <t>11,9 %</t>
  </si>
  <si>
    <t>10362 pessoas</t>
  </si>
  <si>
    <t>49,57 habitante por quilômetro quadrado</t>
  </si>
  <si>
    <t>21097 pessoas</t>
  </si>
  <si>
    <t>53282 pessoas</t>
  </si>
  <si>
    <t>97,94 habitante por quilômetro quadrado</t>
  </si>
  <si>
    <t>707 pessoas</t>
  </si>
  <si>
    <t>11,2 %</t>
  </si>
  <si>
    <t>4252 pessoas</t>
  </si>
  <si>
    <t>2,38 habitante por quilômetro quadrado</t>
  </si>
  <si>
    <t>2262 pessoas</t>
  </si>
  <si>
    <t>17208 pessoas</t>
  </si>
  <si>
    <t>3770 pessoas</t>
  </si>
  <si>
    <t>26,3 %</t>
  </si>
  <si>
    <t>13846 pessoas</t>
  </si>
  <si>
    <t>33,73 habitante por quilômetro quadrado</t>
  </si>
  <si>
    <t>909 pessoas</t>
  </si>
  <si>
    <t>5,7 %</t>
  </si>
  <si>
    <t>46,9 %</t>
  </si>
  <si>
    <t>10463 pessoas</t>
  </si>
  <si>
    <t>21,76 habitante por quilômetro quadrado</t>
  </si>
  <si>
    <t>28303 pessoas</t>
  </si>
  <si>
    <t>2,8 salários mínimos</t>
  </si>
  <si>
    <t>93073 pessoas</t>
  </si>
  <si>
    <t>315,68 habitante por quilômetro quadrado</t>
  </si>
  <si>
    <t>5954 pessoas</t>
  </si>
  <si>
    <t>32948 pessoas</t>
  </si>
  <si>
    <t>12,04 habitante por quilômetro quadrado</t>
  </si>
  <si>
    <t>3690 pessoas</t>
  </si>
  <si>
    <t>39,02 habitante por quilômetro quadrado</t>
  </si>
  <si>
    <t>2527 pessoas</t>
  </si>
  <si>
    <t>21042 pessoas</t>
  </si>
  <si>
    <t>14,83 habitante por quilômetro quadrado</t>
  </si>
  <si>
    <t>308 pessoas</t>
  </si>
  <si>
    <t>5,63 habitante por quilômetro quadrado</t>
  </si>
  <si>
    <t>1587 pessoas</t>
  </si>
  <si>
    <t>10770 pessoas</t>
  </si>
  <si>
    <t>44,19 habitante por quilômetro quadrado</t>
  </si>
  <si>
    <t>3715 pessoas</t>
  </si>
  <si>
    <t>14786 pessoas</t>
  </si>
  <si>
    <t>34,24 habitante por quilômetro quadrado</t>
  </si>
  <si>
    <t>4392 pessoas</t>
  </si>
  <si>
    <t>15236 pessoas</t>
  </si>
  <si>
    <t>106,28 habitante por quilômetro quadrado</t>
  </si>
  <si>
    <t>1294 pessoas</t>
  </si>
  <si>
    <t>11128 pessoas</t>
  </si>
  <si>
    <t>22,76 habitante por quilômetro quadrado</t>
  </si>
  <si>
    <t>2851 pessoas</t>
  </si>
  <si>
    <t>19151 pessoas</t>
  </si>
  <si>
    <t>28,20 habitante por quilômetro quadrado</t>
  </si>
  <si>
    <t>3060 pessoas</t>
  </si>
  <si>
    <t>13690 pessoas</t>
  </si>
  <si>
    <t>7,60 habitante por quilômetro quadrado</t>
  </si>
  <si>
    <t>4034 pessoas</t>
  </si>
  <si>
    <t>20984 pessoas</t>
  </si>
  <si>
    <t>20,17 habitante por quilômetro quadrado</t>
  </si>
  <si>
    <t>2374 pessoas</t>
  </si>
  <si>
    <t>24,1 %</t>
  </si>
  <si>
    <t>12692 pessoas</t>
  </si>
  <si>
    <t>71,57 habitante por quilômetro quadrado</t>
  </si>
  <si>
    <t>4625 pessoas</t>
  </si>
  <si>
    <t>3,7 salários mínimos</t>
  </si>
  <si>
    <t>12966 pessoas</t>
  </si>
  <si>
    <t>43,93 habitante por quilômetro quadrado</t>
  </si>
  <si>
    <t>3767 pessoas</t>
  </si>
  <si>
    <t>22,8 %</t>
  </si>
  <si>
    <t>14406 pessoas</t>
  </si>
  <si>
    <t>93,90 habitante por quilômetro quadrado</t>
  </si>
  <si>
    <t>33799 pessoas</t>
  </si>
  <si>
    <t>97669 pessoas</t>
  </si>
  <si>
    <t>197,01 habitante por quilômetro quadrado</t>
  </si>
  <si>
    <t>653 pessoas</t>
  </si>
  <si>
    <t>43,7 %</t>
  </si>
  <si>
    <t>5642 pessoas</t>
  </si>
  <si>
    <t>19,85 habitante por quilômetro quadrado</t>
  </si>
  <si>
    <t>943 pessoas</t>
  </si>
  <si>
    <t>13745 pessoas</t>
  </si>
  <si>
    <t>8,33 habitante por quilômetro quadrado</t>
  </si>
  <si>
    <t>6052 pessoas</t>
  </si>
  <si>
    <t>13,37 habitante por quilômetro quadrado</t>
  </si>
  <si>
    <t>23078 pessoas</t>
  </si>
  <si>
    <t>21,2 %</t>
  </si>
  <si>
    <t>102217 pessoas</t>
  </si>
  <si>
    <t>39,34 habitante por quilômetro quadrado</t>
  </si>
  <si>
    <t>6635 pessoas</t>
  </si>
  <si>
    <t>28,26 habitante por quilômetro quadrado</t>
  </si>
  <si>
    <t>11900 pessoas</t>
  </si>
  <si>
    <t>38295 pessoas</t>
  </si>
  <si>
    <t>27,26 habitante por quilômetro quadrado</t>
  </si>
  <si>
    <t>691 pessoas</t>
  </si>
  <si>
    <t>42,1 %</t>
  </si>
  <si>
    <t>4217 pessoas</t>
  </si>
  <si>
    <t>11,34 habitante por quilômetro quadrado</t>
  </si>
  <si>
    <t>2625 pessoas</t>
  </si>
  <si>
    <t>20406 pessoas</t>
  </si>
  <si>
    <t>18,30 habitante por quilômetro quadrado</t>
  </si>
  <si>
    <t>11042 pessoas</t>
  </si>
  <si>
    <t>7,92 habitante por quilômetro quadrado</t>
  </si>
  <si>
    <t>933 pessoas</t>
  </si>
  <si>
    <t>31,1 %</t>
  </si>
  <si>
    <t>7495 pessoas</t>
  </si>
  <si>
    <t>18,31 habitante por quilômetro quadrado</t>
  </si>
  <si>
    <t>7866 pessoas</t>
  </si>
  <si>
    <t>25525 pessoas</t>
  </si>
  <si>
    <t>73,42 habitante por quilômetro quadrado</t>
  </si>
  <si>
    <t>3092 pessoas</t>
  </si>
  <si>
    <t>18,88 habitante por quilômetro quadrado</t>
  </si>
  <si>
    <t>6483 pessoas</t>
  </si>
  <si>
    <t>41,8 %</t>
  </si>
  <si>
    <t>37660 pessoas</t>
  </si>
  <si>
    <t>14,29 habitante por quilômetro quadrado</t>
  </si>
  <si>
    <t>4296 pessoas</t>
  </si>
  <si>
    <t>8,31 habitante por quilômetro quadrado</t>
  </si>
  <si>
    <t>16230 pessoas</t>
  </si>
  <si>
    <t>70699 pessoas</t>
  </si>
  <si>
    <t>32,41 habitante por quilômetro quadrado</t>
  </si>
  <si>
    <t>65130 pessoas</t>
  </si>
  <si>
    <t>9,78 habitante por quilômetro quadrado</t>
  </si>
  <si>
    <t>898 pessoas</t>
  </si>
  <si>
    <t>4508 pessoas</t>
  </si>
  <si>
    <t>26,19 habitante por quilômetro quadrado</t>
  </si>
  <si>
    <t>631 pessoas</t>
  </si>
  <si>
    <t>52,7 %</t>
  </si>
  <si>
    <t>8127 pessoas</t>
  </si>
  <si>
    <t>21,66 habitante por quilômetro quadrado</t>
  </si>
  <si>
    <t>3911 pessoas</t>
  </si>
  <si>
    <t>5,2 salários mínimos</t>
  </si>
  <si>
    <t>76,9 %</t>
  </si>
  <si>
    <t>40,6 %</t>
  </si>
  <si>
    <t>6197 pessoas</t>
  </si>
  <si>
    <t>26,23 habitante por quilômetro quadrado</t>
  </si>
  <si>
    <t>2832 pessoas</t>
  </si>
  <si>
    <t>45,2 %</t>
  </si>
  <si>
    <t>6100 pessoas</t>
  </si>
  <si>
    <t>21,44 habitante por quilômetro quadrado</t>
  </si>
  <si>
    <t>1194 pessoas</t>
  </si>
  <si>
    <t>8,7 %</t>
  </si>
  <si>
    <t>12419 pessoas</t>
  </si>
  <si>
    <t>22,67 habitante por quilômetro quadrado</t>
  </si>
  <si>
    <t>836 pessoas</t>
  </si>
  <si>
    <t>6484 pessoas</t>
  </si>
  <si>
    <t>5,11 habitante por quilômetro quadrado</t>
  </si>
  <si>
    <t>1021 pessoas</t>
  </si>
  <si>
    <t>5883 pessoas</t>
  </si>
  <si>
    <t>13,22 habitante por quilômetro quadrado</t>
  </si>
  <si>
    <t>2079 pessoas</t>
  </si>
  <si>
    <t>24002 pessoas</t>
  </si>
  <si>
    <t>6,83 habitante por quilômetro quadrado</t>
  </si>
  <si>
    <t>481 pessoas</t>
  </si>
  <si>
    <t>5138 pessoas</t>
  </si>
  <si>
    <t>33,40 habitante por quilômetro quadrado</t>
  </si>
  <si>
    <t>13888 pessoas</t>
  </si>
  <si>
    <t>8,35 habitante por quilômetro quadrado</t>
  </si>
  <si>
    <t>428 pessoas</t>
  </si>
  <si>
    <t>43,8 %</t>
  </si>
  <si>
    <t>4329 pessoas</t>
  </si>
  <si>
    <t>18,56 habitante por quilômetro quadrado</t>
  </si>
  <si>
    <t>23377 pessoas</t>
  </si>
  <si>
    <t>26,6 %</t>
  </si>
  <si>
    <t>80187 pessoas</t>
  </si>
  <si>
    <t>808,68 habitante por quilômetro quadrado</t>
  </si>
  <si>
    <t>15616 pessoas</t>
  </si>
  <si>
    <t>35,4 %</t>
  </si>
  <si>
    <t>46801 pessoas</t>
  </si>
  <si>
    <t>547 pessoas</t>
  </si>
  <si>
    <t>3854 pessoas</t>
  </si>
  <si>
    <t>4,87 habitante por quilômetro quadrado</t>
  </si>
  <si>
    <t>717 pessoas</t>
  </si>
  <si>
    <t>6,7 %</t>
  </si>
  <si>
    <t>10304 pessoas</t>
  </si>
  <si>
    <t>18,85 habitante por quilômetro quadrado</t>
  </si>
  <si>
    <t>3969 pessoas</t>
  </si>
  <si>
    <t>10,41 habitante por quilômetro quadrado</t>
  </si>
  <si>
    <t>601 pessoas</t>
  </si>
  <si>
    <t>4268 pessoas</t>
  </si>
  <si>
    <t>23,60 habitante por quilômetro quadrado</t>
  </si>
  <si>
    <t>843 pessoas</t>
  </si>
  <si>
    <t>48,1 %</t>
  </si>
  <si>
    <t>3630 pessoas</t>
  </si>
  <si>
    <t>7692 pessoas</t>
  </si>
  <si>
    <t>25,5 %</t>
  </si>
  <si>
    <t>30716 pessoas</t>
  </si>
  <si>
    <t>316,60 habitante por quilômetro quadrado</t>
  </si>
  <si>
    <t>169331 pessoas</t>
  </si>
  <si>
    <t>540756 pessoas</t>
  </si>
  <si>
    <t>376,64 habitante por quilômetro quadrado</t>
  </si>
  <si>
    <t>423 pessoas</t>
  </si>
  <si>
    <t>3768 pessoas</t>
  </si>
  <si>
    <t>8,73 habitante por quilômetro quadrado</t>
  </si>
  <si>
    <t>2901 pessoas</t>
  </si>
  <si>
    <t>25,6 %</t>
  </si>
  <si>
    <t>11084 pessoas</t>
  </si>
  <si>
    <t>50,30 habitante por quilômetro quadrado</t>
  </si>
  <si>
    <t>502 pessoas</t>
  </si>
  <si>
    <t>55,3 %</t>
  </si>
  <si>
    <t>5789 pessoas</t>
  </si>
  <si>
    <t>5,44 habitante por quilômetro quadrado</t>
  </si>
  <si>
    <t>851 pessoas</t>
  </si>
  <si>
    <t>53,3 %</t>
  </si>
  <si>
    <t>14375 pessoas</t>
  </si>
  <si>
    <t>16,59 habitante por quilômetro quadrado</t>
  </si>
  <si>
    <t>781 pessoas</t>
  </si>
  <si>
    <t>19,4 %</t>
  </si>
  <si>
    <t>6631 pessoas</t>
  </si>
  <si>
    <t>15565 pessoas</t>
  </si>
  <si>
    <t>51412 pessoas</t>
  </si>
  <si>
    <t>116,85 habitante por quilômetro quadrado</t>
  </si>
  <si>
    <t>3313 pessoas</t>
  </si>
  <si>
    <t>5,52 habitante por quilômetro quadrado</t>
  </si>
  <si>
    <t>1859 pessoas</t>
  </si>
  <si>
    <t>37,4 %</t>
  </si>
  <si>
    <t>12769 pessoas</t>
  </si>
  <si>
    <t>26,79 habitante por quilômetro quadrado</t>
  </si>
  <si>
    <t>2818 pessoas</t>
  </si>
  <si>
    <t>16,8 %</t>
  </si>
  <si>
    <t>18904 pessoas</t>
  </si>
  <si>
    <t>22,48 habitante por quilômetro quadrado</t>
  </si>
  <si>
    <t>1207 pessoas</t>
  </si>
  <si>
    <t>8969 pessoas</t>
  </si>
  <si>
    <t>7,25 habitante por quilômetro quadrado</t>
  </si>
  <si>
    <t>22003 pessoas</t>
  </si>
  <si>
    <t>75145 pessoas</t>
  </si>
  <si>
    <t>327,56 habitante por quilômetro quadrado</t>
  </si>
  <si>
    <t>2727 pessoas</t>
  </si>
  <si>
    <t>20835 pessoas</t>
  </si>
  <si>
    <t>48,24 habitante por quilômetro quadrado</t>
  </si>
  <si>
    <t>3614 pessoas</t>
  </si>
  <si>
    <t>20414 pessoas</t>
  </si>
  <si>
    <t>95,79 habitante por quilômetro quadrado</t>
  </si>
  <si>
    <t>39,8 %</t>
  </si>
  <si>
    <t>26,85 habitante por quilômetro quadrado</t>
  </si>
  <si>
    <t>15,8 %</t>
  </si>
  <si>
    <t>5963 pessoas</t>
  </si>
  <si>
    <t>29,10 habitante por quilômetro quadrado</t>
  </si>
  <si>
    <t>7124 pessoas</t>
  </si>
  <si>
    <t>2,22 habitante por quilômetro quadrado</t>
  </si>
  <si>
    <t>30234 pessoas</t>
  </si>
  <si>
    <t>104761 pessoas</t>
  </si>
  <si>
    <t>185,50 habitante por quilômetro quadrado</t>
  </si>
  <si>
    <t>11,1 %</t>
  </si>
  <si>
    <t>26,2 %</t>
  </si>
  <si>
    <t>3199 pessoas</t>
  </si>
  <si>
    <t>9,09 habitante por quilômetro quadrado</t>
  </si>
  <si>
    <t>43,6 %</t>
  </si>
  <si>
    <t>4341 pessoas</t>
  </si>
  <si>
    <t>15,50 habitante por quilômetro quadrado</t>
  </si>
  <si>
    <t>11436 pessoas</t>
  </si>
  <si>
    <t>51145 pessoas</t>
  </si>
  <si>
    <t>54,23 habitante por quilômetro quadrado</t>
  </si>
  <si>
    <t>644 pessoas</t>
  </si>
  <si>
    <t>4737 pessoas</t>
  </si>
  <si>
    <t>11,80 habitante por quilômetro quadrado</t>
  </si>
  <si>
    <t>2941 pessoas</t>
  </si>
  <si>
    <t>17221 pessoas</t>
  </si>
  <si>
    <t>2371 pessoas</t>
  </si>
  <si>
    <t>8687 pessoas</t>
  </si>
  <si>
    <t>6,60 habitante por quilômetro quadrado</t>
  </si>
  <si>
    <t>821 pessoas</t>
  </si>
  <si>
    <t>8790 pessoas</t>
  </si>
  <si>
    <t>33,95 habitante por quilômetro quadrado</t>
  </si>
  <si>
    <t>467 pessoas</t>
  </si>
  <si>
    <t>6956 pessoas</t>
  </si>
  <si>
    <t>47,83 habitante por quilômetro quadrado</t>
  </si>
  <si>
    <t>53,5 %</t>
  </si>
  <si>
    <t>6210 pessoas</t>
  </si>
  <si>
    <t>15,08 habitante por quilômetro quadrado</t>
  </si>
  <si>
    <t>879 pessoas</t>
  </si>
  <si>
    <t>5586 pessoas</t>
  </si>
  <si>
    <t>4342 pessoas</t>
  </si>
  <si>
    <t>22,3 %</t>
  </si>
  <si>
    <t>17875 pessoas</t>
  </si>
  <si>
    <t>15,26 habitante por quilômetro quadrado</t>
  </si>
  <si>
    <t>634 pessoas</t>
  </si>
  <si>
    <t>6487 pessoas</t>
  </si>
  <si>
    <t>19,52 habitante por quilômetro quadrado</t>
  </si>
  <si>
    <t>8950 pessoas</t>
  </si>
  <si>
    <t>37684 pessoas</t>
  </si>
  <si>
    <t>64,31 habitante por quilômetro quadrado</t>
  </si>
  <si>
    <t>814 pessoas</t>
  </si>
  <si>
    <t>5191 pessoas</t>
  </si>
  <si>
    <t>10,53 habitante por quilômetro quadrado</t>
  </si>
  <si>
    <t>1913 pessoas</t>
  </si>
  <si>
    <t>17516 pessoas</t>
  </si>
  <si>
    <t>24,06 habitante por quilômetro quadrado</t>
  </si>
  <si>
    <t>580 pessoas</t>
  </si>
  <si>
    <t>51,5 %</t>
  </si>
  <si>
    <t>5997 pessoas</t>
  </si>
  <si>
    <t>21,09 habitante por quilômetro quadrado</t>
  </si>
  <si>
    <t>1981 pessoas</t>
  </si>
  <si>
    <t>50,7 %</t>
  </si>
  <si>
    <t>18886 pessoas</t>
  </si>
  <si>
    <t>9,68 habitante por quilômetro quadrado</t>
  </si>
  <si>
    <t>26538 pessoas</t>
  </si>
  <si>
    <t>91886 pessoas</t>
  </si>
  <si>
    <t>146,24 habitante por quilômetro quadrado</t>
  </si>
  <si>
    <t>3753 pessoas</t>
  </si>
  <si>
    <t>20610 pessoas</t>
  </si>
  <si>
    <t>112,68 habitante por quilômetro quadrado</t>
  </si>
  <si>
    <t>5159 pessoas</t>
  </si>
  <si>
    <t>26535 pessoas</t>
  </si>
  <si>
    <t>38,73 habitante por quilômetro quadrado</t>
  </si>
  <si>
    <t>3607 pessoas</t>
  </si>
  <si>
    <t>25,2 %</t>
  </si>
  <si>
    <t>25,1 %</t>
  </si>
  <si>
    <t>12721 pessoas</t>
  </si>
  <si>
    <t>34,23 habitante por quilômetro quadrado</t>
  </si>
  <si>
    <t>1703 pessoas</t>
  </si>
  <si>
    <t>7333 pessoas</t>
  </si>
  <si>
    <t>28,03 habitante por quilômetro quadrado</t>
  </si>
  <si>
    <t>1725 pessoas</t>
  </si>
  <si>
    <t>40,1 %</t>
  </si>
  <si>
    <t>14247 pessoas</t>
  </si>
  <si>
    <t>70,22 habitante por quilômetro quadrado</t>
  </si>
  <si>
    <t>19620 pessoas</t>
  </si>
  <si>
    <t>61387 pessoas</t>
  </si>
  <si>
    <t>51,40 habitante por quilômetro quadrado</t>
  </si>
  <si>
    <t>394 pessoas</t>
  </si>
  <si>
    <t>4224 pessoas</t>
  </si>
  <si>
    <t>26,60 habitante por quilômetro quadrado</t>
  </si>
  <si>
    <t>1784 pessoas</t>
  </si>
  <si>
    <t>15861 pessoas</t>
  </si>
  <si>
    <t>450,65 habitante por quilômetro quadrado</t>
  </si>
  <si>
    <t>850 pessoas</t>
  </si>
  <si>
    <t>22,1 %</t>
  </si>
  <si>
    <t>3387 pessoas</t>
  </si>
  <si>
    <t>43,79 habitante por quilômetro quadrado</t>
  </si>
  <si>
    <t>604 pessoas</t>
  </si>
  <si>
    <t>4592 pessoas</t>
  </si>
  <si>
    <t>8,41 habitante por quilômetro quadrado</t>
  </si>
  <si>
    <t>303 pessoas</t>
  </si>
  <si>
    <t>29,66 habitante por quilômetro quadrado</t>
  </si>
  <si>
    <t>4701 pessoas</t>
  </si>
  <si>
    <t>14003 pessoas</t>
  </si>
  <si>
    <t>13,23 habitante por quilômetro quadrado</t>
  </si>
  <si>
    <t>713 pessoas</t>
  </si>
  <si>
    <t>37,1 %</t>
  </si>
  <si>
    <t>8396 pessoas</t>
  </si>
  <si>
    <t>74,13 habitante por quilômetro quadrado</t>
  </si>
  <si>
    <t>581 pessoas</t>
  </si>
  <si>
    <t>9113 pessoas</t>
  </si>
  <si>
    <t>40,05 habitante por quilômetro quadrado</t>
  </si>
  <si>
    <t>368 pessoas</t>
  </si>
  <si>
    <t>3963 pessoas</t>
  </si>
  <si>
    <t>14,13 habitante por quilômetro quadrado</t>
  </si>
  <si>
    <t>7082 pessoas</t>
  </si>
  <si>
    <t>21,9 %</t>
  </si>
  <si>
    <t>37841 pessoas</t>
  </si>
  <si>
    <t>125,56 habitante por quilômetro quadrado</t>
  </si>
  <si>
    <t>752 pessoas</t>
  </si>
  <si>
    <t>3,2 salários mínimos</t>
  </si>
  <si>
    <t>20,8 %</t>
  </si>
  <si>
    <t>3038 pessoas</t>
  </si>
  <si>
    <t>17,63 habitante por quilômetro quadrado</t>
  </si>
  <si>
    <t>5663 pessoas</t>
  </si>
  <si>
    <t>14121 pessoas</t>
  </si>
  <si>
    <t>89,90 habitante por quilômetro quadrado</t>
  </si>
  <si>
    <t>1013 pessoas</t>
  </si>
  <si>
    <t>8895 pessoas</t>
  </si>
  <si>
    <t>4,58 habitante por quilômetro quadrado</t>
  </si>
  <si>
    <t>2485 pessoas</t>
  </si>
  <si>
    <t>18552 pessoas</t>
  </si>
  <si>
    <t>69,49 habitante por quilômetro quadrado</t>
  </si>
  <si>
    <t>1454 pessoas</t>
  </si>
  <si>
    <t>12038 pessoas</t>
  </si>
  <si>
    <t>25,49 habitante por quilômetro quadrado</t>
  </si>
  <si>
    <t>11757 pessoas</t>
  </si>
  <si>
    <t>37618 pessoas</t>
  </si>
  <si>
    <t>149,01 habitante por quilômetro quadrado</t>
  </si>
  <si>
    <t>617 pessoas</t>
  </si>
  <si>
    <t>3814 pessoas</t>
  </si>
  <si>
    <t>14,62 habitante por quilômetro quadrado</t>
  </si>
  <si>
    <t>611 pessoas</t>
  </si>
  <si>
    <t>3900 pessoas</t>
  </si>
  <si>
    <t>4,12 habitante por quilômetro quadrado</t>
  </si>
  <si>
    <t>1861 pessoas</t>
  </si>
  <si>
    <t>20156 pessoas</t>
  </si>
  <si>
    <t>657 pessoas</t>
  </si>
  <si>
    <t>45 %</t>
  </si>
  <si>
    <t>5606 pessoas</t>
  </si>
  <si>
    <t>1241 pessoas</t>
  </si>
  <si>
    <t>10373 pessoas</t>
  </si>
  <si>
    <t>29,78 habitante por quilômetro quadrado</t>
  </si>
  <si>
    <t>513 pessoas</t>
  </si>
  <si>
    <t>5040 pessoas</t>
  </si>
  <si>
    <t>18,33 habitante por quilômetro quadrado</t>
  </si>
  <si>
    <t>2501 pessoas</t>
  </si>
  <si>
    <t>24405 pessoas</t>
  </si>
  <si>
    <t>651 pessoas</t>
  </si>
  <si>
    <t>3741 pessoas</t>
  </si>
  <si>
    <t>17,02 habitante por quilômetro quadrado</t>
  </si>
  <si>
    <t>1287 pessoas</t>
  </si>
  <si>
    <t>13651 pessoas</t>
  </si>
  <si>
    <t>18,87 habitante por quilômetro quadrado</t>
  </si>
  <si>
    <t>1205 pessoas</t>
  </si>
  <si>
    <t>42,4 %</t>
  </si>
  <si>
    <t>8968 pessoas</t>
  </si>
  <si>
    <t>29,73 habitante por quilômetro quadrado</t>
  </si>
  <si>
    <t>2849 pessoas</t>
  </si>
  <si>
    <t>17,2 %</t>
  </si>
  <si>
    <t>13633 pessoas</t>
  </si>
  <si>
    <t>42,51 habitante por quilômetro quadrado</t>
  </si>
  <si>
    <t>3985 pessoas</t>
  </si>
  <si>
    <t>6,62 habitante por quilômetro quadrado</t>
  </si>
  <si>
    <t>801 pessoas</t>
  </si>
  <si>
    <t>5125 pessoas</t>
  </si>
  <si>
    <t>33,04 habitante por quilômetro quadrado</t>
  </si>
  <si>
    <t>1181 pessoas</t>
  </si>
  <si>
    <t>7548 pessoas</t>
  </si>
  <si>
    <t>37,24 habitante por quilômetro quadrado</t>
  </si>
  <si>
    <t>2169 pessoas</t>
  </si>
  <si>
    <t>3,33 habitante por quilômetro quadrado</t>
  </si>
  <si>
    <t>1427 pessoas</t>
  </si>
  <si>
    <t>27,7 %</t>
  </si>
  <si>
    <t>8340 pessoas</t>
  </si>
  <si>
    <t>38,51 habitante por quilômetro quadrado</t>
  </si>
  <si>
    <t>1464 pessoas</t>
  </si>
  <si>
    <t>49,8 %</t>
  </si>
  <si>
    <t>14060 pessoas</t>
  </si>
  <si>
    <t>9,35 habitante por quilômetro quadrado</t>
  </si>
  <si>
    <t>3100 pessoas</t>
  </si>
  <si>
    <t>20170 pessoas</t>
  </si>
  <si>
    <t>7,77 habitante por quilômetro quadrado</t>
  </si>
  <si>
    <t>2223 pessoas</t>
  </si>
  <si>
    <t>48,4 %</t>
  </si>
  <si>
    <t>20328 pessoas</t>
  </si>
  <si>
    <t>20,30 habitante por quilômetro quadrado</t>
  </si>
  <si>
    <t>4750 pessoas</t>
  </si>
  <si>
    <t>13046 pessoas</t>
  </si>
  <si>
    <t>30,97 habitante por quilômetro quadrado</t>
  </si>
  <si>
    <t>10489 pessoas</t>
  </si>
  <si>
    <t>20,7 %</t>
  </si>
  <si>
    <t>47689 pessoas</t>
  </si>
  <si>
    <t>51,4 %</t>
  </si>
  <si>
    <t>4381 pessoas</t>
  </si>
  <si>
    <t>11,36 habitante por quilômetro quadrado</t>
  </si>
  <si>
    <t>4078 pessoas</t>
  </si>
  <si>
    <t>20890 pessoas</t>
  </si>
  <si>
    <t>35,13 habitante por quilômetro quadrado</t>
  </si>
  <si>
    <t>6449 pessoas</t>
  </si>
  <si>
    <t>22,7 %</t>
  </si>
  <si>
    <t>24089 pessoas</t>
  </si>
  <si>
    <t>82,61 habitante por quilômetro quadrado</t>
  </si>
  <si>
    <t>109684 pessoas</t>
  </si>
  <si>
    <t>36,4 %</t>
  </si>
  <si>
    <t>414240 pessoas</t>
  </si>
  <si>
    <t>115,39 habitante por quilômetro quadrado</t>
  </si>
  <si>
    <t>844 pessoas</t>
  </si>
  <si>
    <t>6888 pessoas</t>
  </si>
  <si>
    <t>2528 pessoas</t>
  </si>
  <si>
    <t>9066 pessoas</t>
  </si>
  <si>
    <t>4,35 habitante por quilômetro quadrado</t>
  </si>
  <si>
    <t>343 pessoas</t>
  </si>
  <si>
    <t>2411 pessoas</t>
  </si>
  <si>
    <t>361 pessoas</t>
  </si>
  <si>
    <t>40,3 %</t>
  </si>
  <si>
    <t>3133 pessoas</t>
  </si>
  <si>
    <t>6,56 habitante por quilômetro quadrado</t>
  </si>
  <si>
    <t>7451 pessoas</t>
  </si>
  <si>
    <t>38,90 habitante por quilômetro quadrado</t>
  </si>
  <si>
    <t>28966 pessoas</t>
  </si>
  <si>
    <t>104108 pessoas</t>
  </si>
  <si>
    <t>123,69 habitante por quilômetro quadrado</t>
  </si>
  <si>
    <t>27635 pessoas</t>
  </si>
  <si>
    <t>22,09 habitante por quilômetro quadrado</t>
  </si>
  <si>
    <t>4244 pessoas</t>
  </si>
  <si>
    <t>21891 pessoas</t>
  </si>
  <si>
    <t>53,40 habitante por quilômetro quadrado</t>
  </si>
  <si>
    <t>270 pessoas</t>
  </si>
  <si>
    <t>2459 pessoas</t>
  </si>
  <si>
    <t>6303 pessoas</t>
  </si>
  <si>
    <t>35038 pessoas</t>
  </si>
  <si>
    <t>23,08 habitante por quilômetro quadrado</t>
  </si>
  <si>
    <t>49,56 habitante por quilômetro quadrado</t>
  </si>
  <si>
    <t>3520 pessoas</t>
  </si>
  <si>
    <t>7,51 habitante por quilômetro quadrado</t>
  </si>
  <si>
    <t>4691 pessoas</t>
  </si>
  <si>
    <t>24,86 habitante por quilômetro quadrado</t>
  </si>
  <si>
    <t>1638 pessoas</t>
  </si>
  <si>
    <t>17,0 %</t>
  </si>
  <si>
    <t>8179 pessoas</t>
  </si>
  <si>
    <t>23,95 habitante por quilômetro quadrado</t>
  </si>
  <si>
    <t>3595 pessoas</t>
  </si>
  <si>
    <t>25018 pessoas</t>
  </si>
  <si>
    <t>42,95 habitante por quilômetro quadrado</t>
  </si>
  <si>
    <t>58,1 %</t>
  </si>
  <si>
    <t>10588 pessoas</t>
  </si>
  <si>
    <t>271 pessoas</t>
  </si>
  <si>
    <t>3151 pessoas</t>
  </si>
  <si>
    <t>4421 pessoas</t>
  </si>
  <si>
    <t>24,6 %</t>
  </si>
  <si>
    <t>17438 pessoas</t>
  </si>
  <si>
    <t>48,18 habitante por quilômetro quadrado</t>
  </si>
  <si>
    <t>66632 pessoas</t>
  </si>
  <si>
    <t>67,7 %</t>
  </si>
  <si>
    <t>111697 pessoas</t>
  </si>
  <si>
    <t>260,18 habitante por quilômetro quadrado</t>
  </si>
  <si>
    <t>449 pessoas</t>
  </si>
  <si>
    <t>3663 pessoas</t>
  </si>
  <si>
    <t>9,74 habitante por quilômetro quadrado</t>
  </si>
  <si>
    <t>3712 pessoas</t>
  </si>
  <si>
    <t>14598 pessoas</t>
  </si>
  <si>
    <t>13,14 habitante por quilômetro quadrado</t>
  </si>
  <si>
    <t>6706 pessoas</t>
  </si>
  <si>
    <t>55,45 habitante por quilômetro quadrado</t>
  </si>
  <si>
    <t>2076 pessoas</t>
  </si>
  <si>
    <t>16387 pessoas</t>
  </si>
  <si>
    <t>42,00 habitante por quilômetro quadrado</t>
  </si>
  <si>
    <t>28675 pessoas</t>
  </si>
  <si>
    <t>105552 pessoas</t>
  </si>
  <si>
    <t>373,67 habitante por quilômetro quadrado</t>
  </si>
  <si>
    <t>863 pessoas</t>
  </si>
  <si>
    <t>5909 pessoas</t>
  </si>
  <si>
    <t>34,33 habitante por quilômetro quadrado</t>
  </si>
  <si>
    <t>2085 pessoas</t>
  </si>
  <si>
    <t>51,7 %</t>
  </si>
  <si>
    <t>26975 pessoas</t>
  </si>
  <si>
    <t>15,84 habitante por quilômetro quadrado</t>
  </si>
  <si>
    <t>758 pessoas</t>
  </si>
  <si>
    <t>54 %</t>
  </si>
  <si>
    <t>10275 pessoas</t>
  </si>
  <si>
    <t>13,61 habitante por quilômetro quadrado</t>
  </si>
  <si>
    <t>4571 pessoas</t>
  </si>
  <si>
    <t>16,83 habitante por quilômetro quadrado</t>
  </si>
  <si>
    <t>352 pessoas</t>
  </si>
  <si>
    <t>1945 pessoas</t>
  </si>
  <si>
    <t>10,91 habitante por quilômetro quadrado</t>
  </si>
  <si>
    <t>1357 pessoas</t>
  </si>
  <si>
    <t>22,5 %</t>
  </si>
  <si>
    <t>5385 pessoas</t>
  </si>
  <si>
    <t>2,57 habitante por quilômetro quadrado</t>
  </si>
  <si>
    <t>336 pessoas</t>
  </si>
  <si>
    <t>2555 pessoas</t>
  </si>
  <si>
    <t>46,77 habitante por quilômetro quadrado</t>
  </si>
  <si>
    <t>10520 pessoas</t>
  </si>
  <si>
    <t>39262 pessoas</t>
  </si>
  <si>
    <t>43,76 habitante por quilômetro quadrado</t>
  </si>
  <si>
    <t>2027 pessoas</t>
  </si>
  <si>
    <t>18,24 habitante por quilômetro quadrado</t>
  </si>
  <si>
    <t>268 pessoas</t>
  </si>
  <si>
    <t>2969 pessoas</t>
  </si>
  <si>
    <t>12,02 habitante por quilômetro quadrado</t>
  </si>
  <si>
    <t>542 pessoas</t>
  </si>
  <si>
    <t>4917 pessoas</t>
  </si>
  <si>
    <t>55,21 habitante por quilômetro quadrado</t>
  </si>
  <si>
    <t>647 pessoas</t>
  </si>
  <si>
    <t>50,1 %</t>
  </si>
  <si>
    <t>8437 pessoas</t>
  </si>
  <si>
    <t>69,27 habitante por quilômetro quadrado</t>
  </si>
  <si>
    <t>15543 pessoas</t>
  </si>
  <si>
    <t>3,8 salários mínimos</t>
  </si>
  <si>
    <t>38724 pessoas</t>
  </si>
  <si>
    <t>149,67 habitante por quilômetro quadrado</t>
  </si>
  <si>
    <t>7188 pessoas</t>
  </si>
  <si>
    <t>32094 pessoas</t>
  </si>
  <si>
    <t>60,13 habitante por quilômetro quadrado</t>
  </si>
  <si>
    <t>20898 pessoas</t>
  </si>
  <si>
    <t>3,3 salários mínimos</t>
  </si>
  <si>
    <t>27,1 %</t>
  </si>
  <si>
    <t>74824 pessoas</t>
  </si>
  <si>
    <t>60,06 habitante por quilômetro quadrado</t>
  </si>
  <si>
    <t>518 pessoas</t>
  </si>
  <si>
    <t>6,9 %</t>
  </si>
  <si>
    <t>49,1 %</t>
  </si>
  <si>
    <t>5757 pessoas</t>
  </si>
  <si>
    <t>32,81 habitante por quilômetro quadrado</t>
  </si>
  <si>
    <t>5058 pessoas</t>
  </si>
  <si>
    <t>11,33 habitante por quilômetro quadrado</t>
  </si>
  <si>
    <t>1680 pessoas</t>
  </si>
  <si>
    <t>52,2 %</t>
  </si>
  <si>
    <t>17334 pessoas</t>
  </si>
  <si>
    <t>31,84 habitante por quilômetro quadrado</t>
  </si>
  <si>
    <t>54,2 %</t>
  </si>
  <si>
    <t>5551 pessoas</t>
  </si>
  <si>
    <t>582 pessoas</t>
  </si>
  <si>
    <t>6,63 habitante por quilômetro quadrado</t>
  </si>
  <si>
    <t>8142 pessoas</t>
  </si>
  <si>
    <t>293 pessoas</t>
  </si>
  <si>
    <t>1474 pessoas</t>
  </si>
  <si>
    <t>25,23 habitante por quilômetro quadrado</t>
  </si>
  <si>
    <t>777 pessoas</t>
  </si>
  <si>
    <t>5707 pessoas</t>
  </si>
  <si>
    <t>18,03 habitante por quilômetro quadrado</t>
  </si>
  <si>
    <t>49,3 %</t>
  </si>
  <si>
    <t>6301 pessoas</t>
  </si>
  <si>
    <t>14,55 habitante por quilômetro quadrado</t>
  </si>
  <si>
    <t>4182 pessoas</t>
  </si>
  <si>
    <t>13920 pessoas</t>
  </si>
  <si>
    <t>25,15 habitante por quilômetro quadrado</t>
  </si>
  <si>
    <t>32256 pessoas</t>
  </si>
  <si>
    <t>97139 pessoas</t>
  </si>
  <si>
    <t>176,22 habitante por quilômetro quadrado</t>
  </si>
  <si>
    <t>24829 pessoas</t>
  </si>
  <si>
    <t>94017 pessoas</t>
  </si>
  <si>
    <t>11,42 habitante por quilômetro quadrado</t>
  </si>
  <si>
    <t>5205 pessoas</t>
  </si>
  <si>
    <t>21723 pessoas</t>
  </si>
  <si>
    <t>51,20 habitante por quilômetro quadrado</t>
  </si>
  <si>
    <t>5447 pessoas</t>
  </si>
  <si>
    <t>32 %</t>
  </si>
  <si>
    <t>20445 pessoas</t>
  </si>
  <si>
    <t>61,72 habitante por quilômetro quadrado</t>
  </si>
  <si>
    <t>8522 pessoas</t>
  </si>
  <si>
    <t>24107 pessoas</t>
  </si>
  <si>
    <t>38,53 habitante por quilômetro quadrado</t>
  </si>
  <si>
    <t>3584 pessoas</t>
  </si>
  <si>
    <t>21,1 %</t>
  </si>
  <si>
    <t>15515 pessoas</t>
  </si>
  <si>
    <t>55,97 habitante por quilômetro quadrado</t>
  </si>
  <si>
    <t>1699 pessoas</t>
  </si>
  <si>
    <t>8473 pessoas</t>
  </si>
  <si>
    <t>19,74 habitante por quilômetro quadrado</t>
  </si>
  <si>
    <t>393 pessoas</t>
  </si>
  <si>
    <t>2233 pessoas</t>
  </si>
  <si>
    <t>9,06 habitante por quilômetro quadrado</t>
  </si>
  <si>
    <t>222 pessoas</t>
  </si>
  <si>
    <t>1600 pessoas</t>
  </si>
  <si>
    <t>16,99 habitante por quilômetro quadrado</t>
  </si>
  <si>
    <t>27279 pessoas</t>
  </si>
  <si>
    <t>22,4 %</t>
  </si>
  <si>
    <t>111939 pessoas</t>
  </si>
  <si>
    <t>83,66 habitante por quilômetro quadrado</t>
  </si>
  <si>
    <t>4837 pessoas</t>
  </si>
  <si>
    <t>10,89 habitante por quilômetro quadrado</t>
  </si>
  <si>
    <t>51856 pessoas</t>
  </si>
  <si>
    <t>159235 pessoas</t>
  </si>
  <si>
    <t>49,91 habitante por quilômetro quadrado</t>
  </si>
  <si>
    <t>23563 pessoas</t>
  </si>
  <si>
    <t>89826 pessoas</t>
  </si>
  <si>
    <t>31,25 habitante por quilômetro quadrado</t>
  </si>
  <si>
    <t>912 pessoas</t>
  </si>
  <si>
    <t>5576 pessoas</t>
  </si>
  <si>
    <t>755 pessoas</t>
  </si>
  <si>
    <t>8659 pessoas</t>
  </si>
  <si>
    <t>32,27 habitante por quilômetro quadrado</t>
  </si>
  <si>
    <t>512 pessoas</t>
  </si>
  <si>
    <t>46 %</t>
  </si>
  <si>
    <t>4389 pessoas</t>
  </si>
  <si>
    <t>19,90 habitante por quilômetro quadrado</t>
  </si>
  <si>
    <t>646 pessoas</t>
  </si>
  <si>
    <t>8047 pessoas</t>
  </si>
  <si>
    <t>13,39 habitante por quilômetro quadrado</t>
  </si>
  <si>
    <t>1599 pessoas</t>
  </si>
  <si>
    <t>17446 pessoas</t>
  </si>
  <si>
    <t>17,50 habitante por quilômetro quadrado</t>
  </si>
  <si>
    <t>2939 pessoas</t>
  </si>
  <si>
    <t>46,7 %</t>
  </si>
  <si>
    <t>24410 pessoas</t>
  </si>
  <si>
    <t>15,31 habitante por quilômetro quadrado</t>
  </si>
  <si>
    <t>536 pessoas</t>
  </si>
  <si>
    <t>4,3 %</t>
  </si>
  <si>
    <t>7320 pessoas</t>
  </si>
  <si>
    <t>42,09 habitante por quilômetro quadrado</t>
  </si>
  <si>
    <t>486 pessoas</t>
  </si>
  <si>
    <t>3311 pessoas</t>
  </si>
  <si>
    <t>19,12 habitante por quilômetro quadrado</t>
  </si>
  <si>
    <t>1173 pessoas</t>
  </si>
  <si>
    <t>4112 pessoas</t>
  </si>
  <si>
    <t>11,82 habitante por quilômetro quadrado</t>
  </si>
  <si>
    <t>12,7 %</t>
  </si>
  <si>
    <t>2757 pessoas</t>
  </si>
  <si>
    <t>39,39 habitante por quilômetro quadrado</t>
  </si>
  <si>
    <t>1443 pessoas</t>
  </si>
  <si>
    <t>10760 pessoas</t>
  </si>
  <si>
    <t>692 pessoas</t>
  </si>
  <si>
    <t>51,2 %</t>
  </si>
  <si>
    <t>10452 pessoas</t>
  </si>
  <si>
    <t>6,85 habitante por quilômetro quadrado</t>
  </si>
  <si>
    <t>3344 pessoas</t>
  </si>
  <si>
    <t>9,34 habitante por quilômetro quadrado</t>
  </si>
  <si>
    <t>17961 pessoas</t>
  </si>
  <si>
    <t>62580 pessoas</t>
  </si>
  <si>
    <t>213,71 habitante por quilômetro quadrado</t>
  </si>
  <si>
    <t>292 pessoas</t>
  </si>
  <si>
    <t>1810 pessoas</t>
  </si>
  <si>
    <t>16,02 habitante por quilômetro quadrado</t>
  </si>
  <si>
    <t>796 pessoas</t>
  </si>
  <si>
    <t>3351 pessoas</t>
  </si>
  <si>
    <t>36,89 habitante por quilômetro quadrado</t>
  </si>
  <si>
    <t>529 pessoas</t>
  </si>
  <si>
    <t>4155 pessoas</t>
  </si>
  <si>
    <t>20,37 habitante por quilômetro quadrado</t>
  </si>
  <si>
    <t>2585 pessoas</t>
  </si>
  <si>
    <t>20,6 %</t>
  </si>
  <si>
    <t>12268 pessoas</t>
  </si>
  <si>
    <t>49,21 habitante por quilômetro quadrado</t>
  </si>
  <si>
    <t>3941 pessoas</t>
  </si>
  <si>
    <t>21,3 %</t>
  </si>
  <si>
    <t>7,00 habitante por quilômetro quadrado</t>
  </si>
  <si>
    <t>5150 pessoas</t>
  </si>
  <si>
    <t>21384 pessoas</t>
  </si>
  <si>
    <t>79,01 habitante por quilômetro quadrado</t>
  </si>
  <si>
    <t>683 pessoas</t>
  </si>
  <si>
    <t>6553 pessoas</t>
  </si>
  <si>
    <t>28,63 habitante por quilômetro quadrado</t>
  </si>
  <si>
    <t>420 pessoas</t>
  </si>
  <si>
    <t>3570 pessoas</t>
  </si>
  <si>
    <t>11,25 habitante por quilômetro quadrado</t>
  </si>
  <si>
    <t>338 pessoas</t>
  </si>
  <si>
    <t>2796 pessoas</t>
  </si>
  <si>
    <t>795 pessoas</t>
  </si>
  <si>
    <t>40,4 %</t>
  </si>
  <si>
    <t>8529 pessoas</t>
  </si>
  <si>
    <t>78,00 habitante por quilômetro quadrado</t>
  </si>
  <si>
    <t>509 pessoas</t>
  </si>
  <si>
    <t>3976 pessoas</t>
  </si>
  <si>
    <t>629 pessoas</t>
  </si>
  <si>
    <t>4604 pessoas</t>
  </si>
  <si>
    <t>14,26 habitante por quilômetro quadrado</t>
  </si>
  <si>
    <t>5019 pessoas</t>
  </si>
  <si>
    <t>19,33 habitante por quilômetro quadrado</t>
  </si>
  <si>
    <t>1997 pessoas</t>
  </si>
  <si>
    <t>8563 pessoas</t>
  </si>
  <si>
    <t>20,64 habitante por quilômetro quadrado</t>
  </si>
  <si>
    <t>667 pessoas</t>
  </si>
  <si>
    <t>4706 pessoas</t>
  </si>
  <si>
    <t>70,69 habitante por quilômetro quadrado</t>
  </si>
  <si>
    <t>572 pessoas</t>
  </si>
  <si>
    <t>51,8 %</t>
  </si>
  <si>
    <t>7084 pessoas</t>
  </si>
  <si>
    <t>5,77 habitante por quilômetro quadrado</t>
  </si>
  <si>
    <t>940 pessoas</t>
  </si>
  <si>
    <t>6700 pessoas</t>
  </si>
  <si>
    <t>23,90 habitante por quilômetro quadrado</t>
  </si>
  <si>
    <t>2205 pessoas</t>
  </si>
  <si>
    <t>5537 pessoas</t>
  </si>
  <si>
    <t>16,38 habitante por quilômetro quadrado</t>
  </si>
  <si>
    <t>1400 pessoas</t>
  </si>
  <si>
    <t>17018 pessoas</t>
  </si>
  <si>
    <t>25,83 habitante por quilômetro quadrado</t>
  </si>
  <si>
    <t>6041 pessoas</t>
  </si>
  <si>
    <t>29,67 habitante por quilômetro quadrado</t>
  </si>
  <si>
    <t>1229 pessoas</t>
  </si>
  <si>
    <t>9120 pessoas</t>
  </si>
  <si>
    <t>73,08 habitante por quilômetro quadrado</t>
  </si>
  <si>
    <t>2435 pessoas</t>
  </si>
  <si>
    <t>11077 pessoas</t>
  </si>
  <si>
    <t>58,09 habitante por quilômetro quadrado</t>
  </si>
  <si>
    <t>15815 pessoas</t>
  </si>
  <si>
    <t>25,3 %</t>
  </si>
  <si>
    <t>37,9 %</t>
  </si>
  <si>
    <t>55606 pessoas</t>
  </si>
  <si>
    <t>101,19 habitante por quilômetro quadrado</t>
  </si>
  <si>
    <t>2588 pessoas</t>
  </si>
  <si>
    <t>11610 pessoas</t>
  </si>
  <si>
    <t>80,46 habitante por quilômetro quadrado</t>
  </si>
  <si>
    <t>5489 pessoas</t>
  </si>
  <si>
    <t>26685 pessoas</t>
  </si>
  <si>
    <t>46,85 habitante por quilômetro quadrado</t>
  </si>
  <si>
    <t>8884 pessoas</t>
  </si>
  <si>
    <t>36062 pessoas</t>
  </si>
  <si>
    <t>39,96 habitante por quilômetro quadrado</t>
  </si>
  <si>
    <t>1435 pessoas</t>
  </si>
  <si>
    <t>11145 pessoas</t>
  </si>
  <si>
    <t>35,10 habitante por quilômetro quadrado</t>
  </si>
  <si>
    <t>2401 pessoas</t>
  </si>
  <si>
    <t>16388 pessoas</t>
  </si>
  <si>
    <t>34,56 habitante por quilômetro quadrado</t>
  </si>
  <si>
    <t>57428 pessoas</t>
  </si>
  <si>
    <t>163742 pessoas</t>
  </si>
  <si>
    <t>299,37 habitante por quilômetro quadrado</t>
  </si>
  <si>
    <t>720 pessoas</t>
  </si>
  <si>
    <t>8350 pessoas</t>
  </si>
  <si>
    <t>12,08 habitante por quilômetro quadrado</t>
  </si>
  <si>
    <t>6464 pessoas</t>
  </si>
  <si>
    <t>31047 pessoas</t>
  </si>
  <si>
    <t>12,17 habitante por quilômetro quadrado</t>
  </si>
  <si>
    <t>18605 pessoas</t>
  </si>
  <si>
    <t>57776 pessoas</t>
  </si>
  <si>
    <t>122,76 habitante por quilômetro quadrado</t>
  </si>
  <si>
    <t>3747 pessoas</t>
  </si>
  <si>
    <t>6,22 habitante por quilômetro quadrado</t>
  </si>
  <si>
    <t>885 pessoas</t>
  </si>
  <si>
    <t>10883 pessoas</t>
  </si>
  <si>
    <t>8,98 habitante por quilômetro quadrado</t>
  </si>
  <si>
    <t>3912 pessoas</t>
  </si>
  <si>
    <t>37438 pessoas</t>
  </si>
  <si>
    <t>21,40 habitante por quilômetro quadrado</t>
  </si>
  <si>
    <t>924 pessoas</t>
  </si>
  <si>
    <t>10569 pessoas</t>
  </si>
  <si>
    <t>37,11 habitante por quilômetro quadrado</t>
  </si>
  <si>
    <t>1232 pessoas</t>
  </si>
  <si>
    <t>13666 pessoas</t>
  </si>
  <si>
    <t>21,86 habitante por quilômetro quadrado</t>
  </si>
  <si>
    <t>60801 pessoas</t>
  </si>
  <si>
    <t>152212 pessoas</t>
  </si>
  <si>
    <t>280,42 habitante por quilômetro quadrado</t>
  </si>
  <si>
    <t>1520 pessoas</t>
  </si>
  <si>
    <t>6566 pessoas</t>
  </si>
  <si>
    <t>24,96 habitante por quilômetro quadrado</t>
  </si>
  <si>
    <t>1980 pessoas</t>
  </si>
  <si>
    <t>9048 pessoas</t>
  </si>
  <si>
    <t>34,26 habitante por quilômetro quadrado</t>
  </si>
  <si>
    <t>6657 pessoas</t>
  </si>
  <si>
    <t>28342 pessoas</t>
  </si>
  <si>
    <t>1428 pessoas</t>
  </si>
  <si>
    <t>8406 pessoas</t>
  </si>
  <si>
    <t>39,00 habitante por quilômetro quadrado</t>
  </si>
  <si>
    <t>379 pessoas</t>
  </si>
  <si>
    <t>38,6 %</t>
  </si>
  <si>
    <t>3559 pessoas</t>
  </si>
  <si>
    <t>564 pessoas</t>
  </si>
  <si>
    <t>4850 pessoas</t>
  </si>
  <si>
    <t>20,48 habitante por quilômetro quadrado</t>
  </si>
  <si>
    <t>475 pessoas</t>
  </si>
  <si>
    <t>3465 pessoas</t>
  </si>
  <si>
    <t>4,98 habitante por quilômetro quadrado</t>
  </si>
  <si>
    <t>3071 pessoas</t>
  </si>
  <si>
    <t>16,23 habitante por quilômetro quadrado</t>
  </si>
  <si>
    <t>2985 pessoas</t>
  </si>
  <si>
    <t>18765 pessoas</t>
  </si>
  <si>
    <t>5,36 habitante por quilômetro quadrado</t>
  </si>
  <si>
    <t>1720 pessoas</t>
  </si>
  <si>
    <t>11466 pessoas</t>
  </si>
  <si>
    <t>92,33 habitante por quilômetro quadrado</t>
  </si>
  <si>
    <t>440 pessoas</t>
  </si>
  <si>
    <t>3179 pessoas</t>
  </si>
  <si>
    <t>5,71 habitante por quilômetro quadrado</t>
  </si>
  <si>
    <t>335 pessoas</t>
  </si>
  <si>
    <t>1770 pessoas</t>
  </si>
  <si>
    <t>11,53 habitante por quilômetro quadrado</t>
  </si>
  <si>
    <t>1265 pessoas</t>
  </si>
  <si>
    <t>16279 pessoas</t>
  </si>
  <si>
    <t>225,38 habitante por quilômetro quadrado</t>
  </si>
  <si>
    <t>2910 pessoas</t>
  </si>
  <si>
    <t>23423 pessoas</t>
  </si>
  <si>
    <t>30,68 habitante por quilômetro quadrado</t>
  </si>
  <si>
    <t>1228 pessoas</t>
  </si>
  <si>
    <t>11007 pessoas</t>
  </si>
  <si>
    <t>46,98 habitante por quilômetro quadrado</t>
  </si>
  <si>
    <t>716 pessoas</t>
  </si>
  <si>
    <t>7848 pessoas</t>
  </si>
  <si>
    <t>51,68 habitante por quilômetro quadrado</t>
  </si>
  <si>
    <t>11230 pessoas</t>
  </si>
  <si>
    <t>18,16 habitante por quilômetro quadrado</t>
  </si>
  <si>
    <t>2437 pessoas</t>
  </si>
  <si>
    <t>39 %</t>
  </si>
  <si>
    <t>17226 pessoas</t>
  </si>
  <si>
    <t>15,92 habitante por quilômetro quadrado</t>
  </si>
  <si>
    <t>735 pessoas</t>
  </si>
  <si>
    <t>4548 pessoas</t>
  </si>
  <si>
    <t>24,84 habitante por quilômetro quadrado</t>
  </si>
  <si>
    <t>6863 pessoas</t>
  </si>
  <si>
    <t>3,99 habitante por quilômetro quadrado</t>
  </si>
  <si>
    <t>1844 pessoas</t>
  </si>
  <si>
    <t>8756 pessoas</t>
  </si>
  <si>
    <t>6,66 habitante por quilômetro quadrado</t>
  </si>
  <si>
    <t>31617 pessoas</t>
  </si>
  <si>
    <t>329794 pessoas</t>
  </si>
  <si>
    <t>2126,26 habitante por quilômetro quadrado</t>
  </si>
  <si>
    <t>857 pessoas</t>
  </si>
  <si>
    <t>21,5 %</t>
  </si>
  <si>
    <t>4080 pessoas</t>
  </si>
  <si>
    <t>82,84 habitante por quilômetro quadrado</t>
  </si>
  <si>
    <t>1905 pessoas</t>
  </si>
  <si>
    <t>10261 pessoas</t>
  </si>
  <si>
    <t>44,93 habitante por quilômetro quadrado</t>
  </si>
  <si>
    <t>12789 pessoas</t>
  </si>
  <si>
    <t>33,27 habitante por quilômetro quadrado</t>
  </si>
  <si>
    <t>388 pessoas</t>
  </si>
  <si>
    <t>4639 pessoas</t>
  </si>
  <si>
    <t>9,67 habitante por quilômetro quadrado</t>
  </si>
  <si>
    <t>2484 pessoas</t>
  </si>
  <si>
    <t>22,16 habitante por quilômetro quadrado</t>
  </si>
  <si>
    <t>5429 pessoas</t>
  </si>
  <si>
    <t>22,75 habitante por quilômetro quadrado</t>
  </si>
  <si>
    <t>5568 pessoas</t>
  </si>
  <si>
    <t>24,05 habitante por quilômetro quadrado</t>
  </si>
  <si>
    <t>1168 pessoas</t>
  </si>
  <si>
    <t>8518 pessoas</t>
  </si>
  <si>
    <t>40,70 habitante por quilômetro quadrado</t>
  </si>
  <si>
    <t>3438 pessoas</t>
  </si>
  <si>
    <t>25,8 %</t>
  </si>
  <si>
    <t>14532 pessoas</t>
  </si>
  <si>
    <t>10,75 habitante por quilômetro quadrado</t>
  </si>
  <si>
    <t>2503 pessoas</t>
  </si>
  <si>
    <t>28271 pessoas</t>
  </si>
  <si>
    <t>9,07 habitante por quilômetro quadrado</t>
  </si>
  <si>
    <t>14631 pessoas</t>
  </si>
  <si>
    <t>39,22 habitante por quilômetro quadrado</t>
  </si>
  <si>
    <t>3842 pessoas</t>
  </si>
  <si>
    <t>17443 pessoas</t>
  </si>
  <si>
    <t>69,10 habitante por quilômetro quadrado</t>
  </si>
  <si>
    <t>718 pessoas</t>
  </si>
  <si>
    <t>5141 pessoas</t>
  </si>
  <si>
    <t>1061 pessoas</t>
  </si>
  <si>
    <t>12638 pessoas</t>
  </si>
  <si>
    <t>12,81 habitante por quilômetro quadrado</t>
  </si>
  <si>
    <t>38,9 %</t>
  </si>
  <si>
    <t>4994 pessoas</t>
  </si>
  <si>
    <t>12,34 habitante por quilômetro quadrado</t>
  </si>
  <si>
    <t>2291 pessoas</t>
  </si>
  <si>
    <t>28,85 habitante por quilômetro quadrado</t>
  </si>
  <si>
    <t>4745 pessoas</t>
  </si>
  <si>
    <t>8664 pessoas</t>
  </si>
  <si>
    <t>119,22 habitante por quilômetro quadrado</t>
  </si>
  <si>
    <t>3386 pessoas</t>
  </si>
  <si>
    <t>768 pessoas</t>
  </si>
  <si>
    <t>4734 pessoas</t>
  </si>
  <si>
    <t>42,59 habitante por quilômetro quadrado</t>
  </si>
  <si>
    <t>562 pessoas</t>
  </si>
  <si>
    <t>50 %</t>
  </si>
  <si>
    <t>5679 pessoas</t>
  </si>
  <si>
    <t>10298 pessoas</t>
  </si>
  <si>
    <t>10,67 habitante por quilômetro quadrado</t>
  </si>
  <si>
    <t>22086 pessoas</t>
  </si>
  <si>
    <t>129372 pessoas</t>
  </si>
  <si>
    <t>427,74 habitante por quilômetro quadrado</t>
  </si>
  <si>
    <t>1672 pessoas</t>
  </si>
  <si>
    <t>14240 pessoas</t>
  </si>
  <si>
    <t>15,48 habitante por quilômetro quadrado</t>
  </si>
  <si>
    <t>7428 pessoas</t>
  </si>
  <si>
    <t>26,4 %</t>
  </si>
  <si>
    <t>28 %</t>
  </si>
  <si>
    <t>26670 pessoas</t>
  </si>
  <si>
    <t>8,68 habitante por quilômetro quadrado</t>
  </si>
  <si>
    <t>7801 pessoas</t>
  </si>
  <si>
    <t>40178 pessoas</t>
  </si>
  <si>
    <t>21,58 habitante por quilômetro quadrado</t>
  </si>
  <si>
    <t>728 pessoas</t>
  </si>
  <si>
    <t>6110 pessoas</t>
  </si>
  <si>
    <t>6,51 habitante por quilômetro quadrado</t>
  </si>
  <si>
    <t>7607 pessoas</t>
  </si>
  <si>
    <t>30466 pessoas</t>
  </si>
  <si>
    <t>44,51 habitante por quilômetro quadrado</t>
  </si>
  <si>
    <t>778 pessoas</t>
  </si>
  <si>
    <t>8458 pessoas</t>
  </si>
  <si>
    <t>78,75 habitante por quilômetro quadrado</t>
  </si>
  <si>
    <t>435 pessoas</t>
  </si>
  <si>
    <t>7,41 habitante por quilômetro quadrado</t>
  </si>
  <si>
    <t>534 pessoas</t>
  </si>
  <si>
    <t>4208 pessoas</t>
  </si>
  <si>
    <t>1379 pessoas</t>
  </si>
  <si>
    <t>8109 pessoas</t>
  </si>
  <si>
    <t>2274,61 habitante por quilômetro quadrado</t>
  </si>
  <si>
    <t>402 pessoas</t>
  </si>
  <si>
    <t>3910 pessoas</t>
  </si>
  <si>
    <t>737 pessoas</t>
  </si>
  <si>
    <t>4673 pessoas</t>
  </si>
  <si>
    <t>18,06 habitante por quilômetro quadrado</t>
  </si>
  <si>
    <t>519 pessoas</t>
  </si>
  <si>
    <t>4039 pessoas</t>
  </si>
  <si>
    <t>30,61 habitante por quilômetro quadrado</t>
  </si>
  <si>
    <t>496 pessoas</t>
  </si>
  <si>
    <t>3522 pessoas</t>
  </si>
  <si>
    <t>1,21 habitante por quilômetro quadrado</t>
  </si>
  <si>
    <t>382 pessoas</t>
  </si>
  <si>
    <t>5,8 %</t>
  </si>
  <si>
    <t>5938 pessoas</t>
  </si>
  <si>
    <t>21,48 habitante por quilômetro quadrado</t>
  </si>
  <si>
    <t>3416 pessoas</t>
  </si>
  <si>
    <t>15734 pessoas</t>
  </si>
  <si>
    <t>21,74 habitante por quilômetro quadrado</t>
  </si>
  <si>
    <t>32788 pessoas</t>
  </si>
  <si>
    <t>218805 pessoas</t>
  </si>
  <si>
    <t>930,27 habitante por quilômetro quadrado</t>
  </si>
  <si>
    <t>1350 pessoas</t>
  </si>
  <si>
    <t>16395 pessoas</t>
  </si>
  <si>
    <t>64,11 habitante por quilômetro quadrado</t>
  </si>
  <si>
    <t>2215 pessoas</t>
  </si>
  <si>
    <t>10491 pessoas</t>
  </si>
  <si>
    <t>17,56 habitante por quilômetro quadrado</t>
  </si>
  <si>
    <t>437 pessoas</t>
  </si>
  <si>
    <t>4755 pessoas</t>
  </si>
  <si>
    <t>10,79 habitante por quilômetro quadrado</t>
  </si>
  <si>
    <t>1549 pessoas</t>
  </si>
  <si>
    <t>12788 pessoas</t>
  </si>
  <si>
    <t>20,49 habitante por quilômetro quadrado</t>
  </si>
  <si>
    <t>1304 pessoas</t>
  </si>
  <si>
    <t>8460 pessoas</t>
  </si>
  <si>
    <t>16,82 habitante por quilômetro quadrado</t>
  </si>
  <si>
    <t>510 pessoas</t>
  </si>
  <si>
    <t>45,1 %</t>
  </si>
  <si>
    <t>3301 pessoas</t>
  </si>
  <si>
    <t>10,18 habitante por quilômetro quadrado</t>
  </si>
  <si>
    <t>11,30 habitante por quilômetro quadrado</t>
  </si>
  <si>
    <t>948 pessoas</t>
  </si>
  <si>
    <t>6773 pessoas</t>
  </si>
  <si>
    <t>99,38 habitante por quilômetro quadrado</t>
  </si>
  <si>
    <t>5826 pessoas</t>
  </si>
  <si>
    <t>12,01 habitante por quilômetro quadrado</t>
  </si>
  <si>
    <t>14378 pessoas</t>
  </si>
  <si>
    <t>40635 pessoas</t>
  </si>
  <si>
    <t>115,12 habitante por quilômetro quadrado</t>
  </si>
  <si>
    <t>353 pessoas</t>
  </si>
  <si>
    <t>3382 pessoas</t>
  </si>
  <si>
    <t>11,89 habitante por quilômetro quadrado</t>
  </si>
  <si>
    <t>4942 pessoas</t>
  </si>
  <si>
    <t>20973 pessoas</t>
  </si>
  <si>
    <t>6,99 habitante por quilômetro quadrado</t>
  </si>
  <si>
    <t>1361 pessoas</t>
  </si>
  <si>
    <t>17,5 %</t>
  </si>
  <si>
    <t>6639 pessoas</t>
  </si>
  <si>
    <t>38,50 habitante por quilômetro quadrado</t>
  </si>
  <si>
    <t>441 pessoas</t>
  </si>
  <si>
    <t>3489 pessoas</t>
  </si>
  <si>
    <t>21,61 habitante por quilômetro quadrado</t>
  </si>
  <si>
    <t>5,60 habitante por quilômetro quadrado</t>
  </si>
  <si>
    <t>20,51 habitante por quilômetro quadrado</t>
  </si>
  <si>
    <t>254 pessoas</t>
  </si>
  <si>
    <t>2137 pessoas</t>
  </si>
  <si>
    <t>10,52 habitante por quilômetro quadrado</t>
  </si>
  <si>
    <t>4214 pessoas</t>
  </si>
  <si>
    <t>39,69 habitante por quilômetro quadrado</t>
  </si>
  <si>
    <t>8987 pessoas</t>
  </si>
  <si>
    <t>25,87 habitante por quilômetro quadrado</t>
  </si>
  <si>
    <t>6437 pessoas</t>
  </si>
  <si>
    <t>44800 pessoas</t>
  </si>
  <si>
    <t>162,28 habitante por quilômetro quadrado</t>
  </si>
  <si>
    <t>1089 pessoas</t>
  </si>
  <si>
    <t>5313 pessoas</t>
  </si>
  <si>
    <t>7,85 habitante por quilômetro quadrado</t>
  </si>
  <si>
    <t>424 pessoas</t>
  </si>
  <si>
    <t>3469 pessoas</t>
  </si>
  <si>
    <t>17,65 habitante por quilômetro quadrado</t>
  </si>
  <si>
    <t>2660 pessoas</t>
  </si>
  <si>
    <t>17285 pessoas</t>
  </si>
  <si>
    <t>35,36 habitante por quilômetro quadrado</t>
  </si>
  <si>
    <t>3769 pessoas</t>
  </si>
  <si>
    <t>18,66 habitante por quilômetro quadrado</t>
  </si>
  <si>
    <t>4229 pessoas</t>
  </si>
  <si>
    <t>32,48 habitante por quilômetro quadrado</t>
  </si>
  <si>
    <t>325 pessoas</t>
  </si>
  <si>
    <t>3915 pessoas</t>
  </si>
  <si>
    <t>6,2 %</t>
  </si>
  <si>
    <t>10327 pessoas</t>
  </si>
  <si>
    <t>20,50 habitante por quilômetro quadrado</t>
  </si>
  <si>
    <t>6218 pessoas</t>
  </si>
  <si>
    <t>27295 pessoas</t>
  </si>
  <si>
    <t>24,25 habitante por quilômetro quadrado</t>
  </si>
  <si>
    <t>370 pessoas</t>
  </si>
  <si>
    <t>58,9 %</t>
  </si>
  <si>
    <t>6629 pessoas</t>
  </si>
  <si>
    <t>215 pessoas</t>
  </si>
  <si>
    <t>16,85 habitante por quilômetro quadrado</t>
  </si>
  <si>
    <t>2717 pessoas</t>
  </si>
  <si>
    <t>6,31 habitante por quilômetro quadrado</t>
  </si>
  <si>
    <t>7420 pessoas</t>
  </si>
  <si>
    <t>42406 pessoas</t>
  </si>
  <si>
    <t>66,53 habitante por quilômetro quadrado</t>
  </si>
  <si>
    <t>6,3 %</t>
  </si>
  <si>
    <t>4713 pessoas</t>
  </si>
  <si>
    <t>58,62 habitante por quilômetro quadrado</t>
  </si>
  <si>
    <t>739 pessoas</t>
  </si>
  <si>
    <t>3989 pessoas</t>
  </si>
  <si>
    <t>36,26 habitante por quilômetro quadrado</t>
  </si>
  <si>
    <t>5626 pessoas</t>
  </si>
  <si>
    <t>92,43 habitante por quilômetro quadrado</t>
  </si>
  <si>
    <t>2550 pessoas</t>
  </si>
  <si>
    <t>17392 pessoas</t>
  </si>
  <si>
    <t>23,38 habitante por quilômetro quadrado</t>
  </si>
  <si>
    <t>19,69 habitante por quilômetro quadrado</t>
  </si>
  <si>
    <t>4796 pessoas</t>
  </si>
  <si>
    <t>52762 pessoas</t>
  </si>
  <si>
    <t>15,95 habitante por quilômetro quadrado</t>
  </si>
  <si>
    <t>891 pessoas</t>
  </si>
  <si>
    <t>6187 pessoas</t>
  </si>
  <si>
    <t>19,53 habitante por quilômetro quadrado</t>
  </si>
  <si>
    <t>846 pessoas</t>
  </si>
  <si>
    <t>5732 pessoas</t>
  </si>
  <si>
    <t>5,08 habitante por quilômetro quadrado</t>
  </si>
  <si>
    <t>4800 pessoas</t>
  </si>
  <si>
    <t>29,16 habitante por quilômetro quadrado</t>
  </si>
  <si>
    <t>2732 pessoas</t>
  </si>
  <si>
    <t>10282 pessoas</t>
  </si>
  <si>
    <t>55,41 habitante por quilômetro quadrado</t>
  </si>
  <si>
    <t>376 pessoas</t>
  </si>
  <si>
    <t>3305 pessoas</t>
  </si>
  <si>
    <t>21,70 habitante por quilômetro quadrado</t>
  </si>
  <si>
    <t>426 pessoas</t>
  </si>
  <si>
    <t>3143 pessoas</t>
  </si>
  <si>
    <t>11,19 habitante por quilômetro quadrado</t>
  </si>
  <si>
    <t>1391 pessoas</t>
  </si>
  <si>
    <t>7375 pessoas</t>
  </si>
  <si>
    <t>2,74 habitante por quilômetro quadrado</t>
  </si>
  <si>
    <t>2408 pessoas</t>
  </si>
  <si>
    <t>18,3 %</t>
  </si>
  <si>
    <t>11770 pessoas</t>
  </si>
  <si>
    <t>44,29 habitante por quilômetro quadrado</t>
  </si>
  <si>
    <t>8852 pessoas</t>
  </si>
  <si>
    <t>56,0 %</t>
  </si>
  <si>
    <t>11850 pessoas</t>
  </si>
  <si>
    <t>32,57 habitante por quilômetro quadrado</t>
  </si>
  <si>
    <t>3032 pessoas</t>
  </si>
  <si>
    <t>9,64 habitante por quilômetro quadrado</t>
  </si>
  <si>
    <t>5149 pessoas</t>
  </si>
  <si>
    <t>23959 pessoas</t>
  </si>
  <si>
    <t>46,37 habitante por quilômetro quadrado</t>
  </si>
  <si>
    <t>9698 pessoas</t>
  </si>
  <si>
    <t>40910 pessoas</t>
  </si>
  <si>
    <t>47,24 habitante por quilômetro quadrado</t>
  </si>
  <si>
    <t>1214 pessoas</t>
  </si>
  <si>
    <t>7652 pessoas</t>
  </si>
  <si>
    <t>13,97 habitante por quilômetro quadrado</t>
  </si>
  <si>
    <t>506 pessoas</t>
  </si>
  <si>
    <t>4822 pessoas</t>
  </si>
  <si>
    <t>4,83 habitante por quilômetro quadrado</t>
  </si>
  <si>
    <t>356 pessoas</t>
  </si>
  <si>
    <t>2914 pessoas</t>
  </si>
  <si>
    <t>24,18 habitante por quilômetro quadrado</t>
  </si>
  <si>
    <t>2359 pessoas</t>
  </si>
  <si>
    <t>55,1 %</t>
  </si>
  <si>
    <t>23930 pessoas</t>
  </si>
  <si>
    <t>12,93 habitante por quilômetro quadrado</t>
  </si>
  <si>
    <t>643 pessoas</t>
  </si>
  <si>
    <t>13024 pessoas</t>
  </si>
  <si>
    <t>19,20 habitante por quilômetro quadrado</t>
  </si>
  <si>
    <t>23857 pessoas</t>
  </si>
  <si>
    <t>90225 pessoas</t>
  </si>
  <si>
    <t>62,14 habitante por quilômetro quadrado</t>
  </si>
  <si>
    <t>11246 pessoas</t>
  </si>
  <si>
    <t>78,59 habitante por quilômetro quadrado</t>
  </si>
  <si>
    <t>1306 pessoas</t>
  </si>
  <si>
    <t>5331 pessoas</t>
  </si>
  <si>
    <t>38,65 habitante por quilômetro quadrado</t>
  </si>
  <si>
    <t>829 pessoas</t>
  </si>
  <si>
    <t>7070 pessoas</t>
  </si>
  <si>
    <t>58,86 habitante por quilômetro quadrado</t>
  </si>
  <si>
    <t>315 pessoas</t>
  </si>
  <si>
    <t>3971 pessoas</t>
  </si>
  <si>
    <t>2582 pessoas</t>
  </si>
  <si>
    <t>12,42 habitante por quilômetro quadrado</t>
  </si>
  <si>
    <t>1825 pessoas</t>
  </si>
  <si>
    <t>15315 pessoas</t>
  </si>
  <si>
    <t>32,03 habitante por quilômetro quadrado</t>
  </si>
  <si>
    <t>6671 pessoas</t>
  </si>
  <si>
    <t>25565 pessoas</t>
  </si>
  <si>
    <t>62,75 habitante por quilômetro quadrado</t>
  </si>
  <si>
    <t>7960 pessoas</t>
  </si>
  <si>
    <t>34348 pessoas</t>
  </si>
  <si>
    <t>478,66 habitante por quilômetro quadrado</t>
  </si>
  <si>
    <t>1145 pessoas</t>
  </si>
  <si>
    <t>4,3 salários mínimos</t>
  </si>
  <si>
    <t>7793 pessoas</t>
  </si>
  <si>
    <t>6109 pessoas</t>
  </si>
  <si>
    <t>26015 pessoas</t>
  </si>
  <si>
    <t>542,77 habitante por quilômetro quadrado</t>
  </si>
  <si>
    <t>517 pessoas</t>
  </si>
  <si>
    <t>3806 pessoas</t>
  </si>
  <si>
    <t>17,79 habitante por quilômetro quadrado</t>
  </si>
  <si>
    <t>33,6 %</t>
  </si>
  <si>
    <t>4536 pessoas</t>
  </si>
  <si>
    <t>22,07 habitante por quilômetro quadrado</t>
  </si>
  <si>
    <t>432 pessoas</t>
  </si>
  <si>
    <t>4133 pessoas</t>
  </si>
  <si>
    <t>46,55 habitante por quilômetro quadrado</t>
  </si>
  <si>
    <t>3464 pessoas</t>
  </si>
  <si>
    <t>10,54 habitante por quilômetro quadrado</t>
  </si>
  <si>
    <t>5396 pessoas</t>
  </si>
  <si>
    <t>28,46 habitante por quilômetro quadrado</t>
  </si>
  <si>
    <t>17,95 habitante por quilômetro quadrado</t>
  </si>
  <si>
    <t>365 pessoas</t>
  </si>
  <si>
    <t>2753 pessoas</t>
  </si>
  <si>
    <t>50,33 habitante por quilômetro quadrado</t>
  </si>
  <si>
    <t>12933 pessoas</t>
  </si>
  <si>
    <t>26,8 %</t>
  </si>
  <si>
    <t>44798 pessoas</t>
  </si>
  <si>
    <t>772,13 habitante por quilômetro quadrado</t>
  </si>
  <si>
    <t>6334 pessoas</t>
  </si>
  <si>
    <t>41,64 habitante por quilômetro quadrado</t>
  </si>
  <si>
    <t>561 pessoas</t>
  </si>
  <si>
    <t>4885 pessoas</t>
  </si>
  <si>
    <t>5103 pessoas</t>
  </si>
  <si>
    <t>16,56 habitante por quilômetro quadrado</t>
  </si>
  <si>
    <t>1196 pessoas</t>
  </si>
  <si>
    <t>10315 pessoas</t>
  </si>
  <si>
    <t>4,24 habitante por quilômetro quadrado</t>
  </si>
  <si>
    <t>1296 pessoas</t>
  </si>
  <si>
    <t>7129 pessoas</t>
  </si>
  <si>
    <t>3,40 habitante por quilômetro quadrado</t>
  </si>
  <si>
    <t>1993 pessoas</t>
  </si>
  <si>
    <t>6387 pessoas</t>
  </si>
  <si>
    <t>38,15 habitante por quilômetro quadrado</t>
  </si>
  <si>
    <t>3113 pessoas</t>
  </si>
  <si>
    <t>42,28 habitante por quilômetro quadrado</t>
  </si>
  <si>
    <t>650 pessoas</t>
  </si>
  <si>
    <t>6194 pessoas</t>
  </si>
  <si>
    <t>76,83 habitante por quilômetro quadrado</t>
  </si>
  <si>
    <t>10079 pessoas</t>
  </si>
  <si>
    <t>19,46 habitante por quilômetro quadrado</t>
  </si>
  <si>
    <t>4499 pessoas</t>
  </si>
  <si>
    <t>59,7 %</t>
  </si>
  <si>
    <t>8815 pessoas</t>
  </si>
  <si>
    <t>21,60 habitante por quilômetro quadrado</t>
  </si>
  <si>
    <t>19953 pessoas</t>
  </si>
  <si>
    <t>26,5 %</t>
  </si>
  <si>
    <t>71796 pessoas</t>
  </si>
  <si>
    <t>88,10 habitante por quilômetro quadrado</t>
  </si>
  <si>
    <t>291 pessoas</t>
  </si>
  <si>
    <t>1259 pessoas</t>
  </si>
  <si>
    <t>9,84 habitante por quilômetro quadrado</t>
  </si>
  <si>
    <t>406 pessoas</t>
  </si>
  <si>
    <t>2300 pessoas</t>
  </si>
  <si>
    <t>25,32 habitante por quilômetro quadrado</t>
  </si>
  <si>
    <t>6904 pessoas</t>
  </si>
  <si>
    <t>18,67 habitante por quilômetro quadrado</t>
  </si>
  <si>
    <t>2025 pessoas</t>
  </si>
  <si>
    <t>11192 pessoas</t>
  </si>
  <si>
    <t>19,55 habitante por quilômetro quadrado</t>
  </si>
  <si>
    <t>995 pessoas</t>
  </si>
  <si>
    <t>28,4 %</t>
  </si>
  <si>
    <t>6740 pessoas</t>
  </si>
  <si>
    <t>1700 pessoas</t>
  </si>
  <si>
    <t>20,5 %</t>
  </si>
  <si>
    <t>6804 pessoas</t>
  </si>
  <si>
    <t>17,33 habitante por quilômetro quadrado</t>
  </si>
  <si>
    <t>20,0 %</t>
  </si>
  <si>
    <t>6311 pessoas</t>
  </si>
  <si>
    <t>22,14 habitante por quilômetro quadrado</t>
  </si>
  <si>
    <t>729 pessoas</t>
  </si>
  <si>
    <t>5104 pessoas</t>
  </si>
  <si>
    <t>35,97 habitante por quilômetro quadrado</t>
  </si>
  <si>
    <t>26,1 %</t>
  </si>
  <si>
    <t>36844 pessoas</t>
  </si>
  <si>
    <t>592,98 habitante por quilômetro quadrado</t>
  </si>
  <si>
    <t>364 pessoas</t>
  </si>
  <si>
    <t>13,77 habitante por quilômetro quadrado</t>
  </si>
  <si>
    <t>6206 pessoas</t>
  </si>
  <si>
    <t>41,07 habitante por quilômetro quadrado</t>
  </si>
  <si>
    <t>408 pessoas</t>
  </si>
  <si>
    <t>16,5 %</t>
  </si>
  <si>
    <t>2240 pessoas</t>
  </si>
  <si>
    <t>22,78 habitante por quilômetro quadrado</t>
  </si>
  <si>
    <t>1084 pessoas</t>
  </si>
  <si>
    <t>7716 pessoas</t>
  </si>
  <si>
    <t>46,34 habitante por quilômetro quadrado</t>
  </si>
  <si>
    <t>2068 pessoas</t>
  </si>
  <si>
    <t>22,03 habitante por quilômetro quadrado</t>
  </si>
  <si>
    <t>47,5 %</t>
  </si>
  <si>
    <t>4008 pessoas</t>
  </si>
  <si>
    <t>4,21 habitante por quilômetro quadrado</t>
  </si>
  <si>
    <t>5483 pessoas</t>
  </si>
  <si>
    <t>32,11 habitante por quilômetro quadrado</t>
  </si>
  <si>
    <t>312 pessoas</t>
  </si>
  <si>
    <t>3067 pessoas</t>
  </si>
  <si>
    <t>8,04 habitante por quilômetro quadrado</t>
  </si>
  <si>
    <t>941 pessoas</t>
  </si>
  <si>
    <t>10384 pessoas</t>
  </si>
  <si>
    <t>43,66 habitante por quilômetro quadrado</t>
  </si>
  <si>
    <t>822 pessoas</t>
  </si>
  <si>
    <t>7345 pessoas</t>
  </si>
  <si>
    <t>44,24 habitante por quilômetro quadrado</t>
  </si>
  <si>
    <t>20,3 %</t>
  </si>
  <si>
    <t>1819 pessoas</t>
  </si>
  <si>
    <t>15,85 habitante por quilômetro quadrado</t>
  </si>
  <si>
    <t>3792 pessoas</t>
  </si>
  <si>
    <t>17,35 habitante por quilômetro quadrado</t>
  </si>
  <si>
    <t>151 pessoas</t>
  </si>
  <si>
    <t>833 pessoas</t>
  </si>
  <si>
    <t>2,48 habitante por quilômetro quadrado</t>
  </si>
  <si>
    <t>2603 pessoas</t>
  </si>
  <si>
    <t>11801 pessoas</t>
  </si>
  <si>
    <t>9,11 habitante por quilômetro quadrado</t>
  </si>
  <si>
    <t>867 pessoas</t>
  </si>
  <si>
    <t>41,1 %</t>
  </si>
  <si>
    <t>6944 pessoas</t>
  </si>
  <si>
    <t>991 pessoas</t>
  </si>
  <si>
    <t>7621 pessoas</t>
  </si>
  <si>
    <t>36,42 habitante por quilômetro quadrado</t>
  </si>
  <si>
    <t>4399 pessoas</t>
  </si>
  <si>
    <t>7,97 habitante por quilômetro quadrado</t>
  </si>
  <si>
    <t>39,5 %</t>
  </si>
  <si>
    <t>1990 pessoas</t>
  </si>
  <si>
    <t>2252 pessoas</t>
  </si>
  <si>
    <t>21952 pessoas</t>
  </si>
  <si>
    <t>72231 pessoas</t>
  </si>
  <si>
    <t>227360 pessoas</t>
  </si>
  <si>
    <t>423,45 habitante por quilômetro quadrado</t>
  </si>
  <si>
    <t>3,3 %</t>
  </si>
  <si>
    <t>9917 pessoas</t>
  </si>
  <si>
    <t>18,55 habitante por quilômetro quadrado</t>
  </si>
  <si>
    <t>2323 pessoas</t>
  </si>
  <si>
    <t>14,75 habitante por quilômetro quadrado</t>
  </si>
  <si>
    <t>6179 pessoas</t>
  </si>
  <si>
    <t>19,79 habitante por quilômetro quadrado</t>
  </si>
  <si>
    <t>19,3 %</t>
  </si>
  <si>
    <t>2947 pessoas</t>
  </si>
  <si>
    <t>21,72 habitante por quilômetro quadrado</t>
  </si>
  <si>
    <t>1434 pessoas</t>
  </si>
  <si>
    <t>19750 pessoas</t>
  </si>
  <si>
    <t>40,59 habitante por quilômetro quadrado</t>
  </si>
  <si>
    <t>592 pessoas</t>
  </si>
  <si>
    <t>5137 pessoas</t>
  </si>
  <si>
    <t>670 pessoas</t>
  </si>
  <si>
    <t>5613 pessoas</t>
  </si>
  <si>
    <t>28,51 habitante por quilômetro quadrado</t>
  </si>
  <si>
    <t>4014 pessoas</t>
  </si>
  <si>
    <t>19,02 habitante por quilômetro quadrado</t>
  </si>
  <si>
    <t>5980 pessoas</t>
  </si>
  <si>
    <t>33050 pessoas</t>
  </si>
  <si>
    <t>27,09 habitante por quilômetro quadrado</t>
  </si>
  <si>
    <t>44,6 %</t>
  </si>
  <si>
    <t>2308 pessoas</t>
  </si>
  <si>
    <t>4118 pessoas</t>
  </si>
  <si>
    <t>3,49 habitante por quilômetro quadrado</t>
  </si>
  <si>
    <t>238 pessoas</t>
  </si>
  <si>
    <t>1690 pessoas</t>
  </si>
  <si>
    <t>4,14 habitante por quilômetro quadrado</t>
  </si>
  <si>
    <t>12,83 habitante por quilômetro quadrado</t>
  </si>
  <si>
    <t>1684 pessoas</t>
  </si>
  <si>
    <t>14709 pessoas</t>
  </si>
  <si>
    <t>20,10 habitante por quilômetro quadrado</t>
  </si>
  <si>
    <t>1500 pessoas</t>
  </si>
  <si>
    <t>12255 pessoas</t>
  </si>
  <si>
    <t>73,50 habitante por quilômetro quadrado</t>
  </si>
  <si>
    <t>32426 pessoas</t>
  </si>
  <si>
    <t>137418 pessoas</t>
  </si>
  <si>
    <t>42,38 habitante por quilômetro quadrado</t>
  </si>
  <si>
    <t>20369 pessoas</t>
  </si>
  <si>
    <t>81579 pessoas</t>
  </si>
  <si>
    <t>565,03 habitante por quilômetro quadrado</t>
  </si>
  <si>
    <t>2961 pessoas</t>
  </si>
  <si>
    <t>7744 pessoas</t>
  </si>
  <si>
    <t>93,25 habitante por quilômetro quadrado</t>
  </si>
  <si>
    <t>1100 pessoas</t>
  </si>
  <si>
    <t>7883 pessoas</t>
  </si>
  <si>
    <t>3,77 habitante por quilômetro quadrado</t>
  </si>
  <si>
    <t>16185 pessoas</t>
  </si>
  <si>
    <t>93,09 habitante por quilômetro quadrado</t>
  </si>
  <si>
    <t>3826 pessoas</t>
  </si>
  <si>
    <t>33,36 habitante por quilômetro quadrado</t>
  </si>
  <si>
    <t>7214 pessoas</t>
  </si>
  <si>
    <t>52,74 habitante por quilômetro quadrado</t>
  </si>
  <si>
    <t>1076 pessoas</t>
  </si>
  <si>
    <t>8609 pessoas</t>
  </si>
  <si>
    <t>30,19 habitante por quilômetro quadrado</t>
  </si>
  <si>
    <t>17626 pessoas</t>
  </si>
  <si>
    <t>75485 pessoas</t>
  </si>
  <si>
    <t>91,16 habitante por quilômetro quadrado</t>
  </si>
  <si>
    <t>7968 pessoas</t>
  </si>
  <si>
    <t>28895 pessoas</t>
  </si>
  <si>
    <t>13861 pessoas</t>
  </si>
  <si>
    <t>55259 pessoas</t>
  </si>
  <si>
    <t>80,11 habitante por quilômetro quadrado</t>
  </si>
  <si>
    <t>5886 pessoas</t>
  </si>
  <si>
    <t>11,77 habitante por quilômetro quadrado</t>
  </si>
  <si>
    <t>5714 pessoas</t>
  </si>
  <si>
    <t>25470 pessoas</t>
  </si>
  <si>
    <t>13,98 habitante por quilômetro quadrado</t>
  </si>
  <si>
    <t>18,4 %</t>
  </si>
  <si>
    <t>20000 pessoas</t>
  </si>
  <si>
    <t>17,34 habitante por quilômetro quadrado</t>
  </si>
  <si>
    <t>767 pessoas</t>
  </si>
  <si>
    <t>4935 pessoas</t>
  </si>
  <si>
    <t>22,33 habitante por quilômetro quadrado</t>
  </si>
  <si>
    <t>31895 pessoas</t>
  </si>
  <si>
    <t>26,0 %</t>
  </si>
  <si>
    <t>103365 pessoas</t>
  </si>
  <si>
    <t>253,69 habitante por quilômetro quadrado</t>
  </si>
  <si>
    <t>11708 pessoas</t>
  </si>
  <si>
    <t>14,27 habitante por quilômetro quadrado</t>
  </si>
  <si>
    <t>1364 pessoas</t>
  </si>
  <si>
    <t>13017 pessoas</t>
  </si>
  <si>
    <t>68,86 habitante por quilômetro quadrado</t>
  </si>
  <si>
    <t>105113 pessoas</t>
  </si>
  <si>
    <t>337846 pessoas</t>
  </si>
  <si>
    <t>74,68 habitante por quilômetro quadrado</t>
  </si>
  <si>
    <t>262189 pessoas</t>
  </si>
  <si>
    <t>713232 pessoas</t>
  </si>
  <si>
    <t>173,32 habitante por quilômetro quadrado</t>
  </si>
  <si>
    <t>251 pessoas</t>
  </si>
  <si>
    <t>2684 pessoas</t>
  </si>
  <si>
    <t>18947 pessoas</t>
  </si>
  <si>
    <t>86619 pessoas</t>
  </si>
  <si>
    <t>10,26 habitante por quilômetro quadrado</t>
  </si>
  <si>
    <t>3828 pessoas</t>
  </si>
  <si>
    <t>3,34 habitante por quilômetro quadrado</t>
  </si>
  <si>
    <t>404 pessoas</t>
  </si>
  <si>
    <t>3282 pessoas</t>
  </si>
  <si>
    <t>5,49 habitante por quilômetro quadrado</t>
  </si>
  <si>
    <t>2793 pessoas</t>
  </si>
  <si>
    <t>10600 pessoas</t>
  </si>
  <si>
    <t>76,37 habitante por quilômetro quadrado</t>
  </si>
  <si>
    <t>852 pessoas</t>
  </si>
  <si>
    <t>4,2 %</t>
  </si>
  <si>
    <t>17479 pessoas</t>
  </si>
  <si>
    <t>8,42 habitante por quilômetro quadrado</t>
  </si>
  <si>
    <t>5780 pessoas</t>
  </si>
  <si>
    <t>49,54 habitante por quilômetro quadrado</t>
  </si>
  <si>
    <t>333 pessoas</t>
  </si>
  <si>
    <t>2158 pessoas</t>
  </si>
  <si>
    <t>5,26 habitante por quilômetro quadrado</t>
  </si>
  <si>
    <t>4633 pessoas</t>
  </si>
  <si>
    <t>9,43 habitante por quilômetro quadrado</t>
  </si>
  <si>
    <t>48668 pessoas</t>
  </si>
  <si>
    <t>136467 pessoas</t>
  </si>
  <si>
    <t>345,14 habitante por quilômetro quadrado</t>
  </si>
  <si>
    <t>6969 pessoas</t>
  </si>
  <si>
    <t>10,70 habitante por quilômetro quadrado</t>
  </si>
  <si>
    <t>6685 pessoas</t>
  </si>
  <si>
    <t>33744 pessoas</t>
  </si>
  <si>
    <t>15,20 habitante por quilômetro quadrado</t>
  </si>
  <si>
    <t>1332 pessoas</t>
  </si>
  <si>
    <t>18840 pessoas</t>
  </si>
  <si>
    <t>5583 pessoas</t>
  </si>
  <si>
    <t>23,5 %</t>
  </si>
  <si>
    <t>19975 pessoas</t>
  </si>
  <si>
    <t>10,44 habitante por quilômetro quadrado</t>
  </si>
  <si>
    <t>832 pessoas</t>
  </si>
  <si>
    <t>7672 pessoas</t>
  </si>
  <si>
    <t>4,88 habitante por quilômetro quadrado</t>
  </si>
  <si>
    <t>965 pessoas</t>
  </si>
  <si>
    <t>5181 pessoas</t>
  </si>
  <si>
    <t>8,20 habitante por quilômetro quadrado</t>
  </si>
  <si>
    <t>431 pessoas</t>
  </si>
  <si>
    <t>3411 pessoas</t>
  </si>
  <si>
    <t>48 %</t>
  </si>
  <si>
    <t>23634 pessoas</t>
  </si>
  <si>
    <t>129246 pessoas</t>
  </si>
  <si>
    <t>1819,34 habitante por quilômetro quadrado</t>
  </si>
  <si>
    <t>23734 pessoas</t>
  </si>
  <si>
    <t>76430 pessoas</t>
  </si>
  <si>
    <t>255,26 habitante por quilômetro quadrado</t>
  </si>
  <si>
    <t>442 pessoas</t>
  </si>
  <si>
    <t>3700 pessoas</t>
  </si>
  <si>
    <t>32,83 habitante por quilômetro quadrado</t>
  </si>
  <si>
    <t>11804 pessoas</t>
  </si>
  <si>
    <t>13,58 habitante por quilômetro quadrado</t>
  </si>
  <si>
    <t>1597 pessoas</t>
  </si>
  <si>
    <t>8908 pessoas</t>
  </si>
  <si>
    <t>27,28 habitante por quilômetro quadrado</t>
  </si>
  <si>
    <t>1270 pessoas</t>
  </si>
  <si>
    <t>10314 pessoas</t>
  </si>
  <si>
    <t>504 pessoas</t>
  </si>
  <si>
    <t>4552 pessoas</t>
  </si>
  <si>
    <t>16,20 habitante por quilômetro quadrado</t>
  </si>
  <si>
    <t>12633 pessoas</t>
  </si>
  <si>
    <t>39160 pessoas</t>
  </si>
  <si>
    <t>160,92 habitante por quilômetro quadrado</t>
  </si>
  <si>
    <t>882 pessoas</t>
  </si>
  <si>
    <t>4443 pessoas</t>
  </si>
  <si>
    <t>2356 pessoas</t>
  </si>
  <si>
    <t>22,99 habitante por quilômetro quadrado</t>
  </si>
  <si>
    <t>Índice de Desenvolvimento Humano Municipal (IDHM)</t>
  </si>
  <si>
    <t>PIB per capita</t>
  </si>
  <si>
    <t>Total de receitas realizadas</t>
  </si>
  <si>
    <t>Total de despesas empenhadas</t>
  </si>
  <si>
    <t>Percentual das receitas oriundas de fontes externas</t>
  </si>
  <si>
    <t>Fonte: "https://cidades.ibge.gov.br/brasil/sintese/mg?indicadores=47001,30255,28141,29749,60048"  Fonte 1 - panorama_configuration_municipio_idhm: Programa das Nações Unidas para o Desenvolvimento - PNUD
Fonte 2 - panorama_configuration_municipio_pib_per_capita: IBGE, em parceria com os Órgãos Estaduais de Estatística, Secretarias Estaduais de Governo e Superintendência da Zona Franca de Manaus - SUFRAMA
Fonte 3 - panorama_configuration_municipio_percentual_receitas_fontes_externas: Secretaria do Tesouro Nacional (STN) - Balanço do Setor Público Nacional (BSPN) 2015</t>
  </si>
  <si>
    <t>21962,98 R$</t>
  </si>
  <si>
    <t>21894.89576 R$ (×1000)</t>
  </si>
  <si>
    <t>18793.52389 R$ (×1000)</t>
  </si>
  <si>
    <t>91,2 %</t>
  </si>
  <si>
    <t>23905,96 R$</t>
  </si>
  <si>
    <t>45220.32463 R$ (×1000)</t>
  </si>
  <si>
    <t>40774.21946 R$ (×1000)</t>
  </si>
  <si>
    <t>86,8 %</t>
  </si>
  <si>
    <t>16849,29 R$</t>
  </si>
  <si>
    <t>32100.1209 R$ (×1000)</t>
  </si>
  <si>
    <t>29577.56666 R$ (×1000)</t>
  </si>
  <si>
    <t>90,7 %</t>
  </si>
  <si>
    <t>14536,04 R$</t>
  </si>
  <si>
    <t>14072.55633 R$ (×1000)</t>
  </si>
  <si>
    <t>12445.28291 R$ (×1000)</t>
  </si>
  <si>
    <t>93,3 %</t>
  </si>
  <si>
    <t>14790,41 R$</t>
  </si>
  <si>
    <t>19477.67359 R$ (×1000)</t>
  </si>
  <si>
    <t>19513.35699 R$ (×1000)</t>
  </si>
  <si>
    <t>93,6 %</t>
  </si>
  <si>
    <t>12792,84 R$</t>
  </si>
  <si>
    <t>29538.64432 R$ (×1000)</t>
  </si>
  <si>
    <t>27745.67559 R$ (×1000)</t>
  </si>
  <si>
    <t>91,9 %</t>
  </si>
  <si>
    <t>80179,75 R$</t>
  </si>
  <si>
    <t>18442.25605 R$ (×1000)</t>
  </si>
  <si>
    <t>16122.10615 R$ (×1000)</t>
  </si>
  <si>
    <t>15825,97 R$</t>
  </si>
  <si>
    <t>15931.8311 R$ (×1000)</t>
  </si>
  <si>
    <t>14013.41004 R$ (×1000)</t>
  </si>
  <si>
    <t>95,5 %</t>
  </si>
  <si>
    <t>13197,50 R$</t>
  </si>
  <si>
    <t>45324.03903 R$ (×1000)</t>
  </si>
  <si>
    <t>40811.21189 R$ (×1000)</t>
  </si>
  <si>
    <t>85 %</t>
  </si>
  <si>
    <t>15777,06 R$</t>
  </si>
  <si>
    <t>27494.40686 R$ (×1000)</t>
  </si>
  <si>
    <t>25905.67987 R$ (×1000)</t>
  </si>
  <si>
    <t>22980,65 R$</t>
  </si>
  <si>
    <t>63055.28218 R$ (×1000)</t>
  </si>
  <si>
    <t>56293.50681 R$ (×1000)</t>
  </si>
  <si>
    <t>68,7 %</t>
  </si>
  <si>
    <t>18907,82 R$</t>
  </si>
  <si>
    <t>17722.73165 R$ (×1000)</t>
  </si>
  <si>
    <t>15580.4714 R$ (×1000)</t>
  </si>
  <si>
    <t>92,1 %</t>
  </si>
  <si>
    <t>17278,61 R$</t>
  </si>
  <si>
    <t>15332.40286 R$ (×1000)</t>
  </si>
  <si>
    <t>13926.43236 R$ (×1000)</t>
  </si>
  <si>
    <t>84,4 %</t>
  </si>
  <si>
    <t>35219,86 R$</t>
  </si>
  <si>
    <t>15060.64494 R$ (×1000)</t>
  </si>
  <si>
    <t>11821.97218 R$ (×1000)</t>
  </si>
  <si>
    <t>85,2 %</t>
  </si>
  <si>
    <t>25413,78 R$</t>
  </si>
  <si>
    <t>84079.72686 R$ (×1000)</t>
  </si>
  <si>
    <t>69396.6373 R$ (×1000)</t>
  </si>
  <si>
    <t>73,4 %</t>
  </si>
  <si>
    <t>33843,71 R$</t>
  </si>
  <si>
    <t>266276.67933 R$ (×1000)</t>
  </si>
  <si>
    <t>242021.97518 R$ (×1000)</t>
  </si>
  <si>
    <t>79,1 %</t>
  </si>
  <si>
    <t>16846,93 R$</t>
  </si>
  <si>
    <t>16476.30987 R$ (×1000)</t>
  </si>
  <si>
    <t>15425.85726 R$ (×1000)</t>
  </si>
  <si>
    <t>92,6 %</t>
  </si>
  <si>
    <t>15014,42 R$</t>
  </si>
  <si>
    <t>76557.45077 R$ (×1000)</t>
  </si>
  <si>
    <t>75200.48388 R$ (×1000)</t>
  </si>
  <si>
    <t>87,3 %</t>
  </si>
  <si>
    <t>11761,69 R$</t>
  </si>
  <si>
    <t>19160.77414 R$ (×1000)</t>
  </si>
  <si>
    <t>17768.52119 R$ (×1000)</t>
  </si>
  <si>
    <t>22563,39 R$</t>
  </si>
  <si>
    <t>41935.67362 R$ (×1000)</t>
  </si>
  <si>
    <t>39224.14842 R$ (×1000)</t>
  </si>
  <si>
    <t>86,5 %</t>
  </si>
  <si>
    <t>16697,58 R$</t>
  </si>
  <si>
    <t>32839.82289 R$ (×1000)</t>
  </si>
  <si>
    <t>29250.61564 R$ (×1000)</t>
  </si>
  <si>
    <t>89,6 %</t>
  </si>
  <si>
    <t>14345,03 R$</t>
  </si>
  <si>
    <t>17462.33578 R$ (×1000)</t>
  </si>
  <si>
    <t>13322.27155 R$ (×1000)</t>
  </si>
  <si>
    <t>89,1 %</t>
  </si>
  <si>
    <t>13410,81 R$</t>
  </si>
  <si>
    <t>17760.36582 R$ (×1000)</t>
  </si>
  <si>
    <t>15062.83209 R$ (×1000)</t>
  </si>
  <si>
    <t>92,9 %</t>
  </si>
  <si>
    <t>16495,73 R$</t>
  </si>
  <si>
    <t>23033.23624 R$ (×1000)</t>
  </si>
  <si>
    <t>22048.62641 R$ (×1000)</t>
  </si>
  <si>
    <t>12676,05 R$</t>
  </si>
  <si>
    <t>15037.93322 R$ (×1000)</t>
  </si>
  <si>
    <t>13608.94818 R$ (×1000)</t>
  </si>
  <si>
    <t>95,8 %</t>
  </si>
  <si>
    <t>22118,38 R$</t>
  </si>
  <si>
    <t>35767.76561 R$ (×1000)</t>
  </si>
  <si>
    <t>30473.15103 R$ (×1000)</t>
  </si>
  <si>
    <t>83,5 %</t>
  </si>
  <si>
    <t>16937,26 R$</t>
  </si>
  <si>
    <t>22464.8569 R$ (×1000)</t>
  </si>
  <si>
    <t>18633.31791 R$ (×1000)</t>
  </si>
  <si>
    <t>60,4 %</t>
  </si>
  <si>
    <t>10829,79 R$</t>
  </si>
  <si>
    <t>14841.41913 R$ (×1000)</t>
  </si>
  <si>
    <t>13407.00528 R$ (×1000)</t>
  </si>
  <si>
    <t>92,2 %</t>
  </si>
  <si>
    <t>24564,51 R$</t>
  </si>
  <si>
    <t>96841.77636 R$ (×1000)</t>
  </si>
  <si>
    <t>81976.5091 R$ (×1000)</t>
  </si>
  <si>
    <t>20418,04 R$</t>
  </si>
  <si>
    <t>29701.32649 R$ (×1000)</t>
  </si>
  <si>
    <t>26177.48661 R$ (×1000)</t>
  </si>
  <si>
    <t>13531,54 R$</t>
  </si>
  <si>
    <t>20470.82228 R$ (×1000)</t>
  </si>
  <si>
    <t>19137.1073 R$ (×1000)</t>
  </si>
  <si>
    <t>94,8 %</t>
  </si>
  <si>
    <t>17162,33 R$</t>
  </si>
  <si>
    <t>23432.63671 R$ (×1000)</t>
  </si>
  <si>
    <t>21577.97754 R$ (×1000)</t>
  </si>
  <si>
    <t>42370,18 R$</t>
  </si>
  <si>
    <t>30181.49052 R$ (×1000)</t>
  </si>
  <si>
    <t>25519.47049 R$ (×1000)</t>
  </si>
  <si>
    <t>73 %</t>
  </si>
  <si>
    <t>16753,38 R$</t>
  </si>
  <si>
    <t>11861.10736 R$ (×1000)</t>
  </si>
  <si>
    <t>10746.01602 R$ (×1000)</t>
  </si>
  <si>
    <t>96,7 %</t>
  </si>
  <si>
    <t>24321,01 R$</t>
  </si>
  <si>
    <t>13817.27194 R$ (×1000)</t>
  </si>
  <si>
    <t>11944.60722 R$ (×1000)</t>
  </si>
  <si>
    <t>96,1 %</t>
  </si>
  <si>
    <t>13382,42 R$</t>
  </si>
  <si>
    <t>12261.78094 R$ (×1000)</t>
  </si>
  <si>
    <t>10169.69908 R$ (×1000)</t>
  </si>
  <si>
    <t>13441,04 R$</t>
  </si>
  <si>
    <t>62203.52899 R$ (×1000)</t>
  </si>
  <si>
    <t>56562.95885 R$ (×1000)</t>
  </si>
  <si>
    <t>89,3 %</t>
  </si>
  <si>
    <t>50308,19 R$</t>
  </si>
  <si>
    <t>353296.17541 R$ (×1000)</t>
  </si>
  <si>
    <t>321111.49012 R$ (×1000)</t>
  </si>
  <si>
    <t>70,2 %</t>
  </si>
  <si>
    <t>24497,97 R$</t>
  </si>
  <si>
    <t>13809.79363 R$ (×1000)</t>
  </si>
  <si>
    <t>11723.55009 R$ (×1000)</t>
  </si>
  <si>
    <t>96 %</t>
  </si>
  <si>
    <t>11376,31 R$</t>
  </si>
  <si>
    <t>21393.63143 R$ (×1000)</t>
  </si>
  <si>
    <t>17635.23941 R$ (×1000)</t>
  </si>
  <si>
    <t>82 %</t>
  </si>
  <si>
    <t>210970,72 R$</t>
  </si>
  <si>
    <t>73711.16208 R$ (×1000)</t>
  </si>
  <si>
    <t>56380.33228 R$ (×1000)</t>
  </si>
  <si>
    <t>83,2 %</t>
  </si>
  <si>
    <t>56790,19 R$</t>
  </si>
  <si>
    <t>14612.27368 R$ (×1000)</t>
  </si>
  <si>
    <t>12052.13723 R$ (×1000)</t>
  </si>
  <si>
    <t>93,8 %</t>
  </si>
  <si>
    <t>39780,96 R$</t>
  </si>
  <si>
    <t>22175.60343 R$ (×1000)</t>
  </si>
  <si>
    <t>18825.2522 R$ (×1000)</t>
  </si>
  <si>
    <t>87,1 %</t>
  </si>
  <si>
    <t>56776,64 R$</t>
  </si>
  <si>
    <t>398698.25624 R$ (×1000)</t>
  </si>
  <si>
    <t>331538.24895 R$ (×1000)</t>
  </si>
  <si>
    <t>71,9 %</t>
  </si>
  <si>
    <t>29424,62 R$</t>
  </si>
  <si>
    <t>33783.75198 R$ (×1000)</t>
  </si>
  <si>
    <t>28357.42739 R$ (×1000)</t>
  </si>
  <si>
    <t>80,9 %</t>
  </si>
  <si>
    <t>37766,76 R$</t>
  </si>
  <si>
    <t>106985.03099 R$ (×1000)</t>
  </si>
  <si>
    <t>95564.9004 R$ (×1000)</t>
  </si>
  <si>
    <t>76,8 %</t>
  </si>
  <si>
    <t>16636,21 R$</t>
  </si>
  <si>
    <t>31213.74703 R$ (×1000)</t>
  </si>
  <si>
    <t>29227.35876 R$ (×1000)</t>
  </si>
  <si>
    <t>89,9 %</t>
  </si>
  <si>
    <t>13579,76 R$</t>
  </si>
  <si>
    <t>13895.35026 R$ (×1000)</t>
  </si>
  <si>
    <t>12923.54467 R$ (×1000)</t>
  </si>
  <si>
    <t>100 %</t>
  </si>
  <si>
    <t>11511,89 R$</t>
  </si>
  <si>
    <t>15260.28627 R$ (×1000)</t>
  </si>
  <si>
    <t>14383.05586 R$ (×1000)</t>
  </si>
  <si>
    <t>15691,27 R$</t>
  </si>
  <si>
    <t>40084.15402 R$ (×1000)</t>
  </si>
  <si>
    <t>37210.05573 R$ (×1000)</t>
  </si>
  <si>
    <t>90 %</t>
  </si>
  <si>
    <t>19103,71 R$</t>
  </si>
  <si>
    <t>32961.21133 R$ (×1000)</t>
  </si>
  <si>
    <t>28837.08248 R$ (×1000)</t>
  </si>
  <si>
    <t>91,3 %</t>
  </si>
  <si>
    <t>14578,14 R$</t>
  </si>
  <si>
    <t>28052.08998 R$ (×1000)</t>
  </si>
  <si>
    <t>25235.83958 R$ (×1000)</t>
  </si>
  <si>
    <t>94,5 %</t>
  </si>
  <si>
    <t>13756,26 R$</t>
  </si>
  <si>
    <t>16552.79648 R$ (×1000)</t>
  </si>
  <si>
    <t>15411.37557 R$ (×1000)</t>
  </si>
  <si>
    <t>92,7 %</t>
  </si>
  <si>
    <t>16944,94 R$</t>
  </si>
  <si>
    <t>48166.06752 R$ (×1000)</t>
  </si>
  <si>
    <t>39368.11332 R$ (×1000)</t>
  </si>
  <si>
    <t>20885,71 R$</t>
  </si>
  <si>
    <t>19147.93219 R$ (×1000)</t>
  </si>
  <si>
    <t>16899.99704 R$ (×1000)</t>
  </si>
  <si>
    <t>89,7 %</t>
  </si>
  <si>
    <t>27101,66 R$</t>
  </si>
  <si>
    <t>59213.90451 R$ (×1000)</t>
  </si>
  <si>
    <t>53262.85261 R$ (×1000)</t>
  </si>
  <si>
    <t>74,2 %</t>
  </si>
  <si>
    <t>10773,29 R$</t>
  </si>
  <si>
    <t>16995.14495 R$ (×1000)</t>
  </si>
  <si>
    <t>16984.31734 R$ (×1000)</t>
  </si>
  <si>
    <t>90,2 %</t>
  </si>
  <si>
    <t>13691,54 R$</t>
  </si>
  <si>
    <t>16737.33493 R$ (×1000)</t>
  </si>
  <si>
    <t>14039.00812 R$ (×1000)</t>
  </si>
  <si>
    <t>33262,00 R$</t>
  </si>
  <si>
    <t>84239.86062 R$ (×1000)</t>
  </si>
  <si>
    <t>81617.23564 R$ (×1000)</t>
  </si>
  <si>
    <t>74,3 %</t>
  </si>
  <si>
    <t>10686,40 R$</t>
  </si>
  <si>
    <t>18151.29099 R$ (×1000)</t>
  </si>
  <si>
    <t>18413.02448 R$ (×1000)</t>
  </si>
  <si>
    <t>22976,86 R$</t>
  </si>
  <si>
    <t>344024.75121 R$ (×1000)</t>
  </si>
  <si>
    <t>320991.76424 R$ (×1000)</t>
  </si>
  <si>
    <t>67,9 %</t>
  </si>
  <si>
    <t>14322,27 R$</t>
  </si>
  <si>
    <t>19109.24914 R$ (×1000)</t>
  </si>
  <si>
    <t>16229.08473 R$ (×1000)</t>
  </si>
  <si>
    <t>23555,61 R$</t>
  </si>
  <si>
    <t>44350.61762 R$ (×1000)</t>
  </si>
  <si>
    <t>38477.87742 R$ (×1000)</t>
  </si>
  <si>
    <t>69,9 %</t>
  </si>
  <si>
    <t>31152,83 R$</t>
  </si>
  <si>
    <t>32314.60744 R$ (×1000)</t>
  </si>
  <si>
    <t>29417.77429 R$ (×1000)</t>
  </si>
  <si>
    <t>82,6 %</t>
  </si>
  <si>
    <t>17009,27 R$</t>
  </si>
  <si>
    <t>18231.88896 R$ (×1000)</t>
  </si>
  <si>
    <t>13267.78904 R$ (×1000)</t>
  </si>
  <si>
    <t>38670,40 R$</t>
  </si>
  <si>
    <t>10145985,448 R$ (×1000)</t>
  </si>
  <si>
    <t>10036417.54367 R$ (×1000)</t>
  </si>
  <si>
    <t>69522,13 R$</t>
  </si>
  <si>
    <t>90708.86291 R$ (×1000)</t>
  </si>
  <si>
    <t>77910.57918 R$ (×1000)</t>
  </si>
  <si>
    <t>81 %</t>
  </si>
  <si>
    <t>27060,74 R$</t>
  </si>
  <si>
    <t>45642.25353 R$ (×1000)</t>
  </si>
  <si>
    <t>39123.19355 R$ (×1000)</t>
  </si>
  <si>
    <t>8941,69 R$</t>
  </si>
  <si>
    <t>23051.72672 R$ (×1000)</t>
  </si>
  <si>
    <t>21807.16464 R$ (×1000)</t>
  </si>
  <si>
    <t>90,3 %</t>
  </si>
  <si>
    <t>11399,58 R$</t>
  </si>
  <si>
    <t>14755.46765 R$ (×1000)</t>
  </si>
  <si>
    <t>13463.60767 R$ (×1000)</t>
  </si>
  <si>
    <t>9959,38 R$</t>
  </si>
  <si>
    <t>14879.40294 R$ (×1000)</t>
  </si>
  <si>
    <t>14494.19707 R$ (×1000)</t>
  </si>
  <si>
    <t>96,2 %</t>
  </si>
  <si>
    <t>58871,28 R$</t>
  </si>
  <si>
    <t>1775733.38546 R$ (×1000)</t>
  </si>
  <si>
    <t>1363402.08923 R$ (×1000)</t>
  </si>
  <si>
    <t>71 %</t>
  </si>
  <si>
    <t>11029,45 R$</t>
  </si>
  <si>
    <t>12932.27311 R$ (×1000)</t>
  </si>
  <si>
    <t>9822.12826 R$ (×1000)</t>
  </si>
  <si>
    <t>94 %</t>
  </si>
  <si>
    <t>18972,16 R$</t>
  </si>
  <si>
    <t>32650.62989 R$ (×1000)</t>
  </si>
  <si>
    <t>29217.42232 R$ (×1000)</t>
  </si>
  <si>
    <t>85,6 %</t>
  </si>
  <si>
    <t>20867,47 R$</t>
  </si>
  <si>
    <t>14906.28149 R$ (×1000)</t>
  </si>
  <si>
    <t>14725.13256 R$ (×1000)</t>
  </si>
  <si>
    <t>87,6 %</t>
  </si>
  <si>
    <t>23022,21 R$</t>
  </si>
  <si>
    <t>108963.21953 R$ (×1000)</t>
  </si>
  <si>
    <t>100790.09633 R$ (×1000)</t>
  </si>
  <si>
    <t>70,5 %</t>
  </si>
  <si>
    <t>13592,61 R$</t>
  </si>
  <si>
    <t>14953.50879 R$ (×1000)</t>
  </si>
  <si>
    <t>12953.5803 R$ (×1000)</t>
  </si>
  <si>
    <t>93,1 %</t>
  </si>
  <si>
    <t>20915,84 R$</t>
  </si>
  <si>
    <t>101426.83053 R$ (×1000)</t>
  </si>
  <si>
    <t>92541.63204 R$ (×1000)</t>
  </si>
  <si>
    <t>77,2 %</t>
  </si>
  <si>
    <t>28324,99 R$</t>
  </si>
  <si>
    <t>131328.81743 R$ (×1000)</t>
  </si>
  <si>
    <t>119411.10166 R$ (×1000)</t>
  </si>
  <si>
    <t>65,4 %</t>
  </si>
  <si>
    <t>18572,09 R$</t>
  </si>
  <si>
    <t>18751.21875 R$ (×1000)</t>
  </si>
  <si>
    <t>17171.66555 R$ (×1000)</t>
  </si>
  <si>
    <t>87,5 %</t>
  </si>
  <si>
    <t>37481,11 R$</t>
  </si>
  <si>
    <t>20770.49565 R$ (×1000)</t>
  </si>
  <si>
    <t>16756.93563 R$ (×1000)</t>
  </si>
  <si>
    <t>74,1 %</t>
  </si>
  <si>
    <t>23378,76 R$</t>
  </si>
  <si>
    <t>18793.02378 R$ (×1000)</t>
  </si>
  <si>
    <t>20170.20908 R$ (×1000)</t>
  </si>
  <si>
    <t>83,6 %</t>
  </si>
  <si>
    <t>10898,87 R$</t>
  </si>
  <si>
    <t>28534.17908 R$ (×1000)</t>
  </si>
  <si>
    <t>24099.37345 R$ (×1000)</t>
  </si>
  <si>
    <t>13699,84 R$</t>
  </si>
  <si>
    <t>26531.84317 R$ (×1000)</t>
  </si>
  <si>
    <t>23613.50095 R$ (×1000)</t>
  </si>
  <si>
    <t>21414,00 R$</t>
  </si>
  <si>
    <t>47142.74645 R$ (×1000)</t>
  </si>
  <si>
    <t>39912.68388 R$ (×1000)</t>
  </si>
  <si>
    <t>79,8 %</t>
  </si>
  <si>
    <t>16278,88 R$</t>
  </si>
  <si>
    <t>19095.8715 R$ (×1000)</t>
  </si>
  <si>
    <t>19887.69415 R$ (×1000)</t>
  </si>
  <si>
    <t>83 %</t>
  </si>
  <si>
    <t>50785,65 R$</t>
  </si>
  <si>
    <t>23966.45551 R$ (×1000)</t>
  </si>
  <si>
    <t>20567.00615 R$ (×1000)</t>
  </si>
  <si>
    <t>8001,93 R$</t>
  </si>
  <si>
    <t>27769,795 R$ (×1000)</t>
  </si>
  <si>
    <t>25677.39103 R$ (×1000)</t>
  </si>
  <si>
    <t>91,5 %</t>
  </si>
  <si>
    <t>17404,31 R$</t>
  </si>
  <si>
    <t>40717.49628 R$ (×1000)</t>
  </si>
  <si>
    <t>36534.47766 R$ (×1000)</t>
  </si>
  <si>
    <t>83,1 %</t>
  </si>
  <si>
    <t>18275,11 R$</t>
  </si>
  <si>
    <t>31837.18283 R$ (×1000)</t>
  </si>
  <si>
    <t>25178.78022 R$ (×1000)</t>
  </si>
  <si>
    <t>83,4 %</t>
  </si>
  <si>
    <t>9638,98 R$</t>
  </si>
  <si>
    <t>15928.06577 R$ (×1000)</t>
  </si>
  <si>
    <t>14698.46347 R$ (×1000)</t>
  </si>
  <si>
    <t>94,2 %</t>
  </si>
  <si>
    <t>10442,36 R$</t>
  </si>
  <si>
    <t>14143.71678 R$ (×1000)</t>
  </si>
  <si>
    <t>13020.09058 R$ (×1000)</t>
  </si>
  <si>
    <t>23051,81 R$</t>
  </si>
  <si>
    <t>32490.59713 R$ (×1000)</t>
  </si>
  <si>
    <t>27703.08892 R$ (×1000)</t>
  </si>
  <si>
    <t>83,9 %</t>
  </si>
  <si>
    <t>11029,18 R$</t>
  </si>
  <si>
    <t>83595.88232 R$ (×1000)</t>
  </si>
  <si>
    <t>77024.27104 R$ (×1000)</t>
  </si>
  <si>
    <t>77,6 %</t>
  </si>
  <si>
    <t>12824,27 R$</t>
  </si>
  <si>
    <t>32492.53198 R$ (×1000)</t>
  </si>
  <si>
    <t>26518.58354 R$ (×1000)</t>
  </si>
  <si>
    <t>42615,85 R$</t>
  </si>
  <si>
    <t>17853.34942 R$ (×1000)</t>
  </si>
  <si>
    <t>14818.36598 R$ (×1000)</t>
  </si>
  <si>
    <t>57064,24 R$</t>
  </si>
  <si>
    <t>175543.55034 R$ (×1000)</t>
  </si>
  <si>
    <t>165401.05391 R$ (×1000)</t>
  </si>
  <si>
    <t>16573,45 R$</t>
  </si>
  <si>
    <t>25003.86623 R$ (×1000)</t>
  </si>
  <si>
    <t>21990.03879 R$ (×1000)</t>
  </si>
  <si>
    <t>85,8 %</t>
  </si>
  <si>
    <t>12763,90 R$</t>
  </si>
  <si>
    <t>25297.72766 R$ (×1000)</t>
  </si>
  <si>
    <t>22171.29429 R$ (×1000)</t>
  </si>
  <si>
    <t>89 %</t>
  </si>
  <si>
    <t>10571,82 R$</t>
  </si>
  <si>
    <t>15550.85763 R$ (×1000)</t>
  </si>
  <si>
    <t>15180.2174 R$ (×1000)</t>
  </si>
  <si>
    <t>91,1 %</t>
  </si>
  <si>
    <t>38041,06 R$</t>
  </si>
  <si>
    <t>77830.36554 R$ (×1000)</t>
  </si>
  <si>
    <t>75333.76215 R$ (×1000)</t>
  </si>
  <si>
    <t>88,9 %</t>
  </si>
  <si>
    <t>21029,28 R$</t>
  </si>
  <si>
    <t>54705.83522 R$ (×1000)</t>
  </si>
  <si>
    <t>46533.60484 R$ (×1000)</t>
  </si>
  <si>
    <t>55628,40 R$</t>
  </si>
  <si>
    <t>31573.47651 R$ (×1000)</t>
  </si>
  <si>
    <t>25348.42775 R$ (×1000)</t>
  </si>
  <si>
    <t>78,2 %</t>
  </si>
  <si>
    <t>18243,59 R$</t>
  </si>
  <si>
    <t>30423.45632 R$ (×1000)</t>
  </si>
  <si>
    <t>27638.27267 R$ (×1000)</t>
  </si>
  <si>
    <t>13669,94 R$</t>
  </si>
  <si>
    <t>15260.12111 R$ (×1000)</t>
  </si>
  <si>
    <t>12455.95178 R$ (×1000)</t>
  </si>
  <si>
    <t>33682,40 R$</t>
  </si>
  <si>
    <t>27332.09976 R$ (×1000)</t>
  </si>
  <si>
    <t>25258.29153 R$ (×1000)</t>
  </si>
  <si>
    <t>12872,10 R$</t>
  </si>
  <si>
    <t>21171.47983 R$ (×1000)</t>
  </si>
  <si>
    <t>19712.58058 R$ (×1000)</t>
  </si>
  <si>
    <t>93,5 %</t>
  </si>
  <si>
    <t>38193,51 R$</t>
  </si>
  <si>
    <t>32064.45933 R$ (×1000)</t>
  </si>
  <si>
    <t>26409.2267 R$ (×1000)</t>
  </si>
  <si>
    <t>84,6 %</t>
  </si>
  <si>
    <t>22894,35 R$</t>
  </si>
  <si>
    <t>24011.81279 R$ (×1000)</t>
  </si>
  <si>
    <t>22188.81907 R$ (×1000)</t>
  </si>
  <si>
    <t>20233,61 R$</t>
  </si>
  <si>
    <t>88074.27799 R$ (×1000)</t>
  </si>
  <si>
    <t>83429.38142 R$ (×1000)</t>
  </si>
  <si>
    <t>70,3 %</t>
  </si>
  <si>
    <t>20435,49 R$</t>
  </si>
  <si>
    <t>17273.88379 R$ (×1000)</t>
  </si>
  <si>
    <t>17172.80818 R$ (×1000)</t>
  </si>
  <si>
    <t>86,6 %</t>
  </si>
  <si>
    <t>23518,73 R$</t>
  </si>
  <si>
    <t>15583.75794 R$ (×1000)</t>
  </si>
  <si>
    <t>14325.80774 R$ (×1000)</t>
  </si>
  <si>
    <t>93 %</t>
  </si>
  <si>
    <t>18427,97 R$</t>
  </si>
  <si>
    <t>33797.48434 R$ (×1000)</t>
  </si>
  <si>
    <t>32627.00405 R$ (×1000)</t>
  </si>
  <si>
    <t>80,1 %</t>
  </si>
  <si>
    <t>16915,13 R$</t>
  </si>
  <si>
    <t>13328.42335 R$ (×1000)</t>
  </si>
  <si>
    <t>12071.1564 R$ (×1000)</t>
  </si>
  <si>
    <t>94,3 %</t>
  </si>
  <si>
    <t>34392,09 R$</t>
  </si>
  <si>
    <t>58377.91068 R$ (×1000)</t>
  </si>
  <si>
    <t>52465.95055 R$ (×1000)</t>
  </si>
  <si>
    <t>69,5 %</t>
  </si>
  <si>
    <t>61061,97 R$</t>
  </si>
  <si>
    <t>84181.68774 R$ (×1000)</t>
  </si>
  <si>
    <t>66650,737 R$ (×1000)</t>
  </si>
  <si>
    <t>68,9 %</t>
  </si>
  <si>
    <t>25379,18 R$</t>
  </si>
  <si>
    <t>27728.78481 R$ (×1000)</t>
  </si>
  <si>
    <t>24968.62606 R$ (×1000)</t>
  </si>
  <si>
    <t>86,3 %</t>
  </si>
  <si>
    <t>13060,69 R$</t>
  </si>
  <si>
    <t>15242.07155 R$ (×1000)</t>
  </si>
  <si>
    <t>13357.77389 R$ (×1000)</t>
  </si>
  <si>
    <t>22573,66 R$</t>
  </si>
  <si>
    <t>43253.4654 R$ (×1000)</t>
  </si>
  <si>
    <t>35415.06784 R$ (×1000)</t>
  </si>
  <si>
    <t>72,6 %</t>
  </si>
  <si>
    <t>19791,76 R$</t>
  </si>
  <si>
    <t>42844.50412 R$ (×1000)</t>
  </si>
  <si>
    <t>39264.40824 R$ (×1000)</t>
  </si>
  <si>
    <t>23504,63 R$</t>
  </si>
  <si>
    <t>51116.62883 R$ (×1000)</t>
  </si>
  <si>
    <t>42240.14458 R$ (×1000)</t>
  </si>
  <si>
    <t>78,5 %</t>
  </si>
  <si>
    <t>10126,04 R$</t>
  </si>
  <si>
    <t>14339.79347 R$ (×1000)</t>
  </si>
  <si>
    <t>14115.8334 R$ (×1000)</t>
  </si>
  <si>
    <t>20640,44 R$</t>
  </si>
  <si>
    <t>127823.4759 R$ (×1000)</t>
  </si>
  <si>
    <t>121659.27759 R$ (×1000)</t>
  </si>
  <si>
    <t>77 %</t>
  </si>
  <si>
    <t>15701,46 R$</t>
  </si>
  <si>
    <t>30132.35762 R$ (×1000)</t>
  </si>
  <si>
    <t>25811.40522 R$ (×1000)</t>
  </si>
  <si>
    <t>82,4 %</t>
  </si>
  <si>
    <t>79067,52 R$</t>
  </si>
  <si>
    <t>38168.12954 R$ (×1000)</t>
  </si>
  <si>
    <t>32279.92529 R$ (×1000)</t>
  </si>
  <si>
    <t>83,8 %</t>
  </si>
  <si>
    <t>23876,00 R$</t>
  </si>
  <si>
    <t>45047.30487 R$ (×1000)</t>
  </si>
  <si>
    <t>37057.44078 R$ (×1000)</t>
  </si>
  <si>
    <t>81,7 %</t>
  </si>
  <si>
    <t>22014,41 R$</t>
  </si>
  <si>
    <t>61389.90417 R$ (×1000)</t>
  </si>
  <si>
    <t>54679.8844 R$ (×1000)</t>
  </si>
  <si>
    <t>75,4 %</t>
  </si>
  <si>
    <t>12622,75 R$</t>
  </si>
  <si>
    <t>15367.66274 R$ (×1000)</t>
  </si>
  <si>
    <t>13376.84756 R$ (×1000)</t>
  </si>
  <si>
    <t>15681,05 R$</t>
  </si>
  <si>
    <t>14893.85765 R$ (×1000)</t>
  </si>
  <si>
    <t>14409.64928 R$ (×1000)</t>
  </si>
  <si>
    <t>45526,66 R$</t>
  </si>
  <si>
    <t>33342.23606 R$ (×1000)</t>
  </si>
  <si>
    <t>30395.28287 R$ (×1000)</t>
  </si>
  <si>
    <t>88,5 %</t>
  </si>
  <si>
    <t>20129,00 R$</t>
  </si>
  <si>
    <t>37734.80967 R$ (×1000)</t>
  </si>
  <si>
    <t>33924.34849 R$ (×1000)</t>
  </si>
  <si>
    <t>11102,88 R$</t>
  </si>
  <si>
    <t>15748.35553 R$ (×1000)</t>
  </si>
  <si>
    <t>14487.16485 R$ (×1000)</t>
  </si>
  <si>
    <t>16602,82 R$</t>
  </si>
  <si>
    <t>16666.96598 R$ (×1000)</t>
  </si>
  <si>
    <t>15439.1566 R$ (×1000)</t>
  </si>
  <si>
    <t>12214,38 R$</t>
  </si>
  <si>
    <t>13567.64162 R$ (×1000)</t>
  </si>
  <si>
    <t>12695.55317 R$ (×1000)</t>
  </si>
  <si>
    <t>94,6 %</t>
  </si>
  <si>
    <t>19336,20 R$</t>
  </si>
  <si>
    <t>68873.77075 R$ (×1000)</t>
  </si>
  <si>
    <t>63452.98172 R$ (×1000)</t>
  </si>
  <si>
    <t>84,3 %</t>
  </si>
  <si>
    <t>23544,44 R$</t>
  </si>
  <si>
    <t>18302.66154 R$ (×1000)</t>
  </si>
  <si>
    <t>16146.94489 R$ (×1000)</t>
  </si>
  <si>
    <t>9903,79 R$</t>
  </si>
  <si>
    <t>20622.25359 R$ (×1000)</t>
  </si>
  <si>
    <t>18530.91273 R$ (×1000)</t>
  </si>
  <si>
    <t>31609,18 R$</t>
  </si>
  <si>
    <t>48671.49021 R$ (×1000)</t>
  </si>
  <si>
    <t>44201.39257 R$ (×1000)</t>
  </si>
  <si>
    <t>81,1 %</t>
  </si>
  <si>
    <t>10068,56 R$</t>
  </si>
  <si>
    <t>16201.37965 R$ (×1000)</t>
  </si>
  <si>
    <t>15562.97927 R$ (×1000)</t>
  </si>
  <si>
    <t>87,7 %</t>
  </si>
  <si>
    <t>23564,85 R$</t>
  </si>
  <si>
    <t>54216,513 R$ (×1000)</t>
  </si>
  <si>
    <t>31664.13719 R$ (×1000)</t>
  </si>
  <si>
    <t>33046,19 R$</t>
  </si>
  <si>
    <t>34131.98474 R$ (×1000)</t>
  </si>
  <si>
    <t>30556.97551 R$ (×1000)</t>
  </si>
  <si>
    <t>62,3 %</t>
  </si>
  <si>
    <t>11560,05 R$</t>
  </si>
  <si>
    <t>17700.78134 R$ (×1000)</t>
  </si>
  <si>
    <t>16580,574 R$ (×1000)</t>
  </si>
  <si>
    <t>81,6 %</t>
  </si>
  <si>
    <t>8149,93 R$</t>
  </si>
  <si>
    <t>40352.96771 R$ (×1000)</t>
  </si>
  <si>
    <t>37225.76242 R$ (×1000)</t>
  </si>
  <si>
    <t>11619,52 R$</t>
  </si>
  <si>
    <t>14871.47023 R$ (×1000)</t>
  </si>
  <si>
    <t>13425.19517 R$ (×1000)</t>
  </si>
  <si>
    <t>26776,19 R$</t>
  </si>
  <si>
    <t>63469.2074 R$ (×1000)</t>
  </si>
  <si>
    <t>56593.85522 R$ (×1000)</t>
  </si>
  <si>
    <t>82,9 %</t>
  </si>
  <si>
    <t>17880,37 R$</t>
  </si>
  <si>
    <t>77705.21627 R$ (×1000)</t>
  </si>
  <si>
    <t>69505.34885 R$ (×1000)</t>
  </si>
  <si>
    <t>68,4 %</t>
  </si>
  <si>
    <t>21758,52 R$</t>
  </si>
  <si>
    <t>167343.56203 R$ (×1000)</t>
  </si>
  <si>
    <t>156263.63469 R$ (×1000)</t>
  </si>
  <si>
    <t>79,4 %</t>
  </si>
  <si>
    <t>20461,19 R$</t>
  </si>
  <si>
    <t>24013.72695 R$ (×1000)</t>
  </si>
  <si>
    <t>20857.04579 R$ (×1000)</t>
  </si>
  <si>
    <t>88,7 %</t>
  </si>
  <si>
    <t>21978,05 R$</t>
  </si>
  <si>
    <t>18981.64211 R$ (×1000)</t>
  </si>
  <si>
    <t>14322.55653 R$ (×1000)</t>
  </si>
  <si>
    <t>25335,65 R$</t>
  </si>
  <si>
    <t>55133.44539 R$ (×1000)</t>
  </si>
  <si>
    <t>47839.56841 R$ (×1000)</t>
  </si>
  <si>
    <t>13128,47 R$</t>
  </si>
  <si>
    <t>17798.45513 R$ (×1000)</t>
  </si>
  <si>
    <t>14016.7498 R$ (×1000)</t>
  </si>
  <si>
    <t>82,8 %</t>
  </si>
  <si>
    <t>20403,62 R$</t>
  </si>
  <si>
    <t>30861.34325 R$ (×1000)</t>
  </si>
  <si>
    <t>26290.00925 R$ (×1000)</t>
  </si>
  <si>
    <t>82,1 %</t>
  </si>
  <si>
    <t>16506,52 R$</t>
  </si>
  <si>
    <t>29336.52776 R$ (×1000)</t>
  </si>
  <si>
    <t>23615.15568 R$ (×1000)</t>
  </si>
  <si>
    <t>72,8 %</t>
  </si>
  <si>
    <t>14597,15 R$</t>
  </si>
  <si>
    <t>35041.37401 R$ (×1000)</t>
  </si>
  <si>
    <t>31184.27312 R$ (×1000)</t>
  </si>
  <si>
    <t>22805,68 R$</t>
  </si>
  <si>
    <t>56177.72148 R$ (×1000)</t>
  </si>
  <si>
    <t>50142.10527 R$ (×1000)</t>
  </si>
  <si>
    <t>77,9 %</t>
  </si>
  <si>
    <t>28270,26 R$</t>
  </si>
  <si>
    <t>85848.7568 R$ (×1000)</t>
  </si>
  <si>
    <t>73050.5253 R$ (×1000)</t>
  </si>
  <si>
    <t>27371,42 R$</t>
  </si>
  <si>
    <t>49879.71862 R$ (×1000)</t>
  </si>
  <si>
    <t>40075.12953 R$ (×1000)</t>
  </si>
  <si>
    <t>91,8 %</t>
  </si>
  <si>
    <t>20867,71 R$</t>
  </si>
  <si>
    <t>42628.2506 R$ (×1000)</t>
  </si>
  <si>
    <t>42281.9577 R$ (×1000)</t>
  </si>
  <si>
    <t>74,9 %</t>
  </si>
  <si>
    <t>37159,61 R$</t>
  </si>
  <si>
    <t>47540.26478 R$ (×1000)</t>
  </si>
  <si>
    <t>37412.81854 R$ (×1000)</t>
  </si>
  <si>
    <t>27711,13 R$</t>
  </si>
  <si>
    <t>18240.30463 R$ (×1000)</t>
  </si>
  <si>
    <t>14302.98659 R$ (×1000)</t>
  </si>
  <si>
    <t>89,5 %</t>
  </si>
  <si>
    <t>16356,64 R$</t>
  </si>
  <si>
    <t>17799.74875 R$ (×1000)</t>
  </si>
  <si>
    <t>13682.78561 R$ (×1000)</t>
  </si>
  <si>
    <t>15680,51 R$</t>
  </si>
  <si>
    <t>13814.93736 R$ (×1000)</t>
  </si>
  <si>
    <t>13096.65487 R$ (×1000)</t>
  </si>
  <si>
    <t>24587,32 R$</t>
  </si>
  <si>
    <t>13260.00366 R$ (×1000)</t>
  </si>
  <si>
    <t>11620.02967 R$ (×1000)</t>
  </si>
  <si>
    <t>95,1 %</t>
  </si>
  <si>
    <t>22005,97 R$</t>
  </si>
  <si>
    <t>20320.73597 R$ (×1000)</t>
  </si>
  <si>
    <t>17435.08918 R$ (×1000)</t>
  </si>
  <si>
    <t>94,7 %</t>
  </si>
  <si>
    <t>21804,94 R$</t>
  </si>
  <si>
    <t>45338.29643 R$ (×1000)</t>
  </si>
  <si>
    <t>42128.57261 R$ (×1000)</t>
  </si>
  <si>
    <t>20473,59 R$</t>
  </si>
  <si>
    <t>137261.91287 R$ (×1000)</t>
  </si>
  <si>
    <t>126312.93323 R$ (×1000)</t>
  </si>
  <si>
    <t>201806,62 R$</t>
  </si>
  <si>
    <t>37863.65114 R$ (×1000)</t>
  </si>
  <si>
    <t>27661.43687 R$ (×1000)</t>
  </si>
  <si>
    <t>90,6 %</t>
  </si>
  <si>
    <t>10235,87 R$</t>
  </si>
  <si>
    <t>22999.21007 R$ (×1000)</t>
  </si>
  <si>
    <t>11945.82335 R$ (×1000)</t>
  </si>
  <si>
    <t>97,4 %</t>
  </si>
  <si>
    <t>11049,76 R$</t>
  </si>
  <si>
    <t>20488.44086 R$ (×1000)</t>
  </si>
  <si>
    <t>20467.26328 R$ (×1000)</t>
  </si>
  <si>
    <t>10174,70 R$</t>
  </si>
  <si>
    <t>16947.58725 R$ (×1000)</t>
  </si>
  <si>
    <t>14383.27199 R$ (×1000)</t>
  </si>
  <si>
    <t>16403,46 R$</t>
  </si>
  <si>
    <t>55498.07209 R$ (×1000)</t>
  </si>
  <si>
    <t>47471.09991 R$ (×1000)</t>
  </si>
  <si>
    <t>66,6 %</t>
  </si>
  <si>
    <t>19129,38 R$</t>
  </si>
  <si>
    <t>12330.17095 R$ (×1000)</t>
  </si>
  <si>
    <t>9892.68289 R$ (×1000)</t>
  </si>
  <si>
    <t>95,6 %</t>
  </si>
  <si>
    <t>11579,33 R$</t>
  </si>
  <si>
    <t>19081.27669 R$ (×1000)</t>
  </si>
  <si>
    <t>17756.55162 R$ (×1000)</t>
  </si>
  <si>
    <t>29526,87 R$</t>
  </si>
  <si>
    <t>28453.6223 R$ (×1000)</t>
  </si>
  <si>
    <t>24038.60861 R$ (×1000)</t>
  </si>
  <si>
    <t>13717,99 R$</t>
  </si>
  <si>
    <t>13777.15739 R$ (×1000)</t>
  </si>
  <si>
    <t>11762.62038 R$ (×1000)</t>
  </si>
  <si>
    <t>96,6 %</t>
  </si>
  <si>
    <t>14717,29 R$</t>
  </si>
  <si>
    <t>15783.41264 R$ (×1000)</t>
  </si>
  <si>
    <t>14075.09411 R$ (×1000)</t>
  </si>
  <si>
    <t>6802,96 R$</t>
  </si>
  <si>
    <t>28744.64952 R$ (×1000)</t>
  </si>
  <si>
    <t>25498.34578 R$ (×1000)</t>
  </si>
  <si>
    <t>21114,78 R$</t>
  </si>
  <si>
    <t>36760.73634 R$ (×1000)</t>
  </si>
  <si>
    <t>32293.00862 R$ (×1000)</t>
  </si>
  <si>
    <t>88 %</t>
  </si>
  <si>
    <t>14227,27 R$</t>
  </si>
  <si>
    <t>16011,714 R$ (×1000)</t>
  </si>
  <si>
    <t>13834.12056 R$ (×1000)</t>
  </si>
  <si>
    <t>9126,70 R$</t>
  </si>
  <si>
    <t>14674.34553 R$ (×1000)</t>
  </si>
  <si>
    <t>12321.27639 R$ (×1000)</t>
  </si>
  <si>
    <t>31710,19 R$</t>
  </si>
  <si>
    <t>17994.73552 R$ (×1000)</t>
  </si>
  <si>
    <t>14630.68494 R$ (×1000)</t>
  </si>
  <si>
    <t>93,2 %</t>
  </si>
  <si>
    <t>10097,83 R$</t>
  </si>
  <si>
    <t>18047.08389 R$ (×1000)</t>
  </si>
  <si>
    <t>16997.09545 R$ (×1000)</t>
  </si>
  <si>
    <t>95 %</t>
  </si>
  <si>
    <t>28055,65 R$</t>
  </si>
  <si>
    <t>63863.86779 R$ (×1000)</t>
  </si>
  <si>
    <t>57678.23899 R$ (×1000)</t>
  </si>
  <si>
    <t>16049,33 R$</t>
  </si>
  <si>
    <t>21611.60416 R$ (×1000)</t>
  </si>
  <si>
    <t>17551.56939 R$ (×1000)</t>
  </si>
  <si>
    <t>11864,54 R$</t>
  </si>
  <si>
    <t>17997.63111 R$ (×1000)</t>
  </si>
  <si>
    <t>16488.1191 R$ (×1000)</t>
  </si>
  <si>
    <t>42777,96 R$</t>
  </si>
  <si>
    <t>21052.22306 R$ (×1000)</t>
  </si>
  <si>
    <t>18844.3748 R$ (×1000)</t>
  </si>
  <si>
    <t>8606,54 R$</t>
  </si>
  <si>
    <t>18156.56945 R$ (×1000)</t>
  </si>
  <si>
    <t>16856.83108 R$ (×1000)</t>
  </si>
  <si>
    <t>95,2 %</t>
  </si>
  <si>
    <t>20554,01 R$</t>
  </si>
  <si>
    <t>27564.65176 R$ (×1000)</t>
  </si>
  <si>
    <t>24567.22165 R$ (×1000)</t>
  </si>
  <si>
    <t>88,3 %</t>
  </si>
  <si>
    <t>15068,92 R$</t>
  </si>
  <si>
    <t>14089.71803 R$ (×1000)</t>
  </si>
  <si>
    <t>13027.21476 R$ (×1000)</t>
  </si>
  <si>
    <t>40562,78 R$</t>
  </si>
  <si>
    <t>96642.71015 R$ (×1000)</t>
  </si>
  <si>
    <t>86671.72228 R$ (×1000)</t>
  </si>
  <si>
    <t>77,8 %</t>
  </si>
  <si>
    <t>17104,61 R$</t>
  </si>
  <si>
    <t>12941.87242 R$ (×1000)</t>
  </si>
  <si>
    <t>11187.59516 R$ (×1000)</t>
  </si>
  <si>
    <t>88,1 %</t>
  </si>
  <si>
    <t>13563,91 R$</t>
  </si>
  <si>
    <t>15264.48078 R$ (×1000)</t>
  </si>
  <si>
    <t>13612.33132 R$ (×1000)</t>
  </si>
  <si>
    <t>239333,24 R$</t>
  </si>
  <si>
    <t>101397.89637 R$ (×1000)</t>
  </si>
  <si>
    <t>85276.96717 R$ (×1000)</t>
  </si>
  <si>
    <t>60120,86 R$</t>
  </si>
  <si>
    <t>24036.3985 R$ (×1000)</t>
  </si>
  <si>
    <t>26495.46709 R$ (×1000)</t>
  </si>
  <si>
    <t>80,5 %</t>
  </si>
  <si>
    <t>19333,31 R$</t>
  </si>
  <si>
    <t>28046.56402 R$ (×1000)</t>
  </si>
  <si>
    <t>25623.80074 R$ (×1000)</t>
  </si>
  <si>
    <t>87,8 %</t>
  </si>
  <si>
    <t>16269,21 R$</t>
  </si>
  <si>
    <t>25176.84814 R$ (×1000)</t>
  </si>
  <si>
    <t>22516.53066 R$ (×1000)</t>
  </si>
  <si>
    <t>88,6 %</t>
  </si>
  <si>
    <t>7655,69 R$</t>
  </si>
  <si>
    <t>17348.02371 R$ (×1000)</t>
  </si>
  <si>
    <t>16483.14234 R$ (×1000)</t>
  </si>
  <si>
    <t>96,4 %</t>
  </si>
  <si>
    <t>91747,68 R$</t>
  </si>
  <si>
    <t>42971.88278 R$ (×1000)</t>
  </si>
  <si>
    <t>38804.45969 R$ (×1000)</t>
  </si>
  <si>
    <t>57,4 %</t>
  </si>
  <si>
    <t>14209,20 R$</t>
  </si>
  <si>
    <t>25874.60369 R$ (×1000)</t>
  </si>
  <si>
    <t>22479.67638 R$ (×1000)</t>
  </si>
  <si>
    <t>79,9 %</t>
  </si>
  <si>
    <t>54043,71 R$</t>
  </si>
  <si>
    <t>385952.66905 R$ (×1000)</t>
  </si>
  <si>
    <t>343925.24364 R$ (×1000)</t>
  </si>
  <si>
    <t>66,9 %</t>
  </si>
  <si>
    <t>8909,47 R$</t>
  </si>
  <si>
    <t>14507.81307 R$ (×1000)</t>
  </si>
  <si>
    <t>11433.65485 R$ (×1000)</t>
  </si>
  <si>
    <t>57460,08 R$</t>
  </si>
  <si>
    <t>30327.19353 R$ (×1000)</t>
  </si>
  <si>
    <t>23613.1815 R$ (×1000)</t>
  </si>
  <si>
    <t>19668,85 R$</t>
  </si>
  <si>
    <t>224293.9268 R$ (×1000)</t>
  </si>
  <si>
    <t>211192.1932 R$ (×1000)</t>
  </si>
  <si>
    <t>14442,56 R$</t>
  </si>
  <si>
    <t>50325.56346 R$ (×1000)</t>
  </si>
  <si>
    <t>45561.84681 R$ (×1000)</t>
  </si>
  <si>
    <t>16157,17 R$</t>
  </si>
  <si>
    <t>12101.58362 R$ (×1000)</t>
  </si>
  <si>
    <t>10346.66134 R$ (×1000)</t>
  </si>
  <si>
    <t>44185,87 R$</t>
  </si>
  <si>
    <t>1712721.98018 R$ (×1000)</t>
  </si>
  <si>
    <t>1632664.76544 R$ (×1000)</t>
  </si>
  <si>
    <t>57,7 %</t>
  </si>
  <si>
    <t>21779,12 R$</t>
  </si>
  <si>
    <t>19905.18586 R$ (×1000)</t>
  </si>
  <si>
    <t>15251.02731 R$ (×1000)</t>
  </si>
  <si>
    <t>9106,94 R$</t>
  </si>
  <si>
    <t>48484.96793 R$ (×1000)</t>
  </si>
  <si>
    <t>43315.34375 R$ (×1000)</t>
  </si>
  <si>
    <t>13173,10 R$</t>
  </si>
  <si>
    <t>17719.34488 R$ (×1000)</t>
  </si>
  <si>
    <t>14864.36216 R$ (×1000)</t>
  </si>
  <si>
    <t>87 %</t>
  </si>
  <si>
    <t>22737,02 R$</t>
  </si>
  <si>
    <t>13727.10734 R$ (×1000)</t>
  </si>
  <si>
    <t>10672.48498 R$ (×1000)</t>
  </si>
  <si>
    <t>28393,14 R$</t>
  </si>
  <si>
    <t>47874.60013 R$ (×1000)</t>
  </si>
  <si>
    <t>42664.76712 R$ (×1000)</t>
  </si>
  <si>
    <t>87,2 %</t>
  </si>
  <si>
    <t>11986,92 R$</t>
  </si>
  <si>
    <t>27443.39855 R$ (×1000)</t>
  </si>
  <si>
    <t>25880.80822 R$ (×1000)</t>
  </si>
  <si>
    <t>87,9 %</t>
  </si>
  <si>
    <t>46059,05 R$</t>
  </si>
  <si>
    <t>80959.37906 R$ (×1000)</t>
  </si>
  <si>
    <t>72168.70547 R$ (×1000)</t>
  </si>
  <si>
    <t>75,8 %</t>
  </si>
  <si>
    <t>16553,48 R$</t>
  </si>
  <si>
    <t>193767.12136 R$ (×1000)</t>
  </si>
  <si>
    <t>171355.00272 R$ (×1000)</t>
  </si>
  <si>
    <t>65,8 %</t>
  </si>
  <si>
    <t>9696,43 R$</t>
  </si>
  <si>
    <t>20071.17867 R$ (×1000)</t>
  </si>
  <si>
    <t>16704.61754 R$ (×1000)</t>
  </si>
  <si>
    <t>17622,01 R$</t>
  </si>
  <si>
    <t>13342.21289 R$ (×1000)</t>
  </si>
  <si>
    <t>11991.79137 R$ (×1000)</t>
  </si>
  <si>
    <t>17657,86 R$</t>
  </si>
  <si>
    <t>12561.87851 R$ (×1000)</t>
  </si>
  <si>
    <t>12559.64033 R$ (×1000)</t>
  </si>
  <si>
    <t>48855,38 R$</t>
  </si>
  <si>
    <t>16219.68621 R$ (×1000)</t>
  </si>
  <si>
    <t>15251.87263 R$ (×1000)</t>
  </si>
  <si>
    <t>11527,13 R$</t>
  </si>
  <si>
    <t>13785.95077 R$ (×1000)</t>
  </si>
  <si>
    <t>11222.2388 R$ (×1000)</t>
  </si>
  <si>
    <t>86,7 %</t>
  </si>
  <si>
    <t>32142,46 R$</t>
  </si>
  <si>
    <t>23331.16085 R$ (×1000)</t>
  </si>
  <si>
    <t>20495.61024 R$ (×1000)</t>
  </si>
  <si>
    <t>12825,78 R$</t>
  </si>
  <si>
    <t>13283.60311 R$ (×1000)</t>
  </si>
  <si>
    <t>11800.57359 R$ (×1000)</t>
  </si>
  <si>
    <t>91,6 %</t>
  </si>
  <si>
    <t>13424,37 R$</t>
  </si>
  <si>
    <t>16351.79645 R$ (×1000)</t>
  </si>
  <si>
    <t>14779.66576 R$ (×1000)</t>
  </si>
  <si>
    <t>10245,41 R$</t>
  </si>
  <si>
    <t>16268.74115 R$ (×1000)</t>
  </si>
  <si>
    <t>16895.31259 R$ (×1000)</t>
  </si>
  <si>
    <t>97 %</t>
  </si>
  <si>
    <t>18709,19 R$</t>
  </si>
  <si>
    <t>29118.91043 R$ (×1000)</t>
  </si>
  <si>
    <t>26148.55189 R$ (×1000)</t>
  </si>
  <si>
    <t>8582,93 R$</t>
  </si>
  <si>
    <t>17442.85742 R$ (×1000)</t>
  </si>
  <si>
    <t>15165.84017 R$ (×1000)</t>
  </si>
  <si>
    <t>25409,47 R$</t>
  </si>
  <si>
    <t>16479.54336 R$ (×1000)</t>
  </si>
  <si>
    <t>16002.80035 R$ (×1000)</t>
  </si>
  <si>
    <t>91,4 %</t>
  </si>
  <si>
    <t>20370,66 R$</t>
  </si>
  <si>
    <t>23913.8931 R$ (×1000)</t>
  </si>
  <si>
    <t>22805.32486 R$ (×1000)</t>
  </si>
  <si>
    <t>90,1 %</t>
  </si>
  <si>
    <t>15940,32 R$</t>
  </si>
  <si>
    <t>18278.45868 R$ (×1000)</t>
  </si>
  <si>
    <t>15431.33085 R$ (×1000)</t>
  </si>
  <si>
    <t>91 %</t>
  </si>
  <si>
    <t>37329,79 R$</t>
  </si>
  <si>
    <t>20929.01986 R$ (×1000)</t>
  </si>
  <si>
    <t>17608.45738 R$ (×1000)</t>
  </si>
  <si>
    <t>17479,04 R$</t>
  </si>
  <si>
    <t>34452.70132 R$ (×1000)</t>
  </si>
  <si>
    <t>30590.74971 R$ (×1000)</t>
  </si>
  <si>
    <t>13141,66 R$</t>
  </si>
  <si>
    <t>16341.45946 R$ (×1000)</t>
  </si>
  <si>
    <t>17071.37094 R$ (×1000)</t>
  </si>
  <si>
    <t>9262,06 R$</t>
  </si>
  <si>
    <t>18469.38476 R$ (×1000)</t>
  </si>
  <si>
    <t>17057.17065 R$ (×1000)</t>
  </si>
  <si>
    <t>94,9 %</t>
  </si>
  <si>
    <t>24091,80 R$</t>
  </si>
  <si>
    <t>157527.10936 R$ (×1000)</t>
  </si>
  <si>
    <t>152470.85863 R$ (×1000)</t>
  </si>
  <si>
    <t>78,8 %</t>
  </si>
  <si>
    <t>11408,79 R$</t>
  </si>
  <si>
    <t>16424.32894 R$ (×1000)</t>
  </si>
  <si>
    <t>13771.91173 R$ (×1000)</t>
  </si>
  <si>
    <t>14118,12 R$</t>
  </si>
  <si>
    <t>18392.72896 R$ (×1000)</t>
  </si>
  <si>
    <t>16742.3339 R$ (×1000)</t>
  </si>
  <si>
    <t>92,3 %</t>
  </si>
  <si>
    <t>29471,34 R$</t>
  </si>
  <si>
    <t>32032.32939 R$ (×1000)</t>
  </si>
  <si>
    <t>28634.4615 R$ (×1000)</t>
  </si>
  <si>
    <t>43512,58 R$</t>
  </si>
  <si>
    <t>32344.57014 R$ (×1000)</t>
  </si>
  <si>
    <t>26726.96991 R$ (×1000)</t>
  </si>
  <si>
    <t>14018,95 R$</t>
  </si>
  <si>
    <t>16295.30112 R$ (×1000)</t>
  </si>
  <si>
    <t>14337.56348 R$ (×1000)</t>
  </si>
  <si>
    <t>31459,47 R$</t>
  </si>
  <si>
    <t>17631.78646 R$ (×1000)</t>
  </si>
  <si>
    <t>15352.98892 R$ (×1000)</t>
  </si>
  <si>
    <t>14872,76 R$</t>
  </si>
  <si>
    <t>14767.13112 R$ (×1000)</t>
  </si>
  <si>
    <t>12525.1382 R$ (×1000)</t>
  </si>
  <si>
    <t>95,4 %</t>
  </si>
  <si>
    <t>17596,65 R$</t>
  </si>
  <si>
    <t>113789.45041 R$ (×1000)</t>
  </si>
  <si>
    <t>98491.66165 R$ (×1000)</t>
  </si>
  <si>
    <t>74,6 %</t>
  </si>
  <si>
    <t>10642,24 R$</t>
  </si>
  <si>
    <t>14386.15706 R$ (×1000)</t>
  </si>
  <si>
    <t>12099.25541 R$ (×1000)</t>
  </si>
  <si>
    <t>10749,50 R$</t>
  </si>
  <si>
    <t>17430.72635 R$ (×1000)</t>
  </si>
  <si>
    <t>17117.14875 R$ (×1000)</t>
  </si>
  <si>
    <t>90,9 %</t>
  </si>
  <si>
    <t>15894,05 R$</t>
  </si>
  <si>
    <t>15437.49592 R$ (×1000)</t>
  </si>
  <si>
    <t>13832.36415 R$ (×1000)</t>
  </si>
  <si>
    <t>14083,03 R$</t>
  </si>
  <si>
    <t>41602.80106 R$ (×1000)</t>
  </si>
  <si>
    <t>37898.77282 R$ (×1000)</t>
  </si>
  <si>
    <t>76,6 %</t>
  </si>
  <si>
    <t>11050,35 R$</t>
  </si>
  <si>
    <t>15352.45087 R$ (×1000)</t>
  </si>
  <si>
    <t>14022.94395 R$ (×1000)</t>
  </si>
  <si>
    <t>9754,26 R$</t>
  </si>
  <si>
    <t>18749.36384 R$ (×1000)</t>
  </si>
  <si>
    <t>16385.41841 R$ (×1000)</t>
  </si>
  <si>
    <t>84,7 %</t>
  </si>
  <si>
    <t>29331,04 R$</t>
  </si>
  <si>
    <t>621772.36962 R$ (×1000)</t>
  </si>
  <si>
    <t>552135.70463 R$ (×1000)</t>
  </si>
  <si>
    <t>63,8 %</t>
  </si>
  <si>
    <t>18973,39 R$</t>
  </si>
  <si>
    <t>19122.51044 R$ (×1000)</t>
  </si>
  <si>
    <t>17237.10051 R$ (×1000)</t>
  </si>
  <si>
    <t>15992,72 R$</t>
  </si>
  <si>
    <t>16988.32172 R$ (×1000)</t>
  </si>
  <si>
    <t>14330.70771 R$ (×1000)</t>
  </si>
  <si>
    <t>8055,14 R$</t>
  </si>
  <si>
    <t>21966.08158 R$ (×1000)</t>
  </si>
  <si>
    <t>19194.30069 R$ (×1000)</t>
  </si>
  <si>
    <t>15391,95 R$</t>
  </si>
  <si>
    <t>13714.26245 R$ (×1000)</t>
  </si>
  <si>
    <t>10674.12525 R$ (×1000)</t>
  </si>
  <si>
    <t>12481,44 R$</t>
  </si>
  <si>
    <t>15689.98044 R$ (×1000)</t>
  </si>
  <si>
    <t>13634.8329 R$ (×1000)</t>
  </si>
  <si>
    <t>11956,53 R$</t>
  </si>
  <si>
    <t>17403.67552 R$ (×1000)</t>
  </si>
  <si>
    <t>13249.47758 R$ (×1000)</t>
  </si>
  <si>
    <t>18924,09 R$</t>
  </si>
  <si>
    <t>16055.20184 R$ (×1000)</t>
  </si>
  <si>
    <t>14835.11899 R$ (×1000)</t>
  </si>
  <si>
    <t>12204,18 R$</t>
  </si>
  <si>
    <t>12722.40568 R$ (×1000)</t>
  </si>
  <si>
    <t>11142.3607 R$ (×1000)</t>
  </si>
  <si>
    <t>95,7 %</t>
  </si>
  <si>
    <t>14607,04 R$</t>
  </si>
  <si>
    <t>17428.07278 R$ (×1000)</t>
  </si>
  <si>
    <t>13749.03021 R$ (×1000)</t>
  </si>
  <si>
    <t>29889,76 R$</t>
  </si>
  <si>
    <t>21174.31881 R$ (×1000)</t>
  </si>
  <si>
    <t>18281.87592 R$ (×1000)</t>
  </si>
  <si>
    <t>89,4 %</t>
  </si>
  <si>
    <t>35985,28 R$</t>
  </si>
  <si>
    <t>19195.15303 R$ (×1000)</t>
  </si>
  <si>
    <t>15897.66519 R$ (×1000)</t>
  </si>
  <si>
    <t>85,5 %</t>
  </si>
  <si>
    <t>21467,82 R$</t>
  </si>
  <si>
    <t>37044.97284 R$ (×1000)</t>
  </si>
  <si>
    <t>34309.48285 R$ (×1000)</t>
  </si>
  <si>
    <t>81,3 %</t>
  </si>
  <si>
    <t>13471,17 R$</t>
  </si>
  <si>
    <t>14988.38538 R$ (×1000)</t>
  </si>
  <si>
    <t>12876.38768 R$ (×1000)</t>
  </si>
  <si>
    <t>35923,91 R$</t>
  </si>
  <si>
    <t>13427.19857 R$ (×1000)</t>
  </si>
  <si>
    <t>10994.08905 R$ (×1000)</t>
  </si>
  <si>
    <t>90,8 %</t>
  </si>
  <si>
    <t>37976,68 R$</t>
  </si>
  <si>
    <t>14297.3382 R$ (×1000)</t>
  </si>
  <si>
    <t>12364.28495 R$ (×1000)</t>
  </si>
  <si>
    <t>15029,72 R$</t>
  </si>
  <si>
    <t>18300.67085 R$ (×1000)</t>
  </si>
  <si>
    <t>17642.78917 R$ (×1000)</t>
  </si>
  <si>
    <t>25360,34 R$</t>
  </si>
  <si>
    <t>59101.07768 R$ (×1000)</t>
  </si>
  <si>
    <t>52587.16385 R$ (×1000)</t>
  </si>
  <si>
    <t>11757,05 R$</t>
  </si>
  <si>
    <t>28971.23456 R$ (×1000)</t>
  </si>
  <si>
    <t>25859.85705 R$ (×1000)</t>
  </si>
  <si>
    <t>85,4 %</t>
  </si>
  <si>
    <t>11291,29 R$</t>
  </si>
  <si>
    <t>17785.66933 R$ (×1000)</t>
  </si>
  <si>
    <t>16496.39277 R$ (×1000)</t>
  </si>
  <si>
    <t>11640,19 R$</t>
  </si>
  <si>
    <t>14373.93055 R$ (×1000)</t>
  </si>
  <si>
    <t>746,61437 R$ (×1000)</t>
  </si>
  <si>
    <t>17383,80 R$</t>
  </si>
  <si>
    <t>28688.77511 R$ (×1000)</t>
  </si>
  <si>
    <t>25698.77537 R$ (×1000)</t>
  </si>
  <si>
    <t>18885,22 R$</t>
  </si>
  <si>
    <t>40887.94944 R$ (×1000)</t>
  </si>
  <si>
    <t>39523.01796 R$ (×1000)</t>
  </si>
  <si>
    <t>11494,08 R$</t>
  </si>
  <si>
    <t>114837.89048 R$ (×1000)</t>
  </si>
  <si>
    <t>106775.17115 R$ (×1000)</t>
  </si>
  <si>
    <t>15502,49 R$</t>
  </si>
  <si>
    <t>55791.92248 R$ (×1000)</t>
  </si>
  <si>
    <t>51072.18215 R$ (×1000)</t>
  </si>
  <si>
    <t>83,3 %</t>
  </si>
  <si>
    <t>10458,33 R$</t>
  </si>
  <si>
    <t>56764.83879 R$ (×1000)</t>
  </si>
  <si>
    <t>54960.6885 R$ (×1000)</t>
  </si>
  <si>
    <t>84,1 %</t>
  </si>
  <si>
    <t>22431,89 R$</t>
  </si>
  <si>
    <t>15637.95567 R$ (×1000)</t>
  </si>
  <si>
    <t>13497.83243 R$ (×1000)</t>
  </si>
  <si>
    <t>94,1 %</t>
  </si>
  <si>
    <t>25161,92 R$</t>
  </si>
  <si>
    <t>26560.43907 R$ (×1000)</t>
  </si>
  <si>
    <t>20055.09088 R$ (×1000)</t>
  </si>
  <si>
    <t>16440,89 R$</t>
  </si>
  <si>
    <t>12675.46271 R$ (×1000)</t>
  </si>
  <si>
    <t>10971.77966 R$ (×1000)</t>
  </si>
  <si>
    <t>34695,66 R$</t>
  </si>
  <si>
    <t>16575.43348 R$ (×1000)</t>
  </si>
  <si>
    <t>14363.59086 R$ (×1000)</t>
  </si>
  <si>
    <t>47370,87 R$</t>
  </si>
  <si>
    <t>21885.21291 R$ (×1000)</t>
  </si>
  <si>
    <t>19334.66786 R$ (×1000)</t>
  </si>
  <si>
    <t>16388,94 R$</t>
  </si>
  <si>
    <t>24249.99551 R$ (×1000)</t>
  </si>
  <si>
    <t>21868.98789 R$ (×1000)</t>
  </si>
  <si>
    <t>12148,30 R$</t>
  </si>
  <si>
    <t>14062.05239 R$ (×1000)</t>
  </si>
  <si>
    <t>11809.78245 R$ (×1000)</t>
  </si>
  <si>
    <t>311128,82 R$</t>
  </si>
  <si>
    <t>242732.01716 R$ (×1000)</t>
  </si>
  <si>
    <t>178565.82941 R$ (×1000)</t>
  </si>
  <si>
    <t>18445,94 R$</t>
  </si>
  <si>
    <t>13028.03202 R$ (×1000)</t>
  </si>
  <si>
    <t>10505.13132 R$ (×1000)</t>
  </si>
  <si>
    <t>19014,90 R$</t>
  </si>
  <si>
    <t>13288.25965 R$ (×1000)</t>
  </si>
  <si>
    <t>11039.00533 R$ (×1000)</t>
  </si>
  <si>
    <t>11751,13 R$</t>
  </si>
  <si>
    <t>17082.39873 R$ (×1000)</t>
  </si>
  <si>
    <t>16230.06515 R$ (×1000)</t>
  </si>
  <si>
    <t>94,4 %</t>
  </si>
  <si>
    <t>9161,66 R$</t>
  </si>
  <si>
    <t>17622.38645 R$ (×1000)</t>
  </si>
  <si>
    <t>16257.84884 R$ (×1000)</t>
  </si>
  <si>
    <t>88,4 %</t>
  </si>
  <si>
    <t>16189,53 R$</t>
  </si>
  <si>
    <t>41911.88591 R$ (×1000)</t>
  </si>
  <si>
    <t>31912.9138 R$ (×1000)</t>
  </si>
  <si>
    <t>12394,28 R$</t>
  </si>
  <si>
    <t>13464.78764 R$ (×1000)</t>
  </si>
  <si>
    <t>12254.26777 R$ (×1000)</t>
  </si>
  <si>
    <t>14200,74 R$</t>
  </si>
  <si>
    <t>29876.15014 R$ (×1000)</t>
  </si>
  <si>
    <t>24355.9718 R$ (×1000)</t>
  </si>
  <si>
    <t>11937,26 R$</t>
  </si>
  <si>
    <t>24516.08426 R$ (×1000)</t>
  </si>
  <si>
    <t>22142.22616 R$ (×1000)</t>
  </si>
  <si>
    <t>17645,53 R$</t>
  </si>
  <si>
    <t>21364.81274 R$ (×1000)</t>
  </si>
  <si>
    <t>19999.06729 R$ (×1000)</t>
  </si>
  <si>
    <t>28542,54 R$</t>
  </si>
  <si>
    <t>172461.38495 R$ (×1000)</t>
  </si>
  <si>
    <t>146627.7262 R$ (×1000)</t>
  </si>
  <si>
    <t>66,7 %</t>
  </si>
  <si>
    <t>25815,96 R$</t>
  </si>
  <si>
    <t>23551.37386 R$ (×1000)</t>
  </si>
  <si>
    <t>21472.13003 R$ (×1000)</t>
  </si>
  <si>
    <t>18073,77 R$</t>
  </si>
  <si>
    <t>20071.93981 R$ (×1000)</t>
  </si>
  <si>
    <t>16912.2141 R$ (×1000)</t>
  </si>
  <si>
    <t>71,4 %</t>
  </si>
  <si>
    <t>15003,42 R$</t>
  </si>
  <si>
    <t>14949.82445 R$ (×1000)</t>
  </si>
  <si>
    <t>13787.79333 R$ (×1000)</t>
  </si>
  <si>
    <t>6509,59 R$</t>
  </si>
  <si>
    <t>19439.59942 R$ (×1000)</t>
  </si>
  <si>
    <t>18311.2745 R$ (×1000)</t>
  </si>
  <si>
    <t>13259,13 R$</t>
  </si>
  <si>
    <t>16213.35019 R$ (×1000)</t>
  </si>
  <si>
    <t>15202.63217 R$ (×1000)</t>
  </si>
  <si>
    <t>16461,88 R$</t>
  </si>
  <si>
    <t>54128.23806 R$ (×1000)</t>
  </si>
  <si>
    <t>43836.14147 R$ (×1000)</t>
  </si>
  <si>
    <t>14155,36 R$</t>
  </si>
  <si>
    <t>16991.69952 R$ (×1000)</t>
  </si>
  <si>
    <t>16202.64321 R$ (×1000)</t>
  </si>
  <si>
    <t>11101,52 R$</t>
  </si>
  <si>
    <t>17122.9319 R$ (×1000)</t>
  </si>
  <si>
    <t>15537.75747 R$ (×1000)</t>
  </si>
  <si>
    <t>98 %</t>
  </si>
  <si>
    <t>11889,94 R$</t>
  </si>
  <si>
    <t>20474.81601 R$ (×1000)</t>
  </si>
  <si>
    <t>18645.06332 R$ (×1000)</t>
  </si>
  <si>
    <t>10081,71 R$</t>
  </si>
  <si>
    <t>14305.66477 R$ (×1000)</t>
  </si>
  <si>
    <t>12629.23593 R$ (×1000)</t>
  </si>
  <si>
    <t>55202,89 R$</t>
  </si>
  <si>
    <t>54254.84026 R$ (×1000)</t>
  </si>
  <si>
    <t>49856.82543 R$ (×1000)</t>
  </si>
  <si>
    <t>9556,18 R$</t>
  </si>
  <si>
    <t>14624.98044 R$ (×1000)</t>
  </si>
  <si>
    <t>13772.56878 R$ (×1000)</t>
  </si>
  <si>
    <t>8288,61 R$</t>
  </si>
  <si>
    <t>15049.64157 R$ (×1000)</t>
  </si>
  <si>
    <t>12706.4134 R$ (×1000)</t>
  </si>
  <si>
    <t>36335,36 R$</t>
  </si>
  <si>
    <t>154682.22782 R$ (×1000)</t>
  </si>
  <si>
    <t>136456.63637 R$ (×1000)</t>
  </si>
  <si>
    <t>73,5 %</t>
  </si>
  <si>
    <t>16625,89 R$</t>
  </si>
  <si>
    <t>19099.15795 R$ (×1000)</t>
  </si>
  <si>
    <t>15815.66883 R$ (×1000)</t>
  </si>
  <si>
    <t>80,4 %</t>
  </si>
  <si>
    <t>13418,39 R$</t>
  </si>
  <si>
    <t>18188.63475 R$ (×1000)</t>
  </si>
  <si>
    <t>16552.20588 R$ (×1000)</t>
  </si>
  <si>
    <t>10045,49 R$</t>
  </si>
  <si>
    <t>15837.42637 R$ (×1000)</t>
  </si>
  <si>
    <t>13361.75145 R$ (×1000)</t>
  </si>
  <si>
    <t>96,8 %</t>
  </si>
  <si>
    <t>12213,20 R$</t>
  </si>
  <si>
    <t>12491.26251 R$ (×1000)</t>
  </si>
  <si>
    <t>10863.68996 R$ (×1000)</t>
  </si>
  <si>
    <t>97,7 %</t>
  </si>
  <si>
    <t>13127,06 R$</t>
  </si>
  <si>
    <t>14809.2313 R$ (×1000)</t>
  </si>
  <si>
    <t>13232.45202 R$ (×1000)</t>
  </si>
  <si>
    <t>15588,57 R$</t>
  </si>
  <si>
    <t>14356.20267 R$ (×1000)</t>
  </si>
  <si>
    <t>13260.3857 R$ (×1000)</t>
  </si>
  <si>
    <t>17610,75 R$</t>
  </si>
  <si>
    <t>15610.55313 R$ (×1000)</t>
  </si>
  <si>
    <t>12888,153 R$ (×1000)</t>
  </si>
  <si>
    <t>9757,77 R$</t>
  </si>
  <si>
    <t>17739.23046 R$ (×1000)</t>
  </si>
  <si>
    <t>16392.63428 R$ (×1000)</t>
  </si>
  <si>
    <t>12472,94 R$</t>
  </si>
  <si>
    <t>24551.8285 R$ (×1000)</t>
  </si>
  <si>
    <t>22930.22846 R$ (×1000)</t>
  </si>
  <si>
    <t>90,5 %</t>
  </si>
  <si>
    <t>23929,88 R$</t>
  </si>
  <si>
    <t>813569.06417 R$ (×1000)</t>
  </si>
  <si>
    <t>774637.51839 R$ (×1000)</t>
  </si>
  <si>
    <t>53,8 %</t>
  </si>
  <si>
    <t>45559,67 R$</t>
  </si>
  <si>
    <t>42436.14697 R$ (×1000)</t>
  </si>
  <si>
    <t>37561.25336 R$ (×1000)</t>
  </si>
  <si>
    <t>26785,83 R$</t>
  </si>
  <si>
    <t>15313.90596 R$ (×1000)</t>
  </si>
  <si>
    <t>14072.72699 R$ (×1000)</t>
  </si>
  <si>
    <t>97,8 %</t>
  </si>
  <si>
    <t>22967,65 R$</t>
  </si>
  <si>
    <t>88638.37946 R$ (×1000)</t>
  </si>
  <si>
    <t>75481.8398 R$ (×1000)</t>
  </si>
  <si>
    <t>65,3 %</t>
  </si>
  <si>
    <t>22244,57 R$</t>
  </si>
  <si>
    <t>38517.05725 R$ (×1000)</t>
  </si>
  <si>
    <t>33999.87876 R$ (×1000)</t>
  </si>
  <si>
    <t>84,5 %</t>
  </si>
  <si>
    <t>10091,12 R$</t>
  </si>
  <si>
    <t>24044.22191 R$ (×1000)</t>
  </si>
  <si>
    <t>22413.87727 R$ (×1000)</t>
  </si>
  <si>
    <t>80,6 %</t>
  </si>
  <si>
    <t>10365,09 R$</t>
  </si>
  <si>
    <t>15129.24645 R$ (×1000)</t>
  </si>
  <si>
    <t>12591.1515 R$ (×1000)</t>
  </si>
  <si>
    <t>25365,99 R$</t>
  </si>
  <si>
    <t>44030.3924 R$ (×1000)</t>
  </si>
  <si>
    <t>42490.30266 R$ (×1000)</t>
  </si>
  <si>
    <t>15700,05 R$</t>
  </si>
  <si>
    <t>24472.53941 R$ (×1000)</t>
  </si>
  <si>
    <t>22902.76285 R$ (×1000)</t>
  </si>
  <si>
    <t>13520,71 R$</t>
  </si>
  <si>
    <t>15788.22594 R$ (×1000)</t>
  </si>
  <si>
    <t>12814.97571 R$ (×1000)</t>
  </si>
  <si>
    <t>81264,99 R$</t>
  </si>
  <si>
    <t>39457.48656 R$ (×1000)</t>
  </si>
  <si>
    <t>30982.56401 R$ (×1000)</t>
  </si>
  <si>
    <t>93,7 %</t>
  </si>
  <si>
    <t>43824,10 R$</t>
  </si>
  <si>
    <t>126406.74884 R$ (×1000)</t>
  </si>
  <si>
    <t>116476.39847 R$ (×1000)</t>
  </si>
  <si>
    <t>15928,11 R$</t>
  </si>
  <si>
    <t>19104.75421 R$ (×1000)</t>
  </si>
  <si>
    <t>17408.99708 R$ (×1000)</t>
  </si>
  <si>
    <t>34665,24 R$</t>
  </si>
  <si>
    <t>24082.86712 R$ (×1000)</t>
  </si>
  <si>
    <t>22136.70038 R$ (×1000)</t>
  </si>
  <si>
    <t>12231,19 R$</t>
  </si>
  <si>
    <t>18312.76663 R$ (×1000)</t>
  </si>
  <si>
    <t>16839.7728 R$ (×1000)</t>
  </si>
  <si>
    <t>84 %</t>
  </si>
  <si>
    <t>26587,35 R$</t>
  </si>
  <si>
    <t>27484.54831 R$ (×1000)</t>
  </si>
  <si>
    <t>26107.07984 R$ (×1000)</t>
  </si>
  <si>
    <t>17209,61 R$</t>
  </si>
  <si>
    <t>20195.70389 R$ (×1000)</t>
  </si>
  <si>
    <t>14964.34256 R$ (×1000)</t>
  </si>
  <si>
    <t>12962,28 R$</t>
  </si>
  <si>
    <t>25481.09631 R$ (×1000)</t>
  </si>
  <si>
    <t>21554.20931 R$ (×1000)</t>
  </si>
  <si>
    <t>16444,05 R$</t>
  </si>
  <si>
    <t>15681.54736 R$ (×1000)</t>
  </si>
  <si>
    <t>13722.05842 R$ (×1000)</t>
  </si>
  <si>
    <t>92,8 %</t>
  </si>
  <si>
    <t>45379,11 R$</t>
  </si>
  <si>
    <t>71937.42681 R$ (×1000)</t>
  </si>
  <si>
    <t>59989.82534 R$ (×1000)</t>
  </si>
  <si>
    <t>9656,56 R$</t>
  </si>
  <si>
    <t>19584.07839 R$ (×1000)</t>
  </si>
  <si>
    <t>18318.01865 R$ (×1000)</t>
  </si>
  <si>
    <t>8898,54 R$</t>
  </si>
  <si>
    <t>16703.40977 R$ (×1000)</t>
  </si>
  <si>
    <t>17022.06098 R$ (×1000)</t>
  </si>
  <si>
    <t>48826,44 R$</t>
  </si>
  <si>
    <t>43972.2153 R$ (×1000)</t>
  </si>
  <si>
    <t>35499.14321 R$ (×1000)</t>
  </si>
  <si>
    <t>14400,90 R$</t>
  </si>
  <si>
    <t>351055.16339 R$ (×1000)</t>
  </si>
  <si>
    <t>287441.68674 R$ (×1000)</t>
  </si>
  <si>
    <t>16123,46 R$</t>
  </si>
  <si>
    <t>13427.25623 R$ (×1000)</t>
  </si>
  <si>
    <t>11769.34322 R$ (×1000)</t>
  </si>
  <si>
    <t>16524,75 R$</t>
  </si>
  <si>
    <t>13390.60433 R$ (×1000)</t>
  </si>
  <si>
    <t>10653.8142 R$ (×1000)</t>
  </si>
  <si>
    <t>8001,86 R$</t>
  </si>
  <si>
    <t>21709.66895 R$ (×1000)</t>
  </si>
  <si>
    <t>19625.63606 R$ (×1000)</t>
  </si>
  <si>
    <t>20834,72 R$</t>
  </si>
  <si>
    <t>88432.7094 R$ (×1000)</t>
  </si>
  <si>
    <t>82205.80216 R$ (×1000)</t>
  </si>
  <si>
    <t>50180,98 R$</t>
  </si>
  <si>
    <t>32190.36719 R$ (×1000)</t>
  </si>
  <si>
    <t>25999.01932 R$ (×1000)</t>
  </si>
  <si>
    <t>50708,24 R$</t>
  </si>
  <si>
    <t>22649.78364 R$ (×1000)</t>
  </si>
  <si>
    <t>20540.41466 R$ (×1000)</t>
  </si>
  <si>
    <t>60274,43 R$</t>
  </si>
  <si>
    <t>27755.48824 R$ (×1000)</t>
  </si>
  <si>
    <t>23815.59506 R$ (×1000)</t>
  </si>
  <si>
    <t>16349,48 R$</t>
  </si>
  <si>
    <t>28242.48725 R$ (×1000)</t>
  </si>
  <si>
    <t>24400.89016 R$ (×1000)</t>
  </si>
  <si>
    <t>11356,53 R$</t>
  </si>
  <si>
    <t>15947.85458 R$ (×1000)</t>
  </si>
  <si>
    <t>19183.89911 R$ (×1000)</t>
  </si>
  <si>
    <t>15635,42 R$</t>
  </si>
  <si>
    <t>18430.80778 R$ (×1000)</t>
  </si>
  <si>
    <t>15969.53539 R$ (×1000)</t>
  </si>
  <si>
    <t>9592,73 R$</t>
  </si>
  <si>
    <t>18910.66155 R$ (×1000)</t>
  </si>
  <si>
    <t>16919.0466 R$ (×1000)</t>
  </si>
  <si>
    <t>85864,34 R$</t>
  </si>
  <si>
    <t>36460.2896 R$ (×1000)</t>
  </si>
  <si>
    <t>28555.11486 R$ (×1000)</t>
  </si>
  <si>
    <t>33915,54 R$</t>
  </si>
  <si>
    <t>13396.74519 R$ (×1000)</t>
  </si>
  <si>
    <t>12630.6341 R$ (×1000)</t>
  </si>
  <si>
    <t>15163,89 R$</t>
  </si>
  <si>
    <t>44299.89525 R$ (×1000)</t>
  </si>
  <si>
    <t>44560.00781 R$ (×1000)</t>
  </si>
  <si>
    <t>19254,68 R$</t>
  </si>
  <si>
    <t>21616.47192 R$ (×1000)</t>
  </si>
  <si>
    <t>20274.28122 R$ (×1000)</t>
  </si>
  <si>
    <t>10663,82 R$</t>
  </si>
  <si>
    <t>18682.08602 R$ (×1000)</t>
  </si>
  <si>
    <t>17913.80316 R$ (×1000)</t>
  </si>
  <si>
    <t>9514,60 R$</t>
  </si>
  <si>
    <t>33435.75331 R$ (×1000)</t>
  </si>
  <si>
    <t>29183.08742 R$ (×1000)</t>
  </si>
  <si>
    <t>14374,42 R$</t>
  </si>
  <si>
    <t>43126.01423 R$ (×1000)</t>
  </si>
  <si>
    <t>39971,26 R$ (×1000)</t>
  </si>
  <si>
    <t>42001,94 R$</t>
  </si>
  <si>
    <t>682465.8331 R$ (×1000)</t>
  </si>
  <si>
    <t>633734.44559 R$ (×1000)</t>
  </si>
  <si>
    <t>33566,07 R$</t>
  </si>
  <si>
    <t>21781.15525 R$ (×1000)</t>
  </si>
  <si>
    <t>20591.95915 R$ (×1000)</t>
  </si>
  <si>
    <t>17055,16 R$</t>
  </si>
  <si>
    <t>22154.28567 R$ (×1000)</t>
  </si>
  <si>
    <t>21300.45584 R$ (×1000)</t>
  </si>
  <si>
    <t>30034,20 R$</t>
  </si>
  <si>
    <t>22939,454 R$ (×1000)</t>
  </si>
  <si>
    <t>20784.03396 R$ (×1000)</t>
  </si>
  <si>
    <t>56164,20 R$</t>
  </si>
  <si>
    <t>501598.32424 R$ (×1000)</t>
  </si>
  <si>
    <t>428813.11789 R$ (×1000)</t>
  </si>
  <si>
    <t>11979,33 R$</t>
  </si>
  <si>
    <t>26176.24263 R$ (×1000)</t>
  </si>
  <si>
    <t>24019.23572 R$ (×1000)</t>
  </si>
  <si>
    <t>126859,47 R$</t>
  </si>
  <si>
    <t>262765.19078 R$ (×1000)</t>
  </si>
  <si>
    <t>254135.81149 R$ (×1000)</t>
  </si>
  <si>
    <t>75 %</t>
  </si>
  <si>
    <t>12452,55 R$</t>
  </si>
  <si>
    <t>16616.30036 R$ (×1000)</t>
  </si>
  <si>
    <t>14537.15111 R$ (×1000)</t>
  </si>
  <si>
    <t>92 %</t>
  </si>
  <si>
    <t>11355,54 R$</t>
  </si>
  <si>
    <t>54157.35784 R$ (×1000)</t>
  </si>
  <si>
    <t>48504.75419 R$ (×1000)</t>
  </si>
  <si>
    <t>80,8 %</t>
  </si>
  <si>
    <t>25391,52 R$</t>
  </si>
  <si>
    <t>33539.95238 R$ (×1000)</t>
  </si>
  <si>
    <t>30448.66268 R$ (×1000)</t>
  </si>
  <si>
    <t>72,7 %</t>
  </si>
  <si>
    <t>8197,44 R$</t>
  </si>
  <si>
    <t>26356.78673 R$ (×1000)</t>
  </si>
  <si>
    <t>27101.23937 R$ (×1000)</t>
  </si>
  <si>
    <t>33809,39 R$</t>
  </si>
  <si>
    <t>231580.79042 R$ (×1000)</t>
  </si>
  <si>
    <t>219163.4014 R$ (×1000)</t>
  </si>
  <si>
    <t>17062,45 R$</t>
  </si>
  <si>
    <t>77889.81422 R$ (×1000)</t>
  </si>
  <si>
    <t>59448.80447 R$ (×1000)</t>
  </si>
  <si>
    <t>14271,39 R$</t>
  </si>
  <si>
    <t>15867.11428 R$ (×1000)</t>
  </si>
  <si>
    <t>12897.59618 R$ (×1000)</t>
  </si>
  <si>
    <t>13448,47 R$</t>
  </si>
  <si>
    <t>51483.32629 R$ (×1000)</t>
  </si>
  <si>
    <t>48320.43469 R$ (×1000)</t>
  </si>
  <si>
    <t>85,1 %</t>
  </si>
  <si>
    <t>15377,32 R$</t>
  </si>
  <si>
    <t>12551.51784 R$ (×1000)</t>
  </si>
  <si>
    <t>10270.91302 R$ (×1000)</t>
  </si>
  <si>
    <t>20786,05 R$</t>
  </si>
  <si>
    <t>28647.03534 R$ (×1000)</t>
  </si>
  <si>
    <t>23766.35981 R$ (×1000)</t>
  </si>
  <si>
    <t>85,9 %</t>
  </si>
  <si>
    <t>65183,75 R$</t>
  </si>
  <si>
    <t>40900.26317 R$ (×1000)</t>
  </si>
  <si>
    <t>37643.5371 R$ (×1000)</t>
  </si>
  <si>
    <t>28156,46 R$</t>
  </si>
  <si>
    <t>47438.28877 R$ (×1000)</t>
  </si>
  <si>
    <t>43611.1745 R$ (×1000)</t>
  </si>
  <si>
    <t>11443,67 R$</t>
  </si>
  <si>
    <t>27075.81304 R$ (×1000)</t>
  </si>
  <si>
    <t>25462.61238 R$ (×1000)</t>
  </si>
  <si>
    <t>13129,02 R$</t>
  </si>
  <si>
    <t>41893.16719 R$ (×1000)</t>
  </si>
  <si>
    <t>38036.2574 R$ (×1000)</t>
  </si>
  <si>
    <t>30933,73 R$</t>
  </si>
  <si>
    <t>54348.96495 R$ (×1000)</t>
  </si>
  <si>
    <t>47126.00663 R$ (×1000)</t>
  </si>
  <si>
    <t>79,6 %</t>
  </si>
  <si>
    <t>23834,19 R$</t>
  </si>
  <si>
    <t>39197.20207 R$ (×1000)</t>
  </si>
  <si>
    <t>37168.71115 R$ (×1000)</t>
  </si>
  <si>
    <t>76,4 %</t>
  </si>
  <si>
    <t>69091,44 R$</t>
  </si>
  <si>
    <t>38490.6144 R$ (×1000)</t>
  </si>
  <si>
    <t>32841.7908 R$ (×1000)</t>
  </si>
  <si>
    <t>77,1 %</t>
  </si>
  <si>
    <t>164890,77 R$</t>
  </si>
  <si>
    <t>64796.52374 R$ (×1000)</t>
  </si>
  <si>
    <t>57409.78972 R$ (×1000)</t>
  </si>
  <si>
    <t>39053,89 R$</t>
  </si>
  <si>
    <t>52521.00672 R$ (×1000)</t>
  </si>
  <si>
    <t>46581.18923 R$ (×1000)</t>
  </si>
  <si>
    <t>39504,24 R$</t>
  </si>
  <si>
    <t>267713.07173 R$ (×1000)</t>
  </si>
  <si>
    <t>236989.34221 R$ (×1000)</t>
  </si>
  <si>
    <t>57,1 %</t>
  </si>
  <si>
    <t>11408,03 R$</t>
  </si>
  <si>
    <t>14410.9387 R$ (×1000)</t>
  </si>
  <si>
    <t>12507.1699 R$ (×1000)</t>
  </si>
  <si>
    <t>8393,59 R$</t>
  </si>
  <si>
    <t>29984.41148 R$ (×1000)</t>
  </si>
  <si>
    <t>25831.62879 R$ (×1000)</t>
  </si>
  <si>
    <t>14727,10 R$</t>
  </si>
  <si>
    <t>18330.64367 R$ (×1000)</t>
  </si>
  <si>
    <t>16616.1952 R$ (×1000)</t>
  </si>
  <si>
    <t>34081,20 R$</t>
  </si>
  <si>
    <t>317795.53323 R$ (×1000)</t>
  </si>
  <si>
    <t>289375.26093 R$ (×1000)</t>
  </si>
  <si>
    <t>13159,96 R$</t>
  </si>
  <si>
    <t>14143.20133 R$ (×1000)</t>
  </si>
  <si>
    <t>13764.13925 R$ (×1000)</t>
  </si>
  <si>
    <t>57923,01 R$</t>
  </si>
  <si>
    <t>130022.87357 R$ (×1000)</t>
  </si>
  <si>
    <t>128017.18667 R$ (×1000)</t>
  </si>
  <si>
    <t>38742,41 R$</t>
  </si>
  <si>
    <t>17558.18773 R$ (×1000)</t>
  </si>
  <si>
    <t>15237.85104 R$ (×1000)</t>
  </si>
  <si>
    <t>12970,80 R$</t>
  </si>
  <si>
    <t>44560.76807 R$ (×1000)</t>
  </si>
  <si>
    <t>42042.22684 R$ (×1000)</t>
  </si>
  <si>
    <t>10187,67 R$</t>
  </si>
  <si>
    <t>26569.19607 R$ (×1000)</t>
  </si>
  <si>
    <t>25573.51077 R$ (×1000)</t>
  </si>
  <si>
    <t>17134,46 R$</t>
  </si>
  <si>
    <t>20768.43251 R$ (×1000)</t>
  </si>
  <si>
    <t>18453.07886 R$ (×1000)</t>
  </si>
  <si>
    <t>39299,94 R$</t>
  </si>
  <si>
    <t>67681.14995 R$ (×1000)</t>
  </si>
  <si>
    <t>61798.73042 R$ (×1000)</t>
  </si>
  <si>
    <t>34315,57 R$</t>
  </si>
  <si>
    <t>15566.87376 R$ (×1000)</t>
  </si>
  <si>
    <t>12378.71073 R$ (×1000)</t>
  </si>
  <si>
    <t>16129,82 R$</t>
  </si>
  <si>
    <t>69631.37915 R$ (×1000)</t>
  </si>
  <si>
    <t>62204.9094 R$ (×1000)</t>
  </si>
  <si>
    <t>12243,98 R$</t>
  </si>
  <si>
    <t>15378.40735 R$ (×1000)</t>
  </si>
  <si>
    <t>13909.6993 R$ (×1000)</t>
  </si>
  <si>
    <t>16320,53 R$</t>
  </si>
  <si>
    <t>181150.26897 R$ (×1000)</t>
  </si>
  <si>
    <t>179742.24621 R$ (×1000)</t>
  </si>
  <si>
    <t>84,8 %</t>
  </si>
  <si>
    <t>11921,63 R$</t>
  </si>
  <si>
    <t>105955.82067 R$ (×1000)</t>
  </si>
  <si>
    <t>99390.48226 R$ (×1000)</t>
  </si>
  <si>
    <t>18661,47 R$</t>
  </si>
  <si>
    <t>17945.28094 R$ (×1000)</t>
  </si>
  <si>
    <t>14420.65046 R$ (×1000)</t>
  </si>
  <si>
    <t>8883,47 R$</t>
  </si>
  <si>
    <t>20812.77953 R$ (×1000)</t>
  </si>
  <si>
    <t>18688.04748 R$ (×1000)</t>
  </si>
  <si>
    <t>93,9 %</t>
  </si>
  <si>
    <t>256221,87 R$</t>
  </si>
  <si>
    <t>51891.62844 R$ (×1000)</t>
  </si>
  <si>
    <t>47222.22235 R$ (×1000)</t>
  </si>
  <si>
    <t>9929,24 R$</t>
  </si>
  <si>
    <t>17242.07642 R$ (×1000)</t>
  </si>
  <si>
    <t>15781.32774 R$ (×1000)</t>
  </si>
  <si>
    <t>14736,81 R$</t>
  </si>
  <si>
    <t>32209.50574 R$ (×1000)</t>
  </si>
  <si>
    <t>30583.3829 R$ (×1000)</t>
  </si>
  <si>
    <t>16016,66 R$</t>
  </si>
  <si>
    <t>18401.86219 R$ (×1000)</t>
  </si>
  <si>
    <t>15893.62633 R$ (×1000)</t>
  </si>
  <si>
    <t>90,4 %</t>
  </si>
  <si>
    <t>21352,61 R$</t>
  </si>
  <si>
    <t>17731.77131 R$ (×1000)</t>
  </si>
  <si>
    <t>16293.36317 R$ (×1000)</t>
  </si>
  <si>
    <t>9998,16 R$</t>
  </si>
  <si>
    <t>54076.14674 R$ (×1000)</t>
  </si>
  <si>
    <t>48479.80927 R$ (×1000)</t>
  </si>
  <si>
    <t>17029,92 R$</t>
  </si>
  <si>
    <t>15329.58104 R$ (×1000)</t>
  </si>
  <si>
    <t>12932.94787 R$ (×1000)</t>
  </si>
  <si>
    <t>10360,47 R$</t>
  </si>
  <si>
    <t>34826.88302 R$ (×1000)</t>
  </si>
  <si>
    <t>31892.74494 R$ (×1000)</t>
  </si>
  <si>
    <t>23828,86 R$</t>
  </si>
  <si>
    <t>16667.14349 R$ (×1000)</t>
  </si>
  <si>
    <t>14224.81155 R$ (×1000)</t>
  </si>
  <si>
    <t>41476,05 R$</t>
  </si>
  <si>
    <t>207915,68 R$ (×1000)</t>
  </si>
  <si>
    <t>188260,932 R$ (×1000)</t>
  </si>
  <si>
    <t>66,8 %</t>
  </si>
  <si>
    <t>38719,90 R$</t>
  </si>
  <si>
    <t>119011.00817 R$ (×1000)</t>
  </si>
  <si>
    <t>100074.65829 R$ (×1000)</t>
  </si>
  <si>
    <t>75,3 %</t>
  </si>
  <si>
    <t>14123,82 R$</t>
  </si>
  <si>
    <t>16364.23483 R$ (×1000)</t>
  </si>
  <si>
    <t>14231.2904 R$ (×1000)</t>
  </si>
  <si>
    <t>8769,90 R$</t>
  </si>
  <si>
    <t>20356.42858 R$ (×1000)</t>
  </si>
  <si>
    <t>18893.32589 R$ (×1000)</t>
  </si>
  <si>
    <t>10629,82 R$</t>
  </si>
  <si>
    <t>17718.72258 R$ (×1000)</t>
  </si>
  <si>
    <t>14307.81091 R$ (×1000)</t>
  </si>
  <si>
    <t>13907,11 R$</t>
  </si>
  <si>
    <t>14589.73942 R$ (×1000)</t>
  </si>
  <si>
    <t>12182.3491 R$ (×1000)</t>
  </si>
  <si>
    <t>10106,36 R$</t>
  </si>
  <si>
    <t>16179.74491 R$ (×1000)</t>
  </si>
  <si>
    <t>14242.63977 R$ (×1000)</t>
  </si>
  <si>
    <t>48320,93 R$</t>
  </si>
  <si>
    <t>114495.68383 R$ (×1000)</t>
  </si>
  <si>
    <t>94492.77575 R$ (×1000)</t>
  </si>
  <si>
    <t>29424,88 R$</t>
  </si>
  <si>
    <t>1578267.99129 R$ (×1000)</t>
  </si>
  <si>
    <t>1571853.67931 R$ (×1000)</t>
  </si>
  <si>
    <t>10522,97 R$</t>
  </si>
  <si>
    <t>15629.04356 R$ (×1000)</t>
  </si>
  <si>
    <t>13604.66511 R$ (×1000)</t>
  </si>
  <si>
    <t>18449,39 R$</t>
  </si>
  <si>
    <t>30830.15013 R$ (×1000)</t>
  </si>
  <si>
    <t>23185.67457 R$ (×1000)</t>
  </si>
  <si>
    <t>84,2 %</t>
  </si>
  <si>
    <t>10197,26 R$</t>
  </si>
  <si>
    <t>17065.21875 R$ (×1000)</t>
  </si>
  <si>
    <t>14524.88641 R$ (×1000)</t>
  </si>
  <si>
    <t>7306,39 R$</t>
  </si>
  <si>
    <t>34488.8196 R$ (×1000)</t>
  </si>
  <si>
    <t>33542.99468 R$ (×1000)</t>
  </si>
  <si>
    <t>96,3 %</t>
  </si>
  <si>
    <t>25108,99 R$</t>
  </si>
  <si>
    <t>21307.55795 R$ (×1000)</t>
  </si>
  <si>
    <t>18915.69034 R$ (×1000)</t>
  </si>
  <si>
    <t>36754,42 R$</t>
  </si>
  <si>
    <t>109985.46838 R$ (×1000)</t>
  </si>
  <si>
    <t>92178.61074 R$ (×1000)</t>
  </si>
  <si>
    <t>69,1 %</t>
  </si>
  <si>
    <t>12964,72 R$</t>
  </si>
  <si>
    <t>15194.80901 R$ (×1000)</t>
  </si>
  <si>
    <t>14353.39494 R$ (×1000)</t>
  </si>
  <si>
    <t>20523,44 R$</t>
  </si>
  <si>
    <t>32016.10321 R$ (×1000)</t>
  </si>
  <si>
    <t>26787.70248 R$ (×1000)</t>
  </si>
  <si>
    <t>27585,43 R$</t>
  </si>
  <si>
    <t>60204.00339 R$ (×1000)</t>
  </si>
  <si>
    <t>54752.89869 R$ (×1000)</t>
  </si>
  <si>
    <t>23987,95 R$</t>
  </si>
  <si>
    <t>24966.81014 R$ (×1000)</t>
  </si>
  <si>
    <t>22209.78794 R$ (×1000)</t>
  </si>
  <si>
    <t>28437,31 R$</t>
  </si>
  <si>
    <t>196349.60492 R$ (×1000)</t>
  </si>
  <si>
    <t>172600.94202 R$ (×1000)</t>
  </si>
  <si>
    <t>18785,77 R$</t>
  </si>
  <si>
    <t>42370.50218 R$ (×1000)</t>
  </si>
  <si>
    <t>37261.46148 R$ (×1000)</t>
  </si>
  <si>
    <t>17091,43 R$</t>
  </si>
  <si>
    <t>53476.54489 R$ (×1000)</t>
  </si>
  <si>
    <t>47264.16571 R$ (×1000)</t>
  </si>
  <si>
    <t>64,6 %</t>
  </si>
  <si>
    <t>13360,03 R$</t>
  </si>
  <si>
    <t>13394.84134 R$ (×1000)</t>
  </si>
  <si>
    <t>12446.24771 R$ (×1000)</t>
  </si>
  <si>
    <t>12790,26 R$</t>
  </si>
  <si>
    <t>17890.65658 R$ (×1000)</t>
  </si>
  <si>
    <t>14666.50776 R$ (×1000)</t>
  </si>
  <si>
    <t>23514,48 R$</t>
  </si>
  <si>
    <t>23341.90616 R$ (×1000)</t>
  </si>
  <si>
    <t>19713,372 R$ (×1000)</t>
  </si>
  <si>
    <t>25560,18 R$</t>
  </si>
  <si>
    <t>265705.58166 R$ (×1000)</t>
  </si>
  <si>
    <t>232486.78856 R$ (×1000)</t>
  </si>
  <si>
    <t>68,8 %</t>
  </si>
  <si>
    <t>14809,69 R$</t>
  </si>
  <si>
    <t>15331.35552 R$ (×1000)</t>
  </si>
  <si>
    <t>14201.6257 R$ (×1000)</t>
  </si>
  <si>
    <t>12725,85 R$</t>
  </si>
  <si>
    <t>18526.5473 R$ (×1000)</t>
  </si>
  <si>
    <t>16261.56272 R$ (×1000)</t>
  </si>
  <si>
    <t>89,8 %</t>
  </si>
  <si>
    <t>19314,44 R$</t>
  </si>
  <si>
    <t>98942.63714 R$ (×1000)</t>
  </si>
  <si>
    <t>92404.27242 R$ (×1000)</t>
  </si>
  <si>
    <t>18494,50 R$</t>
  </si>
  <si>
    <t>17486.87217 R$ (×1000)</t>
  </si>
  <si>
    <t>15776.19181 R$ (×1000)</t>
  </si>
  <si>
    <t>17359,82 R$</t>
  </si>
  <si>
    <t>38309.50625 R$ (×1000)</t>
  </si>
  <si>
    <t>34362.21861 R$ (×1000)</t>
  </si>
  <si>
    <t>52024,78 R$</t>
  </si>
  <si>
    <t>33907.68174 R$ (×1000)</t>
  </si>
  <si>
    <t>29692.48944 R$ (×1000)</t>
  </si>
  <si>
    <t>8474,30 R$</t>
  </si>
  <si>
    <t>20224.54505 R$ (×1000)</t>
  </si>
  <si>
    <t>17455.81452 R$ (×1000)</t>
  </si>
  <si>
    <t>16113,01 R$</t>
  </si>
  <si>
    <t>18130.79176 R$ (×1000)</t>
  </si>
  <si>
    <t>18090.97979 R$ (×1000)</t>
  </si>
  <si>
    <t>93,4 %</t>
  </si>
  <si>
    <t>8741,35 R$</t>
  </si>
  <si>
    <t>15539.81874 R$ (×1000)</t>
  </si>
  <si>
    <t>15026.60019 R$ (×1000)</t>
  </si>
  <si>
    <t>20058,07 R$</t>
  </si>
  <si>
    <t>16444.07106 R$ (×1000)</t>
  </si>
  <si>
    <t>14447.92522 R$ (×1000)</t>
  </si>
  <si>
    <t>30923,55 R$</t>
  </si>
  <si>
    <t>50344.92473 R$ (×1000)</t>
  </si>
  <si>
    <t>44876.04142 R$ (×1000)</t>
  </si>
  <si>
    <t>14685,44 R$</t>
  </si>
  <si>
    <t>17312.17972 R$ (×1000)</t>
  </si>
  <si>
    <t>16283.06862 R$ (×1000)</t>
  </si>
  <si>
    <t>26459,32 R$</t>
  </si>
  <si>
    <t>93060.99636 R$ (×1000)</t>
  </si>
  <si>
    <t>83187.07587 R$ (×1000)</t>
  </si>
  <si>
    <t>74,7 %</t>
  </si>
  <si>
    <t>48034,78 R$</t>
  </si>
  <si>
    <t>16511.15205 R$ (×1000)</t>
  </si>
  <si>
    <t>12800.2427 R$ (×1000)</t>
  </si>
  <si>
    <t>88,8 %</t>
  </si>
  <si>
    <t>12072,08 R$</t>
  </si>
  <si>
    <t>38171.63185 R$ (×1000)</t>
  </si>
  <si>
    <t>37287.34814 R$ (×1000)</t>
  </si>
  <si>
    <t>82,2 %</t>
  </si>
  <si>
    <t>8258,17 R$</t>
  </si>
  <si>
    <t>19130.2334 R$ (×1000)</t>
  </si>
  <si>
    <t>14667.57145 R$ (×1000)</t>
  </si>
  <si>
    <t>12368,05 R$</t>
  </si>
  <si>
    <t>43950.03224 R$ (×1000)</t>
  </si>
  <si>
    <t>40606.33981 R$ (×1000)</t>
  </si>
  <si>
    <t>32727,43 R$</t>
  </si>
  <si>
    <t>195699.87439 R$ (×1000)</t>
  </si>
  <si>
    <t>172033.47875 R$ (×1000)</t>
  </si>
  <si>
    <t>80,3 %</t>
  </si>
  <si>
    <t>23056,19 R$</t>
  </si>
  <si>
    <t>51264.58721 R$ (×1000)</t>
  </si>
  <si>
    <t>48565.68105 R$ (×1000)</t>
  </si>
  <si>
    <t>15134,78 R$</t>
  </si>
  <si>
    <t>70888.15823 R$ (×1000)</t>
  </si>
  <si>
    <t>65381.0505 R$ (×1000)</t>
  </si>
  <si>
    <t>76,1 %</t>
  </si>
  <si>
    <t>15925,66 R$</t>
  </si>
  <si>
    <t>25376.83941 R$ (×1000)</t>
  </si>
  <si>
    <t>22463.94221 R$ (×1000)</t>
  </si>
  <si>
    <t>24151,38 R$</t>
  </si>
  <si>
    <t>19690.67137 R$ (×1000)</t>
  </si>
  <si>
    <t>17991.43372 R$ (×1000)</t>
  </si>
  <si>
    <t>13273,96 R$</t>
  </si>
  <si>
    <t>32877.77215 R$ (×1000)</t>
  </si>
  <si>
    <t>30667.4118 R$ (×1000)</t>
  </si>
  <si>
    <t>53290,17 R$</t>
  </si>
  <si>
    <t>309158.77084 R$ (×1000)</t>
  </si>
  <si>
    <t>257822.34328 R$ (×1000)</t>
  </si>
  <si>
    <t>13384,75 R$</t>
  </si>
  <si>
    <t>17517.82802 R$ (×1000)</t>
  </si>
  <si>
    <t>16167.77995 R$ (×1000)</t>
  </si>
  <si>
    <t>11462,10 R$</t>
  </si>
  <si>
    <t>32770.10762 R$ (×1000)</t>
  </si>
  <si>
    <t>42412.15011 R$ (×1000)</t>
  </si>
  <si>
    <t>24250,12 R$</t>
  </si>
  <si>
    <t>13976.50751 R$ (×1000)</t>
  </si>
  <si>
    <t>12684.84307 R$ (×1000)</t>
  </si>
  <si>
    <t>12033,91 R$</t>
  </si>
  <si>
    <t>18495.34418 R$ (×1000)</t>
  </si>
  <si>
    <t>16576.22336 R$ (×1000)</t>
  </si>
  <si>
    <t>14670,67 R$</t>
  </si>
  <si>
    <t>12324.05628 R$ (×1000)</t>
  </si>
  <si>
    <t>11140.3715 R$ (×1000)</t>
  </si>
  <si>
    <t>28117,30 R$</t>
  </si>
  <si>
    <t>35180.25354 R$ (×1000)</t>
  </si>
  <si>
    <t>27134.81626 R$ (×1000)</t>
  </si>
  <si>
    <t>29735,68 R$</t>
  </si>
  <si>
    <t>18877.72417 R$ (×1000)</t>
  </si>
  <si>
    <t>16027.82821 R$ (×1000)</t>
  </si>
  <si>
    <t>8411,65 R$</t>
  </si>
  <si>
    <t>18136.02541 R$ (×1000)</t>
  </si>
  <si>
    <t>16967.89797 R$ (×1000)</t>
  </si>
  <si>
    <t>12213,89 R$</t>
  </si>
  <si>
    <t>15356.83948 R$ (×1000)</t>
  </si>
  <si>
    <t>12858.31982 R$ (×1000)</t>
  </si>
  <si>
    <t>21387,14 R$</t>
  </si>
  <si>
    <t>70815.29745 R$ (×1000)</t>
  </si>
  <si>
    <t>63605.9643 R$ (×1000)</t>
  </si>
  <si>
    <t>13276,07 R$</t>
  </si>
  <si>
    <t>15398.61097 R$ (×1000)</t>
  </si>
  <si>
    <t>13795.36113 R$ (×1000)</t>
  </si>
  <si>
    <t>36874,94 R$</t>
  </si>
  <si>
    <t>50051.88718 R$ (×1000)</t>
  </si>
  <si>
    <t>40979.4155 R$ (×1000)</t>
  </si>
  <si>
    <t>12304,25 R$</t>
  </si>
  <si>
    <t>29233.44351 R$ (×1000)</t>
  </si>
  <si>
    <t>26191.89361 R$ (×1000)</t>
  </si>
  <si>
    <t>22033,55 R$</t>
  </si>
  <si>
    <t>39004.81498 R$ (×1000)</t>
  </si>
  <si>
    <t>36183.37818 R$ (×1000)</t>
  </si>
  <si>
    <t>11933,06 R$</t>
  </si>
  <si>
    <t>30294.36843 R$ (×1000)</t>
  </si>
  <si>
    <t>26670.12742 R$ (×1000)</t>
  </si>
  <si>
    <t>30372,03 R$</t>
  </si>
  <si>
    <t>80499.70281 R$ (×1000)</t>
  </si>
  <si>
    <t>21432.67077 R$ (×1000)</t>
  </si>
  <si>
    <t>23244,28 R$</t>
  </si>
  <si>
    <t>14975.8653 R$ (×1000)</t>
  </si>
  <si>
    <t>11795.28844 R$ (×1000)</t>
  </si>
  <si>
    <t>46585,19 R$</t>
  </si>
  <si>
    <t>17385.84284 R$ (×1000)</t>
  </si>
  <si>
    <t>14474.38752 R$ (×1000)</t>
  </si>
  <si>
    <t>10992,19 R$</t>
  </si>
  <si>
    <t>40957.27783 R$ (×1000)</t>
  </si>
  <si>
    <t>39995.81265 R$ (×1000)</t>
  </si>
  <si>
    <t>11325,76 R$</t>
  </si>
  <si>
    <t>17304.98813 R$ (×1000)</t>
  </si>
  <si>
    <t>15775.58984 R$ (×1000)</t>
  </si>
  <si>
    <t>12642,42 R$</t>
  </si>
  <si>
    <t>27389.94856 R$ (×1000)</t>
  </si>
  <si>
    <t>24654.17868 R$ (×1000)</t>
  </si>
  <si>
    <t>9356,97 R$</t>
  </si>
  <si>
    <t>16127.19712 R$ (×1000)</t>
  </si>
  <si>
    <t>13525.48611 R$ (×1000)</t>
  </si>
  <si>
    <t>10615,24 R$</t>
  </si>
  <si>
    <t>51110.9278 R$ (×1000)</t>
  </si>
  <si>
    <t>44657.37182 R$ (×1000)</t>
  </si>
  <si>
    <t>86,4 %</t>
  </si>
  <si>
    <t>31779,11 R$</t>
  </si>
  <si>
    <t>17145.6616 R$ (×1000)</t>
  </si>
  <si>
    <t>15127.66714 R$ (×1000)</t>
  </si>
  <si>
    <t>11417,13 R$</t>
  </si>
  <si>
    <t>30135.5141 R$ (×1000)</t>
  </si>
  <si>
    <t>26905.49461 R$ (×1000)</t>
  </si>
  <si>
    <t>13339,42 R$</t>
  </si>
  <si>
    <t>26147.19237 R$ (×1000)</t>
  </si>
  <si>
    <t>22401.44509 R$ (×1000)</t>
  </si>
  <si>
    <t>17033,55 R$</t>
  </si>
  <si>
    <t>31941.06678 R$ (×1000)</t>
  </si>
  <si>
    <t>30037.48782 R$ (×1000)</t>
  </si>
  <si>
    <t>86,2 %</t>
  </si>
  <si>
    <t>8249,35 R$</t>
  </si>
  <si>
    <t>16623.26859 R$ (×1000)</t>
  </si>
  <si>
    <t>14418.62102 R$ (×1000)</t>
  </si>
  <si>
    <t>14221,61 R$</t>
  </si>
  <si>
    <t>15924.7981 R$ (×1000)</t>
  </si>
  <si>
    <t>13362.18999 R$ (×1000)</t>
  </si>
  <si>
    <t>16330,01 R$</t>
  </si>
  <si>
    <t>19955.94622 R$ (×1000)</t>
  </si>
  <si>
    <t>17579.57619 R$ (×1000)</t>
  </si>
  <si>
    <t>82,5 %</t>
  </si>
  <si>
    <t>17555,46 R$</t>
  </si>
  <si>
    <t>13599.14336 R$ (×1000)</t>
  </si>
  <si>
    <t>11230.74292 R$ (×1000)</t>
  </si>
  <si>
    <t>21996,58 R$</t>
  </si>
  <si>
    <t>21816.53351 R$ (×1000)</t>
  </si>
  <si>
    <t>23294.05297 R$ (×1000)</t>
  </si>
  <si>
    <t>88,2 %</t>
  </si>
  <si>
    <t>9679,02 R$</t>
  </si>
  <si>
    <t>30085.23098 R$ (×1000)</t>
  </si>
  <si>
    <t>24657.20733 R$ (×1000)</t>
  </si>
  <si>
    <t>28853,45 R$</t>
  </si>
  <si>
    <t>71267.64262 R$ (×1000)</t>
  </si>
  <si>
    <t>64171.95104 R$ (×1000)</t>
  </si>
  <si>
    <t>11107,17 R$</t>
  </si>
  <si>
    <t>38070.29941 R$ (×1000)</t>
  </si>
  <si>
    <t>35340.5161 R$ (×1000)</t>
  </si>
  <si>
    <t>24488,65 R$</t>
  </si>
  <si>
    <t>34048.11105 R$ (×1000)</t>
  </si>
  <si>
    <t>28909.42199 R$ (×1000)</t>
  </si>
  <si>
    <t>26625,51 R$</t>
  </si>
  <si>
    <t>110240.1879 R$ (×1000)</t>
  </si>
  <si>
    <t>93227.07346 R$ (×1000)</t>
  </si>
  <si>
    <t>73,6 %</t>
  </si>
  <si>
    <t>8274,65 R$</t>
  </si>
  <si>
    <t>14335.17171 R$ (×1000)</t>
  </si>
  <si>
    <t>13686.72977 R$ (×1000)</t>
  </si>
  <si>
    <t>20859,35 R$</t>
  </si>
  <si>
    <t>48801.60968 R$ (×1000)</t>
  </si>
  <si>
    <t>43342.51696 R$ (×1000)</t>
  </si>
  <si>
    <t>20100,60 R$</t>
  </si>
  <si>
    <t>60043.16592 R$ (×1000)</t>
  </si>
  <si>
    <t>52581.48169 R$ (×1000)</t>
  </si>
  <si>
    <t>23426,26 R$</t>
  </si>
  <si>
    <t>692543.64705 R$ (×1000)</t>
  </si>
  <si>
    <t>558701.19738 R$ (×1000)</t>
  </si>
  <si>
    <t>10329,91 R$</t>
  </si>
  <si>
    <t>18547.33151 R$ (×1000)</t>
  </si>
  <si>
    <t>17838.25004 R$ (×1000)</t>
  </si>
  <si>
    <t>45399,87 R$</t>
  </si>
  <si>
    <t>32024.40207 R$ (×1000)</t>
  </si>
  <si>
    <t>34452.62418 R$ (×1000)</t>
  </si>
  <si>
    <t>23159,27 R$</t>
  </si>
  <si>
    <t>18805.66788 R$ (×1000)</t>
  </si>
  <si>
    <t>16100.92941 R$ (×1000)</t>
  </si>
  <si>
    <t>12765,26 R$</t>
  </si>
  <si>
    <t>15517.67203 R$ (×1000)</t>
  </si>
  <si>
    <t>12244.28546 R$ (×1000)</t>
  </si>
  <si>
    <t>17539,46 R$</t>
  </si>
  <si>
    <t>16758.76595 R$ (×1000)</t>
  </si>
  <si>
    <t>15302.07971 R$ (×1000)</t>
  </si>
  <si>
    <t>22244,72 R$</t>
  </si>
  <si>
    <t>298066.76074 R$ (×1000)</t>
  </si>
  <si>
    <t>253341.49921 R$ (×1000)</t>
  </si>
  <si>
    <t>56,8 %</t>
  </si>
  <si>
    <t>17813,80 R$</t>
  </si>
  <si>
    <t>50071.05152 R$ (×1000)</t>
  </si>
  <si>
    <t>47698.57094 R$ (×1000)</t>
  </si>
  <si>
    <t>85,7 %</t>
  </si>
  <si>
    <t>23480,41 R$</t>
  </si>
  <si>
    <t>50567.29393 R$ (×1000)</t>
  </si>
  <si>
    <t>43328.47855 R$ (×1000)</t>
  </si>
  <si>
    <t>10205,01 R$</t>
  </si>
  <si>
    <t>12717.73937 R$ (×1000)</t>
  </si>
  <si>
    <t>10715.90956 R$ (×1000)</t>
  </si>
  <si>
    <t>20934,10 R$</t>
  </si>
  <si>
    <t>83037.96854 R$ (×1000)</t>
  </si>
  <si>
    <t>78695.16317 R$ (×1000)</t>
  </si>
  <si>
    <t>11821,29 R$</t>
  </si>
  <si>
    <t>17197.12705 R$ (×1000)</t>
  </si>
  <si>
    <t>15413.31317 R$ (×1000)</t>
  </si>
  <si>
    <t>18521,82 R$</t>
  </si>
  <si>
    <t>14798.39495 R$ (×1000)</t>
  </si>
  <si>
    <t>12189.98316 R$ (×1000)</t>
  </si>
  <si>
    <t>17973,17 R$</t>
  </si>
  <si>
    <t>16158.63586 R$ (×1000)</t>
  </si>
  <si>
    <t>14096.93384 R$ (×1000)</t>
  </si>
  <si>
    <t>47223,78 R$</t>
  </si>
  <si>
    <t>26684.30887 R$ (×1000)</t>
  </si>
  <si>
    <t>22351.51818 R$ (×1000)</t>
  </si>
  <si>
    <t>87,4 %</t>
  </si>
  <si>
    <t>20088,22 R$</t>
  </si>
  <si>
    <t>54483.37272 R$ (×1000)</t>
  </si>
  <si>
    <t>46563,047 R$ (×1000)</t>
  </si>
  <si>
    <t>9916,38 R$</t>
  </si>
  <si>
    <t>23533.00077 R$ (×1000)</t>
  </si>
  <si>
    <t>21353.99311 R$ (×1000)</t>
  </si>
  <si>
    <t>20208,06 R$</t>
  </si>
  <si>
    <t>16422.72658 R$ (×1000)</t>
  </si>
  <si>
    <t>18237.96744 R$ (×1000)</t>
  </si>
  <si>
    <t>22084,14 R$</t>
  </si>
  <si>
    <t>47225.20946 R$ (×1000)</t>
  </si>
  <si>
    <t>41184.59971 R$ (×1000)</t>
  </si>
  <si>
    <t>126993,16 R$</t>
  </si>
  <si>
    <t>546293.76594 R$ (×1000)</t>
  </si>
  <si>
    <t>468838.76526 R$ (×1000)</t>
  </si>
  <si>
    <t>54,3 %</t>
  </si>
  <si>
    <t>14406,98 R$</t>
  </si>
  <si>
    <t>15399.37898 R$ (×1000)</t>
  </si>
  <si>
    <t>795,93314 R$ (×1000)</t>
  </si>
  <si>
    <t>79020,94 R$</t>
  </si>
  <si>
    <t>67697.03241 R$ (×1000)</t>
  </si>
  <si>
    <t>53777.43834 R$ (×1000)</t>
  </si>
  <si>
    <t>78,3 %</t>
  </si>
  <si>
    <t>14492,42 R$</t>
  </si>
  <si>
    <t>18984.6714 R$ (×1000)</t>
  </si>
  <si>
    <t>16433.21647 R$ (×1000)</t>
  </si>
  <si>
    <t>17692,82 R$</t>
  </si>
  <si>
    <t>46071.13114 R$ (×1000)</t>
  </si>
  <si>
    <t>37780.05063 R$ (×1000)</t>
  </si>
  <si>
    <t>79,2 %</t>
  </si>
  <si>
    <t>22739,80 R$</t>
  </si>
  <si>
    <t>201063.33033 R$ (×1000)</t>
  </si>
  <si>
    <t>180802.43018 R$ (×1000)</t>
  </si>
  <si>
    <t>78,4 %</t>
  </si>
  <si>
    <t>16147,93 R$</t>
  </si>
  <si>
    <t>16103.41514 R$ (×1000)</t>
  </si>
  <si>
    <t>16346.72458 R$ (×1000)</t>
  </si>
  <si>
    <t>9418,94 R$</t>
  </si>
  <si>
    <t>60332.08934 R$ (×1000)</t>
  </si>
  <si>
    <t>60836.93997 R$ (×1000)</t>
  </si>
  <si>
    <t>10967,52 R$</t>
  </si>
  <si>
    <t>23253.56477 R$ (×1000)</t>
  </si>
  <si>
    <t>20706.11881 R$ (×1000)</t>
  </si>
  <si>
    <t>11129,51 R$</t>
  </si>
  <si>
    <t>15999.15421 R$ (×1000)</t>
  </si>
  <si>
    <t>14896.67613 R$ (×1000)</t>
  </si>
  <si>
    <t>16968,19 R$</t>
  </si>
  <si>
    <t>13977.78506 R$ (×1000)</t>
  </si>
  <si>
    <t>11151.7387 R$ (×1000)</t>
  </si>
  <si>
    <t>35151,89 R$</t>
  </si>
  <si>
    <t>18548.11947 R$ (×1000)</t>
  </si>
  <si>
    <t>15902.13164 R$ (×1000)</t>
  </si>
  <si>
    <t>14607,53 R$</t>
  </si>
  <si>
    <t>16117.7452 R$ (×1000)</t>
  </si>
  <si>
    <t>13626.80668 R$ (×1000)</t>
  </si>
  <si>
    <t>82,7 %</t>
  </si>
  <si>
    <t>21755,40 R$</t>
  </si>
  <si>
    <t>108486.3917 R$ (×1000)</t>
  </si>
  <si>
    <t>102718.86799 R$ (×1000)</t>
  </si>
  <si>
    <t>65,5 %</t>
  </si>
  <si>
    <t>16312,60 R$</t>
  </si>
  <si>
    <t>12414.68296 R$ (×1000)</t>
  </si>
  <si>
    <t>10375.16444 R$ (×1000)</t>
  </si>
  <si>
    <t>20006,40 R$</t>
  </si>
  <si>
    <t>15660.73305 R$ (×1000)</t>
  </si>
  <si>
    <t>14138.18876 R$ (×1000)</t>
  </si>
  <si>
    <t>13225,88 R$</t>
  </si>
  <si>
    <t>17168.4387 R$ (×1000)</t>
  </si>
  <si>
    <t>14400.28988 R$ (×1000)</t>
  </si>
  <si>
    <t>11141,66 R$</t>
  </si>
  <si>
    <t>18800.71425 R$ (×1000)</t>
  </si>
  <si>
    <t>16040.96658 R$ (×1000)</t>
  </si>
  <si>
    <t>114801,85 R$</t>
  </si>
  <si>
    <t>121238.30704 R$ (×1000)</t>
  </si>
  <si>
    <t>106480.89749 R$ (×1000)</t>
  </si>
  <si>
    <t>72,5 %</t>
  </si>
  <si>
    <t>24415,91 R$</t>
  </si>
  <si>
    <t>72163.71372 R$ (×1000)</t>
  </si>
  <si>
    <t>63100.99215 R$ (×1000)</t>
  </si>
  <si>
    <t>64,9 %</t>
  </si>
  <si>
    <t>50312,19 R$</t>
  </si>
  <si>
    <t>290175.35181 R$ (×1000)</t>
  </si>
  <si>
    <t>278648.91651 R$ (×1000)</t>
  </si>
  <si>
    <t>10053,61 R$</t>
  </si>
  <si>
    <t>15011.70808 R$ (×1000)</t>
  </si>
  <si>
    <t>14112.86555 R$ (×1000)</t>
  </si>
  <si>
    <t>8775,32 R$</t>
  </si>
  <si>
    <t>17243.58758 R$ (×1000)</t>
  </si>
  <si>
    <t>14820.67604 R$ (×1000)</t>
  </si>
  <si>
    <t>10079,61 R$</t>
  </si>
  <si>
    <t>41906.66212 R$ (×1000)</t>
  </si>
  <si>
    <t>37191.75296 R$ (×1000)</t>
  </si>
  <si>
    <t>92,4 %</t>
  </si>
  <si>
    <t>9033,20 R$</t>
  </si>
  <si>
    <t>18814.6635 R$ (×1000)</t>
  </si>
  <si>
    <t>18807.68599 R$ (×1000)</t>
  </si>
  <si>
    <t>15930,22 R$</t>
  </si>
  <si>
    <t>17156,232 R$ (×1000)</t>
  </si>
  <si>
    <t>15949.28886 R$ (×1000)</t>
  </si>
  <si>
    <t>45652,53 R$</t>
  </si>
  <si>
    <t>34922.23437 R$ (×1000)</t>
  </si>
  <si>
    <t>32416.19304 R$ (×1000)</t>
  </si>
  <si>
    <t>16976,94 R$</t>
  </si>
  <si>
    <t>11626.77764 R$ (×1000)</t>
  </si>
  <si>
    <t>9966.89123 R$ (×1000)</t>
  </si>
  <si>
    <t>13378,91 R$</t>
  </si>
  <si>
    <t>16768.82963 R$ (×1000)</t>
  </si>
  <si>
    <t>15891.32659 R$ (×1000)</t>
  </si>
  <si>
    <t>10719,44 R$</t>
  </si>
  <si>
    <t>16990.21507 R$ (×1000)</t>
  </si>
  <si>
    <t>14210.17949 R$ (×1000)</t>
  </si>
  <si>
    <t>19344,49 R$</t>
  </si>
  <si>
    <t>36127.82706 R$ (×1000)</t>
  </si>
  <si>
    <t>32505.71008 R$ (×1000)</t>
  </si>
  <si>
    <t>35693,36 R$</t>
  </si>
  <si>
    <t>227907.6051 R$ (×1000)</t>
  </si>
  <si>
    <t>195961.72034 R$ (×1000)</t>
  </si>
  <si>
    <t>68,6 %</t>
  </si>
  <si>
    <t>59238,63 R$</t>
  </si>
  <si>
    <t>299790.47787 R$ (×1000)</t>
  </si>
  <si>
    <t>248641.86121 R$ (×1000)</t>
  </si>
  <si>
    <t>76 %</t>
  </si>
  <si>
    <t>26103,44 R$</t>
  </si>
  <si>
    <t>51947.49542 R$ (×1000)</t>
  </si>
  <si>
    <t>48680.36758 R$ (×1000)</t>
  </si>
  <si>
    <t>25241,43 R$</t>
  </si>
  <si>
    <t>45911.18582 R$ (×1000)</t>
  </si>
  <si>
    <t>41027.9773 R$ (×1000)</t>
  </si>
  <si>
    <t>31572,39 R$</t>
  </si>
  <si>
    <t>60374.75511 R$ (×1000)</t>
  </si>
  <si>
    <t>51581.08686 R$ (×1000)</t>
  </si>
  <si>
    <t>32377,11 R$</t>
  </si>
  <si>
    <t>41167.59476 R$ (×1000)</t>
  </si>
  <si>
    <t>36294.15876 R$ (×1000)</t>
  </si>
  <si>
    <t>36299,61 R$</t>
  </si>
  <si>
    <t>23389.88372 R$ (×1000)</t>
  </si>
  <si>
    <t>20687.10259 R$ (×1000)</t>
  </si>
  <si>
    <t>76,5 %</t>
  </si>
  <si>
    <t>17467,13 R$</t>
  </si>
  <si>
    <t>12840.31314 R$ (×1000)</t>
  </si>
  <si>
    <t>10821.36477 R$ (×1000)</t>
  </si>
  <si>
    <t>13382,83 R$</t>
  </si>
  <si>
    <t>11386.16672 R$ (×1000)</t>
  </si>
  <si>
    <t>9564.09785 R$ (×1000)</t>
  </si>
  <si>
    <t>22706,24 R$</t>
  </si>
  <si>
    <t>229677.38388 R$ (×1000)</t>
  </si>
  <si>
    <t>207760.65135 R$ (×1000)</t>
  </si>
  <si>
    <t>8573,13 R$</t>
  </si>
  <si>
    <t>19010,182 R$ (×1000)</t>
  </si>
  <si>
    <t>15031.57516 R$ (×1000)</t>
  </si>
  <si>
    <t>35161,35 R$</t>
  </si>
  <si>
    <t>442806.91518 R$ (×1000)</t>
  </si>
  <si>
    <t>351936.25936 R$ (×1000)</t>
  </si>
  <si>
    <t>35985,78 R$</t>
  </si>
  <si>
    <t>306830.99538 R$ (×1000)</t>
  </si>
  <si>
    <t>247035.03419 R$ (×1000)</t>
  </si>
  <si>
    <t>20534,03 R$</t>
  </si>
  <si>
    <t>15859.16312 R$ (×1000)</t>
  </si>
  <si>
    <t>13482.34188 R$ (×1000)</t>
  </si>
  <si>
    <t>12047,19 R$</t>
  </si>
  <si>
    <t>20768.80424 R$ (×1000)</t>
  </si>
  <si>
    <t>19045.41741 R$ (×1000)</t>
  </si>
  <si>
    <t>12665,36 R$</t>
  </si>
  <si>
    <t>19729.40283 R$ (×1000)</t>
  </si>
  <si>
    <t>13376.05311 R$ (×1000)</t>
  </si>
  <si>
    <t>9901,53 R$</t>
  </si>
  <si>
    <t>16884.38139 R$ (×1000)</t>
  </si>
  <si>
    <t>14998.24863 R$ (×1000)</t>
  </si>
  <si>
    <t>12752,91 R$</t>
  </si>
  <si>
    <t>35340.01767 R$ (×1000)</t>
  </si>
  <si>
    <t>30403.08931 R$ (×1000)</t>
  </si>
  <si>
    <t>13264,36 R$</t>
  </si>
  <si>
    <t>49191.3098 R$ (×1000)</t>
  </si>
  <si>
    <t>47456.64546 R$ (×1000)</t>
  </si>
  <si>
    <t>11618,70 R$</t>
  </si>
  <si>
    <t>19498.6272 R$ (×1000)</t>
  </si>
  <si>
    <t>16272.77091 R$ (×1000)</t>
  </si>
  <si>
    <t>15253,83 R$</t>
  </si>
  <si>
    <t>14478.84985 R$ (×1000)</t>
  </si>
  <si>
    <t>12764.88358 R$ (×1000)</t>
  </si>
  <si>
    <t>26841,82 R$</t>
  </si>
  <si>
    <t>17042.27028 R$ (×1000)</t>
  </si>
  <si>
    <t>13847.73419 R$ (×1000)</t>
  </si>
  <si>
    <t>14369,13 R$</t>
  </si>
  <si>
    <t>14644.65437 R$ (×1000)</t>
  </si>
  <si>
    <t>11407.88272 R$ (×1000)</t>
  </si>
  <si>
    <t>13157,90 R$</t>
  </si>
  <si>
    <t>23613.14662 R$ (×1000)</t>
  </si>
  <si>
    <t>22325.65733 R$ (×1000)</t>
  </si>
  <si>
    <t>8060,72 R$</t>
  </si>
  <si>
    <t>27236.35271 R$ (×1000)</t>
  </si>
  <si>
    <t>21717.06807 R$ (×1000)</t>
  </si>
  <si>
    <t>42618,26 R$</t>
  </si>
  <si>
    <t>21158.84225 R$ (×1000)</t>
  </si>
  <si>
    <t>18373.96751 R$ (×1000)</t>
  </si>
  <si>
    <t>25533,43 R$</t>
  </si>
  <si>
    <t>152841.21421 R$ (×1000)</t>
  </si>
  <si>
    <t>133258.89342 R$ (×1000)</t>
  </si>
  <si>
    <t>69,2 %</t>
  </si>
  <si>
    <t>14647,62 R$</t>
  </si>
  <si>
    <t>12091.2086 R$ (×1000)</t>
  </si>
  <si>
    <t>10429.42641 R$ (×1000)</t>
  </si>
  <si>
    <t>95,3 %</t>
  </si>
  <si>
    <t>15236,95 R$</t>
  </si>
  <si>
    <t>14241.2125 R$ (×1000)</t>
  </si>
  <si>
    <t>12896.96997 R$ (×1000)</t>
  </si>
  <si>
    <t>17572,44 R$</t>
  </si>
  <si>
    <t>16729.55631 R$ (×1000)</t>
  </si>
  <si>
    <t>14526.45074 R$ (×1000)</t>
  </si>
  <si>
    <t>18298,82 R$</t>
  </si>
  <si>
    <t>31058.15887 R$ (×1000)</t>
  </si>
  <si>
    <t>24189.57336 R$ (×1000)</t>
  </si>
  <si>
    <t>78049,11 R$</t>
  </si>
  <si>
    <t>65166.98673 R$ (×1000)</t>
  </si>
  <si>
    <t>56992.02879 R$ (×1000)</t>
  </si>
  <si>
    <t>26988,11 R$</t>
  </si>
  <si>
    <t>56400.41158 R$ (×1000)</t>
  </si>
  <si>
    <t>45548.82608 R$ (×1000)</t>
  </si>
  <si>
    <t>14685,51 R$</t>
  </si>
  <si>
    <t>21996.18252 R$ (×1000)</t>
  </si>
  <si>
    <t>20877.53298 R$ (×1000)</t>
  </si>
  <si>
    <t>10310,37 R$</t>
  </si>
  <si>
    <t>14872.11118 R$ (×1000)</t>
  </si>
  <si>
    <t>13882.85574 R$ (×1000)</t>
  </si>
  <si>
    <t>26050,26 R$</t>
  </si>
  <si>
    <t>14786.68198 R$ (×1000)</t>
  </si>
  <si>
    <t>11917.59717 R$ (×1000)</t>
  </si>
  <si>
    <t>13049,30 R$</t>
  </si>
  <si>
    <t>19224.29051 R$ (×1000)</t>
  </si>
  <si>
    <t>19547.91275 R$ (×1000)</t>
  </si>
  <si>
    <t>14328,57 R$</t>
  </si>
  <si>
    <t>14681.65841 R$ (×1000)</t>
  </si>
  <si>
    <t>12101.80302 R$ (×1000)</t>
  </si>
  <si>
    <t>20538,49 R$</t>
  </si>
  <si>
    <t>14854.74742 R$ (×1000)</t>
  </si>
  <si>
    <t>13641.09073 R$ (×1000)</t>
  </si>
  <si>
    <t>16263,78 R$</t>
  </si>
  <si>
    <t>15324.46132 R$ (×1000)</t>
  </si>
  <si>
    <t>14248.24722 R$ (×1000)</t>
  </si>
  <si>
    <t>26462,29 R$</t>
  </si>
  <si>
    <t>27875.33811 R$ (×1000)</t>
  </si>
  <si>
    <t>25765.12072 R$ (×1000)</t>
  </si>
  <si>
    <t>74,8 %</t>
  </si>
  <si>
    <t>9274,61 R$</t>
  </si>
  <si>
    <t>15965.58776 R$ (×1000)</t>
  </si>
  <si>
    <t>13924.55234 R$ (×1000)</t>
  </si>
  <si>
    <t>8638,39 R$</t>
  </si>
  <si>
    <t>21440.0812 R$ (×1000)</t>
  </si>
  <si>
    <t>17041.13882 R$ (×1000)</t>
  </si>
  <si>
    <t>86,9 %</t>
  </si>
  <si>
    <t>38941,90 R$</t>
  </si>
  <si>
    <t>20120.05852 R$ (×1000)</t>
  </si>
  <si>
    <t>18184.66734 R$ (×1000)</t>
  </si>
  <si>
    <t>63887,49 R$</t>
  </si>
  <si>
    <t>28123.29805 R$ (×1000)</t>
  </si>
  <si>
    <t>25232.60279 R$ (×1000)</t>
  </si>
  <si>
    <t>10746,39 R$</t>
  </si>
  <si>
    <t>33792.36876 R$ (×1000)</t>
  </si>
  <si>
    <t>32688.40059 R$ (×1000)</t>
  </si>
  <si>
    <t>12826,39 R$</t>
  </si>
  <si>
    <t>15339.61971 R$ (×1000)</t>
  </si>
  <si>
    <t>17085.0036 R$ (×1000)</t>
  </si>
  <si>
    <t>14552,24 R$</t>
  </si>
  <si>
    <t>20979.20588 R$ (×1000)</t>
  </si>
  <si>
    <t>18729.23441 R$ (×1000)</t>
  </si>
  <si>
    <t>49191,65 R$</t>
  </si>
  <si>
    <t>31522.68677 R$ (×1000)</t>
  </si>
  <si>
    <t>27838.01842 R$ (×1000)</t>
  </si>
  <si>
    <t>40008,12 R$</t>
  </si>
  <si>
    <t>173984.42107 R$ (×1000)</t>
  </si>
  <si>
    <t>156157.03251 R$ (×1000)</t>
  </si>
  <si>
    <t>57,9 %</t>
  </si>
  <si>
    <t>17212,09 R$</t>
  </si>
  <si>
    <t>25808.56709 R$ (×1000)</t>
  </si>
  <si>
    <t>24733.49396 R$ (×1000)</t>
  </si>
  <si>
    <t>20654,96 R$</t>
  </si>
  <si>
    <t>56181.59852 R$ (×1000)</t>
  </si>
  <si>
    <t>50237.74937 R$ (×1000)</t>
  </si>
  <si>
    <t>77,7 %</t>
  </si>
  <si>
    <t>29994,43 R$</t>
  </si>
  <si>
    <t>91383.35966 R$ (×1000)</t>
  </si>
  <si>
    <t>78482.53312 R$ (×1000)</t>
  </si>
  <si>
    <t>68,2 %</t>
  </si>
  <si>
    <t>43641,33 R$</t>
  </si>
  <si>
    <t>39956.28608 R$ (×1000)</t>
  </si>
  <si>
    <t>34737.52643 R$ (×1000)</t>
  </si>
  <si>
    <t>19328,78 R$</t>
  </si>
  <si>
    <t>40854.1736 R$ (×1000)</t>
  </si>
  <si>
    <t>34110.2158 R$ (×1000)</t>
  </si>
  <si>
    <t>78,7 %</t>
  </si>
  <si>
    <t>47397,24 R$</t>
  </si>
  <si>
    <t>638070.05703 R$ (×1000)</t>
  </si>
  <si>
    <t>617687.19227 R$ (×1000)</t>
  </si>
  <si>
    <t>56,2 %</t>
  </si>
  <si>
    <t>12405,63 R$</t>
  </si>
  <si>
    <t>17691.16151 R$ (×1000)</t>
  </si>
  <si>
    <t>16310.28102 R$ (×1000)</t>
  </si>
  <si>
    <t>29312,32 R$</t>
  </si>
  <si>
    <t>81947.94728 R$ (×1000)</t>
  </si>
  <si>
    <t>72453.47467 R$ (×1000)</t>
  </si>
  <si>
    <t>73,7 %</t>
  </si>
  <si>
    <t>33132,34 R$</t>
  </si>
  <si>
    <t>183067.78364 R$ (×1000)</t>
  </si>
  <si>
    <t>159273.0032 R$ (×1000)</t>
  </si>
  <si>
    <t>11232,80 R$</t>
  </si>
  <si>
    <t>14109.63623 R$ (×1000)</t>
  </si>
  <si>
    <t>13507.55933 R$ (×1000)</t>
  </si>
  <si>
    <t>9040,58 R$</t>
  </si>
  <si>
    <t>30112.31868 R$ (×1000)</t>
  </si>
  <si>
    <t>25598.92616 R$ (×1000)</t>
  </si>
  <si>
    <t>11647,60 R$</t>
  </si>
  <si>
    <t>66857,731 R$ (×1000)</t>
  </si>
  <si>
    <t>63704.46892 R$ (×1000)</t>
  </si>
  <si>
    <t>9826,48 R$</t>
  </si>
  <si>
    <t>19820.93411 R$ (×1000)</t>
  </si>
  <si>
    <t>18022.64481 R$ (×1000)</t>
  </si>
  <si>
    <t>9787,71 R$</t>
  </si>
  <si>
    <t>37458.34068 R$ (×1000)</t>
  </si>
  <si>
    <t>35480.3777 R$ (×1000)</t>
  </si>
  <si>
    <t>53360,98 R$</t>
  </si>
  <si>
    <t>581413.78414 R$ (×1000)</t>
  </si>
  <si>
    <t>428322.73829 R$ (×1000)</t>
  </si>
  <si>
    <t>67,1 %</t>
  </si>
  <si>
    <t>54800,62 R$</t>
  </si>
  <si>
    <t>20329.87249 R$ (×1000)</t>
  </si>
  <si>
    <t>17631.98011 R$ (×1000)</t>
  </si>
  <si>
    <t>22793,77 R$</t>
  </si>
  <si>
    <t>21808.59001 R$ (×1000)</t>
  </si>
  <si>
    <t>16884.91546 R$ (×1000)</t>
  </si>
  <si>
    <t>40520,41 R$</t>
  </si>
  <si>
    <t>73563.62065 R$ (×1000)</t>
  </si>
  <si>
    <t>66800.4123 R$ (×1000)</t>
  </si>
  <si>
    <t>21221,91 R$</t>
  </si>
  <si>
    <t>23376.23615 R$ (×1000)</t>
  </si>
  <si>
    <t>20796.92862 R$ (×1000)</t>
  </si>
  <si>
    <t>77,3 %</t>
  </si>
  <si>
    <t>33899,97 R$</t>
  </si>
  <si>
    <t>18387.17604 R$ (×1000)</t>
  </si>
  <si>
    <t>15447.46701 R$ (×1000)</t>
  </si>
  <si>
    <t>10945,40 R$</t>
  </si>
  <si>
    <t>15099.19638 R$ (×1000)</t>
  </si>
  <si>
    <t>14449.90138 R$ (×1000)</t>
  </si>
  <si>
    <t>14907,53 R$</t>
  </si>
  <si>
    <t>14751.92329 R$ (×1000)</t>
  </si>
  <si>
    <t>13355.16188 R$ (×1000)</t>
  </si>
  <si>
    <t>10965,84 R$</t>
  </si>
  <si>
    <t>14615.56194 R$ (×1000)</t>
  </si>
  <si>
    <t>12487.70682 R$ (×1000)</t>
  </si>
  <si>
    <t>28751,77 R$</t>
  </si>
  <si>
    <t>57022.21163 R$ (×1000)</t>
  </si>
  <si>
    <t>51043.22803 R$ (×1000)</t>
  </si>
  <si>
    <t>82,3 %</t>
  </si>
  <si>
    <t>16203,30 R$</t>
  </si>
  <si>
    <t>25743.59357 R$ (×1000)</t>
  </si>
  <si>
    <t>22893.27454 R$ (×1000)</t>
  </si>
  <si>
    <t>18848,23 R$</t>
  </si>
  <si>
    <t>17834.15445 R$ (×1000)</t>
  </si>
  <si>
    <t>19286.72546 R$ (×1000)</t>
  </si>
  <si>
    <t>19487,70 R$</t>
  </si>
  <si>
    <t>12289.08696 R$ (×1000)</t>
  </si>
  <si>
    <t>11380.68208 R$ (×1000)</t>
  </si>
  <si>
    <t>15586,37 R$</t>
  </si>
  <si>
    <t>34236.46161 R$ (×1000)</t>
  </si>
  <si>
    <t>27563.46488 R$ (×1000)</t>
  </si>
  <si>
    <t>15192,10 R$</t>
  </si>
  <si>
    <t>49814.53193 R$ (×1000)</t>
  </si>
  <si>
    <t>43357,194 R$ (×1000)</t>
  </si>
  <si>
    <t>10498,16 R$</t>
  </si>
  <si>
    <t>23799.69038 R$ (×1000)</t>
  </si>
  <si>
    <t>22992.09141 R$ (×1000)</t>
  </si>
  <si>
    <t>14794,69 R$</t>
  </si>
  <si>
    <t>17011.9877 R$ (×1000)</t>
  </si>
  <si>
    <t>16300.25475 R$ (×1000)</t>
  </si>
  <si>
    <t>16691,36 R$</t>
  </si>
  <si>
    <t>27672.59209 R$ (×1000)</t>
  </si>
  <si>
    <t>23875.12887 R$ (×1000)</t>
  </si>
  <si>
    <t>14465,83 R$</t>
  </si>
  <si>
    <t>42626.16044 R$ (×1000)</t>
  </si>
  <si>
    <t>41777.82668 R$ (×1000)</t>
  </si>
  <si>
    <t>57778,14 R$</t>
  </si>
  <si>
    <t>18463.37282 R$ (×1000)</t>
  </si>
  <si>
    <t>16257.51016 R$ (×1000)</t>
  </si>
  <si>
    <t>16684,32 R$</t>
  </si>
  <si>
    <t>21366.28615 R$ (×1000)</t>
  </si>
  <si>
    <t>18810.73876 R$ (×1000)</t>
  </si>
  <si>
    <t>47007,83 R$</t>
  </si>
  <si>
    <t>25904.09946 R$ (×1000)</t>
  </si>
  <si>
    <t>24860.13629 R$ (×1000)</t>
  </si>
  <si>
    <t>13099,23 R$</t>
  </si>
  <si>
    <t>442513.50134 R$ (×1000)</t>
  </si>
  <si>
    <t>379009.8872 R$ (×1000)</t>
  </si>
  <si>
    <t>27918,18 R$</t>
  </si>
  <si>
    <t>14073.91936 R$ (×1000)</t>
  </si>
  <si>
    <t>12049.51288 R$ (×1000)</t>
  </si>
  <si>
    <t>23266,26 R$</t>
  </si>
  <si>
    <t>51088.05003 R$ (×1000)</t>
  </si>
  <si>
    <t>36990.49106 R$ (×1000)</t>
  </si>
  <si>
    <t>16300,71 R$</t>
  </si>
  <si>
    <t>34600.52575 R$ (×1000)</t>
  </si>
  <si>
    <t>30442.39664 R$ (×1000)</t>
  </si>
  <si>
    <t>9824,60 R$</t>
  </si>
  <si>
    <t>14892.87537 R$ (×1000)</t>
  </si>
  <si>
    <t>14121.78933 R$ (×1000)</t>
  </si>
  <si>
    <t>18786,49 R$</t>
  </si>
  <si>
    <t>21192.91089 R$ (×1000)</t>
  </si>
  <si>
    <t>18760.07143 R$ (×1000)</t>
  </si>
  <si>
    <t>9985,01 R$</t>
  </si>
  <si>
    <t>14916.45857 R$ (×1000)</t>
  </si>
  <si>
    <t>13520.11577 R$ (×1000)</t>
  </si>
  <si>
    <t>17471,88 R$</t>
  </si>
  <si>
    <t>15904.87914 R$ (×1000)</t>
  </si>
  <si>
    <t>13305.3725 R$ (×1000)</t>
  </si>
  <si>
    <t>13070,42 R$</t>
  </si>
  <si>
    <t>19405.33264 R$ (×1000)</t>
  </si>
  <si>
    <t>18970.06949 R$ (×1000)</t>
  </si>
  <si>
    <t>60336,12 R$</t>
  </si>
  <si>
    <t>56429.89555 R$ (×1000)</t>
  </si>
  <si>
    <t>40397.71063 R$ (×1000)</t>
  </si>
  <si>
    <t>9192,71 R$</t>
  </si>
  <si>
    <t>55111.40347 R$ (×1000)</t>
  </si>
  <si>
    <t>51187.68572 R$ (×1000)</t>
  </si>
  <si>
    <t>60207,35 R$</t>
  </si>
  <si>
    <t>43375.99571 R$ (×1000)</t>
  </si>
  <si>
    <t>36371.05675 R$ (×1000)</t>
  </si>
  <si>
    <t>22357,48 R$</t>
  </si>
  <si>
    <t>38458.87645 R$ (×1000)</t>
  </si>
  <si>
    <t>32635.98073 R$ (×1000)</t>
  </si>
  <si>
    <t>12697,15 R$</t>
  </si>
  <si>
    <t>16745.71432 R$ (×1000)</t>
  </si>
  <si>
    <t>14454.13548 R$ (×1000)</t>
  </si>
  <si>
    <t>9786,27 R$</t>
  </si>
  <si>
    <t>26472.47448 R$ (×1000)</t>
  </si>
  <si>
    <t>25032.03595 R$ (×1000)</t>
  </si>
  <si>
    <t>17685,75 R$</t>
  </si>
  <si>
    <t>9919.85436 R$ (×1000)</t>
  </si>
  <si>
    <t>10078.53174 R$ (×1000)</t>
  </si>
  <si>
    <t>47799,58 R$</t>
  </si>
  <si>
    <t>14936.82418 R$ (×1000)</t>
  </si>
  <si>
    <t>12151.14605 R$ (×1000)</t>
  </si>
  <si>
    <t>86,1 %</t>
  </si>
  <si>
    <t>55863,92 R$</t>
  </si>
  <si>
    <t>21275.54447 R$ (×1000)</t>
  </si>
  <si>
    <t>18780.46136 R$ (×1000)</t>
  </si>
  <si>
    <t>49001,23 R$</t>
  </si>
  <si>
    <t>18459.11585 R$ (×1000)</t>
  </si>
  <si>
    <t>13914.94052 R$ (×1000)</t>
  </si>
  <si>
    <t>11540,78 R$</t>
  </si>
  <si>
    <t>19610.96456 R$ (×1000)</t>
  </si>
  <si>
    <t>15667.0835 R$ (×1000)</t>
  </si>
  <si>
    <t>10518,05 R$</t>
  </si>
  <si>
    <t>17788.18801 R$ (×1000)</t>
  </si>
  <si>
    <t>16878.47195 R$ (×1000)</t>
  </si>
  <si>
    <t>9918,58 R$</t>
  </si>
  <si>
    <t>25197.26622 R$ (×1000)</t>
  </si>
  <si>
    <t>21276.55217 R$ (×1000)</t>
  </si>
  <si>
    <t>95,9 %</t>
  </si>
  <si>
    <t>22999,64 R$</t>
  </si>
  <si>
    <t>270802.99035 R$ (×1000)</t>
  </si>
  <si>
    <t>238256.2737 R$ (×1000)</t>
  </si>
  <si>
    <t>71,5 %</t>
  </si>
  <si>
    <t>13189,94 R$</t>
  </si>
  <si>
    <t>37752.86622 R$ (×1000)</t>
  </si>
  <si>
    <t>31752.9515 R$ (×1000)</t>
  </si>
  <si>
    <t>61065,89 R$</t>
  </si>
  <si>
    <t>116576.43048 R$ (×1000)</t>
  </si>
  <si>
    <t>90724.37301 R$ (×1000)</t>
  </si>
  <si>
    <t>14367,05 R$</t>
  </si>
  <si>
    <t>78169.89146 R$ (×1000)</t>
  </si>
  <si>
    <t>69493.41978 R$ (×1000)</t>
  </si>
  <si>
    <t>14582,70 R$</t>
  </si>
  <si>
    <t>24675.24486 R$ (×1000)</t>
  </si>
  <si>
    <t>23184.70349 R$ (×1000)</t>
  </si>
  <si>
    <t>34859,60 R$</t>
  </si>
  <si>
    <t>97196.94574 R$ (×1000)</t>
  </si>
  <si>
    <t>80314.95881 R$ (×1000)</t>
  </si>
  <si>
    <t>78,1 %</t>
  </si>
  <si>
    <t>11900,90 R$</t>
  </si>
  <si>
    <t>18652.59508 R$ (×1000)</t>
  </si>
  <si>
    <t>15887.56004 R$ (×1000)</t>
  </si>
  <si>
    <t>16014,68 R$</t>
  </si>
  <si>
    <t>13937.55452 R$ (×1000)</t>
  </si>
  <si>
    <t>12319.31955 R$ (×1000)</t>
  </si>
  <si>
    <t>15355,35 R$</t>
  </si>
  <si>
    <t>15641.45854 R$ (×1000)</t>
  </si>
  <si>
    <t>14865.48006 R$ (×1000)</t>
  </si>
  <si>
    <t>10312,09 R$</t>
  </si>
  <si>
    <t>15672.87876 R$ (×1000)</t>
  </si>
  <si>
    <t>13669.03368 R$ (×1000)</t>
  </si>
  <si>
    <t>10812,57 R$</t>
  </si>
  <si>
    <t>15258.40169 R$ (×1000)</t>
  </si>
  <si>
    <t>14386.51949 R$ (×1000)</t>
  </si>
  <si>
    <t>12275,80 R$</t>
  </si>
  <si>
    <t>22653.00566 R$ (×1000)</t>
  </si>
  <si>
    <t>16144.33788 R$ (×1000)</t>
  </si>
  <si>
    <t>10619,49 R$</t>
  </si>
  <si>
    <t>14570.44474 R$ (×1000)</t>
  </si>
  <si>
    <t>11683.08148 R$ (×1000)</t>
  </si>
  <si>
    <t>12867,88 R$</t>
  </si>
  <si>
    <t>15425.91728 R$ (×1000)</t>
  </si>
  <si>
    <t>13551.32658 R$ (×1000)</t>
  </si>
  <si>
    <t>8512,39 R$</t>
  </si>
  <si>
    <t>15693.63082 R$ (×1000)</t>
  </si>
  <si>
    <t>14814.28049 R$ (×1000)</t>
  </si>
  <si>
    <t>97,3 %</t>
  </si>
  <si>
    <t>48973,02 R$</t>
  </si>
  <si>
    <t>50051.78661 R$ (×1000)</t>
  </si>
  <si>
    <t>43148.66172 R$ (×1000)</t>
  </si>
  <si>
    <t>20505,41 R$</t>
  </si>
  <si>
    <t>405174.59919 R$ (×1000)</t>
  </si>
  <si>
    <t>386316.2584 R$ (×1000)</t>
  </si>
  <si>
    <t>18756,60 R$</t>
  </si>
  <si>
    <t>32654.49372 R$ (×1000)</t>
  </si>
  <si>
    <t>31123.12971 R$ (×1000)</t>
  </si>
  <si>
    <t>17404,04 R$</t>
  </si>
  <si>
    <t>24151.44054 R$ (×1000)</t>
  </si>
  <si>
    <t>33984.79782 R$ (×1000)</t>
  </si>
  <si>
    <t>9002,23 R$</t>
  </si>
  <si>
    <t>14328.79296 R$ (×1000)</t>
  </si>
  <si>
    <t>13794.81302 R$ (×1000)</t>
  </si>
  <si>
    <t>10633,40 R$</t>
  </si>
  <si>
    <t>36807.11611 R$ (×1000)</t>
  </si>
  <si>
    <t>25356.2178 R$ (×1000)</t>
  </si>
  <si>
    <t>20668,11 R$</t>
  </si>
  <si>
    <t>22856.57478 R$ (×1000)</t>
  </si>
  <si>
    <t>19798.64051 R$ (×1000)</t>
  </si>
  <si>
    <t>18783,42 R$</t>
  </si>
  <si>
    <t>14558.62015 R$ (×1000)</t>
  </si>
  <si>
    <t>12440.54818 R$ (×1000)</t>
  </si>
  <si>
    <t>13777,15 R$</t>
  </si>
  <si>
    <t>15734.64106 R$ (×1000)</t>
  </si>
  <si>
    <t>14374.86447 R$ (×1000)</t>
  </si>
  <si>
    <t>92,5 %</t>
  </si>
  <si>
    <t>17215,93 R$</t>
  </si>
  <si>
    <t>16304.65446 R$ (×1000)</t>
  </si>
  <si>
    <t>14908.25234 R$ (×1000)</t>
  </si>
  <si>
    <t>22460,91 R$</t>
  </si>
  <si>
    <t>16906.15052 R$ (×1000)</t>
  </si>
  <si>
    <t>15447.09018 R$ (×1000)</t>
  </si>
  <si>
    <t>37969,30 R$</t>
  </si>
  <si>
    <t>89451.88306 R$ (×1000)</t>
  </si>
  <si>
    <t>76633.86846 R$ (×1000)</t>
  </si>
  <si>
    <t>77,5 %</t>
  </si>
  <si>
    <t>22156,20 R$</t>
  </si>
  <si>
    <t>15348.27871 R$ (×1000)</t>
  </si>
  <si>
    <t>13127.40637 R$ (×1000)</t>
  </si>
  <si>
    <t>35039,62 R$</t>
  </si>
  <si>
    <t>135887.23646 R$ (×1000)</t>
  </si>
  <si>
    <t>108792.25875 R$ (×1000)</t>
  </si>
  <si>
    <t>22466,55 R$</t>
  </si>
  <si>
    <t>20134.57239 R$ (×1000)</t>
  </si>
  <si>
    <t>17014.80138 R$ (×1000)</t>
  </si>
  <si>
    <t>11767,31 R$</t>
  </si>
  <si>
    <t>14969.06219 R$ (×1000)</t>
  </si>
  <si>
    <t>13998.4426 R$ (×1000)</t>
  </si>
  <si>
    <t>13670,55 R$</t>
  </si>
  <si>
    <t>17699.75416 R$ (×1000)</t>
  </si>
  <si>
    <t>14837.42595 R$ (×1000)</t>
  </si>
  <si>
    <t>11311,05 R$</t>
  </si>
  <si>
    <t>15111.16577 R$ (×1000)</t>
  </si>
  <si>
    <t>13767.79927 R$ (×1000)</t>
  </si>
  <si>
    <t>14257,44 R$</t>
  </si>
  <si>
    <t>13244.31392 R$ (×1000)</t>
  </si>
  <si>
    <t>12114.19695 R$ (×1000)</t>
  </si>
  <si>
    <t>19815,61 R$</t>
  </si>
  <si>
    <t>14496.70163 R$ (×1000)</t>
  </si>
  <si>
    <t>12530.73445 R$ (×1000)</t>
  </si>
  <si>
    <t>16300,00 R$</t>
  </si>
  <si>
    <t>18211.06721 R$ (×1000)</t>
  </si>
  <si>
    <t>16005.85144 R$ (×1000)</t>
  </si>
  <si>
    <t>21964,52 R$</t>
  </si>
  <si>
    <t>57990.21968 R$ (×1000)</t>
  </si>
  <si>
    <t>55456.43713 R$ (×1000)</t>
  </si>
  <si>
    <t>20829,39 R$</t>
  </si>
  <si>
    <t>16850.37815 R$ (×1000)</t>
  </si>
  <si>
    <t>15122.3097 R$ (×1000)</t>
  </si>
  <si>
    <t>12088,82 R$</t>
  </si>
  <si>
    <t>13084.65923 R$ (×1000)</t>
  </si>
  <si>
    <t>10835.80112 R$ (×1000)</t>
  </si>
  <si>
    <t>17170,10 R$</t>
  </si>
  <si>
    <t>52115.92743 R$ (×1000)</t>
  </si>
  <si>
    <t>43882.40735 R$ (×1000)</t>
  </si>
  <si>
    <t>15545,66 R$</t>
  </si>
  <si>
    <t>13881.31021 R$ (×1000)</t>
  </si>
  <si>
    <t>11691.28227 R$ (×1000)</t>
  </si>
  <si>
    <t>20433,40 R$</t>
  </si>
  <si>
    <t>15100.35583 R$ (×1000)</t>
  </si>
  <si>
    <t>14206.89684 R$ (×1000)</t>
  </si>
  <si>
    <t>11420,27 R$</t>
  </si>
  <si>
    <t>14756.2951 R$ (×1000)</t>
  </si>
  <si>
    <t>13550.09258 R$ (×1000)</t>
  </si>
  <si>
    <t>8709,97 R$</t>
  </si>
  <si>
    <t>24944.54069 R$ (×1000)</t>
  </si>
  <si>
    <t>24525.82788 R$ (×1000)</t>
  </si>
  <si>
    <t>24527,56 R$</t>
  </si>
  <si>
    <t>74077.78499 R$ (×1000)</t>
  </si>
  <si>
    <t>61029.39951 R$ (×1000)</t>
  </si>
  <si>
    <t>8463,50 R$</t>
  </si>
  <si>
    <t>18555.55152 R$ (×1000)</t>
  </si>
  <si>
    <t>18300.35494 R$ (×1000)</t>
  </si>
  <si>
    <t>15871,23 R$</t>
  </si>
  <si>
    <t>11824.2601 R$ (×1000)</t>
  </si>
  <si>
    <t>10184.80786 R$ (×1000)</t>
  </si>
  <si>
    <t>14311,29 R$</t>
  </si>
  <si>
    <t>14285.97157 R$ (×1000)</t>
  </si>
  <si>
    <t>11922.91447 R$ (×1000)</t>
  </si>
  <si>
    <t>22040,91 R$</t>
  </si>
  <si>
    <t>84091.38198 R$ (×1000)</t>
  </si>
  <si>
    <t>78633.21482 R$ (×1000)</t>
  </si>
  <si>
    <t>14576,19 R$</t>
  </si>
  <si>
    <t>15676.66897 R$ (×1000)</t>
  </si>
  <si>
    <t>13794.90634 R$ (×1000)</t>
  </si>
  <si>
    <t>18417,32 R$</t>
  </si>
  <si>
    <t>19860.80532 R$ (×1000)</t>
  </si>
  <si>
    <t>18430.43812 R$ (×1000)</t>
  </si>
  <si>
    <t>13976,14 R$</t>
  </si>
  <si>
    <t>17556.47281 R$ (×1000)</t>
  </si>
  <si>
    <t>15636.55903 R$ (×1000)</t>
  </si>
  <si>
    <t>16496,65 R$</t>
  </si>
  <si>
    <t>36345.23818 R$ (×1000)</t>
  </si>
  <si>
    <t>32758.66337 R$ (×1000)</t>
  </si>
  <si>
    <t>12800,20 R$</t>
  </si>
  <si>
    <t>16303.98036 R$ (×1000)</t>
  </si>
  <si>
    <t>15057.14438 R$ (×1000)</t>
  </si>
  <si>
    <t>10369,52 R$</t>
  </si>
  <si>
    <t>107274.06157 R$ (×1000)</t>
  </si>
  <si>
    <t>91432.05465 R$ (×1000)</t>
  </si>
  <si>
    <t>75,1 %</t>
  </si>
  <si>
    <t>16980,87 R$</t>
  </si>
  <si>
    <t>19345.13524 R$ (×1000)</t>
  </si>
  <si>
    <t>16091.42106 R$ (×1000)</t>
  </si>
  <si>
    <t>24920,51 R$</t>
  </si>
  <si>
    <t>27272.15866 R$ (×1000)</t>
  </si>
  <si>
    <t>23276.65327 R$ (×1000)</t>
  </si>
  <si>
    <t>13983,11 R$</t>
  </si>
  <si>
    <t>19776.22103 R$ (×1000)</t>
  </si>
  <si>
    <t>14718.96436 R$ (×1000)</t>
  </si>
  <si>
    <t>19263,95 R$</t>
  </si>
  <si>
    <t>23188.37247 R$ (×1000)</t>
  </si>
  <si>
    <t>20813,603 R$ (×1000)</t>
  </si>
  <si>
    <t>10271,90 R$</t>
  </si>
  <si>
    <t>15654.86102 R$ (×1000)</t>
  </si>
  <si>
    <t>14952.74449 R$ (×1000)</t>
  </si>
  <si>
    <t>11847,17 R$</t>
  </si>
  <si>
    <t>13353.29092 R$ (×1000)</t>
  </si>
  <si>
    <t>12440.47885 R$ (×1000)</t>
  </si>
  <si>
    <t>30520,01 R$</t>
  </si>
  <si>
    <t>26983.09832 R$ (×1000)</t>
  </si>
  <si>
    <t>23265.21676 R$ (×1000)</t>
  </si>
  <si>
    <t>17964,97 R$</t>
  </si>
  <si>
    <t>29284.15911 R$ (×1000)</t>
  </si>
  <si>
    <t>28812.41954 R$ (×1000)</t>
  </si>
  <si>
    <t>224983,89 R$</t>
  </si>
  <si>
    <t>171746.36659 R$ (×1000)</t>
  </si>
  <si>
    <t>140763.24569 R$ (×1000)</t>
  </si>
  <si>
    <t>12318,87 R$</t>
  </si>
  <si>
    <t>15073.09636 R$ (×1000)</t>
  </si>
  <si>
    <t>12516.43327 R$ (×1000)</t>
  </si>
  <si>
    <t>30370,58 R$</t>
  </si>
  <si>
    <t>52302.43308 R$ (×1000)</t>
  </si>
  <si>
    <t>48705.18978 R$ (×1000)</t>
  </si>
  <si>
    <t>27445,84 R$</t>
  </si>
  <si>
    <t>76324.71233 R$ (×1000)</t>
  </si>
  <si>
    <t>71900.25026 R$ (×1000)</t>
  </si>
  <si>
    <t>81,5 %</t>
  </si>
  <si>
    <t>26771,01 R$</t>
  </si>
  <si>
    <t>31025.27197 R$ (×1000)</t>
  </si>
  <si>
    <t>29129.09605 R$ (×1000)</t>
  </si>
  <si>
    <t>11103,00 R$</t>
  </si>
  <si>
    <t>16886.02849 R$ (×1000)</t>
  </si>
  <si>
    <t>14018.3314 R$ (×1000)</t>
  </si>
  <si>
    <t>91,7 %</t>
  </si>
  <si>
    <t>18282,42 R$</t>
  </si>
  <si>
    <t>12815.64102 R$ (×1000)</t>
  </si>
  <si>
    <t>11700.74588 R$ (×1000)</t>
  </si>
  <si>
    <t>10177,25 R$</t>
  </si>
  <si>
    <t>56946.12445 R$ (×1000)</t>
  </si>
  <si>
    <t>55698.03662 R$ (×1000)</t>
  </si>
  <si>
    <t>6855,16 R$</t>
  </si>
  <si>
    <t>26487.69599 R$ (×1000)</t>
  </si>
  <si>
    <t>26230.14643 R$ (×1000)</t>
  </si>
  <si>
    <t>27659,48 R$</t>
  </si>
  <si>
    <t>217915.6285 R$ (×1000)</t>
  </si>
  <si>
    <t>200862.01381 R$ (×1000)</t>
  </si>
  <si>
    <t>12978,78 R$</t>
  </si>
  <si>
    <t>25511.03356 R$ (×1000)</t>
  </si>
  <si>
    <t>22878.12035 R$ (×1000)</t>
  </si>
  <si>
    <t>12345,97 R$</t>
  </si>
  <si>
    <t>18660.11362 R$ (×1000)</t>
  </si>
  <si>
    <t>14431.19902 R$ (×1000)</t>
  </si>
  <si>
    <t>13545,19 R$</t>
  </si>
  <si>
    <t>18336.14205 R$ (×1000)</t>
  </si>
  <si>
    <t>16293.92032 R$ (×1000)</t>
  </si>
  <si>
    <t>9023,87 R$</t>
  </si>
  <si>
    <t>15087.29717 R$ (×1000)</t>
  </si>
  <si>
    <t>13732.71118 R$ (×1000)</t>
  </si>
  <si>
    <t>10651,84 R$</t>
  </si>
  <si>
    <t>36929.53184 R$ (×1000)</t>
  </si>
  <si>
    <t>34198.33972 R$ (×1000)</t>
  </si>
  <si>
    <t>13930,45 R$</t>
  </si>
  <si>
    <t>34624.42999 R$ (×1000)</t>
  </si>
  <si>
    <t>31903.51488 R$ (×1000)</t>
  </si>
  <si>
    <t>16277,41 R$</t>
  </si>
  <si>
    <t>59971.15156 R$ (×1000)</t>
  </si>
  <si>
    <t>50927.53864 R$ (×1000)</t>
  </si>
  <si>
    <t>83,7 %</t>
  </si>
  <si>
    <t>22018,67 R$</t>
  </si>
  <si>
    <t>65084.58831 R$ (×1000)</t>
  </si>
  <si>
    <t>62252.10589 R$ (×1000)</t>
  </si>
  <si>
    <t>108329,20 R$</t>
  </si>
  <si>
    <t>28593.6536 R$ (×1000)</t>
  </si>
  <si>
    <t>27194.23969 R$ (×1000)</t>
  </si>
  <si>
    <t>23295,01 R$</t>
  </si>
  <si>
    <t>62391.25427 R$ (×1000)</t>
  </si>
  <si>
    <t>57267.94144 R$ (×1000)</t>
  </si>
  <si>
    <t>79,5 %</t>
  </si>
  <si>
    <t>9403,60 R$</t>
  </si>
  <si>
    <t>20416.05364 R$ (×1000)</t>
  </si>
  <si>
    <t>16682.29026 R$ (×1000)</t>
  </si>
  <si>
    <t>21076,25 R$</t>
  </si>
  <si>
    <t>17671.67739 R$ (×1000)</t>
  </si>
  <si>
    <t>13091.8561 R$ (×1000)</t>
  </si>
  <si>
    <t>12371,06 R$</t>
  </si>
  <si>
    <t>14623.96224 R$ (×1000)</t>
  </si>
  <si>
    <t>13188.04477 R$ (×1000)</t>
  </si>
  <si>
    <t>11829,71 R$</t>
  </si>
  <si>
    <t>15842.51284 R$ (×1000)</t>
  </si>
  <si>
    <t>14024.82525 R$ (×1000)</t>
  </si>
  <si>
    <t>11351,67 R$</t>
  </si>
  <si>
    <t>15645.84829 R$ (×1000)</t>
  </si>
  <si>
    <t>14732.02072 R$ (×1000)</t>
  </si>
  <si>
    <t>89,2 %</t>
  </si>
  <si>
    <t>14911,95 R$</t>
  </si>
  <si>
    <t>19054.51281 R$ (×1000)</t>
  </si>
  <si>
    <t>16384.59783 R$ (×1000)</t>
  </si>
  <si>
    <t>14109,66 R$</t>
  </si>
  <si>
    <t>13001.65486 R$ (×1000)</t>
  </si>
  <si>
    <t>12680.89818 R$ (×1000)</t>
  </si>
  <si>
    <t>22617,36 R$</t>
  </si>
  <si>
    <t>147525.29626 R$ (×1000)</t>
  </si>
  <si>
    <t>137682.31286 R$ (×1000)</t>
  </si>
  <si>
    <t>65,1 %</t>
  </si>
  <si>
    <t>13634,86 R$</t>
  </si>
  <si>
    <t>17831.28522 R$ (×1000)</t>
  </si>
  <si>
    <t>15368.31821 R$ (×1000)</t>
  </si>
  <si>
    <t>23771,91 R$</t>
  </si>
  <si>
    <t>17529.06787 R$ (×1000)</t>
  </si>
  <si>
    <t>14496.48203 R$ (×1000)</t>
  </si>
  <si>
    <t>15099,81 R$</t>
  </si>
  <si>
    <t>16105.15783 R$ (×1000)</t>
  </si>
  <si>
    <t>14081.95116 R$ (×1000)</t>
  </si>
  <si>
    <t>15987,95 R$</t>
  </si>
  <si>
    <t>17776.64188 R$ (×1000)</t>
  </si>
  <si>
    <t>15231.95253 R$ (×1000)</t>
  </si>
  <si>
    <t>13446,49 R$</t>
  </si>
  <si>
    <t>26859.10115 R$ (×1000)</t>
  </si>
  <si>
    <t>23801.28935 R$ (×1000)</t>
  </si>
  <si>
    <t>39268,41 R$</t>
  </si>
  <si>
    <t>23208.55225 R$ (×1000)</t>
  </si>
  <si>
    <t>22611.17045 R$ (×1000)</t>
  </si>
  <si>
    <t>70688,08 R$</t>
  </si>
  <si>
    <t>21268.22069 R$ (×1000)</t>
  </si>
  <si>
    <t>18854.03613 R$ (×1000)</t>
  </si>
  <si>
    <t>17558,83 R$</t>
  </si>
  <si>
    <t>16613.15996 R$ (×1000)</t>
  </si>
  <si>
    <t>14125.55814 R$ (×1000)</t>
  </si>
  <si>
    <t>12439,19 R$</t>
  </si>
  <si>
    <t>17233.06927 R$ (×1000)</t>
  </si>
  <si>
    <t>16549.01414 R$ (×1000)</t>
  </si>
  <si>
    <t>9332,97 R$</t>
  </si>
  <si>
    <t>20752.20609 R$ (×1000)</t>
  </si>
  <si>
    <t>19116.88992 R$ (×1000)</t>
  </si>
  <si>
    <t>87340,22 R$</t>
  </si>
  <si>
    <t>34814.55318 R$ (×1000)</t>
  </si>
  <si>
    <t>25357.27354 R$ (×1000)</t>
  </si>
  <si>
    <t>28923,00 R$</t>
  </si>
  <si>
    <t>187863.05303 R$ (×1000)</t>
  </si>
  <si>
    <t>180956.67381 R$ (×1000)</t>
  </si>
  <si>
    <t>71,8 %</t>
  </si>
  <si>
    <t>15725,92 R$</t>
  </si>
  <si>
    <t>11215.93404 R$ (×1000)</t>
  </si>
  <si>
    <t>9365.67823 R$ (×1000)</t>
  </si>
  <si>
    <t>15399,50 R$</t>
  </si>
  <si>
    <t>12883.91577 R$ (×1000)</t>
  </si>
  <si>
    <t>11620.58625 R$ (×1000)</t>
  </si>
  <si>
    <t>15920,53 R$</t>
  </si>
  <si>
    <t>16805.59751 R$ (×1000)</t>
  </si>
  <si>
    <t>15714.72222 R$ (×1000)</t>
  </si>
  <si>
    <t>18855,38 R$</t>
  </si>
  <si>
    <t>25227.02233 R$ (×1000)</t>
  </si>
  <si>
    <t>20751.69086 R$ (×1000)</t>
  </si>
  <si>
    <t>23728,13 R$</t>
  </si>
  <si>
    <t>22196.75449 R$ (×1000)</t>
  </si>
  <si>
    <t>19934.32606 R$ (×1000)</t>
  </si>
  <si>
    <t>23311,62 R$</t>
  </si>
  <si>
    <t>19848.51173 R$ (×1000)</t>
  </si>
  <si>
    <t>16788.17759 R$ (×1000)</t>
  </si>
  <si>
    <t>15674,70 R$</t>
  </si>
  <si>
    <t>18757.80355 R$ (×1000)</t>
  </si>
  <si>
    <t>16250.30968 R$ (×1000)</t>
  </si>
  <si>
    <t>10076,29 R$</t>
  </si>
  <si>
    <t>17628.89348 R$ (×1000)</t>
  </si>
  <si>
    <t>13360.74022 R$ (×1000)</t>
  </si>
  <si>
    <t>34967,99 R$</t>
  </si>
  <si>
    <t>106651.17934 R$ (×1000)</t>
  </si>
  <si>
    <t>91991.12062 R$ (×1000)</t>
  </si>
  <si>
    <t>12887,31 R$</t>
  </si>
  <si>
    <t>12857.08414 R$ (×1000)</t>
  </si>
  <si>
    <t>11836.00156 R$ (×1000)</t>
  </si>
  <si>
    <t>14350,04 R$</t>
  </si>
  <si>
    <t>17327.3041 R$ (×1000)</t>
  </si>
  <si>
    <t>14734.43624 R$ (×1000)</t>
  </si>
  <si>
    <t>17482,98 R$</t>
  </si>
  <si>
    <t>13341.09759 R$ (×1000)</t>
  </si>
  <si>
    <t>12153.05676 R$ (×1000)</t>
  </si>
  <si>
    <t>12778,57 R$</t>
  </si>
  <si>
    <t>20828.31999 R$ (×1000)</t>
  </si>
  <si>
    <t>18741.43026 R$ (×1000)</t>
  </si>
  <si>
    <t>19461,99 R$</t>
  </si>
  <si>
    <t>12073.60053 R$ (×1000)</t>
  </si>
  <si>
    <t>10769.96846 R$ (×1000)</t>
  </si>
  <si>
    <t>21102,69 R$</t>
  </si>
  <si>
    <t>16222.07621 R$ (×1000)</t>
  </si>
  <si>
    <t>14318.00812 R$ (×1000)</t>
  </si>
  <si>
    <t>12951,74 R$</t>
  </si>
  <si>
    <t>16781.31465 R$ (×1000)</t>
  </si>
  <si>
    <t>15740.97866 R$ (×1000)</t>
  </si>
  <si>
    <t>11518,37 R$</t>
  </si>
  <si>
    <t>15775.7016 R$ (×1000)</t>
  </si>
  <si>
    <t>13988.42704 R$ (×1000)</t>
  </si>
  <si>
    <t>9711,31 R$</t>
  </si>
  <si>
    <t>19221.03346 R$ (×1000)</t>
  </si>
  <si>
    <t>17431.38785 R$ (×1000)</t>
  </si>
  <si>
    <t>15487,36 R$</t>
  </si>
  <si>
    <t>18277.07291 R$ (×1000)</t>
  </si>
  <si>
    <t>18068.00345 R$ (×1000)</t>
  </si>
  <si>
    <t>22906,50 R$</t>
  </si>
  <si>
    <t>13292.72922 R$ (×1000)</t>
  </si>
  <si>
    <t>11009.2207 R$ (×1000)</t>
  </si>
  <si>
    <t>8961,35 R$</t>
  </si>
  <si>
    <t>14155.52592 R$ (×1000)</t>
  </si>
  <si>
    <t>11750.26831 R$ (×1000)</t>
  </si>
  <si>
    <t>27133,08 R$</t>
  </si>
  <si>
    <t>13396.82615 R$ (×1000)</t>
  </si>
  <si>
    <t>12774.54748 R$ (×1000)</t>
  </si>
  <si>
    <t>52184,95 R$</t>
  </si>
  <si>
    <t>46777.66783 R$ (×1000)</t>
  </si>
  <si>
    <t>37925.87372 R$ (×1000)</t>
  </si>
  <si>
    <t>9348,91 R$</t>
  </si>
  <si>
    <t>18271.71891 R$ (×1000)</t>
  </si>
  <si>
    <t>14965.3523 R$ (×1000)</t>
  </si>
  <si>
    <t>18752,62 R$</t>
  </si>
  <si>
    <t>20684.43174 R$ (×1000)</t>
  </si>
  <si>
    <t>18696.78968 R$ (×1000)</t>
  </si>
  <si>
    <t>8381,95 R$</t>
  </si>
  <si>
    <t>16000.8826 R$ (×1000)</t>
  </si>
  <si>
    <t>14360.17456 R$ (×1000)</t>
  </si>
  <si>
    <t>96,5 %</t>
  </si>
  <si>
    <t>16732,00 R$</t>
  </si>
  <si>
    <t>14671.1887 R$ (×1000)</t>
  </si>
  <si>
    <t>12387.15762 R$ (×1000)</t>
  </si>
  <si>
    <t>12988,02 R$</t>
  </si>
  <si>
    <t>41371.35969 R$ (×1000)</t>
  </si>
  <si>
    <t>35720.65236 R$ (×1000)</t>
  </si>
  <si>
    <t>38250,03 R$</t>
  </si>
  <si>
    <t>653998.94284 R$ (×1000)</t>
  </si>
  <si>
    <t>601259.90186 R$ (×1000)</t>
  </si>
  <si>
    <t>60 %</t>
  </si>
  <si>
    <t>8365,74 R$</t>
  </si>
  <si>
    <t>22364.07646 R$ (×1000)</t>
  </si>
  <si>
    <t>21699.77833 R$ (×1000)</t>
  </si>
  <si>
    <t>14283,56 R$</t>
  </si>
  <si>
    <t>12570.59233 R$ (×1000)</t>
  </si>
  <si>
    <t>10655.40001 R$ (×1000)</t>
  </si>
  <si>
    <t>21252,51 R$</t>
  </si>
  <si>
    <t>17131.71709 R$ (×1000)</t>
  </si>
  <si>
    <t>14617.47533 R$ (×1000)</t>
  </si>
  <si>
    <t>39588,90 R$</t>
  </si>
  <si>
    <t>17383.35482 R$ (×1000)</t>
  </si>
  <si>
    <t>14959.24983 R$ (×1000)</t>
  </si>
  <si>
    <t>12480,89 R$</t>
  </si>
  <si>
    <t>35526.17988 R$ (×1000)</t>
  </si>
  <si>
    <t>31760.27584 R$ (×1000)</t>
  </si>
  <si>
    <t>10951,55 R$</t>
  </si>
  <si>
    <t>16698.00689 R$ (×1000)</t>
  </si>
  <si>
    <t>18280.09297 R$ (×1000)</t>
  </si>
  <si>
    <t>11896,31 R$</t>
  </si>
  <si>
    <t>16804.8844 R$ (×1000)</t>
  </si>
  <si>
    <t>15294.96283 R$ (×1000)</t>
  </si>
  <si>
    <t>16961,41 R$</t>
  </si>
  <si>
    <t>14642.46631 R$ (×1000)</t>
  </si>
  <si>
    <t>12846.86803 R$ (×1000)</t>
  </si>
  <si>
    <t>14714,39 R$</t>
  </si>
  <si>
    <t>68330,103 R$ (×1000)</t>
  </si>
  <si>
    <t>65426.87772 R$ (×1000)</t>
  </si>
  <si>
    <t>14257,09 R$</t>
  </si>
  <si>
    <t>14570.58495 R$ (×1000)</t>
  </si>
  <si>
    <t>13582.31601 R$ (×1000)</t>
  </si>
  <si>
    <t>122976,59 R$</t>
  </si>
  <si>
    <t>49676.28838 R$ (×1000)</t>
  </si>
  <si>
    <t>39048.56722 R$ (×1000)</t>
  </si>
  <si>
    <t>26077,47 R$</t>
  </si>
  <si>
    <t>13058.15195 R$ (×1000)</t>
  </si>
  <si>
    <t>11389.23605 R$ (×1000)</t>
  </si>
  <si>
    <t>14327,81 R$</t>
  </si>
  <si>
    <t>16521.7331 R$ (×1000)</t>
  </si>
  <si>
    <t>15264.71496 R$ (×1000)</t>
  </si>
  <si>
    <t>11666,26 R$</t>
  </si>
  <si>
    <t>27872.79852 R$ (×1000)</t>
  </si>
  <si>
    <t>27791.70862 R$ (×1000)</t>
  </si>
  <si>
    <t>13849,90 R$</t>
  </si>
  <si>
    <t>25031.46145 R$ (×1000)</t>
  </si>
  <si>
    <t>23758.82411 R$ (×1000)</t>
  </si>
  <si>
    <t>19873,45 R$</t>
  </si>
  <si>
    <t>330123.35052 R$ (×1000)</t>
  </si>
  <si>
    <t>328171.3582 R$ (×1000)</t>
  </si>
  <si>
    <t>40195,42 R$</t>
  </si>
  <si>
    <t>189151.49084 R$ (×1000)</t>
  </si>
  <si>
    <t>155599.42362 R$ (×1000)</t>
  </si>
  <si>
    <t>21071,47 R$</t>
  </si>
  <si>
    <t>22193.76336 R$ (×1000)</t>
  </si>
  <si>
    <t>17933.76334 R$ (×1000)</t>
  </si>
  <si>
    <t>45315,75 R$</t>
  </si>
  <si>
    <t>24971.36869 R$ (×1000)</t>
  </si>
  <si>
    <t>22941.67879 R$ (×1000)</t>
  </si>
  <si>
    <t>18391,83 R$</t>
  </si>
  <si>
    <t>37482.35009 R$ (×1000)</t>
  </si>
  <si>
    <t>32256.77071 R$ (×1000)</t>
  </si>
  <si>
    <t>74,5 %</t>
  </si>
  <si>
    <t>14923,00 R$</t>
  </si>
  <si>
    <t>14190.29209 R$ (×1000)</t>
  </si>
  <si>
    <t>12045.21125 R$ (×1000)</t>
  </si>
  <si>
    <t>13114,22 R$</t>
  </si>
  <si>
    <t>17170.3565 R$ (×1000)</t>
  </si>
  <si>
    <t>13615.83985 R$ (×1000)</t>
  </si>
  <si>
    <t>14510,44 R$</t>
  </si>
  <si>
    <t>21995.48845 R$ (×1000)</t>
  </si>
  <si>
    <t>20891.32299 R$ (×1000)</t>
  </si>
  <si>
    <t>32604,19 R$</t>
  </si>
  <si>
    <t>176952.82623 R$ (×1000)</t>
  </si>
  <si>
    <t>157536.63957 R$ (×1000)</t>
  </si>
  <si>
    <t>90315,57 R$</t>
  </si>
  <si>
    <t>107739.57312 R$ (×1000)</t>
  </si>
  <si>
    <t>94030.74817 R$ (×1000)</t>
  </si>
  <si>
    <t>27366,84 R$</t>
  </si>
  <si>
    <t>147674.11021 R$ (×1000)</t>
  </si>
  <si>
    <t>125671.97058 R$ (×1000)</t>
  </si>
  <si>
    <t>10630,94 R$</t>
  </si>
  <si>
    <t>19578.85374 R$ (×1000)</t>
  </si>
  <si>
    <t>18265.68122 R$ (×1000)</t>
  </si>
  <si>
    <t>33536,90 R$</t>
  </si>
  <si>
    <t>88457.62512 R$ (×1000)</t>
  </si>
  <si>
    <t>73516.03424 R$ (×1000)</t>
  </si>
  <si>
    <t>20978,30 R$</t>
  </si>
  <si>
    <t>52078.28026 R$ (×1000)</t>
  </si>
  <si>
    <t>46688.30147 R$ (×1000)</t>
  </si>
  <si>
    <t>22609,33 R$</t>
  </si>
  <si>
    <t>16978.15963 R$ (×1000)</t>
  </si>
  <si>
    <t>14965.3786 R$ (×1000)</t>
  </si>
  <si>
    <t>28249,62 R$</t>
  </si>
  <si>
    <t>231684.5932 R$ (×1000)</t>
  </si>
  <si>
    <t>174692.82577 R$ (×1000)</t>
  </si>
  <si>
    <t>63,4 %</t>
  </si>
  <si>
    <t>8329,26 R$</t>
  </si>
  <si>
    <t>23303.90909 R$ (×1000)</t>
  </si>
  <si>
    <t>20013.83541 R$ (×1000)</t>
  </si>
  <si>
    <t>12188,77 R$</t>
  </si>
  <si>
    <t>22345.15494 R$ (×1000)</t>
  </si>
  <si>
    <t>22149.11732 R$ (×1000)</t>
  </si>
  <si>
    <t>50997,49 R$</t>
  </si>
  <si>
    <t>1086838.65063 R$ (×1000)</t>
  </si>
  <si>
    <t>977098.28452 R$ (×1000)</t>
  </si>
  <si>
    <t>53828,78 R$</t>
  </si>
  <si>
    <t>2171504.12056 R$ (×1000)</t>
  </si>
  <si>
    <t>2038217.89792 R$ (×1000)</t>
  </si>
  <si>
    <t>54,7 %</t>
  </si>
  <si>
    <t>18612,89 R$</t>
  </si>
  <si>
    <t>13488.13908 R$ (×1000)</t>
  </si>
  <si>
    <t>13174.89968 R$ (×1000)</t>
  </si>
  <si>
    <t>39131,90 R$</t>
  </si>
  <si>
    <t>262630.04439 R$ (×1000)</t>
  </si>
  <si>
    <t>200487.9794 R$ (×1000)</t>
  </si>
  <si>
    <t>66,5 %</t>
  </si>
  <si>
    <t>27214,37 R$</t>
  </si>
  <si>
    <t>18676.5864 R$ (×1000)</t>
  </si>
  <si>
    <t>16855,797 R$ (×1000)</t>
  </si>
  <si>
    <t>20513,00 R$</t>
  </si>
  <si>
    <t>16858.33369 R$ (×1000)</t>
  </si>
  <si>
    <t>15737.34037 R$ (×1000)</t>
  </si>
  <si>
    <t>23359,53 R$</t>
  </si>
  <si>
    <t>25516.61355 R$ (×1000)</t>
  </si>
  <si>
    <t>22934.36391 R$ (×1000)</t>
  </si>
  <si>
    <t>9004,03 R$</t>
  </si>
  <si>
    <t>33900.77728 R$ (×1000)</t>
  </si>
  <si>
    <t>31317.76675 R$ (×1000)</t>
  </si>
  <si>
    <t>10598,88 R$</t>
  </si>
  <si>
    <t>17043.15446 R$ (×1000)</t>
  </si>
  <si>
    <t>13779.64262 R$ (×1000)</t>
  </si>
  <si>
    <t>28573,82 R$</t>
  </si>
  <si>
    <t>14522.92375 R$ (×1000)</t>
  </si>
  <si>
    <t>11427.90075 R$ (×1000)</t>
  </si>
  <si>
    <t>11753,64 R$</t>
  </si>
  <si>
    <t>15262.83758 R$ (×1000)</t>
  </si>
  <si>
    <t>14355.38444 R$ (×1000)</t>
  </si>
  <si>
    <t>45797,14 R$</t>
  </si>
  <si>
    <t>417855.75203 R$ (×1000)</t>
  </si>
  <si>
    <t>343473.49198 R$ (×1000)</t>
  </si>
  <si>
    <t>29105,78 R$</t>
  </si>
  <si>
    <t>22951.89157 R$ (×1000)</t>
  </si>
  <si>
    <t>25284.84901 R$ (×1000)</t>
  </si>
  <si>
    <t>22457,68 R$</t>
  </si>
  <si>
    <t>79284.34292 R$ (×1000)</t>
  </si>
  <si>
    <t>69635.12749 R$ (×1000)</t>
  </si>
  <si>
    <t>9037,70 R$</t>
  </si>
  <si>
    <t>38483.06353 R$ (×1000)</t>
  </si>
  <si>
    <t>36737.45237 R$ (×1000)</t>
  </si>
  <si>
    <t>43090,61 R$</t>
  </si>
  <si>
    <t>58512,554 R$ (×1000)</t>
  </si>
  <si>
    <t>47095,244 R$ (×1000)</t>
  </si>
  <si>
    <t>10049,78 R$</t>
  </si>
  <si>
    <t>20529.84617 R$ (×1000)</t>
  </si>
  <si>
    <t>19971.08961 R$ (×1000)</t>
  </si>
  <si>
    <t>21136,08 R$</t>
  </si>
  <si>
    <t>19276.53514 R$ (×1000)</t>
  </si>
  <si>
    <t>17958.01614 R$ (×1000)</t>
  </si>
  <si>
    <t>32305,56 R$</t>
  </si>
  <si>
    <t>18547.15224 R$ (×1000)</t>
  </si>
  <si>
    <t>15263.32091 R$ (×1000)</t>
  </si>
  <si>
    <t>10561,66 R$</t>
  </si>
  <si>
    <t>14915.99542 R$ (×1000)</t>
  </si>
  <si>
    <t>13151.87153 R$ (×1000)</t>
  </si>
  <si>
    <t>20876,80 R$</t>
  </si>
  <si>
    <t>273187.26313 R$ (×1000)</t>
  </si>
  <si>
    <t>248759.40582 R$ (×1000)</t>
  </si>
  <si>
    <t>66,1 %</t>
  </si>
  <si>
    <t>22472,92 R$</t>
  </si>
  <si>
    <t>207830.85241 R$ (×1000)</t>
  </si>
  <si>
    <t>190636.4223 R$ (×1000)</t>
  </si>
  <si>
    <t>57,8 %</t>
  </si>
  <si>
    <t>13305,54 R$</t>
  </si>
  <si>
    <t>14570.72247 R$ (×1000)</t>
  </si>
  <si>
    <t>12221.79817 R$ (×1000)</t>
  </si>
  <si>
    <t>9030,64 R$</t>
  </si>
  <si>
    <t>28002.84322 R$ (×1000)</t>
  </si>
  <si>
    <t>26395.12031 R$ (×1000)</t>
  </si>
  <si>
    <t>18837,01 R$</t>
  </si>
  <si>
    <t>21752.19209 R$ (×1000)</t>
  </si>
  <si>
    <t>16991.17341 R$ (×1000)</t>
  </si>
  <si>
    <t>15536,94 R$</t>
  </si>
  <si>
    <t>27243.44879 R$ (×1000)</t>
  </si>
  <si>
    <t>24562.06588 R$ (×1000)</t>
  </si>
  <si>
    <t>10291,99 R$</t>
  </si>
  <si>
    <t>16180.39857 R$ (×1000)</t>
  </si>
  <si>
    <t>14204.91957 R$ (×1000)</t>
  </si>
  <si>
    <t>30276,85 R$</t>
  </si>
  <si>
    <t>95622.01006 R$ (×1000)</t>
  </si>
  <si>
    <t>94804.05883 R$ (×1000)</t>
  </si>
  <si>
    <t>24050,74 R$</t>
  </si>
  <si>
    <t>17008.37192 R$ (×1000)</t>
  </si>
  <si>
    <t>14355.4238 R$ (×1000)</t>
  </si>
  <si>
    <t>11996,43 R$</t>
  </si>
  <si>
    <t>12098.5477 R$ (×1000)</t>
  </si>
  <si>
    <t>10019.16868 R$ (×1000)</t>
  </si>
  <si>
    <t>Esgotamento sanitário adequado</t>
  </si>
  <si>
    <t>Urbanização de vias públicas</t>
  </si>
  <si>
    <t>População exposta ao risco</t>
  </si>
  <si>
    <t>Área urbanizada</t>
  </si>
  <si>
    <t>fonte= "https://cidades.ibge.gov.br/brasil/sintese/mg?indicadores=60030,93371,77861,60031,95335"  Fonte 1 - panorama_configuration_municipio_esgotamento_sanitario: Ministério do Planejamento, Desenvolvimento e Gestão,IBGE, Instituto Brasileiro de Geografia e Estatística
Fonte 2 - panorama_configuration_municipio_urbanizacao: IBGE, Censo Demográfico 2010
Fonte 3 - panorama_configuration_municipio_populacao_exposta_risco: População em Áreas de Risco no Brasil – 2010. IBGE, 2018. Disponível em [https://www.ibge.gov.br/geociencias/informacoes-ambientais/estudos-ambientais/21538-populacao-em-areas-de-risco-no-brasil.html?=&amp;t=acesso-ao-produto](https://www.ibge.gov.br/geociencias/informacoes-ambientais/estudos-ambientais/21538-populacao-em-areas-de-risco-no-brasil.html?=&amp;t=acesso-ao-produto)
Fonte 4 - panorama_configuration_municipio_area_urbanizada: IBGE, Diretoria de Geociências, Coordenação de Meio Ambiente, Áreas Urbanizadas do Brasil 2019.
Nota 1 - panorama_configuration_municipio_esgotamento_sanitario: [população total residente nos domicílios particulares permanentes com esgotamento sanitário do tipo rede geral e fossa séptica / População total residente nos domicílios particulares permanentes] x 100
Nota 2 - panorama_configuration_municipio_urbanizacao: [domicílios urbanos em face de quadra com boca de lobo e pavimentação e meio-fio e calçada/domicílios urbanos totais] x 100
Nota 3 - panorama_configuration_municipio_populacao_exposta_risco: População exposta em área de risco a inundações, enxurradas e deslizamentos contabilizada para os municípios considerados críticos a desastres naturais no Brasil e monitorados pelo Centro Nacional de Monitoramento e Alertas de Desastres Naturais – CEMADEN. Municípios ‘sem dados’ não são monitorados pelo CEMADEN ou não tem dados publicados em respeito ao sigilo estatístico.</t>
  </si>
  <si>
    <t>59,9 %</t>
  </si>
  <si>
    <t>Sem dados pessoas</t>
  </si>
  <si>
    <t>1,41 km²</t>
  </si>
  <si>
    <t>6,96 km²</t>
  </si>
  <si>
    <t>54,1 %</t>
  </si>
  <si>
    <t>2,47 km²</t>
  </si>
  <si>
    <t>63 %</t>
  </si>
  <si>
    <t>67,5 %</t>
  </si>
  <si>
    <t>0,80 km²</t>
  </si>
  <si>
    <t>2,09 km²</t>
  </si>
  <si>
    <t>516 pessoas</t>
  </si>
  <si>
    <t>1,99 km²</t>
  </si>
  <si>
    <t>1,17 km²</t>
  </si>
  <si>
    <t>1,72 km²</t>
  </si>
  <si>
    <t>71,3 %</t>
  </si>
  <si>
    <t>3,16 km²</t>
  </si>
  <si>
    <t>3,65 km²</t>
  </si>
  <si>
    <t>3777 pessoas</t>
  </si>
  <si>
    <t>5,58 km²</t>
  </si>
  <si>
    <t>1,29 km²</t>
  </si>
  <si>
    <t>50,5 %</t>
  </si>
  <si>
    <t>58 %</t>
  </si>
  <si>
    <t>0,53 km²</t>
  </si>
  <si>
    <t>68,5 %</t>
  </si>
  <si>
    <t>0,89 km²</t>
  </si>
  <si>
    <t>12887 pessoas</t>
  </si>
  <si>
    <t>5,85 km²</t>
  </si>
  <si>
    <t>70 %</t>
  </si>
  <si>
    <t>18,00 km²</t>
  </si>
  <si>
    <t>27,6 %</t>
  </si>
  <si>
    <t>2,06 km²</t>
  </si>
  <si>
    <t>8,47 km²</t>
  </si>
  <si>
    <t>74 %</t>
  </si>
  <si>
    <t>2,74 km²</t>
  </si>
  <si>
    <t>4,02 km²</t>
  </si>
  <si>
    <t>55,7 %</t>
  </si>
  <si>
    <t>2,86 km²</t>
  </si>
  <si>
    <t>64,3 %</t>
  </si>
  <si>
    <t>19,8 %</t>
  </si>
  <si>
    <t>1,15 km²</t>
  </si>
  <si>
    <t>1212 pessoas</t>
  </si>
  <si>
    <t>1,79 km²</t>
  </si>
  <si>
    <t>2,37 km²</t>
  </si>
  <si>
    <t>0,70 km²</t>
  </si>
  <si>
    <t>74,4 %</t>
  </si>
  <si>
    <t>1154 pessoas</t>
  </si>
  <si>
    <t>2,81 km²</t>
  </si>
  <si>
    <t>0 %</t>
  </si>
  <si>
    <t>0,74 km²</t>
  </si>
  <si>
    <t>8,77 km²</t>
  </si>
  <si>
    <t>2,57 km²</t>
  </si>
  <si>
    <t>1,53 km²</t>
  </si>
  <si>
    <t>48,9 %</t>
  </si>
  <si>
    <t>3,47 km²</t>
  </si>
  <si>
    <t>1,58 km²</t>
  </si>
  <si>
    <t>57 %</t>
  </si>
  <si>
    <t>0,22 km²</t>
  </si>
  <si>
    <t>1,23 km²</t>
  </si>
  <si>
    <t>64,1 %</t>
  </si>
  <si>
    <t>73,1 %</t>
  </si>
  <si>
    <t>0,42 km²</t>
  </si>
  <si>
    <t>5,3 %</t>
  </si>
  <si>
    <t>8,68 km²</t>
  </si>
  <si>
    <t>34,82 km²</t>
  </si>
  <si>
    <t>1,18 km²</t>
  </si>
  <si>
    <t>1,04 km²</t>
  </si>
  <si>
    <t>2,66 km²</t>
  </si>
  <si>
    <t>0,57 km²</t>
  </si>
  <si>
    <t>3,5 %</t>
  </si>
  <si>
    <t>2,33 km²</t>
  </si>
  <si>
    <t>96,9 %</t>
  </si>
  <si>
    <t>32,11 km²</t>
  </si>
  <si>
    <t>2,59 km²</t>
  </si>
  <si>
    <t>12,58 km²</t>
  </si>
  <si>
    <t>52,5 %</t>
  </si>
  <si>
    <t>3,37 km²</t>
  </si>
  <si>
    <t>0,59 km²</t>
  </si>
  <si>
    <t>1,6 %</t>
  </si>
  <si>
    <t>0,81 km²</t>
  </si>
  <si>
    <t>0,4 %</t>
  </si>
  <si>
    <t>4,62 km²</t>
  </si>
  <si>
    <t>545 pessoas</t>
  </si>
  <si>
    <t>3,59 km²</t>
  </si>
  <si>
    <t>2,20 km²</t>
  </si>
  <si>
    <t>1,3 %</t>
  </si>
  <si>
    <t>3,87 km²</t>
  </si>
  <si>
    <t>55,5 %</t>
  </si>
  <si>
    <t>3,27 km²</t>
  </si>
  <si>
    <t>6,61 km²</t>
  </si>
  <si>
    <t>2,8 %</t>
  </si>
  <si>
    <t>0,55 km²</t>
  </si>
  <si>
    <t>23,3 %</t>
  </si>
  <si>
    <t>8,38 km²</t>
  </si>
  <si>
    <t>78,9 %</t>
  </si>
  <si>
    <t>1,34 km²</t>
  </si>
  <si>
    <t>34,9 %</t>
  </si>
  <si>
    <t>4077 pessoas</t>
  </si>
  <si>
    <t>28,63 km²</t>
  </si>
  <si>
    <t>60,9 %</t>
  </si>
  <si>
    <t>344 pessoas</t>
  </si>
  <si>
    <t>1,39 km²</t>
  </si>
  <si>
    <t>58,2 %</t>
  </si>
  <si>
    <t>6,22 km²</t>
  </si>
  <si>
    <t>1,95 km²</t>
  </si>
  <si>
    <t>0,85 km²</t>
  </si>
  <si>
    <t>389218 pessoas</t>
  </si>
  <si>
    <t>274,04 km²</t>
  </si>
  <si>
    <t>75,9 %</t>
  </si>
  <si>
    <t>6,71 km²</t>
  </si>
  <si>
    <t>733 pessoas</t>
  </si>
  <si>
    <t>2,46 km²</t>
  </si>
  <si>
    <t>2,49 km²</t>
  </si>
  <si>
    <t>0,87 km²</t>
  </si>
  <si>
    <t>0,76 km²</t>
  </si>
  <si>
    <t>86 %</t>
  </si>
  <si>
    <t>9876 pessoas</t>
  </si>
  <si>
    <t>92,02 km²</t>
  </si>
  <si>
    <t>70,9 %</t>
  </si>
  <si>
    <t>3,51 km²</t>
  </si>
  <si>
    <t>2,3 %</t>
  </si>
  <si>
    <t>0,98 km²</t>
  </si>
  <si>
    <t>7,64 km²</t>
  </si>
  <si>
    <t>1,83 km²</t>
  </si>
  <si>
    <t>10,63 km²</t>
  </si>
  <si>
    <t>17,59 km²</t>
  </si>
  <si>
    <t>1,90 km²</t>
  </si>
  <si>
    <t>58,7 %</t>
  </si>
  <si>
    <t>3,31 km²</t>
  </si>
  <si>
    <t>55,4 %</t>
  </si>
  <si>
    <t>3,00 km²</t>
  </si>
  <si>
    <t>61,9 %</t>
  </si>
  <si>
    <t>4,07 km²</t>
  </si>
  <si>
    <t>2,95 km²</t>
  </si>
  <si>
    <t>67,4 %</t>
  </si>
  <si>
    <t>1,46 km²</t>
  </si>
  <si>
    <t>0,6 %</t>
  </si>
  <si>
    <t>1,50 km²</t>
  </si>
  <si>
    <t>4,53 km²</t>
  </si>
  <si>
    <t>3,55 km²</t>
  </si>
  <si>
    <t>1,35 km²</t>
  </si>
  <si>
    <t>1,13 km²</t>
  </si>
  <si>
    <t>0,1 %</t>
  </si>
  <si>
    <t>5,50 km²</t>
  </si>
  <si>
    <t>52,9 %</t>
  </si>
  <si>
    <t>2,5 %</t>
  </si>
  <si>
    <t>7,14 km²</t>
  </si>
  <si>
    <t>63,7 %</t>
  </si>
  <si>
    <t>3,29 km²</t>
  </si>
  <si>
    <t>0,71 km²</t>
  </si>
  <si>
    <t>277 pessoas</t>
  </si>
  <si>
    <t>23,02 km²</t>
  </si>
  <si>
    <t>57,3 %</t>
  </si>
  <si>
    <t>1,45 km²</t>
  </si>
  <si>
    <t>31,4 %</t>
  </si>
  <si>
    <t>0,3 %</t>
  </si>
  <si>
    <t>2,27 km²</t>
  </si>
  <si>
    <t>12 %</t>
  </si>
  <si>
    <t>0,92 km²</t>
  </si>
  <si>
    <t>2,7 %</t>
  </si>
  <si>
    <t>6,66 km²</t>
  </si>
  <si>
    <t>0,7 %</t>
  </si>
  <si>
    <t>1170 pessoas</t>
  </si>
  <si>
    <t>8,32 km²</t>
  </si>
  <si>
    <t>2,62 km²</t>
  </si>
  <si>
    <t>68 %</t>
  </si>
  <si>
    <t>64,7 %</t>
  </si>
  <si>
    <t>2,02 km²</t>
  </si>
  <si>
    <t>1,65 km²</t>
  </si>
  <si>
    <t>2,1 %</t>
  </si>
  <si>
    <t>2,34 km²</t>
  </si>
  <si>
    <t>0,62 km²</t>
  </si>
  <si>
    <t>70,8 %</t>
  </si>
  <si>
    <t>8,36 km²</t>
  </si>
  <si>
    <t>1553 pessoas</t>
  </si>
  <si>
    <t>12,00 km²</t>
  </si>
  <si>
    <t>53,9 %</t>
  </si>
  <si>
    <t>75,6 %</t>
  </si>
  <si>
    <t>1,37 km²</t>
  </si>
  <si>
    <t>5,08 km²</t>
  </si>
  <si>
    <t>59,8 %</t>
  </si>
  <si>
    <t>0,49 km²</t>
  </si>
  <si>
    <t>66,3 %</t>
  </si>
  <si>
    <t>9,46 km²</t>
  </si>
  <si>
    <t>6,94 km²</t>
  </si>
  <si>
    <t>3,61 km²</t>
  </si>
  <si>
    <t>64 %</t>
  </si>
  <si>
    <t>1,8 %</t>
  </si>
  <si>
    <t>69 pessoas</t>
  </si>
  <si>
    <t>0,83 km²</t>
  </si>
  <si>
    <t>4,03 km²</t>
  </si>
  <si>
    <t>58,8 %</t>
  </si>
  <si>
    <t>3,74 km²</t>
  </si>
  <si>
    <t>5,72 km²</t>
  </si>
  <si>
    <t>3,6 %</t>
  </si>
  <si>
    <t>18,9 %</t>
  </si>
  <si>
    <t>12,49 km²</t>
  </si>
  <si>
    <t>27,9 %</t>
  </si>
  <si>
    <t>1,64 km²</t>
  </si>
  <si>
    <t>72,1 %</t>
  </si>
  <si>
    <t>22 %</t>
  </si>
  <si>
    <t>3,14 km²</t>
  </si>
  <si>
    <t>4,35 km²</t>
  </si>
  <si>
    <t>1,26 km²</t>
  </si>
  <si>
    <t>2,26 km²</t>
  </si>
  <si>
    <t>3,02 km²</t>
  </si>
  <si>
    <t>83 pessoas</t>
  </si>
  <si>
    <t>1,19 km²</t>
  </si>
  <si>
    <t>64,5 %</t>
  </si>
  <si>
    <t>63,2 %</t>
  </si>
  <si>
    <t>0,77 km²</t>
  </si>
  <si>
    <t>8,08 km²</t>
  </si>
  <si>
    <t>1,48 km²</t>
  </si>
  <si>
    <t>6,04 km²</t>
  </si>
  <si>
    <t>72,2 %</t>
  </si>
  <si>
    <t>5,96 km²</t>
  </si>
  <si>
    <t>1148 pessoas</t>
  </si>
  <si>
    <t>3042 pessoas</t>
  </si>
  <si>
    <t>3,35 km²</t>
  </si>
  <si>
    <t>2019 pessoas</t>
  </si>
  <si>
    <t>6,69 km²</t>
  </si>
  <si>
    <t>70,1 %</t>
  </si>
  <si>
    <t>6661 pessoas</t>
  </si>
  <si>
    <t>5,45 km²</t>
  </si>
  <si>
    <t>50,8 %</t>
  </si>
  <si>
    <t>42843 pessoas</t>
  </si>
  <si>
    <t>17,09 km²</t>
  </si>
  <si>
    <t>2,54 km²</t>
  </si>
  <si>
    <t>1,57 km²</t>
  </si>
  <si>
    <t>64,8 %</t>
  </si>
  <si>
    <t>3,06 km²</t>
  </si>
  <si>
    <t>2,42 km²</t>
  </si>
  <si>
    <t>2,32 km²</t>
  </si>
  <si>
    <t>75,7 %</t>
  </si>
  <si>
    <t>2,45 km²</t>
  </si>
  <si>
    <t>8,00 km²</t>
  </si>
  <si>
    <t>9 %</t>
  </si>
  <si>
    <t>6,49 km²</t>
  </si>
  <si>
    <t>4,20 km²</t>
  </si>
  <si>
    <t>73,2 %</t>
  </si>
  <si>
    <t>1,1 %</t>
  </si>
  <si>
    <t>136 pessoas</t>
  </si>
  <si>
    <t>4,42 km²</t>
  </si>
  <si>
    <t>3,38 km²</t>
  </si>
  <si>
    <t>0,64 km²</t>
  </si>
  <si>
    <t>1,10 km²</t>
  </si>
  <si>
    <t>5,44 km²</t>
  </si>
  <si>
    <t>8212 pessoas</t>
  </si>
  <si>
    <t>14,34 km²</t>
  </si>
  <si>
    <t>1,81 km²</t>
  </si>
  <si>
    <t>0,82 km²</t>
  </si>
  <si>
    <t>1,67 km²</t>
  </si>
  <si>
    <t>2,9 %</t>
  </si>
  <si>
    <t>0,91 km²</t>
  </si>
  <si>
    <t>98,2 %</t>
  </si>
  <si>
    <t>5,48 km²</t>
  </si>
  <si>
    <t>0,52 km²</t>
  </si>
  <si>
    <t>71,2 %</t>
  </si>
  <si>
    <t>2,84 km²</t>
  </si>
  <si>
    <t>80,2 %</t>
  </si>
  <si>
    <t>98,3 %</t>
  </si>
  <si>
    <t>805 pessoas</t>
  </si>
  <si>
    <t>2418 pessoas</t>
  </si>
  <si>
    <t>2088 pessoas</t>
  </si>
  <si>
    <t>2,19 km²</t>
  </si>
  <si>
    <t>65,9 %</t>
  </si>
  <si>
    <t>0,73 km²</t>
  </si>
  <si>
    <t>0,69 km²</t>
  </si>
  <si>
    <t>1,97 km²</t>
  </si>
  <si>
    <t>8,05 km²</t>
  </si>
  <si>
    <t>62,2 %</t>
  </si>
  <si>
    <t>1,25 km²</t>
  </si>
  <si>
    <t>63,3 %</t>
  </si>
  <si>
    <t>5,69 km²</t>
  </si>
  <si>
    <t>59,4 %</t>
  </si>
  <si>
    <t>0,63 km²</t>
  </si>
  <si>
    <t>0,65 km²</t>
  </si>
  <si>
    <t>6,84 km²</t>
  </si>
  <si>
    <t>52,6 %</t>
  </si>
  <si>
    <t>3,09 km²</t>
  </si>
  <si>
    <t>3,07 km²</t>
  </si>
  <si>
    <t>4,10 km²</t>
  </si>
  <si>
    <t>2,2 %</t>
  </si>
  <si>
    <t>0,2 %</t>
  </si>
  <si>
    <t>7,34 km²</t>
  </si>
  <si>
    <t>79,3 %</t>
  </si>
  <si>
    <t>7294 pessoas</t>
  </si>
  <si>
    <t>22,77 km²</t>
  </si>
  <si>
    <t>2,71 km²</t>
  </si>
  <si>
    <t>6730 pessoas</t>
  </si>
  <si>
    <t>28,69 km²</t>
  </si>
  <si>
    <t>21 %</t>
  </si>
  <si>
    <t>0,35 km²</t>
  </si>
  <si>
    <t>13029 pessoas</t>
  </si>
  <si>
    <t>102,33 km²</t>
  </si>
  <si>
    <t>1,59 km²</t>
  </si>
  <si>
    <t>0,9 %</t>
  </si>
  <si>
    <t>5,35 km²</t>
  </si>
  <si>
    <t>69,4 %</t>
  </si>
  <si>
    <t>6,87 km²</t>
  </si>
  <si>
    <t>53 %</t>
  </si>
  <si>
    <t>788 pessoas</t>
  </si>
  <si>
    <t>1,43 km²</t>
  </si>
  <si>
    <t>75,5 %</t>
  </si>
  <si>
    <t>8,15 km²</t>
  </si>
  <si>
    <t>14130 pessoas</t>
  </si>
  <si>
    <t>15,65 km²</t>
  </si>
  <si>
    <t>1,63 km²</t>
  </si>
  <si>
    <t>55,2 %</t>
  </si>
  <si>
    <t>58,6 %</t>
  </si>
  <si>
    <t>1,93 km²</t>
  </si>
  <si>
    <t>1,27 km²</t>
  </si>
  <si>
    <t>47,7 %</t>
  </si>
  <si>
    <t>1,06 km²</t>
  </si>
  <si>
    <t>80 %</t>
  </si>
  <si>
    <t>1,82 km²</t>
  </si>
  <si>
    <t>69,8 %</t>
  </si>
  <si>
    <t>2 %</t>
  </si>
  <si>
    <t>0,95 km²</t>
  </si>
  <si>
    <t>3,54 km²</t>
  </si>
  <si>
    <t>1,40 km²</t>
  </si>
  <si>
    <t>23,63 km²</t>
  </si>
  <si>
    <t>69,7 %</t>
  </si>
  <si>
    <t>6 %</t>
  </si>
  <si>
    <t>1,30 km²</t>
  </si>
  <si>
    <t>56,5 %</t>
  </si>
  <si>
    <t>205 pessoas</t>
  </si>
  <si>
    <t>2,22 km²</t>
  </si>
  <si>
    <t>2,69 km²</t>
  </si>
  <si>
    <t>3,42 km²</t>
  </si>
  <si>
    <t>1,05 km²</t>
  </si>
  <si>
    <t>2,03 km²</t>
  </si>
  <si>
    <t>0,51 km²</t>
  </si>
  <si>
    <t>11,98 km²</t>
  </si>
  <si>
    <t>45,9 %</t>
  </si>
  <si>
    <t>1,36 km²</t>
  </si>
  <si>
    <t>3,08 km²</t>
  </si>
  <si>
    <t>59,6 %</t>
  </si>
  <si>
    <t>2,31 km²</t>
  </si>
  <si>
    <t>67,71 km²</t>
  </si>
  <si>
    <t>2,4 %</t>
  </si>
  <si>
    <t>2,10 km²</t>
  </si>
  <si>
    <t>76,2 %</t>
  </si>
  <si>
    <t>1,87 km²</t>
  </si>
  <si>
    <t>56,1 %</t>
  </si>
  <si>
    <t>70,7 %</t>
  </si>
  <si>
    <t>62,9 %</t>
  </si>
  <si>
    <t>1,02 km²</t>
  </si>
  <si>
    <t>1884 pessoas</t>
  </si>
  <si>
    <t>81,4 %</t>
  </si>
  <si>
    <t>61,5 %</t>
  </si>
  <si>
    <t>2,28 km²</t>
  </si>
  <si>
    <t>56,4 %</t>
  </si>
  <si>
    <t>1,03 km²</t>
  </si>
  <si>
    <t>3,57 km²</t>
  </si>
  <si>
    <t>0,38 km²</t>
  </si>
  <si>
    <t>67,6 %</t>
  </si>
  <si>
    <t>0,94 km²</t>
  </si>
  <si>
    <t>59 %</t>
  </si>
  <si>
    <t>5,39 km²</t>
  </si>
  <si>
    <t>76,3 %</t>
  </si>
  <si>
    <t>1386 pessoas</t>
  </si>
  <si>
    <t>1,47 km²</t>
  </si>
  <si>
    <t>65 %</t>
  </si>
  <si>
    <t>4595 pessoas</t>
  </si>
  <si>
    <t>3,58 km²</t>
  </si>
  <si>
    <t>54,77 km²</t>
  </si>
  <si>
    <t>6,15 km²</t>
  </si>
  <si>
    <t>0,67 km²</t>
  </si>
  <si>
    <t>16 %</t>
  </si>
  <si>
    <t>1,31 km²</t>
  </si>
  <si>
    <t>2,44 km²</t>
  </si>
  <si>
    <t>0,66 km²</t>
  </si>
  <si>
    <t>26,76 km²</t>
  </si>
  <si>
    <t>59,1 %</t>
  </si>
  <si>
    <t>0,48 km²</t>
  </si>
  <si>
    <t>0,5 %</t>
  </si>
  <si>
    <t>1,9 %</t>
  </si>
  <si>
    <t>1,86 km²</t>
  </si>
  <si>
    <t>0,8 %</t>
  </si>
  <si>
    <t>9,29 km²</t>
  </si>
  <si>
    <t>141 pessoas</t>
  </si>
  <si>
    <t>2,75 km²</t>
  </si>
  <si>
    <t>3,53 km²</t>
  </si>
  <si>
    <t>18,25 km²</t>
  </si>
  <si>
    <t>1,89 km²</t>
  </si>
  <si>
    <t>3,7 %</t>
  </si>
  <si>
    <t>1,32 km²</t>
  </si>
  <si>
    <t>56 pessoas</t>
  </si>
  <si>
    <t>4,14 km²</t>
  </si>
  <si>
    <t>4,4 %</t>
  </si>
  <si>
    <t>0,96 km²</t>
  </si>
  <si>
    <t>68,1 %</t>
  </si>
  <si>
    <t>1,96 km²</t>
  </si>
  <si>
    <t>7,15 km²</t>
  </si>
  <si>
    <t>0,75 km²</t>
  </si>
  <si>
    <t>15,91 km²</t>
  </si>
  <si>
    <t>4,22 km²</t>
  </si>
  <si>
    <t>5,5 %</t>
  </si>
  <si>
    <t>1,88 km²</t>
  </si>
  <si>
    <t>24 %</t>
  </si>
  <si>
    <t>67,8 %</t>
  </si>
  <si>
    <t>0,97 km²</t>
  </si>
  <si>
    <t>3,39 km²</t>
  </si>
  <si>
    <t>47,2 %</t>
  </si>
  <si>
    <t>3,13 km²</t>
  </si>
  <si>
    <t>1354 pessoas</t>
  </si>
  <si>
    <t>49,93 km²</t>
  </si>
  <si>
    <t>2,79 km²</t>
  </si>
  <si>
    <t>1,7 %</t>
  </si>
  <si>
    <t>7,16 km²</t>
  </si>
  <si>
    <t>2338 pessoas</t>
  </si>
  <si>
    <t>1,01 km²</t>
  </si>
  <si>
    <t>5,43 km²</t>
  </si>
  <si>
    <t>73,8 %</t>
  </si>
  <si>
    <t>1,98 km²</t>
  </si>
  <si>
    <t>54,9 %</t>
  </si>
  <si>
    <t>18,14 km²</t>
  </si>
  <si>
    <t>64,4 %</t>
  </si>
  <si>
    <t>2224 pessoas</t>
  </si>
  <si>
    <t>1,75 km²</t>
  </si>
  <si>
    <t>81,8 %</t>
  </si>
  <si>
    <t>19 %</t>
  </si>
  <si>
    <t>1,61 km²</t>
  </si>
  <si>
    <t>1369 pessoas</t>
  </si>
  <si>
    <t>1,24 km²</t>
  </si>
  <si>
    <t>63,5 %</t>
  </si>
  <si>
    <t>1611 pessoas</t>
  </si>
  <si>
    <t>1,69 km²</t>
  </si>
  <si>
    <t>22,2 %</t>
  </si>
  <si>
    <t>5,47 km²</t>
  </si>
  <si>
    <t>1 %</t>
  </si>
  <si>
    <t>3,81 km²</t>
  </si>
  <si>
    <t>48845 pessoas</t>
  </si>
  <si>
    <t>22,60 km²</t>
  </si>
  <si>
    <t>0,61 km²</t>
  </si>
  <si>
    <t>2,15 km²</t>
  </si>
  <si>
    <t>19,32 km²</t>
  </si>
  <si>
    <t>3,60 km²</t>
  </si>
  <si>
    <t>80,7 %</t>
  </si>
  <si>
    <t>3,20 km²</t>
  </si>
  <si>
    <t>79 %</t>
  </si>
  <si>
    <t>2,00 km²</t>
  </si>
  <si>
    <t>51 %</t>
  </si>
  <si>
    <t>1,08 km²</t>
  </si>
  <si>
    <t>2,08 km²</t>
  </si>
  <si>
    <t>14 %</t>
  </si>
  <si>
    <t>0,44 km²</t>
  </si>
  <si>
    <t>2,51 km²</t>
  </si>
  <si>
    <t>2,67 km²</t>
  </si>
  <si>
    <t>3,98 km²</t>
  </si>
  <si>
    <t>3,62 km²</t>
  </si>
  <si>
    <t>12545 pessoas</t>
  </si>
  <si>
    <t>39,78 km²</t>
  </si>
  <si>
    <t>61,3 %</t>
  </si>
  <si>
    <t>2,24 km²</t>
  </si>
  <si>
    <t>62,4 %</t>
  </si>
  <si>
    <t>374 pessoas</t>
  </si>
  <si>
    <t>25,63 km²</t>
  </si>
  <si>
    <t>68,3 %</t>
  </si>
  <si>
    <t>21,31 km²</t>
  </si>
  <si>
    <t>7 %</t>
  </si>
  <si>
    <t>10 %</t>
  </si>
  <si>
    <t>1,4 %</t>
  </si>
  <si>
    <t>4,06 km²</t>
  </si>
  <si>
    <t>3,11 km²</t>
  </si>
  <si>
    <t>26801 pessoas</t>
  </si>
  <si>
    <t>19,51 km²</t>
  </si>
  <si>
    <t>6,01 km²</t>
  </si>
  <si>
    <t>76,7 %</t>
  </si>
  <si>
    <t>0,60 km²</t>
  </si>
  <si>
    <t>2125 pessoas</t>
  </si>
  <si>
    <t>4,39 km²</t>
  </si>
  <si>
    <t>3605 pessoas</t>
  </si>
  <si>
    <t>3,97 km²</t>
  </si>
  <si>
    <t>4,83 km²</t>
  </si>
  <si>
    <t>62,7 %</t>
  </si>
  <si>
    <t>1985 pessoas</t>
  </si>
  <si>
    <t>4,17 km²</t>
  </si>
  <si>
    <t>500 pessoas</t>
  </si>
  <si>
    <t>6,45 km²</t>
  </si>
  <si>
    <t>5,68 km²</t>
  </si>
  <si>
    <t>4 %</t>
  </si>
  <si>
    <t>7,24 km²</t>
  </si>
  <si>
    <t>4,31 km²</t>
  </si>
  <si>
    <t>26,09 km²</t>
  </si>
  <si>
    <t>3,2 %</t>
  </si>
  <si>
    <t>2,23 km²</t>
  </si>
  <si>
    <t>27,34 km²</t>
  </si>
  <si>
    <t>11,31 km²</t>
  </si>
  <si>
    <t>25,62 km²</t>
  </si>
  <si>
    <t>2,99 km²</t>
  </si>
  <si>
    <t>56,3 %</t>
  </si>
  <si>
    <t>1,51 km²</t>
  </si>
  <si>
    <t>7,98 km²</t>
  </si>
  <si>
    <t>7,44 km²</t>
  </si>
  <si>
    <t>2128 pessoas</t>
  </si>
  <si>
    <t>3,1 %</t>
  </si>
  <si>
    <t>15,49 km²</t>
  </si>
  <si>
    <t>12395 pessoas</t>
  </si>
  <si>
    <t>17,68 km²</t>
  </si>
  <si>
    <t>1,14 km²</t>
  </si>
  <si>
    <t>1,76 km²</t>
  </si>
  <si>
    <t>4,90 km²</t>
  </si>
  <si>
    <t>5,31 km²</t>
  </si>
  <si>
    <t>61,1 %</t>
  </si>
  <si>
    <t>1,09 km²</t>
  </si>
  <si>
    <t>2,18 km²</t>
  </si>
  <si>
    <t>11581 pessoas</t>
  </si>
  <si>
    <t>21,27 km²</t>
  </si>
  <si>
    <t>12,48 km²</t>
  </si>
  <si>
    <t>0,84 km²</t>
  </si>
  <si>
    <t>1,20 km²</t>
  </si>
  <si>
    <t>1,5 %</t>
  </si>
  <si>
    <t>20,29 km²</t>
  </si>
  <si>
    <t>128946 pessoas</t>
  </si>
  <si>
    <t>96,70 km²</t>
  </si>
  <si>
    <t>1,00 km²</t>
  </si>
  <si>
    <t>55,6 %</t>
  </si>
  <si>
    <t>2,05 km²</t>
  </si>
  <si>
    <t>13,60 km²</t>
  </si>
  <si>
    <t>60,7 %</t>
  </si>
  <si>
    <t>3,71 km²</t>
  </si>
  <si>
    <t>36,97 km²</t>
  </si>
  <si>
    <t>6976 pessoas</t>
  </si>
  <si>
    <t>2321 pessoas</t>
  </si>
  <si>
    <t>5,55 km²</t>
  </si>
  <si>
    <t>3,8 %</t>
  </si>
  <si>
    <t>2,83 km²</t>
  </si>
  <si>
    <t>24,15 km²</t>
  </si>
  <si>
    <t>75,2 %</t>
  </si>
  <si>
    <t>10,29 km²</t>
  </si>
  <si>
    <t>4,61 km²</t>
  </si>
  <si>
    <t>1,2 %</t>
  </si>
  <si>
    <t>1,84 km²</t>
  </si>
  <si>
    <t>25,9 %</t>
  </si>
  <si>
    <t>1,11 km²</t>
  </si>
  <si>
    <t>1,22 km²</t>
  </si>
  <si>
    <t>7,69 km²</t>
  </si>
  <si>
    <t>62 %</t>
  </si>
  <si>
    <t>1560 pessoas</t>
  </si>
  <si>
    <t>2,96 km²</t>
  </si>
  <si>
    <t>5,1 %</t>
  </si>
  <si>
    <t>5,78 km²</t>
  </si>
  <si>
    <t>29706 pessoas</t>
  </si>
  <si>
    <t>13,28 km²</t>
  </si>
  <si>
    <t>8253 pessoas</t>
  </si>
  <si>
    <t>3376 pessoas</t>
  </si>
  <si>
    <t>6,44 km²</t>
  </si>
  <si>
    <t>3,40 km²</t>
  </si>
  <si>
    <t>53,6 %</t>
  </si>
  <si>
    <t>78 %</t>
  </si>
  <si>
    <t>1702 pessoas</t>
  </si>
  <si>
    <t>11,77 km²</t>
  </si>
  <si>
    <t>23,6 %</t>
  </si>
  <si>
    <t>4,8 %</t>
  </si>
  <si>
    <t>4,96 km²</t>
  </si>
  <si>
    <t>60,6 %</t>
  </si>
  <si>
    <t>94 pessoas</t>
  </si>
  <si>
    <t>5,57 km²</t>
  </si>
  <si>
    <t>24,71 km²</t>
  </si>
  <si>
    <t>3519 pessoas</t>
  </si>
  <si>
    <t>4,52 km²</t>
  </si>
  <si>
    <t>663 pessoas</t>
  </si>
  <si>
    <t>2,77 km²</t>
  </si>
  <si>
    <t>67,2 %</t>
  </si>
  <si>
    <t>13,30 km²</t>
  </si>
  <si>
    <t>0,56 km²</t>
  </si>
  <si>
    <t>1,07 km²</t>
  </si>
  <si>
    <t>3,19 km²</t>
  </si>
  <si>
    <t>2073 pessoas</t>
  </si>
  <si>
    <t>2,60 km²</t>
  </si>
  <si>
    <t>1,12 km²</t>
  </si>
  <si>
    <t>2,6 %</t>
  </si>
  <si>
    <t>1,77 km²</t>
  </si>
  <si>
    <t>4,66 km²</t>
  </si>
  <si>
    <t>4,44 km²</t>
  </si>
  <si>
    <t>4,43 km²</t>
  </si>
  <si>
    <t>64,2 %</t>
  </si>
  <si>
    <t>3,22 km²</t>
  </si>
  <si>
    <t>11,74 km²</t>
  </si>
  <si>
    <t>263 pessoas</t>
  </si>
  <si>
    <t>0,39 km²</t>
  </si>
  <si>
    <t>5,62 km²</t>
  </si>
  <si>
    <t>5,99 km²</t>
  </si>
  <si>
    <t>73,51 km²</t>
  </si>
  <si>
    <t>3,45 km²</t>
  </si>
  <si>
    <t>0,90 km²</t>
  </si>
  <si>
    <t>620 pessoas</t>
  </si>
  <si>
    <t>3,24 km²</t>
  </si>
  <si>
    <t>18952 pessoas</t>
  </si>
  <si>
    <t>17,61 km²</t>
  </si>
  <si>
    <t>0,86 km²</t>
  </si>
  <si>
    <t>3778 pessoas</t>
  </si>
  <si>
    <t>9,95 km²</t>
  </si>
  <si>
    <t>1709 pessoas</t>
  </si>
  <si>
    <t>67,3 %</t>
  </si>
  <si>
    <t>1,80 km²</t>
  </si>
  <si>
    <t>0,45 km²</t>
  </si>
  <si>
    <t>38789 pessoas</t>
  </si>
  <si>
    <t>41,98 km²</t>
  </si>
  <si>
    <t>53,7 %</t>
  </si>
  <si>
    <t>4,80 km²</t>
  </si>
  <si>
    <t>3,77 km²</t>
  </si>
  <si>
    <t>18,80 km²</t>
  </si>
  <si>
    <t>623 pessoas</t>
  </si>
  <si>
    <t>3,70 km²</t>
  </si>
  <si>
    <t>1,16 km²</t>
  </si>
  <si>
    <t>53,4 %</t>
  </si>
  <si>
    <t>0,33 km²</t>
  </si>
  <si>
    <t>9,40 km²</t>
  </si>
  <si>
    <t>13 %</t>
  </si>
  <si>
    <t>71,7 %</t>
  </si>
  <si>
    <t>59,2 %</t>
  </si>
  <si>
    <t>1,91 km²</t>
  </si>
  <si>
    <t>11,04 km²</t>
  </si>
  <si>
    <t>10,01 km²</t>
  </si>
  <si>
    <t>12718 pessoas</t>
  </si>
  <si>
    <t>22,69 km²</t>
  </si>
  <si>
    <t>1,28 km²</t>
  </si>
  <si>
    <t>61,2 %</t>
  </si>
  <si>
    <t>2597 pessoas</t>
  </si>
  <si>
    <t>2,53 km²</t>
  </si>
  <si>
    <t>0,78 km²</t>
  </si>
  <si>
    <t>1,70 km²</t>
  </si>
  <si>
    <t>55 %</t>
  </si>
  <si>
    <t>0,40 km²</t>
  </si>
  <si>
    <t>3,89 km²</t>
  </si>
  <si>
    <t>25,72 km²</t>
  </si>
  <si>
    <t>18,95 km²</t>
  </si>
  <si>
    <t>4,72 km²</t>
  </si>
  <si>
    <t>4,50 km²</t>
  </si>
  <si>
    <t>8,06 km²</t>
  </si>
  <si>
    <t>2,13 km²</t>
  </si>
  <si>
    <t>230 pessoas</t>
  </si>
  <si>
    <t>0,36 km²</t>
  </si>
  <si>
    <t>24,51 km²</t>
  </si>
  <si>
    <t>36,71 km²</t>
  </si>
  <si>
    <t>22,35 km²</t>
  </si>
  <si>
    <t>2,52 km²</t>
  </si>
  <si>
    <t>71,6 %</t>
  </si>
  <si>
    <t>5,25 km²</t>
  </si>
  <si>
    <t>0,58 km²</t>
  </si>
  <si>
    <t>60,2 %</t>
  </si>
  <si>
    <t>72,3 %</t>
  </si>
  <si>
    <t>0,41 km²</t>
  </si>
  <si>
    <t>5,2 %</t>
  </si>
  <si>
    <t>15 %</t>
  </si>
  <si>
    <t>0,88 km²</t>
  </si>
  <si>
    <t>18,78 km²</t>
  </si>
  <si>
    <t>58,4 %</t>
  </si>
  <si>
    <t>3,66 km²</t>
  </si>
  <si>
    <t>4823 pessoas</t>
  </si>
  <si>
    <t>4,98 km²</t>
  </si>
  <si>
    <t>72 %</t>
  </si>
  <si>
    <t>232 pessoas</t>
  </si>
  <si>
    <t>26 %</t>
  </si>
  <si>
    <t>1067 pessoas</t>
  </si>
  <si>
    <t>84,9 %</t>
  </si>
  <si>
    <t>1,78 km²</t>
  </si>
  <si>
    <t>2,91 km²</t>
  </si>
  <si>
    <t>872 pessoas</t>
  </si>
  <si>
    <t>57,5 %</t>
  </si>
  <si>
    <t>1425 pessoas</t>
  </si>
  <si>
    <t>19,98 km²</t>
  </si>
  <si>
    <t>4,59 km²</t>
  </si>
  <si>
    <t>53,1 %</t>
  </si>
  <si>
    <t>40,60 km²</t>
  </si>
  <si>
    <t>57,2 %</t>
  </si>
  <si>
    <t>9,88 km²</t>
  </si>
  <si>
    <t>9607 pessoas</t>
  </si>
  <si>
    <t>11,27 km²</t>
  </si>
  <si>
    <t>24,8 %</t>
  </si>
  <si>
    <t>6,03 km²</t>
  </si>
  <si>
    <t>3,18 km²</t>
  </si>
  <si>
    <t>17244 pessoas</t>
  </si>
  <si>
    <t>39,64 km²</t>
  </si>
  <si>
    <t>7,82 km²</t>
  </si>
  <si>
    <t>56,7 %</t>
  </si>
  <si>
    <t>0,79 km²</t>
  </si>
  <si>
    <t>63,1 %</t>
  </si>
  <si>
    <t>54,8 %</t>
  </si>
  <si>
    <t>2,39 km²</t>
  </si>
  <si>
    <t>610 pessoas</t>
  </si>
  <si>
    <t>2661 pessoas</t>
  </si>
  <si>
    <t>3,28 km²</t>
  </si>
  <si>
    <t>1,54 km²</t>
  </si>
  <si>
    <t>179314 pessoas</t>
  </si>
  <si>
    <t>53,00 km²</t>
  </si>
  <si>
    <t>1937 pessoas</t>
  </si>
  <si>
    <t>2620 pessoas</t>
  </si>
  <si>
    <t>2,88 km²</t>
  </si>
  <si>
    <t>24,3 %</t>
  </si>
  <si>
    <t>3,41 km²</t>
  </si>
  <si>
    <t>2402 pessoas</t>
  </si>
  <si>
    <t>3,79 km²</t>
  </si>
  <si>
    <t>73,9 %</t>
  </si>
  <si>
    <t>0,68 km²</t>
  </si>
  <si>
    <t>66 %</t>
  </si>
  <si>
    <t>30014 pessoas</t>
  </si>
  <si>
    <t>31,31 km²</t>
  </si>
  <si>
    <t>1187 pessoas</t>
  </si>
  <si>
    <t>7,83 km²</t>
  </si>
  <si>
    <t>9,25 km²</t>
  </si>
  <si>
    <t>1,56 km²</t>
  </si>
  <si>
    <t>8,61 km²</t>
  </si>
  <si>
    <t>98,4 %</t>
  </si>
  <si>
    <t>71,1 %</t>
  </si>
  <si>
    <t>0,93 km²</t>
  </si>
  <si>
    <t>50,9 %</t>
  </si>
  <si>
    <t>3,10 km²</t>
  </si>
  <si>
    <t>28499 pessoas</t>
  </si>
  <si>
    <t>42,50 km²</t>
  </si>
  <si>
    <t>66,4 %</t>
  </si>
  <si>
    <t>58,3 %</t>
  </si>
  <si>
    <t>55,9 %</t>
  </si>
  <si>
    <t>8 %</t>
  </si>
  <si>
    <t>9839 pessoas</t>
  </si>
  <si>
    <t>10,17 km²</t>
  </si>
  <si>
    <t>6,89 km²</t>
  </si>
  <si>
    <t>11,02 km²</t>
  </si>
  <si>
    <t>4,27 km²</t>
  </si>
  <si>
    <t>200 pessoas</t>
  </si>
  <si>
    <t>1,21 km²</t>
  </si>
  <si>
    <t>7,28 km²</t>
  </si>
  <si>
    <t>69,6 %</t>
  </si>
  <si>
    <t>107 pessoas</t>
  </si>
  <si>
    <t>8,91 km²</t>
  </si>
  <si>
    <t>2,17 km²</t>
  </si>
  <si>
    <t>54,6 %</t>
  </si>
  <si>
    <t>3,36 km²</t>
  </si>
  <si>
    <t>52,1 %</t>
  </si>
  <si>
    <t>17 %</t>
  </si>
  <si>
    <t>721 pessoas</t>
  </si>
  <si>
    <t>12,11 km²</t>
  </si>
  <si>
    <t>50,6 %</t>
  </si>
  <si>
    <t>58,5 %</t>
  </si>
  <si>
    <t>4,15 km²</t>
  </si>
  <si>
    <t>3,52 km²</t>
  </si>
  <si>
    <t>6,14 km²</t>
  </si>
  <si>
    <t>7,12 km²</t>
  </si>
  <si>
    <t>237 pessoas</t>
  </si>
  <si>
    <t>1,71 km²</t>
  </si>
  <si>
    <t>264 pessoas</t>
  </si>
  <si>
    <t>24,02 km²</t>
  </si>
  <si>
    <t>1,73 km²</t>
  </si>
  <si>
    <t>4,05 km²</t>
  </si>
  <si>
    <t>6,08 km²</t>
  </si>
  <si>
    <t>15,09 km²</t>
  </si>
  <si>
    <t>7,93 km²</t>
  </si>
  <si>
    <t>10,36 km²</t>
  </si>
  <si>
    <t>59,3 %</t>
  </si>
  <si>
    <t>434 pessoas</t>
  </si>
  <si>
    <t>2,12 km²</t>
  </si>
  <si>
    <t>62,5 %</t>
  </si>
  <si>
    <t>61 %</t>
  </si>
  <si>
    <t>19,72 km²</t>
  </si>
  <si>
    <t>0,54 km²</t>
  </si>
  <si>
    <t>3,01 km²</t>
  </si>
  <si>
    <t>42 pessoas</t>
  </si>
  <si>
    <t>7,58 km²</t>
  </si>
  <si>
    <t>63,9 %</t>
  </si>
  <si>
    <t>2,40 km²</t>
  </si>
  <si>
    <t>0,31 km²</t>
  </si>
  <si>
    <t>919 pessoas</t>
  </si>
  <si>
    <t>0,50 km²</t>
  </si>
  <si>
    <t>0,24 km²</t>
  </si>
  <si>
    <t>2,43 km²</t>
  </si>
  <si>
    <t>2,25 km²</t>
  </si>
  <si>
    <t>0,46 km²</t>
  </si>
  <si>
    <t>4,94 km²</t>
  </si>
  <si>
    <t>66,15 km²</t>
  </si>
  <si>
    <t>77,4 %</t>
  </si>
  <si>
    <t>287 pessoas</t>
  </si>
  <si>
    <t>2,07 km²</t>
  </si>
  <si>
    <t>7,37 km²</t>
  </si>
  <si>
    <t>0,34 km²</t>
  </si>
  <si>
    <t>3,95 km²</t>
  </si>
  <si>
    <t>3,23 km²</t>
  </si>
  <si>
    <t>18766 pessoas</t>
  </si>
  <si>
    <t>24,01 km²</t>
  </si>
  <si>
    <t>2197 pessoas</t>
  </si>
  <si>
    <t>18,13 km²</t>
  </si>
  <si>
    <t>4,93 km²</t>
  </si>
  <si>
    <t>1,62 km²</t>
  </si>
  <si>
    <t>9360 pessoas</t>
  </si>
  <si>
    <t>21,56 km²</t>
  </si>
  <si>
    <t>12,17 km²</t>
  </si>
  <si>
    <t>10,61 km²</t>
  </si>
  <si>
    <t>1,74 km²</t>
  </si>
  <si>
    <t>11 %</t>
  </si>
  <si>
    <t>8,11 km²</t>
  </si>
  <si>
    <t>4,91 km²</t>
  </si>
  <si>
    <t>20,76 km²</t>
  </si>
  <si>
    <t>2,85 km²</t>
  </si>
  <si>
    <t>97,2 %</t>
  </si>
  <si>
    <t>98,72 km²</t>
  </si>
  <si>
    <t>172,85 km²</t>
  </si>
  <si>
    <t>3621 pessoas</t>
  </si>
  <si>
    <t>20,18 km²</t>
  </si>
  <si>
    <t>0,99 km²</t>
  </si>
  <si>
    <t>97,6 %</t>
  </si>
  <si>
    <t>34,95 km²</t>
  </si>
  <si>
    <t>11,37 km²</t>
  </si>
  <si>
    <t>421 pessoas</t>
  </si>
  <si>
    <t>5,71 km²</t>
  </si>
  <si>
    <t>22517 pessoas</t>
  </si>
  <si>
    <t>21,18 km²</t>
  </si>
  <si>
    <t>23923 pessoas</t>
  </si>
  <si>
    <t>18,23 km²</t>
  </si>
  <si>
    <t>2,61 km²</t>
  </si>
  <si>
    <t>2,48 km²</t>
  </si>
  <si>
    <t>817 pessoas</t>
  </si>
  <si>
    <t>6522 pessoas</t>
  </si>
  <si>
    <t>10,47 km²</t>
  </si>
  <si>
    <t>69,3 %</t>
  </si>
  <si>
    <t>Área da unidade territorial</t>
  </si>
  <si>
    <t>Hierarquia urbana</t>
  </si>
  <si>
    <t>Região de Influência</t>
  </si>
  <si>
    <t>Região intermediária</t>
  </si>
  <si>
    <t>Microrregião</t>
  </si>
  <si>
    <t>fonte="https://cidades.ibge.gov.br/brasil/sintese/mg?indicadores=29167,87529,87530,91245,91251,91249Fonte 1 - panorama_configuration_municipio_hierarquia_urbana: IBGE. Regiões de Influência das Cidades 2018. Rio de Janeiro: IBGE, 2020. Disponível em: &lt;https://www.ibge.gov.br/geociencias/organizacao-do-territorio/redes-e-fluxos-geograficos/15798-regioes-de-influencia-das-cidades.html?=&amp;t=acesso-ao-produto&gt; Acesso em: 31 jul. 2020.
Fonte 2 - panorama_configuration_municipio_regiao_influencia: IBGE. Regiões de Influência das Cidades 2018. Rio de Janeiro: IBGE, 2020. Disponível em: &lt;https://www.ibge.gov.br/geociencias/organizacao-do-territorio/redes-e-fluxos-geograficos/15798-regioes-de-influencia-das-cidades.html?=&amp;t=acesso-ao-produto&gt; Acesso em: 31 jul. 2020.
Nota 1 - panorama_configuration_municipio_hierarquia_urbana: A hierarquia urbana indica a centralidade da Cidade de acordo com a atração que exerce a populações de outros centros urbanos para acesso a bens e serviços e o nível de articulação territorial que a Cidade possui por estar inserida em atividades de gestão pública e empresarial. São cinco níveis hierárquicos, com onze subdivisões: Metrópoles (1A, 1B e 1C), Capitais Regionais (2A, 2B e 2C), Centros Sub-Regionais (3A e 3B), Centros de Zona (4A e 4B) e Centros Locais (5). Alguns Municípios são muito integrados entre si e constituem apenas uma Cidade para fim de hierarquia urbana, tratam-se dos Arranjos Populacionais, os quais são indicados no complemento da hierarquia urbana quando ocorrem.</t>
  </si>
  <si>
    <t>880,461 km²</t>
  </si>
  <si>
    <t>Centro Local (5)</t>
  </si>
  <si>
    <t>Monte Carmelo - Centro Subregional B (3B)</t>
  </si>
  <si>
    <t>Triângulo Mineiro/Alto Paranaíba</t>
  </si>
  <si>
    <t>1817,067 km²</t>
  </si>
  <si>
    <t>Centro de Zona A (4A)</t>
  </si>
  <si>
    <t>Arranjo Populacional de Belo Horizonte/MG - Metrópole (1C)</t>
  </si>
  <si>
    <t>470,551 km²</t>
  </si>
  <si>
    <t>Juíz de Fora</t>
  </si>
  <si>
    <t>101,886 km²</t>
  </si>
  <si>
    <t>Arranjo Populacional de Ponte Nova/MG - Centro Subregional B (3B)</t>
  </si>
  <si>
    <t>815,422 km²</t>
  </si>
  <si>
    <t>Arranjo Populacional de Ipatinga/MG - Capital Regional C (2C)</t>
  </si>
  <si>
    <t>1320,344 km²</t>
  </si>
  <si>
    <t>Capelinha - Centro de Zona A (4A)</t>
  </si>
  <si>
    <t>492,167 km²</t>
  </si>
  <si>
    <t>Uberaba - Capital Regional C (2C)</t>
  </si>
  <si>
    <t>232,091 km²</t>
  </si>
  <si>
    <t>Campo Belo - Centro Subregional B (3B)</t>
  </si>
  <si>
    <t>820,079 km²</t>
  </si>
  <si>
    <t>Centro de Zona B (4B)</t>
  </si>
  <si>
    <t>Teófilo Otoni - Capital Regional C (2C)</t>
  </si>
  <si>
    <t>1256,607 km²</t>
  </si>
  <si>
    <t>Vitória da Conquista - Capital Regional B (2B)</t>
  </si>
  <si>
    <t>1348,913 km²</t>
  </si>
  <si>
    <t>Baixo Guandu - Centro de Zona B (4B)</t>
  </si>
  <si>
    <t>649,680 km²</t>
  </si>
  <si>
    <t>Arranjo Populacional de Caxambu - Baependi/MG - Centro Subregional B (3B)</t>
  </si>
  <si>
    <t>Sul/Sudoeste de Minas</t>
  </si>
  <si>
    <t>161,356 km²</t>
  </si>
  <si>
    <t>Arranjo Populacional de São Lourenço/MG - Centro Subregional A (3A)</t>
  </si>
  <si>
    <t>58,010 km²</t>
  </si>
  <si>
    <t>Espírito Santo do Pinhal - Centro de Zona A (4A)</t>
  </si>
  <si>
    <t>510,250 km²</t>
  </si>
  <si>
    <t>Centro Subregional A (3A) - Município integrante do Arranjo Populacional de Além Paraíba/MG - Sapucaia/RJ</t>
  </si>
  <si>
    <t>Arranjo Populacional de Juiz de Fora/MG - Capital Regional B (2B)\; Arranjo Populacional de Petrópolis/RJ - Capital Regional C (2C)</t>
  </si>
  <si>
    <t>850,446 km²</t>
  </si>
  <si>
    <t>Centro Subregional A (3A)</t>
  </si>
  <si>
    <t>Poços de Caldas - Capital Regional C (2C)\; Varginha - Capital Regional C (2C)</t>
  </si>
  <si>
    <t>130,815 km²</t>
  </si>
  <si>
    <t>Centro Subregional A (3A) - Município integrante do Arranjo Populacional de Barbacena/MG</t>
  </si>
  <si>
    <t>2294,426 km²</t>
  </si>
  <si>
    <t>Centro Subregional B (3B)</t>
  </si>
  <si>
    <t>166,972 km²</t>
  </si>
  <si>
    <t>Governador Valadares - Capital Regional C (2C)</t>
  </si>
  <si>
    <t>460,685 km²</t>
  </si>
  <si>
    <t>Arranjo Populacional de Passos/MG - Centro Subregional A (3A)</t>
  </si>
  <si>
    <t>362,010 km²</t>
  </si>
  <si>
    <t>Alfenas - Centro Subregional A (3A)</t>
  </si>
  <si>
    <t>103,690 km²</t>
  </si>
  <si>
    <t>Manhuaçu - Centro Subregional A (3A)</t>
  </si>
  <si>
    <t>152,272 km²</t>
  </si>
  <si>
    <t>518,053 km²</t>
  </si>
  <si>
    <t>Arranjo Populacional de Barbacena/MG - Centro Subregional A (3A)</t>
  </si>
  <si>
    <t>278,175 km²</t>
  </si>
  <si>
    <t>599,443 km²</t>
  </si>
  <si>
    <t>Arranjo Populacional de João Monlevade/MG - Centro Subregional B (3B)</t>
  </si>
  <si>
    <t>374,008 km²</t>
  </si>
  <si>
    <t>Serro - Centro de Zona B (4B)</t>
  </si>
  <si>
    <t>136,186 km²</t>
  </si>
  <si>
    <t>469,396 km²</t>
  </si>
  <si>
    <t>Poços de Caldas - Capital Regional C (2C)</t>
  </si>
  <si>
    <t>1005,285 km²</t>
  </si>
  <si>
    <t>Arranjo Populacional de Juiz de Fora/MG - Capital Regional B (2B)</t>
  </si>
  <si>
    <t>185,211 km²</t>
  </si>
  <si>
    <t>529,915 km²</t>
  </si>
  <si>
    <t>787,061 km²</t>
  </si>
  <si>
    <t>83,802 km²</t>
  </si>
  <si>
    <t>Muriaé - Centro Subregional A (3A)</t>
  </si>
  <si>
    <t>187,538 km²</t>
  </si>
  <si>
    <t>Arranjo Populacional de Sete Lagoas/MG - Capital Regional C (2C)</t>
  </si>
  <si>
    <t>106,608 km²</t>
  </si>
  <si>
    <t>2236,279 km²</t>
  </si>
  <si>
    <t>2729,777 km²</t>
  </si>
  <si>
    <t>Uberlândia - Capital Regional B (2B)</t>
  </si>
  <si>
    <t>89,420 km²</t>
  </si>
  <si>
    <t>303,793 km²</t>
  </si>
  <si>
    <t>Arranjo Populacional de Viçosa/MG - Centro Subregional B (3B)</t>
  </si>
  <si>
    <t>294,354 km²</t>
  </si>
  <si>
    <t>Centro Subregional A (3A) - Município integrante do Arranjo Populacional de Itumbiara/GO</t>
  </si>
  <si>
    <t>Arranjo Populacional de Goiânia/GO - Metrópole (1C)</t>
  </si>
  <si>
    <t>173,894 km²</t>
  </si>
  <si>
    <t>Patos de Minas - Centro Subregional A (3A)</t>
  </si>
  <si>
    <t>245,522 km²</t>
  </si>
  <si>
    <t>Divinópolis - Capital Regional C (2C)</t>
  </si>
  <si>
    <t>1164,062 km²</t>
  </si>
  <si>
    <t>Centro Subregional B (3B) - Município integrante do Arranjo Populacional de Araxá/MG</t>
  </si>
  <si>
    <t>162,875 km²</t>
  </si>
  <si>
    <t>Mococa - Centro de Zona A (4A)</t>
  </si>
  <si>
    <t>509,873 km²</t>
  </si>
  <si>
    <t>283,124 km²</t>
  </si>
  <si>
    <t>159,378 km²</t>
  </si>
  <si>
    <t>Leopoldina - Centro de Zona A (4A)</t>
  </si>
  <si>
    <t>243,329 km²</t>
  </si>
  <si>
    <t>5279,419 km²</t>
  </si>
  <si>
    <t>Unaí - Centro Subregional B (3B)</t>
  </si>
  <si>
    <t>158,891 km²</t>
  </si>
  <si>
    <t>Cataguases - Centro Subregional B (3B)</t>
  </si>
  <si>
    <t>1836,925 km²</t>
  </si>
  <si>
    <t>1254,832 km²</t>
  </si>
  <si>
    <t>750,554 km²</t>
  </si>
  <si>
    <t>Centro Subregional B (3B) - Município integrante do Arranjo Populacional de Caxambu - Baependi/MG</t>
  </si>
  <si>
    <t>556,266 km²</t>
  </si>
  <si>
    <t>1455,819 km²</t>
  </si>
  <si>
    <t>Piuí</t>
  </si>
  <si>
    <t>483,789 km²</t>
  </si>
  <si>
    <t>Almenara - Centro Subregional B (3B)</t>
  </si>
  <si>
    <t>47,266 km²</t>
  </si>
  <si>
    <t>340,140 km²</t>
  </si>
  <si>
    <t>198,313 km²</t>
  </si>
  <si>
    <t>759,186 km²</t>
  </si>
  <si>
    <t>383,628 km²</t>
  </si>
  <si>
    <t>82,070 km²</t>
  </si>
  <si>
    <t>Arranjo Populacional de Barbacena/MG - Centro Subregional A (3A)\; Arranjo Populacional de São João del Rei/MG - Centro Subregional A (3A)</t>
  </si>
  <si>
    <t>109,143 km²</t>
  </si>
  <si>
    <t>Centro Subregional B (3B) - Município integrante do Arranjo Populacional de João Monlevade/MG</t>
  </si>
  <si>
    <t>393,086 km²</t>
  </si>
  <si>
    <t>331,354 km²</t>
  </si>
  <si>
    <t>Metrópole (1C) - Município integrante do Arranjo Populacional de Belo Horizonte/MG</t>
  </si>
  <si>
    <t>334,909 km²</t>
  </si>
  <si>
    <t>Capital Regional C (2C) - Município integrante do Arranjo Populacional de Ipatinga/MG</t>
  </si>
  <si>
    <t>365,923 km²</t>
  </si>
  <si>
    <t>587,106 km²</t>
  </si>
  <si>
    <t>Araçuaí - Centro Subregional B (3B)</t>
  </si>
  <si>
    <t>488,756 km²</t>
  </si>
  <si>
    <t>Taiobeiras - Centro de Zona A (4A)</t>
  </si>
  <si>
    <t>427,803 km²</t>
  </si>
  <si>
    <t>344,062 km²</t>
  </si>
  <si>
    <t>283,535 km²</t>
  </si>
  <si>
    <t>140,082 km²</t>
  </si>
  <si>
    <t>Centro Local (5) - Município integrante do Arranjo Populacional de Bicas/MG</t>
  </si>
  <si>
    <t>458,948 km²</t>
  </si>
  <si>
    <t>Abaeté - Centro de Zona A (4A)</t>
  </si>
  <si>
    <t>860,669 km²</t>
  </si>
  <si>
    <t>503,770 km²</t>
  </si>
  <si>
    <t>Arranjo Populacional de Resende/RJ - Centro Subregional A (3A)</t>
  </si>
  <si>
    <t>3206,757 km²</t>
  </si>
  <si>
    <t>Montes Claros - Capital Regional B (2B)</t>
  </si>
  <si>
    <t>1213,546 km²</t>
  </si>
  <si>
    <t>412,021 km²</t>
  </si>
  <si>
    <t>208,349 km²</t>
  </si>
  <si>
    <t>195,611 km²</t>
  </si>
  <si>
    <t>Itabira - Centro Subregional B (3B)</t>
  </si>
  <si>
    <t>592,289 km²</t>
  </si>
  <si>
    <t>Caratinga - Centro Subregional B (3B)</t>
  </si>
  <si>
    <t>229,845 km²</t>
  </si>
  <si>
    <t>Arranjo Populacional de Cambuí/MG - Centro de Zona A (4A)</t>
  </si>
  <si>
    <t>705,046 km²</t>
  </si>
  <si>
    <t>Arranjo Populacional de Lavras/MG - Centro Subregional A (3A)</t>
  </si>
  <si>
    <t>301,865 km²</t>
  </si>
  <si>
    <t>1850,487 km²</t>
  </si>
  <si>
    <t>3936,455 km²</t>
  </si>
  <si>
    <t>Januária - Centro Subregional B (3B)</t>
  </si>
  <si>
    <t>301,108 km²</t>
  </si>
  <si>
    <t>Pouso Alegre - Capital Regional C (2C)</t>
  </si>
  <si>
    <t>334,089 km²</t>
  </si>
  <si>
    <t>1568,884 km²</t>
  </si>
  <si>
    <t>223,351 km²</t>
  </si>
  <si>
    <t>Arranjo Populacional de Ubá/MG - Centro Subregional A (3A)</t>
  </si>
  <si>
    <t>2509,694 km²</t>
  </si>
  <si>
    <t>João Pinheiro - Centro de Zona A (4A)\; Unaí - Centro Subregional B (3B)</t>
  </si>
  <si>
    <t>1399,484 km²</t>
  </si>
  <si>
    <t>367,688 km²</t>
  </si>
  <si>
    <t>Arranjo Populacional de Itajubá/MG - Centro Subregional B (3B)</t>
  </si>
  <si>
    <t>378,318 km²</t>
  </si>
  <si>
    <t>639,434 km²</t>
  </si>
  <si>
    <t>356,150 km²</t>
  </si>
  <si>
    <t>Ouro Fino - Centro de Zona A (4A)</t>
  </si>
  <si>
    <t>1599,881 km²</t>
  </si>
  <si>
    <t>161,491 km²</t>
  </si>
  <si>
    <t>5225,186 km²</t>
  </si>
  <si>
    <t>Arranjo Populacional de Brasília/DF - Metrópole Nacional (1B)</t>
  </si>
  <si>
    <t>7218,401 km²</t>
  </si>
  <si>
    <t>Centro Subregional B (3B) - Município integrante do Arranjo Populacional de Pirapora - Buritizeiro/MG</t>
  </si>
  <si>
    <t>1033,055 km²</t>
  </si>
  <si>
    <t>368,206 km²</t>
  </si>
  <si>
    <t>61,381 km²</t>
  </si>
  <si>
    <t>304,243 km²</t>
  </si>
  <si>
    <t>695,672 km²</t>
  </si>
  <si>
    <t>Pedra Azul - Centro de Zona B (4B)</t>
  </si>
  <si>
    <t>203,070 km²</t>
  </si>
  <si>
    <t>Ituiutaba - Centro Subregional B (3B)</t>
  </si>
  <si>
    <t>156,039 km²</t>
  </si>
  <si>
    <t>Centro Local (5) - Município integrante do Arranjo Populacional de Paraopeba/MG</t>
  </si>
  <si>
    <t>542,531 km²</t>
  </si>
  <si>
    <t>106,465 km²</t>
  </si>
  <si>
    <t>Espera Feliz - Centro de Zona B (4B)</t>
  </si>
  <si>
    <t>83,038 km²</t>
  </si>
  <si>
    <t>Centro Subregional B (3B) - Município integrante do Arranjo Populacional de Viçosa/MG</t>
  </si>
  <si>
    <t>711,414 km²</t>
  </si>
  <si>
    <t>223,001 km²</t>
  </si>
  <si>
    <t>Itapecerica - Centro de Zona B (4B)</t>
  </si>
  <si>
    <t>528,688 km²</t>
  </si>
  <si>
    <t>Pouso Alegre - Capital Regional C (2C)\; Bragança Paulista - Centro Subregional A (3A)</t>
  </si>
  <si>
    <t>244,567 km²</t>
  </si>
  <si>
    <t>Centro de Zona A (4A) - Município integrante do Arranjo Populacional de Cambuí/MG</t>
  </si>
  <si>
    <t>246,380 km²</t>
  </si>
  <si>
    <t>Três Corações - Centro Subregional B (3B)</t>
  </si>
  <si>
    <t>442,398 km²</t>
  </si>
  <si>
    <t>335,587 km²</t>
  </si>
  <si>
    <t>Varginha - Capital Regional C (2C)</t>
  </si>
  <si>
    <t>577,843 km²</t>
  </si>
  <si>
    <t>3650,749 km²</t>
  </si>
  <si>
    <t>505,914 km²</t>
  </si>
  <si>
    <t>528,225 km²</t>
  </si>
  <si>
    <t>275,426 km²</t>
  </si>
  <si>
    <t>1264,245 km²</t>
  </si>
  <si>
    <t>710,645 km²</t>
  </si>
  <si>
    <t>Arranjo Populacional de Araxá/MG - Centro Subregional B (3B)</t>
  </si>
  <si>
    <t>769,504 km²</t>
  </si>
  <si>
    <t>212,721 km²</t>
  </si>
  <si>
    <t>174,900 km²</t>
  </si>
  <si>
    <t>843,599 km²</t>
  </si>
  <si>
    <t>Uberlândia - Capital Regional B (2B)\; Arranjo Populacional de Itumbiara/GO - Centro Subregional A (3A)</t>
  </si>
  <si>
    <t>720,512 km²</t>
  </si>
  <si>
    <t>141,855 km²</t>
  </si>
  <si>
    <t>Peçanha - Centro de Zona B (4B)</t>
  </si>
  <si>
    <t>130,694 km²</t>
  </si>
  <si>
    <t>111,073 km²</t>
  </si>
  <si>
    <t>965,292 km²</t>
  </si>
  <si>
    <t>297,937 km²</t>
  </si>
  <si>
    <t>Arranjo Populacional de Franca/SP - Capital Regional C (2C)</t>
  </si>
  <si>
    <t>95,333 km²</t>
  </si>
  <si>
    <t>Centro Local (5) - Município integrante do Arranjo Populacional de Matozinhos/MG</t>
  </si>
  <si>
    <t>620,716 km²</t>
  </si>
  <si>
    <t>279,088 km²</t>
  </si>
  <si>
    <t>971,576 km²</t>
  </si>
  <si>
    <t>521,802 km²</t>
  </si>
  <si>
    <t>187,704 km²</t>
  </si>
  <si>
    <t>1242,345 km²</t>
  </si>
  <si>
    <t>Centro Local (5) - Município integrante do Arranjo Populacional de Caraí/MG</t>
  </si>
  <si>
    <t>159,950 km²</t>
  </si>
  <si>
    <t>Arranjo Populacional de Conselheiro Lafaiete/MG - Centro Subregional B (3B)</t>
  </si>
  <si>
    <t>487,280 km²</t>
  </si>
  <si>
    <t>353,404 km²</t>
  </si>
  <si>
    <t>1258,479 km²</t>
  </si>
  <si>
    <t>1456,095 km²</t>
  </si>
  <si>
    <t>Diamantina - Centro Subregional B (3B)\; Itamarandiba - Centro de Zona B (4B)</t>
  </si>
  <si>
    <t>181,009 km²</t>
  </si>
  <si>
    <t>3202,984 km²</t>
  </si>
  <si>
    <t>259,103 km²</t>
  </si>
  <si>
    <t>Guanhães - Centro Subregional B (3B)</t>
  </si>
  <si>
    <t>506,333 km²</t>
  </si>
  <si>
    <t>357,178 km²</t>
  </si>
  <si>
    <t>322,285 km²</t>
  </si>
  <si>
    <t>455,808 km²</t>
  </si>
  <si>
    <t>1307,862 km²</t>
  </si>
  <si>
    <t>1065,685 km²</t>
  </si>
  <si>
    <t>400,010 km²</t>
  </si>
  <si>
    <t>2063,462 km²</t>
  </si>
  <si>
    <t>Arranjo Populacional de São José do Rio Preto/SP - Capital Regional B (2B)</t>
  </si>
  <si>
    <t>727,894 km²</t>
  </si>
  <si>
    <t>81,101 km²</t>
  </si>
  <si>
    <t>Machado - Centro de Zona A (4A)</t>
  </si>
  <si>
    <t>282,254 km²</t>
  </si>
  <si>
    <t>Aiuruoca - Centro de Zona B (4B)</t>
  </si>
  <si>
    <t>157,727 km²</t>
  </si>
  <si>
    <t>367,308 km²</t>
  </si>
  <si>
    <t>Araguari - Centro Subregional B (3B)</t>
  </si>
  <si>
    <t>665,802 km²</t>
  </si>
  <si>
    <t>491,767 km²</t>
  </si>
  <si>
    <t>240,042 km²</t>
  </si>
  <si>
    <t>141,622 km²</t>
  </si>
  <si>
    <t>419,380 km²</t>
  </si>
  <si>
    <t>287,812 km²</t>
  </si>
  <si>
    <t>Mato Verde - Centro de Zona B (4B)</t>
  </si>
  <si>
    <t>100,483 km²</t>
  </si>
  <si>
    <t>283,211 km²</t>
  </si>
  <si>
    <t>204,328 km²</t>
  </si>
  <si>
    <t>322,385 km²</t>
  </si>
  <si>
    <t>Arranjo Populacional de Itumbiara/GO - Centro Subregional A (3A)</t>
  </si>
  <si>
    <t>152,807 km²</t>
  </si>
  <si>
    <t>Capital Regional B (2B) - Município integrante do Arranjo Populacional de Juiz de Fora/MG</t>
  </si>
  <si>
    <t>212,674 km²</t>
  </si>
  <si>
    <t>830,833 km²</t>
  </si>
  <si>
    <t>Minas Novas - Centro de Zona B (4B)</t>
  </si>
  <si>
    <t>3255,189 km²</t>
  </si>
  <si>
    <t>252,852 km²</t>
  </si>
  <si>
    <t>Centro Subregional B (3B) - Município integrante do Arranjo Populacional de Três Rios - Paraíba do Sul/RJ</t>
  </si>
  <si>
    <t>Arranjo Populacional de Juiz de Fora/MG - Capital Regional B (2B)\; Arranjo Populacional do Rio de Janeiro/RJ - Metrópole Nacional (1B)</t>
  </si>
  <si>
    <t>153,479 km²</t>
  </si>
  <si>
    <t>227,627 km²</t>
  </si>
  <si>
    <t>Capital Regional C (2C) - Município integrante do Arranjo Populacional de Franca/SP</t>
  </si>
  <si>
    <t>Arranjo Populacional de São Paulo/SP - Grande Metrópole Nacional (1A)</t>
  </si>
  <si>
    <t>720,424 km²</t>
  </si>
  <si>
    <t>630,706 km²</t>
  </si>
  <si>
    <t>106,875 km²</t>
  </si>
  <si>
    <t>348,492 km²</t>
  </si>
  <si>
    <t>1041,047 km²</t>
  </si>
  <si>
    <t>Frutal - Centro Subregional B (3B)</t>
  </si>
  <si>
    <t>654,961 km²</t>
  </si>
  <si>
    <t>Medina - Centro de Zona B (4B)</t>
  </si>
  <si>
    <t>352,521 km²</t>
  </si>
  <si>
    <t>Alfenas - Centro Subregional A (3A)\; Arranjo Populacional de Passos/MG - Centro Subregional A (3A)</t>
  </si>
  <si>
    <t>273,014 km²</t>
  </si>
  <si>
    <t>Arranjo Populacional de São João del Rei/MG - Centro Subregional A (3A)</t>
  </si>
  <si>
    <t>São João Del Rei</t>
  </si>
  <si>
    <t>1340,250 km²</t>
  </si>
  <si>
    <t>102,206 km²</t>
  </si>
  <si>
    <t>253,935 km²</t>
  </si>
  <si>
    <t>Ipanema - Centro de Zona B (4B)</t>
  </si>
  <si>
    <t>1720,040 km²</t>
  </si>
  <si>
    <t>250,306 km²</t>
  </si>
  <si>
    <t>Centro Local (5) - Município integrante do Arranjo Populacional de Pitangui/MG</t>
  </si>
  <si>
    <t>369,681 km²</t>
  </si>
  <si>
    <t>180,236 km²</t>
  </si>
  <si>
    <t>1610,470 km²</t>
  </si>
  <si>
    <t>42,355 km²</t>
  </si>
  <si>
    <t>205,125 km²</t>
  </si>
  <si>
    <t>304,067 km²</t>
  </si>
  <si>
    <t>Centro Subregional B (3B) - Município integrante do Arranjo Populacional de Conselheiro Lafaiete/MG</t>
  </si>
  <si>
    <t>405,671 km²</t>
  </si>
  <si>
    <t>618,363 km²</t>
  </si>
  <si>
    <t>370,246 km²</t>
  </si>
  <si>
    <t>1483,883 km²</t>
  </si>
  <si>
    <t>89,122 km²</t>
  </si>
  <si>
    <t>Arranjo Populacional de Cambuí/MG - Centro de Zona A (4A)\; Paraisópolis - Centro de Zona B (4B)</t>
  </si>
  <si>
    <t>194,746 km²</t>
  </si>
  <si>
    <t>296,163 km²</t>
  </si>
  <si>
    <t>2225,216 km²</t>
  </si>
  <si>
    <t>823,654 km²</t>
  </si>
  <si>
    <t>179,543 km²</t>
  </si>
  <si>
    <t>2525,397 km²</t>
  </si>
  <si>
    <t>576,274 km²</t>
  </si>
  <si>
    <t>3313,313 km²</t>
  </si>
  <si>
    <t>221,252 km²</t>
  </si>
  <si>
    <t>815,413 km²</t>
  </si>
  <si>
    <t>131,511 km²</t>
  </si>
  <si>
    <t>140,954 km²</t>
  </si>
  <si>
    <t>Centro Subregional A (3A) - Município integrante do Arranjo Populacional de São João del Rei/MG</t>
  </si>
  <si>
    <t>657,425 km²</t>
  </si>
  <si>
    <t>Bambuí - Centro de Zona B (4B)\; Luz - Centro de Zona B (4B)</t>
  </si>
  <si>
    <t>123,651 km²</t>
  </si>
  <si>
    <t>101,112 km²</t>
  </si>
  <si>
    <t>Formiga - Centro Subregional B (3B)</t>
  </si>
  <si>
    <t>205,385 km²</t>
  </si>
  <si>
    <t>485,654 km²</t>
  </si>
  <si>
    <t>Diamantina - Centro Subregional B (3B)</t>
  </si>
  <si>
    <t>966,202 km²</t>
  </si>
  <si>
    <t>Águas Formosas - Centro de Zona B (4B)</t>
  </si>
  <si>
    <t>628,434 km²</t>
  </si>
  <si>
    <t>840,702 km²</t>
  </si>
  <si>
    <t>132,872 km²</t>
  </si>
  <si>
    <t>311,330 km²</t>
  </si>
  <si>
    <t>167,164 km²</t>
  </si>
  <si>
    <t>187,446 km²</t>
  </si>
  <si>
    <t>Patos de Minas - Centro Subregional A (3A)\; Patrocínio - Centro Subregional B (3B)</t>
  </si>
  <si>
    <t>522,419 km²</t>
  </si>
  <si>
    <t>226,750 km²</t>
  </si>
  <si>
    <t>570,950 km²</t>
  </si>
  <si>
    <t>Salinas - Centro de Zona A (4A)\; Taiobeiras - Centro de Zona A (4A)</t>
  </si>
  <si>
    <t>3296,200 km²</t>
  </si>
  <si>
    <t>Centro Subregional B (3B) - Município integrante do Arranjo Populacional de Curvelo/MG</t>
  </si>
  <si>
    <t>310,099 km²</t>
  </si>
  <si>
    <t>408,473 km²</t>
  </si>
  <si>
    <t>1378,423 km²</t>
  </si>
  <si>
    <t>Arranjo Populacional de Passos/MG - Centro Subregional A (3A)\; Arranjo Populacional de Franca/SP - Capital Regional C (2C)</t>
  </si>
  <si>
    <t>102,784 km²</t>
  </si>
  <si>
    <t>Centro Local (5) - Município integrante do Arranjo Populacional de Igarapava/SP</t>
  </si>
  <si>
    <t>213,168 km²</t>
  </si>
  <si>
    <t>377,165 km²</t>
  </si>
  <si>
    <t>142,279 km²</t>
  </si>
  <si>
    <t>3891,659 km²</t>
  </si>
  <si>
    <t>165,091 km²</t>
  </si>
  <si>
    <t>339,375 km²</t>
  </si>
  <si>
    <t>116,970 km²</t>
  </si>
  <si>
    <t>337,776 km²</t>
  </si>
  <si>
    <t>Carangola - Centro de Zona A (4A)</t>
  </si>
  <si>
    <t>342,249 km²</t>
  </si>
  <si>
    <t>133,120 km²</t>
  </si>
  <si>
    <t>Governador Valadares - Capital Regional C (2C)\; Guanhães - Centro Subregional B (3B)\; Virginópolis - Centro de Zona B (4B)</t>
  </si>
  <si>
    <t>708,115 km²</t>
  </si>
  <si>
    <t>Capital Regional C (2C)</t>
  </si>
  <si>
    <t>117,802 km²</t>
  </si>
  <si>
    <t>216,955 km²</t>
  </si>
  <si>
    <t>572,926 km²</t>
  </si>
  <si>
    <t>817,383 km²</t>
  </si>
  <si>
    <t>59,520 km²</t>
  </si>
  <si>
    <t>398,793 km²</t>
  </si>
  <si>
    <t>194,972 km²</t>
  </si>
  <si>
    <t>113,921 km²</t>
  </si>
  <si>
    <t>70,231 km²</t>
  </si>
  <si>
    <t>124,842 km²</t>
  </si>
  <si>
    <t>382,124 km²</t>
  </si>
  <si>
    <t>1111,202 km²</t>
  </si>
  <si>
    <t>231,169 km²</t>
  </si>
  <si>
    <t>152,912 km²</t>
  </si>
  <si>
    <t>Piumhi - Centro de Zona B (4B)</t>
  </si>
  <si>
    <t>312,878 km²</t>
  </si>
  <si>
    <t>217,461 km²</t>
  </si>
  <si>
    <t>499,537 km²</t>
  </si>
  <si>
    <t>187,058 km²</t>
  </si>
  <si>
    <t>608,306 km²</t>
  </si>
  <si>
    <t>85,390 km²</t>
  </si>
  <si>
    <t>456,796 km²</t>
  </si>
  <si>
    <t>357,489 km²</t>
  </si>
  <si>
    <t>909,727 km²</t>
  </si>
  <si>
    <t>317,638 km²</t>
  </si>
  <si>
    <t>1868,970 km²</t>
  </si>
  <si>
    <t>263,879 km²</t>
  </si>
  <si>
    <t>243,872 km²</t>
  </si>
  <si>
    <t>131,365 km²</t>
  </si>
  <si>
    <t>Arranjo Populacional de Santo Antônio de Pádua/RJ - Centro Subregional B (3B)</t>
  </si>
  <si>
    <t>635,981 km²</t>
  </si>
  <si>
    <t>Dores do Indaiá - Centro de Zona B (4B)</t>
  </si>
  <si>
    <t>822,454 km²</t>
  </si>
  <si>
    <t>309,395 km²</t>
  </si>
  <si>
    <t>103,834 km²</t>
  </si>
  <si>
    <t>244,575 km²</t>
  </si>
  <si>
    <t>Bragança Paulista - Centro Subregional A (3A)</t>
  </si>
  <si>
    <t>86,024 km²</t>
  </si>
  <si>
    <t>165,224 km²</t>
  </si>
  <si>
    <t>357,622 km²</t>
  </si>
  <si>
    <t>596,215 km²</t>
  </si>
  <si>
    <t>1554,627 km²</t>
  </si>
  <si>
    <t>Arranjo Populacional de Curvelo/MG - Centro Subregional B (3B)</t>
  </si>
  <si>
    <t>151,875 km²</t>
  </si>
  <si>
    <t>1088,791 km²</t>
  </si>
  <si>
    <t>357,683 km²</t>
  </si>
  <si>
    <t>194,242 km²</t>
  </si>
  <si>
    <t>1501,915 km²</t>
  </si>
  <si>
    <t>3686,004 km²</t>
  </si>
  <si>
    <t>218,792 km²</t>
  </si>
  <si>
    <t>Centro Subregional A (3A) - Município integrante do Arranjo Populacional de Passos/MG</t>
  </si>
  <si>
    <t>Arranjo Populacional de Belo Horizonte/MG - Metrópole (1C)\; Arranjo Populacional de Ribeirão Preto/SP - Capital Regional A (2A)</t>
  </si>
  <si>
    <t>198,709 km²</t>
  </si>
  <si>
    <t>461,481 km²</t>
  </si>
  <si>
    <t>1576,128 km²</t>
  </si>
  <si>
    <t>2747,295 km²</t>
  </si>
  <si>
    <t>717,087 km²</t>
  </si>
  <si>
    <t>Malacacheta - Centro de Zona B (4B)</t>
  </si>
  <si>
    <t>626,672 km²</t>
  </si>
  <si>
    <t>469,557 km²</t>
  </si>
  <si>
    <t>167,474 km²</t>
  </si>
  <si>
    <t>Coluna - Centro de Zona B (4B)</t>
  </si>
  <si>
    <t>199,987 km²</t>
  </si>
  <si>
    <t>320,757 km²</t>
  </si>
  <si>
    <t>762,837 km²</t>
  </si>
  <si>
    <t>Salinas - Centro de Zona A (4A)</t>
  </si>
  <si>
    <t>2426,965 km²</t>
  </si>
  <si>
    <t>Arranjo Populacional de Belo Horizonte/MG - Metrópole (1C)\; Arranjo Populacional de São José do Rio Preto/SP - Capital Regional B (2B)</t>
  </si>
  <si>
    <t>199,797 km²</t>
  </si>
  <si>
    <t>720,303 km²</t>
  </si>
  <si>
    <t>1733,203 km²</t>
  </si>
  <si>
    <t>Monte Azul - Centro de Zona B (4B)</t>
  </si>
  <si>
    <t>145,861 km²</t>
  </si>
  <si>
    <t>112,443 km²</t>
  </si>
  <si>
    <t>152,039 km²</t>
  </si>
  <si>
    <t>187,353 km²</t>
  </si>
  <si>
    <t>Arranjo Populacional de Itajubá/MG - Centro Subregional B (3B)\; Paraisópolis - Centro de Zona B (4B)</t>
  </si>
  <si>
    <t>209,348 km²</t>
  </si>
  <si>
    <t>866,601 km²</t>
  </si>
  <si>
    <t>2342,376 km²</t>
  </si>
  <si>
    <t>3885,294 km²</t>
  </si>
  <si>
    <t>193,141 km²</t>
  </si>
  <si>
    <t>1075,124 km²</t>
  </si>
  <si>
    <t>934,345 km²</t>
  </si>
  <si>
    <t>348,596 km²</t>
  </si>
  <si>
    <t>390,263 km²</t>
  </si>
  <si>
    <t>Bocaiúva - Centro de Zona A (4A)</t>
  </si>
  <si>
    <t>294,828 km²</t>
  </si>
  <si>
    <t>Guaxupé - Centro Subregional B (3B)</t>
  </si>
  <si>
    <t>264,194 km²</t>
  </si>
  <si>
    <t>88,655 km²</t>
  </si>
  <si>
    <t>2068,808 km²</t>
  </si>
  <si>
    <t>286,398 km²</t>
  </si>
  <si>
    <t>Arranjo Populacional de Belo Horizonte/MG - Metrópole (1C)\; Arranjo Populacional de São Paulo/SP - Grande Metrópole Nacional (1A)</t>
  </si>
  <si>
    <t>158,375 km²</t>
  </si>
  <si>
    <t>366,833 km²</t>
  </si>
  <si>
    <t>293,578 km²</t>
  </si>
  <si>
    <t>1849,137 km²</t>
  </si>
  <si>
    <t>153,950 km²</t>
  </si>
  <si>
    <t>340,994 km²</t>
  </si>
  <si>
    <t>346,240 km²</t>
  </si>
  <si>
    <t>2704,132 km²</t>
  </si>
  <si>
    <t>874,760 km²</t>
  </si>
  <si>
    <t>Arranjo Populacional de Pirapora - Buritizeiro/MG - Centro Subregional B (3B)</t>
  </si>
  <si>
    <t>353,257 km²</t>
  </si>
  <si>
    <t>Varzelândia - Centro de Zona B (4B)</t>
  </si>
  <si>
    <t>562,095 km²</t>
  </si>
  <si>
    <t>72,395 km²</t>
  </si>
  <si>
    <t>68,316 km²</t>
  </si>
  <si>
    <t>Andradas - Centro de Zona A (4A)</t>
  </si>
  <si>
    <t>153,106 km²</t>
  </si>
  <si>
    <t>Bom Sucesso - Centro de Zona B (4B)</t>
  </si>
  <si>
    <t>625,664 km²</t>
  </si>
  <si>
    <t>São Francisco - Centro de Zona B (4B)</t>
  </si>
  <si>
    <t>110,942 km²</t>
  </si>
  <si>
    <t>218,343 km²</t>
  </si>
  <si>
    <t>Pará de Minas - Centro Subregional B (3B)</t>
  </si>
  <si>
    <t>628,200 km²</t>
  </si>
  <si>
    <t>Arcos - Centro de Zona A (4A)</t>
  </si>
  <si>
    <t>105,246 km²</t>
  </si>
  <si>
    <t>Centro Subregional A (3A) - Município integrante do Arranjo Populacional de Lavras/MG</t>
  </si>
  <si>
    <t>376,341 km²</t>
  </si>
  <si>
    <t>Boa Esperança - Centro de Zona A (4A)</t>
  </si>
  <si>
    <t>196,735 km²</t>
  </si>
  <si>
    <t>149,611 km²</t>
  </si>
  <si>
    <t>1004,149 km²</t>
  </si>
  <si>
    <t>830,030 km²</t>
  </si>
  <si>
    <t>305,591 km²</t>
  </si>
  <si>
    <t>858,024 km²</t>
  </si>
  <si>
    <t>244,996 km²</t>
  </si>
  <si>
    <t>Capital Regional C (2C) - Município integrante do Arranjo Populacional de Sete Lagoas/MG</t>
  </si>
  <si>
    <t>527,060 km²</t>
  </si>
  <si>
    <t>113,246 km²</t>
  </si>
  <si>
    <t>456,641 km²</t>
  </si>
  <si>
    <t>164,884 km²</t>
  </si>
  <si>
    <t>466,020 km²</t>
  </si>
  <si>
    <t>Capinópolis - Centro de Zona B (4B)</t>
  </si>
  <si>
    <t>298,195 km²</t>
  </si>
  <si>
    <t>Poços de Caldas - Capital Regional C (2C)\; Pouso Alegre - Capital Regional C (2C)</t>
  </si>
  <si>
    <t>356,264 km²</t>
  </si>
  <si>
    <t>1253,704 km²</t>
  </si>
  <si>
    <t>209,034 km²</t>
  </si>
  <si>
    <t>544,027 km²</t>
  </si>
  <si>
    <t>1788,445 km²</t>
  </si>
  <si>
    <t>1225,273 km²</t>
  </si>
  <si>
    <t>410,468 km²</t>
  </si>
  <si>
    <t>480,829 km²</t>
  </si>
  <si>
    <t>294,835 km²</t>
  </si>
  <si>
    <t>Centro Subregional B (3B) - Município integrante do Arranjo Populacional de Itajubá/MG</t>
  </si>
  <si>
    <t>2735,573 km²</t>
  </si>
  <si>
    <t>94,568 km²</t>
  </si>
  <si>
    <t>1419,209 km²</t>
  </si>
  <si>
    <t>380,340 km²</t>
  </si>
  <si>
    <t>243,714 km²</t>
  </si>
  <si>
    <t>São Sebastião do Paraíso - Centro Subregional B (3B)</t>
  </si>
  <si>
    <t>431,792 km²</t>
  </si>
  <si>
    <t>143,363 km²</t>
  </si>
  <si>
    <t>488,843 km²</t>
  </si>
  <si>
    <t>679,024 km²</t>
  </si>
  <si>
    <t>1802,438 km²</t>
  </si>
  <si>
    <t>1040,519 km²</t>
  </si>
  <si>
    <t>177,347 km²</t>
  </si>
  <si>
    <t>Extrema - Centro Subregional B (3B)</t>
  </si>
  <si>
    <t>295,145 km²</t>
  </si>
  <si>
    <t>Centro Subregional B (3B) - Município integrante do Arranjo Populacional de Itaúna/MG</t>
  </si>
  <si>
    <t>153,421 km²</t>
  </si>
  <si>
    <t>495,769 km²</t>
  </si>
  <si>
    <t>284,220 km²</t>
  </si>
  <si>
    <t>1649,622 km²</t>
  </si>
  <si>
    <t>452,676 km²</t>
  </si>
  <si>
    <t>Resplendor - Centro de Zona B (4B)</t>
  </si>
  <si>
    <t>2598,046 km²</t>
  </si>
  <si>
    <t>234,802 km²</t>
  </si>
  <si>
    <t>1404,663 km²</t>
  </si>
  <si>
    <t>Arranjo Populacional de Belo Horizonte/MG - Metrópole (1C)\; Arranjo Populacional de Fernandópolis/SP - Centro Subregional A (3A)</t>
  </si>
  <si>
    <t>372,018 km²</t>
  </si>
  <si>
    <t>1114,972 km²</t>
  </si>
  <si>
    <t>1393,609 km²</t>
  </si>
  <si>
    <t>409,229 km²</t>
  </si>
  <si>
    <t>347,667 km²</t>
  </si>
  <si>
    <t>Itapira - Centro Subregional B (3B)</t>
  </si>
  <si>
    <t>163,760 km²</t>
  </si>
  <si>
    <t>2635,467 km²</t>
  </si>
  <si>
    <t>517,095 km²</t>
  </si>
  <si>
    <t>2181,319 km²</t>
  </si>
  <si>
    <t>Centro Subregional B (3B) - Município integrante do Arranjo Populacional de Janaúba/MG</t>
  </si>
  <si>
    <t>6661,588 km²</t>
  </si>
  <si>
    <t>172,141 km²</t>
  </si>
  <si>
    <t>Centro de Zona A (4A) - Município integrante do Arranjo Populacional de Lagoa da Prata/MG</t>
  </si>
  <si>
    <t>375,181 km²</t>
  </si>
  <si>
    <t>236,250 km²</t>
  </si>
  <si>
    <t>284,453 km²</t>
  </si>
  <si>
    <t>547,897 km²</t>
  </si>
  <si>
    <t>1268,443 km²</t>
  </si>
  <si>
    <t>445,030 km²</t>
  </si>
  <si>
    <t>3514,216 km²</t>
  </si>
  <si>
    <t>153,852 km²</t>
  </si>
  <si>
    <t>Lambari - Centro de Zona B (4B)</t>
  </si>
  <si>
    <t>1664,190 km²</t>
  </si>
  <si>
    <t>Jequitinhonha - Centro de Zona B (4B)</t>
  </si>
  <si>
    <t>233,292 km²</t>
  </si>
  <si>
    <t>99,158 km²</t>
  </si>
  <si>
    <t>10727,097 km²</t>
  </si>
  <si>
    <t>790,935 km²</t>
  </si>
  <si>
    <t>546,705 km²</t>
  </si>
  <si>
    <t>381,332 km²</t>
  </si>
  <si>
    <t>Araçuaí - Centro Subregional B (3B)\; Diamantina - Centro Subregional B (3B)\; Turmalina - Centro de Zona B (4B)</t>
  </si>
  <si>
    <t>180,822 km²</t>
  </si>
  <si>
    <t>Santa Maria do Suaçuí - Centro de Zona B (4B)</t>
  </si>
  <si>
    <t>541,393 km²</t>
  </si>
  <si>
    <t>97,017 km²</t>
  </si>
  <si>
    <t>1435,749 km²</t>
  </si>
  <si>
    <t>431,630 km²</t>
  </si>
  <si>
    <t>220,353 km²</t>
  </si>
  <si>
    <t>1064,692 km²</t>
  </si>
  <si>
    <t>Montalvânia - Centro de Zona B (4B)</t>
  </si>
  <si>
    <t>866,290 km²</t>
  </si>
  <si>
    <t>1474,562 km²</t>
  </si>
  <si>
    <t>439,984 km²</t>
  </si>
  <si>
    <t>600,547 km²</t>
  </si>
  <si>
    <t>476,693 km²</t>
  </si>
  <si>
    <t>840,920 km²</t>
  </si>
  <si>
    <t>1236,301 km²</t>
  </si>
  <si>
    <t>229,409 km²</t>
  </si>
  <si>
    <t>431,920 km²</t>
  </si>
  <si>
    <t>213,110 km²</t>
  </si>
  <si>
    <t>118,602 km²</t>
  </si>
  <si>
    <t>204,882 km²</t>
  </si>
  <si>
    <t>Leopoldina - Centro de Zona A (4A)\; Muriaé - Centro Subregional A (3A)\; Arranjo Populacional do Rio de Janeiro/RJ - Metrópole Nacional (1B)</t>
  </si>
  <si>
    <t>3204,217 km²</t>
  </si>
  <si>
    <t>Várzea da Palma - Centro de Zona B (4B)</t>
  </si>
  <si>
    <t>564,744 km²</t>
  </si>
  <si>
    <t>352,005 km²</t>
  </si>
  <si>
    <t>Centro Subregional B (3B) - Município integrante do Arranjo Populacional de Nova Serrana/MG</t>
  </si>
  <si>
    <t>280,036 km²</t>
  </si>
  <si>
    <t>Turmalina - Centro de Zona B (4B)</t>
  </si>
  <si>
    <t>943,077 km²</t>
  </si>
  <si>
    <t>401,337 km²</t>
  </si>
  <si>
    <t>848,564 km²</t>
  </si>
  <si>
    <t>1317,153 km²</t>
  </si>
  <si>
    <t>Iturama - Centro Subregional B (3B)</t>
  </si>
  <si>
    <t>258,925 km²</t>
  </si>
  <si>
    <t>145,418 km²</t>
  </si>
  <si>
    <t>411,714 km²</t>
  </si>
  <si>
    <t>Brasília de Minas - Centro de Zona B (4B)</t>
  </si>
  <si>
    <t>500,143 km²</t>
  </si>
  <si>
    <t>1171,659 km²</t>
  </si>
  <si>
    <t>332,378 km²</t>
  </si>
  <si>
    <t>585,958 km²</t>
  </si>
  <si>
    <t>492,909 km²</t>
  </si>
  <si>
    <t>727,886 km²</t>
  </si>
  <si>
    <t>284,365 km²</t>
  </si>
  <si>
    <t>1950,184 km²</t>
  </si>
  <si>
    <t>628,318 km²</t>
  </si>
  <si>
    <t>182,900 km²</t>
  </si>
  <si>
    <t>685,208 km²</t>
  </si>
  <si>
    <t>371,600 km²</t>
  </si>
  <si>
    <t>261,604 km²</t>
  </si>
  <si>
    <t>Pará de Minas - Centro Subregional B (3B)\; Arranjo Populacional de Sete Lagoas/MG - Capital Regional C (2C)</t>
  </si>
  <si>
    <t>202,898 km²</t>
  </si>
  <si>
    <t>1194,208 km²</t>
  </si>
  <si>
    <t>158,809 km²</t>
  </si>
  <si>
    <t>35,196 km²</t>
  </si>
  <si>
    <t>77,338 km²</t>
  </si>
  <si>
    <t>545,813 km²</t>
  </si>
  <si>
    <t>107,902 km²</t>
  </si>
  <si>
    <t>1058,418 km²</t>
  </si>
  <si>
    <t>113,268 km²</t>
  </si>
  <si>
    <t>227,539 km²</t>
  </si>
  <si>
    <t>280,530 km²</t>
  </si>
  <si>
    <t>301,383 km²</t>
  </si>
  <si>
    <t>172,297 km²</t>
  </si>
  <si>
    <t>157,066 km²</t>
  </si>
  <si>
    <t>1940,598 km²</t>
  </si>
  <si>
    <t>266,990 km²</t>
  </si>
  <si>
    <t>472,245 km²</t>
  </si>
  <si>
    <t>252,453 km²</t>
  </si>
  <si>
    <t>260,957 km²</t>
  </si>
  <si>
    <t>São Gotardo - Centro de Zona A (4A)</t>
  </si>
  <si>
    <t>946,437 km²</t>
  </si>
  <si>
    <t>Bambuí - Centro de Zona B (4B)</t>
  </si>
  <si>
    <t>1435,903 km²</t>
  </si>
  <si>
    <t>Vitória da Conquista - Capital Regional B (2B)\; Teófilo Otoni - Capital Regional C (2C)</t>
  </si>
  <si>
    <t>305,507 km²</t>
  </si>
  <si>
    <t>348,271 km²</t>
  </si>
  <si>
    <t>274,938 km²</t>
  </si>
  <si>
    <t>1812,398 km²</t>
  </si>
  <si>
    <t>219,774 km²</t>
  </si>
  <si>
    <t>Cruzília - Centro de Zona B (4B)</t>
  </si>
  <si>
    <t>723,278 km²</t>
  </si>
  <si>
    <t>301,672 km²</t>
  </si>
  <si>
    <t>320,695 km²</t>
  </si>
  <si>
    <t>602,128 km²</t>
  </si>
  <si>
    <t>155,112 km²</t>
  </si>
  <si>
    <t>202,705 km²</t>
  </si>
  <si>
    <t>650,911 km²</t>
  </si>
  <si>
    <t>216,540 km²</t>
  </si>
  <si>
    <t>1503,755 km²</t>
  </si>
  <si>
    <t>2595,957 km²</t>
  </si>
  <si>
    <t>1001,296 km²</t>
  </si>
  <si>
    <t>421,283 km²</t>
  </si>
  <si>
    <t>1343,035 km²</t>
  </si>
  <si>
    <t>385,553 km²</t>
  </si>
  <si>
    <t>Padre Paraíso - Centro de Zona B (4B)</t>
  </si>
  <si>
    <t>594,632 km²</t>
  </si>
  <si>
    <t>291,594 km²</t>
  </si>
  <si>
    <t>Arranjo Populacional de Campinas/SP - Metrópole (1C)\; Arranjo Populacional de São Paulo/SP - Grande Metrópole Nacional (1A)</t>
  </si>
  <si>
    <t>3589,811 km²</t>
  </si>
  <si>
    <t>Capital Regional B (2B)</t>
  </si>
  <si>
    <t>1130,419 km²</t>
  </si>
  <si>
    <t>2084,275 km²</t>
  </si>
  <si>
    <t>414,772 km²</t>
  </si>
  <si>
    <t>477,548 km²</t>
  </si>
  <si>
    <t>191,564 km²</t>
  </si>
  <si>
    <t>841,693 km²</t>
  </si>
  <si>
    <t>1250,824 km²</t>
  </si>
  <si>
    <t>409,948 km²</t>
  </si>
  <si>
    <t>Guaxupé - Centro Subregional B (3B)\; Poços de Caldas - Capital Regional C (2C)</t>
  </si>
  <si>
    <t>233,493 km²</t>
  </si>
  <si>
    <t>1518,166 km²</t>
  </si>
  <si>
    <t>Teixeira de Freitas - Centro Subregional A (3A)\; Teófilo Otoni - Capital Regional C (2C)</t>
  </si>
  <si>
    <t>127,173 km²</t>
  </si>
  <si>
    <t>468,660 km²</t>
  </si>
  <si>
    <t>188,719 km²</t>
  </si>
  <si>
    <t>341,453 km²</t>
  </si>
  <si>
    <t>582,553 km²</t>
  </si>
  <si>
    <t>1108,255 km²</t>
  </si>
  <si>
    <t>São João do Paraíso - Centro de Zona B (4B)</t>
  </si>
  <si>
    <t>146,775 km²</t>
  </si>
  <si>
    <t>Itabirinha - Centro de Zona B (4B)</t>
  </si>
  <si>
    <t>361,926 km²</t>
  </si>
  <si>
    <t>429,313 km²</t>
  </si>
  <si>
    <t>375,973 km²</t>
  </si>
  <si>
    <t>1111,011 km²</t>
  </si>
  <si>
    <t>120,943 km²</t>
  </si>
  <si>
    <t>390,152 km²</t>
  </si>
  <si>
    <t>282,472 km²</t>
  </si>
  <si>
    <t>172,131 km²</t>
  </si>
  <si>
    <t>1702,981 km²</t>
  </si>
  <si>
    <t>755,151 km²</t>
  </si>
  <si>
    <t>271,610 km²</t>
  </si>
  <si>
    <t>178,242 km²</t>
  </si>
  <si>
    <t>2092,078 km²</t>
  </si>
  <si>
    <t>54,633 km²</t>
  </si>
  <si>
    <t>897,294 km²</t>
  </si>
  <si>
    <t>111,130 km²</t>
  </si>
  <si>
    <t>246,976 km²</t>
  </si>
  <si>
    <t>89,068 km²</t>
  </si>
  <si>
    <t>Centro Subregional B (3B) - Município integrante do Arranjo Populacional de Ponte Nova/MG</t>
  </si>
  <si>
    <t>121,800 km²</t>
  </si>
  <si>
    <t>Divino - Centro de Zona B (4B)</t>
  </si>
  <si>
    <t>258,726 km²</t>
  </si>
  <si>
    <t>533,714 km²</t>
  </si>
  <si>
    <t>1245,865 km²</t>
  </si>
  <si>
    <t>175,482 km²</t>
  </si>
  <si>
    <t>446,275 km²</t>
  </si>
  <si>
    <t>544,375 km²</t>
  </si>
  <si>
    <t>839,805 km²</t>
  </si>
  <si>
    <t>Porteirinha - Centro de Zona B (4B)</t>
  </si>
  <si>
    <t>637,309 km²</t>
  </si>
  <si>
    <t>421,862 km²</t>
  </si>
  <si>
    <t>58,419 km²</t>
  </si>
  <si>
    <t>316,476 km²</t>
  </si>
  <si>
    <t>Arranjo Populacional do Rio de Janeiro/RJ - Metrópole Nacional (1B)</t>
  </si>
  <si>
    <t>433,154 km²</t>
  </si>
  <si>
    <t>553,577 km²</t>
  </si>
  <si>
    <t>551,247 km²</t>
  </si>
  <si>
    <t>8231,029 km²</t>
  </si>
  <si>
    <t>Arranjo Populacional de Belo Horizonte/MG - Metrópole (1C)\; Arranjo Populacional de Brasília/DF - Metrópole Nacional (1B)</t>
  </si>
  <si>
    <t>424,296 km²</t>
  </si>
  <si>
    <t>331,238 km²</t>
  </si>
  <si>
    <t>625,623 km²</t>
  </si>
  <si>
    <t>277,221 km²</t>
  </si>
  <si>
    <t>Arranjo Populacional de Cruzeiro/SP - Centro Subregional B (3B)</t>
  </si>
  <si>
    <t>429,172 km²</t>
  </si>
  <si>
    <t>246,565 km²</t>
  </si>
  <si>
    <t>Arranjo Populacional de Volta Redonda - Barra Mansa/RJ - Capital Regional C (2C)</t>
  </si>
  <si>
    <t>94,183 km²</t>
  </si>
  <si>
    <t>1338,070 km²</t>
  </si>
  <si>
    <t>444,196 km²</t>
  </si>
  <si>
    <t>3190,456 km²</t>
  </si>
  <si>
    <t>2874,344 km²</t>
  </si>
  <si>
    <t>108,246 km²</t>
  </si>
  <si>
    <t>268,321 km²</t>
  </si>
  <si>
    <t>220,564 km²</t>
  </si>
  <si>
    <t>601,190 km²</t>
  </si>
  <si>
    <t>996,646 km²</t>
  </si>
  <si>
    <t>1594,651 km²</t>
  </si>
  <si>
    <t>173,928 km²</t>
  </si>
  <si>
    <t>Divino - Centro de Zona B (4B)\; Manhuaçu - Centro Subregional A (3A)</t>
  </si>
  <si>
    <t>173,168 km²</t>
  </si>
  <si>
    <t>347,920 km²</t>
  </si>
  <si>
    <t>69,990 km²</t>
  </si>
  <si>
    <t>217,989 km²</t>
  </si>
  <si>
    <t>1525,648 km²</t>
  </si>
  <si>
    <t>357,891 km²</t>
  </si>
  <si>
    <t>292,831 km²</t>
  </si>
  <si>
    <t>112,959 km²</t>
  </si>
  <si>
    <t>90,833 km²</t>
  </si>
  <si>
    <t>203,991 km²</t>
  </si>
  <si>
    <t>249,322 km²</t>
  </si>
  <si>
    <t>2451,112 km²</t>
  </si>
  <si>
    <t>270,657 km²</t>
  </si>
  <si>
    <t>228,907 km²</t>
  </si>
  <si>
    <t>317,463 km²</t>
  </si>
  <si>
    <t>192,196 km²</t>
  </si>
  <si>
    <t>109,345 km²</t>
  </si>
  <si>
    <t>83,733 km²</t>
  </si>
  <si>
    <t>322,814 km²</t>
  </si>
  <si>
    <t>259,638 km²</t>
  </si>
  <si>
    <t>414,969 km²</t>
  </si>
  <si>
    <t>66,570 km²</t>
  </si>
  <si>
    <t>1228,736 km²</t>
  </si>
  <si>
    <t>280,335 km²</t>
  </si>
  <si>
    <t>337,980 km²</t>
  </si>
  <si>
    <t>658,812 km²</t>
  </si>
  <si>
    <t>203,619 km²</t>
  </si>
  <si>
    <t>124,803 km²</t>
  </si>
  <si>
    <t>190,681 km²</t>
  </si>
  <si>
    <t>Centro Subregional B (3B) - Município integrante do Arranjo Populacional de Santo Antônio de Pádua/RJ</t>
  </si>
  <si>
    <t>Arranjo Populacional de Além Paraíba/MG - Sapucaia/RJ - Centro Subregional A (3A)\; Muriaé - Centro Subregional A (3A)\; Itaperuna - Centro Subregional A (3A)</t>
  </si>
  <si>
    <t>549,514 km²</t>
  </si>
  <si>
    <t>144,289 km²</t>
  </si>
  <si>
    <t>569,636 km²</t>
  </si>
  <si>
    <t>902,468 km²</t>
  </si>
  <si>
    <t>317,520 km²</t>
  </si>
  <si>
    <t>Centro Local (5) - Município integrante do Arranjo Populacional de Planura/MG - Colômbia/SP</t>
  </si>
  <si>
    <t>Barretos - Capital Regional C (2C)</t>
  </si>
  <si>
    <t>474,244 km²</t>
  </si>
  <si>
    <t>546,958 km²</t>
  </si>
  <si>
    <t>691,066 km²</t>
  </si>
  <si>
    <t>2551,074 km²</t>
  </si>
  <si>
    <t>470,643 km²</t>
  </si>
  <si>
    <t>602,799 km²</t>
  </si>
  <si>
    <t>1212,413 km²</t>
  </si>
  <si>
    <t>Itaobim - Centro de Zona B (4B)</t>
  </si>
  <si>
    <t>1749,683 km²</t>
  </si>
  <si>
    <t>Arranjo Populacional de Janaúba/MG - Centro Subregional B (3B)</t>
  </si>
  <si>
    <t>284,777 km²</t>
  </si>
  <si>
    <t>625,111 km²</t>
  </si>
  <si>
    <t>542,797 km²</t>
  </si>
  <si>
    <t>263,034 km²</t>
  </si>
  <si>
    <t>Centro Local (5) - Município integrante do Arranjo Populacional de Pouso Alto/MG</t>
  </si>
  <si>
    <t>264,115 km²</t>
  </si>
  <si>
    <t>4847,544 km²</t>
  </si>
  <si>
    <t>215,516 km²</t>
  </si>
  <si>
    <t>622,478 km²</t>
  </si>
  <si>
    <t>236,798 km²</t>
  </si>
  <si>
    <t>Arranjo Populacional de Ubá/MG - Centro Subregional A (3A)\; Arranjo Populacional de Viçosa/MG - Centro Subregional B (3B)</t>
  </si>
  <si>
    <t>695,882 km²</t>
  </si>
  <si>
    <t>189,235 km²</t>
  </si>
  <si>
    <t>3503,848 km²</t>
  </si>
  <si>
    <t>124,189 km²</t>
  </si>
  <si>
    <t>556,436 km²</t>
  </si>
  <si>
    <t>153,560 km²</t>
  </si>
  <si>
    <t>72,228 km²</t>
  </si>
  <si>
    <t>763,364 km²</t>
  </si>
  <si>
    <t>234,296 km²</t>
  </si>
  <si>
    <t>151,859 km²</t>
  </si>
  <si>
    <t>618,312 km²</t>
  </si>
  <si>
    <t>1081,796 km²</t>
  </si>
  <si>
    <t>183,062 km²</t>
  </si>
  <si>
    <t>1719,266 km²</t>
  </si>
  <si>
    <t>1315,540 km²</t>
  </si>
  <si>
    <t>155,105 km²</t>
  </si>
  <si>
    <t>49,251 km²</t>
  </si>
  <si>
    <t>228,394 km²</t>
  </si>
  <si>
    <t>384,381 km²</t>
  </si>
  <si>
    <t>479,815 km²</t>
  </si>
  <si>
    <t>112,094 km²</t>
  </si>
  <si>
    <t>238,602 km²</t>
  </si>
  <si>
    <t>231,540 km²</t>
  </si>
  <si>
    <t>209,310 km²</t>
  </si>
  <si>
    <t>1352,353 km²</t>
  </si>
  <si>
    <t>3117,675 km²</t>
  </si>
  <si>
    <t>373,037 km²</t>
  </si>
  <si>
    <t>252,418 km²</t>
  </si>
  <si>
    <t>348,046 km²</t>
  </si>
  <si>
    <t>Centro de Zona A (4A) - Município integrante do Arranjo Populacional de Valença/RJ</t>
  </si>
  <si>
    <t>Barra do Piraí - Centro Subregional A (3A)</t>
  </si>
  <si>
    <t>986,561 km²</t>
  </si>
  <si>
    <t>404,805 km²</t>
  </si>
  <si>
    <t>79,402 km²</t>
  </si>
  <si>
    <t>72,673 km²</t>
  </si>
  <si>
    <t>Centro Subregional A (3A) - Município integrante do Arranjo Populacional de Ubá/MG</t>
  </si>
  <si>
    <t>407,557 km²</t>
  </si>
  <si>
    <t>111,156 km²</t>
  </si>
  <si>
    <t>1110,295 km²</t>
  </si>
  <si>
    <t>965,174 km²</t>
  </si>
  <si>
    <t>302,453 km²</t>
  </si>
  <si>
    <t>919,811 km²</t>
  </si>
  <si>
    <t>3073,268 km²</t>
  </si>
  <si>
    <t>1862,117 km²</t>
  </si>
  <si>
    <t>938,008 km²</t>
  </si>
  <si>
    <t>Eunápolis - Capital Regional C (2C)</t>
  </si>
  <si>
    <t>684,505 km²</t>
  </si>
  <si>
    <t>107,402 km²</t>
  </si>
  <si>
    <t>417,925 km²</t>
  </si>
  <si>
    <t>194,564 km²</t>
  </si>
  <si>
    <t>3,565 km²</t>
  </si>
  <si>
    <t>589,607 km²</t>
  </si>
  <si>
    <t>131,965 km²</t>
  </si>
  <si>
    <t>2917,448 km²</t>
  </si>
  <si>
    <t>276,433 km²</t>
  </si>
  <si>
    <t>723,784 km²</t>
  </si>
  <si>
    <t>Uberaba - Capital Regional C (2C)\; Uberlândia - Capital Regional B (2B)</t>
  </si>
  <si>
    <t>235,205 km²</t>
  </si>
  <si>
    <t>255,730 km²</t>
  </si>
  <si>
    <t>597,441 km²</t>
  </si>
  <si>
    <t>440,605 km²</t>
  </si>
  <si>
    <t>624,047 km²</t>
  </si>
  <si>
    <t>503,011 km²</t>
  </si>
  <si>
    <t>324,234 km²</t>
  </si>
  <si>
    <t>420,940 km²</t>
  </si>
  <si>
    <t>68,153 km²</t>
  </si>
  <si>
    <t>485,081 km²</t>
  </si>
  <si>
    <t>352,969 km²</t>
  </si>
  <si>
    <t>284,334 km²</t>
  </si>
  <si>
    <t>2998,364 km²</t>
  </si>
  <si>
    <t>172,444 km²</t>
  </si>
  <si>
    <t>Três Pontas - Centro de Zona A (4A)</t>
  </si>
  <si>
    <t>161,486 km²</t>
  </si>
  <si>
    <t>1255,832 km²</t>
  </si>
  <si>
    <t>182,655 km²</t>
  </si>
  <si>
    <t>203,074 km²</t>
  </si>
  <si>
    <t>106,169 km²</t>
  </si>
  <si>
    <t>347,362 km²</t>
  </si>
  <si>
    <t>276,067 km²</t>
  </si>
  <si>
    <t>677,207 km²</t>
  </si>
  <si>
    <t>196,565 km²</t>
  </si>
  <si>
    <t>488,885 km²</t>
  </si>
  <si>
    <t>202,032 km²</t>
  </si>
  <si>
    <t>Arranjo Populacional de Além Paraíba/MG - Sapucaia/RJ - Centro Subregional A (3A)</t>
  </si>
  <si>
    <t>130,213 km²</t>
  </si>
  <si>
    <t>305,737 km²</t>
  </si>
  <si>
    <t>503,706 km²</t>
  </si>
  <si>
    <t>1125,780 km²</t>
  </si>
  <si>
    <t>796,290 km²</t>
  </si>
  <si>
    <t>107,269 km²</t>
  </si>
  <si>
    <t>430,656 km²</t>
  </si>
  <si>
    <t>Corinto - Centro de Zona B (4B)\; Arranjo Populacional de Curvelo/MG - Centro Subregional B (3B)</t>
  </si>
  <si>
    <t>637,373 km²</t>
  </si>
  <si>
    <t>80,403 km²</t>
  </si>
  <si>
    <t>110,019 km²</t>
  </si>
  <si>
    <t>60,865 km²</t>
  </si>
  <si>
    <t>743,768 km²</t>
  </si>
  <si>
    <t>162,560 km²</t>
  </si>
  <si>
    <t>3308,100 km²</t>
  </si>
  <si>
    <t>316,822 km²</t>
  </si>
  <si>
    <t>Oliveira - Centro Subregional B (3B)</t>
  </si>
  <si>
    <t>1128,864 km²</t>
  </si>
  <si>
    <t>164,613 km²</t>
  </si>
  <si>
    <t>185,578 km²</t>
  </si>
  <si>
    <t>Visconde do Rio Branco - Centro de Zona B (4B)</t>
  </si>
  <si>
    <t>152,336 km²</t>
  </si>
  <si>
    <t>280,954 km²</t>
  </si>
  <si>
    <t>2692,545 km²</t>
  </si>
  <si>
    <t>265,730 km²</t>
  </si>
  <si>
    <t>363,828 km²</t>
  </si>
  <si>
    <t>314,458 km²</t>
  </si>
  <si>
    <t>516,683 km²</t>
  </si>
  <si>
    <t>Pouso Alegre - Capital Regional C (2C)\; Varginha - Capital Regional C (2C)</t>
  </si>
  <si>
    <t>866,087 km²</t>
  </si>
  <si>
    <t>547,908 km²</t>
  </si>
  <si>
    <t>998,015 km²</t>
  </si>
  <si>
    <t>120,536 km²</t>
  </si>
  <si>
    <t>1851,102 km²</t>
  </si>
  <si>
    <t>678,274 km²</t>
  </si>
  <si>
    <t>1452,002 km²</t>
  </si>
  <si>
    <t>143,096 km²</t>
  </si>
  <si>
    <t>137,928 km²</t>
  </si>
  <si>
    <t>120,122 km²</t>
  </si>
  <si>
    <t>415,922 km²</t>
  </si>
  <si>
    <t>1925,575 km²</t>
  </si>
  <si>
    <t>478,183 km²</t>
  </si>
  <si>
    <t>407,427 km²</t>
  </si>
  <si>
    <t>71,758 km²</t>
  </si>
  <si>
    <t>308,319 km²</t>
  </si>
  <si>
    <t>47,930 km²</t>
  </si>
  <si>
    <t>213,881 km²</t>
  </si>
  <si>
    <t>205,501 km²</t>
  </si>
  <si>
    <t>88,794 km²</t>
  </si>
  <si>
    <t>328,704 km²</t>
  </si>
  <si>
    <t>189,578 km²</t>
  </si>
  <si>
    <t>Arranjo Populacional de Ipatinga/MG - Capital Regional C (2C)\; Arranjo Populacional de João Monlevade/MG - Centro Subregional B (3B)\; Arranjo Populacional de Ponte Nova/MG - Centro Subregional B (3B)</t>
  </si>
  <si>
    <t>345,146 km²</t>
  </si>
  <si>
    <t>Guanhães - Centro Subregional B (3B)\; São João Evangelista - Centro de Zona B (4B)</t>
  </si>
  <si>
    <t>54,701 km²</t>
  </si>
  <si>
    <t>58,019 km²</t>
  </si>
  <si>
    <t>Centro Subregional A (3A) - Município integrante do Arranjo Populacional de São Lourenço/MG</t>
  </si>
  <si>
    <t>152,111 km²</t>
  </si>
  <si>
    <t>260,827 km²</t>
  </si>
  <si>
    <t>308,106 km²</t>
  </si>
  <si>
    <t>Guanhães - Centro Subregional B (3B)\; Santa Maria do Suaçuí - Centro de Zona B (4B)</t>
  </si>
  <si>
    <t>402,739 km²</t>
  </si>
  <si>
    <t>2434,004 km²</t>
  </si>
  <si>
    <t>2098,867 km²</t>
  </si>
  <si>
    <t>167,428 km²</t>
  </si>
  <si>
    <t>73,629 km²</t>
  </si>
  <si>
    <t>80,618 km²</t>
  </si>
  <si>
    <t>Inhapim - Centro de Zona B (4B)</t>
  </si>
  <si>
    <t>517,830 km²</t>
  </si>
  <si>
    <t>408,090 km²</t>
  </si>
  <si>
    <t>814,925 km²</t>
  </si>
  <si>
    <t>128,002 km²</t>
  </si>
  <si>
    <t>90,848 km²</t>
  </si>
  <si>
    <t>369,747 km²</t>
  </si>
  <si>
    <t>572,400 km²</t>
  </si>
  <si>
    <t>277,928 km²</t>
  </si>
  <si>
    <t>392,651 km²</t>
  </si>
  <si>
    <t>285,073 km²</t>
  </si>
  <si>
    <t>Arranjo Populacional de São José dos Campos/SP - Capital Regional B (2B)</t>
  </si>
  <si>
    <t>141,904 km²</t>
  </si>
  <si>
    <t>62,134 km²</t>
  </si>
  <si>
    <t>176,634 km²</t>
  </si>
  <si>
    <t>Dom Silvério - Centro de Zona B (4B)</t>
  </si>
  <si>
    <t>151,097 km²</t>
  </si>
  <si>
    <t>98,336 km²</t>
  </si>
  <si>
    <t>166,495 km²</t>
  </si>
  <si>
    <t>93,892 km²</t>
  </si>
  <si>
    <t>952,055 km²</t>
  </si>
  <si>
    <t>170,749 km²</t>
  </si>
  <si>
    <t>381,328 km²</t>
  </si>
  <si>
    <t>237,815 km²</t>
  </si>
  <si>
    <t>166,012 km²</t>
  </si>
  <si>
    <t>114,769 km²</t>
  </si>
  <si>
    <t>Centro Local (5) - Município integrante do Arranjo Populacional de Serranos - Seritinga/MG</t>
  </si>
  <si>
    <t>218,595 km²</t>
  </si>
  <si>
    <t>335,659 km²</t>
  </si>
  <si>
    <t>1295,272 km²</t>
  </si>
  <si>
    <t>Patrocínio - Centro Subregional B (3B)</t>
  </si>
  <si>
    <t>213,574 km²</t>
  </si>
  <si>
    <t>Nanuque - Centro de Zona A (4A)</t>
  </si>
  <si>
    <t>209,270 km²</t>
  </si>
  <si>
    <t>551,954 km²</t>
  </si>
  <si>
    <t>213,173 km²</t>
  </si>
  <si>
    <t>1217,813 km²</t>
  </si>
  <si>
    <t>536,928 km²</t>
  </si>
  <si>
    <t>534,655 km²</t>
  </si>
  <si>
    <t>157,456 km²</t>
  </si>
  <si>
    <t>Rio Pomba - Centro de Zona B (4B)</t>
  </si>
  <si>
    <t>312,166 km²</t>
  </si>
  <si>
    <t>135,689 km²</t>
  </si>
  <si>
    <t>486,543 km²</t>
  </si>
  <si>
    <t>206,787 km²</t>
  </si>
  <si>
    <t>196,866 km²</t>
  </si>
  <si>
    <t>211,084 km²</t>
  </si>
  <si>
    <t>1220,046 km²</t>
  </si>
  <si>
    <t>193,082 km²</t>
  </si>
  <si>
    <t>1179,248 km²</t>
  </si>
  <si>
    <t>407,920 km²</t>
  </si>
  <si>
    <t>329,287 km²</t>
  </si>
  <si>
    <t>731,753 km²</t>
  </si>
  <si>
    <t>166,735 km²</t>
  </si>
  <si>
    <t>3242,270 km²</t>
  </si>
  <si>
    <t>144,381 km²</t>
  </si>
  <si>
    <t>83,047 km²</t>
  </si>
  <si>
    <t>2091,774 km²</t>
  </si>
  <si>
    <t>173,866 km²</t>
  </si>
  <si>
    <t>114,705 km²</t>
  </si>
  <si>
    <t>Borda da Mata - Centro de Zona B (4B)</t>
  </si>
  <si>
    <t>136,776 km²</t>
  </si>
  <si>
    <t>285,124 km²</t>
  </si>
  <si>
    <t>828,038 km²</t>
  </si>
  <si>
    <t>2678,253 km²</t>
  </si>
  <si>
    <t>689,794 km²</t>
  </si>
  <si>
    <t>500,073 km²</t>
  </si>
  <si>
    <t>1822,530 km²</t>
  </si>
  <si>
    <t>1153,111 km²</t>
  </si>
  <si>
    <t>221,000 km²</t>
  </si>
  <si>
    <t>407,452 km²</t>
  </si>
  <si>
    <t>820,524 km²</t>
  </si>
  <si>
    <t>189,045 km²</t>
  </si>
  <si>
    <t>4523,957 km²</t>
  </si>
  <si>
    <t>4115,206 km²</t>
  </si>
  <si>
    <t>405,834 km²</t>
  </si>
  <si>
    <t>8445,432 km²</t>
  </si>
  <si>
    <t>1147,407 km²</t>
  </si>
  <si>
    <t>598,221 km²</t>
  </si>
  <si>
    <t>138,792 km²</t>
  </si>
  <si>
    <t>2076,942 km²</t>
  </si>
  <si>
    <t>116,664 km²</t>
  </si>
  <si>
    <t>409,888 km²</t>
  </si>
  <si>
    <t>491,512 km²</t>
  </si>
  <si>
    <t>395,396 km²</t>
  </si>
  <si>
    <t>651,505 km²</t>
  </si>
  <si>
    <t>2220,279 km²</t>
  </si>
  <si>
    <t>814,994 km²</t>
  </si>
  <si>
    <t>1913,396 km²</t>
  </si>
  <si>
    <t>1570,582 km²</t>
  </si>
  <si>
    <t>631,692 km²</t>
  </si>
  <si>
    <t>1031,823 km²</t>
  </si>
  <si>
    <t>115,242 km²</t>
  </si>
  <si>
    <t>71,040 km²</t>
  </si>
  <si>
    <t>299,418 km²</t>
  </si>
  <si>
    <t>112,691 km²</t>
  </si>
  <si>
    <t>868,914 km²</t>
  </si>
  <si>
    <t>326,515 km²</t>
  </si>
  <si>
    <t>439,878 km²</t>
  </si>
  <si>
    <t>281,022 km²</t>
  </si>
  <si>
    <t>243,351 km²</t>
  </si>
  <si>
    <t>205,552 km²</t>
  </si>
  <si>
    <t>102,487 km²</t>
  </si>
  <si>
    <t>IDEB – Anos iniciais do ensino fundamental (Rede pública)</t>
  </si>
  <si>
    <t>IDEB – Anos finais do ensino fundamental (Rede pública)</t>
  </si>
  <si>
    <t>Matrículas no ensino fundamental</t>
  </si>
  <si>
    <t>Matrículas no ensino médio</t>
  </si>
  <si>
    <t>Taxa de escolarização de 6 a 14 anos de idade</t>
  </si>
  <si>
    <t>fonte="https://cidades.ibge.gov.br/brasil/sintese/mg?indicadores=60045,5913,5908,78192,78187"  Fonte 1 - panorama_configuration_municipio_taxa_escolarizacao: IBGE, Censo Demográfico 2010
Nota 1 - panorama_configuration_municipio_matriculas_fundamental: Inclui matrículas do ensino fundamental de 8 e 9 anos de ensino regular e/ou especial
Nota 2 - panorama_configuration_municipio_matriculas_medio: Inclui matrículas do ensino médio propedêutico, normal/magistério e médio integrado (Técnico integrado) de ensino regular e/ou especial
Nota 3 - panorama_configuration_municipio_taxa_escolarizacao: [população residente no município de 6 a 14 anos de idade matriculada no ensino regular/total de população residente no município de 6 a 14 anos de idade] x 100</t>
  </si>
  <si>
    <t>641 matrículas</t>
  </si>
  <si>
    <t>238 matrículas</t>
  </si>
  <si>
    <t>2328 matrículas</t>
  </si>
  <si>
    <t>634 matrículas</t>
  </si>
  <si>
    <t>99,8 %</t>
  </si>
  <si>
    <t>1527 matrículas</t>
  </si>
  <si>
    <t>459 matrículas</t>
  </si>
  <si>
    <t>474 matrículas</t>
  </si>
  <si>
    <t>188 matrículas</t>
  </si>
  <si>
    <t>1023 matrículas</t>
  </si>
  <si>
    <t>365 matrículas</t>
  </si>
  <si>
    <t>1929 matrículas</t>
  </si>
  <si>
    <t>569 matrículas</t>
  </si>
  <si>
    <t>240 matrículas</t>
  </si>
  <si>
    <t>80 matrículas</t>
  </si>
  <si>
    <t>506 matrículas</t>
  </si>
  <si>
    <t>108 matrículas</t>
  </si>
  <si>
    <t>2426 matrículas</t>
  </si>
  <si>
    <t>714 matrículas</t>
  </si>
  <si>
    <t>1722 matrículas</t>
  </si>
  <si>
    <t>581 matrículas</t>
  </si>
  <si>
    <t>2776 matrículas</t>
  </si>
  <si>
    <t>613 matrículas</t>
  </si>
  <si>
    <t>175 matrículas</t>
  </si>
  <si>
    <t>99,3 %</t>
  </si>
  <si>
    <t>316 matrículas</t>
  </si>
  <si>
    <t>65 matrículas</t>
  </si>
  <si>
    <t>99 %</t>
  </si>
  <si>
    <t>372 matrículas</t>
  </si>
  <si>
    <t>74 matrículas</t>
  </si>
  <si>
    <t>3912 matrículas</t>
  </si>
  <si>
    <t>900 matrículas</t>
  </si>
  <si>
    <t>8767 matrículas</t>
  </si>
  <si>
    <t>2432 matrículas</t>
  </si>
  <si>
    <t>782 matrículas</t>
  </si>
  <si>
    <t>235 matrículas</t>
  </si>
  <si>
    <t>5338 matrículas</t>
  </si>
  <si>
    <t>1597 matrículas</t>
  </si>
  <si>
    <t>857 matrículas</t>
  </si>
  <si>
    <t>216 matrículas</t>
  </si>
  <si>
    <t>99,1 %</t>
  </si>
  <si>
    <t>2006 matrículas</t>
  </si>
  <si>
    <t>645 matrículas</t>
  </si>
  <si>
    <t>1533 matrículas</t>
  </si>
  <si>
    <t>411 matrículas</t>
  </si>
  <si>
    <t>786 matrículas</t>
  </si>
  <si>
    <t>172 matrículas</t>
  </si>
  <si>
    <t>98,5 %</t>
  </si>
  <si>
    <t>966 matrículas</t>
  </si>
  <si>
    <t>1232 matrículas</t>
  </si>
  <si>
    <t>377 matrículas</t>
  </si>
  <si>
    <t>574 matrículas</t>
  </si>
  <si>
    <t>141 matrículas</t>
  </si>
  <si>
    <t>1489 matrículas</t>
  </si>
  <si>
    <t>446 matrículas</t>
  </si>
  <si>
    <t>659 matrículas</t>
  </si>
  <si>
    <t>234 matrículas</t>
  </si>
  <si>
    <t>559 matrículas</t>
  </si>
  <si>
    <t>147 matrículas</t>
  </si>
  <si>
    <t>98,6 %</t>
  </si>
  <si>
    <t>4149 matrículas</t>
  </si>
  <si>
    <t>1017 matrículas</t>
  </si>
  <si>
    <t>1263 matrículas</t>
  </si>
  <si>
    <t>335 matrículas</t>
  </si>
  <si>
    <t>1174 matrículas</t>
  </si>
  <si>
    <t>422 matrículas</t>
  </si>
  <si>
    <t>994 matrículas</t>
  </si>
  <si>
    <t>323 matrículas</t>
  </si>
  <si>
    <t>1158 matrículas</t>
  </si>
  <si>
    <t>344 matrículas</t>
  </si>
  <si>
    <t>178 matrículas</t>
  </si>
  <si>
    <t>54 matrículas</t>
  </si>
  <si>
    <t>265 matrículas</t>
  </si>
  <si>
    <t>105 matrículas</t>
  </si>
  <si>
    <t>98,9 %</t>
  </si>
  <si>
    <t>71 matrículas</t>
  </si>
  <si>
    <t>4303 matrículas</t>
  </si>
  <si>
    <t>1594 matrículas</t>
  </si>
  <si>
    <t>97,5 %</t>
  </si>
  <si>
    <t>13107 matrículas</t>
  </si>
  <si>
    <t>3826 matrículas</t>
  </si>
  <si>
    <t>347 matrículas</t>
  </si>
  <si>
    <t>133 matrículas</t>
  </si>
  <si>
    <t>929 matrículas</t>
  </si>
  <si>
    <t>294 matrículas</t>
  </si>
  <si>
    <t>939 matrículas</t>
  </si>
  <si>
    <t>201 matrículas</t>
  </si>
  <si>
    <t>310 matrículas</t>
  </si>
  <si>
    <t>104 matrículas</t>
  </si>
  <si>
    <t>1150 matrículas</t>
  </si>
  <si>
    <t>293 matrículas</t>
  </si>
  <si>
    <t>13112 matrículas</t>
  </si>
  <si>
    <t>3470 matrículas</t>
  </si>
  <si>
    <t>97,1 %</t>
  </si>
  <si>
    <t>1094 matrículas</t>
  </si>
  <si>
    <t>164 matrículas</t>
  </si>
  <si>
    <t>98,7 %</t>
  </si>
  <si>
    <t>4610 matrículas</t>
  </si>
  <si>
    <t>1397 matrículas</t>
  </si>
  <si>
    <t>1757 matrículas</t>
  </si>
  <si>
    <t>518 matrículas</t>
  </si>
  <si>
    <t>288 matrículas</t>
  </si>
  <si>
    <t>64 matrículas</t>
  </si>
  <si>
    <t>703 matrículas</t>
  </si>
  <si>
    <t>224 matrículas</t>
  </si>
  <si>
    <t>98,1 %</t>
  </si>
  <si>
    <t>2391 matrículas</t>
  </si>
  <si>
    <t>1061 matrículas</t>
  </si>
  <si>
    <t>1364 matrículas</t>
  </si>
  <si>
    <t>341 matrículas</t>
  </si>
  <si>
    <t>1500 matrículas</t>
  </si>
  <si>
    <t>492 matrículas</t>
  </si>
  <si>
    <t>599 matrículas</t>
  </si>
  <si>
    <t>182 matrículas</t>
  </si>
  <si>
    <t>1875 matrículas</t>
  </si>
  <si>
    <t>612 matrículas</t>
  </si>
  <si>
    <t>924 matrículas</t>
  </si>
  <si>
    <t>305 matrículas</t>
  </si>
  <si>
    <t>2228 matrículas</t>
  </si>
  <si>
    <t>989 matrículas</t>
  </si>
  <si>
    <t>470 matrículas</t>
  </si>
  <si>
    <t>161 matrículas</t>
  </si>
  <si>
    <t>690 matrículas</t>
  </si>
  <si>
    <t>4076 matrículas</t>
  </si>
  <si>
    <t>1064 matrículas</t>
  </si>
  <si>
    <t>583 matrículas</t>
  </si>
  <si>
    <t>193 matrículas</t>
  </si>
  <si>
    <t>13779 matrículas</t>
  </si>
  <si>
    <t>4969 matrículas</t>
  </si>
  <si>
    <t>561 matrículas</t>
  </si>
  <si>
    <t>120 matrículas</t>
  </si>
  <si>
    <t>2455 matrículas</t>
  </si>
  <si>
    <t>711 matrículas</t>
  </si>
  <si>
    <t>99,2 %</t>
  </si>
  <si>
    <t>1234 matrículas</t>
  </si>
  <si>
    <t>375 matrículas</t>
  </si>
  <si>
    <t>433 matrículas</t>
  </si>
  <si>
    <t>134 matrículas</t>
  </si>
  <si>
    <t>256289 matrículas</t>
  </si>
  <si>
    <t>77174 matrículas</t>
  </si>
  <si>
    <t>3240 matrículas</t>
  </si>
  <si>
    <t>712 matrículas</t>
  </si>
  <si>
    <t>938 matrículas</t>
  </si>
  <si>
    <t>256 matrículas</t>
  </si>
  <si>
    <t>1147 matrículas</t>
  </si>
  <si>
    <t>450 matrículas</t>
  </si>
  <si>
    <t>663 matrículas</t>
  </si>
  <si>
    <t>204 matrículas</t>
  </si>
  <si>
    <t>972 matrículas</t>
  </si>
  <si>
    <t>167 matrículas</t>
  </si>
  <si>
    <t>54024 matrículas</t>
  </si>
  <si>
    <t>14105 matrículas</t>
  </si>
  <si>
    <t>348 matrículas</t>
  </si>
  <si>
    <t>135 matrículas</t>
  </si>
  <si>
    <t>1666 matrículas</t>
  </si>
  <si>
    <t>311 matrículas</t>
  </si>
  <si>
    <t>228 matrículas</t>
  </si>
  <si>
    <t>53 matrículas</t>
  </si>
  <si>
    <t>4938 matrículas</t>
  </si>
  <si>
    <t>1350 matrículas</t>
  </si>
  <si>
    <t>109 matrículas</t>
  </si>
  <si>
    <t>6334 matrículas</t>
  </si>
  <si>
    <t>2101 matrículas</t>
  </si>
  <si>
    <t>5556 matrículas</t>
  </si>
  <si>
    <t>1479 matrículas</t>
  </si>
  <si>
    <t>809 matrículas</t>
  </si>
  <si>
    <t>192 matrículas</t>
  </si>
  <si>
    <t>98,8 %</t>
  </si>
  <si>
    <t>524 matrículas</t>
  </si>
  <si>
    <t>754 matrículas</t>
  </si>
  <si>
    <t>252 matrículas</t>
  </si>
  <si>
    <t>1685 matrículas</t>
  </si>
  <si>
    <t>432 matrículas</t>
  </si>
  <si>
    <t>1411 matrículas</t>
  </si>
  <si>
    <t>359 matrículas</t>
  </si>
  <si>
    <t>1730 matrículas</t>
  </si>
  <si>
    <t>586 matrículas</t>
  </si>
  <si>
    <t>97,9 %</t>
  </si>
  <si>
    <t>629 matrículas</t>
  </si>
  <si>
    <t>716 matrículas</t>
  </si>
  <si>
    <t>177 matrículas</t>
  </si>
  <si>
    <t>1519 matrículas</t>
  </si>
  <si>
    <t>596 matrículas</t>
  </si>
  <si>
    <t>1804 matrículas</t>
  </si>
  <si>
    <t>1731 matrículas</t>
  </si>
  <si>
    <t>388 matrículas</t>
  </si>
  <si>
    <t>895 matrículas</t>
  </si>
  <si>
    <t>338 matrículas</t>
  </si>
  <si>
    <t>452 matrículas</t>
  </si>
  <si>
    <t>149 matrículas</t>
  </si>
  <si>
    <t>2342 matrículas</t>
  </si>
  <si>
    <t>608 matrículas</t>
  </si>
  <si>
    <t>3957 matrículas</t>
  </si>
  <si>
    <t>1307 matrículas</t>
  </si>
  <si>
    <t>1541 matrículas</t>
  </si>
  <si>
    <t>678 matrículas</t>
  </si>
  <si>
    <t>522 matrículas</t>
  </si>
  <si>
    <t>4693 matrículas</t>
  </si>
  <si>
    <t>1057 matrículas</t>
  </si>
  <si>
    <t>280 matrículas</t>
  </si>
  <si>
    <t>1178 matrículas</t>
  </si>
  <si>
    <t>317 matrículas</t>
  </si>
  <si>
    <t>393 matrículas</t>
  </si>
  <si>
    <t>129 matrículas</t>
  </si>
  <si>
    <t>3611 matrículas</t>
  </si>
  <si>
    <t>1137 matrículas</t>
  </si>
  <si>
    <t>3316 matrículas</t>
  </si>
  <si>
    <t>866 matrículas</t>
  </si>
  <si>
    <t>923 matrículas</t>
  </si>
  <si>
    <t>1259 matrículas</t>
  </si>
  <si>
    <t>309 matrículas</t>
  </si>
  <si>
    <t>410 matrículas</t>
  </si>
  <si>
    <t>115 matrículas</t>
  </si>
  <si>
    <t>1317 matrículas</t>
  </si>
  <si>
    <t>330 matrículas</t>
  </si>
  <si>
    <t>1032 matrículas</t>
  </si>
  <si>
    <t>383 matrículas</t>
  </si>
  <si>
    <t>93 matrículas</t>
  </si>
  <si>
    <t>1253 matrículas</t>
  </si>
  <si>
    <t>315 matrículas</t>
  </si>
  <si>
    <t>4622 matrículas</t>
  </si>
  <si>
    <t>1264 matrículas</t>
  </si>
  <si>
    <t>545 matrículas</t>
  </si>
  <si>
    <t>169 matrículas</t>
  </si>
  <si>
    <t>92 matrículas</t>
  </si>
  <si>
    <t>1393 matrículas</t>
  </si>
  <si>
    <t>351 matrículas</t>
  </si>
  <si>
    <t>114 matrículas</t>
  </si>
  <si>
    <t>3030 matrículas</t>
  </si>
  <si>
    <t>850 matrículas</t>
  </si>
  <si>
    <t>3063 matrículas</t>
  </si>
  <si>
    <t>1286 matrículas</t>
  </si>
  <si>
    <t>385 matrículas</t>
  </si>
  <si>
    <t>456 matrículas</t>
  </si>
  <si>
    <t>2040 matrículas</t>
  </si>
  <si>
    <t>619 matrículas</t>
  </si>
  <si>
    <t>2220 matrículas</t>
  </si>
  <si>
    <t>462 matrículas</t>
  </si>
  <si>
    <t>1877 matrículas</t>
  </si>
  <si>
    <t>557 matrículas</t>
  </si>
  <si>
    <t>498 matrículas</t>
  </si>
  <si>
    <t>181 matrículas</t>
  </si>
  <si>
    <t>5477 matrículas</t>
  </si>
  <si>
    <t>1609 matrículas</t>
  </si>
  <si>
    <t>1287 matrículas</t>
  </si>
  <si>
    <t>1077 matrículas</t>
  </si>
  <si>
    <t>248 matrículas</t>
  </si>
  <si>
    <t>1764 matrículas</t>
  </si>
  <si>
    <t>386 matrículas</t>
  </si>
  <si>
    <t>3009 matrículas</t>
  </si>
  <si>
    <t>941 matrículas</t>
  </si>
  <si>
    <t>180 matrículas</t>
  </si>
  <si>
    <t>99,6 %</t>
  </si>
  <si>
    <t>528 matrículas</t>
  </si>
  <si>
    <t>162 matrículas</t>
  </si>
  <si>
    <t>1192 matrículas</t>
  </si>
  <si>
    <t>290 matrículas</t>
  </si>
  <si>
    <t>1326 matrículas</t>
  </si>
  <si>
    <t>370 matrículas</t>
  </si>
  <si>
    <t>122 matrículas</t>
  </si>
  <si>
    <t>651 matrículas</t>
  </si>
  <si>
    <t>219 matrículas</t>
  </si>
  <si>
    <t>466 matrículas</t>
  </si>
  <si>
    <t>191 matrículas</t>
  </si>
  <si>
    <t>5406 matrículas</t>
  </si>
  <si>
    <t>1634 matrículas</t>
  </si>
  <si>
    <t>856 matrículas</t>
  </si>
  <si>
    <t>212 matrículas</t>
  </si>
  <si>
    <t>1165 matrículas</t>
  </si>
  <si>
    <t>340 matrículas</t>
  </si>
  <si>
    <t>1590 matrículas</t>
  </si>
  <si>
    <t>325 matrículas</t>
  </si>
  <si>
    <t>620 matrículas</t>
  </si>
  <si>
    <t>131 matrículas</t>
  </si>
  <si>
    <t>2090 matrículas</t>
  </si>
  <si>
    <t>769 matrículas</t>
  </si>
  <si>
    <t>1130 matrículas</t>
  </si>
  <si>
    <t>1184 matrículas</t>
  </si>
  <si>
    <t>298 matrículas</t>
  </si>
  <si>
    <t>2900 matrículas</t>
  </si>
  <si>
    <t>913 matrículas</t>
  </si>
  <si>
    <t>318 matrículas</t>
  </si>
  <si>
    <t>2809 matrículas</t>
  </si>
  <si>
    <t>676 matrículas</t>
  </si>
  <si>
    <t>3650 matrículas</t>
  </si>
  <si>
    <t>919 matrículas</t>
  </si>
  <si>
    <t>10495 matrículas</t>
  </si>
  <si>
    <t>2891 matrículas</t>
  </si>
  <si>
    <t>1134 matrículas</t>
  </si>
  <si>
    <t>337 matrículas</t>
  </si>
  <si>
    <t>99,4 %</t>
  </si>
  <si>
    <t>728 matrículas</t>
  </si>
  <si>
    <t>2275 matrículas</t>
  </si>
  <si>
    <t>570 matrículas</t>
  </si>
  <si>
    <t>401 matrículas</t>
  </si>
  <si>
    <t>118 matrículas</t>
  </si>
  <si>
    <t>1456 matrículas</t>
  </si>
  <si>
    <t>404 matrículas</t>
  </si>
  <si>
    <t>1036 matrículas</t>
  </si>
  <si>
    <t>603 matrículas</t>
  </si>
  <si>
    <t>2682 matrículas</t>
  </si>
  <si>
    <t>737 matrículas</t>
  </si>
  <si>
    <t>3067 matrículas</t>
  </si>
  <si>
    <t>946 matrículas</t>
  </si>
  <si>
    <t>2294 matrículas</t>
  </si>
  <si>
    <t>684 matrículas</t>
  </si>
  <si>
    <t>2077 matrículas</t>
  </si>
  <si>
    <t>653 matrículas</t>
  </si>
  <si>
    <t>1067 matrículas</t>
  </si>
  <si>
    <t>254 matrículas</t>
  </si>
  <si>
    <t>512 matrículas</t>
  </si>
  <si>
    <t>428 matrículas</t>
  </si>
  <si>
    <t>76 matrículas</t>
  </si>
  <si>
    <t>156 matrículas</t>
  </si>
  <si>
    <t>229 matrículas</t>
  </si>
  <si>
    <t>82 matrículas</t>
  </si>
  <si>
    <t>284 matrículas</t>
  </si>
  <si>
    <t>91 matrículas</t>
  </si>
  <si>
    <t>1881 matrículas</t>
  </si>
  <si>
    <t>537 matrículas</t>
  </si>
  <si>
    <t>7052 matrículas</t>
  </si>
  <si>
    <t>1910 matrículas</t>
  </si>
  <si>
    <t>662 matrículas</t>
  </si>
  <si>
    <t>174 matrículas</t>
  </si>
  <si>
    <t>423 matrículas</t>
  </si>
  <si>
    <t>1401 matrículas</t>
  </si>
  <si>
    <t>389 matrículas</t>
  </si>
  <si>
    <t>616 matrículas</t>
  </si>
  <si>
    <t>195 matrículas</t>
  </si>
  <si>
    <t>2389 matrículas</t>
  </si>
  <si>
    <t>820 matrículas</t>
  </si>
  <si>
    <t>127 matrículas</t>
  </si>
  <si>
    <t>52 matrículas</t>
  </si>
  <si>
    <t>727 matrículas</t>
  </si>
  <si>
    <t>176 matrículas</t>
  </si>
  <si>
    <t>1003 matrículas</t>
  </si>
  <si>
    <t>259 matrículas</t>
  </si>
  <si>
    <t>1363 matrículas</t>
  </si>
  <si>
    <t>508 matrículas</t>
  </si>
  <si>
    <t>1943 matrículas</t>
  </si>
  <si>
    <t>415 matrículas</t>
  </si>
  <si>
    <t>86 matrículas</t>
  </si>
  <si>
    <t>642 matrículas</t>
  </si>
  <si>
    <t>206 matrículas</t>
  </si>
  <si>
    <t>560 matrículas</t>
  </si>
  <si>
    <t>885 matrículas</t>
  </si>
  <si>
    <t>312 matrículas</t>
  </si>
  <si>
    <t>3483 matrículas</t>
  </si>
  <si>
    <t>1037 matrículas</t>
  </si>
  <si>
    <t>761 matrículas</t>
  </si>
  <si>
    <t>1098 matrículas</t>
  </si>
  <si>
    <t>354 matrículas</t>
  </si>
  <si>
    <t>394 matrículas</t>
  </si>
  <si>
    <t>875 matrículas</t>
  </si>
  <si>
    <t>273 matrículas</t>
  </si>
  <si>
    <t>1139 matrículas</t>
  </si>
  <si>
    <t>287 matrículas</t>
  </si>
  <si>
    <t>3561 matrículas</t>
  </si>
  <si>
    <t>846 matrículas</t>
  </si>
  <si>
    <t>277 matrículas</t>
  </si>
  <si>
    <t>519 matrículas</t>
  </si>
  <si>
    <t>3196 matrículas</t>
  </si>
  <si>
    <t>817 matrículas</t>
  </si>
  <si>
    <t>630 matrículas</t>
  </si>
  <si>
    <t>1628 matrículas</t>
  </si>
  <si>
    <t>447 matrículas</t>
  </si>
  <si>
    <t>1288 matrículas</t>
  </si>
  <si>
    <t>429 matrículas</t>
  </si>
  <si>
    <t>997 matrículas</t>
  </si>
  <si>
    <t>334 matrículas</t>
  </si>
  <si>
    <t>751 matrículas</t>
  </si>
  <si>
    <t>1240 matrículas</t>
  </si>
  <si>
    <t>327 matrículas</t>
  </si>
  <si>
    <t>6950 matrículas</t>
  </si>
  <si>
    <t>1917 matrículas</t>
  </si>
  <si>
    <t>231 matrículas</t>
  </si>
  <si>
    <t>729 matrículas</t>
  </si>
  <si>
    <t>99,7 %</t>
  </si>
  <si>
    <t>15147 matrículas</t>
  </si>
  <si>
    <t>3663 matrículas</t>
  </si>
  <si>
    <t>2463 matrículas</t>
  </si>
  <si>
    <t>643 matrículas</t>
  </si>
  <si>
    <t>196 matrículas</t>
  </si>
  <si>
    <t>49 matrículas</t>
  </si>
  <si>
    <t>69772 matrículas</t>
  </si>
  <si>
    <t>18217 matrículas</t>
  </si>
  <si>
    <t>990 matrículas</t>
  </si>
  <si>
    <t>270 matrículas</t>
  </si>
  <si>
    <t>3237 matrículas</t>
  </si>
  <si>
    <t>1051 matrículas</t>
  </si>
  <si>
    <t>795 matrículas</t>
  </si>
  <si>
    <t>251 matrículas</t>
  </si>
  <si>
    <t>97 matrículas</t>
  </si>
  <si>
    <t>2710 matrículas</t>
  </si>
  <si>
    <t>780 matrículas</t>
  </si>
  <si>
    <t>1118 matrículas</t>
  </si>
  <si>
    <t>3188 matrículas</t>
  </si>
  <si>
    <t>11249 matrículas</t>
  </si>
  <si>
    <t>2996 matrículas</t>
  </si>
  <si>
    <t>1034 matrículas</t>
  </si>
  <si>
    <t>328 matrículas</t>
  </si>
  <si>
    <t>425 matrículas</t>
  </si>
  <si>
    <t>278 matrículas</t>
  </si>
  <si>
    <t>85 matrículas</t>
  </si>
  <si>
    <t>483 matrículas</t>
  </si>
  <si>
    <t>166 matrículas</t>
  </si>
  <si>
    <t>696 matrículas</t>
  </si>
  <si>
    <t>297 matrículas</t>
  </si>
  <si>
    <t>867 matrículas</t>
  </si>
  <si>
    <t>625 matrículas</t>
  </si>
  <si>
    <t>185 matrículas</t>
  </si>
  <si>
    <t>578 matrículas</t>
  </si>
  <si>
    <t>150 matrículas</t>
  </si>
  <si>
    <t>1647 matrículas</t>
  </si>
  <si>
    <t>521 matrículas</t>
  </si>
  <si>
    <t>119 matrículas</t>
  </si>
  <si>
    <t>1166 matrículas</t>
  </si>
  <si>
    <t>9456 matrículas</t>
  </si>
  <si>
    <t>2771 matrículas</t>
  </si>
  <si>
    <t>764 matrículas</t>
  </si>
  <si>
    <t>849 matrículas</t>
  </si>
  <si>
    <t>336 matrículas</t>
  </si>
  <si>
    <t>986 matrículas</t>
  </si>
  <si>
    <t>1506 matrículas</t>
  </si>
  <si>
    <t>308 matrículas</t>
  </si>
  <si>
    <t>480 matrículas</t>
  </si>
  <si>
    <t>209 matrículas</t>
  </si>
  <si>
    <t>840 matrículas</t>
  </si>
  <si>
    <t>233 matrículas</t>
  </si>
  <si>
    <t>110 matrículas</t>
  </si>
  <si>
    <t>6029 matrículas</t>
  </si>
  <si>
    <t>1986 matrículas</t>
  </si>
  <si>
    <t>461 matrículas</t>
  </si>
  <si>
    <t>517 matrículas</t>
  </si>
  <si>
    <t>2598 matrículas</t>
  </si>
  <si>
    <t>125 matrículas</t>
  </si>
  <si>
    <t>1008 matrículas</t>
  </si>
  <si>
    <t>226 matrículas</t>
  </si>
  <si>
    <t>24352 matrículas</t>
  </si>
  <si>
    <t>7326 matrículas</t>
  </si>
  <si>
    <t>968 matrículas</t>
  </si>
  <si>
    <t>332 matrículas</t>
  </si>
  <si>
    <t>730 matrículas</t>
  </si>
  <si>
    <t>1102 matrículas</t>
  </si>
  <si>
    <t>360 matrículas</t>
  </si>
  <si>
    <t>453 matrículas</t>
  </si>
  <si>
    <t>148 matrículas</t>
  </si>
  <si>
    <t>609 matrículas</t>
  </si>
  <si>
    <t>183 matrículas</t>
  </si>
  <si>
    <t>657 matrículas</t>
  </si>
  <si>
    <t>507 matrículas</t>
  </si>
  <si>
    <t>198 matrículas</t>
  </si>
  <si>
    <t>363 matrículas</t>
  </si>
  <si>
    <t>123 matrículas</t>
  </si>
  <si>
    <t>658 matrículas</t>
  </si>
  <si>
    <t>215 matrículas</t>
  </si>
  <si>
    <t>985 matrículas</t>
  </si>
  <si>
    <t>244 matrículas</t>
  </si>
  <si>
    <t>693 matrículas</t>
  </si>
  <si>
    <t>258 matrículas</t>
  </si>
  <si>
    <t>1206 matrículas</t>
  </si>
  <si>
    <t>434 matrículas</t>
  </si>
  <si>
    <t>505 matrículas</t>
  </si>
  <si>
    <t>202 matrículas</t>
  </si>
  <si>
    <t>56 matrículas</t>
  </si>
  <si>
    <t>70 matrículas</t>
  </si>
  <si>
    <t>967 matrículas</t>
  </si>
  <si>
    <t>242 matrículas</t>
  </si>
  <si>
    <t>3089 matrículas</t>
  </si>
  <si>
    <t>1163 matrículas</t>
  </si>
  <si>
    <t>289 matrículas</t>
  </si>
  <si>
    <t>810 matrículas</t>
  </si>
  <si>
    <t>628 matrículas</t>
  </si>
  <si>
    <t>210 matrículas</t>
  </si>
  <si>
    <t>1735 matrículas</t>
  </si>
  <si>
    <t>491 matrículas</t>
  </si>
  <si>
    <t>2462 matrículas</t>
  </si>
  <si>
    <t>725 matrículas</t>
  </si>
  <si>
    <t>9875 matrículas</t>
  </si>
  <si>
    <t>2295 matrículas</t>
  </si>
  <si>
    <t>2984 matrículas</t>
  </si>
  <si>
    <t>901 matrículas</t>
  </si>
  <si>
    <t>3891 matrículas</t>
  </si>
  <si>
    <t>1176 matrículas</t>
  </si>
  <si>
    <t>766 matrículas</t>
  </si>
  <si>
    <t>1188 matrículas</t>
  </si>
  <si>
    <t>302 matrículas</t>
  </si>
  <si>
    <t>72 matrículas</t>
  </si>
  <si>
    <t>96 matrículas</t>
  </si>
  <si>
    <t>672 matrículas</t>
  </si>
  <si>
    <t>1144 matrículas</t>
  </si>
  <si>
    <t>260 matrículas</t>
  </si>
  <si>
    <t>549 matrículas</t>
  </si>
  <si>
    <t>126 matrículas</t>
  </si>
  <si>
    <t>6611 matrículas</t>
  </si>
  <si>
    <t>1587 matrículas</t>
  </si>
  <si>
    <t>275 matrículas</t>
  </si>
  <si>
    <t>392 matrículas</t>
  </si>
  <si>
    <t>89 matrículas</t>
  </si>
  <si>
    <t>740 matrículas</t>
  </si>
  <si>
    <t>246 matrículas</t>
  </si>
  <si>
    <t>399 matrículas</t>
  </si>
  <si>
    <t>943 matrículas</t>
  </si>
  <si>
    <t>362 matrículas</t>
  </si>
  <si>
    <t>1462 matrículas</t>
  </si>
  <si>
    <t>346 matrículas</t>
  </si>
  <si>
    <t>824 matrículas</t>
  </si>
  <si>
    <t>889 matrículas</t>
  </si>
  <si>
    <t>6840 matrículas</t>
  </si>
  <si>
    <t>2186 matrículas</t>
  </si>
  <si>
    <t>1279 matrículas</t>
  </si>
  <si>
    <t>374 matrículas</t>
  </si>
  <si>
    <t>84 matrículas</t>
  </si>
  <si>
    <t>382 matrículas</t>
  </si>
  <si>
    <t>116 matrículas</t>
  </si>
  <si>
    <t>758 matrículas</t>
  </si>
  <si>
    <t>207 matrículas</t>
  </si>
  <si>
    <t>2804 matrículas</t>
  </si>
  <si>
    <t>855 matrículas</t>
  </si>
  <si>
    <t>631 matrículas</t>
  </si>
  <si>
    <t>208 matrículas</t>
  </si>
  <si>
    <t>819 matrículas</t>
  </si>
  <si>
    <t>1056 matrículas</t>
  </si>
  <si>
    <t>326 matrículas</t>
  </si>
  <si>
    <t>138 matrículas</t>
  </si>
  <si>
    <t>1822 matrículas</t>
  </si>
  <si>
    <t>601 matrículas</t>
  </si>
  <si>
    <t>6422 matrículas</t>
  </si>
  <si>
    <t>1636 matrículas</t>
  </si>
  <si>
    <t>186 matrículas</t>
  </si>
  <si>
    <t>750 matrículas</t>
  </si>
  <si>
    <t>237 matrículas</t>
  </si>
  <si>
    <t>644 matrículas</t>
  </si>
  <si>
    <t>417 matrículas</t>
  </si>
  <si>
    <t>489 matrículas</t>
  </si>
  <si>
    <t>482 matrículas</t>
  </si>
  <si>
    <t>755 matrículas</t>
  </si>
  <si>
    <t>1328 matrículas</t>
  </si>
  <si>
    <t>31516 matrículas</t>
  </si>
  <si>
    <t>9294 matrículas</t>
  </si>
  <si>
    <t>1829 matrículas</t>
  </si>
  <si>
    <t>668 matrículas</t>
  </si>
  <si>
    <t>63 matrículas</t>
  </si>
  <si>
    <t>3954 matrículas</t>
  </si>
  <si>
    <t>1145 matrículas</t>
  </si>
  <si>
    <t>1542 matrículas</t>
  </si>
  <si>
    <t>478 matrículas</t>
  </si>
  <si>
    <t>963 matrículas</t>
  </si>
  <si>
    <t>640 matrículas</t>
  </si>
  <si>
    <t>200 matrículas</t>
  </si>
  <si>
    <t>2086 matrículas</t>
  </si>
  <si>
    <t>485 matrículas</t>
  </si>
  <si>
    <t>184 matrículas</t>
  </si>
  <si>
    <t>514 matrículas</t>
  </si>
  <si>
    <t>930 matrículas</t>
  </si>
  <si>
    <t>220 matrículas</t>
  </si>
  <si>
    <t>5684 matrículas</t>
  </si>
  <si>
    <t>1517 matrículas</t>
  </si>
  <si>
    <t>838 matrículas</t>
  </si>
  <si>
    <t>933 matrículas</t>
  </si>
  <si>
    <t>738 matrículas</t>
  </si>
  <si>
    <t>99,5 %</t>
  </si>
  <si>
    <t>698 matrículas</t>
  </si>
  <si>
    <t>1093 matrículas</t>
  </si>
  <si>
    <t>145 matrículas</t>
  </si>
  <si>
    <t>2544 matrículas</t>
  </si>
  <si>
    <t>590 matrículas</t>
  </si>
  <si>
    <t>1101 matrículas</t>
  </si>
  <si>
    <t>1449 matrículas</t>
  </si>
  <si>
    <t>364 matrículas</t>
  </si>
  <si>
    <t>20830 matrículas</t>
  </si>
  <si>
    <t>5100 matrículas</t>
  </si>
  <si>
    <t>387 matrículas</t>
  </si>
  <si>
    <t>137 matrículas</t>
  </si>
  <si>
    <t>121 matrículas</t>
  </si>
  <si>
    <t>1432 matrículas</t>
  </si>
  <si>
    <t>440 matrículas</t>
  </si>
  <si>
    <t>6408 matrículas</t>
  </si>
  <si>
    <t>1559 matrículas</t>
  </si>
  <si>
    <t>1212 matrículas</t>
  </si>
  <si>
    <t>677 matrículas</t>
  </si>
  <si>
    <t>731 matrículas</t>
  </si>
  <si>
    <t>255 matrículas</t>
  </si>
  <si>
    <t>1416 matrículas</t>
  </si>
  <si>
    <t>438 matrículas</t>
  </si>
  <si>
    <t>829 matrículas</t>
  </si>
  <si>
    <t>595 matrículas</t>
  </si>
  <si>
    <t>796 matrículas</t>
  </si>
  <si>
    <t>861 matrículas</t>
  </si>
  <si>
    <t>776 matrículas</t>
  </si>
  <si>
    <t>2468 matrículas</t>
  </si>
  <si>
    <t>763 matrículas</t>
  </si>
  <si>
    <t>189 matrículas</t>
  </si>
  <si>
    <t>793 matrículas</t>
  </si>
  <si>
    <t>2124 matrículas</t>
  </si>
  <si>
    <t>655 matrículas</t>
  </si>
  <si>
    <t>2224 matrículas</t>
  </si>
  <si>
    <t>636 matrículas</t>
  </si>
  <si>
    <t>29664 matrículas</t>
  </si>
  <si>
    <t>8132 matrículas</t>
  </si>
  <si>
    <t>439 matrículas</t>
  </si>
  <si>
    <t>952 matrículas</t>
  </si>
  <si>
    <t>236 matrículas</t>
  </si>
  <si>
    <t>945 matrículas</t>
  </si>
  <si>
    <t>13679 matrículas</t>
  </si>
  <si>
    <t>3636 matrículas</t>
  </si>
  <si>
    <t>1242 matrículas</t>
  </si>
  <si>
    <t>7020 matrículas</t>
  </si>
  <si>
    <t>1574 matrículas</t>
  </si>
  <si>
    <t>488 matrículas</t>
  </si>
  <si>
    <t>2591 matrículas</t>
  </si>
  <si>
    <t>701 matrículas</t>
  </si>
  <si>
    <t>1484 matrículas</t>
  </si>
  <si>
    <t>379 matrículas</t>
  </si>
  <si>
    <t>1922 matrículas</t>
  </si>
  <si>
    <t>10181 matrículas</t>
  </si>
  <si>
    <t>2964 matrículas</t>
  </si>
  <si>
    <t>4563 matrículas</t>
  </si>
  <si>
    <t>1550 matrículas</t>
  </si>
  <si>
    <t>3083 matrículas</t>
  </si>
  <si>
    <t>253 matrículas</t>
  </si>
  <si>
    <t>1186 matrículas</t>
  </si>
  <si>
    <t>1711 matrículas</t>
  </si>
  <si>
    <t>464 matrículas</t>
  </si>
  <si>
    <t>1884 matrículas</t>
  </si>
  <si>
    <t>547 matrículas</t>
  </si>
  <si>
    <t>1423 matrículas</t>
  </si>
  <si>
    <t>2510 matrículas</t>
  </si>
  <si>
    <t>858 matrículas</t>
  </si>
  <si>
    <t>1333 matrículas</t>
  </si>
  <si>
    <t>313 matrículas</t>
  </si>
  <si>
    <t>1978 matrículas</t>
  </si>
  <si>
    <t>1451 matrículas</t>
  </si>
  <si>
    <t>373 matrículas</t>
  </si>
  <si>
    <t>1705 matrículas</t>
  </si>
  <si>
    <t>1646 matrículas</t>
  </si>
  <si>
    <t>9882 matrículas</t>
  </si>
  <si>
    <t>3006 matrículas</t>
  </si>
  <si>
    <t>1771 matrículas</t>
  </si>
  <si>
    <t>10712 matrículas</t>
  </si>
  <si>
    <t>3206 matrículas</t>
  </si>
  <si>
    <t>4508 matrículas</t>
  </si>
  <si>
    <t>1323 matrículas</t>
  </si>
  <si>
    <t>444 matrículas</t>
  </si>
  <si>
    <t>2235 matrículas</t>
  </si>
  <si>
    <t>1511 matrículas</t>
  </si>
  <si>
    <t>381 matrículas</t>
  </si>
  <si>
    <t>854 matrículas</t>
  </si>
  <si>
    <t>3056 matrículas</t>
  </si>
  <si>
    <t>736 matrículas</t>
  </si>
  <si>
    <t>322 matrículas</t>
  </si>
  <si>
    <t>5639 matrículas</t>
  </si>
  <si>
    <t>1570 matrículas</t>
  </si>
  <si>
    <t>649 matrículas</t>
  </si>
  <si>
    <t>9115 matrículas</t>
  </si>
  <si>
    <t>2955 matrículas</t>
  </si>
  <si>
    <t>9707 matrículas</t>
  </si>
  <si>
    <t>3238 matrículas</t>
  </si>
  <si>
    <t>591 matrículas</t>
  </si>
  <si>
    <t>187 matrículas</t>
  </si>
  <si>
    <t>1097 matrículas</t>
  </si>
  <si>
    <t>679 matrículas</t>
  </si>
  <si>
    <t>165 matrículas</t>
  </si>
  <si>
    <t>925 matrículas</t>
  </si>
  <si>
    <t>1415 matrículas</t>
  </si>
  <si>
    <t>430 matrículas</t>
  </si>
  <si>
    <t>903 matrículas</t>
  </si>
  <si>
    <t>686 matrículas</t>
  </si>
  <si>
    <t>2762 matrículas</t>
  </si>
  <si>
    <t>948 matrículas</t>
  </si>
  <si>
    <t>531 matrículas</t>
  </si>
  <si>
    <t>143 matrículas</t>
  </si>
  <si>
    <t>2012 matrículas</t>
  </si>
  <si>
    <t>530 matrículas</t>
  </si>
  <si>
    <t>8492 matrículas</t>
  </si>
  <si>
    <t>2577 matrículas</t>
  </si>
  <si>
    <t>6098 matrículas</t>
  </si>
  <si>
    <t>1991 matrículas</t>
  </si>
  <si>
    <t>1012 matrículas</t>
  </si>
  <si>
    <t>427 matrículas</t>
  </si>
  <si>
    <t>548 matrículas</t>
  </si>
  <si>
    <t>622 matrículas</t>
  </si>
  <si>
    <t>190 matrículas</t>
  </si>
  <si>
    <t>4200 matrículas</t>
  </si>
  <si>
    <t>1108 matrículas</t>
  </si>
  <si>
    <t>57862 matrículas</t>
  </si>
  <si>
    <t>16705 matrículas</t>
  </si>
  <si>
    <t>157 matrículas</t>
  </si>
  <si>
    <t>1306 matrículas</t>
  </si>
  <si>
    <t>300 matrículas</t>
  </si>
  <si>
    <t>912 matrículas</t>
  </si>
  <si>
    <t>342 matrículas</t>
  </si>
  <si>
    <t>2158 matrículas</t>
  </si>
  <si>
    <t>647 matrículas</t>
  </si>
  <si>
    <t>5523 matrículas</t>
  </si>
  <si>
    <t>1723 matrículas</t>
  </si>
  <si>
    <t>477 matrículas</t>
  </si>
  <si>
    <t>132 matrículas</t>
  </si>
  <si>
    <t>1552 matrículas</t>
  </si>
  <si>
    <t>1967 matrículas</t>
  </si>
  <si>
    <t>575 matrículas</t>
  </si>
  <si>
    <t>1078 matrículas</t>
  </si>
  <si>
    <t>349 matrículas</t>
  </si>
  <si>
    <t>7849 matrículas</t>
  </si>
  <si>
    <t>2039 matrículas</t>
  </si>
  <si>
    <t>2564 matrículas</t>
  </si>
  <si>
    <t>618 matrículas</t>
  </si>
  <si>
    <t>2260 matrículas</t>
  </si>
  <si>
    <t>650 matrículas</t>
  </si>
  <si>
    <t>130 matrículas</t>
  </si>
  <si>
    <t>594 matrículas</t>
  </si>
  <si>
    <t>869 matrículas</t>
  </si>
  <si>
    <t>264 matrículas</t>
  </si>
  <si>
    <t>11047 matrículas</t>
  </si>
  <si>
    <t>3248 matrículas</t>
  </si>
  <si>
    <t>605 matrículas</t>
  </si>
  <si>
    <t>263 matrículas</t>
  </si>
  <si>
    <t>5884 matrículas</t>
  </si>
  <si>
    <t>1970 matrículas</t>
  </si>
  <si>
    <t>525 matrículas</t>
  </si>
  <si>
    <t>1873 matrículas</t>
  </si>
  <si>
    <t>1043 matrículas</t>
  </si>
  <si>
    <t>896 matrículas</t>
  </si>
  <si>
    <t>893 matrículas</t>
  </si>
  <si>
    <t>589 matrículas</t>
  </si>
  <si>
    <t>1859 matrículas</t>
  </si>
  <si>
    <t>859 matrículas</t>
  </si>
  <si>
    <t>4101 matrículas</t>
  </si>
  <si>
    <t>1700 matrículas</t>
  </si>
  <si>
    <t>564 matrículas</t>
  </si>
  <si>
    <t>144 matrículas</t>
  </si>
  <si>
    <t>2256 matrículas</t>
  </si>
  <si>
    <t>752 matrículas</t>
  </si>
  <si>
    <t>2970 matrículas</t>
  </si>
  <si>
    <t>937 matrículas</t>
  </si>
  <si>
    <t>11594 matrículas</t>
  </si>
  <si>
    <t>2944 matrículas</t>
  </si>
  <si>
    <t>2539 matrículas</t>
  </si>
  <si>
    <t>700 matrículas</t>
  </si>
  <si>
    <t>3216 matrículas</t>
  </si>
  <si>
    <t>803 matrículas</t>
  </si>
  <si>
    <t>1412 matrículas</t>
  </si>
  <si>
    <t>852 matrículas</t>
  </si>
  <si>
    <t>1831 matrículas</t>
  </si>
  <si>
    <t>471 matrículas</t>
  </si>
  <si>
    <t>8318 matrículas</t>
  </si>
  <si>
    <t>1889 matrículas</t>
  </si>
  <si>
    <t>579 matrículas</t>
  </si>
  <si>
    <t>1860 matrículas</t>
  </si>
  <si>
    <t>503 matrículas</t>
  </si>
  <si>
    <t>376 matrículas</t>
  </si>
  <si>
    <t>584 matrículas</t>
  </si>
  <si>
    <t>113 matrículas</t>
  </si>
  <si>
    <t>1556 matrículas</t>
  </si>
  <si>
    <t>509 matrículas</t>
  </si>
  <si>
    <t>992 matrículas</t>
  </si>
  <si>
    <t>1066 matrículas</t>
  </si>
  <si>
    <t>400 matrículas</t>
  </si>
  <si>
    <t>580 matrículas</t>
  </si>
  <si>
    <t>4865 matrículas</t>
  </si>
  <si>
    <t>1200 matrículas</t>
  </si>
  <si>
    <t>526 matrículas</t>
  </si>
  <si>
    <t>103 matrículas</t>
  </si>
  <si>
    <t>1453 matrículas</t>
  </si>
  <si>
    <t>1455 matrículas</t>
  </si>
  <si>
    <t>2673 matrículas</t>
  </si>
  <si>
    <t>1454 matrículas</t>
  </si>
  <si>
    <t>463 matrículas</t>
  </si>
  <si>
    <t>4526 matrículas</t>
  </si>
  <si>
    <t>1194 matrículas</t>
  </si>
  <si>
    <t>414 matrículas</t>
  </si>
  <si>
    <t>78 matrículas</t>
  </si>
  <si>
    <t>2597 matrículas</t>
  </si>
  <si>
    <t>865 matrículas</t>
  </si>
  <si>
    <t>604 matrículas</t>
  </si>
  <si>
    <t>222 matrículas</t>
  </si>
  <si>
    <t>1112 matrículas</t>
  </si>
  <si>
    <t>276 matrículas</t>
  </si>
  <si>
    <t>199 matrículas</t>
  </si>
  <si>
    <t>3398 matrículas</t>
  </si>
  <si>
    <t>136 matrículas</t>
  </si>
  <si>
    <t>1526 matrículas</t>
  </si>
  <si>
    <t>982 matrículas</t>
  </si>
  <si>
    <t>1380 matrículas</t>
  </si>
  <si>
    <t>556 matrículas</t>
  </si>
  <si>
    <t>873 matrículas</t>
  </si>
  <si>
    <t>77 matrículas</t>
  </si>
  <si>
    <t>2048 matrículas</t>
  </si>
  <si>
    <t>2381 matrículas</t>
  </si>
  <si>
    <t>2258 matrículas</t>
  </si>
  <si>
    <t>748 matrículas</t>
  </si>
  <si>
    <t>1276 matrículas</t>
  </si>
  <si>
    <t>5261 matrículas</t>
  </si>
  <si>
    <t>2215 matrículas</t>
  </si>
  <si>
    <t>533 matrículas</t>
  </si>
  <si>
    <t>2862 matrículas</t>
  </si>
  <si>
    <t>656 matrículas</t>
  </si>
  <si>
    <t>48724 matrículas</t>
  </si>
  <si>
    <t>14568 matrículas</t>
  </si>
  <si>
    <t>830 matrículas</t>
  </si>
  <si>
    <t>301 matrículas</t>
  </si>
  <si>
    <t>1089 matrículas</t>
  </si>
  <si>
    <t>257 matrículas</t>
  </si>
  <si>
    <t>380 matrículas</t>
  </si>
  <si>
    <t>142 matrículas</t>
  </si>
  <si>
    <t>862 matrículas</t>
  </si>
  <si>
    <t>11854 matrículas</t>
  </si>
  <si>
    <t>3412 matrículas</t>
  </si>
  <si>
    <t>3201 matrículas</t>
  </si>
  <si>
    <t>2439 matrículas</t>
  </si>
  <si>
    <t>1152 matrículas</t>
  </si>
  <si>
    <t>4632 matrículas</t>
  </si>
  <si>
    <t>1091 matrículas</t>
  </si>
  <si>
    <t>205 matrículas</t>
  </si>
  <si>
    <t>623 matrículas</t>
  </si>
  <si>
    <t>448 matrículas</t>
  </si>
  <si>
    <t>408 matrículas</t>
  </si>
  <si>
    <t>872 matrículas</t>
  </si>
  <si>
    <t>2995 matrículas</t>
  </si>
  <si>
    <t>837 matrículas</t>
  </si>
  <si>
    <t>1219 matrículas</t>
  </si>
  <si>
    <t>356 matrículas</t>
  </si>
  <si>
    <t>99 matrículas</t>
  </si>
  <si>
    <t>2198 matrículas</t>
  </si>
  <si>
    <t>683 matrículas</t>
  </si>
  <si>
    <t>13207 matrículas</t>
  </si>
  <si>
    <t>2952 matrículas</t>
  </si>
  <si>
    <t>1958 matrículas</t>
  </si>
  <si>
    <t>741 matrículas</t>
  </si>
  <si>
    <t>2054 matrículas</t>
  </si>
  <si>
    <t>13571 matrículas</t>
  </si>
  <si>
    <t>3460 matrículas</t>
  </si>
  <si>
    <t>774 matrículas</t>
  </si>
  <si>
    <t>227 matrículas</t>
  </si>
  <si>
    <t>4280 matrículas</t>
  </si>
  <si>
    <t>1407 matrículas</t>
  </si>
  <si>
    <t>1339 matrículas</t>
  </si>
  <si>
    <t>60 matrículas</t>
  </si>
  <si>
    <t>831 matrículas</t>
  </si>
  <si>
    <t>292 matrículas</t>
  </si>
  <si>
    <t>69 matrículas</t>
  </si>
  <si>
    <t>4090 matrículas</t>
  </si>
  <si>
    <t>1421 matrículas</t>
  </si>
  <si>
    <t>102 matrículas</t>
  </si>
  <si>
    <t>1092 matrículas</t>
  </si>
  <si>
    <t>358 matrículas</t>
  </si>
  <si>
    <t>5131 matrículas</t>
  </si>
  <si>
    <t>1308 matrículas</t>
  </si>
  <si>
    <t>3256 matrículas</t>
  </si>
  <si>
    <t>773 matrículas</t>
  </si>
  <si>
    <t>8452 matrículas</t>
  </si>
  <si>
    <t>2969 matrículas</t>
  </si>
  <si>
    <t>958 matrículas</t>
  </si>
  <si>
    <t>800 matrículas</t>
  </si>
  <si>
    <t>2442 matrículas</t>
  </si>
  <si>
    <t>281 matrículas</t>
  </si>
  <si>
    <t>746 matrículas</t>
  </si>
  <si>
    <t>41 matrículas</t>
  </si>
  <si>
    <t>539 matrículas</t>
  </si>
  <si>
    <t>789 matrículas</t>
  </si>
  <si>
    <t>271 matrículas</t>
  </si>
  <si>
    <t>1883 matrículas</t>
  </si>
  <si>
    <t>10631 matrículas</t>
  </si>
  <si>
    <t>3058 matrículas</t>
  </si>
  <si>
    <t>11836 matrículas</t>
  </si>
  <si>
    <t>3456 matrículas</t>
  </si>
  <si>
    <t>2221 matrículas</t>
  </si>
  <si>
    <t>544 matrículas</t>
  </si>
  <si>
    <t>2351 matrículas</t>
  </si>
  <si>
    <t>2849 matrículas</t>
  </si>
  <si>
    <t>1800 matrículas</t>
  </si>
  <si>
    <t>540 matrículas</t>
  </si>
  <si>
    <t>812 matrículas</t>
  </si>
  <si>
    <t>225 matrículas</t>
  </si>
  <si>
    <t>62 matrículas</t>
  </si>
  <si>
    <t>57 matrículas</t>
  </si>
  <si>
    <t>12584 matrículas</t>
  </si>
  <si>
    <t>3655 matrículas</t>
  </si>
  <si>
    <t>689 matrículas</t>
  </si>
  <si>
    <t>16706 matrículas</t>
  </si>
  <si>
    <t>5009 matrículas</t>
  </si>
  <si>
    <t>11180 matrículas</t>
  </si>
  <si>
    <t>3040 matrículas</t>
  </si>
  <si>
    <t>983 matrículas</t>
  </si>
  <si>
    <t>319 matrículas</t>
  </si>
  <si>
    <t>353 matrículas</t>
  </si>
  <si>
    <t>1886 matrículas</t>
  </si>
  <si>
    <t>762 matrículas</t>
  </si>
  <si>
    <t>1076 matrículas</t>
  </si>
  <si>
    <t>368 matrículas</t>
  </si>
  <si>
    <t>140 matrículas</t>
  </si>
  <si>
    <t>1198 matrículas</t>
  </si>
  <si>
    <t>1282 matrículas</t>
  </si>
  <si>
    <t>378 matrículas</t>
  </si>
  <si>
    <t>7070 matrículas</t>
  </si>
  <si>
    <t>1568 matrículas</t>
  </si>
  <si>
    <t>2149 matrículas</t>
  </si>
  <si>
    <t>2302 matrículas</t>
  </si>
  <si>
    <t>682 matrículas</t>
  </si>
  <si>
    <t>497 matrículas</t>
  </si>
  <si>
    <t>163 matrículas</t>
  </si>
  <si>
    <t>61 matrículas</t>
  </si>
  <si>
    <t>1254 matrículas</t>
  </si>
  <si>
    <t>339 matrículas</t>
  </si>
  <si>
    <t>117 matrículas</t>
  </si>
  <si>
    <t>888 matrículas</t>
  </si>
  <si>
    <t>217 matrículas</t>
  </si>
  <si>
    <t>1169 matrículas</t>
  </si>
  <si>
    <t>395 matrículas</t>
  </si>
  <si>
    <t>675 matrículas</t>
  </si>
  <si>
    <t>785 matrículas</t>
  </si>
  <si>
    <t>588 matrículas</t>
  </si>
  <si>
    <t>694 matrículas</t>
  </si>
  <si>
    <t>1095 matrículas</t>
  </si>
  <si>
    <t>213 matrículas</t>
  </si>
  <si>
    <t>7317 matrículas</t>
  </si>
  <si>
    <t>2134 matrículas</t>
  </si>
  <si>
    <t>1311 matrículas</t>
  </si>
  <si>
    <t>314 matrículas</t>
  </si>
  <si>
    <t>3002 matrículas</t>
  </si>
  <si>
    <t>999 matrículas</t>
  </si>
  <si>
    <t>3769 matrículas</t>
  </si>
  <si>
    <t>1309 matrículas</t>
  </si>
  <si>
    <t>1385 matrículas</t>
  </si>
  <si>
    <t>247 matrículas</t>
  </si>
  <si>
    <t>1635 matrículas</t>
  </si>
  <si>
    <t>396 matrículas</t>
  </si>
  <si>
    <t>17861 matrículas</t>
  </si>
  <si>
    <t>4845 matrículas</t>
  </si>
  <si>
    <t>936 matrículas</t>
  </si>
  <si>
    <t>279 matrículas</t>
  </si>
  <si>
    <t>3863 matrículas</t>
  </si>
  <si>
    <t>1019 matrículas</t>
  </si>
  <si>
    <t>6727 matrículas</t>
  </si>
  <si>
    <t>1846 matrículas</t>
  </si>
  <si>
    <t>1588 matrículas</t>
  </si>
  <si>
    <t>4553 matrículas</t>
  </si>
  <si>
    <t>1038 matrículas</t>
  </si>
  <si>
    <t>1845 matrículas</t>
  </si>
  <si>
    <t>664 matrículas</t>
  </si>
  <si>
    <t>18190 matrículas</t>
  </si>
  <si>
    <t>5274 matrículas</t>
  </si>
  <si>
    <t>993 matrículas</t>
  </si>
  <si>
    <t>3477 matrículas</t>
  </si>
  <si>
    <t>1004 matrículas</t>
  </si>
  <si>
    <t>790 matrículas</t>
  </si>
  <si>
    <t>437 matrículas</t>
  </si>
  <si>
    <t>128 matrículas</t>
  </si>
  <si>
    <t>550 matrículas</t>
  </si>
  <si>
    <t>154 matrículas</t>
  </si>
  <si>
    <t>1342 matrículas</t>
  </si>
  <si>
    <t>361 matrículas</t>
  </si>
  <si>
    <t>47 matrículas</t>
  </si>
  <si>
    <t>2667 matrículas</t>
  </si>
  <si>
    <t>813 matrículas</t>
  </si>
  <si>
    <t>904 matrículas</t>
  </si>
  <si>
    <t>980 matrículas</t>
  </si>
  <si>
    <t>1278 matrículas</t>
  </si>
  <si>
    <t>1934 matrículas</t>
  </si>
  <si>
    <t>490 matrículas</t>
  </si>
  <si>
    <t>527 matrículas</t>
  </si>
  <si>
    <t>1141 matrículas</t>
  </si>
  <si>
    <t>39808 matrículas</t>
  </si>
  <si>
    <t>11102 matrículas</t>
  </si>
  <si>
    <t>1185 matrículas</t>
  </si>
  <si>
    <t>1580 matrículas</t>
  </si>
  <si>
    <t>295 matrículas</t>
  </si>
  <si>
    <t>87 matrículas</t>
  </si>
  <si>
    <t>139 matrículas</t>
  </si>
  <si>
    <t>1637 matrículas</t>
  </si>
  <si>
    <t>1151 matrículas</t>
  </si>
  <si>
    <t>1544 matrículas</t>
  </si>
  <si>
    <t>1805 matrículas</t>
  </si>
  <si>
    <t>1543 matrículas</t>
  </si>
  <si>
    <t>510 matrículas</t>
  </si>
  <si>
    <t>1088 matrículas</t>
  </si>
  <si>
    <t>266 matrículas</t>
  </si>
  <si>
    <t>1074 matrículas</t>
  </si>
  <si>
    <t>286 matrículas</t>
  </si>
  <si>
    <t>14375 matrículas</t>
  </si>
  <si>
    <t>3795 matrículas</t>
  </si>
  <si>
    <t>1866 matrículas</t>
  </si>
  <si>
    <t>576 matrículas</t>
  </si>
  <si>
    <t>3070 matrículas</t>
  </si>
  <si>
    <t>4849 matrículas</t>
  </si>
  <si>
    <t>1850 matrículas</t>
  </si>
  <si>
    <t>894 matrículas</t>
  </si>
  <si>
    <t>283 matrículas</t>
  </si>
  <si>
    <t>3725 matrículas</t>
  </si>
  <si>
    <t>988 matrículas</t>
  </si>
  <si>
    <t>282 matrículas</t>
  </si>
  <si>
    <t>424 matrículas</t>
  </si>
  <si>
    <t>153 matrículas</t>
  </si>
  <si>
    <t>1018 matrículas</t>
  </si>
  <si>
    <t>272 matrículas</t>
  </si>
  <si>
    <t>1913 matrículas</t>
  </si>
  <si>
    <t>27710 matrículas</t>
  </si>
  <si>
    <t>7313 matrículas</t>
  </si>
  <si>
    <t>2283 matrículas</t>
  </si>
  <si>
    <t>534 matrículas</t>
  </si>
  <si>
    <t>1189 matrículas</t>
  </si>
  <si>
    <t>419 matrículas</t>
  </si>
  <si>
    <t>1629 matrículas</t>
  </si>
  <si>
    <t>409 matrículas</t>
  </si>
  <si>
    <t>542 matrículas</t>
  </si>
  <si>
    <t>797 matrículas</t>
  </si>
  <si>
    <t>4807 matrículas</t>
  </si>
  <si>
    <t>443 matrículas</t>
  </si>
  <si>
    <t>2326 matrículas</t>
  </si>
  <si>
    <t>787 matrículas</t>
  </si>
  <si>
    <t>75 matrículas</t>
  </si>
  <si>
    <t>100 matrículas</t>
  </si>
  <si>
    <t>770 matrículas</t>
  </si>
  <si>
    <t>59 matrículas</t>
  </si>
  <si>
    <t>418 matrículas</t>
  </si>
  <si>
    <t>1047 matrículas</t>
  </si>
  <si>
    <t>3467 matrículas</t>
  </si>
  <si>
    <t>159 matrículas</t>
  </si>
  <si>
    <t>513 matrículas</t>
  </si>
  <si>
    <t>587 matrículas</t>
  </si>
  <si>
    <t>1516 matrículas</t>
  </si>
  <si>
    <t>442 matrículas</t>
  </si>
  <si>
    <t>3150 matrículas</t>
  </si>
  <si>
    <t>843 matrículas</t>
  </si>
  <si>
    <t>369 matrículas</t>
  </si>
  <si>
    <t>4992 matrículas</t>
  </si>
  <si>
    <t>1501 matrículas</t>
  </si>
  <si>
    <t>194 matrículas</t>
  </si>
  <si>
    <t>1766 matrículas</t>
  </si>
  <si>
    <t>412 matrículas</t>
  </si>
  <si>
    <t>8040 matrículas</t>
  </si>
  <si>
    <t>2379 matrículas</t>
  </si>
  <si>
    <t>733 matrículas</t>
  </si>
  <si>
    <t>168 matrículas</t>
  </si>
  <si>
    <t>484 matrículas</t>
  </si>
  <si>
    <t>304 matrículas</t>
  </si>
  <si>
    <t>1235 matrículas</t>
  </si>
  <si>
    <t>371 matrículas</t>
  </si>
  <si>
    <t>1706 matrículas</t>
  </si>
  <si>
    <t>457 matrículas</t>
  </si>
  <si>
    <t>2885 matrículas</t>
  </si>
  <si>
    <t>801 matrículas</t>
  </si>
  <si>
    <t>5436 matrículas</t>
  </si>
  <si>
    <t>1338 matrículas</t>
  </si>
  <si>
    <t>214 matrículas</t>
  </si>
  <si>
    <t>610 matrículas</t>
  </si>
  <si>
    <t>3145 matrículas</t>
  </si>
  <si>
    <t>949 matrículas</t>
  </si>
  <si>
    <t>2650 matrículas</t>
  </si>
  <si>
    <t>772 matrículas</t>
  </si>
  <si>
    <t>9328 matrículas</t>
  </si>
  <si>
    <t>1579 matrículas</t>
  </si>
  <si>
    <t>2550 matrículas</t>
  </si>
  <si>
    <t>811 matrículas</t>
  </si>
  <si>
    <t>2021 matrículas</t>
  </si>
  <si>
    <t>2767 matrículas</t>
  </si>
  <si>
    <t>582 matrículas</t>
  </si>
  <si>
    <t>4420 matrículas</t>
  </si>
  <si>
    <t>1029 matrículas</t>
  </si>
  <si>
    <t>3229 matrículas</t>
  </si>
  <si>
    <t>179 matrículas</t>
  </si>
  <si>
    <t>152 matrículas</t>
  </si>
  <si>
    <t>621 matrículas</t>
  </si>
  <si>
    <t>5120 matrículas</t>
  </si>
  <si>
    <t>1487 matrículas</t>
  </si>
  <si>
    <t>743 matrículas</t>
  </si>
  <si>
    <t>639 matrículas</t>
  </si>
  <si>
    <t>1177 matrículas</t>
  </si>
  <si>
    <t>805 matrículas</t>
  </si>
  <si>
    <t>269 matrículas</t>
  </si>
  <si>
    <t>825 matrículas</t>
  </si>
  <si>
    <t>886 matrículas</t>
  </si>
  <si>
    <t>1138 matrículas</t>
  </si>
  <si>
    <t>436 matrículas</t>
  </si>
  <si>
    <t>7957 matrículas</t>
  </si>
  <si>
    <t>2240 matrículas</t>
  </si>
  <si>
    <t>83 matrículas</t>
  </si>
  <si>
    <t>699 matrículas</t>
  </si>
  <si>
    <t>1249 matrículas</t>
  </si>
  <si>
    <t>891 matrículas</t>
  </si>
  <si>
    <t>232 matrículas</t>
  </si>
  <si>
    <t>4795 matrículas</t>
  </si>
  <si>
    <t>1233 matrículas</t>
  </si>
  <si>
    <t>101 matrículas</t>
  </si>
  <si>
    <t>976 matrículas</t>
  </si>
  <si>
    <t>68 matrículas</t>
  </si>
  <si>
    <t>961 matrículas</t>
  </si>
  <si>
    <t>155 matrículas</t>
  </si>
  <si>
    <t>666 matrículas</t>
  </si>
  <si>
    <t>203 matrículas</t>
  </si>
  <si>
    <t>416 matrículas</t>
  </si>
  <si>
    <t>962 matrículas</t>
  </si>
  <si>
    <t>1657 matrículas</t>
  </si>
  <si>
    <t>899 matrículas</t>
  </si>
  <si>
    <t>566 matrículas</t>
  </si>
  <si>
    <t>44 matrículas</t>
  </si>
  <si>
    <t>2634 matrículas</t>
  </si>
  <si>
    <t>25378 matrículas</t>
  </si>
  <si>
    <t>7575 matrículas</t>
  </si>
  <si>
    <t>1906 matrículas</t>
  </si>
  <si>
    <t>320 matrículas</t>
  </si>
  <si>
    <t>577 matrículas</t>
  </si>
  <si>
    <t>79 matrículas</t>
  </si>
  <si>
    <t>2604 matrículas</t>
  </si>
  <si>
    <t>667 matrículas</t>
  </si>
  <si>
    <t>646 matrículas</t>
  </si>
  <si>
    <t>4172 matrículas</t>
  </si>
  <si>
    <t>1285 matrículas</t>
  </si>
  <si>
    <t>449 matrículas</t>
  </si>
  <si>
    <t>633 matrículas</t>
  </si>
  <si>
    <t>173 matrículas</t>
  </si>
  <si>
    <t>563 matrículas</t>
  </si>
  <si>
    <t>1268 matrículas</t>
  </si>
  <si>
    <t>16960 matrículas</t>
  </si>
  <si>
    <t>4961 matrículas</t>
  </si>
  <si>
    <t>9227 matrículas</t>
  </si>
  <si>
    <t>2935 matrículas</t>
  </si>
  <si>
    <t>802 matrículas</t>
  </si>
  <si>
    <t>1668 matrículas</t>
  </si>
  <si>
    <t>465 matrículas</t>
  </si>
  <si>
    <t>151 matrículas</t>
  </si>
  <si>
    <t>261 matrículas</t>
  </si>
  <si>
    <t>898 matrículas</t>
  </si>
  <si>
    <t>239 matrículas</t>
  </si>
  <si>
    <t>8863 matrículas</t>
  </si>
  <si>
    <t>3555 matrículas</t>
  </si>
  <si>
    <t>6390 matrículas</t>
  </si>
  <si>
    <t>1821 matrículas</t>
  </si>
  <si>
    <t>816 matrículas</t>
  </si>
  <si>
    <t>2932 matrículas</t>
  </si>
  <si>
    <t>11939 matrículas</t>
  </si>
  <si>
    <t>3217 matrículas</t>
  </si>
  <si>
    <t>1538 matrículas</t>
  </si>
  <si>
    <t>553 matrículas</t>
  </si>
  <si>
    <t>1551 matrículas</t>
  </si>
  <si>
    <t>36845 matrículas</t>
  </si>
  <si>
    <t>10282 matrículas</t>
  </si>
  <si>
    <t>82697 matrículas</t>
  </si>
  <si>
    <t>21882 matrículas</t>
  </si>
  <si>
    <t>10421 matrículas</t>
  </si>
  <si>
    <t>3108 matrículas</t>
  </si>
  <si>
    <t>476 matrículas</t>
  </si>
  <si>
    <t>1356 matrículas</t>
  </si>
  <si>
    <t>407 matrículas</t>
  </si>
  <si>
    <t>687 matrículas</t>
  </si>
  <si>
    <t>299 matrículas</t>
  </si>
  <si>
    <t>567 matrículas</t>
  </si>
  <si>
    <t>15008 matrículas</t>
  </si>
  <si>
    <t>4326 matrículas</t>
  </si>
  <si>
    <t>1016 matrículas</t>
  </si>
  <si>
    <t>3942 matrículas</t>
  </si>
  <si>
    <t>1226 matrículas</t>
  </si>
  <si>
    <t>3176 matrículas</t>
  </si>
  <si>
    <t>2385 matrículas</t>
  </si>
  <si>
    <t>822 matrículas</t>
  </si>
  <si>
    <t>1224 matrículas</t>
  </si>
  <si>
    <t>626 matrículas</t>
  </si>
  <si>
    <t>673 matrículas</t>
  </si>
  <si>
    <t>15450 matrículas</t>
  </si>
  <si>
    <t>3855 matrículas</t>
  </si>
  <si>
    <t>8208 matrículas</t>
  </si>
  <si>
    <t>2871 matrículas</t>
  </si>
  <si>
    <t>458 matrículas</t>
  </si>
  <si>
    <t>1443 matrículas</t>
  </si>
  <si>
    <t>451 matrículas</t>
  </si>
  <si>
    <t>979 matrículas</t>
  </si>
  <si>
    <t>211 matrículas</t>
  </si>
  <si>
    <t>4735 matrículas</t>
  </si>
  <si>
    <t>1260 matrículas</t>
  </si>
  <si>
    <t>112 matrículas</t>
  </si>
  <si>
    <t>Municípios de Minas Gerais</t>
  </si>
  <si>
    <t>Códigos</t>
  </si>
  <si>
    <t>BBaependi</t>
  </si>
  <si>
    <t>CCabeceira Grande</t>
  </si>
  <si>
    <t>DDatas</t>
  </si>
  <si>
    <t>EElói Mendes</t>
  </si>
  <si>
    <t>FFama</t>
  </si>
  <si>
    <t>GGaliléia</t>
  </si>
  <si>
    <t>HHeliodora</t>
  </si>
  <si>
    <t>IIapu</t>
  </si>
  <si>
    <t>JJaboticatubas</t>
  </si>
  <si>
    <t>LLadainha</t>
  </si>
  <si>
    <t>MMachacalis</t>
  </si>
  <si>
    <t>NNacip Raydan</t>
  </si>
  <si>
    <t>OOlaria</t>
  </si>
  <si>
    <t>PPadre Carvalho</t>
  </si>
  <si>
    <t>QQuartel Geral</t>
  </si>
  <si>
    <t>RRaposos</t>
  </si>
  <si>
    <t>SSabará</t>
  </si>
  <si>
    <t>TTabuleiro</t>
  </si>
  <si>
    <t>UUbá</t>
  </si>
  <si>
    <t>VVargem Alegre</t>
  </si>
  <si>
    <t>WWenceslau Braz</t>
  </si>
  <si>
    <t>Total de casos Notificados 2021-2023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</si>
</sst>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5">
    <font>
      <sz val="11"/>
      <color theme="1"/>
      <name val="Calibri"/>
      <scheme val="minor"/>
    </font>
    <font>
      <b/>
      <sz val="9"/>
      <color rgb="FF000000"/>
      <name val="Arial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0"/>
      <color rgb="FF000000"/>
      <name val="Calibri"/>
      <family val="2"/>
    </font>
    <font>
      <sz val="9"/>
      <color rgb="FF000000"/>
      <name val="Arial"/>
      <family val="2"/>
    </font>
    <font>
      <sz val="9"/>
      <color theme="1"/>
      <name val="Arial"/>
      <family val="2"/>
    </font>
    <font>
      <u/>
      <sz val="9"/>
      <color rgb="FF000000"/>
      <name val="Arial"/>
      <family val="2"/>
    </font>
    <font>
      <b/>
      <sz val="11"/>
      <color rgb="FFFFFFFF"/>
      <name val="Open Sans"/>
    </font>
    <font>
      <b/>
      <u/>
      <sz val="12"/>
      <color rgb="FF6B6B6F"/>
      <name val="Arial"/>
      <family val="2"/>
    </font>
    <font>
      <sz val="12"/>
      <color rgb="FF6B6B6F"/>
      <name val="Roboto Mono"/>
    </font>
    <font>
      <u/>
      <sz val="12"/>
      <color rgb="FF007EA8"/>
      <name val="Open Sans"/>
    </font>
    <font>
      <b/>
      <u/>
      <sz val="12"/>
      <color rgb="FF6B6B6F"/>
      <name val="Open Sans"/>
    </font>
    <font>
      <sz val="11"/>
      <color rgb="FF00000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7CAAC"/>
        <bgColor rgb="FFF7CAAC"/>
      </patternFill>
    </fill>
    <fill>
      <patternFill patternType="solid">
        <fgColor rgb="FF171616"/>
        <bgColor rgb="FF171616"/>
      </patternFill>
    </fill>
    <fill>
      <patternFill patternType="solid">
        <fgColor rgb="FFDDDDDD"/>
        <bgColor rgb="FFDDDDDD"/>
      </patternFill>
    </fill>
    <fill>
      <patternFill patternType="solid">
        <fgColor rgb="FF57585A"/>
        <bgColor rgb="FF57585A"/>
      </patternFill>
    </fill>
    <fill>
      <patternFill patternType="solid">
        <fgColor rgb="FFFFFF00"/>
        <bgColor rgb="FFFFFFFF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/>
      <top style="thick">
        <color rgb="FFFFFFFF"/>
      </top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53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0" borderId="0" xfId="0" applyFont="1"/>
    <xf numFmtId="0" fontId="3" fillId="0" borderId="0" xfId="0" applyFont="1"/>
    <xf numFmtId="0" fontId="1" fillId="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left"/>
    </xf>
    <xf numFmtId="0" fontId="5" fillId="2" borderId="1" xfId="0" applyFont="1" applyFill="1" applyBorder="1" applyAlignment="1">
      <alignment horizontal="right" vertical="center" wrapText="1"/>
    </xf>
    <xf numFmtId="0" fontId="2" fillId="2" borderId="2" xfId="0" applyFont="1" applyFill="1" applyBorder="1"/>
    <xf numFmtId="0" fontId="1" fillId="3" borderId="1" xfId="0" applyFont="1" applyFill="1" applyBorder="1" applyAlignment="1">
      <alignment horizontal="center" vertical="center" wrapText="1"/>
    </xf>
    <xf numFmtId="2" fontId="1" fillId="3" borderId="1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right" vertical="center"/>
    </xf>
    <xf numFmtId="0" fontId="5" fillId="0" borderId="1" xfId="0" applyFont="1" applyBorder="1" applyAlignment="1">
      <alignment horizontal="right" vertical="center" wrapText="1"/>
    </xf>
    <xf numFmtId="0" fontId="5" fillId="3" borderId="1" xfId="0" applyFont="1" applyFill="1" applyBorder="1" applyAlignment="1">
      <alignment horizontal="right" vertical="center" wrapText="1"/>
    </xf>
    <xf numFmtId="2" fontId="5" fillId="3" borderId="1" xfId="0" applyNumberFormat="1" applyFont="1" applyFill="1" applyBorder="1" applyAlignment="1">
      <alignment horizontal="right" vertical="center" wrapText="1"/>
    </xf>
    <xf numFmtId="0" fontId="7" fillId="0" borderId="1" xfId="0" applyFont="1" applyBorder="1" applyAlignment="1">
      <alignment horizontal="right" vertical="center" wrapText="1"/>
    </xf>
    <xf numFmtId="0" fontId="2" fillId="2" borderId="2" xfId="0" applyFont="1" applyFill="1" applyBorder="1" applyAlignment="1">
      <alignment horizontal="center"/>
    </xf>
    <xf numFmtId="0" fontId="2" fillId="0" borderId="0" xfId="0" applyFont="1" applyAlignment="1">
      <alignment vertical="center"/>
    </xf>
    <xf numFmtId="2" fontId="2" fillId="2" borderId="2" xfId="0" applyNumberFormat="1" applyFont="1" applyFill="1" applyBorder="1"/>
    <xf numFmtId="0" fontId="2" fillId="4" borderId="2" xfId="0" applyFont="1" applyFill="1" applyBorder="1"/>
    <xf numFmtId="0" fontId="2" fillId="0" borderId="3" xfId="0" applyFont="1" applyBorder="1" applyAlignment="1">
      <alignment wrapText="1"/>
    </xf>
    <xf numFmtId="0" fontId="2" fillId="0" borderId="4" xfId="0" applyFont="1" applyBorder="1" applyAlignment="1">
      <alignment wrapText="1"/>
    </xf>
    <xf numFmtId="0" fontId="2" fillId="0" borderId="3" xfId="0" applyFont="1" applyBorder="1"/>
    <xf numFmtId="0" fontId="2" fillId="0" borderId="0" xfId="0" applyFont="1" applyAlignment="1">
      <alignment wrapText="1"/>
    </xf>
    <xf numFmtId="0" fontId="1" fillId="5" borderId="2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left" vertical="center" wrapText="1"/>
    </xf>
    <xf numFmtId="0" fontId="5" fillId="0" borderId="0" xfId="0" applyFont="1" applyAlignment="1">
      <alignment horizontal="right" vertical="center" wrapText="1"/>
    </xf>
    <xf numFmtId="0" fontId="2" fillId="0" borderId="3" xfId="0" applyFont="1" applyBorder="1" applyAlignment="1">
      <alignment vertical="center"/>
    </xf>
    <xf numFmtId="0" fontId="2" fillId="0" borderId="3" xfId="0" applyFont="1" applyBorder="1" applyAlignment="1">
      <alignment vertical="center" wrapText="1"/>
    </xf>
    <xf numFmtId="0" fontId="2" fillId="0" borderId="0" xfId="0" applyFont="1" applyAlignment="1">
      <alignment vertical="center" wrapText="1"/>
    </xf>
    <xf numFmtId="0" fontId="8" fillId="6" borderId="5" xfId="0" applyFont="1" applyFill="1" applyBorder="1" applyAlignment="1">
      <alignment horizontal="left"/>
    </xf>
    <xf numFmtId="0" fontId="9" fillId="0" borderId="0" xfId="0" applyFont="1" applyAlignment="1">
      <alignment horizontal="center"/>
    </xf>
    <xf numFmtId="0" fontId="10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12" fillId="0" borderId="0" xfId="0" applyFont="1" applyAlignment="1">
      <alignment horizontal="center"/>
    </xf>
    <xf numFmtId="0" fontId="13" fillId="0" borderId="3" xfId="0" applyFont="1" applyBorder="1"/>
    <xf numFmtId="0" fontId="13" fillId="0" borderId="2" xfId="0" applyFont="1" applyBorder="1"/>
    <xf numFmtId="0" fontId="13" fillId="0" borderId="6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/>
    <xf numFmtId="0" fontId="1" fillId="7" borderId="1" xfId="0" applyFont="1" applyFill="1" applyBorder="1" applyAlignment="1">
      <alignment horizontal="center" vertical="center" wrapText="1"/>
    </xf>
    <xf numFmtId="0" fontId="3" fillId="8" borderId="0" xfId="0" applyFont="1" applyFill="1"/>
    <xf numFmtId="0" fontId="0" fillId="8" borderId="0" xfId="0" applyFill="1"/>
    <xf numFmtId="0" fontId="13" fillId="8" borderId="2" xfId="0" applyFont="1" applyFill="1" applyBorder="1"/>
    <xf numFmtId="164" fontId="1" fillId="0" borderId="1" xfId="0" applyNumberFormat="1" applyFont="1" applyBorder="1" applyAlignment="1">
      <alignment horizontal="center" vertical="center" wrapText="1"/>
    </xf>
    <xf numFmtId="164" fontId="5" fillId="0" borderId="1" xfId="0" applyNumberFormat="1" applyFont="1" applyBorder="1" applyAlignment="1">
      <alignment horizontal="right" vertical="center" wrapText="1"/>
    </xf>
    <xf numFmtId="164" fontId="2" fillId="2" borderId="2" xfId="0" applyNumberFormat="1" applyFont="1" applyFill="1" applyBorder="1"/>
    <xf numFmtId="164" fontId="0" fillId="0" borderId="0" xfId="0" applyNumberFormat="1"/>
    <xf numFmtId="0" fontId="1" fillId="2" borderId="7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ibge.gov.br/cidades-e-estados?c=3110707" TargetMode="External"/><Relationship Id="rId671" Type="http://schemas.openxmlformats.org/officeDocument/2006/relationships/hyperlink" Target="https://www.ibge.gov.br/cidades-e-estados?c=3157500" TargetMode="External"/><Relationship Id="rId769" Type="http://schemas.openxmlformats.org/officeDocument/2006/relationships/hyperlink" Target="https://www.ibge.gov.br/cidades-e-estados?c=3165503" TargetMode="External"/><Relationship Id="rId21" Type="http://schemas.openxmlformats.org/officeDocument/2006/relationships/hyperlink" Target="https://www.ibge.gov.br/cidades-e-estados?c=3102001" TargetMode="External"/><Relationship Id="rId324" Type="http://schemas.openxmlformats.org/officeDocument/2006/relationships/hyperlink" Target="https://www.ibge.gov.br/cidades-e-estados?c=3128501" TargetMode="External"/><Relationship Id="rId531" Type="http://schemas.openxmlformats.org/officeDocument/2006/relationships/hyperlink" Target="https://www.ibge.gov.br/cidades-e-estados?c=3145455" TargetMode="External"/><Relationship Id="rId629" Type="http://schemas.openxmlformats.org/officeDocument/2006/relationships/hyperlink" Target="https://www.ibge.gov.br/cidades-e-estados?c=3154002" TargetMode="External"/><Relationship Id="rId170" Type="http://schemas.openxmlformats.org/officeDocument/2006/relationships/hyperlink" Target="https://www.ibge.gov.br/cidades-e-estados?c=3115474" TargetMode="External"/><Relationship Id="rId836" Type="http://schemas.openxmlformats.org/officeDocument/2006/relationships/hyperlink" Target="https://www.ibge.gov.br/cidades-e-estados?c=3170750" TargetMode="External"/><Relationship Id="rId268" Type="http://schemas.openxmlformats.org/officeDocument/2006/relationships/hyperlink" Target="https://www.ibge.gov.br/cidades-e-estados?c=3123858" TargetMode="External"/><Relationship Id="rId475" Type="http://schemas.openxmlformats.org/officeDocument/2006/relationships/hyperlink" Target="https://www.ibge.gov.br/cidades-e-estados?c=3141009" TargetMode="External"/><Relationship Id="rId682" Type="http://schemas.openxmlformats.org/officeDocument/2006/relationships/hyperlink" Target="https://www.ibge.gov.br/cidades-e-estados?c=3159308" TargetMode="External"/><Relationship Id="rId32" Type="http://schemas.openxmlformats.org/officeDocument/2006/relationships/hyperlink" Target="https://www.ibge.gov.br/cidades-e-estados?c=3102902" TargetMode="External"/><Relationship Id="rId128" Type="http://schemas.openxmlformats.org/officeDocument/2006/relationships/hyperlink" Target="https://www.ibge.gov.br/cidades-e-estados?c=3111903" TargetMode="External"/><Relationship Id="rId335" Type="http://schemas.openxmlformats.org/officeDocument/2006/relationships/hyperlink" Target="https://www.ibge.gov.br/cidades-e-estados?c=3129608" TargetMode="External"/><Relationship Id="rId542" Type="http://schemas.openxmlformats.org/officeDocument/2006/relationships/hyperlink" Target="https://www.ibge.gov.br/cidades-e-estados?c=3146255" TargetMode="External"/><Relationship Id="rId181" Type="http://schemas.openxmlformats.org/officeDocument/2006/relationships/hyperlink" Target="https://www.ibge.gov.br/cidades-e-estados?c=3116407" TargetMode="External"/><Relationship Id="rId402" Type="http://schemas.openxmlformats.org/officeDocument/2006/relationships/hyperlink" Target="https://www.ibge.gov.br/cidades-e-estados?c=3135407" TargetMode="External"/><Relationship Id="rId847" Type="http://schemas.openxmlformats.org/officeDocument/2006/relationships/hyperlink" Target="https://www.ibge.gov.br/cidades-e-estados?c=3171600" TargetMode="External"/><Relationship Id="rId279" Type="http://schemas.openxmlformats.org/officeDocument/2006/relationships/hyperlink" Target="https://www.ibge.gov.br/cidades-e-estados?c=3124906" TargetMode="External"/><Relationship Id="rId486" Type="http://schemas.openxmlformats.org/officeDocument/2006/relationships/hyperlink" Target="https://www.ibge.gov.br/cidades-e-estados?c=3142106" TargetMode="External"/><Relationship Id="rId693" Type="http://schemas.openxmlformats.org/officeDocument/2006/relationships/hyperlink" Target="https://www.ibge.gov.br/cidades-e-estados?c=3158805" TargetMode="External"/><Relationship Id="rId707" Type="http://schemas.openxmlformats.org/officeDocument/2006/relationships/hyperlink" Target="https://www.ibge.gov.br/cidades-e-estados?c=3160702" TargetMode="External"/><Relationship Id="rId43" Type="http://schemas.openxmlformats.org/officeDocument/2006/relationships/hyperlink" Target="https://www.ibge.gov.br/cidades-e-estados?c=3103900" TargetMode="External"/><Relationship Id="rId139" Type="http://schemas.openxmlformats.org/officeDocument/2006/relationships/hyperlink" Target="https://www.ibge.gov.br/cidades-e-estados?c=3112653" TargetMode="External"/><Relationship Id="rId346" Type="http://schemas.openxmlformats.org/officeDocument/2006/relationships/hyperlink" Target="https://www.ibge.gov.br/cidades-e-estados?c=3130507" TargetMode="External"/><Relationship Id="rId553" Type="http://schemas.openxmlformats.org/officeDocument/2006/relationships/hyperlink" Target="https://www.ibge.gov.br/cidades-e-estados?c=3147204" TargetMode="External"/><Relationship Id="rId760" Type="http://schemas.openxmlformats.org/officeDocument/2006/relationships/hyperlink" Target="https://www.ibge.gov.br/cidades-e-estados?c=3164605" TargetMode="External"/><Relationship Id="rId192" Type="http://schemas.openxmlformats.org/officeDocument/2006/relationships/hyperlink" Target="https://www.ibge.gov.br/cidades-e-estados?c=3117405" TargetMode="External"/><Relationship Id="rId206" Type="http://schemas.openxmlformats.org/officeDocument/2006/relationships/hyperlink" Target="https://www.ibge.gov.br/cidades-e-estados?c=3118601" TargetMode="External"/><Relationship Id="rId413" Type="http://schemas.openxmlformats.org/officeDocument/2006/relationships/hyperlink" Target="https://www.ibge.gov.br/cidades-e-estados?c=3136405" TargetMode="External"/><Relationship Id="rId497" Type="http://schemas.openxmlformats.org/officeDocument/2006/relationships/hyperlink" Target="https://www.ibge.gov.br/cidades-e-estados?c=3143104" TargetMode="External"/><Relationship Id="rId620" Type="http://schemas.openxmlformats.org/officeDocument/2006/relationships/hyperlink" Target="https://www.ibge.gov.br/cidades-e-estados?c=3153004" TargetMode="External"/><Relationship Id="rId718" Type="http://schemas.openxmlformats.org/officeDocument/2006/relationships/hyperlink" Target="https://www.ibge.gov.br/cidades-e-estados?c=3161601" TargetMode="External"/><Relationship Id="rId357" Type="http://schemas.openxmlformats.org/officeDocument/2006/relationships/hyperlink" Target="https://www.ibge.gov.br/cidades-e-estados?c=3131307" TargetMode="External"/><Relationship Id="rId54" Type="http://schemas.openxmlformats.org/officeDocument/2006/relationships/hyperlink" Target="https://www.ibge.gov.br/cidades-e-estados?c=3104908" TargetMode="External"/><Relationship Id="rId217" Type="http://schemas.openxmlformats.org/officeDocument/2006/relationships/hyperlink" Target="https://www.ibge.gov.br/cidades-e-estados?c=3119708" TargetMode="External"/><Relationship Id="rId564" Type="http://schemas.openxmlformats.org/officeDocument/2006/relationships/hyperlink" Target="https://www.ibge.gov.br/cidades-e-estados?c=3148202" TargetMode="External"/><Relationship Id="rId771" Type="http://schemas.openxmlformats.org/officeDocument/2006/relationships/hyperlink" Target="https://www.ibge.gov.br/cidades-e-estados?c=3165560" TargetMode="External"/><Relationship Id="rId424" Type="http://schemas.openxmlformats.org/officeDocument/2006/relationships/hyperlink" Target="https://www.ibge.gov.br/cidades-e-estados?c=3137106" TargetMode="External"/><Relationship Id="rId631" Type="http://schemas.openxmlformats.org/officeDocument/2006/relationships/hyperlink" Target="https://www.ibge.gov.br/cidades-e-estados?c=3154150" TargetMode="External"/><Relationship Id="rId729" Type="http://schemas.openxmlformats.org/officeDocument/2006/relationships/hyperlink" Target="https://www.ibge.gov.br/cidades-e-estados?c=3162252" TargetMode="External"/><Relationship Id="rId270" Type="http://schemas.openxmlformats.org/officeDocument/2006/relationships/hyperlink" Target="https://www.ibge.gov.br/cidades-e-estados?c=3124005" TargetMode="External"/><Relationship Id="rId65" Type="http://schemas.openxmlformats.org/officeDocument/2006/relationships/hyperlink" Target="https://www.ibge.gov.br/cidades-e-estados?c=3106101" TargetMode="External"/><Relationship Id="rId130" Type="http://schemas.openxmlformats.org/officeDocument/2006/relationships/hyperlink" Target="https://www.ibge.gov.br/cidades-e-estados?c=3111804" TargetMode="External"/><Relationship Id="rId368" Type="http://schemas.openxmlformats.org/officeDocument/2006/relationships/hyperlink" Target="https://www.ibge.gov.br/cidades-e-estados?c=3132404" TargetMode="External"/><Relationship Id="rId575" Type="http://schemas.openxmlformats.org/officeDocument/2006/relationships/hyperlink" Target="https://www.ibge.gov.br/cidades-e-estados?c=3149150" TargetMode="External"/><Relationship Id="rId782" Type="http://schemas.openxmlformats.org/officeDocument/2006/relationships/hyperlink" Target="https://www.ibge.gov.br/cidades-e-estados?c=3166501" TargetMode="External"/><Relationship Id="rId172" Type="http://schemas.openxmlformats.org/officeDocument/2006/relationships/hyperlink" Target="https://www.ibge.gov.br/cidades-e-estados?c=3115607" TargetMode="External"/><Relationship Id="rId228" Type="http://schemas.openxmlformats.org/officeDocument/2006/relationships/hyperlink" Target="https://www.ibge.gov.br/cidades-e-estados?c=3120607" TargetMode="External"/><Relationship Id="rId435" Type="http://schemas.openxmlformats.org/officeDocument/2006/relationships/hyperlink" Target="https://www.ibge.gov.br/cidades-e-estados?c=3138104" TargetMode="External"/><Relationship Id="rId477" Type="http://schemas.openxmlformats.org/officeDocument/2006/relationships/hyperlink" Target="https://www.ibge.gov.br/cidades-e-estados?c=3141207" TargetMode="External"/><Relationship Id="rId600" Type="http://schemas.openxmlformats.org/officeDocument/2006/relationships/hyperlink" Target="https://www.ibge.gov.br/cidades-e-estados?c=3151206" TargetMode="External"/><Relationship Id="rId642" Type="http://schemas.openxmlformats.org/officeDocument/2006/relationships/hyperlink" Target="https://www.ibge.gov.br/cidades-e-estados?c=3155207" TargetMode="External"/><Relationship Id="rId684" Type="http://schemas.openxmlformats.org/officeDocument/2006/relationships/hyperlink" Target="https://www.ibge.gov.br/cidades-e-estados?c=3159506" TargetMode="External"/><Relationship Id="rId281" Type="http://schemas.openxmlformats.org/officeDocument/2006/relationships/hyperlink" Target="https://www.ibge.gov.br/cidades-e-estados?c=3125101" TargetMode="External"/><Relationship Id="rId337" Type="http://schemas.openxmlformats.org/officeDocument/2006/relationships/hyperlink" Target="https://www.ibge.gov.br/cidades-e-estados?c=3129707" TargetMode="External"/><Relationship Id="rId502" Type="http://schemas.openxmlformats.org/officeDocument/2006/relationships/hyperlink" Target="https://www.ibge.gov.br/cidades-e-estados?c=3143450" TargetMode="External"/><Relationship Id="rId34" Type="http://schemas.openxmlformats.org/officeDocument/2006/relationships/hyperlink" Target="https://www.ibge.gov.br/cidades-e-estados?c=3103108" TargetMode="External"/><Relationship Id="rId76" Type="http://schemas.openxmlformats.org/officeDocument/2006/relationships/hyperlink" Target="https://www.ibge.gov.br/cidades-e-estados?c=3107109" TargetMode="External"/><Relationship Id="rId141" Type="http://schemas.openxmlformats.org/officeDocument/2006/relationships/hyperlink" Target="https://www.ibge.gov.br/cidades-e-estados?c=3112802" TargetMode="External"/><Relationship Id="rId379" Type="http://schemas.openxmlformats.org/officeDocument/2006/relationships/hyperlink" Target="https://www.ibge.gov.br/cidades-e-estados?c=3133501" TargetMode="External"/><Relationship Id="rId544" Type="http://schemas.openxmlformats.org/officeDocument/2006/relationships/hyperlink" Target="https://www.ibge.gov.br/cidades-e-estados?c=3146552" TargetMode="External"/><Relationship Id="rId586" Type="http://schemas.openxmlformats.org/officeDocument/2006/relationships/hyperlink" Target="https://www.ibge.gov.br/cidades-e-estados?c=3150109" TargetMode="External"/><Relationship Id="rId751" Type="http://schemas.openxmlformats.org/officeDocument/2006/relationships/hyperlink" Target="https://www.ibge.gov.br/cidades-e-estados?c=3163904" TargetMode="External"/><Relationship Id="rId793" Type="http://schemas.openxmlformats.org/officeDocument/2006/relationships/hyperlink" Target="https://www.ibge.gov.br/cidades-e-estados?c=3167400" TargetMode="External"/><Relationship Id="rId807" Type="http://schemas.openxmlformats.org/officeDocument/2006/relationships/hyperlink" Target="https://www.ibge.gov.br/cidades-e-estados?c=3168705" TargetMode="External"/><Relationship Id="rId849" Type="http://schemas.openxmlformats.org/officeDocument/2006/relationships/hyperlink" Target="https://www.ibge.gov.br/cidades-e-estados?c=3171808" TargetMode="External"/><Relationship Id="rId7" Type="http://schemas.openxmlformats.org/officeDocument/2006/relationships/hyperlink" Target="https://www.ibge.gov.br/cidades-e-estados?c=3100708" TargetMode="External"/><Relationship Id="rId183" Type="http://schemas.openxmlformats.org/officeDocument/2006/relationships/hyperlink" Target="https://www.ibge.gov.br/cidades-e-estados?c=3116605" TargetMode="External"/><Relationship Id="rId239" Type="http://schemas.openxmlformats.org/officeDocument/2006/relationships/hyperlink" Target="https://www.ibge.gov.br/cidades-e-estados?c=3121407" TargetMode="External"/><Relationship Id="rId390" Type="http://schemas.openxmlformats.org/officeDocument/2006/relationships/hyperlink" Target="https://www.ibge.gov.br/cidades-e-estados?c=3134509" TargetMode="External"/><Relationship Id="rId404" Type="http://schemas.openxmlformats.org/officeDocument/2006/relationships/hyperlink" Target="https://www.ibge.gov.br/cidades-e-estados?c=3135506" TargetMode="External"/><Relationship Id="rId446" Type="http://schemas.openxmlformats.org/officeDocument/2006/relationships/hyperlink" Target="https://www.ibge.gov.br/cidades-e-estados?c=3138708" TargetMode="External"/><Relationship Id="rId611" Type="http://schemas.openxmlformats.org/officeDocument/2006/relationships/hyperlink" Target="https://www.ibge.gov.br/cidades-e-estados?c=3152170" TargetMode="External"/><Relationship Id="rId653" Type="http://schemas.openxmlformats.org/officeDocument/2006/relationships/hyperlink" Target="https://www.ibge.gov.br/cidades-e-estados?c=3156205" TargetMode="External"/><Relationship Id="rId250" Type="http://schemas.openxmlformats.org/officeDocument/2006/relationships/hyperlink" Target="https://www.ibge.gov.br/cidades-e-estados?c=3122405" TargetMode="External"/><Relationship Id="rId292" Type="http://schemas.openxmlformats.org/officeDocument/2006/relationships/hyperlink" Target="https://www.ibge.gov.br/cidades-e-estados?c=3126208" TargetMode="External"/><Relationship Id="rId306" Type="http://schemas.openxmlformats.org/officeDocument/2006/relationships/hyperlink" Target="https://www.ibge.gov.br/cidades-e-estados?c=3127206" TargetMode="External"/><Relationship Id="rId488" Type="http://schemas.openxmlformats.org/officeDocument/2006/relationships/hyperlink" Target="https://www.ibge.gov.br/cidades-e-estados?c=3142254" TargetMode="External"/><Relationship Id="rId695" Type="http://schemas.openxmlformats.org/officeDocument/2006/relationships/hyperlink" Target="https://www.ibge.gov.br/cidades-e-estados?c=3158953" TargetMode="External"/><Relationship Id="rId709" Type="http://schemas.openxmlformats.org/officeDocument/2006/relationships/hyperlink" Target="https://www.ibge.gov.br/cidades-e-estados?c=3160900" TargetMode="External"/><Relationship Id="rId45" Type="http://schemas.openxmlformats.org/officeDocument/2006/relationships/hyperlink" Target="https://www.ibge.gov.br/cidades-e-estados?c=3104106" TargetMode="External"/><Relationship Id="rId87" Type="http://schemas.openxmlformats.org/officeDocument/2006/relationships/hyperlink" Target="https://www.ibge.gov.br/cidades-e-estados?c=3108206" TargetMode="External"/><Relationship Id="rId110" Type="http://schemas.openxmlformats.org/officeDocument/2006/relationships/hyperlink" Target="https://www.ibge.gov.br/cidades-e-estados?c=3110004" TargetMode="External"/><Relationship Id="rId348" Type="http://schemas.openxmlformats.org/officeDocument/2006/relationships/hyperlink" Target="https://www.ibge.gov.br/cidades-e-estados?c=3130606" TargetMode="External"/><Relationship Id="rId513" Type="http://schemas.openxmlformats.org/officeDocument/2006/relationships/hyperlink" Target="https://www.ibge.gov.br/cidades-e-estados?c=3144375" TargetMode="External"/><Relationship Id="rId555" Type="http://schemas.openxmlformats.org/officeDocument/2006/relationships/hyperlink" Target="https://www.ibge.gov.br/cidades-e-estados?c=3147402" TargetMode="External"/><Relationship Id="rId597" Type="http://schemas.openxmlformats.org/officeDocument/2006/relationships/hyperlink" Target="https://www.ibge.gov.br/cidades-e-estados?c=3150901" TargetMode="External"/><Relationship Id="rId720" Type="http://schemas.openxmlformats.org/officeDocument/2006/relationships/hyperlink" Target="https://www.ibge.gov.br/cidades-e-estados?c=3161700" TargetMode="External"/><Relationship Id="rId762" Type="http://schemas.openxmlformats.org/officeDocument/2006/relationships/hyperlink" Target="https://www.ibge.gov.br/cidades-e-estados?c=3164803" TargetMode="External"/><Relationship Id="rId818" Type="http://schemas.openxmlformats.org/officeDocument/2006/relationships/hyperlink" Target="https://www.ibge.gov.br/cidades-e-estados?c=3169604" TargetMode="External"/><Relationship Id="rId152" Type="http://schemas.openxmlformats.org/officeDocument/2006/relationships/hyperlink" Target="https://www.ibge.gov.br/cidades-e-estados?c=3113909" TargetMode="External"/><Relationship Id="rId194" Type="http://schemas.openxmlformats.org/officeDocument/2006/relationships/hyperlink" Target="https://www.ibge.gov.br/cidades-e-estados?c=3117603" TargetMode="External"/><Relationship Id="rId208" Type="http://schemas.openxmlformats.org/officeDocument/2006/relationships/hyperlink" Target="https://www.ibge.gov.br/cidades-e-estados?c=3118809" TargetMode="External"/><Relationship Id="rId415" Type="http://schemas.openxmlformats.org/officeDocument/2006/relationships/hyperlink" Target="https://www.ibge.gov.br/cidades-e-estados?c=3136520" TargetMode="External"/><Relationship Id="rId457" Type="http://schemas.openxmlformats.org/officeDocument/2006/relationships/hyperlink" Target="https://www.ibge.gov.br/cidades-e-estados?c=3139805" TargetMode="External"/><Relationship Id="rId622" Type="http://schemas.openxmlformats.org/officeDocument/2006/relationships/hyperlink" Target="https://www.ibge.gov.br/cidades-e-estados?c=3153202" TargetMode="External"/><Relationship Id="rId261" Type="http://schemas.openxmlformats.org/officeDocument/2006/relationships/hyperlink" Target="https://www.ibge.gov.br/cidades-e-estados?c=3123304" TargetMode="External"/><Relationship Id="rId499" Type="http://schemas.openxmlformats.org/officeDocument/2006/relationships/hyperlink" Target="https://www.ibge.gov.br/cidades-e-estados?c=3143203" TargetMode="External"/><Relationship Id="rId664" Type="http://schemas.openxmlformats.org/officeDocument/2006/relationships/hyperlink" Target="https://www.ibge.gov.br/cidades-e-estados?c=3157203" TargetMode="External"/><Relationship Id="rId14" Type="http://schemas.openxmlformats.org/officeDocument/2006/relationships/hyperlink" Target="https://www.ibge.gov.br/cidades-e-estados?c=3101409" TargetMode="External"/><Relationship Id="rId56" Type="http://schemas.openxmlformats.org/officeDocument/2006/relationships/hyperlink" Target="https://www.ibge.gov.br/cidades-e-estados?c=3105103" TargetMode="External"/><Relationship Id="rId317" Type="http://schemas.openxmlformats.org/officeDocument/2006/relationships/hyperlink" Target="https://www.ibge.gov.br/cidades-e-estados?c=3127909" TargetMode="External"/><Relationship Id="rId359" Type="http://schemas.openxmlformats.org/officeDocument/2006/relationships/hyperlink" Target="https://www.ibge.gov.br/cidades-e-estados?c=3131505" TargetMode="External"/><Relationship Id="rId524" Type="http://schemas.openxmlformats.org/officeDocument/2006/relationships/hyperlink" Target="https://www.ibge.gov.br/cidades-e-estados?c=3145109" TargetMode="External"/><Relationship Id="rId566" Type="http://schemas.openxmlformats.org/officeDocument/2006/relationships/hyperlink" Target="https://www.ibge.gov.br/cidades-e-estados?c=3148400" TargetMode="External"/><Relationship Id="rId731" Type="http://schemas.openxmlformats.org/officeDocument/2006/relationships/hyperlink" Target="https://www.ibge.gov.br/cidades-e-estados?c=3162401" TargetMode="External"/><Relationship Id="rId773" Type="http://schemas.openxmlformats.org/officeDocument/2006/relationships/hyperlink" Target="https://www.ibge.gov.br/cidades-e-estados?c=3165602" TargetMode="External"/><Relationship Id="rId98" Type="http://schemas.openxmlformats.org/officeDocument/2006/relationships/hyperlink" Target="https://www.ibge.gov.br/cidades-e-estados?c=3109105" TargetMode="External"/><Relationship Id="rId121" Type="http://schemas.openxmlformats.org/officeDocument/2006/relationships/hyperlink" Target="https://www.ibge.gov.br/cidades-e-estados?c=3111101" TargetMode="External"/><Relationship Id="rId163" Type="http://schemas.openxmlformats.org/officeDocument/2006/relationships/hyperlink" Target="https://www.ibge.gov.br/cidades-e-estados?c=3114907" TargetMode="External"/><Relationship Id="rId219" Type="http://schemas.openxmlformats.org/officeDocument/2006/relationships/hyperlink" Target="https://www.ibge.gov.br/cidades-e-estados?c=3119955" TargetMode="External"/><Relationship Id="rId370" Type="http://schemas.openxmlformats.org/officeDocument/2006/relationships/hyperlink" Target="https://www.ibge.gov.br/cidades-e-estados?c=3132602" TargetMode="External"/><Relationship Id="rId426" Type="http://schemas.openxmlformats.org/officeDocument/2006/relationships/hyperlink" Target="https://www.ibge.gov.br/cidades-e-estados?c=3137502" TargetMode="External"/><Relationship Id="rId633" Type="http://schemas.openxmlformats.org/officeDocument/2006/relationships/hyperlink" Target="https://www.ibge.gov.br/cidades-e-estados?c=3154309" TargetMode="External"/><Relationship Id="rId829" Type="http://schemas.openxmlformats.org/officeDocument/2006/relationships/hyperlink" Target="https://www.ibge.gov.br/cidades-e-estados?c=3170479" TargetMode="External"/><Relationship Id="rId230" Type="http://schemas.openxmlformats.org/officeDocument/2006/relationships/hyperlink" Target="https://www.ibge.gov.br/cidades-e-estados?c=3120805" TargetMode="External"/><Relationship Id="rId468" Type="http://schemas.openxmlformats.org/officeDocument/2006/relationships/hyperlink" Target="https://www.ibge.gov.br/cidades-e-estados?c=3140555" TargetMode="External"/><Relationship Id="rId675" Type="http://schemas.openxmlformats.org/officeDocument/2006/relationships/hyperlink" Target="https://www.ibge.gov.br/cidades-e-estados?c=3157807" TargetMode="External"/><Relationship Id="rId840" Type="http://schemas.openxmlformats.org/officeDocument/2006/relationships/hyperlink" Target="https://www.ibge.gov.br/cidades-e-estados?c=3171030" TargetMode="External"/><Relationship Id="rId25" Type="http://schemas.openxmlformats.org/officeDocument/2006/relationships/hyperlink" Target="https://www.ibge.gov.br/cidades-e-estados?c=3102209" TargetMode="External"/><Relationship Id="rId67" Type="http://schemas.openxmlformats.org/officeDocument/2006/relationships/hyperlink" Target="https://www.ibge.gov.br/cidades-e-estados?c=3106309" TargetMode="External"/><Relationship Id="rId272" Type="http://schemas.openxmlformats.org/officeDocument/2006/relationships/hyperlink" Target="https://www.ibge.gov.br/cidades-e-estados?c=3124203" TargetMode="External"/><Relationship Id="rId328" Type="http://schemas.openxmlformats.org/officeDocument/2006/relationships/hyperlink" Target="https://www.ibge.gov.br/cidades-e-estados?c=3128907" TargetMode="External"/><Relationship Id="rId535" Type="http://schemas.openxmlformats.org/officeDocument/2006/relationships/hyperlink" Target="https://www.ibge.gov.br/cidades-e-estados?c=3145802" TargetMode="External"/><Relationship Id="rId577" Type="http://schemas.openxmlformats.org/officeDocument/2006/relationships/hyperlink" Target="https://www.ibge.gov.br/cidades-e-estados?c=3149309" TargetMode="External"/><Relationship Id="rId700" Type="http://schemas.openxmlformats.org/officeDocument/2006/relationships/hyperlink" Target="https://www.ibge.gov.br/cidades-e-estados?c=3160108" TargetMode="External"/><Relationship Id="rId742" Type="http://schemas.openxmlformats.org/officeDocument/2006/relationships/hyperlink" Target="https://www.ibge.gov.br/cidades-e-estados?c=3163003" TargetMode="External"/><Relationship Id="rId132" Type="http://schemas.openxmlformats.org/officeDocument/2006/relationships/hyperlink" Target="https://www.ibge.gov.br/cidades-e-estados?c=3112059" TargetMode="External"/><Relationship Id="rId174" Type="http://schemas.openxmlformats.org/officeDocument/2006/relationships/hyperlink" Target="https://www.ibge.gov.br/cidades-e-estados?c=3115805" TargetMode="External"/><Relationship Id="rId381" Type="http://schemas.openxmlformats.org/officeDocument/2006/relationships/hyperlink" Target="https://www.ibge.gov.br/cidades-e-estados?c=3133709" TargetMode="External"/><Relationship Id="rId602" Type="http://schemas.openxmlformats.org/officeDocument/2006/relationships/hyperlink" Target="https://www.ibge.gov.br/cidades-e-estados?c=3151404" TargetMode="External"/><Relationship Id="rId784" Type="http://schemas.openxmlformats.org/officeDocument/2006/relationships/hyperlink" Target="https://www.ibge.gov.br/cidades-e-estados?c=3166808" TargetMode="External"/><Relationship Id="rId241" Type="http://schemas.openxmlformats.org/officeDocument/2006/relationships/hyperlink" Target="https://www.ibge.gov.br/cidades-e-estados?c=3121605" TargetMode="External"/><Relationship Id="rId437" Type="http://schemas.openxmlformats.org/officeDocument/2006/relationships/hyperlink" Target="https://www.ibge.gov.br/cidades-e-estados?c=3138302" TargetMode="External"/><Relationship Id="rId479" Type="http://schemas.openxmlformats.org/officeDocument/2006/relationships/hyperlink" Target="https://www.ibge.gov.br/cidades-e-estados?c=3141405" TargetMode="External"/><Relationship Id="rId644" Type="http://schemas.openxmlformats.org/officeDocument/2006/relationships/hyperlink" Target="https://www.ibge.gov.br/cidades-e-estados?c=3155405" TargetMode="External"/><Relationship Id="rId686" Type="http://schemas.openxmlformats.org/officeDocument/2006/relationships/hyperlink" Target="https://www.ibge.gov.br/cidades-e-estados?c=3159704" TargetMode="External"/><Relationship Id="rId851" Type="http://schemas.openxmlformats.org/officeDocument/2006/relationships/hyperlink" Target="https://www.ibge.gov.br/cidades-e-estados?c=3172004" TargetMode="External"/><Relationship Id="rId36" Type="http://schemas.openxmlformats.org/officeDocument/2006/relationships/hyperlink" Target="https://www.ibge.gov.br/cidades-e-estados?c=3103306" TargetMode="External"/><Relationship Id="rId283" Type="http://schemas.openxmlformats.org/officeDocument/2006/relationships/hyperlink" Target="https://www.ibge.gov.br/cidades-e-estados?c=3125309" TargetMode="External"/><Relationship Id="rId339" Type="http://schemas.openxmlformats.org/officeDocument/2006/relationships/hyperlink" Target="https://www.ibge.gov.br/cidades-e-estados?c=3129905" TargetMode="External"/><Relationship Id="rId490" Type="http://schemas.openxmlformats.org/officeDocument/2006/relationships/hyperlink" Target="https://www.ibge.gov.br/cidades-e-estados?c=3142403" TargetMode="External"/><Relationship Id="rId504" Type="http://schemas.openxmlformats.org/officeDocument/2006/relationships/hyperlink" Target="https://www.ibge.gov.br/cidades-e-estados?c=3143609" TargetMode="External"/><Relationship Id="rId546" Type="http://schemas.openxmlformats.org/officeDocument/2006/relationships/hyperlink" Target="https://www.ibge.gov.br/cidades-e-estados?c=3146503" TargetMode="External"/><Relationship Id="rId711" Type="http://schemas.openxmlformats.org/officeDocument/2006/relationships/hyperlink" Target="https://www.ibge.gov.br/cidades-e-estados?c=3161007" TargetMode="External"/><Relationship Id="rId753" Type="http://schemas.openxmlformats.org/officeDocument/2006/relationships/hyperlink" Target="https://www.ibge.gov.br/cidades-e-estados?c=3164001" TargetMode="External"/><Relationship Id="rId78" Type="http://schemas.openxmlformats.org/officeDocument/2006/relationships/hyperlink" Target="https://www.ibge.gov.br/cidades-e-estados?c=3107307" TargetMode="External"/><Relationship Id="rId101" Type="http://schemas.openxmlformats.org/officeDocument/2006/relationships/hyperlink" Target="https://www.ibge.gov.br/cidades-e-estados?c=3109303" TargetMode="External"/><Relationship Id="rId143" Type="http://schemas.openxmlformats.org/officeDocument/2006/relationships/hyperlink" Target="https://www.ibge.gov.br/cidades-e-estados?c=3113008" TargetMode="External"/><Relationship Id="rId185" Type="http://schemas.openxmlformats.org/officeDocument/2006/relationships/hyperlink" Target="https://www.ibge.gov.br/cidades-e-estados?c=3116803" TargetMode="External"/><Relationship Id="rId350" Type="http://schemas.openxmlformats.org/officeDocument/2006/relationships/hyperlink" Target="https://www.ibge.gov.br/cidades-e-estados?c=3130705" TargetMode="External"/><Relationship Id="rId406" Type="http://schemas.openxmlformats.org/officeDocument/2006/relationships/hyperlink" Target="https://www.ibge.gov.br/cidades-e-estados?c=3135704" TargetMode="External"/><Relationship Id="rId588" Type="http://schemas.openxmlformats.org/officeDocument/2006/relationships/hyperlink" Target="https://www.ibge.gov.br/cidades-e-estados?c=3150208" TargetMode="External"/><Relationship Id="rId795" Type="http://schemas.openxmlformats.org/officeDocument/2006/relationships/hyperlink" Target="https://www.ibge.gov.br/cidades-e-estados?c=3167608" TargetMode="External"/><Relationship Id="rId809" Type="http://schemas.openxmlformats.org/officeDocument/2006/relationships/hyperlink" Target="https://www.ibge.gov.br/cidades-e-estados?c=3168903" TargetMode="External"/><Relationship Id="rId9" Type="http://schemas.openxmlformats.org/officeDocument/2006/relationships/hyperlink" Target="https://www.ibge.gov.br/cidades-e-estados?c=3100906" TargetMode="External"/><Relationship Id="rId210" Type="http://schemas.openxmlformats.org/officeDocument/2006/relationships/hyperlink" Target="https://www.ibge.gov.br/cidades-e-estados?c=3119005" TargetMode="External"/><Relationship Id="rId392" Type="http://schemas.openxmlformats.org/officeDocument/2006/relationships/hyperlink" Target="https://www.ibge.gov.br/cidades-e-estados?c=3134707" TargetMode="External"/><Relationship Id="rId448" Type="http://schemas.openxmlformats.org/officeDocument/2006/relationships/hyperlink" Target="https://www.ibge.gov.br/cidades-e-estados?c=3138906" TargetMode="External"/><Relationship Id="rId613" Type="http://schemas.openxmlformats.org/officeDocument/2006/relationships/hyperlink" Target="https://www.ibge.gov.br/cidades-e-estados?c=3152303" TargetMode="External"/><Relationship Id="rId655" Type="http://schemas.openxmlformats.org/officeDocument/2006/relationships/hyperlink" Target="https://www.ibge.gov.br/cidades-e-estados?c=3156403" TargetMode="External"/><Relationship Id="rId697" Type="http://schemas.openxmlformats.org/officeDocument/2006/relationships/hyperlink" Target="https://www.ibge.gov.br/cidades-e-estados?c=3159100" TargetMode="External"/><Relationship Id="rId820" Type="http://schemas.openxmlformats.org/officeDocument/2006/relationships/hyperlink" Target="https://www.ibge.gov.br/cidades-e-estados?c=3169802" TargetMode="External"/><Relationship Id="rId252" Type="http://schemas.openxmlformats.org/officeDocument/2006/relationships/hyperlink" Target="https://www.ibge.gov.br/cidades-e-estados?c=3122470" TargetMode="External"/><Relationship Id="rId294" Type="http://schemas.openxmlformats.org/officeDocument/2006/relationships/hyperlink" Target="https://www.ibge.gov.br/cidades-e-estados?c=3126406" TargetMode="External"/><Relationship Id="rId308" Type="http://schemas.openxmlformats.org/officeDocument/2006/relationships/hyperlink" Target="https://www.ibge.gov.br/cidades-e-estados?c=3127339" TargetMode="External"/><Relationship Id="rId515" Type="http://schemas.openxmlformats.org/officeDocument/2006/relationships/hyperlink" Target="https://www.ibge.gov.br/cidades-e-estados?c=3144508" TargetMode="External"/><Relationship Id="rId722" Type="http://schemas.openxmlformats.org/officeDocument/2006/relationships/hyperlink" Target="https://www.ibge.gov.br/cidades-e-estados?c=3161908" TargetMode="External"/><Relationship Id="rId47" Type="http://schemas.openxmlformats.org/officeDocument/2006/relationships/hyperlink" Target="https://www.ibge.gov.br/cidades-e-estados?c=3104304" TargetMode="External"/><Relationship Id="rId89" Type="http://schemas.openxmlformats.org/officeDocument/2006/relationships/hyperlink" Target="https://www.ibge.gov.br/cidades-e-estados?c=3108305" TargetMode="External"/><Relationship Id="rId112" Type="http://schemas.openxmlformats.org/officeDocument/2006/relationships/hyperlink" Target="https://www.ibge.gov.br/cidades-e-estados?c=3110202" TargetMode="External"/><Relationship Id="rId154" Type="http://schemas.openxmlformats.org/officeDocument/2006/relationships/hyperlink" Target="https://www.ibge.gov.br/cidades-e-estados?c=3114105" TargetMode="External"/><Relationship Id="rId361" Type="http://schemas.openxmlformats.org/officeDocument/2006/relationships/hyperlink" Target="https://www.ibge.gov.br/cidades-e-estados?c=3131703" TargetMode="External"/><Relationship Id="rId557" Type="http://schemas.openxmlformats.org/officeDocument/2006/relationships/hyperlink" Target="https://www.ibge.gov.br/cidades-e-estados?c=3147709" TargetMode="External"/><Relationship Id="rId599" Type="http://schemas.openxmlformats.org/officeDocument/2006/relationships/hyperlink" Target="https://www.ibge.gov.br/cidades-e-estados?c=3151107" TargetMode="External"/><Relationship Id="rId764" Type="http://schemas.openxmlformats.org/officeDocument/2006/relationships/hyperlink" Target="https://www.ibge.gov.br/cidades-e-estados?c=3165008" TargetMode="External"/><Relationship Id="rId196" Type="http://schemas.openxmlformats.org/officeDocument/2006/relationships/hyperlink" Target="https://www.ibge.gov.br/cidades-e-estados?c=3117801" TargetMode="External"/><Relationship Id="rId417" Type="http://schemas.openxmlformats.org/officeDocument/2006/relationships/hyperlink" Target="https://www.ibge.gov.br/cidades-e-estados?c=3136579" TargetMode="External"/><Relationship Id="rId459" Type="http://schemas.openxmlformats.org/officeDocument/2006/relationships/hyperlink" Target="https://www.ibge.gov.br/cidades-e-estados?c=3139904" TargetMode="External"/><Relationship Id="rId624" Type="http://schemas.openxmlformats.org/officeDocument/2006/relationships/hyperlink" Target="https://www.ibge.gov.br/cidades-e-estados?c=3153400" TargetMode="External"/><Relationship Id="rId666" Type="http://schemas.openxmlformats.org/officeDocument/2006/relationships/hyperlink" Target="https://www.ibge.gov.br/cidades-e-estados?c=3157278" TargetMode="External"/><Relationship Id="rId831" Type="http://schemas.openxmlformats.org/officeDocument/2006/relationships/hyperlink" Target="https://www.ibge.gov.br/cidades-e-estados?c=3170529" TargetMode="External"/><Relationship Id="rId16" Type="http://schemas.openxmlformats.org/officeDocument/2006/relationships/hyperlink" Target="https://www.ibge.gov.br/cidades-e-estados?c=3101607" TargetMode="External"/><Relationship Id="rId221" Type="http://schemas.openxmlformats.org/officeDocument/2006/relationships/hyperlink" Target="https://www.ibge.gov.br/cidades-e-estados?c=3119906" TargetMode="External"/><Relationship Id="rId263" Type="http://schemas.openxmlformats.org/officeDocument/2006/relationships/hyperlink" Target="https://www.ibge.gov.br/cidades-e-estados?c=3123502" TargetMode="External"/><Relationship Id="rId319" Type="http://schemas.openxmlformats.org/officeDocument/2006/relationships/hyperlink" Target="https://www.ibge.gov.br/cidades-e-estados?c=3128105" TargetMode="External"/><Relationship Id="rId470" Type="http://schemas.openxmlformats.org/officeDocument/2006/relationships/hyperlink" Target="https://www.ibge.gov.br/cidades-e-estados?c=3140704" TargetMode="External"/><Relationship Id="rId526" Type="http://schemas.openxmlformats.org/officeDocument/2006/relationships/hyperlink" Target="https://www.ibge.gov.br/cidades-e-estados?c=3136603" TargetMode="External"/><Relationship Id="rId58" Type="http://schemas.openxmlformats.org/officeDocument/2006/relationships/hyperlink" Target="https://www.ibge.gov.br/cidades-e-estados?c=3105301" TargetMode="External"/><Relationship Id="rId123" Type="http://schemas.openxmlformats.org/officeDocument/2006/relationships/hyperlink" Target="https://www.ibge.gov.br/cidades-e-estados?c=3111200" TargetMode="External"/><Relationship Id="rId330" Type="http://schemas.openxmlformats.org/officeDocument/2006/relationships/hyperlink" Target="https://www.ibge.gov.br/cidades-e-estados?c=3129103" TargetMode="External"/><Relationship Id="rId568" Type="http://schemas.openxmlformats.org/officeDocument/2006/relationships/hyperlink" Target="https://www.ibge.gov.br/cidades-e-estados?c=3148608" TargetMode="External"/><Relationship Id="rId733" Type="http://schemas.openxmlformats.org/officeDocument/2006/relationships/hyperlink" Target="https://www.ibge.gov.br/cidades-e-estados?c=3162500" TargetMode="External"/><Relationship Id="rId775" Type="http://schemas.openxmlformats.org/officeDocument/2006/relationships/hyperlink" Target="https://www.ibge.gov.br/cidades-e-estados?c=3165800" TargetMode="External"/><Relationship Id="rId165" Type="http://schemas.openxmlformats.org/officeDocument/2006/relationships/hyperlink" Target="https://www.ibge.gov.br/cidades-e-estados?c=3115102" TargetMode="External"/><Relationship Id="rId372" Type="http://schemas.openxmlformats.org/officeDocument/2006/relationships/hyperlink" Target="https://www.ibge.gov.br/cidades-e-estados?c=3132800" TargetMode="External"/><Relationship Id="rId428" Type="http://schemas.openxmlformats.org/officeDocument/2006/relationships/hyperlink" Target="https://www.ibge.gov.br/cidades-e-estados?c=3137601" TargetMode="External"/><Relationship Id="rId635" Type="http://schemas.openxmlformats.org/officeDocument/2006/relationships/hyperlink" Target="https://www.ibge.gov.br/cidades-e-estados?c=3154457" TargetMode="External"/><Relationship Id="rId677" Type="http://schemas.openxmlformats.org/officeDocument/2006/relationships/hyperlink" Target="https://www.ibge.gov.br/cidades-e-estados?c=3158003" TargetMode="External"/><Relationship Id="rId800" Type="http://schemas.openxmlformats.org/officeDocument/2006/relationships/hyperlink" Target="https://www.ibge.gov.br/cidades-e-estados?c=3168051" TargetMode="External"/><Relationship Id="rId842" Type="http://schemas.openxmlformats.org/officeDocument/2006/relationships/hyperlink" Target="https://www.ibge.gov.br/cidades-e-estados?c=3171105" TargetMode="External"/><Relationship Id="rId232" Type="http://schemas.openxmlformats.org/officeDocument/2006/relationships/hyperlink" Target="https://www.ibge.gov.br/cidades-e-estados?c=3120870" TargetMode="External"/><Relationship Id="rId274" Type="http://schemas.openxmlformats.org/officeDocument/2006/relationships/hyperlink" Target="https://www.ibge.gov.br/cidades-e-estados?c=3124401" TargetMode="External"/><Relationship Id="rId481" Type="http://schemas.openxmlformats.org/officeDocument/2006/relationships/hyperlink" Target="https://www.ibge.gov.br/cidades-e-estados?c=3141603" TargetMode="External"/><Relationship Id="rId702" Type="http://schemas.openxmlformats.org/officeDocument/2006/relationships/hyperlink" Target="https://www.ibge.gov.br/cidades-e-estados?c=3160306" TargetMode="External"/><Relationship Id="rId27" Type="http://schemas.openxmlformats.org/officeDocument/2006/relationships/hyperlink" Target="https://www.ibge.gov.br/cidades-e-estados?c=3102407" TargetMode="External"/><Relationship Id="rId69" Type="http://schemas.openxmlformats.org/officeDocument/2006/relationships/hyperlink" Target="https://www.ibge.gov.br/cidades-e-estados?c=3106507" TargetMode="External"/><Relationship Id="rId134" Type="http://schemas.openxmlformats.org/officeDocument/2006/relationships/hyperlink" Target="https://www.ibge.gov.br/cidades-e-estados?c=3112208" TargetMode="External"/><Relationship Id="rId537" Type="http://schemas.openxmlformats.org/officeDocument/2006/relationships/hyperlink" Target="https://www.ibge.gov.br/cidades-e-estados?c=3145877" TargetMode="External"/><Relationship Id="rId579" Type="http://schemas.openxmlformats.org/officeDocument/2006/relationships/hyperlink" Target="https://www.ibge.gov.br/cidades-e-estados?c=3149507" TargetMode="External"/><Relationship Id="rId744" Type="http://schemas.openxmlformats.org/officeDocument/2006/relationships/hyperlink" Target="https://www.ibge.gov.br/cidades-e-estados?c=3163201" TargetMode="External"/><Relationship Id="rId786" Type="http://schemas.openxmlformats.org/officeDocument/2006/relationships/hyperlink" Target="https://www.ibge.gov.br/cidades-e-estados?c=3166907" TargetMode="External"/><Relationship Id="rId80" Type="http://schemas.openxmlformats.org/officeDocument/2006/relationships/hyperlink" Target="https://www.ibge.gov.br/cidades-e-estados?c=3107505" TargetMode="External"/><Relationship Id="rId176" Type="http://schemas.openxmlformats.org/officeDocument/2006/relationships/hyperlink" Target="https://www.ibge.gov.br/cidades-e-estados?c=3116001" TargetMode="External"/><Relationship Id="rId341" Type="http://schemas.openxmlformats.org/officeDocument/2006/relationships/hyperlink" Target="https://www.ibge.gov.br/cidades-e-estados?c=3130051" TargetMode="External"/><Relationship Id="rId383" Type="http://schemas.openxmlformats.org/officeDocument/2006/relationships/hyperlink" Target="https://www.ibge.gov.br/cidades-e-estados?c=3133808" TargetMode="External"/><Relationship Id="rId439" Type="http://schemas.openxmlformats.org/officeDocument/2006/relationships/hyperlink" Target="https://www.ibge.gov.br/cidades-e-estados?c=3138401" TargetMode="External"/><Relationship Id="rId590" Type="http://schemas.openxmlformats.org/officeDocument/2006/relationships/hyperlink" Target="https://www.ibge.gov.br/cidades-e-estados?c=3150406" TargetMode="External"/><Relationship Id="rId604" Type="http://schemas.openxmlformats.org/officeDocument/2006/relationships/hyperlink" Target="https://www.ibge.gov.br/cidades-e-estados?c=3151602" TargetMode="External"/><Relationship Id="rId646" Type="http://schemas.openxmlformats.org/officeDocument/2006/relationships/hyperlink" Target="https://www.ibge.gov.br/cidades-e-estados?c=3155603" TargetMode="External"/><Relationship Id="rId811" Type="http://schemas.openxmlformats.org/officeDocument/2006/relationships/hyperlink" Target="https://www.ibge.gov.br/cidades-e-estados?c=3169059" TargetMode="External"/><Relationship Id="rId201" Type="http://schemas.openxmlformats.org/officeDocument/2006/relationships/hyperlink" Target="https://www.ibge.gov.br/cidades-e-estados?c=3118106" TargetMode="External"/><Relationship Id="rId243" Type="http://schemas.openxmlformats.org/officeDocument/2006/relationships/hyperlink" Target="https://www.ibge.gov.br/cidades-e-estados?c=3121803" TargetMode="External"/><Relationship Id="rId285" Type="http://schemas.openxmlformats.org/officeDocument/2006/relationships/hyperlink" Target="https://www.ibge.gov.br/cidades-e-estados?c=3125606" TargetMode="External"/><Relationship Id="rId450" Type="http://schemas.openxmlformats.org/officeDocument/2006/relationships/hyperlink" Target="https://www.ibge.gov.br/cidades-e-estados?c=3139102" TargetMode="External"/><Relationship Id="rId506" Type="http://schemas.openxmlformats.org/officeDocument/2006/relationships/hyperlink" Target="https://www.ibge.gov.br/cidades-e-estados?c=3143807" TargetMode="External"/><Relationship Id="rId688" Type="http://schemas.openxmlformats.org/officeDocument/2006/relationships/hyperlink" Target="https://www.ibge.gov.br/cidades-e-estados?c=3158300" TargetMode="External"/><Relationship Id="rId853" Type="http://schemas.openxmlformats.org/officeDocument/2006/relationships/hyperlink" Target="https://www.ibge.gov.br/cidades-e-estados?c=3172202" TargetMode="External"/><Relationship Id="rId38" Type="http://schemas.openxmlformats.org/officeDocument/2006/relationships/hyperlink" Target="https://www.ibge.gov.br/cidades-e-estados?c=3103504" TargetMode="External"/><Relationship Id="rId103" Type="http://schemas.openxmlformats.org/officeDocument/2006/relationships/hyperlink" Target="https://www.ibge.gov.br/cidades-e-estados?c=3109451" TargetMode="External"/><Relationship Id="rId310" Type="http://schemas.openxmlformats.org/officeDocument/2006/relationships/hyperlink" Target="https://www.ibge.gov.br/cidades-e-estados?c=3127370" TargetMode="External"/><Relationship Id="rId492" Type="http://schemas.openxmlformats.org/officeDocument/2006/relationships/hyperlink" Target="https://www.ibge.gov.br/cidades-e-estados?c=3142601" TargetMode="External"/><Relationship Id="rId548" Type="http://schemas.openxmlformats.org/officeDocument/2006/relationships/hyperlink" Target="https://www.ibge.gov.br/cidades-e-estados?c=3146701" TargetMode="External"/><Relationship Id="rId713" Type="http://schemas.openxmlformats.org/officeDocument/2006/relationships/hyperlink" Target="https://www.ibge.gov.br/cidades-e-estados?c=3161106" TargetMode="External"/><Relationship Id="rId755" Type="http://schemas.openxmlformats.org/officeDocument/2006/relationships/hyperlink" Target="https://www.ibge.gov.br/cidades-e-estados?c=3164308" TargetMode="External"/><Relationship Id="rId797" Type="http://schemas.openxmlformats.org/officeDocument/2006/relationships/hyperlink" Target="https://www.ibge.gov.br/cidades-e-estados?c=3167806" TargetMode="External"/><Relationship Id="rId91" Type="http://schemas.openxmlformats.org/officeDocument/2006/relationships/hyperlink" Target="https://www.ibge.gov.br/cidades-e-estados?c=3108503" TargetMode="External"/><Relationship Id="rId145" Type="http://schemas.openxmlformats.org/officeDocument/2006/relationships/hyperlink" Target="https://www.ibge.gov.br/cidades-e-estados?c=3113206" TargetMode="External"/><Relationship Id="rId187" Type="http://schemas.openxmlformats.org/officeDocument/2006/relationships/hyperlink" Target="https://www.ibge.gov.br/cidades-e-estados?c=3117009" TargetMode="External"/><Relationship Id="rId352" Type="http://schemas.openxmlformats.org/officeDocument/2006/relationships/hyperlink" Target="https://www.ibge.gov.br/cidades-e-estados?c=3130903" TargetMode="External"/><Relationship Id="rId394" Type="http://schemas.openxmlformats.org/officeDocument/2006/relationships/hyperlink" Target="https://www.ibge.gov.br/cidades-e-estados?c=3134905" TargetMode="External"/><Relationship Id="rId408" Type="http://schemas.openxmlformats.org/officeDocument/2006/relationships/hyperlink" Target="https://www.ibge.gov.br/cidades-e-estados?c=3135902" TargetMode="External"/><Relationship Id="rId615" Type="http://schemas.openxmlformats.org/officeDocument/2006/relationships/hyperlink" Target="https://www.ibge.gov.br/cidades-e-estados?c=3152501" TargetMode="External"/><Relationship Id="rId822" Type="http://schemas.openxmlformats.org/officeDocument/2006/relationships/hyperlink" Target="https://www.ibge.gov.br/cidades-e-estados?c=3170008" TargetMode="External"/><Relationship Id="rId212" Type="http://schemas.openxmlformats.org/officeDocument/2006/relationships/hyperlink" Target="https://www.ibge.gov.br/cidades-e-estados?c=3119203" TargetMode="External"/><Relationship Id="rId254" Type="http://schemas.openxmlformats.org/officeDocument/2006/relationships/hyperlink" Target="https://www.ibge.gov.br/cidades-e-estados?c=3122603" TargetMode="External"/><Relationship Id="rId657" Type="http://schemas.openxmlformats.org/officeDocument/2006/relationships/hyperlink" Target="https://www.ibge.gov.br/cidades-e-estados?c=3156502" TargetMode="External"/><Relationship Id="rId699" Type="http://schemas.openxmlformats.org/officeDocument/2006/relationships/hyperlink" Target="https://www.ibge.gov.br/cidades-e-estados?c=3160009" TargetMode="External"/><Relationship Id="rId49" Type="http://schemas.openxmlformats.org/officeDocument/2006/relationships/hyperlink" Target="https://www.ibge.gov.br/cidades-e-estados?c=3104452" TargetMode="External"/><Relationship Id="rId114" Type="http://schemas.openxmlformats.org/officeDocument/2006/relationships/hyperlink" Target="https://www.ibge.gov.br/cidades-e-estados?c=3110400" TargetMode="External"/><Relationship Id="rId296" Type="http://schemas.openxmlformats.org/officeDocument/2006/relationships/hyperlink" Target="https://www.ibge.gov.br/cidades-e-estados?c=3126604" TargetMode="External"/><Relationship Id="rId461" Type="http://schemas.openxmlformats.org/officeDocument/2006/relationships/hyperlink" Target="https://www.ibge.gov.br/cidades-e-estados?c=3140100" TargetMode="External"/><Relationship Id="rId517" Type="http://schemas.openxmlformats.org/officeDocument/2006/relationships/hyperlink" Target="https://www.ibge.gov.br/cidades-e-estados?c=3144656" TargetMode="External"/><Relationship Id="rId559" Type="http://schemas.openxmlformats.org/officeDocument/2006/relationships/hyperlink" Target="https://www.ibge.gov.br/cidades-e-estados?c=3147501" TargetMode="External"/><Relationship Id="rId724" Type="http://schemas.openxmlformats.org/officeDocument/2006/relationships/hyperlink" Target="https://www.ibge.gov.br/cidades-e-estados?c=3162005" TargetMode="External"/><Relationship Id="rId766" Type="http://schemas.openxmlformats.org/officeDocument/2006/relationships/hyperlink" Target="https://www.ibge.gov.br/cidades-e-estados?c=3165206" TargetMode="External"/><Relationship Id="rId60" Type="http://schemas.openxmlformats.org/officeDocument/2006/relationships/hyperlink" Target="https://www.ibge.gov.br/cidades-e-estados?c=3105509" TargetMode="External"/><Relationship Id="rId156" Type="http://schemas.openxmlformats.org/officeDocument/2006/relationships/hyperlink" Target="https://www.ibge.gov.br/cidades-e-estados?c=3114303" TargetMode="External"/><Relationship Id="rId198" Type="http://schemas.openxmlformats.org/officeDocument/2006/relationships/hyperlink" Target="https://www.ibge.gov.br/cidades-e-estados?c=3117876" TargetMode="External"/><Relationship Id="rId321" Type="http://schemas.openxmlformats.org/officeDocument/2006/relationships/hyperlink" Target="https://www.ibge.gov.br/cidades-e-estados?c=3128253" TargetMode="External"/><Relationship Id="rId363" Type="http://schemas.openxmlformats.org/officeDocument/2006/relationships/hyperlink" Target="https://www.ibge.gov.br/cidades-e-estados?c=3131901" TargetMode="External"/><Relationship Id="rId419" Type="http://schemas.openxmlformats.org/officeDocument/2006/relationships/hyperlink" Target="https://www.ibge.gov.br/cidades-e-estados?c=3136702" TargetMode="External"/><Relationship Id="rId570" Type="http://schemas.openxmlformats.org/officeDocument/2006/relationships/hyperlink" Target="https://www.ibge.gov.br/cidades-e-estados?c=3148756" TargetMode="External"/><Relationship Id="rId626" Type="http://schemas.openxmlformats.org/officeDocument/2006/relationships/hyperlink" Target="https://www.ibge.gov.br/cidades-e-estados?c=3153707" TargetMode="External"/><Relationship Id="rId223" Type="http://schemas.openxmlformats.org/officeDocument/2006/relationships/hyperlink" Target="https://www.ibge.gov.br/cidades-e-estados?c=3120151" TargetMode="External"/><Relationship Id="rId430" Type="http://schemas.openxmlformats.org/officeDocument/2006/relationships/hyperlink" Target="https://www.ibge.gov.br/cidades-e-estados?c=3137304" TargetMode="External"/><Relationship Id="rId668" Type="http://schemas.openxmlformats.org/officeDocument/2006/relationships/hyperlink" Target="https://www.ibge.gov.br/cidades-e-estados?c=3157336" TargetMode="External"/><Relationship Id="rId833" Type="http://schemas.openxmlformats.org/officeDocument/2006/relationships/hyperlink" Target="https://www.ibge.gov.br/cidades-e-estados?c=3170602" TargetMode="External"/><Relationship Id="rId18" Type="http://schemas.openxmlformats.org/officeDocument/2006/relationships/hyperlink" Target="https://www.ibge.gov.br/cidades-e-estados?c=3101706" TargetMode="External"/><Relationship Id="rId265" Type="http://schemas.openxmlformats.org/officeDocument/2006/relationships/hyperlink" Target="https://www.ibge.gov.br/cidades-e-estados?c=3123601" TargetMode="External"/><Relationship Id="rId472" Type="http://schemas.openxmlformats.org/officeDocument/2006/relationships/hyperlink" Target="https://www.ibge.gov.br/cidades-e-estados?c=3140803" TargetMode="External"/><Relationship Id="rId528" Type="http://schemas.openxmlformats.org/officeDocument/2006/relationships/hyperlink" Target="https://www.ibge.gov.br/cidades-e-estados?c=3145356" TargetMode="External"/><Relationship Id="rId735" Type="http://schemas.openxmlformats.org/officeDocument/2006/relationships/hyperlink" Target="https://www.ibge.gov.br/cidades-e-estados?c=3162575" TargetMode="External"/><Relationship Id="rId125" Type="http://schemas.openxmlformats.org/officeDocument/2006/relationships/hyperlink" Target="https://www.ibge.gov.br/cidades-e-estados?c=3111309" TargetMode="External"/><Relationship Id="rId167" Type="http://schemas.openxmlformats.org/officeDocument/2006/relationships/hyperlink" Target="https://www.ibge.gov.br/cidades-e-estados?c=3115359" TargetMode="External"/><Relationship Id="rId332" Type="http://schemas.openxmlformats.org/officeDocument/2006/relationships/hyperlink" Target="https://www.ibge.gov.br/cidades-e-estados?c=3129301" TargetMode="External"/><Relationship Id="rId374" Type="http://schemas.openxmlformats.org/officeDocument/2006/relationships/hyperlink" Target="https://www.ibge.gov.br/cidades-e-estados?c=3133006" TargetMode="External"/><Relationship Id="rId581" Type="http://schemas.openxmlformats.org/officeDocument/2006/relationships/hyperlink" Target="https://www.ibge.gov.br/cidades-e-estados?c=3149705" TargetMode="External"/><Relationship Id="rId777" Type="http://schemas.openxmlformats.org/officeDocument/2006/relationships/hyperlink" Target="https://www.ibge.gov.br/cidades-e-estados?c=3166006" TargetMode="External"/><Relationship Id="rId71" Type="http://schemas.openxmlformats.org/officeDocument/2006/relationships/hyperlink" Target="https://www.ibge.gov.br/cidades-e-estados?c=3106606" TargetMode="External"/><Relationship Id="rId234" Type="http://schemas.openxmlformats.org/officeDocument/2006/relationships/hyperlink" Target="https://www.ibge.gov.br/cidades-e-estados?c=3121001" TargetMode="External"/><Relationship Id="rId637" Type="http://schemas.openxmlformats.org/officeDocument/2006/relationships/hyperlink" Target="https://www.ibge.gov.br/cidades-e-estados?c=3154705" TargetMode="External"/><Relationship Id="rId679" Type="http://schemas.openxmlformats.org/officeDocument/2006/relationships/hyperlink" Target="https://www.ibge.gov.br/cidades-e-estados?c=3158201" TargetMode="External"/><Relationship Id="rId802" Type="http://schemas.openxmlformats.org/officeDocument/2006/relationships/hyperlink" Target="https://www.ibge.gov.br/cidades-e-estados?c=3168200" TargetMode="External"/><Relationship Id="rId844" Type="http://schemas.openxmlformats.org/officeDocument/2006/relationships/hyperlink" Target="https://www.ibge.gov.br/cidades-e-estados?c=3171204" TargetMode="External"/><Relationship Id="rId2" Type="http://schemas.openxmlformats.org/officeDocument/2006/relationships/hyperlink" Target="https://www.ibge.gov.br/cidades-e-estados?c=3100203" TargetMode="External"/><Relationship Id="rId29" Type="http://schemas.openxmlformats.org/officeDocument/2006/relationships/hyperlink" Target="https://www.ibge.gov.br/cidades-e-estados?c=3102605" TargetMode="External"/><Relationship Id="rId276" Type="http://schemas.openxmlformats.org/officeDocument/2006/relationships/hyperlink" Target="https://www.ibge.gov.br/cidades-e-estados?c=3124609" TargetMode="External"/><Relationship Id="rId441" Type="http://schemas.openxmlformats.org/officeDocument/2006/relationships/hyperlink" Target="https://www.ibge.gov.br/cidades-e-estados?c=3138609" TargetMode="External"/><Relationship Id="rId483" Type="http://schemas.openxmlformats.org/officeDocument/2006/relationships/hyperlink" Target="https://www.ibge.gov.br/cidades-e-estados?c=3141801" TargetMode="External"/><Relationship Id="rId539" Type="http://schemas.openxmlformats.org/officeDocument/2006/relationships/hyperlink" Target="https://www.ibge.gov.br/cidades-e-estados?c=3146008" TargetMode="External"/><Relationship Id="rId690" Type="http://schemas.openxmlformats.org/officeDocument/2006/relationships/hyperlink" Target="https://www.ibge.gov.br/cidades-e-estados?c=3158508" TargetMode="External"/><Relationship Id="rId704" Type="http://schemas.openxmlformats.org/officeDocument/2006/relationships/hyperlink" Target="https://www.ibge.gov.br/cidades-e-estados?c=3160454" TargetMode="External"/><Relationship Id="rId746" Type="http://schemas.openxmlformats.org/officeDocument/2006/relationships/hyperlink" Target="https://www.ibge.gov.br/cidades-e-estados?c=3163409" TargetMode="External"/><Relationship Id="rId40" Type="http://schemas.openxmlformats.org/officeDocument/2006/relationships/hyperlink" Target="https://www.ibge.gov.br/cidades-e-estados?c=3103702" TargetMode="External"/><Relationship Id="rId136" Type="http://schemas.openxmlformats.org/officeDocument/2006/relationships/hyperlink" Target="https://www.ibge.gov.br/cidades-e-estados?c=3112406" TargetMode="External"/><Relationship Id="rId178" Type="http://schemas.openxmlformats.org/officeDocument/2006/relationships/hyperlink" Target="https://www.ibge.gov.br/cidades-e-estados?c=3116100" TargetMode="External"/><Relationship Id="rId301" Type="http://schemas.openxmlformats.org/officeDocument/2006/relationships/hyperlink" Target="https://www.ibge.gov.br/cidades-e-estados?c=3126950" TargetMode="External"/><Relationship Id="rId343" Type="http://schemas.openxmlformats.org/officeDocument/2006/relationships/hyperlink" Target="https://www.ibge.gov.br/cidades-e-estados?c=3130200" TargetMode="External"/><Relationship Id="rId550" Type="http://schemas.openxmlformats.org/officeDocument/2006/relationships/hyperlink" Target="https://www.ibge.gov.br/cidades-e-estados?c=3146909" TargetMode="External"/><Relationship Id="rId788" Type="http://schemas.openxmlformats.org/officeDocument/2006/relationships/hyperlink" Target="https://www.ibge.gov.br/cidades-e-estados?c=3167004" TargetMode="External"/><Relationship Id="rId82" Type="http://schemas.openxmlformats.org/officeDocument/2006/relationships/hyperlink" Target="https://www.ibge.gov.br/cidades-e-estados?c=3107703" TargetMode="External"/><Relationship Id="rId203" Type="http://schemas.openxmlformats.org/officeDocument/2006/relationships/hyperlink" Target="https://www.ibge.gov.br/cidades-e-estados?c=3118304" TargetMode="External"/><Relationship Id="rId385" Type="http://schemas.openxmlformats.org/officeDocument/2006/relationships/hyperlink" Target="https://www.ibge.gov.br/cidades-e-estados?c=3134004" TargetMode="External"/><Relationship Id="rId592" Type="http://schemas.openxmlformats.org/officeDocument/2006/relationships/hyperlink" Target="https://www.ibge.gov.br/cidades-e-estados?c=3150539" TargetMode="External"/><Relationship Id="rId606" Type="http://schemas.openxmlformats.org/officeDocument/2006/relationships/hyperlink" Target="https://www.ibge.gov.br/cidades-e-estados?c=3151800" TargetMode="External"/><Relationship Id="rId648" Type="http://schemas.openxmlformats.org/officeDocument/2006/relationships/hyperlink" Target="https://www.ibge.gov.br/cidades-e-estados?c=3155801" TargetMode="External"/><Relationship Id="rId813" Type="http://schemas.openxmlformats.org/officeDocument/2006/relationships/hyperlink" Target="https://www.ibge.gov.br/cidades-e-estados?c=3169208" TargetMode="External"/><Relationship Id="rId245" Type="http://schemas.openxmlformats.org/officeDocument/2006/relationships/hyperlink" Target="https://www.ibge.gov.br/cidades-e-estados?c=3122009" TargetMode="External"/><Relationship Id="rId287" Type="http://schemas.openxmlformats.org/officeDocument/2006/relationships/hyperlink" Target="https://www.ibge.gov.br/cidades-e-estados?c=3125804" TargetMode="External"/><Relationship Id="rId410" Type="http://schemas.openxmlformats.org/officeDocument/2006/relationships/hyperlink" Target="https://www.ibge.gov.br/cidades-e-estados?c=3136108" TargetMode="External"/><Relationship Id="rId452" Type="http://schemas.openxmlformats.org/officeDocument/2006/relationships/hyperlink" Target="https://www.ibge.gov.br/cidades-e-estados?c=3139250" TargetMode="External"/><Relationship Id="rId494" Type="http://schemas.openxmlformats.org/officeDocument/2006/relationships/hyperlink" Target="https://www.ibge.gov.br/cidades-e-estados?c=3142809" TargetMode="External"/><Relationship Id="rId508" Type="http://schemas.openxmlformats.org/officeDocument/2006/relationships/hyperlink" Target="https://www.ibge.gov.br/cidades-e-estados?c=3144003" TargetMode="External"/><Relationship Id="rId715" Type="http://schemas.openxmlformats.org/officeDocument/2006/relationships/hyperlink" Target="https://www.ibge.gov.br/cidades-e-estados?c=3161304" TargetMode="External"/><Relationship Id="rId105" Type="http://schemas.openxmlformats.org/officeDocument/2006/relationships/hyperlink" Target="https://www.ibge.gov.br/cidades-e-estados?c=3109808" TargetMode="External"/><Relationship Id="rId147" Type="http://schemas.openxmlformats.org/officeDocument/2006/relationships/hyperlink" Target="https://www.ibge.gov.br/cidades-e-estados?c=3113404" TargetMode="External"/><Relationship Id="rId312" Type="http://schemas.openxmlformats.org/officeDocument/2006/relationships/hyperlink" Target="https://www.ibge.gov.br/cidades-e-estados?c=3127404" TargetMode="External"/><Relationship Id="rId354" Type="http://schemas.openxmlformats.org/officeDocument/2006/relationships/hyperlink" Target="https://www.ibge.gov.br/cidades-e-estados?c=3131109" TargetMode="External"/><Relationship Id="rId757" Type="http://schemas.openxmlformats.org/officeDocument/2006/relationships/hyperlink" Target="https://www.ibge.gov.br/cidades-e-estados?c=3164431" TargetMode="External"/><Relationship Id="rId799" Type="http://schemas.openxmlformats.org/officeDocument/2006/relationships/hyperlink" Target="https://www.ibge.gov.br/cidades-e-estados?c=3168002" TargetMode="External"/><Relationship Id="rId51" Type="http://schemas.openxmlformats.org/officeDocument/2006/relationships/hyperlink" Target="https://www.ibge.gov.br/cidades-e-estados?c=3104601" TargetMode="External"/><Relationship Id="rId93" Type="http://schemas.openxmlformats.org/officeDocument/2006/relationships/hyperlink" Target="https://www.ibge.gov.br/cidades-e-estados?c=3108552" TargetMode="External"/><Relationship Id="rId189" Type="http://schemas.openxmlformats.org/officeDocument/2006/relationships/hyperlink" Target="https://www.ibge.gov.br/cidades-e-estados?c=3115201" TargetMode="External"/><Relationship Id="rId396" Type="http://schemas.openxmlformats.org/officeDocument/2006/relationships/hyperlink" Target="https://www.ibge.gov.br/cidades-e-estados?c=3135050" TargetMode="External"/><Relationship Id="rId561" Type="http://schemas.openxmlformats.org/officeDocument/2006/relationships/hyperlink" Target="https://www.ibge.gov.br/cidades-e-estados?c=3147956" TargetMode="External"/><Relationship Id="rId617" Type="http://schemas.openxmlformats.org/officeDocument/2006/relationships/hyperlink" Target="https://www.ibge.gov.br/cidades-e-estados?c=3152709" TargetMode="External"/><Relationship Id="rId659" Type="http://schemas.openxmlformats.org/officeDocument/2006/relationships/hyperlink" Target="https://www.ibge.gov.br/cidades-e-estados?c=3156700" TargetMode="External"/><Relationship Id="rId824" Type="http://schemas.openxmlformats.org/officeDocument/2006/relationships/hyperlink" Target="https://www.ibge.gov.br/cidades-e-estados?c=3170107" TargetMode="External"/><Relationship Id="rId214" Type="http://schemas.openxmlformats.org/officeDocument/2006/relationships/hyperlink" Target="https://www.ibge.gov.br/cidades-e-estados?c=3119401" TargetMode="External"/><Relationship Id="rId256" Type="http://schemas.openxmlformats.org/officeDocument/2006/relationships/hyperlink" Target="https://www.ibge.gov.br/cidades-e-estados?c=3122801" TargetMode="External"/><Relationship Id="rId298" Type="http://schemas.openxmlformats.org/officeDocument/2006/relationships/hyperlink" Target="https://www.ibge.gov.br/cidades-e-estados?c=3126752" TargetMode="External"/><Relationship Id="rId421" Type="http://schemas.openxmlformats.org/officeDocument/2006/relationships/hyperlink" Target="https://www.ibge.gov.br/cidades-e-estados?c=3136900" TargetMode="External"/><Relationship Id="rId463" Type="http://schemas.openxmlformats.org/officeDocument/2006/relationships/hyperlink" Target="https://www.ibge.gov.br/cidades-e-estados?c=3140209" TargetMode="External"/><Relationship Id="rId519" Type="http://schemas.openxmlformats.org/officeDocument/2006/relationships/hyperlink" Target="https://www.ibge.gov.br/cidades-e-estados?c=3144706" TargetMode="External"/><Relationship Id="rId670" Type="http://schemas.openxmlformats.org/officeDocument/2006/relationships/hyperlink" Target="https://www.ibge.gov.br/cidades-e-estados?c=3157401" TargetMode="External"/><Relationship Id="rId116" Type="http://schemas.openxmlformats.org/officeDocument/2006/relationships/hyperlink" Target="https://www.ibge.gov.br/cidades-e-estados?c=3110608" TargetMode="External"/><Relationship Id="rId158" Type="http://schemas.openxmlformats.org/officeDocument/2006/relationships/hyperlink" Target="https://www.ibge.gov.br/cidades-e-estados?c=3114501" TargetMode="External"/><Relationship Id="rId323" Type="http://schemas.openxmlformats.org/officeDocument/2006/relationships/hyperlink" Target="https://www.ibge.gov.br/cidades-e-estados?c=3128402" TargetMode="External"/><Relationship Id="rId530" Type="http://schemas.openxmlformats.org/officeDocument/2006/relationships/hyperlink" Target="https://www.ibge.gov.br/cidades-e-estados?c=3145406" TargetMode="External"/><Relationship Id="rId726" Type="http://schemas.openxmlformats.org/officeDocument/2006/relationships/hyperlink" Target="https://www.ibge.gov.br/cidades-e-estados?c=3162203" TargetMode="External"/><Relationship Id="rId768" Type="http://schemas.openxmlformats.org/officeDocument/2006/relationships/hyperlink" Target="https://www.ibge.gov.br/cidades-e-estados?c=3165404" TargetMode="External"/><Relationship Id="rId20" Type="http://schemas.openxmlformats.org/officeDocument/2006/relationships/hyperlink" Target="https://www.ibge.gov.br/cidades-e-estados?c=3101904" TargetMode="External"/><Relationship Id="rId62" Type="http://schemas.openxmlformats.org/officeDocument/2006/relationships/hyperlink" Target="https://www.ibge.gov.br/cidades-e-estados?c=3105707" TargetMode="External"/><Relationship Id="rId365" Type="http://schemas.openxmlformats.org/officeDocument/2006/relationships/hyperlink" Target="https://www.ibge.gov.br/cidades-e-estados?c=3132107" TargetMode="External"/><Relationship Id="rId572" Type="http://schemas.openxmlformats.org/officeDocument/2006/relationships/hyperlink" Target="https://www.ibge.gov.br/cidades-e-estados?c=3148806" TargetMode="External"/><Relationship Id="rId628" Type="http://schemas.openxmlformats.org/officeDocument/2006/relationships/hyperlink" Target="https://www.ibge.gov.br/cidades-e-estados?c=3153905" TargetMode="External"/><Relationship Id="rId835" Type="http://schemas.openxmlformats.org/officeDocument/2006/relationships/hyperlink" Target="https://www.ibge.gov.br/cidades-e-estados?c=3170701" TargetMode="External"/><Relationship Id="rId225" Type="http://schemas.openxmlformats.org/officeDocument/2006/relationships/hyperlink" Target="https://www.ibge.gov.br/cidades-e-estados?c=3120300" TargetMode="External"/><Relationship Id="rId267" Type="http://schemas.openxmlformats.org/officeDocument/2006/relationships/hyperlink" Target="https://www.ibge.gov.br/cidades-e-estados?c=3123809" TargetMode="External"/><Relationship Id="rId432" Type="http://schemas.openxmlformats.org/officeDocument/2006/relationships/hyperlink" Target="https://www.ibge.gov.br/cidades-e-estados?c=3137809" TargetMode="External"/><Relationship Id="rId474" Type="http://schemas.openxmlformats.org/officeDocument/2006/relationships/hyperlink" Target="https://www.ibge.gov.br/cidades-e-estados?c=3140902" TargetMode="External"/><Relationship Id="rId127" Type="http://schemas.openxmlformats.org/officeDocument/2006/relationships/hyperlink" Target="https://www.ibge.gov.br/cidades-e-estados?c=3111606" TargetMode="External"/><Relationship Id="rId681" Type="http://schemas.openxmlformats.org/officeDocument/2006/relationships/hyperlink" Target="https://www.ibge.gov.br/cidades-e-estados?c=3159407" TargetMode="External"/><Relationship Id="rId737" Type="http://schemas.openxmlformats.org/officeDocument/2006/relationships/hyperlink" Target="https://www.ibge.gov.br/cidades-e-estados?c=3162658" TargetMode="External"/><Relationship Id="rId779" Type="http://schemas.openxmlformats.org/officeDocument/2006/relationships/hyperlink" Target="https://www.ibge.gov.br/cidades-e-estados?c=3166204" TargetMode="External"/><Relationship Id="rId31" Type="http://schemas.openxmlformats.org/officeDocument/2006/relationships/hyperlink" Target="https://www.ibge.gov.br/cidades-e-estados?c=3102852" TargetMode="External"/><Relationship Id="rId73" Type="http://schemas.openxmlformats.org/officeDocument/2006/relationships/hyperlink" Target="https://www.ibge.gov.br/cidades-e-estados?c=3106804" TargetMode="External"/><Relationship Id="rId169" Type="http://schemas.openxmlformats.org/officeDocument/2006/relationships/hyperlink" Target="https://www.ibge.gov.br/cidades-e-estados?c=3115458" TargetMode="External"/><Relationship Id="rId334" Type="http://schemas.openxmlformats.org/officeDocument/2006/relationships/hyperlink" Target="https://www.ibge.gov.br/cidades-e-estados?c=3129509" TargetMode="External"/><Relationship Id="rId376" Type="http://schemas.openxmlformats.org/officeDocument/2006/relationships/hyperlink" Target="https://www.ibge.gov.br/cidades-e-estados?c=3133204" TargetMode="External"/><Relationship Id="rId541" Type="http://schemas.openxmlformats.org/officeDocument/2006/relationships/hyperlink" Target="https://www.ibge.gov.br/cidades-e-estados?c=3146206" TargetMode="External"/><Relationship Id="rId583" Type="http://schemas.openxmlformats.org/officeDocument/2006/relationships/hyperlink" Target="https://www.ibge.gov.br/cidades-e-estados?c=3149903" TargetMode="External"/><Relationship Id="rId639" Type="http://schemas.openxmlformats.org/officeDocument/2006/relationships/hyperlink" Target="https://www.ibge.gov.br/cidades-e-estados?c=3154804" TargetMode="External"/><Relationship Id="rId790" Type="http://schemas.openxmlformats.org/officeDocument/2006/relationships/hyperlink" Target="https://www.ibge.gov.br/cidades-e-estados?c=3167202" TargetMode="External"/><Relationship Id="rId804" Type="http://schemas.openxmlformats.org/officeDocument/2006/relationships/hyperlink" Target="https://www.ibge.gov.br/cidades-e-estados?c=3168408" TargetMode="External"/><Relationship Id="rId4" Type="http://schemas.openxmlformats.org/officeDocument/2006/relationships/hyperlink" Target="https://www.ibge.gov.br/cidades-e-estados?c=3100401" TargetMode="External"/><Relationship Id="rId180" Type="http://schemas.openxmlformats.org/officeDocument/2006/relationships/hyperlink" Target="https://www.ibge.gov.br/cidades-e-estados?c=3116308" TargetMode="External"/><Relationship Id="rId236" Type="http://schemas.openxmlformats.org/officeDocument/2006/relationships/hyperlink" Target="https://www.ibge.gov.br/cidades-e-estados?c=3121209" TargetMode="External"/><Relationship Id="rId278" Type="http://schemas.openxmlformats.org/officeDocument/2006/relationships/hyperlink" Target="https://www.ibge.gov.br/cidades-e-estados?c=3124807" TargetMode="External"/><Relationship Id="rId401" Type="http://schemas.openxmlformats.org/officeDocument/2006/relationships/hyperlink" Target="https://www.ibge.gov.br/cidades-e-estados?c=3135357" TargetMode="External"/><Relationship Id="rId443" Type="http://schemas.openxmlformats.org/officeDocument/2006/relationships/hyperlink" Target="https://www.ibge.gov.br/cidades-e-estados?c=3138658" TargetMode="External"/><Relationship Id="rId650" Type="http://schemas.openxmlformats.org/officeDocument/2006/relationships/hyperlink" Target="https://www.ibge.gov.br/cidades-e-estados?c=3156007" TargetMode="External"/><Relationship Id="rId846" Type="http://schemas.openxmlformats.org/officeDocument/2006/relationships/hyperlink" Target="https://www.ibge.gov.br/cidades-e-estados?c=3171402" TargetMode="External"/><Relationship Id="rId303" Type="http://schemas.openxmlformats.org/officeDocument/2006/relationships/hyperlink" Target="https://www.ibge.gov.br/cidades-e-estados?c=3127057" TargetMode="External"/><Relationship Id="rId485" Type="http://schemas.openxmlformats.org/officeDocument/2006/relationships/hyperlink" Target="https://www.ibge.gov.br/cidades-e-estados?c=3142007" TargetMode="External"/><Relationship Id="rId692" Type="http://schemas.openxmlformats.org/officeDocument/2006/relationships/hyperlink" Target="https://www.ibge.gov.br/cidades-e-estados?c=3158706" TargetMode="External"/><Relationship Id="rId706" Type="http://schemas.openxmlformats.org/officeDocument/2006/relationships/hyperlink" Target="https://www.ibge.gov.br/cidades-e-estados?c=3160603" TargetMode="External"/><Relationship Id="rId748" Type="http://schemas.openxmlformats.org/officeDocument/2006/relationships/hyperlink" Target="https://www.ibge.gov.br/cidades-e-estados?c=3163607" TargetMode="External"/><Relationship Id="rId42" Type="http://schemas.openxmlformats.org/officeDocument/2006/relationships/hyperlink" Target="https://www.ibge.gov.br/cidades-e-estados?c=3103801" TargetMode="External"/><Relationship Id="rId84" Type="http://schemas.openxmlformats.org/officeDocument/2006/relationships/hyperlink" Target="https://www.ibge.gov.br/cidades-e-estados?c=3107901" TargetMode="External"/><Relationship Id="rId138" Type="http://schemas.openxmlformats.org/officeDocument/2006/relationships/hyperlink" Target="https://www.ibge.gov.br/cidades-e-estados?c=3112604" TargetMode="External"/><Relationship Id="rId345" Type="http://schemas.openxmlformats.org/officeDocument/2006/relationships/hyperlink" Target="https://www.ibge.gov.br/cidades-e-estados?c=3130408" TargetMode="External"/><Relationship Id="rId387" Type="http://schemas.openxmlformats.org/officeDocument/2006/relationships/hyperlink" Target="https://www.ibge.gov.br/cidades-e-estados?c=3134202" TargetMode="External"/><Relationship Id="rId510" Type="http://schemas.openxmlformats.org/officeDocument/2006/relationships/hyperlink" Target="https://www.ibge.gov.br/cidades-e-estados?c=3144201" TargetMode="External"/><Relationship Id="rId552" Type="http://schemas.openxmlformats.org/officeDocument/2006/relationships/hyperlink" Target="https://www.ibge.gov.br/cidades-e-estados?c=3147006" TargetMode="External"/><Relationship Id="rId594" Type="http://schemas.openxmlformats.org/officeDocument/2006/relationships/hyperlink" Target="https://www.ibge.gov.br/cidades-e-estados?c=3150604" TargetMode="External"/><Relationship Id="rId608" Type="http://schemas.openxmlformats.org/officeDocument/2006/relationships/hyperlink" Target="https://www.ibge.gov.br/cidades-e-estados?c=3152006" TargetMode="External"/><Relationship Id="rId815" Type="http://schemas.openxmlformats.org/officeDocument/2006/relationships/hyperlink" Target="https://www.ibge.gov.br/cidades-e-estados?c=3169356" TargetMode="External"/><Relationship Id="rId191" Type="http://schemas.openxmlformats.org/officeDocument/2006/relationships/hyperlink" Target="https://www.ibge.gov.br/cidades-e-estados?c=3117207" TargetMode="External"/><Relationship Id="rId205" Type="http://schemas.openxmlformats.org/officeDocument/2006/relationships/hyperlink" Target="https://www.ibge.gov.br/cidades-e-estados?c=3118502" TargetMode="External"/><Relationship Id="rId247" Type="http://schemas.openxmlformats.org/officeDocument/2006/relationships/hyperlink" Target="https://www.ibge.gov.br/cidades-e-estados?c=3122207" TargetMode="External"/><Relationship Id="rId412" Type="http://schemas.openxmlformats.org/officeDocument/2006/relationships/hyperlink" Target="https://www.ibge.gov.br/cidades-e-estados?c=3136306" TargetMode="External"/><Relationship Id="rId107" Type="http://schemas.openxmlformats.org/officeDocument/2006/relationships/hyperlink" Target="https://www.ibge.gov.br/cidades-e-estados?c=3109709" TargetMode="External"/><Relationship Id="rId289" Type="http://schemas.openxmlformats.org/officeDocument/2006/relationships/hyperlink" Target="https://www.ibge.gov.br/cidades-e-estados?c=3125952" TargetMode="External"/><Relationship Id="rId454" Type="http://schemas.openxmlformats.org/officeDocument/2006/relationships/hyperlink" Target="https://www.ibge.gov.br/cidades-e-estados?c=3139409" TargetMode="External"/><Relationship Id="rId496" Type="http://schemas.openxmlformats.org/officeDocument/2006/relationships/hyperlink" Target="https://www.ibge.gov.br/cidades-e-estados?c=3143005" TargetMode="External"/><Relationship Id="rId661" Type="http://schemas.openxmlformats.org/officeDocument/2006/relationships/hyperlink" Target="https://www.ibge.gov.br/cidades-e-estados?c=3156908" TargetMode="External"/><Relationship Id="rId717" Type="http://schemas.openxmlformats.org/officeDocument/2006/relationships/hyperlink" Target="https://www.ibge.gov.br/cidades-e-estados?c=3161502" TargetMode="External"/><Relationship Id="rId759" Type="http://schemas.openxmlformats.org/officeDocument/2006/relationships/hyperlink" Target="https://www.ibge.gov.br/cidades-e-estados?c=3164506" TargetMode="External"/><Relationship Id="rId11" Type="http://schemas.openxmlformats.org/officeDocument/2006/relationships/hyperlink" Target="https://www.ibge.gov.br/cidades-e-estados?c=3101102" TargetMode="External"/><Relationship Id="rId53" Type="http://schemas.openxmlformats.org/officeDocument/2006/relationships/hyperlink" Target="https://www.ibge.gov.br/cidades-e-estados?c=3104809" TargetMode="External"/><Relationship Id="rId149" Type="http://schemas.openxmlformats.org/officeDocument/2006/relationships/hyperlink" Target="https://www.ibge.gov.br/cidades-e-estados?c=3113602" TargetMode="External"/><Relationship Id="rId314" Type="http://schemas.openxmlformats.org/officeDocument/2006/relationships/hyperlink" Target="https://www.ibge.gov.br/cidades-e-estados?c=3127602" TargetMode="External"/><Relationship Id="rId356" Type="http://schemas.openxmlformats.org/officeDocument/2006/relationships/hyperlink" Target="https://www.ibge.gov.br/cidades-e-estados?c=3131208" TargetMode="External"/><Relationship Id="rId398" Type="http://schemas.openxmlformats.org/officeDocument/2006/relationships/hyperlink" Target="https://www.ibge.gov.br/cidades-e-estados?c=3135100" TargetMode="External"/><Relationship Id="rId521" Type="http://schemas.openxmlformats.org/officeDocument/2006/relationships/hyperlink" Target="https://www.ibge.gov.br/cidades-e-estados?c=3144904" TargetMode="External"/><Relationship Id="rId563" Type="http://schemas.openxmlformats.org/officeDocument/2006/relationships/hyperlink" Target="https://www.ibge.gov.br/cidades-e-estados?c=3148103" TargetMode="External"/><Relationship Id="rId619" Type="http://schemas.openxmlformats.org/officeDocument/2006/relationships/hyperlink" Target="https://www.ibge.gov.br/cidades-e-estados?c=3152907" TargetMode="External"/><Relationship Id="rId770" Type="http://schemas.openxmlformats.org/officeDocument/2006/relationships/hyperlink" Target="https://www.ibge.gov.br/cidades-e-estados?c=3165537" TargetMode="External"/><Relationship Id="rId95" Type="http://schemas.openxmlformats.org/officeDocument/2006/relationships/hyperlink" Target="https://www.ibge.gov.br/cidades-e-estados?c=3108800" TargetMode="External"/><Relationship Id="rId160" Type="http://schemas.openxmlformats.org/officeDocument/2006/relationships/hyperlink" Target="https://www.ibge.gov.br/cidades-e-estados?c=3114600" TargetMode="External"/><Relationship Id="rId216" Type="http://schemas.openxmlformats.org/officeDocument/2006/relationships/hyperlink" Target="https://www.ibge.gov.br/cidades-e-estados?c=3119609" TargetMode="External"/><Relationship Id="rId423" Type="http://schemas.openxmlformats.org/officeDocument/2006/relationships/hyperlink" Target="https://www.ibge.gov.br/cidades-e-estados?c=3137007" TargetMode="External"/><Relationship Id="rId826" Type="http://schemas.openxmlformats.org/officeDocument/2006/relationships/hyperlink" Target="https://www.ibge.gov.br/cidades-e-estados?c=3170305" TargetMode="External"/><Relationship Id="rId258" Type="http://schemas.openxmlformats.org/officeDocument/2006/relationships/hyperlink" Target="https://www.ibge.gov.br/cidades-e-estados?c=3123007" TargetMode="External"/><Relationship Id="rId465" Type="http://schemas.openxmlformats.org/officeDocument/2006/relationships/hyperlink" Target="https://www.ibge.gov.br/cidades-e-estados?c=3140407" TargetMode="External"/><Relationship Id="rId630" Type="http://schemas.openxmlformats.org/officeDocument/2006/relationships/hyperlink" Target="https://www.ibge.gov.br/cidades-e-estados?c=3154101" TargetMode="External"/><Relationship Id="rId672" Type="http://schemas.openxmlformats.org/officeDocument/2006/relationships/hyperlink" Target="https://www.ibge.gov.br/cidades-e-estados?c=3157609" TargetMode="External"/><Relationship Id="rId728" Type="http://schemas.openxmlformats.org/officeDocument/2006/relationships/hyperlink" Target="https://www.ibge.gov.br/cidades-e-estados?c=3162906" TargetMode="External"/><Relationship Id="rId22" Type="http://schemas.openxmlformats.org/officeDocument/2006/relationships/hyperlink" Target="https://www.ibge.gov.br/cidades-e-estados?c=3102050" TargetMode="External"/><Relationship Id="rId64" Type="http://schemas.openxmlformats.org/officeDocument/2006/relationships/hyperlink" Target="https://www.ibge.gov.br/cidades-e-estados?c=3106002" TargetMode="External"/><Relationship Id="rId118" Type="http://schemas.openxmlformats.org/officeDocument/2006/relationships/hyperlink" Target="https://www.ibge.gov.br/cidades-e-estados?c=3110806" TargetMode="External"/><Relationship Id="rId325" Type="http://schemas.openxmlformats.org/officeDocument/2006/relationships/hyperlink" Target="https://www.ibge.gov.br/cidades-e-estados?c=3128600" TargetMode="External"/><Relationship Id="rId367" Type="http://schemas.openxmlformats.org/officeDocument/2006/relationships/hyperlink" Target="https://www.ibge.gov.br/cidades-e-estados?c=3132305" TargetMode="External"/><Relationship Id="rId532" Type="http://schemas.openxmlformats.org/officeDocument/2006/relationships/hyperlink" Target="https://www.ibge.gov.br/cidades-e-estados?c=3145505" TargetMode="External"/><Relationship Id="rId574" Type="http://schemas.openxmlformats.org/officeDocument/2006/relationships/hyperlink" Target="https://www.ibge.gov.br/cidades-e-estados?c=3149101" TargetMode="External"/><Relationship Id="rId171" Type="http://schemas.openxmlformats.org/officeDocument/2006/relationships/hyperlink" Target="https://www.ibge.gov.br/cidades-e-estados?c=3115508" TargetMode="External"/><Relationship Id="rId227" Type="http://schemas.openxmlformats.org/officeDocument/2006/relationships/hyperlink" Target="https://www.ibge.gov.br/cidades-e-estados?c=3120508" TargetMode="External"/><Relationship Id="rId781" Type="http://schemas.openxmlformats.org/officeDocument/2006/relationships/hyperlink" Target="https://www.ibge.gov.br/cidades-e-estados?c=3166402" TargetMode="External"/><Relationship Id="rId837" Type="http://schemas.openxmlformats.org/officeDocument/2006/relationships/hyperlink" Target="https://www.ibge.gov.br/cidades-e-estados?c=3170800" TargetMode="External"/><Relationship Id="rId269" Type="http://schemas.openxmlformats.org/officeDocument/2006/relationships/hyperlink" Target="https://www.ibge.gov.br/cidades-e-estados?c=3123908" TargetMode="External"/><Relationship Id="rId434" Type="http://schemas.openxmlformats.org/officeDocument/2006/relationships/hyperlink" Target="https://www.ibge.gov.br/cidades-e-estados?c=3138005" TargetMode="External"/><Relationship Id="rId476" Type="http://schemas.openxmlformats.org/officeDocument/2006/relationships/hyperlink" Target="https://www.ibge.gov.br/cidades-e-estados?c=3141108" TargetMode="External"/><Relationship Id="rId641" Type="http://schemas.openxmlformats.org/officeDocument/2006/relationships/hyperlink" Target="https://www.ibge.gov.br/cidades-e-estados?c=3155009" TargetMode="External"/><Relationship Id="rId683" Type="http://schemas.openxmlformats.org/officeDocument/2006/relationships/hyperlink" Target="https://www.ibge.gov.br/cidades-e-estados?c=3159357" TargetMode="External"/><Relationship Id="rId739" Type="http://schemas.openxmlformats.org/officeDocument/2006/relationships/hyperlink" Target="https://www.ibge.gov.br/cidades-e-estados?c=3162922" TargetMode="External"/><Relationship Id="rId33" Type="http://schemas.openxmlformats.org/officeDocument/2006/relationships/hyperlink" Target="https://www.ibge.gov.br/cidades-e-estados?c=3103009" TargetMode="External"/><Relationship Id="rId129" Type="http://schemas.openxmlformats.org/officeDocument/2006/relationships/hyperlink" Target="https://www.ibge.gov.br/cidades-e-estados?c=3111705" TargetMode="External"/><Relationship Id="rId280" Type="http://schemas.openxmlformats.org/officeDocument/2006/relationships/hyperlink" Target="https://www.ibge.gov.br/cidades-e-estados?c=3125002" TargetMode="External"/><Relationship Id="rId336" Type="http://schemas.openxmlformats.org/officeDocument/2006/relationships/hyperlink" Target="https://www.ibge.gov.br/cidades-e-estados?c=3129657" TargetMode="External"/><Relationship Id="rId501" Type="http://schemas.openxmlformats.org/officeDocument/2006/relationships/hyperlink" Target="https://www.ibge.gov.br/cidades-e-estados?c=3143302" TargetMode="External"/><Relationship Id="rId543" Type="http://schemas.openxmlformats.org/officeDocument/2006/relationships/hyperlink" Target="https://www.ibge.gov.br/cidades-e-estados?c=3146305" TargetMode="External"/><Relationship Id="rId75" Type="http://schemas.openxmlformats.org/officeDocument/2006/relationships/hyperlink" Target="https://www.ibge.gov.br/cidades-e-estados?c=3107000" TargetMode="External"/><Relationship Id="rId140" Type="http://schemas.openxmlformats.org/officeDocument/2006/relationships/hyperlink" Target="https://www.ibge.gov.br/cidades-e-estados?c=3112703" TargetMode="External"/><Relationship Id="rId182" Type="http://schemas.openxmlformats.org/officeDocument/2006/relationships/hyperlink" Target="https://www.ibge.gov.br/cidades-e-estados?c=3116506" TargetMode="External"/><Relationship Id="rId378" Type="http://schemas.openxmlformats.org/officeDocument/2006/relationships/hyperlink" Target="https://www.ibge.gov.br/cidades-e-estados?c=3133402" TargetMode="External"/><Relationship Id="rId403" Type="http://schemas.openxmlformats.org/officeDocument/2006/relationships/hyperlink" Target="https://www.ibge.gov.br/cidades-e-estados?c=3135456" TargetMode="External"/><Relationship Id="rId585" Type="http://schemas.openxmlformats.org/officeDocument/2006/relationships/hyperlink" Target="https://www.ibge.gov.br/cidades-e-estados?c=3150000" TargetMode="External"/><Relationship Id="rId750" Type="http://schemas.openxmlformats.org/officeDocument/2006/relationships/hyperlink" Target="https://www.ibge.gov.br/cidades-e-estados?c=3163805" TargetMode="External"/><Relationship Id="rId792" Type="http://schemas.openxmlformats.org/officeDocument/2006/relationships/hyperlink" Target="https://www.ibge.gov.br/cidades-e-estados?c=3167301" TargetMode="External"/><Relationship Id="rId806" Type="http://schemas.openxmlformats.org/officeDocument/2006/relationships/hyperlink" Target="https://www.ibge.gov.br/cidades-e-estados?c=3168606" TargetMode="External"/><Relationship Id="rId848" Type="http://schemas.openxmlformats.org/officeDocument/2006/relationships/hyperlink" Target="https://www.ibge.gov.br/cidades-e-estados?c=3171709" TargetMode="External"/><Relationship Id="rId6" Type="http://schemas.openxmlformats.org/officeDocument/2006/relationships/hyperlink" Target="https://www.ibge.gov.br/cidades-e-estados?c=3100609" TargetMode="External"/><Relationship Id="rId238" Type="http://schemas.openxmlformats.org/officeDocument/2006/relationships/hyperlink" Target="https://www.ibge.gov.br/cidades-e-estados?c=3121308" TargetMode="External"/><Relationship Id="rId445" Type="http://schemas.openxmlformats.org/officeDocument/2006/relationships/hyperlink" Target="https://www.ibge.gov.br/cidades-e-estados?c=3138682" TargetMode="External"/><Relationship Id="rId487" Type="http://schemas.openxmlformats.org/officeDocument/2006/relationships/hyperlink" Target="https://www.ibge.gov.br/cidades-e-estados?c=3142205" TargetMode="External"/><Relationship Id="rId610" Type="http://schemas.openxmlformats.org/officeDocument/2006/relationships/hyperlink" Target="https://www.ibge.gov.br/cidades-e-estados?c=3152131" TargetMode="External"/><Relationship Id="rId652" Type="http://schemas.openxmlformats.org/officeDocument/2006/relationships/hyperlink" Target="https://www.ibge.gov.br/cidades-e-estados?c=3156106" TargetMode="External"/><Relationship Id="rId694" Type="http://schemas.openxmlformats.org/officeDocument/2006/relationships/hyperlink" Target="https://www.ibge.gov.br/cidades-e-estados?c=3158904" TargetMode="External"/><Relationship Id="rId708" Type="http://schemas.openxmlformats.org/officeDocument/2006/relationships/hyperlink" Target="https://www.ibge.gov.br/cidades-e-estados?c=3160801" TargetMode="External"/><Relationship Id="rId291" Type="http://schemas.openxmlformats.org/officeDocument/2006/relationships/hyperlink" Target="https://www.ibge.gov.br/cidades-e-estados?c=3126109" TargetMode="External"/><Relationship Id="rId305" Type="http://schemas.openxmlformats.org/officeDocument/2006/relationships/hyperlink" Target="https://www.ibge.gov.br/cidades-e-estados?c=3127107" TargetMode="External"/><Relationship Id="rId347" Type="http://schemas.openxmlformats.org/officeDocument/2006/relationships/hyperlink" Target="https://www.ibge.gov.br/cidades-e-estados?c=3130556" TargetMode="External"/><Relationship Id="rId512" Type="http://schemas.openxmlformats.org/officeDocument/2006/relationships/hyperlink" Target="https://www.ibge.gov.br/cidades-e-estados?c=3144359" TargetMode="External"/><Relationship Id="rId44" Type="http://schemas.openxmlformats.org/officeDocument/2006/relationships/hyperlink" Target="https://www.ibge.gov.br/cidades-e-estados?c=3104007" TargetMode="External"/><Relationship Id="rId86" Type="http://schemas.openxmlformats.org/officeDocument/2006/relationships/hyperlink" Target="https://www.ibge.gov.br/cidades-e-estados?c=3108107" TargetMode="External"/><Relationship Id="rId151" Type="http://schemas.openxmlformats.org/officeDocument/2006/relationships/hyperlink" Target="https://www.ibge.gov.br/cidades-e-estados?c=3113800" TargetMode="External"/><Relationship Id="rId389" Type="http://schemas.openxmlformats.org/officeDocument/2006/relationships/hyperlink" Target="https://www.ibge.gov.br/cidades-e-estados?c=3134400" TargetMode="External"/><Relationship Id="rId554" Type="http://schemas.openxmlformats.org/officeDocument/2006/relationships/hyperlink" Target="https://www.ibge.gov.br/cidades-e-estados?c=3147303" TargetMode="External"/><Relationship Id="rId596" Type="http://schemas.openxmlformats.org/officeDocument/2006/relationships/hyperlink" Target="https://www.ibge.gov.br/cidades-e-estados?c=3150802" TargetMode="External"/><Relationship Id="rId761" Type="http://schemas.openxmlformats.org/officeDocument/2006/relationships/hyperlink" Target="https://www.ibge.gov.br/cidades-e-estados?c=3164704" TargetMode="External"/><Relationship Id="rId817" Type="http://schemas.openxmlformats.org/officeDocument/2006/relationships/hyperlink" Target="https://www.ibge.gov.br/cidades-e-estados?c=3169505" TargetMode="External"/><Relationship Id="rId193" Type="http://schemas.openxmlformats.org/officeDocument/2006/relationships/hyperlink" Target="https://www.ibge.gov.br/cidades-e-estados?c=3117504" TargetMode="External"/><Relationship Id="rId207" Type="http://schemas.openxmlformats.org/officeDocument/2006/relationships/hyperlink" Target="https://www.ibge.gov.br/cidades-e-estados?c=3118700" TargetMode="External"/><Relationship Id="rId249" Type="http://schemas.openxmlformats.org/officeDocument/2006/relationships/hyperlink" Target="https://www.ibge.gov.br/cidades-e-estados?c=3122355" TargetMode="External"/><Relationship Id="rId414" Type="http://schemas.openxmlformats.org/officeDocument/2006/relationships/hyperlink" Target="https://www.ibge.gov.br/cidades-e-estados?c=3136504" TargetMode="External"/><Relationship Id="rId456" Type="http://schemas.openxmlformats.org/officeDocument/2006/relationships/hyperlink" Target="https://www.ibge.gov.br/cidades-e-estados?c=3139607" TargetMode="External"/><Relationship Id="rId498" Type="http://schemas.openxmlformats.org/officeDocument/2006/relationships/hyperlink" Target="https://www.ibge.gov.br/cidades-e-estados?c=3143153" TargetMode="External"/><Relationship Id="rId621" Type="http://schemas.openxmlformats.org/officeDocument/2006/relationships/hyperlink" Target="https://www.ibge.gov.br/cidades-e-estados?c=3153103" TargetMode="External"/><Relationship Id="rId663" Type="http://schemas.openxmlformats.org/officeDocument/2006/relationships/hyperlink" Target="https://www.ibge.gov.br/cidades-e-estados?c=3157104" TargetMode="External"/><Relationship Id="rId13" Type="http://schemas.openxmlformats.org/officeDocument/2006/relationships/hyperlink" Target="https://www.ibge.gov.br/cidades-e-estados?c=3101300" TargetMode="External"/><Relationship Id="rId109" Type="http://schemas.openxmlformats.org/officeDocument/2006/relationships/hyperlink" Target="https://www.ibge.gov.br/cidades-e-estados?c=3109907" TargetMode="External"/><Relationship Id="rId260" Type="http://schemas.openxmlformats.org/officeDocument/2006/relationships/hyperlink" Target="https://www.ibge.gov.br/cidades-e-estados?c=3123205" TargetMode="External"/><Relationship Id="rId316" Type="http://schemas.openxmlformats.org/officeDocument/2006/relationships/hyperlink" Target="https://www.ibge.gov.br/cidades-e-estados?c=3127800" TargetMode="External"/><Relationship Id="rId523" Type="http://schemas.openxmlformats.org/officeDocument/2006/relationships/hyperlink" Target="https://www.ibge.gov.br/cidades-e-estados?c=3145059" TargetMode="External"/><Relationship Id="rId719" Type="http://schemas.openxmlformats.org/officeDocument/2006/relationships/hyperlink" Target="https://www.ibge.gov.br/cidades-e-estados?c=3161650" TargetMode="External"/><Relationship Id="rId55" Type="http://schemas.openxmlformats.org/officeDocument/2006/relationships/hyperlink" Target="https://www.ibge.gov.br/cidades-e-estados?c=3105004" TargetMode="External"/><Relationship Id="rId97" Type="http://schemas.openxmlformats.org/officeDocument/2006/relationships/hyperlink" Target="https://www.ibge.gov.br/cidades-e-estados?c=3109006" TargetMode="External"/><Relationship Id="rId120" Type="http://schemas.openxmlformats.org/officeDocument/2006/relationships/hyperlink" Target="https://www.ibge.gov.br/cidades-e-estados?c=3111002" TargetMode="External"/><Relationship Id="rId358" Type="http://schemas.openxmlformats.org/officeDocument/2006/relationships/hyperlink" Target="https://www.ibge.gov.br/cidades-e-estados?c=3131406" TargetMode="External"/><Relationship Id="rId565" Type="http://schemas.openxmlformats.org/officeDocument/2006/relationships/hyperlink" Target="https://www.ibge.gov.br/cidades-e-estados?c=3148301" TargetMode="External"/><Relationship Id="rId730" Type="http://schemas.openxmlformats.org/officeDocument/2006/relationships/hyperlink" Target="https://www.ibge.gov.br/cidades-e-estados?c=3162302" TargetMode="External"/><Relationship Id="rId772" Type="http://schemas.openxmlformats.org/officeDocument/2006/relationships/hyperlink" Target="https://www.ibge.gov.br/cidades-e-estados?c=3165578" TargetMode="External"/><Relationship Id="rId828" Type="http://schemas.openxmlformats.org/officeDocument/2006/relationships/hyperlink" Target="https://www.ibge.gov.br/cidades-e-estados?c=3170438" TargetMode="External"/><Relationship Id="rId162" Type="http://schemas.openxmlformats.org/officeDocument/2006/relationships/hyperlink" Target="https://www.ibge.gov.br/cidades-e-estados?c=3114808" TargetMode="External"/><Relationship Id="rId218" Type="http://schemas.openxmlformats.org/officeDocument/2006/relationships/hyperlink" Target="https://www.ibge.gov.br/cidades-e-estados?c=3119807" TargetMode="External"/><Relationship Id="rId425" Type="http://schemas.openxmlformats.org/officeDocument/2006/relationships/hyperlink" Target="https://www.ibge.gov.br/cidades-e-estados?c=3137403" TargetMode="External"/><Relationship Id="rId467" Type="http://schemas.openxmlformats.org/officeDocument/2006/relationships/hyperlink" Target="https://www.ibge.gov.br/cidades-e-estados?c=3140530" TargetMode="External"/><Relationship Id="rId632" Type="http://schemas.openxmlformats.org/officeDocument/2006/relationships/hyperlink" Target="https://www.ibge.gov.br/cidades-e-estados?c=3154200" TargetMode="External"/><Relationship Id="rId271" Type="http://schemas.openxmlformats.org/officeDocument/2006/relationships/hyperlink" Target="https://www.ibge.gov.br/cidades-e-estados?c=3124104" TargetMode="External"/><Relationship Id="rId674" Type="http://schemas.openxmlformats.org/officeDocument/2006/relationships/hyperlink" Target="https://www.ibge.gov.br/cidades-e-estados?c=3157708" TargetMode="External"/><Relationship Id="rId24" Type="http://schemas.openxmlformats.org/officeDocument/2006/relationships/hyperlink" Target="https://www.ibge.gov.br/cidades-e-estados?c=3102100" TargetMode="External"/><Relationship Id="rId66" Type="http://schemas.openxmlformats.org/officeDocument/2006/relationships/hyperlink" Target="https://www.ibge.gov.br/cidades-e-estados?c=3106200" TargetMode="External"/><Relationship Id="rId131" Type="http://schemas.openxmlformats.org/officeDocument/2006/relationships/hyperlink" Target="https://www.ibge.gov.br/cidades-e-estados?c=3112000" TargetMode="External"/><Relationship Id="rId327" Type="http://schemas.openxmlformats.org/officeDocument/2006/relationships/hyperlink" Target="https://www.ibge.gov.br/cidades-e-estados?c=3128808" TargetMode="External"/><Relationship Id="rId369" Type="http://schemas.openxmlformats.org/officeDocument/2006/relationships/hyperlink" Target="https://www.ibge.gov.br/cidades-e-estados?c=3132503" TargetMode="External"/><Relationship Id="rId534" Type="http://schemas.openxmlformats.org/officeDocument/2006/relationships/hyperlink" Target="https://www.ibge.gov.br/cidades-e-estados?c=3145703" TargetMode="External"/><Relationship Id="rId576" Type="http://schemas.openxmlformats.org/officeDocument/2006/relationships/hyperlink" Target="https://www.ibge.gov.br/cidades-e-estados?c=3149200" TargetMode="External"/><Relationship Id="rId741" Type="http://schemas.openxmlformats.org/officeDocument/2006/relationships/hyperlink" Target="https://www.ibge.gov.br/cidades-e-estados?c=3162955" TargetMode="External"/><Relationship Id="rId783" Type="http://schemas.openxmlformats.org/officeDocument/2006/relationships/hyperlink" Target="https://www.ibge.gov.br/cidades-e-estados?c=3166600" TargetMode="External"/><Relationship Id="rId839" Type="http://schemas.openxmlformats.org/officeDocument/2006/relationships/hyperlink" Target="https://www.ibge.gov.br/cidades-e-estados?c=3171006" TargetMode="External"/><Relationship Id="rId173" Type="http://schemas.openxmlformats.org/officeDocument/2006/relationships/hyperlink" Target="https://www.ibge.gov.br/cidades-e-estados?c=3115706" TargetMode="External"/><Relationship Id="rId229" Type="http://schemas.openxmlformats.org/officeDocument/2006/relationships/hyperlink" Target="https://www.ibge.gov.br/cidades-e-estados?c=3120706" TargetMode="External"/><Relationship Id="rId380" Type="http://schemas.openxmlformats.org/officeDocument/2006/relationships/hyperlink" Target="https://www.ibge.gov.br/cidades-e-estados?c=3133600" TargetMode="External"/><Relationship Id="rId436" Type="http://schemas.openxmlformats.org/officeDocument/2006/relationships/hyperlink" Target="https://www.ibge.gov.br/cidades-e-estados?c=3138203" TargetMode="External"/><Relationship Id="rId601" Type="http://schemas.openxmlformats.org/officeDocument/2006/relationships/hyperlink" Target="https://www.ibge.gov.br/cidades-e-estados?c=3151305" TargetMode="External"/><Relationship Id="rId643" Type="http://schemas.openxmlformats.org/officeDocument/2006/relationships/hyperlink" Target="https://www.ibge.gov.br/cidades-e-estados?c=3155306" TargetMode="External"/><Relationship Id="rId240" Type="http://schemas.openxmlformats.org/officeDocument/2006/relationships/hyperlink" Target="https://www.ibge.gov.br/cidades-e-estados?c=3121506" TargetMode="External"/><Relationship Id="rId478" Type="http://schemas.openxmlformats.org/officeDocument/2006/relationships/hyperlink" Target="https://www.ibge.gov.br/cidades-e-estados?c=3141306" TargetMode="External"/><Relationship Id="rId685" Type="http://schemas.openxmlformats.org/officeDocument/2006/relationships/hyperlink" Target="https://www.ibge.gov.br/cidades-e-estados?c=3159605" TargetMode="External"/><Relationship Id="rId850" Type="http://schemas.openxmlformats.org/officeDocument/2006/relationships/hyperlink" Target="https://www.ibge.gov.br/cidades-e-estados?c=3171907" TargetMode="External"/><Relationship Id="rId35" Type="http://schemas.openxmlformats.org/officeDocument/2006/relationships/hyperlink" Target="https://www.ibge.gov.br/cidades-e-estados?c=3103207" TargetMode="External"/><Relationship Id="rId77" Type="http://schemas.openxmlformats.org/officeDocument/2006/relationships/hyperlink" Target="https://www.ibge.gov.br/cidades-e-estados?c=3107208" TargetMode="External"/><Relationship Id="rId100" Type="http://schemas.openxmlformats.org/officeDocument/2006/relationships/hyperlink" Target="https://www.ibge.gov.br/cidades-e-estados?c=3109253" TargetMode="External"/><Relationship Id="rId282" Type="http://schemas.openxmlformats.org/officeDocument/2006/relationships/hyperlink" Target="https://www.ibge.gov.br/cidades-e-estados?c=3125200" TargetMode="External"/><Relationship Id="rId338" Type="http://schemas.openxmlformats.org/officeDocument/2006/relationships/hyperlink" Target="https://www.ibge.gov.br/cidades-e-estados?c=3129806" TargetMode="External"/><Relationship Id="rId503" Type="http://schemas.openxmlformats.org/officeDocument/2006/relationships/hyperlink" Target="https://www.ibge.gov.br/cidades-e-estados?c=3143500" TargetMode="External"/><Relationship Id="rId545" Type="http://schemas.openxmlformats.org/officeDocument/2006/relationships/hyperlink" Target="https://www.ibge.gov.br/cidades-e-estados?c=3146404" TargetMode="External"/><Relationship Id="rId587" Type="http://schemas.openxmlformats.org/officeDocument/2006/relationships/hyperlink" Target="https://www.ibge.gov.br/cidades-e-estados?c=3150158" TargetMode="External"/><Relationship Id="rId710" Type="http://schemas.openxmlformats.org/officeDocument/2006/relationships/hyperlink" Target="https://www.ibge.gov.br/cidades-e-estados?c=3160959" TargetMode="External"/><Relationship Id="rId752" Type="http://schemas.openxmlformats.org/officeDocument/2006/relationships/hyperlink" Target="https://www.ibge.gov.br/cidades-e-estados?c=3164100" TargetMode="External"/><Relationship Id="rId808" Type="http://schemas.openxmlformats.org/officeDocument/2006/relationships/hyperlink" Target="https://www.ibge.gov.br/cidades-e-estados?c=3168804" TargetMode="External"/><Relationship Id="rId8" Type="http://schemas.openxmlformats.org/officeDocument/2006/relationships/hyperlink" Target="https://www.ibge.gov.br/cidades-e-estados?c=3100807" TargetMode="External"/><Relationship Id="rId142" Type="http://schemas.openxmlformats.org/officeDocument/2006/relationships/hyperlink" Target="https://www.ibge.gov.br/cidades-e-estados?c=3112901" TargetMode="External"/><Relationship Id="rId184" Type="http://schemas.openxmlformats.org/officeDocument/2006/relationships/hyperlink" Target="https://www.ibge.gov.br/cidades-e-estados?c=3116704" TargetMode="External"/><Relationship Id="rId391" Type="http://schemas.openxmlformats.org/officeDocument/2006/relationships/hyperlink" Target="https://www.ibge.gov.br/cidades-e-estados?c=3134608" TargetMode="External"/><Relationship Id="rId405" Type="http://schemas.openxmlformats.org/officeDocument/2006/relationships/hyperlink" Target="https://www.ibge.gov.br/cidades-e-estados?c=3135605" TargetMode="External"/><Relationship Id="rId447" Type="http://schemas.openxmlformats.org/officeDocument/2006/relationships/hyperlink" Target="https://www.ibge.gov.br/cidades-e-estados?c=3138807" TargetMode="External"/><Relationship Id="rId612" Type="http://schemas.openxmlformats.org/officeDocument/2006/relationships/hyperlink" Target="https://www.ibge.gov.br/cidades-e-estados?c=3152204" TargetMode="External"/><Relationship Id="rId794" Type="http://schemas.openxmlformats.org/officeDocument/2006/relationships/hyperlink" Target="https://www.ibge.gov.br/cidades-e-estados?c=3167509" TargetMode="External"/><Relationship Id="rId251" Type="http://schemas.openxmlformats.org/officeDocument/2006/relationships/hyperlink" Target="https://www.ibge.gov.br/cidades-e-estados?c=3122454" TargetMode="External"/><Relationship Id="rId489" Type="http://schemas.openxmlformats.org/officeDocument/2006/relationships/hyperlink" Target="https://www.ibge.gov.br/cidades-e-estados?c=3142304" TargetMode="External"/><Relationship Id="rId654" Type="http://schemas.openxmlformats.org/officeDocument/2006/relationships/hyperlink" Target="https://www.ibge.gov.br/cidades-e-estados?c=3156304" TargetMode="External"/><Relationship Id="rId696" Type="http://schemas.openxmlformats.org/officeDocument/2006/relationships/hyperlink" Target="https://www.ibge.gov.br/cidades-e-estados?c=3159001" TargetMode="External"/><Relationship Id="rId46" Type="http://schemas.openxmlformats.org/officeDocument/2006/relationships/hyperlink" Target="https://www.ibge.gov.br/cidades-e-estados?c=3104205" TargetMode="External"/><Relationship Id="rId293" Type="http://schemas.openxmlformats.org/officeDocument/2006/relationships/hyperlink" Target="https://www.ibge.gov.br/cidades-e-estados?c=3126307" TargetMode="External"/><Relationship Id="rId307" Type="http://schemas.openxmlformats.org/officeDocument/2006/relationships/hyperlink" Target="https://www.ibge.gov.br/cidades-e-estados?c=3127305" TargetMode="External"/><Relationship Id="rId349" Type="http://schemas.openxmlformats.org/officeDocument/2006/relationships/hyperlink" Target="https://www.ibge.gov.br/cidades-e-estados?c=3130655" TargetMode="External"/><Relationship Id="rId514" Type="http://schemas.openxmlformats.org/officeDocument/2006/relationships/hyperlink" Target="https://www.ibge.gov.br/cidades-e-estados?c=3144409" TargetMode="External"/><Relationship Id="rId556" Type="http://schemas.openxmlformats.org/officeDocument/2006/relationships/hyperlink" Target="https://www.ibge.gov.br/cidades-e-estados?c=3147600" TargetMode="External"/><Relationship Id="rId721" Type="http://schemas.openxmlformats.org/officeDocument/2006/relationships/hyperlink" Target="https://www.ibge.gov.br/cidades-e-estados?c=3161809" TargetMode="External"/><Relationship Id="rId763" Type="http://schemas.openxmlformats.org/officeDocument/2006/relationships/hyperlink" Target="https://www.ibge.gov.br/cidades-e-estados?c=3164902" TargetMode="External"/><Relationship Id="rId88" Type="http://schemas.openxmlformats.org/officeDocument/2006/relationships/hyperlink" Target="https://www.ibge.gov.br/cidades-e-estados?c=3108255" TargetMode="External"/><Relationship Id="rId111" Type="http://schemas.openxmlformats.org/officeDocument/2006/relationships/hyperlink" Target="https://www.ibge.gov.br/cidades-e-estados?c=3110103" TargetMode="External"/><Relationship Id="rId153" Type="http://schemas.openxmlformats.org/officeDocument/2006/relationships/hyperlink" Target="https://www.ibge.gov.br/cidades-e-estados?c=3114006" TargetMode="External"/><Relationship Id="rId195" Type="http://schemas.openxmlformats.org/officeDocument/2006/relationships/hyperlink" Target="https://www.ibge.gov.br/cidades-e-estados?c=3117702" TargetMode="External"/><Relationship Id="rId209" Type="http://schemas.openxmlformats.org/officeDocument/2006/relationships/hyperlink" Target="https://www.ibge.gov.br/cidades-e-estados?c=3118908" TargetMode="External"/><Relationship Id="rId360" Type="http://schemas.openxmlformats.org/officeDocument/2006/relationships/hyperlink" Target="https://www.ibge.gov.br/cidades-e-estados?c=3131604" TargetMode="External"/><Relationship Id="rId416" Type="http://schemas.openxmlformats.org/officeDocument/2006/relationships/hyperlink" Target="https://www.ibge.gov.br/cidades-e-estados?c=3136553" TargetMode="External"/><Relationship Id="rId598" Type="http://schemas.openxmlformats.org/officeDocument/2006/relationships/hyperlink" Target="https://www.ibge.gov.br/cidades-e-estados?c=3151008" TargetMode="External"/><Relationship Id="rId819" Type="http://schemas.openxmlformats.org/officeDocument/2006/relationships/hyperlink" Target="https://www.ibge.gov.br/cidades-e-estados?c=3169703" TargetMode="External"/><Relationship Id="rId220" Type="http://schemas.openxmlformats.org/officeDocument/2006/relationships/hyperlink" Target="https://www.ibge.gov.br/cidades-e-estados?c=3120003" TargetMode="External"/><Relationship Id="rId458" Type="http://schemas.openxmlformats.org/officeDocument/2006/relationships/hyperlink" Target="https://www.ibge.gov.br/cidades-e-estados?c=3139706" TargetMode="External"/><Relationship Id="rId623" Type="http://schemas.openxmlformats.org/officeDocument/2006/relationships/hyperlink" Target="https://www.ibge.gov.br/cidades-e-estados?c=3153301" TargetMode="External"/><Relationship Id="rId665" Type="http://schemas.openxmlformats.org/officeDocument/2006/relationships/hyperlink" Target="https://www.ibge.gov.br/cidades-e-estados?c=3157252" TargetMode="External"/><Relationship Id="rId830" Type="http://schemas.openxmlformats.org/officeDocument/2006/relationships/hyperlink" Target="https://www.ibge.gov.br/cidades-e-estados?c=3170503" TargetMode="External"/><Relationship Id="rId15" Type="http://schemas.openxmlformats.org/officeDocument/2006/relationships/hyperlink" Target="https://www.ibge.gov.br/cidades-e-estados?c=3101508" TargetMode="External"/><Relationship Id="rId57" Type="http://schemas.openxmlformats.org/officeDocument/2006/relationships/hyperlink" Target="https://www.ibge.gov.br/cidades-e-estados?c=3105202" TargetMode="External"/><Relationship Id="rId262" Type="http://schemas.openxmlformats.org/officeDocument/2006/relationships/hyperlink" Target="https://www.ibge.gov.br/cidades-e-estados?c=3123403" TargetMode="External"/><Relationship Id="rId318" Type="http://schemas.openxmlformats.org/officeDocument/2006/relationships/hyperlink" Target="https://www.ibge.gov.br/cidades-e-estados?c=3128006" TargetMode="External"/><Relationship Id="rId525" Type="http://schemas.openxmlformats.org/officeDocument/2006/relationships/hyperlink" Target="https://www.ibge.gov.br/cidades-e-estados?c=3145208" TargetMode="External"/><Relationship Id="rId567" Type="http://schemas.openxmlformats.org/officeDocument/2006/relationships/hyperlink" Target="https://www.ibge.gov.br/cidades-e-estados?c=3148509" TargetMode="External"/><Relationship Id="rId732" Type="http://schemas.openxmlformats.org/officeDocument/2006/relationships/hyperlink" Target="https://www.ibge.gov.br/cidades-e-estados?c=3162450" TargetMode="External"/><Relationship Id="rId99" Type="http://schemas.openxmlformats.org/officeDocument/2006/relationships/hyperlink" Target="https://www.ibge.gov.br/cidades-e-estados?c=3109204" TargetMode="External"/><Relationship Id="rId122" Type="http://schemas.openxmlformats.org/officeDocument/2006/relationships/hyperlink" Target="https://www.ibge.gov.br/cidades-e-estados?c=3111150" TargetMode="External"/><Relationship Id="rId164" Type="http://schemas.openxmlformats.org/officeDocument/2006/relationships/hyperlink" Target="https://www.ibge.gov.br/cidades-e-estados?c=3115003" TargetMode="External"/><Relationship Id="rId371" Type="http://schemas.openxmlformats.org/officeDocument/2006/relationships/hyperlink" Target="https://www.ibge.gov.br/cidades-e-estados?c=3132701" TargetMode="External"/><Relationship Id="rId774" Type="http://schemas.openxmlformats.org/officeDocument/2006/relationships/hyperlink" Target="https://www.ibge.gov.br/cidades-e-estados?c=3165701" TargetMode="External"/><Relationship Id="rId427" Type="http://schemas.openxmlformats.org/officeDocument/2006/relationships/hyperlink" Target="https://www.ibge.gov.br/cidades-e-estados?c=3137536" TargetMode="External"/><Relationship Id="rId469" Type="http://schemas.openxmlformats.org/officeDocument/2006/relationships/hyperlink" Target="https://www.ibge.gov.br/cidades-e-estados?c=3140605" TargetMode="External"/><Relationship Id="rId634" Type="http://schemas.openxmlformats.org/officeDocument/2006/relationships/hyperlink" Target="https://www.ibge.gov.br/cidades-e-estados?c=3154408" TargetMode="External"/><Relationship Id="rId676" Type="http://schemas.openxmlformats.org/officeDocument/2006/relationships/hyperlink" Target="https://www.ibge.gov.br/cidades-e-estados?c=3157906" TargetMode="External"/><Relationship Id="rId841" Type="http://schemas.openxmlformats.org/officeDocument/2006/relationships/hyperlink" Target="https://www.ibge.gov.br/cidades-e-estados?c=3171071" TargetMode="External"/><Relationship Id="rId26" Type="http://schemas.openxmlformats.org/officeDocument/2006/relationships/hyperlink" Target="https://www.ibge.gov.br/cidades-e-estados?c=3102308" TargetMode="External"/><Relationship Id="rId231" Type="http://schemas.openxmlformats.org/officeDocument/2006/relationships/hyperlink" Target="https://www.ibge.gov.br/cidades-e-estados?c=3120839" TargetMode="External"/><Relationship Id="rId273" Type="http://schemas.openxmlformats.org/officeDocument/2006/relationships/hyperlink" Target="https://www.ibge.gov.br/cidades-e-estados?c=3124302" TargetMode="External"/><Relationship Id="rId329" Type="http://schemas.openxmlformats.org/officeDocument/2006/relationships/hyperlink" Target="https://www.ibge.gov.br/cidades-e-estados?c=3129004" TargetMode="External"/><Relationship Id="rId480" Type="http://schemas.openxmlformats.org/officeDocument/2006/relationships/hyperlink" Target="https://www.ibge.gov.br/cidades-e-estados?c=3141504" TargetMode="External"/><Relationship Id="rId536" Type="http://schemas.openxmlformats.org/officeDocument/2006/relationships/hyperlink" Target="https://www.ibge.gov.br/cidades-e-estados?c=3145851" TargetMode="External"/><Relationship Id="rId701" Type="http://schemas.openxmlformats.org/officeDocument/2006/relationships/hyperlink" Target="https://www.ibge.gov.br/cidades-e-estados?c=3160207" TargetMode="External"/><Relationship Id="rId68" Type="http://schemas.openxmlformats.org/officeDocument/2006/relationships/hyperlink" Target="https://www.ibge.gov.br/cidades-e-estados?c=3106408" TargetMode="External"/><Relationship Id="rId133" Type="http://schemas.openxmlformats.org/officeDocument/2006/relationships/hyperlink" Target="https://www.ibge.gov.br/cidades-e-estados?c=3112109" TargetMode="External"/><Relationship Id="rId175" Type="http://schemas.openxmlformats.org/officeDocument/2006/relationships/hyperlink" Target="https://www.ibge.gov.br/cidades-e-estados?c=3115904" TargetMode="External"/><Relationship Id="rId340" Type="http://schemas.openxmlformats.org/officeDocument/2006/relationships/hyperlink" Target="https://www.ibge.gov.br/cidades-e-estados?c=3130002" TargetMode="External"/><Relationship Id="rId578" Type="http://schemas.openxmlformats.org/officeDocument/2006/relationships/hyperlink" Target="https://www.ibge.gov.br/cidades-e-estados?c=3149408" TargetMode="External"/><Relationship Id="rId743" Type="http://schemas.openxmlformats.org/officeDocument/2006/relationships/hyperlink" Target="https://www.ibge.gov.br/cidades-e-estados?c=3163102" TargetMode="External"/><Relationship Id="rId785" Type="http://schemas.openxmlformats.org/officeDocument/2006/relationships/hyperlink" Target="https://www.ibge.gov.br/cidades-e-estados?c=3166709" TargetMode="External"/><Relationship Id="rId200" Type="http://schemas.openxmlformats.org/officeDocument/2006/relationships/hyperlink" Target="https://www.ibge.gov.br/cidades-e-estados?c=3118007" TargetMode="External"/><Relationship Id="rId382" Type="http://schemas.openxmlformats.org/officeDocument/2006/relationships/hyperlink" Target="https://www.ibge.gov.br/cidades-e-estados?c=3133758" TargetMode="External"/><Relationship Id="rId438" Type="http://schemas.openxmlformats.org/officeDocument/2006/relationships/hyperlink" Target="https://www.ibge.gov.br/cidades-e-estados?c=3138351" TargetMode="External"/><Relationship Id="rId603" Type="http://schemas.openxmlformats.org/officeDocument/2006/relationships/hyperlink" Target="https://www.ibge.gov.br/cidades-e-estados?c=3151503" TargetMode="External"/><Relationship Id="rId645" Type="http://schemas.openxmlformats.org/officeDocument/2006/relationships/hyperlink" Target="https://www.ibge.gov.br/cidades-e-estados?c=3155504" TargetMode="External"/><Relationship Id="rId687" Type="http://schemas.openxmlformats.org/officeDocument/2006/relationships/hyperlink" Target="https://www.ibge.gov.br/cidades-e-estados?c=3159803" TargetMode="External"/><Relationship Id="rId810" Type="http://schemas.openxmlformats.org/officeDocument/2006/relationships/hyperlink" Target="https://www.ibge.gov.br/cidades-e-estados?c=3169000" TargetMode="External"/><Relationship Id="rId852" Type="http://schemas.openxmlformats.org/officeDocument/2006/relationships/hyperlink" Target="https://www.ibge.gov.br/cidades-e-estados?c=3172103" TargetMode="External"/><Relationship Id="rId242" Type="http://schemas.openxmlformats.org/officeDocument/2006/relationships/hyperlink" Target="https://www.ibge.gov.br/cidades-e-estados?c=3121704" TargetMode="External"/><Relationship Id="rId284" Type="http://schemas.openxmlformats.org/officeDocument/2006/relationships/hyperlink" Target="https://www.ibge.gov.br/cidades-e-estados?c=3125408" TargetMode="External"/><Relationship Id="rId491" Type="http://schemas.openxmlformats.org/officeDocument/2006/relationships/hyperlink" Target="https://www.ibge.gov.br/cidades-e-estados?c=3142502" TargetMode="External"/><Relationship Id="rId505" Type="http://schemas.openxmlformats.org/officeDocument/2006/relationships/hyperlink" Target="https://www.ibge.gov.br/cidades-e-estados?c=3143708" TargetMode="External"/><Relationship Id="rId712" Type="http://schemas.openxmlformats.org/officeDocument/2006/relationships/hyperlink" Target="https://www.ibge.gov.br/cidades-e-estados?c=3161056" TargetMode="External"/><Relationship Id="rId37" Type="http://schemas.openxmlformats.org/officeDocument/2006/relationships/hyperlink" Target="https://www.ibge.gov.br/cidades-e-estados?c=3103405" TargetMode="External"/><Relationship Id="rId79" Type="http://schemas.openxmlformats.org/officeDocument/2006/relationships/hyperlink" Target="https://www.ibge.gov.br/cidades-e-estados?c=3107406" TargetMode="External"/><Relationship Id="rId102" Type="http://schemas.openxmlformats.org/officeDocument/2006/relationships/hyperlink" Target="https://www.ibge.gov.br/cidades-e-estados?c=3109402" TargetMode="External"/><Relationship Id="rId144" Type="http://schemas.openxmlformats.org/officeDocument/2006/relationships/hyperlink" Target="https://www.ibge.gov.br/cidades-e-estados?c=3113107" TargetMode="External"/><Relationship Id="rId547" Type="http://schemas.openxmlformats.org/officeDocument/2006/relationships/hyperlink" Target="https://www.ibge.gov.br/cidades-e-estados?c=3146602" TargetMode="External"/><Relationship Id="rId589" Type="http://schemas.openxmlformats.org/officeDocument/2006/relationships/hyperlink" Target="https://www.ibge.gov.br/cidades-e-estados?c=3150307" TargetMode="External"/><Relationship Id="rId754" Type="http://schemas.openxmlformats.org/officeDocument/2006/relationships/hyperlink" Target="https://www.ibge.gov.br/cidades-e-estados?c=3164209" TargetMode="External"/><Relationship Id="rId796" Type="http://schemas.openxmlformats.org/officeDocument/2006/relationships/hyperlink" Target="https://www.ibge.gov.br/cidades-e-estados?c=3167707" TargetMode="External"/><Relationship Id="rId90" Type="http://schemas.openxmlformats.org/officeDocument/2006/relationships/hyperlink" Target="https://www.ibge.gov.br/cidades-e-estados?c=3108404" TargetMode="External"/><Relationship Id="rId186" Type="http://schemas.openxmlformats.org/officeDocument/2006/relationships/hyperlink" Target="https://www.ibge.gov.br/cidades-e-estados?c=3116902" TargetMode="External"/><Relationship Id="rId351" Type="http://schemas.openxmlformats.org/officeDocument/2006/relationships/hyperlink" Target="https://www.ibge.gov.br/cidades-e-estados?c=3130804" TargetMode="External"/><Relationship Id="rId393" Type="http://schemas.openxmlformats.org/officeDocument/2006/relationships/hyperlink" Target="https://www.ibge.gov.br/cidades-e-estados?c=3134806" TargetMode="External"/><Relationship Id="rId407" Type="http://schemas.openxmlformats.org/officeDocument/2006/relationships/hyperlink" Target="https://www.ibge.gov.br/cidades-e-estados?c=3135803" TargetMode="External"/><Relationship Id="rId449" Type="http://schemas.openxmlformats.org/officeDocument/2006/relationships/hyperlink" Target="https://www.ibge.gov.br/cidades-e-estados?c=3139003" TargetMode="External"/><Relationship Id="rId614" Type="http://schemas.openxmlformats.org/officeDocument/2006/relationships/hyperlink" Target="https://www.ibge.gov.br/cidades-e-estados?c=3152402" TargetMode="External"/><Relationship Id="rId656" Type="http://schemas.openxmlformats.org/officeDocument/2006/relationships/hyperlink" Target="https://www.ibge.gov.br/cidades-e-estados?c=3156452" TargetMode="External"/><Relationship Id="rId821" Type="http://schemas.openxmlformats.org/officeDocument/2006/relationships/hyperlink" Target="https://www.ibge.gov.br/cidades-e-estados?c=3169901" TargetMode="External"/><Relationship Id="rId211" Type="http://schemas.openxmlformats.org/officeDocument/2006/relationships/hyperlink" Target="https://www.ibge.gov.br/cidades-e-estados?c=3119104" TargetMode="External"/><Relationship Id="rId253" Type="http://schemas.openxmlformats.org/officeDocument/2006/relationships/hyperlink" Target="https://www.ibge.gov.br/cidades-e-estados?c=3122504" TargetMode="External"/><Relationship Id="rId295" Type="http://schemas.openxmlformats.org/officeDocument/2006/relationships/hyperlink" Target="https://www.ibge.gov.br/cidades-e-estados?c=3126505" TargetMode="External"/><Relationship Id="rId309" Type="http://schemas.openxmlformats.org/officeDocument/2006/relationships/hyperlink" Target="https://www.ibge.gov.br/cidades-e-estados?c=3127354" TargetMode="External"/><Relationship Id="rId460" Type="http://schemas.openxmlformats.org/officeDocument/2006/relationships/hyperlink" Target="https://www.ibge.gov.br/cidades-e-estados?c=3140001" TargetMode="External"/><Relationship Id="rId516" Type="http://schemas.openxmlformats.org/officeDocument/2006/relationships/hyperlink" Target="https://www.ibge.gov.br/cidades-e-estados?c=3144607" TargetMode="External"/><Relationship Id="rId698" Type="http://schemas.openxmlformats.org/officeDocument/2006/relationships/hyperlink" Target="https://www.ibge.gov.br/cidades-e-estados?c=3159902" TargetMode="External"/><Relationship Id="rId48" Type="http://schemas.openxmlformats.org/officeDocument/2006/relationships/hyperlink" Target="https://www.ibge.gov.br/cidades-e-estados?c=3104403" TargetMode="External"/><Relationship Id="rId113" Type="http://schemas.openxmlformats.org/officeDocument/2006/relationships/hyperlink" Target="https://www.ibge.gov.br/cidades-e-estados?c=3110301" TargetMode="External"/><Relationship Id="rId320" Type="http://schemas.openxmlformats.org/officeDocument/2006/relationships/hyperlink" Target="https://www.ibge.gov.br/cidades-e-estados?c=3128204" TargetMode="External"/><Relationship Id="rId558" Type="http://schemas.openxmlformats.org/officeDocument/2006/relationships/hyperlink" Target="https://www.ibge.gov.br/cidades-e-estados?c=3147808" TargetMode="External"/><Relationship Id="rId723" Type="http://schemas.openxmlformats.org/officeDocument/2006/relationships/hyperlink" Target="https://www.ibge.gov.br/cidades-e-estados?c=3125507" TargetMode="External"/><Relationship Id="rId765" Type="http://schemas.openxmlformats.org/officeDocument/2006/relationships/hyperlink" Target="https://www.ibge.gov.br/cidades-e-estados?c=3165107" TargetMode="External"/><Relationship Id="rId155" Type="http://schemas.openxmlformats.org/officeDocument/2006/relationships/hyperlink" Target="https://www.ibge.gov.br/cidades-e-estados?c=3114204" TargetMode="External"/><Relationship Id="rId197" Type="http://schemas.openxmlformats.org/officeDocument/2006/relationships/hyperlink" Target="https://www.ibge.gov.br/cidades-e-estados?c=3117836" TargetMode="External"/><Relationship Id="rId362" Type="http://schemas.openxmlformats.org/officeDocument/2006/relationships/hyperlink" Target="https://www.ibge.gov.br/cidades-e-estados?c=3131802" TargetMode="External"/><Relationship Id="rId418" Type="http://schemas.openxmlformats.org/officeDocument/2006/relationships/hyperlink" Target="https://www.ibge.gov.br/cidades-e-estados?c=3136652" TargetMode="External"/><Relationship Id="rId625" Type="http://schemas.openxmlformats.org/officeDocument/2006/relationships/hyperlink" Target="https://www.ibge.gov.br/cidades-e-estados?c=3153608" TargetMode="External"/><Relationship Id="rId832" Type="http://schemas.openxmlformats.org/officeDocument/2006/relationships/hyperlink" Target="https://www.ibge.gov.br/cidades-e-estados?c=3170578" TargetMode="External"/><Relationship Id="rId222" Type="http://schemas.openxmlformats.org/officeDocument/2006/relationships/hyperlink" Target="https://www.ibge.gov.br/cidades-e-estados?c=3120102" TargetMode="External"/><Relationship Id="rId264" Type="http://schemas.openxmlformats.org/officeDocument/2006/relationships/hyperlink" Target="https://www.ibge.gov.br/cidades-e-estados?c=3123528" TargetMode="External"/><Relationship Id="rId471" Type="http://schemas.openxmlformats.org/officeDocument/2006/relationships/hyperlink" Target="https://www.ibge.gov.br/cidades-e-estados?c=3171501" TargetMode="External"/><Relationship Id="rId667" Type="http://schemas.openxmlformats.org/officeDocument/2006/relationships/hyperlink" Target="https://www.ibge.gov.br/cidades-e-estados?c=3157302" TargetMode="External"/><Relationship Id="rId17" Type="http://schemas.openxmlformats.org/officeDocument/2006/relationships/hyperlink" Target="https://www.ibge.gov.br/cidades-e-estados?c=3101631" TargetMode="External"/><Relationship Id="rId59" Type="http://schemas.openxmlformats.org/officeDocument/2006/relationships/hyperlink" Target="https://www.ibge.gov.br/cidades-e-estados?c=3105400" TargetMode="External"/><Relationship Id="rId124" Type="http://schemas.openxmlformats.org/officeDocument/2006/relationships/hyperlink" Target="https://www.ibge.gov.br/cidades-e-estados?c=3111408" TargetMode="External"/><Relationship Id="rId527" Type="http://schemas.openxmlformats.org/officeDocument/2006/relationships/hyperlink" Target="https://www.ibge.gov.br/cidades-e-estados?c=3145307" TargetMode="External"/><Relationship Id="rId569" Type="http://schemas.openxmlformats.org/officeDocument/2006/relationships/hyperlink" Target="https://www.ibge.gov.br/cidades-e-estados?c=3148707" TargetMode="External"/><Relationship Id="rId734" Type="http://schemas.openxmlformats.org/officeDocument/2006/relationships/hyperlink" Target="https://www.ibge.gov.br/cidades-e-estados?c=3162559" TargetMode="External"/><Relationship Id="rId776" Type="http://schemas.openxmlformats.org/officeDocument/2006/relationships/hyperlink" Target="https://www.ibge.gov.br/cidades-e-estados?c=3165909" TargetMode="External"/><Relationship Id="rId70" Type="http://schemas.openxmlformats.org/officeDocument/2006/relationships/hyperlink" Target="https://www.ibge.gov.br/cidades-e-estados?c=3106655" TargetMode="External"/><Relationship Id="rId166" Type="http://schemas.openxmlformats.org/officeDocument/2006/relationships/hyperlink" Target="https://www.ibge.gov.br/cidades-e-estados?c=3115300" TargetMode="External"/><Relationship Id="rId331" Type="http://schemas.openxmlformats.org/officeDocument/2006/relationships/hyperlink" Target="https://www.ibge.gov.br/cidades-e-estados?c=3129202" TargetMode="External"/><Relationship Id="rId373" Type="http://schemas.openxmlformats.org/officeDocument/2006/relationships/hyperlink" Target="https://www.ibge.gov.br/cidades-e-estados?c=3132909" TargetMode="External"/><Relationship Id="rId429" Type="http://schemas.openxmlformats.org/officeDocument/2006/relationships/hyperlink" Target="https://www.ibge.gov.br/cidades-e-estados?c=3137205" TargetMode="External"/><Relationship Id="rId580" Type="http://schemas.openxmlformats.org/officeDocument/2006/relationships/hyperlink" Target="https://www.ibge.gov.br/cidades-e-estados?c=3149606" TargetMode="External"/><Relationship Id="rId636" Type="http://schemas.openxmlformats.org/officeDocument/2006/relationships/hyperlink" Target="https://www.ibge.gov.br/cidades-e-estados?c=3154507" TargetMode="External"/><Relationship Id="rId801" Type="http://schemas.openxmlformats.org/officeDocument/2006/relationships/hyperlink" Target="https://www.ibge.gov.br/cidades-e-estados?c=3168101" TargetMode="External"/><Relationship Id="rId1" Type="http://schemas.openxmlformats.org/officeDocument/2006/relationships/hyperlink" Target="https://www.ibge.gov.br/cidades-e-estados?c=3100104" TargetMode="External"/><Relationship Id="rId233" Type="http://schemas.openxmlformats.org/officeDocument/2006/relationships/hyperlink" Target="https://www.ibge.gov.br/cidades-e-estados?c=3120904" TargetMode="External"/><Relationship Id="rId440" Type="http://schemas.openxmlformats.org/officeDocument/2006/relationships/hyperlink" Target="https://www.ibge.gov.br/cidades-e-estados?c=3138500" TargetMode="External"/><Relationship Id="rId678" Type="http://schemas.openxmlformats.org/officeDocument/2006/relationships/hyperlink" Target="https://www.ibge.gov.br/cidades-e-estados?c=3158102" TargetMode="External"/><Relationship Id="rId843" Type="http://schemas.openxmlformats.org/officeDocument/2006/relationships/hyperlink" Target="https://www.ibge.gov.br/cidades-e-estados?c=3171154" TargetMode="External"/><Relationship Id="rId28" Type="http://schemas.openxmlformats.org/officeDocument/2006/relationships/hyperlink" Target="https://www.ibge.gov.br/cidades-e-estados?c=3102506" TargetMode="External"/><Relationship Id="rId275" Type="http://schemas.openxmlformats.org/officeDocument/2006/relationships/hyperlink" Target="https://www.ibge.gov.br/cidades-e-estados?c=3124500" TargetMode="External"/><Relationship Id="rId300" Type="http://schemas.openxmlformats.org/officeDocument/2006/relationships/hyperlink" Target="https://www.ibge.gov.br/cidades-e-estados?c=3126901" TargetMode="External"/><Relationship Id="rId482" Type="http://schemas.openxmlformats.org/officeDocument/2006/relationships/hyperlink" Target="https://www.ibge.gov.br/cidades-e-estados?c=3141702" TargetMode="External"/><Relationship Id="rId538" Type="http://schemas.openxmlformats.org/officeDocument/2006/relationships/hyperlink" Target="https://www.ibge.gov.br/cidades-e-estados?c=3145901" TargetMode="External"/><Relationship Id="rId703" Type="http://schemas.openxmlformats.org/officeDocument/2006/relationships/hyperlink" Target="https://www.ibge.gov.br/cidades-e-estados?c=3160405" TargetMode="External"/><Relationship Id="rId745" Type="http://schemas.openxmlformats.org/officeDocument/2006/relationships/hyperlink" Target="https://www.ibge.gov.br/cidades-e-estados?c=3163300" TargetMode="External"/><Relationship Id="rId81" Type="http://schemas.openxmlformats.org/officeDocument/2006/relationships/hyperlink" Target="https://www.ibge.gov.br/cidades-e-estados?c=3107604" TargetMode="External"/><Relationship Id="rId135" Type="http://schemas.openxmlformats.org/officeDocument/2006/relationships/hyperlink" Target="https://www.ibge.gov.br/cidades-e-estados?c=3112307" TargetMode="External"/><Relationship Id="rId177" Type="http://schemas.openxmlformats.org/officeDocument/2006/relationships/hyperlink" Target="https://www.ibge.gov.br/cidades-e-estados?c=3116159" TargetMode="External"/><Relationship Id="rId342" Type="http://schemas.openxmlformats.org/officeDocument/2006/relationships/hyperlink" Target="https://www.ibge.gov.br/cidades-e-estados?c=3130101" TargetMode="External"/><Relationship Id="rId384" Type="http://schemas.openxmlformats.org/officeDocument/2006/relationships/hyperlink" Target="https://www.ibge.gov.br/cidades-e-estados?c=3133907" TargetMode="External"/><Relationship Id="rId591" Type="http://schemas.openxmlformats.org/officeDocument/2006/relationships/hyperlink" Target="https://www.ibge.gov.br/cidades-e-estados?c=3150505" TargetMode="External"/><Relationship Id="rId605" Type="http://schemas.openxmlformats.org/officeDocument/2006/relationships/hyperlink" Target="https://www.ibge.gov.br/cidades-e-estados?c=3151701" TargetMode="External"/><Relationship Id="rId787" Type="http://schemas.openxmlformats.org/officeDocument/2006/relationships/hyperlink" Target="https://www.ibge.gov.br/cidades-e-estados?c=3166956" TargetMode="External"/><Relationship Id="rId812" Type="http://schemas.openxmlformats.org/officeDocument/2006/relationships/hyperlink" Target="https://www.ibge.gov.br/cidades-e-estados?c=3169109" TargetMode="External"/><Relationship Id="rId202" Type="http://schemas.openxmlformats.org/officeDocument/2006/relationships/hyperlink" Target="https://www.ibge.gov.br/cidades-e-estados?c=3118205" TargetMode="External"/><Relationship Id="rId244" Type="http://schemas.openxmlformats.org/officeDocument/2006/relationships/hyperlink" Target="https://www.ibge.gov.br/cidades-e-estados?c=3121902" TargetMode="External"/><Relationship Id="rId647" Type="http://schemas.openxmlformats.org/officeDocument/2006/relationships/hyperlink" Target="https://www.ibge.gov.br/cidades-e-estados?c=3155702" TargetMode="External"/><Relationship Id="rId689" Type="http://schemas.openxmlformats.org/officeDocument/2006/relationships/hyperlink" Target="https://www.ibge.gov.br/cidades-e-estados?c=3158409" TargetMode="External"/><Relationship Id="rId39" Type="http://schemas.openxmlformats.org/officeDocument/2006/relationships/hyperlink" Target="https://www.ibge.gov.br/cidades-e-estados?c=3103603" TargetMode="External"/><Relationship Id="rId286" Type="http://schemas.openxmlformats.org/officeDocument/2006/relationships/hyperlink" Target="https://www.ibge.gov.br/cidades-e-estados?c=3125705" TargetMode="External"/><Relationship Id="rId451" Type="http://schemas.openxmlformats.org/officeDocument/2006/relationships/hyperlink" Target="https://www.ibge.gov.br/cidades-e-estados?c=3139201" TargetMode="External"/><Relationship Id="rId493" Type="http://schemas.openxmlformats.org/officeDocument/2006/relationships/hyperlink" Target="https://www.ibge.gov.br/cidades-e-estados?c=3142700" TargetMode="External"/><Relationship Id="rId507" Type="http://schemas.openxmlformats.org/officeDocument/2006/relationships/hyperlink" Target="https://www.ibge.gov.br/cidades-e-estados?c=3143906" TargetMode="External"/><Relationship Id="rId549" Type="http://schemas.openxmlformats.org/officeDocument/2006/relationships/hyperlink" Target="https://www.ibge.gov.br/cidades-e-estados?c=3146750" TargetMode="External"/><Relationship Id="rId714" Type="http://schemas.openxmlformats.org/officeDocument/2006/relationships/hyperlink" Target="https://www.ibge.gov.br/cidades-e-estados?c=3161205" TargetMode="External"/><Relationship Id="rId756" Type="http://schemas.openxmlformats.org/officeDocument/2006/relationships/hyperlink" Target="https://www.ibge.gov.br/cidades-e-estados?c=3164407" TargetMode="External"/><Relationship Id="rId50" Type="http://schemas.openxmlformats.org/officeDocument/2006/relationships/hyperlink" Target="https://www.ibge.gov.br/cidades-e-estados?c=3104502" TargetMode="External"/><Relationship Id="rId104" Type="http://schemas.openxmlformats.org/officeDocument/2006/relationships/hyperlink" Target="https://www.ibge.gov.br/cidades-e-estados?c=3109501" TargetMode="External"/><Relationship Id="rId146" Type="http://schemas.openxmlformats.org/officeDocument/2006/relationships/hyperlink" Target="https://www.ibge.gov.br/cidades-e-estados?c=3113305" TargetMode="External"/><Relationship Id="rId188" Type="http://schemas.openxmlformats.org/officeDocument/2006/relationships/hyperlink" Target="https://www.ibge.gov.br/cidades-e-estados?c=3117108" TargetMode="External"/><Relationship Id="rId311" Type="http://schemas.openxmlformats.org/officeDocument/2006/relationships/hyperlink" Target="https://www.ibge.gov.br/cidades-e-estados?c=3127388" TargetMode="External"/><Relationship Id="rId353" Type="http://schemas.openxmlformats.org/officeDocument/2006/relationships/hyperlink" Target="https://www.ibge.gov.br/cidades-e-estados?c=3131000" TargetMode="External"/><Relationship Id="rId395" Type="http://schemas.openxmlformats.org/officeDocument/2006/relationships/hyperlink" Target="https://www.ibge.gov.br/cidades-e-estados?c=3135001" TargetMode="External"/><Relationship Id="rId409" Type="http://schemas.openxmlformats.org/officeDocument/2006/relationships/hyperlink" Target="https://www.ibge.gov.br/cidades-e-estados?c=3136009" TargetMode="External"/><Relationship Id="rId560" Type="http://schemas.openxmlformats.org/officeDocument/2006/relationships/hyperlink" Target="https://www.ibge.gov.br/cidades-e-estados?c=3147907" TargetMode="External"/><Relationship Id="rId798" Type="http://schemas.openxmlformats.org/officeDocument/2006/relationships/hyperlink" Target="https://www.ibge.gov.br/cidades-e-estados?c=3167905" TargetMode="External"/><Relationship Id="rId92" Type="http://schemas.openxmlformats.org/officeDocument/2006/relationships/hyperlink" Target="https://www.ibge.gov.br/cidades-e-estados?c=3108701" TargetMode="External"/><Relationship Id="rId213" Type="http://schemas.openxmlformats.org/officeDocument/2006/relationships/hyperlink" Target="https://www.ibge.gov.br/cidades-e-estados?c=3119302" TargetMode="External"/><Relationship Id="rId420" Type="http://schemas.openxmlformats.org/officeDocument/2006/relationships/hyperlink" Target="https://www.ibge.gov.br/cidades-e-estados?c=3136801" TargetMode="External"/><Relationship Id="rId616" Type="http://schemas.openxmlformats.org/officeDocument/2006/relationships/hyperlink" Target="https://www.ibge.gov.br/cidades-e-estados?c=3152600" TargetMode="External"/><Relationship Id="rId658" Type="http://schemas.openxmlformats.org/officeDocument/2006/relationships/hyperlink" Target="https://www.ibge.gov.br/cidades-e-estados?c=3156601" TargetMode="External"/><Relationship Id="rId823" Type="http://schemas.openxmlformats.org/officeDocument/2006/relationships/hyperlink" Target="https://www.ibge.gov.br/cidades-e-estados?c=3170057" TargetMode="External"/><Relationship Id="rId255" Type="http://schemas.openxmlformats.org/officeDocument/2006/relationships/hyperlink" Target="https://www.ibge.gov.br/cidades-e-estados?c=3122702" TargetMode="External"/><Relationship Id="rId297" Type="http://schemas.openxmlformats.org/officeDocument/2006/relationships/hyperlink" Target="https://www.ibge.gov.br/cidades-e-estados?c=3126703" TargetMode="External"/><Relationship Id="rId462" Type="http://schemas.openxmlformats.org/officeDocument/2006/relationships/hyperlink" Target="https://www.ibge.gov.br/cidades-e-estados?c=3140159" TargetMode="External"/><Relationship Id="rId518" Type="http://schemas.openxmlformats.org/officeDocument/2006/relationships/hyperlink" Target="https://www.ibge.gov.br/cidades-e-estados?c=3144672" TargetMode="External"/><Relationship Id="rId725" Type="http://schemas.openxmlformats.org/officeDocument/2006/relationships/hyperlink" Target="https://www.ibge.gov.br/cidades-e-estados?c=3162104" TargetMode="External"/><Relationship Id="rId115" Type="http://schemas.openxmlformats.org/officeDocument/2006/relationships/hyperlink" Target="https://www.ibge.gov.br/cidades-e-estados?c=3110509" TargetMode="External"/><Relationship Id="rId157" Type="http://schemas.openxmlformats.org/officeDocument/2006/relationships/hyperlink" Target="https://www.ibge.gov.br/cidades-e-estados?c=3114402" TargetMode="External"/><Relationship Id="rId322" Type="http://schemas.openxmlformats.org/officeDocument/2006/relationships/hyperlink" Target="https://www.ibge.gov.br/cidades-e-estados?c=3128303" TargetMode="External"/><Relationship Id="rId364" Type="http://schemas.openxmlformats.org/officeDocument/2006/relationships/hyperlink" Target="https://www.ibge.gov.br/cidades-e-estados?c=3132008" TargetMode="External"/><Relationship Id="rId767" Type="http://schemas.openxmlformats.org/officeDocument/2006/relationships/hyperlink" Target="https://www.ibge.gov.br/cidades-e-estados?c=3165305" TargetMode="External"/><Relationship Id="rId61" Type="http://schemas.openxmlformats.org/officeDocument/2006/relationships/hyperlink" Target="https://www.ibge.gov.br/cidades-e-estados?c=3105608" TargetMode="External"/><Relationship Id="rId199" Type="http://schemas.openxmlformats.org/officeDocument/2006/relationships/hyperlink" Target="https://www.ibge.gov.br/cidades-e-estados?c=3117900" TargetMode="External"/><Relationship Id="rId571" Type="http://schemas.openxmlformats.org/officeDocument/2006/relationships/hyperlink" Target="https://www.ibge.gov.br/cidades-e-estados?c=3149002" TargetMode="External"/><Relationship Id="rId627" Type="http://schemas.openxmlformats.org/officeDocument/2006/relationships/hyperlink" Target="https://www.ibge.gov.br/cidades-e-estados?c=3153806" TargetMode="External"/><Relationship Id="rId669" Type="http://schemas.openxmlformats.org/officeDocument/2006/relationships/hyperlink" Target="https://www.ibge.gov.br/cidades-e-estados?c=3157377" TargetMode="External"/><Relationship Id="rId834" Type="http://schemas.openxmlformats.org/officeDocument/2006/relationships/hyperlink" Target="https://www.ibge.gov.br/cidades-e-estados?c=3170651" TargetMode="External"/><Relationship Id="rId19" Type="http://schemas.openxmlformats.org/officeDocument/2006/relationships/hyperlink" Target="https://www.ibge.gov.br/cidades-e-estados?c=3101805" TargetMode="External"/><Relationship Id="rId224" Type="http://schemas.openxmlformats.org/officeDocument/2006/relationships/hyperlink" Target="https://www.ibge.gov.br/cidades-e-estados?c=3120201" TargetMode="External"/><Relationship Id="rId266" Type="http://schemas.openxmlformats.org/officeDocument/2006/relationships/hyperlink" Target="https://www.ibge.gov.br/cidades-e-estados?c=3123700" TargetMode="External"/><Relationship Id="rId431" Type="http://schemas.openxmlformats.org/officeDocument/2006/relationships/hyperlink" Target="https://www.ibge.gov.br/cidades-e-estados?c=3137700" TargetMode="External"/><Relationship Id="rId473" Type="http://schemas.openxmlformats.org/officeDocument/2006/relationships/hyperlink" Target="https://www.ibge.gov.br/cidades-e-estados?c=3140852" TargetMode="External"/><Relationship Id="rId529" Type="http://schemas.openxmlformats.org/officeDocument/2006/relationships/hyperlink" Target="https://www.ibge.gov.br/cidades-e-estados?c=3145372" TargetMode="External"/><Relationship Id="rId680" Type="http://schemas.openxmlformats.org/officeDocument/2006/relationships/hyperlink" Target="https://www.ibge.gov.br/cidades-e-estados?c=3159209" TargetMode="External"/><Relationship Id="rId736" Type="http://schemas.openxmlformats.org/officeDocument/2006/relationships/hyperlink" Target="https://www.ibge.gov.br/cidades-e-estados?c=3162609" TargetMode="External"/><Relationship Id="rId30" Type="http://schemas.openxmlformats.org/officeDocument/2006/relationships/hyperlink" Target="https://www.ibge.gov.br/cidades-e-estados?c=3102803" TargetMode="External"/><Relationship Id="rId126" Type="http://schemas.openxmlformats.org/officeDocument/2006/relationships/hyperlink" Target="https://www.ibge.gov.br/cidades-e-estados?c=3111507" TargetMode="External"/><Relationship Id="rId168" Type="http://schemas.openxmlformats.org/officeDocument/2006/relationships/hyperlink" Target="https://www.ibge.gov.br/cidades-e-estados?c=3115409" TargetMode="External"/><Relationship Id="rId333" Type="http://schemas.openxmlformats.org/officeDocument/2006/relationships/hyperlink" Target="https://www.ibge.gov.br/cidades-e-estados?c=3129400" TargetMode="External"/><Relationship Id="rId540" Type="http://schemas.openxmlformats.org/officeDocument/2006/relationships/hyperlink" Target="https://www.ibge.gov.br/cidades-e-estados?c=3146107" TargetMode="External"/><Relationship Id="rId778" Type="http://schemas.openxmlformats.org/officeDocument/2006/relationships/hyperlink" Target="https://www.ibge.gov.br/cidades-e-estados?c=3166105" TargetMode="External"/><Relationship Id="rId72" Type="http://schemas.openxmlformats.org/officeDocument/2006/relationships/hyperlink" Target="https://www.ibge.gov.br/cidades-e-estados?c=3106705" TargetMode="External"/><Relationship Id="rId375" Type="http://schemas.openxmlformats.org/officeDocument/2006/relationships/hyperlink" Target="https://www.ibge.gov.br/cidades-e-estados?c=3133105" TargetMode="External"/><Relationship Id="rId582" Type="http://schemas.openxmlformats.org/officeDocument/2006/relationships/hyperlink" Target="https://www.ibge.gov.br/cidades-e-estados?c=3149804" TargetMode="External"/><Relationship Id="rId638" Type="http://schemas.openxmlformats.org/officeDocument/2006/relationships/hyperlink" Target="https://www.ibge.gov.br/cidades-e-estados?c=3154606" TargetMode="External"/><Relationship Id="rId803" Type="http://schemas.openxmlformats.org/officeDocument/2006/relationships/hyperlink" Target="https://www.ibge.gov.br/cidades-e-estados?c=3168309" TargetMode="External"/><Relationship Id="rId845" Type="http://schemas.openxmlformats.org/officeDocument/2006/relationships/hyperlink" Target="https://www.ibge.gov.br/cidades-e-estados?c=3171303" TargetMode="External"/><Relationship Id="rId3" Type="http://schemas.openxmlformats.org/officeDocument/2006/relationships/hyperlink" Target="https://www.ibge.gov.br/cidades-e-estados?c=3100302" TargetMode="External"/><Relationship Id="rId235" Type="http://schemas.openxmlformats.org/officeDocument/2006/relationships/hyperlink" Target="https://www.ibge.gov.br/cidades-e-estados?c=3121100" TargetMode="External"/><Relationship Id="rId277" Type="http://schemas.openxmlformats.org/officeDocument/2006/relationships/hyperlink" Target="https://www.ibge.gov.br/cidades-e-estados?c=3124708" TargetMode="External"/><Relationship Id="rId400" Type="http://schemas.openxmlformats.org/officeDocument/2006/relationships/hyperlink" Target="https://www.ibge.gov.br/cidades-e-estados?c=3135308" TargetMode="External"/><Relationship Id="rId442" Type="http://schemas.openxmlformats.org/officeDocument/2006/relationships/hyperlink" Target="https://www.ibge.gov.br/cidades-e-estados?c=3138625" TargetMode="External"/><Relationship Id="rId484" Type="http://schemas.openxmlformats.org/officeDocument/2006/relationships/hyperlink" Target="https://www.ibge.gov.br/cidades-e-estados?c=3141900" TargetMode="External"/><Relationship Id="rId705" Type="http://schemas.openxmlformats.org/officeDocument/2006/relationships/hyperlink" Target="https://www.ibge.gov.br/cidades-e-estados?c=3160504" TargetMode="External"/><Relationship Id="rId137" Type="http://schemas.openxmlformats.org/officeDocument/2006/relationships/hyperlink" Target="https://www.ibge.gov.br/cidades-e-estados?c=3112505" TargetMode="External"/><Relationship Id="rId302" Type="http://schemas.openxmlformats.org/officeDocument/2006/relationships/hyperlink" Target="https://www.ibge.gov.br/cidades-e-estados?c=3127008" TargetMode="External"/><Relationship Id="rId344" Type="http://schemas.openxmlformats.org/officeDocument/2006/relationships/hyperlink" Target="https://www.ibge.gov.br/cidades-e-estados?c=3130309" TargetMode="External"/><Relationship Id="rId691" Type="http://schemas.openxmlformats.org/officeDocument/2006/relationships/hyperlink" Target="https://www.ibge.gov.br/cidades-e-estados?c=3158607" TargetMode="External"/><Relationship Id="rId747" Type="http://schemas.openxmlformats.org/officeDocument/2006/relationships/hyperlink" Target="https://www.ibge.gov.br/cidades-e-estados?c=3163508" TargetMode="External"/><Relationship Id="rId789" Type="http://schemas.openxmlformats.org/officeDocument/2006/relationships/hyperlink" Target="https://www.ibge.gov.br/cidades-e-estados?c=3167103" TargetMode="External"/><Relationship Id="rId41" Type="http://schemas.openxmlformats.org/officeDocument/2006/relationships/hyperlink" Target="https://www.ibge.gov.br/cidades-e-estados?c=3103751" TargetMode="External"/><Relationship Id="rId83" Type="http://schemas.openxmlformats.org/officeDocument/2006/relationships/hyperlink" Target="https://www.ibge.gov.br/cidades-e-estados?c=3107802" TargetMode="External"/><Relationship Id="rId179" Type="http://schemas.openxmlformats.org/officeDocument/2006/relationships/hyperlink" Target="https://www.ibge.gov.br/cidades-e-estados?c=3116209" TargetMode="External"/><Relationship Id="rId386" Type="http://schemas.openxmlformats.org/officeDocument/2006/relationships/hyperlink" Target="https://www.ibge.gov.br/cidades-e-estados?c=3134103" TargetMode="External"/><Relationship Id="rId551" Type="http://schemas.openxmlformats.org/officeDocument/2006/relationships/hyperlink" Target="https://www.ibge.gov.br/cidades-e-estados?c=3147105" TargetMode="External"/><Relationship Id="rId593" Type="http://schemas.openxmlformats.org/officeDocument/2006/relationships/hyperlink" Target="https://www.ibge.gov.br/cidades-e-estados?c=3150570" TargetMode="External"/><Relationship Id="rId607" Type="http://schemas.openxmlformats.org/officeDocument/2006/relationships/hyperlink" Target="https://www.ibge.gov.br/cidades-e-estados?c=3151909" TargetMode="External"/><Relationship Id="rId649" Type="http://schemas.openxmlformats.org/officeDocument/2006/relationships/hyperlink" Target="https://www.ibge.gov.br/cidades-e-estados?c=3155900" TargetMode="External"/><Relationship Id="rId814" Type="http://schemas.openxmlformats.org/officeDocument/2006/relationships/hyperlink" Target="https://www.ibge.gov.br/cidades-e-estados?c=3169307" TargetMode="External"/><Relationship Id="rId190" Type="http://schemas.openxmlformats.org/officeDocument/2006/relationships/hyperlink" Target="https://www.ibge.gov.br/cidades-e-estados?c=3117306" TargetMode="External"/><Relationship Id="rId204" Type="http://schemas.openxmlformats.org/officeDocument/2006/relationships/hyperlink" Target="https://www.ibge.gov.br/cidades-e-estados?c=3118403" TargetMode="External"/><Relationship Id="rId246" Type="http://schemas.openxmlformats.org/officeDocument/2006/relationships/hyperlink" Target="https://www.ibge.gov.br/cidades-e-estados?c=3122108" TargetMode="External"/><Relationship Id="rId288" Type="http://schemas.openxmlformats.org/officeDocument/2006/relationships/hyperlink" Target="https://www.ibge.gov.br/cidades-e-estados?c=3125903" TargetMode="External"/><Relationship Id="rId411" Type="http://schemas.openxmlformats.org/officeDocument/2006/relationships/hyperlink" Target="https://www.ibge.gov.br/cidades-e-estados?c=3136207" TargetMode="External"/><Relationship Id="rId453" Type="http://schemas.openxmlformats.org/officeDocument/2006/relationships/hyperlink" Target="https://www.ibge.gov.br/cidades-e-estados?c=3139300" TargetMode="External"/><Relationship Id="rId509" Type="http://schemas.openxmlformats.org/officeDocument/2006/relationships/hyperlink" Target="https://www.ibge.gov.br/cidades-e-estados?c=3144102" TargetMode="External"/><Relationship Id="rId660" Type="http://schemas.openxmlformats.org/officeDocument/2006/relationships/hyperlink" Target="https://www.ibge.gov.br/cidades-e-estados?c=3156809" TargetMode="External"/><Relationship Id="rId106" Type="http://schemas.openxmlformats.org/officeDocument/2006/relationships/hyperlink" Target="https://www.ibge.gov.br/cidades-e-estados?c=3109600" TargetMode="External"/><Relationship Id="rId313" Type="http://schemas.openxmlformats.org/officeDocument/2006/relationships/hyperlink" Target="https://www.ibge.gov.br/cidades-e-estados?c=3127503" TargetMode="External"/><Relationship Id="rId495" Type="http://schemas.openxmlformats.org/officeDocument/2006/relationships/hyperlink" Target="https://www.ibge.gov.br/cidades-e-estados?c=3142908" TargetMode="External"/><Relationship Id="rId716" Type="http://schemas.openxmlformats.org/officeDocument/2006/relationships/hyperlink" Target="https://www.ibge.gov.br/cidades-e-estados?c=3161403" TargetMode="External"/><Relationship Id="rId758" Type="http://schemas.openxmlformats.org/officeDocument/2006/relationships/hyperlink" Target="https://www.ibge.gov.br/cidades-e-estados?c=3164472" TargetMode="External"/><Relationship Id="rId10" Type="http://schemas.openxmlformats.org/officeDocument/2006/relationships/hyperlink" Target="https://www.ibge.gov.br/cidades-e-estados?c=3101003" TargetMode="External"/><Relationship Id="rId52" Type="http://schemas.openxmlformats.org/officeDocument/2006/relationships/hyperlink" Target="https://www.ibge.gov.br/cidades-e-estados?c=3104700" TargetMode="External"/><Relationship Id="rId94" Type="http://schemas.openxmlformats.org/officeDocument/2006/relationships/hyperlink" Target="https://www.ibge.gov.br/cidades-e-estados?c=3108602" TargetMode="External"/><Relationship Id="rId148" Type="http://schemas.openxmlformats.org/officeDocument/2006/relationships/hyperlink" Target="https://www.ibge.gov.br/cidades-e-estados?c=3113503" TargetMode="External"/><Relationship Id="rId355" Type="http://schemas.openxmlformats.org/officeDocument/2006/relationships/hyperlink" Target="https://www.ibge.gov.br/cidades-e-estados?c=3131158" TargetMode="External"/><Relationship Id="rId397" Type="http://schemas.openxmlformats.org/officeDocument/2006/relationships/hyperlink" Target="https://www.ibge.gov.br/cidades-e-estados?c=3135076" TargetMode="External"/><Relationship Id="rId520" Type="http://schemas.openxmlformats.org/officeDocument/2006/relationships/hyperlink" Target="https://www.ibge.gov.br/cidades-e-estados?c=3144805" TargetMode="External"/><Relationship Id="rId562" Type="http://schemas.openxmlformats.org/officeDocument/2006/relationships/hyperlink" Target="https://www.ibge.gov.br/cidades-e-estados?c=3148004" TargetMode="External"/><Relationship Id="rId618" Type="http://schemas.openxmlformats.org/officeDocument/2006/relationships/hyperlink" Target="https://www.ibge.gov.br/cidades-e-estados?c=3152808" TargetMode="External"/><Relationship Id="rId825" Type="http://schemas.openxmlformats.org/officeDocument/2006/relationships/hyperlink" Target="https://www.ibge.gov.br/cidades-e-estados?c=3170206" TargetMode="External"/><Relationship Id="rId215" Type="http://schemas.openxmlformats.org/officeDocument/2006/relationships/hyperlink" Target="https://www.ibge.gov.br/cidades-e-estados?c=3119500" TargetMode="External"/><Relationship Id="rId257" Type="http://schemas.openxmlformats.org/officeDocument/2006/relationships/hyperlink" Target="https://www.ibge.gov.br/cidades-e-estados?c=3122900" TargetMode="External"/><Relationship Id="rId422" Type="http://schemas.openxmlformats.org/officeDocument/2006/relationships/hyperlink" Target="https://www.ibge.gov.br/cidades-e-estados?c=3136959" TargetMode="External"/><Relationship Id="rId464" Type="http://schemas.openxmlformats.org/officeDocument/2006/relationships/hyperlink" Target="https://www.ibge.gov.br/cidades-e-estados?c=3140308" TargetMode="External"/><Relationship Id="rId299" Type="http://schemas.openxmlformats.org/officeDocument/2006/relationships/hyperlink" Target="https://www.ibge.gov.br/cidades-e-estados?c=3126802" TargetMode="External"/><Relationship Id="rId727" Type="http://schemas.openxmlformats.org/officeDocument/2006/relationships/hyperlink" Target="https://www.ibge.gov.br/cidades-e-estados?c=3162807" TargetMode="External"/><Relationship Id="rId63" Type="http://schemas.openxmlformats.org/officeDocument/2006/relationships/hyperlink" Target="https://www.ibge.gov.br/cidades-e-estados?c=3105905" TargetMode="External"/><Relationship Id="rId159" Type="http://schemas.openxmlformats.org/officeDocument/2006/relationships/hyperlink" Target="https://www.ibge.gov.br/cidades-e-estados?c=3114550" TargetMode="External"/><Relationship Id="rId366" Type="http://schemas.openxmlformats.org/officeDocument/2006/relationships/hyperlink" Target="https://www.ibge.gov.br/cidades-e-estados?c=3132206" TargetMode="External"/><Relationship Id="rId573" Type="http://schemas.openxmlformats.org/officeDocument/2006/relationships/hyperlink" Target="https://www.ibge.gov.br/cidades-e-estados?c=3148905" TargetMode="External"/><Relationship Id="rId780" Type="http://schemas.openxmlformats.org/officeDocument/2006/relationships/hyperlink" Target="https://www.ibge.gov.br/cidades-e-estados?c=3166303" TargetMode="External"/><Relationship Id="rId226" Type="http://schemas.openxmlformats.org/officeDocument/2006/relationships/hyperlink" Target="https://www.ibge.gov.br/cidades-e-estados?c=3120409" TargetMode="External"/><Relationship Id="rId433" Type="http://schemas.openxmlformats.org/officeDocument/2006/relationships/hyperlink" Target="https://www.ibge.gov.br/cidades-e-estados?c=3137908" TargetMode="External"/><Relationship Id="rId640" Type="http://schemas.openxmlformats.org/officeDocument/2006/relationships/hyperlink" Target="https://www.ibge.gov.br/cidades-e-estados?c=3154903" TargetMode="External"/><Relationship Id="rId738" Type="http://schemas.openxmlformats.org/officeDocument/2006/relationships/hyperlink" Target="https://www.ibge.gov.br/cidades-e-estados?c=3162708" TargetMode="External"/><Relationship Id="rId74" Type="http://schemas.openxmlformats.org/officeDocument/2006/relationships/hyperlink" Target="https://www.ibge.gov.br/cidades-e-estados?c=3106903" TargetMode="External"/><Relationship Id="rId377" Type="http://schemas.openxmlformats.org/officeDocument/2006/relationships/hyperlink" Target="https://www.ibge.gov.br/cidades-e-estados?c=3133303" TargetMode="External"/><Relationship Id="rId500" Type="http://schemas.openxmlformats.org/officeDocument/2006/relationships/hyperlink" Target="https://www.ibge.gov.br/cidades-e-estados?c=3143401" TargetMode="External"/><Relationship Id="rId584" Type="http://schemas.openxmlformats.org/officeDocument/2006/relationships/hyperlink" Target="https://www.ibge.gov.br/cidades-e-estados?c=3149952" TargetMode="External"/><Relationship Id="rId805" Type="http://schemas.openxmlformats.org/officeDocument/2006/relationships/hyperlink" Target="https://www.ibge.gov.br/cidades-e-estados?c=3168507" TargetMode="External"/><Relationship Id="rId5" Type="http://schemas.openxmlformats.org/officeDocument/2006/relationships/hyperlink" Target="https://www.ibge.gov.br/cidades-e-estados?c=3100500" TargetMode="External"/><Relationship Id="rId237" Type="http://schemas.openxmlformats.org/officeDocument/2006/relationships/hyperlink" Target="https://www.ibge.gov.br/cidades-e-estados?c=3121258" TargetMode="External"/><Relationship Id="rId791" Type="http://schemas.openxmlformats.org/officeDocument/2006/relationships/hyperlink" Target="https://www.ibge.gov.br/cidades-e-estados?c=3165552" TargetMode="External"/><Relationship Id="rId444" Type="http://schemas.openxmlformats.org/officeDocument/2006/relationships/hyperlink" Target="https://www.ibge.gov.br/cidades-e-estados?c=3138674" TargetMode="External"/><Relationship Id="rId651" Type="http://schemas.openxmlformats.org/officeDocument/2006/relationships/hyperlink" Target="https://www.ibge.gov.br/cidades-e-estados?c=3155108" TargetMode="External"/><Relationship Id="rId749" Type="http://schemas.openxmlformats.org/officeDocument/2006/relationships/hyperlink" Target="https://www.ibge.gov.br/cidades-e-estados?c=3163706" TargetMode="External"/><Relationship Id="rId290" Type="http://schemas.openxmlformats.org/officeDocument/2006/relationships/hyperlink" Target="https://www.ibge.gov.br/cidades-e-estados?c=3126000" TargetMode="External"/><Relationship Id="rId304" Type="http://schemas.openxmlformats.org/officeDocument/2006/relationships/hyperlink" Target="https://www.ibge.gov.br/cidades-e-estados?c=3127073" TargetMode="External"/><Relationship Id="rId388" Type="http://schemas.openxmlformats.org/officeDocument/2006/relationships/hyperlink" Target="https://www.ibge.gov.br/cidades-e-estados?c=3134301" TargetMode="External"/><Relationship Id="rId511" Type="http://schemas.openxmlformats.org/officeDocument/2006/relationships/hyperlink" Target="https://www.ibge.gov.br/cidades-e-estados?c=3144300" TargetMode="External"/><Relationship Id="rId609" Type="http://schemas.openxmlformats.org/officeDocument/2006/relationships/hyperlink" Target="https://www.ibge.gov.br/cidades-e-estados?c=3152105" TargetMode="External"/><Relationship Id="rId85" Type="http://schemas.openxmlformats.org/officeDocument/2006/relationships/hyperlink" Target="https://www.ibge.gov.br/cidades-e-estados?c=3108008" TargetMode="External"/><Relationship Id="rId150" Type="http://schemas.openxmlformats.org/officeDocument/2006/relationships/hyperlink" Target="https://www.ibge.gov.br/cidades-e-estados?c=3113701" TargetMode="External"/><Relationship Id="rId595" Type="http://schemas.openxmlformats.org/officeDocument/2006/relationships/hyperlink" Target="https://www.ibge.gov.br/cidades-e-estados?c=3150703" TargetMode="External"/><Relationship Id="rId816" Type="http://schemas.openxmlformats.org/officeDocument/2006/relationships/hyperlink" Target="https://www.ibge.gov.br/cidades-e-estados?c=3169406" TargetMode="External"/><Relationship Id="rId248" Type="http://schemas.openxmlformats.org/officeDocument/2006/relationships/hyperlink" Target="https://www.ibge.gov.br/cidades-e-estados?c=3122306" TargetMode="External"/><Relationship Id="rId455" Type="http://schemas.openxmlformats.org/officeDocument/2006/relationships/hyperlink" Target="https://www.ibge.gov.br/cidades-e-estados?c=3139508" TargetMode="External"/><Relationship Id="rId662" Type="http://schemas.openxmlformats.org/officeDocument/2006/relationships/hyperlink" Target="https://www.ibge.gov.br/cidades-e-estados?c=3157005" TargetMode="External"/><Relationship Id="rId12" Type="http://schemas.openxmlformats.org/officeDocument/2006/relationships/hyperlink" Target="https://www.ibge.gov.br/cidades-e-estados?c=3101201" TargetMode="External"/><Relationship Id="rId108" Type="http://schemas.openxmlformats.org/officeDocument/2006/relationships/hyperlink" Target="https://www.ibge.gov.br/cidades-e-estados?c=3102704" TargetMode="External"/><Relationship Id="rId315" Type="http://schemas.openxmlformats.org/officeDocument/2006/relationships/hyperlink" Target="https://www.ibge.gov.br/cidades-e-estados?c=3127701" TargetMode="External"/><Relationship Id="rId522" Type="http://schemas.openxmlformats.org/officeDocument/2006/relationships/hyperlink" Target="https://www.ibge.gov.br/cidades-e-estados?c=3145000" TargetMode="External"/><Relationship Id="rId96" Type="http://schemas.openxmlformats.org/officeDocument/2006/relationships/hyperlink" Target="https://www.ibge.gov.br/cidades-e-estados?c=3108909" TargetMode="External"/><Relationship Id="rId161" Type="http://schemas.openxmlformats.org/officeDocument/2006/relationships/hyperlink" Target="https://www.ibge.gov.br/cidades-e-estados?c=3114709" TargetMode="External"/><Relationship Id="rId399" Type="http://schemas.openxmlformats.org/officeDocument/2006/relationships/hyperlink" Target="https://www.ibge.gov.br/cidades-e-estados?c=3135209" TargetMode="External"/><Relationship Id="rId827" Type="http://schemas.openxmlformats.org/officeDocument/2006/relationships/hyperlink" Target="https://www.ibge.gov.br/cidades-e-estados?c=3170404" TargetMode="External"/><Relationship Id="rId259" Type="http://schemas.openxmlformats.org/officeDocument/2006/relationships/hyperlink" Target="https://www.ibge.gov.br/cidades-e-estados?c=3123106" TargetMode="External"/><Relationship Id="rId466" Type="http://schemas.openxmlformats.org/officeDocument/2006/relationships/hyperlink" Target="https://www.ibge.gov.br/cidades-e-estados?c=3140506" TargetMode="External"/><Relationship Id="rId673" Type="http://schemas.openxmlformats.org/officeDocument/2006/relationships/hyperlink" Target="https://www.ibge.gov.br/cidades-e-estados?c=3157658" TargetMode="External"/><Relationship Id="rId23" Type="http://schemas.openxmlformats.org/officeDocument/2006/relationships/hyperlink" Target="https://www.ibge.gov.br/cidades-e-estados?c=3153509" TargetMode="External"/><Relationship Id="rId119" Type="http://schemas.openxmlformats.org/officeDocument/2006/relationships/hyperlink" Target="https://www.ibge.gov.br/cidades-e-estados?c=3110905" TargetMode="External"/><Relationship Id="rId326" Type="http://schemas.openxmlformats.org/officeDocument/2006/relationships/hyperlink" Target="https://www.ibge.gov.br/cidades-e-estados?c=3128709" TargetMode="External"/><Relationship Id="rId533" Type="http://schemas.openxmlformats.org/officeDocument/2006/relationships/hyperlink" Target="https://www.ibge.gov.br/cidades-e-estados?c=3145604" TargetMode="External"/><Relationship Id="rId740" Type="http://schemas.openxmlformats.org/officeDocument/2006/relationships/hyperlink" Target="https://www.ibge.gov.br/cidades-e-estados?c=3162948" TargetMode="External"/><Relationship Id="rId838" Type="http://schemas.openxmlformats.org/officeDocument/2006/relationships/hyperlink" Target="https://www.ibge.gov.br/cidades-e-estados?c=317090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000"/>
  <sheetViews>
    <sheetView tabSelected="1" topLeftCell="AC1" workbookViewId="0">
      <selection activeCell="AY1" sqref="AY1"/>
    </sheetView>
  </sheetViews>
  <sheetFormatPr defaultColWidth="14.453125" defaultRowHeight="15" customHeight="1"/>
  <cols>
    <col min="1" max="1" width="18.7265625" customWidth="1"/>
    <col min="2" max="4" width="18" customWidth="1"/>
    <col min="5" max="7" width="15.26953125" customWidth="1"/>
    <col min="8" max="8" width="12.7265625" style="48" customWidth="1"/>
    <col min="9" max="9" width="10.81640625" customWidth="1"/>
    <col min="10" max="10" width="8.81640625" customWidth="1"/>
    <col min="11" max="12" width="11.81640625" customWidth="1"/>
    <col min="13" max="13" width="35.1796875" customWidth="1"/>
    <col min="14" max="14" width="6.36328125" bestFit="1" customWidth="1"/>
    <col min="15" max="15" width="6.54296875" bestFit="1" customWidth="1"/>
    <col min="16" max="16" width="6.453125" bestFit="1" customWidth="1"/>
    <col min="17" max="17" width="6.36328125" bestFit="1" customWidth="1"/>
    <col min="18" max="18" width="6.26953125" bestFit="1" customWidth="1"/>
    <col min="19" max="19" width="6.453125" bestFit="1" customWidth="1"/>
    <col min="20" max="20" width="5.90625" bestFit="1" customWidth="1"/>
    <col min="21" max="21" width="6.7265625" bestFit="1" customWidth="1"/>
    <col min="22" max="22" width="6.1796875" bestFit="1" customWidth="1"/>
    <col min="23" max="23" width="6.36328125" bestFit="1" customWidth="1"/>
    <col min="24" max="24" width="6.7265625" bestFit="1" customWidth="1"/>
    <col min="25" max="25" width="6.54296875" bestFit="1" customWidth="1"/>
    <col min="26" max="26" width="6.26953125" bestFit="1" customWidth="1"/>
    <col min="27" max="27" width="6.36328125" bestFit="1" customWidth="1"/>
    <col min="28" max="28" width="6.54296875" bestFit="1" customWidth="1"/>
    <col min="29" max="29" width="6.453125" bestFit="1" customWidth="1"/>
    <col min="30" max="30" width="6.36328125" bestFit="1" customWidth="1"/>
    <col min="31" max="31" width="6.26953125" bestFit="1" customWidth="1"/>
    <col min="32" max="32" width="6.453125" bestFit="1" customWidth="1"/>
    <col min="33" max="33" width="5.90625" bestFit="1" customWidth="1"/>
    <col min="34" max="34" width="6.7265625" bestFit="1" customWidth="1"/>
    <col min="35" max="35" width="6.1796875" bestFit="1" customWidth="1"/>
    <col min="36" max="36" width="6.36328125" bestFit="1" customWidth="1"/>
    <col min="37" max="37" width="6.7265625" bestFit="1" customWidth="1"/>
    <col min="38" max="38" width="6.54296875" bestFit="1" customWidth="1"/>
    <col min="39" max="39" width="6.26953125" bestFit="1" customWidth="1"/>
    <col min="40" max="40" width="6.36328125" bestFit="1" customWidth="1"/>
    <col min="41" max="41" width="6.54296875" bestFit="1" customWidth="1"/>
    <col min="42" max="42" width="6.453125" bestFit="1" customWidth="1"/>
    <col min="43" max="43" width="6.36328125" bestFit="1" customWidth="1"/>
    <col min="44" max="44" width="6.26953125" bestFit="1" customWidth="1"/>
    <col min="45" max="45" width="6.453125" bestFit="1" customWidth="1"/>
    <col min="46" max="46" width="5.90625" bestFit="1" customWidth="1"/>
    <col min="47" max="47" width="6.7265625" bestFit="1" customWidth="1"/>
    <col min="48" max="48" width="6.1796875" bestFit="1" customWidth="1"/>
    <col min="49" max="49" width="6.36328125" bestFit="1" customWidth="1"/>
    <col min="50" max="50" width="6.7265625" bestFit="1" customWidth="1"/>
    <col min="51" max="51" width="6.54296875" bestFit="1" customWidth="1"/>
    <col min="52" max="52" width="6.26953125" bestFit="1" customWidth="1"/>
    <col min="53" max="53" width="12.26953125" bestFit="1" customWidth="1"/>
  </cols>
  <sheetData>
    <row r="1" spans="1:53" ht="57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45" t="s">
        <v>7</v>
      </c>
      <c r="I1" s="1" t="s">
        <v>8</v>
      </c>
      <c r="J1" s="8" t="s">
        <v>9</v>
      </c>
      <c r="K1" s="8" t="s">
        <v>10</v>
      </c>
      <c r="L1" s="9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1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50" t="s">
        <v>25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  <c r="AS1" s="4" t="s">
        <v>43</v>
      </c>
      <c r="AT1" s="4" t="s">
        <v>44</v>
      </c>
      <c r="AU1" s="4" t="s">
        <v>45</v>
      </c>
      <c r="AV1" s="4" t="s">
        <v>46</v>
      </c>
      <c r="AW1" s="4" t="s">
        <v>47</v>
      </c>
      <c r="AX1" s="4" t="s">
        <v>48</v>
      </c>
      <c r="AY1" s="4" t="s">
        <v>49</v>
      </c>
      <c r="AZ1" s="41" t="s">
        <v>25</v>
      </c>
      <c r="BA1" s="49" t="s">
        <v>11748</v>
      </c>
    </row>
    <row r="2" spans="1:53" ht="14.5">
      <c r="A2" s="10" t="s">
        <v>50</v>
      </c>
      <c r="B2" s="5">
        <v>3100104</v>
      </c>
      <c r="C2" s="5" t="str">
        <f>MID(B2,1,5)</f>
        <v>31001</v>
      </c>
      <c r="D2" s="11" t="s">
        <v>51</v>
      </c>
      <c r="E2" s="12">
        <v>0.44900000000000001</v>
      </c>
      <c r="F2" s="12">
        <v>0.57499999999999996</v>
      </c>
      <c r="G2" s="13">
        <v>0.68899999999999995</v>
      </c>
      <c r="H2" s="46" t="s">
        <v>52</v>
      </c>
      <c r="I2" s="13" t="s">
        <v>53</v>
      </c>
      <c r="J2" s="14">
        <v>1.41</v>
      </c>
      <c r="K2" s="14">
        <v>880.46100000000001</v>
      </c>
      <c r="L2" s="15">
        <f t="shared" ref="L2:L256" si="0">(J2/K2)*1000</f>
        <v>1.6014337943418275</v>
      </c>
      <c r="M2" s="6" t="s">
        <v>54</v>
      </c>
      <c r="N2" s="3" t="str">
        <f>_xlfn.IFNA(VLOOKUP($C2,DataSuS2021!$B$2:$O$173,2,FALSE),"")</f>
        <v/>
      </c>
      <c r="O2" s="3" t="str">
        <f>_xlfn.IFNA(VLOOKUP($C2,DataSuS2021!$B$2:$O$173,3,FALSE),"")</f>
        <v/>
      </c>
      <c r="P2" s="3" t="str">
        <f>_xlfn.IFNA(VLOOKUP($C2,DataSuS2021!$B$2:$O$173,4,FALSE),"")</f>
        <v/>
      </c>
      <c r="Q2" s="3" t="str">
        <f>_xlfn.IFNA(VLOOKUP($C2,DataSuS2021!$B$2:$O$173,5,FALSE),"")</f>
        <v/>
      </c>
      <c r="R2" s="3" t="str">
        <f>_xlfn.IFNA(VLOOKUP($C2,DataSuS2021!$B$2:$O$173,6,FALSE),"")</f>
        <v/>
      </c>
      <c r="S2" s="3" t="str">
        <f>_xlfn.IFNA(VLOOKUP($C2,DataSuS2021!$B$2:$O$173,7,FALSE),"")</f>
        <v/>
      </c>
      <c r="T2" s="3" t="str">
        <f>_xlfn.IFNA(VLOOKUP($C2,DataSuS2021!$B$2:$O$173,8,FALSE),"")</f>
        <v/>
      </c>
      <c r="U2" s="3" t="str">
        <f>_xlfn.IFNA(VLOOKUP($C2,DataSuS2021!$B$2:$O$173,9,FALSE),"")</f>
        <v/>
      </c>
      <c r="V2" s="3" t="str">
        <f>_xlfn.IFNA(VLOOKUP($C2,DataSuS2021!$B$2:$O$173,10,FALSE),"")</f>
        <v/>
      </c>
      <c r="W2" s="3" t="str">
        <f>_xlfn.IFNA(VLOOKUP($C2,DataSuS2021!$B$2:$O$173,11,FALSE),"")</f>
        <v/>
      </c>
      <c r="X2" s="3" t="str">
        <f>_xlfn.IFNA(VLOOKUP($C2,DataSuS2021!$B$2:$O$173,12,FALSE),"")</f>
        <v/>
      </c>
      <c r="Y2" s="3" t="str">
        <f>_xlfn.IFNA(VLOOKUP($C2,DataSuS2021!$B$2:$O$173,13,FALSE),"")</f>
        <v/>
      </c>
      <c r="Z2" s="42">
        <f>SUM(N2:Y2)</f>
        <v>0</v>
      </c>
      <c r="AA2" s="37" t="str">
        <f>_xlfn.IFNA(VLOOKUP($C2,DataSuS2022!$B$2:$O$854,2,FALSE),"")</f>
        <v>-</v>
      </c>
      <c r="AB2" s="37" t="str">
        <f>_xlfn.IFNA(VLOOKUP($C2,DataSuS2022!$B$2:$O$854,3,FALSE),"")</f>
        <v>-</v>
      </c>
      <c r="AC2" s="37" t="str">
        <f>_xlfn.IFNA(VLOOKUP($C2,DataSuS2022!$B$2:$O$854,4,FALSE),"")</f>
        <v>-</v>
      </c>
      <c r="AD2" s="37" t="str">
        <f>_xlfn.IFNA(VLOOKUP($C2,DataSuS2022!$B$2:$O$854,5,FALSE),"")</f>
        <v>-</v>
      </c>
      <c r="AE2" s="37" t="str">
        <f>_xlfn.IFNA(VLOOKUP($C2,DataSuS2022!$B$2:$O$854,6,FALSE),"")</f>
        <v>-</v>
      </c>
      <c r="AF2" s="37" t="str">
        <f>_xlfn.IFNA(VLOOKUP($C2,DataSuS2022!$B$2:$O$854,7,FALSE),"")</f>
        <v>-</v>
      </c>
      <c r="AG2" s="37" t="str">
        <f>_xlfn.IFNA(VLOOKUP($C2,DataSuS2022!$B$2:$O$854,8,FALSE),"")</f>
        <v>-</v>
      </c>
      <c r="AH2" s="37" t="str">
        <f>_xlfn.IFNA(VLOOKUP($C2,DataSuS2022!$B$2:$O$854,9,FALSE),"")</f>
        <v>-</v>
      </c>
      <c r="AI2" s="37" t="str">
        <f>_xlfn.IFNA(VLOOKUP($C2,DataSuS2022!$B$2:$O$854,10,FALSE),"")</f>
        <v>-</v>
      </c>
      <c r="AJ2" s="37" t="str">
        <f>_xlfn.IFNA(VLOOKUP($C2,DataSuS2022!$B$2:$O$854,11,FALSE),"")</f>
        <v>-</v>
      </c>
      <c r="AK2" s="37" t="str">
        <f>_xlfn.IFNA(VLOOKUP($C2,DataSuS2022!$B$2:$O$854,12,FALSE),"")</f>
        <v>-</v>
      </c>
      <c r="AL2" s="37" t="str">
        <f>_xlfn.IFNA(VLOOKUP($C2,DataSuS2022!$B$2:$O$854,13,FALSE),"")</f>
        <v>-</v>
      </c>
      <c r="AM2" s="44">
        <f>SUM(AA2:AL2)</f>
        <v>0</v>
      </c>
      <c r="AN2" t="str">
        <f>_xlfn.IFNA(VLOOKUP($C2,DataSuS2023!$B$2:$O$854,2,FALSE),"")</f>
        <v>-</v>
      </c>
      <c r="AO2" t="str">
        <f>_xlfn.IFNA(VLOOKUP($C2,DataSuS2023!$B$2:$O$854,3,FALSE),"")</f>
        <v>-</v>
      </c>
      <c r="AP2" t="str">
        <f>_xlfn.IFNA(VLOOKUP($C2,DataSuS2023!$B$2:$O$854,4,FALSE),"")</f>
        <v>-</v>
      </c>
      <c r="AQ2" t="str">
        <f>_xlfn.IFNA(VLOOKUP($C2,DataSuS2023!$B$2:$O$854,5,FALSE),"")</f>
        <v>-</v>
      </c>
      <c r="AR2" t="str">
        <f>_xlfn.IFNA(VLOOKUP($C2,DataSuS2023!$B$2:$O$854,6,FALSE),"")</f>
        <v>-</v>
      </c>
      <c r="AS2" t="str">
        <f>_xlfn.IFNA(VLOOKUP($C2,DataSuS2023!$B$2:$O$854,7,FALSE),"")</f>
        <v>-</v>
      </c>
      <c r="AT2" t="str">
        <f>_xlfn.IFNA(VLOOKUP($C2,DataSuS2023!$B$2:$O$854,8,FALSE),"")</f>
        <v>-</v>
      </c>
      <c r="AU2" t="str">
        <f>_xlfn.IFNA(VLOOKUP($C2,DataSuS2023!$B$2:$O$854,9,FALSE),"")</f>
        <v>-</v>
      </c>
      <c r="AV2" t="str">
        <f>_xlfn.IFNA(VLOOKUP($C2,DataSuS2023!$B$2:$O$854,10,FALSE),"")</f>
        <v>-</v>
      </c>
      <c r="AW2" t="str">
        <f>_xlfn.IFNA(VLOOKUP($C2,DataSuS2023!$B$2:$O$854,11,FALSE),"")</f>
        <v>-</v>
      </c>
      <c r="AX2" t="str">
        <f>_xlfn.IFNA(VLOOKUP($C2,DataSuS2023!$B$2:$O$854,12,FALSE),"")</f>
        <v>-</v>
      </c>
      <c r="AY2" t="str">
        <f>_xlfn.IFNA(VLOOKUP($C2,DataSuS2023!$B$2:$O$854,13,FALSE),"")</f>
        <v>-</v>
      </c>
      <c r="AZ2" s="43">
        <f>SUM(AN2:AY2)</f>
        <v>0</v>
      </c>
      <c r="BA2">
        <f>Z2+AM2+AZ2</f>
        <v>0</v>
      </c>
    </row>
    <row r="3" spans="1:53" ht="14.5">
      <c r="A3" s="10" t="s">
        <v>55</v>
      </c>
      <c r="B3" s="5">
        <v>3100203</v>
      </c>
      <c r="C3" s="5" t="str">
        <f t="shared" ref="C3:C66" si="1">MID(B3,1,5)</f>
        <v>31002</v>
      </c>
      <c r="D3" s="11" t="s">
        <v>56</v>
      </c>
      <c r="E3" s="12">
        <v>0.41699999999999998</v>
      </c>
      <c r="F3" s="12">
        <v>0.58699999999999997</v>
      </c>
      <c r="G3" s="13">
        <v>0.69799999999999995</v>
      </c>
      <c r="H3" s="46">
        <v>85</v>
      </c>
      <c r="I3" s="13" t="s">
        <v>53</v>
      </c>
      <c r="J3" s="14">
        <v>6.96</v>
      </c>
      <c r="K3" s="14">
        <v>1817.067</v>
      </c>
      <c r="L3" s="15">
        <f t="shared" si="0"/>
        <v>3.8303485782307423</v>
      </c>
      <c r="M3" s="6" t="s">
        <v>57</v>
      </c>
      <c r="N3" s="3" t="str">
        <f>_xlfn.IFNA(VLOOKUP($C3,DataSuS2021!$B$2:$O$173,2,FALSE),"")</f>
        <v/>
      </c>
      <c r="O3" s="3" t="str">
        <f>_xlfn.IFNA(VLOOKUP($C3,DataSuS2021!$B$2:$O$173,3,FALSE),"")</f>
        <v/>
      </c>
      <c r="P3" s="3" t="str">
        <f>_xlfn.IFNA(VLOOKUP($C3,DataSuS2021!$B$2:$O$173,4,FALSE),"")</f>
        <v/>
      </c>
      <c r="Q3" s="3" t="str">
        <f>_xlfn.IFNA(VLOOKUP($C3,DataSuS2021!$B$2:$O$173,5,FALSE),"")</f>
        <v/>
      </c>
      <c r="R3" s="3" t="str">
        <f>_xlfn.IFNA(VLOOKUP($C3,DataSuS2021!$B$2:$O$173,6,FALSE),"")</f>
        <v/>
      </c>
      <c r="S3" s="3" t="str">
        <f>_xlfn.IFNA(VLOOKUP($C3,DataSuS2021!$B$2:$O$173,7,FALSE),"")</f>
        <v/>
      </c>
      <c r="T3" s="3" t="str">
        <f>_xlfn.IFNA(VLOOKUP($C3,DataSuS2021!$B$2:$O$173,8,FALSE),"")</f>
        <v/>
      </c>
      <c r="U3" s="3" t="str">
        <f>_xlfn.IFNA(VLOOKUP($C3,DataSuS2021!$B$2:$O$173,9,FALSE),"")</f>
        <v/>
      </c>
      <c r="V3" s="3" t="str">
        <f>_xlfn.IFNA(VLOOKUP($C3,DataSuS2021!$B$2:$O$173,10,FALSE),"")</f>
        <v/>
      </c>
      <c r="W3" s="3" t="str">
        <f>_xlfn.IFNA(VLOOKUP($C3,DataSuS2021!$B$2:$O$173,11,FALSE),"")</f>
        <v/>
      </c>
      <c r="X3" s="3" t="str">
        <f>_xlfn.IFNA(VLOOKUP($C3,DataSuS2021!$B$2:$O$173,12,FALSE),"")</f>
        <v/>
      </c>
      <c r="Y3" s="3" t="str">
        <f>_xlfn.IFNA(VLOOKUP($C3,DataSuS2021!$B$2:$O$173,13,FALSE),"")</f>
        <v/>
      </c>
      <c r="Z3" s="42">
        <f t="shared" ref="Z3:Z66" si="2">SUM(N3:Y3)</f>
        <v>0</v>
      </c>
      <c r="AA3" s="37" t="str">
        <f>_xlfn.IFNA(VLOOKUP($C3,DataSuS2022!$B$2:$O$854,2,FALSE),"")</f>
        <v>-</v>
      </c>
      <c r="AB3" s="37" t="str">
        <f>_xlfn.IFNA(VLOOKUP($C3,DataSuS2022!$B$2:$O$854,3,FALSE),"")</f>
        <v>-</v>
      </c>
      <c r="AC3" s="37" t="str">
        <f>_xlfn.IFNA(VLOOKUP($C3,DataSuS2022!$B$2:$O$854,4,FALSE),"")</f>
        <v>-</v>
      </c>
      <c r="AD3" s="37" t="str">
        <f>_xlfn.IFNA(VLOOKUP($C3,DataSuS2022!$B$2:$O$854,5,FALSE),"")</f>
        <v>-</v>
      </c>
      <c r="AE3" s="37" t="str">
        <f>_xlfn.IFNA(VLOOKUP($C3,DataSuS2022!$B$2:$O$854,6,FALSE),"")</f>
        <v>-</v>
      </c>
      <c r="AF3" s="37" t="str">
        <f>_xlfn.IFNA(VLOOKUP($C3,DataSuS2022!$B$2:$O$854,7,FALSE),"")</f>
        <v>-</v>
      </c>
      <c r="AG3" s="37" t="str">
        <f>_xlfn.IFNA(VLOOKUP($C3,DataSuS2022!$B$2:$O$854,8,FALSE),"")</f>
        <v>-</v>
      </c>
      <c r="AH3" s="37" t="str">
        <f>_xlfn.IFNA(VLOOKUP($C3,DataSuS2022!$B$2:$O$854,9,FALSE),"")</f>
        <v>-</v>
      </c>
      <c r="AI3" s="37" t="str">
        <f>_xlfn.IFNA(VLOOKUP($C3,DataSuS2022!$B$2:$O$854,10,FALSE),"")</f>
        <v>-</v>
      </c>
      <c r="AJ3" s="37" t="str">
        <f>_xlfn.IFNA(VLOOKUP($C3,DataSuS2022!$B$2:$O$854,11,FALSE),"")</f>
        <v>-</v>
      </c>
      <c r="AK3" s="37" t="str">
        <f>_xlfn.IFNA(VLOOKUP($C3,DataSuS2022!$B$2:$O$854,12,TRUE),"")</f>
        <v>-</v>
      </c>
      <c r="AL3" s="37" t="str">
        <f>_xlfn.IFNA(VLOOKUP($C3,DataSuS2022!$B$2:$O$854,13,FALSE),"")</f>
        <v>-</v>
      </c>
      <c r="AM3" s="44">
        <f t="shared" ref="AM3:AM66" si="3">SUM(AA3:AL3)</f>
        <v>0</v>
      </c>
      <c r="AN3" t="str">
        <f>_xlfn.IFNA(VLOOKUP($C3,DataSuS2023!$B$2:$O$854,2,FALSE),"")</f>
        <v>-</v>
      </c>
      <c r="AO3" t="str">
        <f>_xlfn.IFNA(VLOOKUP($C3,DataSuS2023!$B$2:$O$854,3,FALSE),"")</f>
        <v>-</v>
      </c>
      <c r="AP3" t="str">
        <f>_xlfn.IFNA(VLOOKUP($C3,DataSuS2023!$B$2:$O$854,4,FALSE),"")</f>
        <v>-</v>
      </c>
      <c r="AQ3" t="str">
        <f>_xlfn.IFNA(VLOOKUP($C3,DataSuS2023!$B$2:$O$854,5,FALSE),"")</f>
        <v>-</v>
      </c>
      <c r="AR3" t="str">
        <f>_xlfn.IFNA(VLOOKUP($C3,DataSuS2023!$B$2:$O$854,6,FALSE),"")</f>
        <v>-</v>
      </c>
      <c r="AS3" t="str">
        <f>_xlfn.IFNA(VLOOKUP($C3,DataSuS2023!$B$2:$O$854,7,FALSE),"")</f>
        <v>-</v>
      </c>
      <c r="AT3" t="str">
        <f>_xlfn.IFNA(VLOOKUP($C3,DataSuS2023!$B$2:$O$854,8,FALSE),"")</f>
        <v>-</v>
      </c>
      <c r="AU3" t="str">
        <f>_xlfn.IFNA(VLOOKUP($C3,DataSuS2023!$B$2:$O$854,9,FALSE),"")</f>
        <v>-</v>
      </c>
      <c r="AV3" t="str">
        <f>_xlfn.IFNA(VLOOKUP($C3,DataSuS2023!$B$2:$O$854,10,FALSE),"")</f>
        <v>-</v>
      </c>
      <c r="AW3" t="str">
        <f>_xlfn.IFNA(VLOOKUP($C3,DataSuS2023!$B$2:$O$854,11,FALSE),"")</f>
        <v>-</v>
      </c>
      <c r="AX3" t="str">
        <f>_xlfn.IFNA(VLOOKUP($C3,DataSuS2023!$B$2:$O$854,12,FALSE),"")</f>
        <v>-</v>
      </c>
      <c r="AY3" t="str">
        <f>_xlfn.IFNA(VLOOKUP($C3,DataSuS2023!$B$2:$O$854,13,FALSE),"")</f>
        <v>-</v>
      </c>
      <c r="AZ3" s="43">
        <f t="shared" ref="AZ3:AZ5" si="4">SUM(AN3:AY3)</f>
        <v>0</v>
      </c>
      <c r="BA3">
        <f>Z3+AM3+AZ3</f>
        <v>0</v>
      </c>
    </row>
    <row r="4" spans="1:53" ht="23">
      <c r="A4" s="10" t="s">
        <v>58</v>
      </c>
      <c r="B4" s="5">
        <v>3100302</v>
      </c>
      <c r="C4" s="5" t="str">
        <f t="shared" si="1"/>
        <v>31003</v>
      </c>
      <c r="D4" s="11" t="s">
        <v>59</v>
      </c>
      <c r="E4" s="12">
        <v>0.379</v>
      </c>
      <c r="F4" s="12">
        <v>0.54</v>
      </c>
      <c r="G4" s="13">
        <v>0.65400000000000003</v>
      </c>
      <c r="H4" s="46" t="s">
        <v>60</v>
      </c>
      <c r="I4" s="13" t="s">
        <v>61</v>
      </c>
      <c r="J4" s="14">
        <v>2.4700000000000002</v>
      </c>
      <c r="K4" s="14">
        <v>470.55099999999999</v>
      </c>
      <c r="L4" s="15">
        <f t="shared" si="0"/>
        <v>5.2491653402075444</v>
      </c>
      <c r="M4" s="6" t="s">
        <v>62</v>
      </c>
      <c r="N4" s="3" t="str">
        <f>_xlfn.IFNA(VLOOKUP($C4,DataSuS2021!$B$2:$O$173,2,FALSE),"")</f>
        <v/>
      </c>
      <c r="O4" s="3" t="str">
        <f>_xlfn.IFNA(VLOOKUP($C4,DataSuS2021!$B$2:$O$173,3,FALSE),"")</f>
        <v/>
      </c>
      <c r="P4" s="3" t="str">
        <f>_xlfn.IFNA(VLOOKUP($C4,DataSuS2021!$B$2:$O$173,4,FALSE),"")</f>
        <v/>
      </c>
      <c r="Q4" s="3" t="str">
        <f>_xlfn.IFNA(VLOOKUP($C4,DataSuS2021!$B$2:$O$173,5,FALSE),"")</f>
        <v/>
      </c>
      <c r="R4" s="3" t="str">
        <f>_xlfn.IFNA(VLOOKUP($C4,DataSuS2021!$B$2:$O$173,6,FALSE),"")</f>
        <v/>
      </c>
      <c r="S4" s="3" t="str">
        <f>_xlfn.IFNA(VLOOKUP($C4,DataSuS2021!$B$2:$O$173,7,FALSE),"")</f>
        <v/>
      </c>
      <c r="T4" s="3" t="str">
        <f>_xlfn.IFNA(VLOOKUP($C4,DataSuS2021!$B$2:$O$173,8,FALSE),"")</f>
        <v/>
      </c>
      <c r="U4" s="3" t="str">
        <f>_xlfn.IFNA(VLOOKUP($C4,DataSuS2021!$B$2:$O$173,9,FALSE),"")</f>
        <v/>
      </c>
      <c r="V4" s="3" t="str">
        <f>_xlfn.IFNA(VLOOKUP($C4,DataSuS2021!$B$2:$O$173,10,FALSE),"")</f>
        <v/>
      </c>
      <c r="W4" s="3" t="str">
        <f>_xlfn.IFNA(VLOOKUP($C4,DataSuS2021!$B$2:$O$173,11,FALSE),"")</f>
        <v/>
      </c>
      <c r="X4" s="3" t="str">
        <f>_xlfn.IFNA(VLOOKUP($C4,DataSuS2021!$B$2:$O$173,12,FALSE),"")</f>
        <v/>
      </c>
      <c r="Y4" s="3" t="str">
        <f>_xlfn.IFNA(VLOOKUP($C4,DataSuS2021!$B$2:$O$173,13,FALSE),"")</f>
        <v/>
      </c>
      <c r="Z4" s="42">
        <f t="shared" si="2"/>
        <v>0</v>
      </c>
      <c r="AA4" s="37" t="str">
        <f>_xlfn.IFNA(VLOOKUP($C4,DataSuS2022!$B$2:$O$854,2,FALSE),"")</f>
        <v>-</v>
      </c>
      <c r="AB4" s="37" t="str">
        <f>_xlfn.IFNA(VLOOKUP($C4,DataSuS2022!$B$2:$O$854,3,FALSE),"")</f>
        <v>-</v>
      </c>
      <c r="AC4" s="37" t="str">
        <f>_xlfn.IFNA(VLOOKUP($C4,DataSuS2022!$B$2:$O$854,4,FALSE),"")</f>
        <v>-</v>
      </c>
      <c r="AD4" s="37" t="str">
        <f>_xlfn.IFNA(VLOOKUP($C4,DataSuS2022!$B$2:$O$854,5,FALSE),"")</f>
        <v>-</v>
      </c>
      <c r="AE4" s="37" t="str">
        <f>_xlfn.IFNA(VLOOKUP($C4,DataSuS2022!$B$2:$O$854,6,FALSE),"")</f>
        <v>-</v>
      </c>
      <c r="AF4" s="37" t="str">
        <f>_xlfn.IFNA(VLOOKUP($C4,DataSuS2022!$B$2:$O$854,7,FALSE),"")</f>
        <v>-</v>
      </c>
      <c r="AG4" s="37" t="str">
        <f>_xlfn.IFNA(VLOOKUP($C4,DataSuS2022!$B$2:$O$854,8,FALSE),"")</f>
        <v>-</v>
      </c>
      <c r="AH4" s="37" t="str">
        <f>_xlfn.IFNA(VLOOKUP($C4,DataSuS2022!$B$2:$O$854,9,FALSE),"")</f>
        <v>-</v>
      </c>
      <c r="AI4" s="37" t="str">
        <f>_xlfn.IFNA(VLOOKUP($C4,DataSuS2022!$B$2:$O$854,10,FALSE),"")</f>
        <v>-</v>
      </c>
      <c r="AJ4" s="37" t="str">
        <f>_xlfn.IFNA(VLOOKUP($C4,DataSuS2022!$B$2:$O$854,11,FALSE),"")</f>
        <v>-</v>
      </c>
      <c r="AK4" s="37" t="str">
        <f>_xlfn.IFNA(VLOOKUP($C4,DataSuS2022!$B$2:$O$854,12,TRUE),"")</f>
        <v>-</v>
      </c>
      <c r="AL4" s="37" t="str">
        <f>_xlfn.IFNA(VLOOKUP($C4,DataSuS2022!$B$2:$O$854,13,FALSE),"")</f>
        <v>-</v>
      </c>
      <c r="AM4" s="44">
        <f t="shared" si="3"/>
        <v>0</v>
      </c>
      <c r="AN4" t="str">
        <f>_xlfn.IFNA(VLOOKUP($C4,DataSuS2023!$B$2:$O$854,2,FALSE),"")</f>
        <v>-</v>
      </c>
      <c r="AO4" t="str">
        <f>_xlfn.IFNA(VLOOKUP($C4,DataSuS2023!$B$2:$O$854,3,FALSE),"")</f>
        <v>-</v>
      </c>
      <c r="AP4" t="str">
        <f>_xlfn.IFNA(VLOOKUP($C4,DataSuS2023!$B$2:$O$854,4,FALSE),"")</f>
        <v>-</v>
      </c>
      <c r="AQ4" t="str">
        <f>_xlfn.IFNA(VLOOKUP($C4,DataSuS2023!$B$2:$O$854,5,FALSE),"")</f>
        <v>-</v>
      </c>
      <c r="AR4" t="str">
        <f>_xlfn.IFNA(VLOOKUP($C4,DataSuS2023!$B$2:$O$854,6,FALSE),"")</f>
        <v>-</v>
      </c>
      <c r="AS4" t="str">
        <f>_xlfn.IFNA(VLOOKUP($C4,DataSuS2023!$B$2:$O$854,7,FALSE),"")</f>
        <v>-</v>
      </c>
      <c r="AT4" t="str">
        <f>_xlfn.IFNA(VLOOKUP($C4,DataSuS2023!$B$2:$O$854,8,FALSE),"")</f>
        <v>-</v>
      </c>
      <c r="AU4" t="str">
        <f>_xlfn.IFNA(VLOOKUP($C4,DataSuS2023!$B$2:$O$854,9,FALSE),"")</f>
        <v>-</v>
      </c>
      <c r="AV4" t="str">
        <f>_xlfn.IFNA(VLOOKUP($C4,DataSuS2023!$B$2:$O$854,10,FALSE),"")</f>
        <v>-</v>
      </c>
      <c r="AW4" t="str">
        <f>_xlfn.IFNA(VLOOKUP($C4,DataSuS2023!$B$2:$O$854,11,FALSE),"")</f>
        <v>-</v>
      </c>
      <c r="AX4" t="str">
        <f>_xlfn.IFNA(VLOOKUP($C4,DataSuS2023!$B$2:$O$854,12,FALSE),"")</f>
        <v>-</v>
      </c>
      <c r="AY4" t="str">
        <f>_xlfn.IFNA(VLOOKUP($C4,DataSuS2023!$B$2:$O$854,13,FALSE),"")</f>
        <v>-</v>
      </c>
      <c r="AZ4" s="43">
        <f t="shared" si="4"/>
        <v>0</v>
      </c>
      <c r="BA4">
        <f t="shared" ref="BA4:BA66" si="5">Z4+AM4+AZ4</f>
        <v>0</v>
      </c>
    </row>
    <row r="5" spans="1:53" ht="23">
      <c r="A5" s="10" t="s">
        <v>63</v>
      </c>
      <c r="B5" s="5">
        <v>3100401</v>
      </c>
      <c r="C5" s="5" t="str">
        <f t="shared" si="1"/>
        <v>31004</v>
      </c>
      <c r="D5" s="11" t="s">
        <v>64</v>
      </c>
      <c r="E5" s="12">
        <v>0.33600000000000002</v>
      </c>
      <c r="F5" s="12">
        <v>0.51800000000000002</v>
      </c>
      <c r="G5" s="13">
        <v>0.63</v>
      </c>
      <c r="H5" s="46">
        <v>63</v>
      </c>
      <c r="I5" s="13" t="s">
        <v>61</v>
      </c>
      <c r="J5" s="14">
        <v>0.8</v>
      </c>
      <c r="K5" s="14">
        <v>101.886</v>
      </c>
      <c r="L5" s="15">
        <f t="shared" si="0"/>
        <v>7.8519129222856927</v>
      </c>
      <c r="M5" s="6" t="s">
        <v>62</v>
      </c>
      <c r="N5" s="3">
        <f>_xlfn.IFNA(VLOOKUP($C5,DataSuS2021!$B$2:$O$173,2,FALSE),"")</f>
        <v>1</v>
      </c>
      <c r="O5" s="3"/>
      <c r="P5" s="3"/>
      <c r="Q5" s="3"/>
      <c r="R5" s="3">
        <f>_xlfn.IFNA(VLOOKUP($C5,DataSuS2021!$B$2:$O$173,6,FALSE),"")</f>
        <v>4</v>
      </c>
      <c r="S5" s="3"/>
      <c r="T5" s="3">
        <f>_xlfn.IFNA(VLOOKUP($C5,DataSuS2021!$B$2:$O$173,8,FALSE),"")</f>
        <v>5</v>
      </c>
      <c r="U5" s="3"/>
      <c r="V5" s="3">
        <f>_xlfn.IFNA(VLOOKUP($C5,DataSuS2021!$B$2:$O$173,10,FALSE),"")</f>
        <v>1</v>
      </c>
      <c r="W5" s="3">
        <f>_xlfn.IFNA(VLOOKUP($C5,DataSuS2021!$B$2:$O$173,11,FALSE),"")</f>
        <v>1</v>
      </c>
      <c r="X5" s="3"/>
      <c r="Y5" s="3"/>
      <c r="Z5" s="42">
        <f t="shared" si="2"/>
        <v>12</v>
      </c>
      <c r="AA5" s="37" t="str">
        <f>_xlfn.IFNA(VLOOKUP($C5,DataSuS2022!$B$2:$O$854,2,FALSE),"")</f>
        <v>-</v>
      </c>
      <c r="AB5" s="37" t="str">
        <f>_xlfn.IFNA(VLOOKUP($C5,DataSuS2022!$B$2:$O$854,3,FALSE),"")</f>
        <v>-</v>
      </c>
      <c r="AC5" s="37" t="str">
        <f>_xlfn.IFNA(VLOOKUP($C5,DataSuS2022!$B$2:$O$854,4,FALSE),"")</f>
        <v>-</v>
      </c>
      <c r="AD5" s="37" t="str">
        <f>_xlfn.IFNA(VLOOKUP($C5,DataSuS2022!$B$2:$O$854,5,FALSE),"")</f>
        <v>-</v>
      </c>
      <c r="AE5" s="37" t="str">
        <f>_xlfn.IFNA(VLOOKUP($C5,DataSuS2022!$B$2:$O$854,6,FALSE),"")</f>
        <v>-</v>
      </c>
      <c r="AF5" s="37">
        <f>_xlfn.IFNA(VLOOKUP($C5,DataSuS2022!$B$2:$O$854,7,FALSE),"")</f>
        <v>2</v>
      </c>
      <c r="AG5" s="37">
        <f>_xlfn.IFNA(VLOOKUP($C5,DataSuS2022!$B$2:$O$854,8,FALSE),"")</f>
        <v>3</v>
      </c>
      <c r="AH5" s="37">
        <f>_xlfn.IFNA(VLOOKUP($C5,DataSuS2022!$B$2:$O$854,9,FALSE),"")</f>
        <v>1</v>
      </c>
      <c r="AI5" s="37">
        <f>_xlfn.IFNA(VLOOKUP($C5,DataSuS2022!$B$2:$O$854,10,FALSE),"")</f>
        <v>3</v>
      </c>
      <c r="AJ5" s="37" t="str">
        <f>_xlfn.IFNA(VLOOKUP($C5,DataSuS2022!$B$2:$O$854,11,FALSE),"")</f>
        <v>-</v>
      </c>
      <c r="AK5" s="37">
        <f>_xlfn.IFNA(VLOOKUP($C5,DataSuS2022!$B$2:$O$854,12,TRUE),"")</f>
        <v>1</v>
      </c>
      <c r="AL5" s="37" t="str">
        <f>_xlfn.IFNA(VLOOKUP($C5,DataSuS2022!$B$2:$O$854,13,FALSE),"")</f>
        <v>-</v>
      </c>
      <c r="AM5" s="44">
        <f t="shared" si="3"/>
        <v>10</v>
      </c>
      <c r="AN5" t="str">
        <f>_xlfn.IFNA(VLOOKUP($C5,DataSuS2023!$B$2:$O$854,2,FALSE),"")</f>
        <v>-</v>
      </c>
      <c r="AO5" t="str">
        <f>_xlfn.IFNA(VLOOKUP($C5,DataSuS2023!$B$2:$O$854,3,FALSE),"")</f>
        <v>-</v>
      </c>
      <c r="AP5" t="str">
        <f>_xlfn.IFNA(VLOOKUP($C5,DataSuS2023!$B$2:$O$854,4,FALSE),"")</f>
        <v>-</v>
      </c>
      <c r="AQ5">
        <f>_xlfn.IFNA(VLOOKUP($C5,DataSuS2023!$B$2:$O$854,5,FALSE),"")</f>
        <v>1</v>
      </c>
      <c r="AR5" t="str">
        <f>_xlfn.IFNA(VLOOKUP($C5,DataSuS2023!$B$2:$O$854,6,FALSE),"")</f>
        <v>-</v>
      </c>
      <c r="AS5">
        <f>_xlfn.IFNA(VLOOKUP($C5,DataSuS2023!$B$2:$O$854,7,FALSE),"")</f>
        <v>1</v>
      </c>
      <c r="AT5" t="str">
        <f>_xlfn.IFNA(VLOOKUP($C5,DataSuS2023!$B$2:$O$854,8,FALSE),"")</f>
        <v>-</v>
      </c>
      <c r="AU5" t="str">
        <f>_xlfn.IFNA(VLOOKUP($C5,DataSuS2023!$B$2:$O$854,9,FALSE),"")</f>
        <v>-</v>
      </c>
      <c r="AV5" t="str">
        <f>_xlfn.IFNA(VLOOKUP($C5,DataSuS2023!$B$2:$O$854,10,FALSE),"")</f>
        <v>-</v>
      </c>
      <c r="AW5">
        <f>_xlfn.IFNA(VLOOKUP($C5,DataSuS2023!$B$2:$O$854,11,FALSE),"")</f>
        <v>3</v>
      </c>
      <c r="AX5" t="str">
        <f>_xlfn.IFNA(VLOOKUP($C5,DataSuS2023!$B$2:$O$854,12,FALSE),"")</f>
        <v>-</v>
      </c>
      <c r="AY5" t="str">
        <f>_xlfn.IFNA(VLOOKUP($C5,DataSuS2023!$B$2:$O$854,13,FALSE),"")</f>
        <v>-</v>
      </c>
      <c r="AZ5" s="43">
        <f t="shared" si="4"/>
        <v>5</v>
      </c>
      <c r="BA5">
        <f t="shared" si="5"/>
        <v>27</v>
      </c>
    </row>
    <row r="6" spans="1:53" ht="23">
      <c r="A6" s="10" t="s">
        <v>65</v>
      </c>
      <c r="B6" s="5">
        <v>3100500</v>
      </c>
      <c r="C6" s="5" t="str">
        <f t="shared" si="1"/>
        <v>31005</v>
      </c>
      <c r="D6" s="11" t="s">
        <v>59</v>
      </c>
      <c r="E6" s="12">
        <v>0.26700000000000002</v>
      </c>
      <c r="F6" s="12">
        <v>0.443</v>
      </c>
      <c r="G6" s="13">
        <v>0.61</v>
      </c>
      <c r="H6" s="46" t="s">
        <v>66</v>
      </c>
      <c r="I6" s="13" t="s">
        <v>61</v>
      </c>
      <c r="J6" s="14">
        <v>2.09</v>
      </c>
      <c r="K6" s="14">
        <v>815.42200000000003</v>
      </c>
      <c r="L6" s="15">
        <f t="shared" si="0"/>
        <v>2.5630900319098577</v>
      </c>
      <c r="M6" s="6" t="s">
        <v>67</v>
      </c>
      <c r="N6" s="3"/>
      <c r="O6" s="3"/>
      <c r="P6" s="3"/>
      <c r="Q6" s="3"/>
      <c r="R6" s="3">
        <f>_xlfn.IFNA(VLOOKUP($C6,DataSuS2021!$B$2:$O$173,6,FALSE),"")</f>
        <v>1</v>
      </c>
      <c r="S6" s="3">
        <f>_xlfn.IFNA(VLOOKUP($C6,DataSuS2021!$B$2:$O$173,7,FALSE),"")</f>
        <v>1</v>
      </c>
      <c r="T6" s="3">
        <f>_xlfn.IFNA(VLOOKUP($C6,DataSuS2021!$B$2:$O$173,8,FALSE),"")</f>
        <v>2</v>
      </c>
      <c r="U6" s="3">
        <f>_xlfn.IFNA(VLOOKUP($C6,DataSuS2021!$B$2:$O$173,9,FALSE),"")</f>
        <v>2</v>
      </c>
      <c r="V6" s="3">
        <f>_xlfn.IFNA(VLOOKUP($C6,DataSuS2021!$B$2:$O$173,10,FALSE),"")</f>
        <v>4</v>
      </c>
      <c r="W6" s="3">
        <f>_xlfn.IFNA(VLOOKUP($C6,DataSuS2021!$B$2:$O$173,11,FALSE),"")</f>
        <v>2</v>
      </c>
      <c r="X6" s="3">
        <f>_xlfn.IFNA(VLOOKUP($C6,DataSuS2021!$B$2:$O$173,12,FALSE),"")</f>
        <v>2</v>
      </c>
      <c r="Y6" s="3">
        <f>_xlfn.IFNA(VLOOKUP($C6,DataSuS2021!$B$2:$O$173,13,FALSE),"")</f>
        <v>3</v>
      </c>
      <c r="Z6" s="42">
        <f t="shared" si="2"/>
        <v>17</v>
      </c>
      <c r="AA6" s="37">
        <f>_xlfn.IFNA(VLOOKUP($C6,DataSuS2022!$B$2:$O$854,2,FALSE),"")</f>
        <v>2</v>
      </c>
      <c r="AB6" s="37" t="str">
        <f>_xlfn.IFNA(VLOOKUP($C6,DataSuS2022!$B$2:$O$854,3,FALSE),"")</f>
        <v>-</v>
      </c>
      <c r="AC6" s="37">
        <f>_xlfn.IFNA(VLOOKUP($C6,DataSuS2022!$B$2:$O$854,4,FALSE),"")</f>
        <v>1</v>
      </c>
      <c r="AD6" s="37" t="str">
        <f>_xlfn.IFNA(VLOOKUP($C6,DataSuS2022!$B$2:$O$854,5,FALSE),"")</f>
        <v>-</v>
      </c>
      <c r="AE6" s="37">
        <f>_xlfn.IFNA(VLOOKUP($C6,DataSuS2022!$B$2:$O$854,6,FALSE),"")</f>
        <v>1</v>
      </c>
      <c r="AF6" s="37" t="str">
        <f>_xlfn.IFNA(VLOOKUP($C6,DataSuS2022!$B$2:$O$854,7,FALSE),"")</f>
        <v>-</v>
      </c>
      <c r="AG6" s="37">
        <f>_xlfn.IFNA(VLOOKUP($C6,DataSuS2022!$B$2:$O$854,8,FALSE),"")</f>
        <v>1</v>
      </c>
      <c r="AH6" s="37" t="str">
        <f>_xlfn.IFNA(VLOOKUP($C6,DataSuS2022!$B$2:$O$854,9,FALSE),"")</f>
        <v>-</v>
      </c>
      <c r="AI6" s="37">
        <f>_xlfn.IFNA(VLOOKUP($C6,DataSuS2022!$B$2:$O$854,10,FALSE),"")</f>
        <v>1</v>
      </c>
      <c r="AJ6" s="37">
        <f>_xlfn.IFNA(VLOOKUP($C6,DataSuS2022!$B$2:$O$854,11,FALSE),"")</f>
        <v>4</v>
      </c>
      <c r="AK6" s="37">
        <f>_xlfn.IFNA(VLOOKUP($C6,DataSuS2022!$B$2:$O$854,12,TRUE),"")</f>
        <v>1</v>
      </c>
      <c r="AL6" s="37">
        <f>_xlfn.IFNA(VLOOKUP($C6,DataSuS2022!$B$2:$O$854,13,FALSE),"")</f>
        <v>8</v>
      </c>
      <c r="AM6" s="44">
        <f t="shared" si="3"/>
        <v>19</v>
      </c>
      <c r="AN6" t="str">
        <f>_xlfn.IFNA(VLOOKUP($C6,DataSuS2023!$B$2:$O$854,2,FALSE),"")</f>
        <v>-</v>
      </c>
      <c r="AO6">
        <f>_xlfn.IFNA(VLOOKUP($C6,DataSuS2023!$B$2:$O$854,3,FALSE),"")</f>
        <v>2</v>
      </c>
      <c r="AP6">
        <f>_xlfn.IFNA(VLOOKUP($C6,DataSuS2023!$B$2:$O$854,4,FALSE),"")</f>
        <v>1</v>
      </c>
      <c r="AQ6" t="str">
        <f>_xlfn.IFNA(VLOOKUP($C6,DataSuS2023!$B$2:$O$854,5,FALSE),"")</f>
        <v>-</v>
      </c>
      <c r="AR6">
        <f>_xlfn.IFNA(VLOOKUP($C6,DataSuS2023!$B$2:$O$854,6,FALSE),"")</f>
        <v>4</v>
      </c>
      <c r="AS6">
        <f>_xlfn.IFNA(VLOOKUP($C6,DataSuS2023!$B$2:$O$854,7,FALSE),"")</f>
        <v>2</v>
      </c>
      <c r="AT6">
        <f>_xlfn.IFNA(VLOOKUP($C6,DataSuS2023!$B$2:$O$854,8,FALSE),"")</f>
        <v>1</v>
      </c>
      <c r="AU6">
        <f>_xlfn.IFNA(VLOOKUP($C6,DataSuS2023!$B$2:$O$854,9,FALSE),"")</f>
        <v>1</v>
      </c>
      <c r="AV6" t="str">
        <f>_xlfn.IFNA(VLOOKUP($C6,DataSuS2023!$B$2:$O$854,10,FALSE),"")</f>
        <v>-</v>
      </c>
      <c r="AW6" t="str">
        <f>_xlfn.IFNA(VLOOKUP($C6,DataSuS2023!$B$2:$O$854,11,FALSE),"")</f>
        <v>-</v>
      </c>
      <c r="AX6" t="str">
        <f>_xlfn.IFNA(VLOOKUP($C6,DataSuS2023!$B$2:$O$854,12,FALSE),"")</f>
        <v>-</v>
      </c>
      <c r="AY6" t="str">
        <f>_xlfn.IFNA(VLOOKUP($C6,DataSuS2023!$B$2:$O$854,13,FALSE),"")</f>
        <v>-</v>
      </c>
      <c r="AZ6" s="43">
        <f>SUM(AN6:AY6)</f>
        <v>11</v>
      </c>
      <c r="BA6">
        <f t="shared" si="5"/>
        <v>47</v>
      </c>
    </row>
    <row r="7" spans="1:53" ht="23">
      <c r="A7" s="10" t="s">
        <v>68</v>
      </c>
      <c r="B7" s="5">
        <v>3100609</v>
      </c>
      <c r="C7" s="5" t="str">
        <f t="shared" si="1"/>
        <v>31006</v>
      </c>
      <c r="D7" s="11" t="s">
        <v>64</v>
      </c>
      <c r="E7" s="12">
        <v>0.25600000000000001</v>
      </c>
      <c r="F7" s="12">
        <v>0.45100000000000001</v>
      </c>
      <c r="G7" s="13">
        <v>0.57599999999999996</v>
      </c>
      <c r="H7" s="46" t="s">
        <v>69</v>
      </c>
      <c r="I7" s="13" t="s">
        <v>70</v>
      </c>
      <c r="J7" s="14">
        <v>1.99</v>
      </c>
      <c r="K7" s="14">
        <v>1320.3440000000001</v>
      </c>
      <c r="L7" s="15">
        <f t="shared" si="0"/>
        <v>1.5071829765576243</v>
      </c>
      <c r="M7" s="6" t="s">
        <v>67</v>
      </c>
      <c r="N7" s="3" t="str">
        <f>_xlfn.IFNA(VLOOKUP($C7,DataSuS2021!$B$2:$O$173,2,FALSE),"")</f>
        <v/>
      </c>
      <c r="O7" s="3" t="str">
        <f>_xlfn.IFNA(VLOOKUP($C7,DataSuS2021!$B$2:$O$173,3,FALSE),"")</f>
        <v/>
      </c>
      <c r="P7" s="3" t="str">
        <f>_xlfn.IFNA(VLOOKUP($C7,DataSuS2021!$B$2:$O$173,4,FALSE),"")</f>
        <v/>
      </c>
      <c r="Q7" s="3" t="str">
        <f>_xlfn.IFNA(VLOOKUP($C7,DataSuS2021!$B$2:$O$173,5,FALSE),"")</f>
        <v/>
      </c>
      <c r="R7" s="3" t="str">
        <f>_xlfn.IFNA(VLOOKUP($C7,DataSuS2021!$B$2:$O$173,6,FALSE),"")</f>
        <v/>
      </c>
      <c r="S7" s="3" t="str">
        <f>_xlfn.IFNA(VLOOKUP($C7,DataSuS2021!$B$2:$O$173,7,FALSE),"")</f>
        <v/>
      </c>
      <c r="T7" s="3" t="str">
        <f>_xlfn.IFNA(VLOOKUP($C7,DataSuS2021!$B$2:$O$173,8,FALSE),"")</f>
        <v/>
      </c>
      <c r="U7" s="3" t="str">
        <f>_xlfn.IFNA(VLOOKUP($C7,DataSuS2021!$B$2:$O$173,9,FALSE),"")</f>
        <v/>
      </c>
      <c r="V7" s="3" t="str">
        <f>_xlfn.IFNA(VLOOKUP($C7,DataSuS2021!$B$2:$O$173,10,FALSE),"")</f>
        <v/>
      </c>
      <c r="W7" s="3" t="str">
        <f>_xlfn.IFNA(VLOOKUP($C7,DataSuS2021!$B$2:$O$173,11,FALSE),"")</f>
        <v/>
      </c>
      <c r="X7" s="3" t="str">
        <f>_xlfn.IFNA(VLOOKUP($C7,DataSuS2021!$B$2:$O$173,12,FALSE),"")</f>
        <v/>
      </c>
      <c r="Y7" s="3" t="str">
        <f>_xlfn.IFNA(VLOOKUP($C7,DataSuS2021!$B$2:$O$173,13,FALSE),"")</f>
        <v/>
      </c>
      <c r="Z7" s="42">
        <f t="shared" si="2"/>
        <v>0</v>
      </c>
      <c r="AA7" s="37" t="str">
        <f>_xlfn.IFNA(VLOOKUP($C7,DataSuS2022!$B$2:$O$854,2,FALSE),"")</f>
        <v>-</v>
      </c>
      <c r="AB7" s="37" t="str">
        <f>_xlfn.IFNA(VLOOKUP($C7,DataSuS2022!$B$2:$O$854,3,FALSE),"")</f>
        <v>-</v>
      </c>
      <c r="AC7" s="37" t="str">
        <f>_xlfn.IFNA(VLOOKUP($C7,DataSuS2022!$B$2:$O$854,4,FALSE),"")</f>
        <v>-</v>
      </c>
      <c r="AD7" s="37" t="str">
        <f>_xlfn.IFNA(VLOOKUP($C7,DataSuS2022!$B$2:$O$854,5,FALSE),"")</f>
        <v>-</v>
      </c>
      <c r="AE7" s="37" t="str">
        <f>_xlfn.IFNA(VLOOKUP($C7,DataSuS2022!$B$2:$O$854,6,FALSE),"")</f>
        <v>-</v>
      </c>
      <c r="AF7" s="37" t="str">
        <f>_xlfn.IFNA(VLOOKUP($C7,DataSuS2022!$B$2:$O$854,7,FALSE),"")</f>
        <v>-</v>
      </c>
      <c r="AG7" s="37" t="str">
        <f>_xlfn.IFNA(VLOOKUP($C7,DataSuS2022!$B$2:$O$854,8,FALSE),"")</f>
        <v>-</v>
      </c>
      <c r="AH7" s="37" t="str">
        <f>_xlfn.IFNA(VLOOKUP($C7,DataSuS2022!$B$2:$O$854,9,FALSE),"")</f>
        <v>-</v>
      </c>
      <c r="AI7" s="37" t="str">
        <f>_xlfn.IFNA(VLOOKUP($C7,DataSuS2022!$B$2:$O$854,10,FALSE),"")</f>
        <v>-</v>
      </c>
      <c r="AJ7" s="37" t="str">
        <f>_xlfn.IFNA(VLOOKUP($C7,DataSuS2022!$B$2:$O$854,11,FALSE),"")</f>
        <v>-</v>
      </c>
      <c r="AK7" s="37" t="str">
        <f>_xlfn.IFNA(VLOOKUP($C7,DataSuS2022!$B$2:$O$854,12,TRUE),"")</f>
        <v>-</v>
      </c>
      <c r="AL7" s="37" t="str">
        <f>_xlfn.IFNA(VLOOKUP($C7,DataSuS2022!$B$2:$O$854,13,FALSE),"")</f>
        <v>-</v>
      </c>
      <c r="AM7" s="44">
        <f>SUM(AA7:AL7)</f>
        <v>0</v>
      </c>
      <c r="AN7" t="str">
        <f>_xlfn.IFNA(VLOOKUP($C7,DataSuS2023!$B$2:$O$854,2,FALSE),"")</f>
        <v>-</v>
      </c>
      <c r="AO7" t="str">
        <f>_xlfn.IFNA(VLOOKUP($C7,DataSuS2023!$B$2:$O$854,3,FALSE),"")</f>
        <v>-</v>
      </c>
      <c r="AP7" t="str">
        <f>_xlfn.IFNA(VLOOKUP($C7,DataSuS2023!$B$2:$O$854,4,FALSE),"")</f>
        <v>-</v>
      </c>
      <c r="AQ7" t="str">
        <f>_xlfn.IFNA(VLOOKUP($C7,DataSuS2023!$B$2:$O$854,5,FALSE),"")</f>
        <v>-</v>
      </c>
      <c r="AR7" t="str">
        <f>_xlfn.IFNA(VLOOKUP($C7,DataSuS2023!$B$2:$O$854,6,FALSE),"")</f>
        <v>-</v>
      </c>
      <c r="AS7" t="str">
        <f>_xlfn.IFNA(VLOOKUP($C7,DataSuS2023!$B$2:$O$854,7,FALSE),"")</f>
        <v>-</v>
      </c>
      <c r="AT7" t="str">
        <f>_xlfn.IFNA(VLOOKUP($C7,DataSuS2023!$B$2:$O$854,8,FALSE),"")</f>
        <v>-</v>
      </c>
      <c r="AU7" t="str">
        <f>_xlfn.IFNA(VLOOKUP($C7,DataSuS2023!$B$2:$O$854,9,FALSE),"")</f>
        <v>-</v>
      </c>
      <c r="AV7" t="str">
        <f>_xlfn.IFNA(VLOOKUP($C7,DataSuS2023!$B$2:$O$854,10,FALSE),"")</f>
        <v>-</v>
      </c>
      <c r="AW7" t="str">
        <f>_xlfn.IFNA(VLOOKUP($C7,DataSuS2023!$B$2:$O$854,11,FALSE),"")</f>
        <v>-</v>
      </c>
      <c r="AX7" t="str">
        <f>_xlfn.IFNA(VLOOKUP($C7,DataSuS2023!$B$2:$O$854,12,FALSE),"")</f>
        <v>-</v>
      </c>
      <c r="AY7" t="str">
        <f>_xlfn.IFNA(VLOOKUP($C7,DataSuS2023!$B$2:$O$854,13,FALSE),"")</f>
        <v>-</v>
      </c>
      <c r="AZ7" s="43">
        <f>SUM(AN7:AY7)</f>
        <v>0</v>
      </c>
      <c r="BA7">
        <f t="shared" si="5"/>
        <v>0</v>
      </c>
    </row>
    <row r="8" spans="1:53" ht="23">
      <c r="A8" s="10" t="s">
        <v>71</v>
      </c>
      <c r="B8" s="5">
        <v>3100708</v>
      </c>
      <c r="C8" s="5" t="str">
        <f t="shared" si="1"/>
        <v>31007</v>
      </c>
      <c r="D8" s="11" t="s">
        <v>72</v>
      </c>
      <c r="E8" s="12">
        <v>0.442</v>
      </c>
      <c r="F8" s="12">
        <v>0.60399999999999998</v>
      </c>
      <c r="G8" s="13">
        <v>0.67500000000000004</v>
      </c>
      <c r="H8" s="46" t="s">
        <v>73</v>
      </c>
      <c r="I8" s="13" t="s">
        <v>70</v>
      </c>
      <c r="J8" s="14">
        <v>1.17</v>
      </c>
      <c r="K8" s="14">
        <v>492.16699999999997</v>
      </c>
      <c r="L8" s="15">
        <f t="shared" si="0"/>
        <v>2.3772418711534904</v>
      </c>
      <c r="M8" s="6" t="s">
        <v>54</v>
      </c>
      <c r="N8" s="3" t="str">
        <f>_xlfn.IFNA(VLOOKUP($C8,DataSuS2021!$B$2:$O$173,2,FALSE),"")</f>
        <v/>
      </c>
      <c r="O8" s="3" t="str">
        <f>_xlfn.IFNA(VLOOKUP($C8,DataSuS2021!$B$2:$O$173,3,FALSE),"")</f>
        <v/>
      </c>
      <c r="P8" s="3" t="str">
        <f>_xlfn.IFNA(VLOOKUP($C8,DataSuS2021!$B$2:$O$173,4,FALSE),"")</f>
        <v/>
      </c>
      <c r="Q8" s="3" t="str">
        <f>_xlfn.IFNA(VLOOKUP($C8,DataSuS2021!$B$2:$O$173,5,FALSE),"")</f>
        <v/>
      </c>
      <c r="R8" s="3" t="str">
        <f>_xlfn.IFNA(VLOOKUP($C8,DataSuS2021!$B$2:$O$173,6,FALSE),"")</f>
        <v/>
      </c>
      <c r="S8" s="3" t="str">
        <f>_xlfn.IFNA(VLOOKUP($C8,DataSuS2021!$B$2:$O$173,7,FALSE),"")</f>
        <v/>
      </c>
      <c r="T8" s="3" t="str">
        <f>_xlfn.IFNA(VLOOKUP($C8,DataSuS2021!$B$2:$O$173,8,FALSE),"")</f>
        <v/>
      </c>
      <c r="U8" s="3" t="str">
        <f>_xlfn.IFNA(VLOOKUP($C8,DataSuS2021!$B$2:$O$173,9,FALSE),"")</f>
        <v/>
      </c>
      <c r="V8" s="3" t="str">
        <f>_xlfn.IFNA(VLOOKUP($C8,DataSuS2021!$B$2:$O$173,10,FALSE),"")</f>
        <v/>
      </c>
      <c r="W8" s="3" t="str">
        <f>_xlfn.IFNA(VLOOKUP($C8,DataSuS2021!$B$2:$O$173,11,FALSE),"")</f>
        <v/>
      </c>
      <c r="X8" s="3" t="str">
        <f>_xlfn.IFNA(VLOOKUP($C8,DataSuS2021!$B$2:$O$173,12,FALSE),"")</f>
        <v/>
      </c>
      <c r="Y8" s="3" t="str">
        <f>_xlfn.IFNA(VLOOKUP($C8,DataSuS2021!$B$2:$O$173,13,FALSE),"")</f>
        <v/>
      </c>
      <c r="Z8" s="42">
        <f t="shared" si="2"/>
        <v>0</v>
      </c>
      <c r="AA8" s="37" t="str">
        <f>_xlfn.IFNA(VLOOKUP($C8,DataSuS2022!$B$2:$O$854,2,FALSE),"")</f>
        <v>-</v>
      </c>
      <c r="AB8" s="37" t="str">
        <f>_xlfn.IFNA(VLOOKUP($C8,DataSuS2022!$B$2:$O$854,3,FALSE),"")</f>
        <v>-</v>
      </c>
      <c r="AC8" s="37" t="str">
        <f>_xlfn.IFNA(VLOOKUP($C8,DataSuS2022!$B$2:$O$854,4,FALSE),"")</f>
        <v>-</v>
      </c>
      <c r="AD8" s="37" t="str">
        <f>_xlfn.IFNA(VLOOKUP($C8,DataSuS2022!$B$2:$O$854,5,FALSE),"")</f>
        <v>-</v>
      </c>
      <c r="AE8" s="37" t="str">
        <f>_xlfn.IFNA(VLOOKUP($C8,DataSuS2022!$B$2:$O$854,6,FALSE),"")</f>
        <v>-</v>
      </c>
      <c r="AF8" s="37" t="str">
        <f>_xlfn.IFNA(VLOOKUP($C8,DataSuS2022!$B$2:$O$854,7,FALSE),"")</f>
        <v>-</v>
      </c>
      <c r="AG8" s="37" t="str">
        <f>_xlfn.IFNA(VLOOKUP($C8,DataSuS2022!$B$2:$O$854,8,FALSE),"")</f>
        <v>-</v>
      </c>
      <c r="AH8" s="37" t="str">
        <f>_xlfn.IFNA(VLOOKUP($C8,DataSuS2022!$B$2:$O$854,9,FALSE),"")</f>
        <v>-</v>
      </c>
      <c r="AI8" s="37" t="str">
        <f>_xlfn.IFNA(VLOOKUP($C8,DataSuS2022!$B$2:$O$854,10,FALSE),"")</f>
        <v>-</v>
      </c>
      <c r="AJ8" s="37" t="str">
        <f>_xlfn.IFNA(VLOOKUP($C8,DataSuS2022!$B$2:$O$854,11,FALSE),"")</f>
        <v>-</v>
      </c>
      <c r="AK8" s="37" t="str">
        <f>_xlfn.IFNA(VLOOKUP($C8,DataSuS2022!$B$2:$O$854,12,TRUE),"")</f>
        <v>-</v>
      </c>
      <c r="AL8" s="37" t="str">
        <f>_xlfn.IFNA(VLOOKUP($C8,DataSuS2022!$B$2:$O$854,13,FALSE),"")</f>
        <v>-</v>
      </c>
      <c r="AM8" s="44">
        <f t="shared" si="3"/>
        <v>0</v>
      </c>
      <c r="AN8" t="str">
        <f>_xlfn.IFNA(VLOOKUP($C8,DataSuS2023!$B$2:$O$854,2,FALSE),"")</f>
        <v>-</v>
      </c>
      <c r="AO8" t="str">
        <f>_xlfn.IFNA(VLOOKUP($C8,DataSuS2023!$B$2:$O$854,3,FALSE),"")</f>
        <v>-</v>
      </c>
      <c r="AP8" t="str">
        <f>_xlfn.IFNA(VLOOKUP($C8,DataSuS2023!$B$2:$O$854,4,FALSE),"")</f>
        <v>-</v>
      </c>
      <c r="AQ8" t="str">
        <f>_xlfn.IFNA(VLOOKUP($C8,DataSuS2023!$B$2:$O$854,5,FALSE),"")</f>
        <v>-</v>
      </c>
      <c r="AR8" t="str">
        <f>_xlfn.IFNA(VLOOKUP($C8,DataSuS2023!$B$2:$O$854,6,FALSE),"")</f>
        <v>-</v>
      </c>
      <c r="AS8" t="str">
        <f>_xlfn.IFNA(VLOOKUP($C8,DataSuS2023!$B$2:$O$854,7,FALSE),"")</f>
        <v>-</v>
      </c>
      <c r="AT8" t="str">
        <f>_xlfn.IFNA(VLOOKUP($C8,DataSuS2023!$B$2:$O$854,8,FALSE),"")</f>
        <v>-</v>
      </c>
      <c r="AU8" t="str">
        <f>_xlfn.IFNA(VLOOKUP($C8,DataSuS2023!$B$2:$O$854,9,FALSE),"")</f>
        <v>-</v>
      </c>
      <c r="AV8" t="str">
        <f>_xlfn.IFNA(VLOOKUP($C8,DataSuS2023!$B$2:$O$854,10,FALSE),"")</f>
        <v>-</v>
      </c>
      <c r="AW8" t="str">
        <f>_xlfn.IFNA(VLOOKUP($C8,DataSuS2023!$B$2:$O$854,11,FALSE),"")</f>
        <v>-</v>
      </c>
      <c r="AX8" t="str">
        <f>_xlfn.IFNA(VLOOKUP($C8,DataSuS2023!$B$2:$O$854,12,FALSE),"")</f>
        <v>-</v>
      </c>
      <c r="AY8" t="str">
        <f>_xlfn.IFNA(VLOOKUP($C8,DataSuS2023!$B$2:$O$854,13,FALSE),"")</f>
        <v>-</v>
      </c>
      <c r="AZ8" s="43">
        <f t="shared" ref="AZ8:AZ71" si="6">SUM(AN8:AY8)</f>
        <v>0</v>
      </c>
      <c r="BA8">
        <f t="shared" si="5"/>
        <v>0</v>
      </c>
    </row>
    <row r="9" spans="1:53" ht="23">
      <c r="A9" s="10" t="s">
        <v>74</v>
      </c>
      <c r="B9" s="5">
        <v>3100807</v>
      </c>
      <c r="C9" s="5" t="str">
        <f t="shared" si="1"/>
        <v>31008</v>
      </c>
      <c r="D9" s="11" t="s">
        <v>64</v>
      </c>
      <c r="E9" s="12">
        <v>0.40500000000000003</v>
      </c>
      <c r="F9" s="12">
        <v>0.57399999999999995</v>
      </c>
      <c r="G9" s="13">
        <v>0.66300000000000003</v>
      </c>
      <c r="H9" s="46" t="s">
        <v>75</v>
      </c>
      <c r="I9" s="13" t="s">
        <v>70</v>
      </c>
      <c r="J9" s="14">
        <v>1.72</v>
      </c>
      <c r="K9" s="14">
        <v>232.09100000000001</v>
      </c>
      <c r="L9" s="15">
        <f t="shared" si="0"/>
        <v>7.4108862472047594</v>
      </c>
      <c r="M9" s="6" t="s">
        <v>76</v>
      </c>
      <c r="N9" s="3" t="str">
        <f>_xlfn.IFNA(VLOOKUP($C9,DataSuS2021!$B$2:$O$173,2,FALSE),"")</f>
        <v/>
      </c>
      <c r="O9" s="3" t="str">
        <f>_xlfn.IFNA(VLOOKUP($C9,DataSuS2021!$B$2:$O$173,3,FALSE),"")</f>
        <v/>
      </c>
      <c r="P9" s="3" t="str">
        <f>_xlfn.IFNA(VLOOKUP($C9,DataSuS2021!$B$2:$O$173,4,FALSE),"")</f>
        <v/>
      </c>
      <c r="Q9" s="3" t="str">
        <f>_xlfn.IFNA(VLOOKUP($C9,DataSuS2021!$B$2:$O$173,5,FALSE),"")</f>
        <v/>
      </c>
      <c r="R9" s="3" t="str">
        <f>_xlfn.IFNA(VLOOKUP($C9,DataSuS2021!$B$2:$O$173,6,FALSE),"")</f>
        <v/>
      </c>
      <c r="S9" s="3" t="str">
        <f>_xlfn.IFNA(VLOOKUP($C9,DataSuS2021!$B$2:$O$173,7,FALSE),"")</f>
        <v/>
      </c>
      <c r="T9" s="3" t="str">
        <f>_xlfn.IFNA(VLOOKUP($C9,DataSuS2021!$B$2:$O$173,8,FALSE),"")</f>
        <v/>
      </c>
      <c r="U9" s="3" t="str">
        <f>_xlfn.IFNA(VLOOKUP($C9,DataSuS2021!$B$2:$O$173,9,FALSE),"")</f>
        <v/>
      </c>
      <c r="V9" s="3" t="str">
        <f>_xlfn.IFNA(VLOOKUP($C9,DataSuS2021!$B$2:$O$173,10,FALSE),"")</f>
        <v/>
      </c>
      <c r="W9" s="3" t="str">
        <f>_xlfn.IFNA(VLOOKUP($C9,DataSuS2021!$B$2:$O$173,11,FALSE),"")</f>
        <v/>
      </c>
      <c r="X9" s="3" t="str">
        <f>_xlfn.IFNA(VLOOKUP($C9,DataSuS2021!$B$2:$O$173,12,FALSE),"")</f>
        <v/>
      </c>
      <c r="Y9" s="3" t="str">
        <f>_xlfn.IFNA(VLOOKUP($C9,DataSuS2021!$B$2:$O$173,13,FALSE),"")</f>
        <v/>
      </c>
      <c r="Z9" s="42">
        <f t="shared" si="2"/>
        <v>0</v>
      </c>
      <c r="AA9" s="37" t="str">
        <f>_xlfn.IFNA(VLOOKUP($C9,DataSuS2022!$B$2:$O$854,2,FALSE),"")</f>
        <v>-</v>
      </c>
      <c r="AB9" s="37" t="str">
        <f>_xlfn.IFNA(VLOOKUP($C9,DataSuS2022!$B$2:$O$854,3,FALSE),"")</f>
        <v>-</v>
      </c>
      <c r="AC9" s="37" t="str">
        <f>_xlfn.IFNA(VLOOKUP($C9,DataSuS2022!$B$2:$O$854,4,FALSE),"")</f>
        <v>-</v>
      </c>
      <c r="AD9" s="37" t="str">
        <f>_xlfn.IFNA(VLOOKUP($C9,DataSuS2022!$B$2:$O$854,5,FALSE),"")</f>
        <v>-</v>
      </c>
      <c r="AE9" s="37" t="str">
        <f>_xlfn.IFNA(VLOOKUP($C9,DataSuS2022!$B$2:$O$854,6,FALSE),"")</f>
        <v>-</v>
      </c>
      <c r="AF9" s="37" t="str">
        <f>_xlfn.IFNA(VLOOKUP($C9,DataSuS2022!$B$2:$O$854,7,FALSE),"")</f>
        <v>-</v>
      </c>
      <c r="AG9" s="37" t="str">
        <f>_xlfn.IFNA(VLOOKUP($C9,DataSuS2022!$B$2:$O$854,8,FALSE),"")</f>
        <v>-</v>
      </c>
      <c r="AH9" s="37" t="str">
        <f>_xlfn.IFNA(VLOOKUP($C9,DataSuS2022!$B$2:$O$854,9,FALSE),"")</f>
        <v>-</v>
      </c>
      <c r="AI9" s="37" t="str">
        <f>_xlfn.IFNA(VLOOKUP($C9,DataSuS2022!$B$2:$O$854,10,FALSE),"")</f>
        <v>-</v>
      </c>
      <c r="AJ9" s="37" t="str">
        <f>_xlfn.IFNA(VLOOKUP($C9,DataSuS2022!$B$2:$O$854,11,FALSE),"")</f>
        <v>-</v>
      </c>
      <c r="AK9" s="37" t="str">
        <f>_xlfn.IFNA(VLOOKUP($C9,DataSuS2022!$B$2:$O$854,12,TRUE),"")</f>
        <v>-</v>
      </c>
      <c r="AL9" s="37" t="str">
        <f>_xlfn.IFNA(VLOOKUP($C9,DataSuS2022!$B$2:$O$854,13,FALSE),"")</f>
        <v>-</v>
      </c>
      <c r="AM9" s="44">
        <f t="shared" si="3"/>
        <v>0</v>
      </c>
      <c r="AN9" t="str">
        <f>_xlfn.IFNA(VLOOKUP($C9,DataSuS2023!$B$2:$O$854,2,FALSE),"")</f>
        <v>-</v>
      </c>
      <c r="AO9" t="str">
        <f>_xlfn.IFNA(VLOOKUP($C9,DataSuS2023!$B$2:$O$854,3,FALSE),"")</f>
        <v>-</v>
      </c>
      <c r="AP9" t="str">
        <f>_xlfn.IFNA(VLOOKUP($C9,DataSuS2023!$B$2:$O$854,4,FALSE),"")</f>
        <v>-</v>
      </c>
      <c r="AQ9" t="str">
        <f>_xlfn.IFNA(VLOOKUP($C9,DataSuS2023!$B$2:$O$854,5,FALSE),"")</f>
        <v>-</v>
      </c>
      <c r="AR9" t="str">
        <f>_xlfn.IFNA(VLOOKUP($C9,DataSuS2023!$B$2:$O$854,6,FALSE),"")</f>
        <v>-</v>
      </c>
      <c r="AS9" t="str">
        <f>_xlfn.IFNA(VLOOKUP($C9,DataSuS2023!$B$2:$O$854,7,FALSE),"")</f>
        <v>-</v>
      </c>
      <c r="AT9" t="str">
        <f>_xlfn.IFNA(VLOOKUP($C9,DataSuS2023!$B$2:$O$854,8,FALSE),"")</f>
        <v>-</v>
      </c>
      <c r="AU9" t="str">
        <f>_xlfn.IFNA(VLOOKUP($C9,DataSuS2023!$B$2:$O$854,9,FALSE),"")</f>
        <v>-</v>
      </c>
      <c r="AV9" t="str">
        <f>_xlfn.IFNA(VLOOKUP($C9,DataSuS2023!$B$2:$O$854,10,FALSE),"")</f>
        <v>-</v>
      </c>
      <c r="AW9" t="str">
        <f>_xlfn.IFNA(VLOOKUP($C9,DataSuS2023!$B$2:$O$854,11,FALSE),"")</f>
        <v>-</v>
      </c>
      <c r="AX9" t="str">
        <f>_xlfn.IFNA(VLOOKUP($C9,DataSuS2023!$B$2:$O$854,12,FALSE),"")</f>
        <v>-</v>
      </c>
      <c r="AY9" t="str">
        <f>_xlfn.IFNA(VLOOKUP($C9,DataSuS2023!$B$2:$O$854,13,FALSE),"")</f>
        <v>-</v>
      </c>
      <c r="AZ9" s="43">
        <f t="shared" si="6"/>
        <v>0</v>
      </c>
      <c r="BA9">
        <f t="shared" si="5"/>
        <v>0</v>
      </c>
    </row>
    <row r="10" spans="1:53" ht="23">
      <c r="A10" s="10" t="s">
        <v>77</v>
      </c>
      <c r="B10" s="5">
        <v>3100906</v>
      </c>
      <c r="C10" s="5" t="str">
        <f t="shared" si="1"/>
        <v>31009</v>
      </c>
      <c r="D10" s="11" t="s">
        <v>78</v>
      </c>
      <c r="E10" s="12">
        <v>0.38200000000000001</v>
      </c>
      <c r="F10" s="12">
        <v>0.50800000000000001</v>
      </c>
      <c r="G10" s="13">
        <v>0.64500000000000002</v>
      </c>
      <c r="H10" s="46" t="s">
        <v>79</v>
      </c>
      <c r="I10" s="13" t="s">
        <v>61</v>
      </c>
      <c r="J10" s="14">
        <v>3.16</v>
      </c>
      <c r="K10" s="14">
        <v>820.07899999999995</v>
      </c>
      <c r="L10" s="15">
        <f t="shared" si="0"/>
        <v>3.8532873052474219</v>
      </c>
      <c r="M10" s="6" t="s">
        <v>80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>
        <f>_xlfn.IFNA(VLOOKUP($C10,DataSuS2021!$B$2:$O$173,12,FALSE),"")</f>
        <v>2</v>
      </c>
      <c r="Y10" s="3"/>
      <c r="Z10" s="42">
        <f t="shared" si="2"/>
        <v>2</v>
      </c>
      <c r="AA10" s="37" t="str">
        <f>_xlfn.IFNA(VLOOKUP($C10,DataSuS2022!$B$2:$O$854,2,FALSE),"")</f>
        <v>-</v>
      </c>
      <c r="AB10" s="37" t="str">
        <f>_xlfn.IFNA(VLOOKUP($C10,DataSuS2022!$B$2:$O$854,3,FALSE),"")</f>
        <v>-</v>
      </c>
      <c r="AC10" s="37">
        <f>_xlfn.IFNA(VLOOKUP($C10,DataSuS2022!$B$2:$O$854,4,FALSE),"")</f>
        <v>3</v>
      </c>
      <c r="AD10" s="37" t="str">
        <f>_xlfn.IFNA(VLOOKUP($C10,DataSuS2022!$B$2:$O$854,5,FALSE),"")</f>
        <v>-</v>
      </c>
      <c r="AE10" s="37" t="str">
        <f>_xlfn.IFNA(VLOOKUP($C10,DataSuS2022!$B$2:$O$854,6,FALSE),"")</f>
        <v>-</v>
      </c>
      <c r="AF10" s="37" t="str">
        <f>_xlfn.IFNA(VLOOKUP($C10,DataSuS2022!$B$2:$O$854,7,FALSE),"")</f>
        <v>-</v>
      </c>
      <c r="AG10" s="37" t="str">
        <f>_xlfn.IFNA(VLOOKUP($C10,DataSuS2022!$B$2:$O$854,8,FALSE),"")</f>
        <v>-</v>
      </c>
      <c r="AH10" s="37" t="str">
        <f>_xlfn.IFNA(VLOOKUP($C10,DataSuS2022!$B$2:$O$854,9,FALSE),"")</f>
        <v>-</v>
      </c>
      <c r="AI10" s="37" t="str">
        <f>_xlfn.IFNA(VLOOKUP($C10,DataSuS2022!$B$2:$O$854,10,FALSE),"")</f>
        <v>-</v>
      </c>
      <c r="AJ10" s="37">
        <f>_xlfn.IFNA(VLOOKUP($C10,DataSuS2022!$B$2:$O$854,11,FALSE),"")</f>
        <v>1</v>
      </c>
      <c r="AK10" s="37">
        <f>_xlfn.IFNA(VLOOKUP($C10,DataSuS2022!$B$2:$O$854,12,TRUE),"")</f>
        <v>1</v>
      </c>
      <c r="AL10" s="37">
        <f>_xlfn.IFNA(VLOOKUP($C10,DataSuS2022!$B$2:$O$854,13,FALSE),"")</f>
        <v>6</v>
      </c>
      <c r="AM10" s="44">
        <f t="shared" si="3"/>
        <v>11</v>
      </c>
      <c r="AN10">
        <f>_xlfn.IFNA(VLOOKUP($C10,DataSuS2023!$B$2:$O$854,2,FALSE),"")</f>
        <v>1</v>
      </c>
      <c r="AO10">
        <f>_xlfn.IFNA(VLOOKUP($C10,DataSuS2023!$B$2:$O$854,3,FALSE),"")</f>
        <v>7</v>
      </c>
      <c r="AP10" t="str">
        <f>_xlfn.IFNA(VLOOKUP($C10,DataSuS2023!$B$2:$O$854,4,FALSE),"")</f>
        <v>-</v>
      </c>
      <c r="AQ10" t="str">
        <f>_xlfn.IFNA(VLOOKUP($C10,DataSuS2023!$B$2:$O$854,5,FALSE),"")</f>
        <v>-</v>
      </c>
      <c r="AR10">
        <f>_xlfn.IFNA(VLOOKUP($C10,DataSuS2023!$B$2:$O$854,6,FALSE),"")</f>
        <v>1</v>
      </c>
      <c r="AS10" t="str">
        <f>_xlfn.IFNA(VLOOKUP($C10,DataSuS2023!$B$2:$O$854,7,FALSE),"")</f>
        <v>-</v>
      </c>
      <c r="AT10" t="str">
        <f>_xlfn.IFNA(VLOOKUP($C10,DataSuS2023!$B$2:$O$854,8,FALSE),"")</f>
        <v>-</v>
      </c>
      <c r="AU10" t="str">
        <f>_xlfn.IFNA(VLOOKUP($C10,DataSuS2023!$B$2:$O$854,9,FALSE),"")</f>
        <v>-</v>
      </c>
      <c r="AV10" t="str">
        <f>_xlfn.IFNA(VLOOKUP($C10,DataSuS2023!$B$2:$O$854,10,FALSE),"")</f>
        <v>-</v>
      </c>
      <c r="AW10" t="str">
        <f>_xlfn.IFNA(VLOOKUP($C10,DataSuS2023!$B$2:$O$854,11,FALSE),"")</f>
        <v>-</v>
      </c>
      <c r="AX10" t="str">
        <f>_xlfn.IFNA(VLOOKUP($C10,DataSuS2023!$B$2:$O$854,12,FALSE),"")</f>
        <v>-</v>
      </c>
      <c r="AY10" t="str">
        <f>_xlfn.IFNA(VLOOKUP($C10,DataSuS2023!$B$2:$O$854,13,FALSE),"")</f>
        <v>-</v>
      </c>
      <c r="AZ10" s="43">
        <f t="shared" si="6"/>
        <v>9</v>
      </c>
      <c r="BA10">
        <f t="shared" si="5"/>
        <v>22</v>
      </c>
    </row>
    <row r="11" spans="1:53" ht="23">
      <c r="A11" s="10" t="s">
        <v>81</v>
      </c>
      <c r="B11" s="5">
        <v>3101003</v>
      </c>
      <c r="C11" s="5" t="str">
        <f t="shared" si="1"/>
        <v>31010</v>
      </c>
      <c r="D11" s="11" t="s">
        <v>51</v>
      </c>
      <c r="E11" s="12">
        <v>0.33</v>
      </c>
      <c r="F11" s="12">
        <v>0.46600000000000003</v>
      </c>
      <c r="G11" s="13">
        <v>0.60099999999999998</v>
      </c>
      <c r="H11" s="46" t="s">
        <v>82</v>
      </c>
      <c r="I11" s="13" t="s">
        <v>61</v>
      </c>
      <c r="J11" s="14">
        <v>3.65</v>
      </c>
      <c r="K11" s="14">
        <v>1256.607</v>
      </c>
      <c r="L11" s="15">
        <f t="shared" si="0"/>
        <v>2.9046471967767169</v>
      </c>
      <c r="M11" s="6" t="s">
        <v>83</v>
      </c>
      <c r="N11" s="3" t="str">
        <f>_xlfn.IFNA(VLOOKUP($C11,DataSuS2021!$B$2:$O$173,2,FALSE),"")</f>
        <v/>
      </c>
      <c r="O11" s="3" t="str">
        <f>_xlfn.IFNA(VLOOKUP($C11,DataSuS2021!$B$2:$O$173,3,FALSE),"")</f>
        <v/>
      </c>
      <c r="P11" s="3" t="str">
        <f>_xlfn.IFNA(VLOOKUP($C11,DataSuS2021!$B$2:$O$173,4,FALSE),"")</f>
        <v/>
      </c>
      <c r="Q11" s="3" t="str">
        <f>_xlfn.IFNA(VLOOKUP($C11,DataSuS2021!$B$2:$O$173,5,FALSE),"")</f>
        <v/>
      </c>
      <c r="R11" s="3" t="str">
        <f>_xlfn.IFNA(VLOOKUP($C11,DataSuS2021!$B$2:$O$173,6,FALSE),"")</f>
        <v/>
      </c>
      <c r="S11" s="3" t="str">
        <f>_xlfn.IFNA(VLOOKUP($C11,DataSuS2021!$B$2:$O$173,7,FALSE),"")</f>
        <v/>
      </c>
      <c r="T11" s="3" t="str">
        <f>_xlfn.IFNA(VLOOKUP($C11,DataSuS2021!$B$2:$O$173,8,FALSE),"")</f>
        <v/>
      </c>
      <c r="U11" s="3" t="str">
        <f>_xlfn.IFNA(VLOOKUP($C11,DataSuS2021!$B$2:$O$173,9,FALSE),"")</f>
        <v/>
      </c>
      <c r="V11" s="3" t="str">
        <f>_xlfn.IFNA(VLOOKUP($C11,DataSuS2021!$B$2:$O$173,10,FALSE),"")</f>
        <v/>
      </c>
      <c r="W11" s="3" t="str">
        <f>_xlfn.IFNA(VLOOKUP($C11,DataSuS2021!$B$2:$O$173,11,FALSE),"")</f>
        <v/>
      </c>
      <c r="X11" s="3" t="str">
        <f>_xlfn.IFNA(VLOOKUP($C11,DataSuS2021!$B$2:$O$173,12,FALSE),"")</f>
        <v/>
      </c>
      <c r="Y11" s="3" t="str">
        <f>_xlfn.IFNA(VLOOKUP($C11,DataSuS2021!$B$2:$O$173,13,FALSE),"")</f>
        <v/>
      </c>
      <c r="Z11" s="42">
        <f t="shared" si="2"/>
        <v>0</v>
      </c>
      <c r="AA11" s="37" t="str">
        <f>_xlfn.IFNA(VLOOKUP($C11,DataSuS2022!$B$2:$O$854,2,FALSE),"")</f>
        <v>-</v>
      </c>
      <c r="AB11" s="37" t="str">
        <f>_xlfn.IFNA(VLOOKUP($C11,DataSuS2022!$B$2:$O$854,3,FALSE),"")</f>
        <v>-</v>
      </c>
      <c r="AC11" s="37" t="str">
        <f>_xlfn.IFNA(VLOOKUP($C11,DataSuS2022!$B$2:$O$854,4,FALSE),"")</f>
        <v>-</v>
      </c>
      <c r="AD11" s="37" t="str">
        <f>_xlfn.IFNA(VLOOKUP($C11,DataSuS2022!$B$2:$O$854,5,FALSE),"")</f>
        <v>-</v>
      </c>
      <c r="AE11" s="37" t="str">
        <f>_xlfn.IFNA(VLOOKUP($C11,DataSuS2022!$B$2:$O$854,6,FALSE),"")</f>
        <v>-</v>
      </c>
      <c r="AF11" s="37" t="str">
        <f>_xlfn.IFNA(VLOOKUP($C11,DataSuS2022!$B$2:$O$854,7,FALSE),"")</f>
        <v>-</v>
      </c>
      <c r="AG11" s="37" t="str">
        <f>_xlfn.IFNA(VLOOKUP($C11,DataSuS2022!$B$2:$O$854,8,FALSE),"")</f>
        <v>-</v>
      </c>
      <c r="AH11" s="37" t="str">
        <f>_xlfn.IFNA(VLOOKUP($C11,DataSuS2022!$B$2:$O$854,9,FALSE),"")</f>
        <v>-</v>
      </c>
      <c r="AI11" s="37" t="str">
        <f>_xlfn.IFNA(VLOOKUP($C11,DataSuS2022!$B$2:$O$854,10,FALSE),"")</f>
        <v>-</v>
      </c>
      <c r="AJ11" s="37" t="str">
        <f>_xlfn.IFNA(VLOOKUP($C11,DataSuS2022!$B$2:$O$854,11,FALSE),"")</f>
        <v>-</v>
      </c>
      <c r="AK11" s="37" t="str">
        <f>_xlfn.IFNA(VLOOKUP($C11,DataSuS2022!$B$2:$O$854,12,TRUE),"")</f>
        <v>-</v>
      </c>
      <c r="AL11" s="37" t="str">
        <f>_xlfn.IFNA(VLOOKUP($C11,DataSuS2022!$B$2:$O$854,13,FALSE),"")</f>
        <v>-</v>
      </c>
      <c r="AM11" s="44">
        <f t="shared" si="3"/>
        <v>0</v>
      </c>
      <c r="AN11" t="str">
        <f>_xlfn.IFNA(VLOOKUP($C11,DataSuS2023!$B$2:$O$854,2,FALSE),"")</f>
        <v>-</v>
      </c>
      <c r="AO11" t="str">
        <f>_xlfn.IFNA(VLOOKUP($C11,DataSuS2023!$B$2:$O$854,3,FALSE),"")</f>
        <v>-</v>
      </c>
      <c r="AP11" t="str">
        <f>_xlfn.IFNA(VLOOKUP($C11,DataSuS2023!$B$2:$O$854,4,FALSE),"")</f>
        <v>-</v>
      </c>
      <c r="AQ11" t="str">
        <f>_xlfn.IFNA(VLOOKUP($C11,DataSuS2023!$B$2:$O$854,5,FALSE),"")</f>
        <v>-</v>
      </c>
      <c r="AR11" t="str">
        <f>_xlfn.IFNA(VLOOKUP($C11,DataSuS2023!$B$2:$O$854,6,FALSE),"")</f>
        <v>-</v>
      </c>
      <c r="AS11" t="str">
        <f>_xlfn.IFNA(VLOOKUP($C11,DataSuS2023!$B$2:$O$854,7,FALSE),"")</f>
        <v>-</v>
      </c>
      <c r="AT11" t="str">
        <f>_xlfn.IFNA(VLOOKUP($C11,DataSuS2023!$B$2:$O$854,8,FALSE),"")</f>
        <v>-</v>
      </c>
      <c r="AU11" t="str">
        <f>_xlfn.IFNA(VLOOKUP($C11,DataSuS2023!$B$2:$O$854,9,FALSE),"")</f>
        <v>-</v>
      </c>
      <c r="AV11" t="str">
        <f>_xlfn.IFNA(VLOOKUP($C11,DataSuS2023!$B$2:$O$854,10,FALSE),"")</f>
        <v>-</v>
      </c>
      <c r="AW11" t="str">
        <f>_xlfn.IFNA(VLOOKUP($C11,DataSuS2023!$B$2:$O$854,11,FALSE),"")</f>
        <v>-</v>
      </c>
      <c r="AX11" t="str">
        <f>_xlfn.IFNA(VLOOKUP($C11,DataSuS2023!$B$2:$O$854,12,FALSE),"")</f>
        <v>-</v>
      </c>
      <c r="AY11" t="str">
        <f>_xlfn.IFNA(VLOOKUP($C11,DataSuS2023!$B$2:$O$854,13,FALSE),"")</f>
        <v>-</v>
      </c>
      <c r="AZ11" s="43">
        <f t="shared" si="6"/>
        <v>0</v>
      </c>
      <c r="BA11">
        <f t="shared" si="5"/>
        <v>0</v>
      </c>
    </row>
    <row r="12" spans="1:53" ht="23">
      <c r="A12" s="10" t="s">
        <v>84</v>
      </c>
      <c r="B12" s="5">
        <v>3101102</v>
      </c>
      <c r="C12" s="5" t="str">
        <f t="shared" si="1"/>
        <v>31011</v>
      </c>
      <c r="D12" s="11" t="s">
        <v>85</v>
      </c>
      <c r="E12" s="12">
        <v>0.42899999999999999</v>
      </c>
      <c r="F12" s="12">
        <v>0.59299999999999997</v>
      </c>
      <c r="G12" s="13">
        <v>0.68400000000000005</v>
      </c>
      <c r="H12" s="46" t="s">
        <v>86</v>
      </c>
      <c r="I12" s="13" t="s">
        <v>61</v>
      </c>
      <c r="J12" s="14">
        <v>5.58</v>
      </c>
      <c r="K12" s="14">
        <v>1348.913</v>
      </c>
      <c r="L12" s="15">
        <f t="shared" si="0"/>
        <v>4.1366641139940086</v>
      </c>
      <c r="M12" s="6" t="s">
        <v>67</v>
      </c>
      <c r="N12" s="3" t="str">
        <f>_xlfn.IFNA(VLOOKUP($C12,DataSuS2021!$B$2:$O$173,2,FALSE),"")</f>
        <v/>
      </c>
      <c r="O12" s="3" t="str">
        <f>_xlfn.IFNA(VLOOKUP($C12,DataSuS2021!$B$2:$O$173,3,FALSE),"")</f>
        <v/>
      </c>
      <c r="P12" s="3" t="str">
        <f>_xlfn.IFNA(VLOOKUP($C12,DataSuS2021!$B$2:$O$173,4,FALSE),"")</f>
        <v/>
      </c>
      <c r="Q12" s="3" t="str">
        <f>_xlfn.IFNA(VLOOKUP($C12,DataSuS2021!$B$2:$O$173,5,FALSE),"")</f>
        <v/>
      </c>
      <c r="R12" s="3" t="str">
        <f>_xlfn.IFNA(VLOOKUP($C12,DataSuS2021!$B$2:$O$173,6,FALSE),"")</f>
        <v/>
      </c>
      <c r="S12" s="3" t="str">
        <f>_xlfn.IFNA(VLOOKUP($C12,DataSuS2021!$B$2:$O$173,7,FALSE),"")</f>
        <v/>
      </c>
      <c r="T12" s="3" t="str">
        <f>_xlfn.IFNA(VLOOKUP($C12,DataSuS2021!$B$2:$O$173,8,FALSE),"")</f>
        <v/>
      </c>
      <c r="U12" s="3" t="str">
        <f>_xlfn.IFNA(VLOOKUP($C12,DataSuS2021!$B$2:$O$173,9,FALSE),"")</f>
        <v/>
      </c>
      <c r="V12" s="3" t="str">
        <f>_xlfn.IFNA(VLOOKUP($C12,DataSuS2021!$B$2:$O$173,10,FALSE),"")</f>
        <v/>
      </c>
      <c r="W12" s="3" t="str">
        <f>_xlfn.IFNA(VLOOKUP($C12,DataSuS2021!$B$2:$O$173,11,FALSE),"")</f>
        <v/>
      </c>
      <c r="X12" s="3" t="str">
        <f>_xlfn.IFNA(VLOOKUP($C12,DataSuS2021!$B$2:$O$173,12,FALSE),"")</f>
        <v/>
      </c>
      <c r="Y12" s="3" t="str">
        <f>_xlfn.IFNA(VLOOKUP($C12,DataSuS2021!$B$2:$O$173,13,FALSE),"")</f>
        <v/>
      </c>
      <c r="Z12" s="42">
        <f t="shared" si="2"/>
        <v>0</v>
      </c>
      <c r="AA12" s="37" t="str">
        <f>_xlfn.IFNA(VLOOKUP($C12,DataSuS2022!$B$2:$O$854,2,FALSE),"")</f>
        <v>-</v>
      </c>
      <c r="AB12" s="37" t="str">
        <f>_xlfn.IFNA(VLOOKUP($C12,DataSuS2022!$B$2:$O$854,3,FALSE),"")</f>
        <v>-</v>
      </c>
      <c r="AC12" s="37" t="str">
        <f>_xlfn.IFNA(VLOOKUP($C12,DataSuS2022!$B$2:$O$854,4,FALSE),"")</f>
        <v>-</v>
      </c>
      <c r="AD12" s="37" t="str">
        <f>_xlfn.IFNA(VLOOKUP($C12,DataSuS2022!$B$2:$O$854,5,FALSE),"")</f>
        <v>-</v>
      </c>
      <c r="AE12" s="37" t="str">
        <f>_xlfn.IFNA(VLOOKUP($C12,DataSuS2022!$B$2:$O$854,6,FALSE),"")</f>
        <v>-</v>
      </c>
      <c r="AF12" s="37" t="str">
        <f>_xlfn.IFNA(VLOOKUP($C12,DataSuS2022!$B$2:$O$854,7,FALSE),"")</f>
        <v>-</v>
      </c>
      <c r="AG12" s="37" t="str">
        <f>_xlfn.IFNA(VLOOKUP($C12,DataSuS2022!$B$2:$O$854,8,FALSE),"")</f>
        <v>-</v>
      </c>
      <c r="AH12" s="37" t="str">
        <f>_xlfn.IFNA(VLOOKUP($C12,DataSuS2022!$B$2:$O$854,9,FALSE),"")</f>
        <v>-</v>
      </c>
      <c r="AI12" s="37" t="str">
        <f>_xlfn.IFNA(VLOOKUP($C12,DataSuS2022!$B$2:$O$854,10,FALSE),"")</f>
        <v>-</v>
      </c>
      <c r="AJ12" s="37" t="str">
        <f>_xlfn.IFNA(VLOOKUP($C12,DataSuS2022!$B$2:$O$854,11,FALSE),"")</f>
        <v>-</v>
      </c>
      <c r="AK12" s="37" t="str">
        <f>_xlfn.IFNA(VLOOKUP($C12,DataSuS2022!$B$2:$O$854,12,TRUE),"")</f>
        <v>-</v>
      </c>
      <c r="AL12" s="37" t="str">
        <f>_xlfn.IFNA(VLOOKUP($C12,DataSuS2022!$B$2:$O$854,13,FALSE),"")</f>
        <v>-</v>
      </c>
      <c r="AM12" s="44">
        <f t="shared" si="3"/>
        <v>0</v>
      </c>
      <c r="AN12" t="str">
        <f>_xlfn.IFNA(VLOOKUP($C12,DataSuS2023!$B$2:$O$854,2,FALSE),"")</f>
        <v>-</v>
      </c>
      <c r="AO12" t="str">
        <f>_xlfn.IFNA(VLOOKUP($C12,DataSuS2023!$B$2:$O$854,3,FALSE),"")</f>
        <v>-</v>
      </c>
      <c r="AP12" t="str">
        <f>_xlfn.IFNA(VLOOKUP($C12,DataSuS2023!$B$2:$O$854,4,FALSE),"")</f>
        <v>-</v>
      </c>
      <c r="AQ12" t="str">
        <f>_xlfn.IFNA(VLOOKUP($C12,DataSuS2023!$B$2:$O$854,5,FALSE),"")</f>
        <v>-</v>
      </c>
      <c r="AR12" t="str">
        <f>_xlfn.IFNA(VLOOKUP($C12,DataSuS2023!$B$2:$O$854,6,FALSE),"")</f>
        <v>-</v>
      </c>
      <c r="AS12" t="str">
        <f>_xlfn.IFNA(VLOOKUP($C12,DataSuS2023!$B$2:$O$854,7,FALSE),"")</f>
        <v>-</v>
      </c>
      <c r="AT12" t="str">
        <f>_xlfn.IFNA(VLOOKUP($C12,DataSuS2023!$B$2:$O$854,8,FALSE),"")</f>
        <v>-</v>
      </c>
      <c r="AU12" t="str">
        <f>_xlfn.IFNA(VLOOKUP($C12,DataSuS2023!$B$2:$O$854,9,FALSE),"")</f>
        <v>-</v>
      </c>
      <c r="AV12" t="str">
        <f>_xlfn.IFNA(VLOOKUP($C12,DataSuS2023!$B$2:$O$854,10,FALSE),"")</f>
        <v>-</v>
      </c>
      <c r="AW12" t="str">
        <f>_xlfn.IFNA(VLOOKUP($C12,DataSuS2023!$B$2:$O$854,11,FALSE),"")</f>
        <v>-</v>
      </c>
      <c r="AX12" t="str">
        <f>_xlfn.IFNA(VLOOKUP($C12,DataSuS2023!$B$2:$O$854,12,FALSE),"")</f>
        <v>-</v>
      </c>
      <c r="AY12" t="str">
        <f>_xlfn.IFNA(VLOOKUP($C12,DataSuS2023!$B$2:$O$854,13,FALSE),"")</f>
        <v>-</v>
      </c>
      <c r="AZ12" s="43">
        <f t="shared" si="6"/>
        <v>0</v>
      </c>
      <c r="BA12">
        <f t="shared" si="5"/>
        <v>0</v>
      </c>
    </row>
    <row r="13" spans="1:53" ht="23">
      <c r="A13" s="10" t="s">
        <v>87</v>
      </c>
      <c r="B13" s="5">
        <v>3101201</v>
      </c>
      <c r="C13" s="5" t="str">
        <f t="shared" si="1"/>
        <v>31012</v>
      </c>
      <c r="D13" s="11" t="s">
        <v>85</v>
      </c>
      <c r="E13" s="12">
        <v>0.377</v>
      </c>
      <c r="F13" s="12">
        <v>0.55000000000000004</v>
      </c>
      <c r="G13" s="13">
        <v>0.66800000000000004</v>
      </c>
      <c r="H13" s="46" t="s">
        <v>88</v>
      </c>
      <c r="I13" s="13" t="s">
        <v>61</v>
      </c>
      <c r="J13" s="14">
        <v>1.29</v>
      </c>
      <c r="K13" s="14">
        <v>649.67999999999995</v>
      </c>
      <c r="L13" s="15">
        <f t="shared" si="0"/>
        <v>1.985592907277429</v>
      </c>
      <c r="M13" s="6" t="s">
        <v>89</v>
      </c>
      <c r="N13" s="3" t="str">
        <f>_xlfn.IFNA(VLOOKUP($C13,DataSuS2021!$B$2:$O$173,2,FALSE),"")</f>
        <v/>
      </c>
      <c r="O13" s="3" t="str">
        <f>_xlfn.IFNA(VLOOKUP($C13,DataSuS2021!$B$2:$O$173,3,FALSE),"")</f>
        <v/>
      </c>
      <c r="P13" s="3" t="str">
        <f>_xlfn.IFNA(VLOOKUP($C13,DataSuS2021!$B$2:$O$173,4,FALSE),"")</f>
        <v/>
      </c>
      <c r="Q13" s="3" t="str">
        <f>_xlfn.IFNA(VLOOKUP($C13,DataSuS2021!$B$2:$O$173,5,FALSE),"")</f>
        <v/>
      </c>
      <c r="R13" s="3" t="str">
        <f>_xlfn.IFNA(VLOOKUP($C13,DataSuS2021!$B$2:$O$173,6,FALSE),"")</f>
        <v/>
      </c>
      <c r="S13" s="3" t="str">
        <f>_xlfn.IFNA(VLOOKUP($C13,DataSuS2021!$B$2:$O$173,7,FALSE),"")</f>
        <v/>
      </c>
      <c r="T13" s="3" t="str">
        <f>_xlfn.IFNA(VLOOKUP($C13,DataSuS2021!$B$2:$O$173,8,FALSE),"")</f>
        <v/>
      </c>
      <c r="U13" s="3" t="str">
        <f>_xlfn.IFNA(VLOOKUP($C13,DataSuS2021!$B$2:$O$173,9,FALSE),"")</f>
        <v/>
      </c>
      <c r="V13" s="3" t="str">
        <f>_xlfn.IFNA(VLOOKUP($C13,DataSuS2021!$B$2:$O$173,10,FALSE),"")</f>
        <v/>
      </c>
      <c r="W13" s="3" t="str">
        <f>_xlfn.IFNA(VLOOKUP($C13,DataSuS2021!$B$2:$O$173,11,FALSE),"")</f>
        <v/>
      </c>
      <c r="X13" s="3" t="str">
        <f>_xlfn.IFNA(VLOOKUP($C13,DataSuS2021!$B$2:$O$173,12,FALSE),"")</f>
        <v/>
      </c>
      <c r="Y13" s="3" t="str">
        <f>_xlfn.IFNA(VLOOKUP($C13,DataSuS2021!$B$2:$O$173,13,FALSE),"")</f>
        <v/>
      </c>
      <c r="Z13" s="42">
        <f t="shared" si="2"/>
        <v>0</v>
      </c>
      <c r="AA13" s="37" t="str">
        <f>_xlfn.IFNA(VLOOKUP($C13,DataSuS2022!$B$2:$O$854,2,FALSE),"")</f>
        <v>-</v>
      </c>
      <c r="AB13" s="37" t="str">
        <f>_xlfn.IFNA(VLOOKUP($C13,DataSuS2022!$B$2:$O$854,3,FALSE),"")</f>
        <v>-</v>
      </c>
      <c r="AC13" s="37" t="str">
        <f>_xlfn.IFNA(VLOOKUP($C13,DataSuS2022!$B$2:$O$854,4,FALSE),"")</f>
        <v>-</v>
      </c>
      <c r="AD13" s="37" t="str">
        <f>_xlfn.IFNA(VLOOKUP($C13,DataSuS2022!$B$2:$O$854,5,FALSE),"")</f>
        <v>-</v>
      </c>
      <c r="AE13" s="37" t="str">
        <f>_xlfn.IFNA(VLOOKUP($C13,DataSuS2022!$B$2:$O$854,6,FALSE),"")</f>
        <v>-</v>
      </c>
      <c r="AF13" s="37" t="str">
        <f>_xlfn.IFNA(VLOOKUP($C13,DataSuS2022!$B$2:$O$854,7,FALSE),"")</f>
        <v>-</v>
      </c>
      <c r="AG13" s="37" t="str">
        <f>_xlfn.IFNA(VLOOKUP($C13,DataSuS2022!$B$2:$O$854,8,FALSE),"")</f>
        <v>-</v>
      </c>
      <c r="AH13" s="37" t="str">
        <f>_xlfn.IFNA(VLOOKUP($C13,DataSuS2022!$B$2:$O$854,9,FALSE),"")</f>
        <v>-</v>
      </c>
      <c r="AI13" s="37" t="str">
        <f>_xlfn.IFNA(VLOOKUP($C13,DataSuS2022!$B$2:$O$854,10,FALSE),"")</f>
        <v>-</v>
      </c>
      <c r="AJ13" s="37" t="str">
        <f>_xlfn.IFNA(VLOOKUP($C13,DataSuS2022!$B$2:$O$854,11,FALSE),"")</f>
        <v>-</v>
      </c>
      <c r="AK13" s="37" t="str">
        <f>_xlfn.IFNA(VLOOKUP($C13,DataSuS2022!$B$2:$O$854,12,TRUE),"")</f>
        <v>-</v>
      </c>
      <c r="AL13" s="37" t="str">
        <f>_xlfn.IFNA(VLOOKUP($C13,DataSuS2022!$B$2:$O$854,13,FALSE),"")</f>
        <v>-</v>
      </c>
      <c r="AM13" s="44">
        <f t="shared" si="3"/>
        <v>0</v>
      </c>
      <c r="AN13" t="str">
        <f>_xlfn.IFNA(VLOOKUP($C13,DataSuS2023!$B$2:$O$854,2,FALSE),"")</f>
        <v>-</v>
      </c>
      <c r="AO13" t="str">
        <f>_xlfn.IFNA(VLOOKUP($C13,DataSuS2023!$B$2:$O$854,3,FALSE),"")</f>
        <v>-</v>
      </c>
      <c r="AP13" t="str">
        <f>_xlfn.IFNA(VLOOKUP($C13,DataSuS2023!$B$2:$O$854,4,FALSE),"")</f>
        <v>-</v>
      </c>
      <c r="AQ13" t="str">
        <f>_xlfn.IFNA(VLOOKUP($C13,DataSuS2023!$B$2:$O$854,5,FALSE),"")</f>
        <v>-</v>
      </c>
      <c r="AR13" t="str">
        <f>_xlfn.IFNA(VLOOKUP($C13,DataSuS2023!$B$2:$O$854,6,FALSE),"")</f>
        <v>-</v>
      </c>
      <c r="AS13" t="str">
        <f>_xlfn.IFNA(VLOOKUP($C13,DataSuS2023!$B$2:$O$854,7,FALSE),"")</f>
        <v>-</v>
      </c>
      <c r="AT13" t="str">
        <f>_xlfn.IFNA(VLOOKUP($C13,DataSuS2023!$B$2:$O$854,8,FALSE),"")</f>
        <v>-</v>
      </c>
      <c r="AU13" t="str">
        <f>_xlfn.IFNA(VLOOKUP($C13,DataSuS2023!$B$2:$O$854,9,FALSE),"")</f>
        <v>-</v>
      </c>
      <c r="AV13" t="str">
        <f>_xlfn.IFNA(VLOOKUP($C13,DataSuS2023!$B$2:$O$854,10,FALSE),"")</f>
        <v>-</v>
      </c>
      <c r="AW13" t="str">
        <f>_xlfn.IFNA(VLOOKUP($C13,DataSuS2023!$B$2:$O$854,11,FALSE),"")</f>
        <v>-</v>
      </c>
      <c r="AX13" t="str">
        <f>_xlfn.IFNA(VLOOKUP($C13,DataSuS2023!$B$2:$O$854,12,FALSE),"")</f>
        <v>-</v>
      </c>
      <c r="AY13" t="str">
        <f>_xlfn.IFNA(VLOOKUP($C13,DataSuS2023!$B$2:$O$854,13,FALSE),"")</f>
        <v>-</v>
      </c>
      <c r="AZ13" s="43">
        <f t="shared" si="6"/>
        <v>0</v>
      </c>
      <c r="BA13">
        <f t="shared" si="5"/>
        <v>0</v>
      </c>
    </row>
    <row r="14" spans="1:53" ht="23">
      <c r="A14" s="10" t="s">
        <v>90</v>
      </c>
      <c r="B14" s="5">
        <v>3101300</v>
      </c>
      <c r="C14" s="5" t="str">
        <f t="shared" si="1"/>
        <v>31013</v>
      </c>
      <c r="D14" s="11" t="s">
        <v>78</v>
      </c>
      <c r="E14" s="12">
        <v>0.441</v>
      </c>
      <c r="F14" s="12">
        <v>0.54200000000000004</v>
      </c>
      <c r="G14" s="13">
        <v>0.64900000000000002</v>
      </c>
      <c r="H14" s="46" t="s">
        <v>91</v>
      </c>
      <c r="I14" s="13" t="s">
        <v>61</v>
      </c>
      <c r="J14" s="14">
        <v>0.53</v>
      </c>
      <c r="K14" s="14">
        <v>161.35599999999999</v>
      </c>
      <c r="L14" s="15">
        <f t="shared" si="0"/>
        <v>3.284662485435931</v>
      </c>
      <c r="M14" s="6" t="s">
        <v>89</v>
      </c>
      <c r="N14" s="3" t="str">
        <f>_xlfn.IFNA(VLOOKUP($C14,DataSuS2021!$B$2:$O$173,2,FALSE),"")</f>
        <v/>
      </c>
      <c r="O14" s="3" t="str">
        <f>_xlfn.IFNA(VLOOKUP($C14,DataSuS2021!$B$2:$O$173,3,FALSE),"")</f>
        <v/>
      </c>
      <c r="P14" s="3" t="str">
        <f>_xlfn.IFNA(VLOOKUP($C14,DataSuS2021!$B$2:$O$173,4,FALSE),"")</f>
        <v/>
      </c>
      <c r="Q14" s="3" t="str">
        <f>_xlfn.IFNA(VLOOKUP($C14,DataSuS2021!$B$2:$O$173,5,FALSE),"")</f>
        <v/>
      </c>
      <c r="R14" s="3" t="str">
        <f>_xlfn.IFNA(VLOOKUP($C14,DataSuS2021!$B$2:$O$173,6,FALSE),"")</f>
        <v/>
      </c>
      <c r="S14" s="3" t="str">
        <f>_xlfn.IFNA(VLOOKUP($C14,DataSuS2021!$B$2:$O$173,7,FALSE),"")</f>
        <v/>
      </c>
      <c r="T14" s="3" t="str">
        <f>_xlfn.IFNA(VLOOKUP($C14,DataSuS2021!$B$2:$O$173,8,FALSE),"")</f>
        <v/>
      </c>
      <c r="U14" s="3" t="str">
        <f>_xlfn.IFNA(VLOOKUP($C14,DataSuS2021!$B$2:$O$173,9,FALSE),"")</f>
        <v/>
      </c>
      <c r="V14" s="3" t="str">
        <f>_xlfn.IFNA(VLOOKUP($C14,DataSuS2021!$B$2:$O$173,10,FALSE),"")</f>
        <v/>
      </c>
      <c r="W14" s="3" t="str">
        <f>_xlfn.IFNA(VLOOKUP($C14,DataSuS2021!$B$2:$O$173,11,FALSE),"")</f>
        <v/>
      </c>
      <c r="X14" s="3" t="str">
        <f>_xlfn.IFNA(VLOOKUP($C14,DataSuS2021!$B$2:$O$173,12,FALSE),"")</f>
        <v/>
      </c>
      <c r="Y14" s="3" t="str">
        <f>_xlfn.IFNA(VLOOKUP($C14,DataSuS2021!$B$2:$O$173,13,FALSE),"")</f>
        <v/>
      </c>
      <c r="Z14" s="42">
        <f t="shared" si="2"/>
        <v>0</v>
      </c>
      <c r="AA14" s="37" t="str">
        <f>_xlfn.IFNA(VLOOKUP($C14,DataSuS2022!$B$2:$O$854,2,FALSE),"")</f>
        <v>-</v>
      </c>
      <c r="AB14" s="37" t="str">
        <f>_xlfn.IFNA(VLOOKUP($C14,DataSuS2022!$B$2:$O$854,3,FALSE),"")</f>
        <v>-</v>
      </c>
      <c r="AC14" s="37" t="str">
        <f>_xlfn.IFNA(VLOOKUP($C14,DataSuS2022!$B$2:$O$854,4,FALSE),"")</f>
        <v>-</v>
      </c>
      <c r="AD14" s="37" t="str">
        <f>_xlfn.IFNA(VLOOKUP($C14,DataSuS2022!$B$2:$O$854,5,FALSE),"")</f>
        <v>-</v>
      </c>
      <c r="AE14" s="37" t="str">
        <f>_xlfn.IFNA(VLOOKUP($C14,DataSuS2022!$B$2:$O$854,6,FALSE),"")</f>
        <v>-</v>
      </c>
      <c r="AF14" s="37" t="str">
        <f>_xlfn.IFNA(VLOOKUP($C14,DataSuS2022!$B$2:$O$854,7,FALSE),"")</f>
        <v>-</v>
      </c>
      <c r="AG14" s="37" t="str">
        <f>_xlfn.IFNA(VLOOKUP($C14,DataSuS2022!$B$2:$O$854,8,FALSE),"")</f>
        <v>-</v>
      </c>
      <c r="AH14" s="37" t="str">
        <f>_xlfn.IFNA(VLOOKUP($C14,DataSuS2022!$B$2:$O$854,9,FALSE),"")</f>
        <v>-</v>
      </c>
      <c r="AI14" s="37" t="str">
        <f>_xlfn.IFNA(VLOOKUP($C14,DataSuS2022!$B$2:$O$854,10,FALSE),"")</f>
        <v>-</v>
      </c>
      <c r="AJ14" s="37" t="str">
        <f>_xlfn.IFNA(VLOOKUP($C14,DataSuS2022!$B$2:$O$854,11,FALSE),"")</f>
        <v>-</v>
      </c>
      <c r="AK14" s="37" t="str">
        <f>_xlfn.IFNA(VLOOKUP($C14,DataSuS2022!$B$2:$O$854,12,TRUE),"")</f>
        <v>-</v>
      </c>
      <c r="AL14" s="37" t="str">
        <f>_xlfn.IFNA(VLOOKUP($C14,DataSuS2022!$B$2:$O$854,13,FALSE),"")</f>
        <v>-</v>
      </c>
      <c r="AM14" s="44">
        <f t="shared" si="3"/>
        <v>0</v>
      </c>
      <c r="AN14" t="str">
        <f>_xlfn.IFNA(VLOOKUP($C14,DataSuS2023!$B$2:$O$854,2,FALSE),"")</f>
        <v>-</v>
      </c>
      <c r="AO14" t="str">
        <f>_xlfn.IFNA(VLOOKUP($C14,DataSuS2023!$B$2:$O$854,3,FALSE),"")</f>
        <v>-</v>
      </c>
      <c r="AP14" t="str">
        <f>_xlfn.IFNA(VLOOKUP($C14,DataSuS2023!$B$2:$O$854,4,FALSE),"")</f>
        <v>-</v>
      </c>
      <c r="AQ14" t="str">
        <f>_xlfn.IFNA(VLOOKUP($C14,DataSuS2023!$B$2:$O$854,5,FALSE),"")</f>
        <v>-</v>
      </c>
      <c r="AR14" t="str">
        <f>_xlfn.IFNA(VLOOKUP($C14,DataSuS2023!$B$2:$O$854,6,FALSE),"")</f>
        <v>-</v>
      </c>
      <c r="AS14" t="str">
        <f>_xlfn.IFNA(VLOOKUP($C14,DataSuS2023!$B$2:$O$854,7,FALSE),"")</f>
        <v>-</v>
      </c>
      <c r="AT14" t="str">
        <f>_xlfn.IFNA(VLOOKUP($C14,DataSuS2023!$B$2:$O$854,8,FALSE),"")</f>
        <v>-</v>
      </c>
      <c r="AU14" t="str">
        <f>_xlfn.IFNA(VLOOKUP($C14,DataSuS2023!$B$2:$O$854,9,FALSE),"")</f>
        <v>-</v>
      </c>
      <c r="AV14" t="str">
        <f>_xlfn.IFNA(VLOOKUP($C14,DataSuS2023!$B$2:$O$854,10,FALSE),"")</f>
        <v>-</v>
      </c>
      <c r="AW14" t="str">
        <f>_xlfn.IFNA(VLOOKUP($C14,DataSuS2023!$B$2:$O$854,11,FALSE),"")</f>
        <v>-</v>
      </c>
      <c r="AX14" t="str">
        <f>_xlfn.IFNA(VLOOKUP($C14,DataSuS2023!$B$2:$O$854,12,FALSE),"")</f>
        <v>-</v>
      </c>
      <c r="AY14" t="str">
        <f>_xlfn.IFNA(VLOOKUP($C14,DataSuS2023!$B$2:$O$854,13,FALSE),"")</f>
        <v>-</v>
      </c>
      <c r="AZ14" s="43">
        <f t="shared" si="6"/>
        <v>0</v>
      </c>
      <c r="BA14">
        <f t="shared" si="5"/>
        <v>0</v>
      </c>
    </row>
    <row r="15" spans="1:53" ht="23">
      <c r="A15" s="10" t="s">
        <v>92</v>
      </c>
      <c r="B15" s="5">
        <v>3101409</v>
      </c>
      <c r="C15" s="5" t="str">
        <f t="shared" si="1"/>
        <v>31014</v>
      </c>
      <c r="D15" s="11" t="s">
        <v>78</v>
      </c>
      <c r="E15" s="12">
        <v>0.40300000000000002</v>
      </c>
      <c r="F15" s="12">
        <v>0.54600000000000004</v>
      </c>
      <c r="G15" s="13">
        <v>0.67300000000000004</v>
      </c>
      <c r="H15" s="46" t="s">
        <v>93</v>
      </c>
      <c r="I15" s="13" t="s">
        <v>61</v>
      </c>
      <c r="J15" s="14">
        <v>0.89</v>
      </c>
      <c r="K15" s="14">
        <v>58.01</v>
      </c>
      <c r="L15" s="15">
        <f t="shared" si="0"/>
        <v>15.342182382347872</v>
      </c>
      <c r="M15" s="6" t="s">
        <v>89</v>
      </c>
      <c r="N15" s="3" t="str">
        <f>_xlfn.IFNA(VLOOKUP($C15,DataSuS2021!$B$2:$O$173,2,FALSE),"")</f>
        <v/>
      </c>
      <c r="O15" s="3" t="str">
        <f>_xlfn.IFNA(VLOOKUP($C15,DataSuS2021!$B$2:$O$173,3,FALSE),"")</f>
        <v/>
      </c>
      <c r="P15" s="3" t="str">
        <f>_xlfn.IFNA(VLOOKUP($C15,DataSuS2021!$B$2:$O$173,4,FALSE),"")</f>
        <v/>
      </c>
      <c r="Q15" s="3" t="str">
        <f>_xlfn.IFNA(VLOOKUP($C15,DataSuS2021!$B$2:$O$173,5,FALSE),"")</f>
        <v/>
      </c>
      <c r="R15" s="3" t="str">
        <f>_xlfn.IFNA(VLOOKUP($C15,DataSuS2021!$B$2:$O$173,6,FALSE),"")</f>
        <v/>
      </c>
      <c r="S15" s="3" t="str">
        <f>_xlfn.IFNA(VLOOKUP($C15,DataSuS2021!$B$2:$O$173,7,FALSE),"")</f>
        <v/>
      </c>
      <c r="T15" s="3" t="str">
        <f>_xlfn.IFNA(VLOOKUP($C15,DataSuS2021!$B$2:$O$173,8,FALSE),"")</f>
        <v/>
      </c>
      <c r="U15" s="3" t="str">
        <f>_xlfn.IFNA(VLOOKUP($C15,DataSuS2021!$B$2:$O$173,9,FALSE),"")</f>
        <v/>
      </c>
      <c r="V15" s="3" t="str">
        <f>_xlfn.IFNA(VLOOKUP($C15,DataSuS2021!$B$2:$O$173,10,FALSE),"")</f>
        <v/>
      </c>
      <c r="W15" s="3" t="str">
        <f>_xlfn.IFNA(VLOOKUP($C15,DataSuS2021!$B$2:$O$173,11,FALSE),"")</f>
        <v/>
      </c>
      <c r="X15" s="3" t="str">
        <f>_xlfn.IFNA(VLOOKUP($C15,DataSuS2021!$B$2:$O$173,12,FALSE),"")</f>
        <v/>
      </c>
      <c r="Y15" s="3" t="str">
        <f>_xlfn.IFNA(VLOOKUP($C15,DataSuS2021!$B$2:$O$173,13,FALSE),"")</f>
        <v/>
      </c>
      <c r="Z15" s="42">
        <f t="shared" si="2"/>
        <v>0</v>
      </c>
      <c r="AA15" s="37" t="str">
        <f>_xlfn.IFNA(VLOOKUP($C15,DataSuS2022!$B$2:$O$854,2,FALSE),"")</f>
        <v>-</v>
      </c>
      <c r="AB15" s="37" t="str">
        <f>_xlfn.IFNA(VLOOKUP($C15,DataSuS2022!$B$2:$O$854,3,FALSE),"")</f>
        <v>-</v>
      </c>
      <c r="AC15" s="37" t="str">
        <f>_xlfn.IFNA(VLOOKUP($C15,DataSuS2022!$B$2:$O$854,4,FALSE),"")</f>
        <v>-</v>
      </c>
      <c r="AD15" s="37" t="str">
        <f>_xlfn.IFNA(VLOOKUP($C15,DataSuS2022!$B$2:$O$854,5,FALSE),"")</f>
        <v>-</v>
      </c>
      <c r="AE15" s="37" t="str">
        <f>_xlfn.IFNA(VLOOKUP($C15,DataSuS2022!$B$2:$O$854,6,FALSE),"")</f>
        <v>-</v>
      </c>
      <c r="AF15" s="37" t="str">
        <f>_xlfn.IFNA(VLOOKUP($C15,DataSuS2022!$B$2:$O$854,7,FALSE),"")</f>
        <v>-</v>
      </c>
      <c r="AG15" s="37" t="str">
        <f>_xlfn.IFNA(VLOOKUP($C15,DataSuS2022!$B$2:$O$854,8,FALSE),"")</f>
        <v>-</v>
      </c>
      <c r="AH15" s="37" t="str">
        <f>_xlfn.IFNA(VLOOKUP($C15,DataSuS2022!$B$2:$O$854,9,FALSE),"")</f>
        <v>-</v>
      </c>
      <c r="AI15" s="37" t="str">
        <f>_xlfn.IFNA(VLOOKUP($C15,DataSuS2022!$B$2:$O$854,10,FALSE),"")</f>
        <v>-</v>
      </c>
      <c r="AJ15" s="37" t="str">
        <f>_xlfn.IFNA(VLOOKUP($C15,DataSuS2022!$B$2:$O$854,11,FALSE),"")</f>
        <v>-</v>
      </c>
      <c r="AK15" s="37" t="str">
        <f>_xlfn.IFNA(VLOOKUP($C15,DataSuS2022!$B$2:$O$854,12,TRUE),"")</f>
        <v>-</v>
      </c>
      <c r="AL15" s="37" t="str">
        <f>_xlfn.IFNA(VLOOKUP($C15,DataSuS2022!$B$2:$O$854,13,FALSE),"")</f>
        <v>-</v>
      </c>
      <c r="AM15" s="44">
        <f t="shared" si="3"/>
        <v>0</v>
      </c>
      <c r="AN15" t="str">
        <f>_xlfn.IFNA(VLOOKUP($C15,DataSuS2023!$B$2:$O$854,2,FALSE),"")</f>
        <v>-</v>
      </c>
      <c r="AO15" t="str">
        <f>_xlfn.IFNA(VLOOKUP($C15,DataSuS2023!$B$2:$O$854,3,FALSE),"")</f>
        <v>-</v>
      </c>
      <c r="AP15" t="str">
        <f>_xlfn.IFNA(VLOOKUP($C15,DataSuS2023!$B$2:$O$854,4,FALSE),"")</f>
        <v>-</v>
      </c>
      <c r="AQ15" t="str">
        <f>_xlfn.IFNA(VLOOKUP($C15,DataSuS2023!$B$2:$O$854,5,FALSE),"")</f>
        <v>-</v>
      </c>
      <c r="AR15" t="str">
        <f>_xlfn.IFNA(VLOOKUP($C15,DataSuS2023!$B$2:$O$854,6,FALSE),"")</f>
        <v>-</v>
      </c>
      <c r="AS15" t="str">
        <f>_xlfn.IFNA(VLOOKUP($C15,DataSuS2023!$B$2:$O$854,7,FALSE),"")</f>
        <v>-</v>
      </c>
      <c r="AT15" t="str">
        <f>_xlfn.IFNA(VLOOKUP($C15,DataSuS2023!$B$2:$O$854,8,FALSE),"")</f>
        <v>-</v>
      </c>
      <c r="AU15" t="str">
        <f>_xlfn.IFNA(VLOOKUP($C15,DataSuS2023!$B$2:$O$854,9,FALSE),"")</f>
        <v>-</v>
      </c>
      <c r="AV15" t="str">
        <f>_xlfn.IFNA(VLOOKUP($C15,DataSuS2023!$B$2:$O$854,10,FALSE),"")</f>
        <v>-</v>
      </c>
      <c r="AW15" t="str">
        <f>_xlfn.IFNA(VLOOKUP($C15,DataSuS2023!$B$2:$O$854,11,FALSE),"")</f>
        <v>-</v>
      </c>
      <c r="AX15" t="str">
        <f>_xlfn.IFNA(VLOOKUP($C15,DataSuS2023!$B$2:$O$854,12,FALSE),"")</f>
        <v>-</v>
      </c>
      <c r="AY15" t="str">
        <f>_xlfn.IFNA(VLOOKUP($C15,DataSuS2023!$B$2:$O$854,13,FALSE),"")</f>
        <v>-</v>
      </c>
      <c r="AZ15" s="43">
        <f t="shared" si="6"/>
        <v>0</v>
      </c>
      <c r="BA15">
        <f t="shared" si="5"/>
        <v>0</v>
      </c>
    </row>
    <row r="16" spans="1:53" ht="23">
      <c r="A16" s="10" t="s">
        <v>94</v>
      </c>
      <c r="B16" s="5">
        <v>3101508</v>
      </c>
      <c r="C16" s="5" t="str">
        <f t="shared" si="1"/>
        <v>31015</v>
      </c>
      <c r="D16" s="11" t="s">
        <v>85</v>
      </c>
      <c r="E16" s="12">
        <v>0.55300000000000005</v>
      </c>
      <c r="F16" s="12">
        <v>0.65</v>
      </c>
      <c r="G16" s="13">
        <v>0.72599999999999998</v>
      </c>
      <c r="H16" s="46" t="s">
        <v>86</v>
      </c>
      <c r="I16" s="13" t="s">
        <v>61</v>
      </c>
      <c r="J16" s="14">
        <v>5.85</v>
      </c>
      <c r="K16" s="14">
        <v>510.25</v>
      </c>
      <c r="L16" s="15">
        <f t="shared" si="0"/>
        <v>11.464968152866241</v>
      </c>
      <c r="M16" s="6" t="s">
        <v>62</v>
      </c>
      <c r="N16" s="3" t="str">
        <f>_xlfn.IFNA(VLOOKUP($C16,DataSuS2021!$B$2:$O$173,2,FALSE),"")</f>
        <v/>
      </c>
      <c r="O16" s="3" t="str">
        <f>_xlfn.IFNA(VLOOKUP($C16,DataSuS2021!$B$2:$O$173,3,FALSE),"")</f>
        <v/>
      </c>
      <c r="P16" s="3" t="str">
        <f>_xlfn.IFNA(VLOOKUP($C16,DataSuS2021!$B$2:$O$173,4,FALSE),"")</f>
        <v/>
      </c>
      <c r="Q16" s="3" t="str">
        <f>_xlfn.IFNA(VLOOKUP($C16,DataSuS2021!$B$2:$O$173,5,FALSE),"")</f>
        <v/>
      </c>
      <c r="R16" s="3" t="str">
        <f>_xlfn.IFNA(VLOOKUP($C16,DataSuS2021!$B$2:$O$173,6,FALSE),"")</f>
        <v/>
      </c>
      <c r="S16" s="3" t="str">
        <f>_xlfn.IFNA(VLOOKUP($C16,DataSuS2021!$B$2:$O$173,7,FALSE),"")</f>
        <v/>
      </c>
      <c r="T16" s="3" t="str">
        <f>_xlfn.IFNA(VLOOKUP($C16,DataSuS2021!$B$2:$O$173,8,FALSE),"")</f>
        <v/>
      </c>
      <c r="U16" s="3" t="str">
        <f>_xlfn.IFNA(VLOOKUP($C16,DataSuS2021!$B$2:$O$173,9,FALSE),"")</f>
        <v/>
      </c>
      <c r="V16" s="3" t="str">
        <f>_xlfn.IFNA(VLOOKUP($C16,DataSuS2021!$B$2:$O$173,10,FALSE),"")</f>
        <v/>
      </c>
      <c r="W16" s="3" t="str">
        <f>_xlfn.IFNA(VLOOKUP($C16,DataSuS2021!$B$2:$O$173,11,FALSE),"")</f>
        <v/>
      </c>
      <c r="X16" s="3" t="str">
        <f>_xlfn.IFNA(VLOOKUP($C16,DataSuS2021!$B$2:$O$173,12,FALSE),"")</f>
        <v/>
      </c>
      <c r="Y16" s="3" t="str">
        <f>_xlfn.IFNA(VLOOKUP($C16,DataSuS2021!$B$2:$O$173,13,FALSE),"")</f>
        <v/>
      </c>
      <c r="Z16" s="42">
        <f t="shared" si="2"/>
        <v>0</v>
      </c>
      <c r="AA16" s="37" t="str">
        <f>_xlfn.IFNA(VLOOKUP($C16,DataSuS2022!$B$2:$O$854,2,FALSE),"")</f>
        <v>-</v>
      </c>
      <c r="AB16" s="37" t="str">
        <f>_xlfn.IFNA(VLOOKUP($C16,DataSuS2022!$B$2:$O$854,3,FALSE),"")</f>
        <v>-</v>
      </c>
      <c r="AC16" s="37" t="str">
        <f>_xlfn.IFNA(VLOOKUP($C16,DataSuS2022!$B$2:$O$854,4,FALSE),"")</f>
        <v>-</v>
      </c>
      <c r="AD16" s="37" t="str">
        <f>_xlfn.IFNA(VLOOKUP($C16,DataSuS2022!$B$2:$O$854,5,FALSE),"")</f>
        <v>-</v>
      </c>
      <c r="AE16" s="37" t="str">
        <f>_xlfn.IFNA(VLOOKUP($C16,DataSuS2022!$B$2:$O$854,6,FALSE),"")</f>
        <v>-</v>
      </c>
      <c r="AF16" s="37" t="str">
        <f>_xlfn.IFNA(VLOOKUP($C16,DataSuS2022!$B$2:$O$854,7,FALSE),"")</f>
        <v>-</v>
      </c>
      <c r="AG16" s="37" t="str">
        <f>_xlfn.IFNA(VLOOKUP($C16,DataSuS2022!$B$2:$O$854,8,FALSE),"")</f>
        <v>-</v>
      </c>
      <c r="AH16" s="37" t="str">
        <f>_xlfn.IFNA(VLOOKUP($C16,DataSuS2022!$B$2:$O$854,9,FALSE),"")</f>
        <v>-</v>
      </c>
      <c r="AI16" s="37" t="str">
        <f>_xlfn.IFNA(VLOOKUP($C16,DataSuS2022!$B$2:$O$854,10,FALSE),"")</f>
        <v>-</v>
      </c>
      <c r="AJ16" s="37" t="str">
        <f>_xlfn.IFNA(VLOOKUP($C16,DataSuS2022!$B$2:$O$854,11,FALSE),"")</f>
        <v>-</v>
      </c>
      <c r="AK16" s="37" t="str">
        <f>_xlfn.IFNA(VLOOKUP($C16,DataSuS2022!$B$2:$O$854,12,TRUE),"")</f>
        <v>-</v>
      </c>
      <c r="AL16" s="37" t="str">
        <f>_xlfn.IFNA(VLOOKUP($C16,DataSuS2022!$B$2:$O$854,13,FALSE),"")</f>
        <v>-</v>
      </c>
      <c r="AM16" s="44">
        <f t="shared" si="3"/>
        <v>0</v>
      </c>
      <c r="AN16" t="str">
        <f>_xlfn.IFNA(VLOOKUP($C16,DataSuS2023!$B$2:$O$854,2,FALSE),"")</f>
        <v>-</v>
      </c>
      <c r="AO16" t="str">
        <f>_xlfn.IFNA(VLOOKUP($C16,DataSuS2023!$B$2:$O$854,3,FALSE),"")</f>
        <v>-</v>
      </c>
      <c r="AP16" t="str">
        <f>_xlfn.IFNA(VLOOKUP($C16,DataSuS2023!$B$2:$O$854,4,FALSE),"")</f>
        <v>-</v>
      </c>
      <c r="AQ16" t="str">
        <f>_xlfn.IFNA(VLOOKUP($C16,DataSuS2023!$B$2:$O$854,5,FALSE),"")</f>
        <v>-</v>
      </c>
      <c r="AR16" t="str">
        <f>_xlfn.IFNA(VLOOKUP($C16,DataSuS2023!$B$2:$O$854,6,FALSE),"")</f>
        <v>-</v>
      </c>
      <c r="AS16" t="str">
        <f>_xlfn.IFNA(VLOOKUP($C16,DataSuS2023!$B$2:$O$854,7,FALSE),"")</f>
        <v>-</v>
      </c>
      <c r="AT16" t="str">
        <f>_xlfn.IFNA(VLOOKUP($C16,DataSuS2023!$B$2:$O$854,8,FALSE),"")</f>
        <v>-</v>
      </c>
      <c r="AU16" t="str">
        <f>_xlfn.IFNA(VLOOKUP($C16,DataSuS2023!$B$2:$O$854,9,FALSE),"")</f>
        <v>-</v>
      </c>
      <c r="AV16" t="str">
        <f>_xlfn.IFNA(VLOOKUP($C16,DataSuS2023!$B$2:$O$854,10,FALSE),"")</f>
        <v>-</v>
      </c>
      <c r="AW16" t="str">
        <f>_xlfn.IFNA(VLOOKUP($C16,DataSuS2023!$B$2:$O$854,11,FALSE),"")</f>
        <v>-</v>
      </c>
      <c r="AX16" t="str">
        <f>_xlfn.IFNA(VLOOKUP($C16,DataSuS2023!$B$2:$O$854,12,FALSE),"")</f>
        <v>-</v>
      </c>
      <c r="AY16" t="str">
        <f>_xlfn.IFNA(VLOOKUP($C16,DataSuS2023!$B$2:$O$854,13,FALSE),"")</f>
        <v>-</v>
      </c>
      <c r="AZ16" s="43">
        <f t="shared" si="6"/>
        <v>0</v>
      </c>
      <c r="BA16">
        <f t="shared" si="5"/>
        <v>0</v>
      </c>
    </row>
    <row r="17" spans="1:53" ht="23">
      <c r="A17" s="10" t="s">
        <v>95</v>
      </c>
      <c r="B17" s="5">
        <v>3101607</v>
      </c>
      <c r="C17" s="5" t="str">
        <f t="shared" si="1"/>
        <v>31016</v>
      </c>
      <c r="D17" s="11" t="s">
        <v>96</v>
      </c>
      <c r="E17" s="12">
        <v>0.53600000000000003</v>
      </c>
      <c r="F17" s="12">
        <v>0.67500000000000004</v>
      </c>
      <c r="G17" s="13">
        <v>0.76100000000000001</v>
      </c>
      <c r="H17" s="46" t="s">
        <v>97</v>
      </c>
      <c r="I17" s="13" t="s">
        <v>70</v>
      </c>
      <c r="J17" s="14">
        <v>18</v>
      </c>
      <c r="K17" s="14">
        <v>850.44600000000003</v>
      </c>
      <c r="L17" s="15">
        <f t="shared" si="0"/>
        <v>21.165364996719369</v>
      </c>
      <c r="M17" s="6" t="s">
        <v>89</v>
      </c>
      <c r="N17" s="3" t="str">
        <f>_xlfn.IFNA(VLOOKUP($C17,DataSuS2021!$B$2:$O$173,2,FALSE),"")</f>
        <v/>
      </c>
      <c r="O17" s="3" t="str">
        <f>_xlfn.IFNA(VLOOKUP($C17,DataSuS2021!$B$2:$O$173,3,FALSE),"")</f>
        <v/>
      </c>
      <c r="P17" s="3" t="str">
        <f>_xlfn.IFNA(VLOOKUP($C17,DataSuS2021!$B$2:$O$173,4,FALSE),"")</f>
        <v/>
      </c>
      <c r="Q17" s="3" t="str">
        <f>_xlfn.IFNA(VLOOKUP($C17,DataSuS2021!$B$2:$O$173,5,FALSE),"")</f>
        <v/>
      </c>
      <c r="R17" s="3" t="str">
        <f>_xlfn.IFNA(VLOOKUP($C17,DataSuS2021!$B$2:$O$173,6,FALSE),"")</f>
        <v/>
      </c>
      <c r="S17" s="3" t="str">
        <f>_xlfn.IFNA(VLOOKUP($C17,DataSuS2021!$B$2:$O$173,7,FALSE),"")</f>
        <v/>
      </c>
      <c r="T17" s="3" t="str">
        <f>_xlfn.IFNA(VLOOKUP($C17,DataSuS2021!$B$2:$O$173,8,FALSE),"")</f>
        <v/>
      </c>
      <c r="U17" s="3" t="str">
        <f>_xlfn.IFNA(VLOOKUP($C17,DataSuS2021!$B$2:$O$173,9,FALSE),"")</f>
        <v/>
      </c>
      <c r="V17" s="3" t="str">
        <f>_xlfn.IFNA(VLOOKUP($C17,DataSuS2021!$B$2:$O$173,10,FALSE),"")</f>
        <v/>
      </c>
      <c r="W17" s="3" t="str">
        <f>_xlfn.IFNA(VLOOKUP($C17,DataSuS2021!$B$2:$O$173,11,FALSE),"")</f>
        <v/>
      </c>
      <c r="X17" s="3" t="str">
        <f>_xlfn.IFNA(VLOOKUP($C17,DataSuS2021!$B$2:$O$173,12,FALSE),"")</f>
        <v/>
      </c>
      <c r="Y17" s="3" t="str">
        <f>_xlfn.IFNA(VLOOKUP($C17,DataSuS2021!$B$2:$O$173,13,FALSE),"")</f>
        <v/>
      </c>
      <c r="Z17" s="42">
        <f t="shared" si="2"/>
        <v>0</v>
      </c>
      <c r="AA17" s="37" t="str">
        <f>_xlfn.IFNA(VLOOKUP($C17,DataSuS2022!$B$2:$O$854,2,FALSE),"")</f>
        <v>-</v>
      </c>
      <c r="AB17" s="37" t="str">
        <f>_xlfn.IFNA(VLOOKUP($C17,DataSuS2022!$B$2:$O$854,3,FALSE),"")</f>
        <v>-</v>
      </c>
      <c r="AC17" s="37" t="str">
        <f>_xlfn.IFNA(VLOOKUP($C17,DataSuS2022!$B$2:$O$854,4,FALSE),"")</f>
        <v>-</v>
      </c>
      <c r="AD17" s="37" t="str">
        <f>_xlfn.IFNA(VLOOKUP($C17,DataSuS2022!$B$2:$O$854,5,FALSE),"")</f>
        <v>-</v>
      </c>
      <c r="AE17" s="37" t="str">
        <f>_xlfn.IFNA(VLOOKUP($C17,DataSuS2022!$B$2:$O$854,6,FALSE),"")</f>
        <v>-</v>
      </c>
      <c r="AF17" s="37" t="str">
        <f>_xlfn.IFNA(VLOOKUP($C17,DataSuS2022!$B$2:$O$854,7,FALSE),"")</f>
        <v>-</v>
      </c>
      <c r="AG17" s="37" t="str">
        <f>_xlfn.IFNA(VLOOKUP($C17,DataSuS2022!$B$2:$O$854,8,FALSE),"")</f>
        <v>-</v>
      </c>
      <c r="AH17" s="37" t="str">
        <f>_xlfn.IFNA(VLOOKUP($C17,DataSuS2022!$B$2:$O$854,9,FALSE),"")</f>
        <v>-</v>
      </c>
      <c r="AI17" s="37" t="str">
        <f>_xlfn.IFNA(VLOOKUP($C17,DataSuS2022!$B$2:$O$854,10,FALSE),"")</f>
        <v>-</v>
      </c>
      <c r="AJ17" s="37" t="str">
        <f>_xlfn.IFNA(VLOOKUP($C17,DataSuS2022!$B$2:$O$854,11,FALSE),"")</f>
        <v>-</v>
      </c>
      <c r="AK17" s="37" t="str">
        <f>_xlfn.IFNA(VLOOKUP($C17,DataSuS2022!$B$2:$O$854,12,TRUE),"")</f>
        <v>-</v>
      </c>
      <c r="AL17" s="37" t="str">
        <f>_xlfn.IFNA(VLOOKUP($C17,DataSuS2022!$B$2:$O$854,13,FALSE),"")</f>
        <v>-</v>
      </c>
      <c r="AM17" s="44">
        <f t="shared" si="3"/>
        <v>0</v>
      </c>
      <c r="AN17" t="str">
        <f>_xlfn.IFNA(VLOOKUP($C17,DataSuS2023!$B$2:$O$854,2,FALSE),"")</f>
        <v>-</v>
      </c>
      <c r="AO17" t="str">
        <f>_xlfn.IFNA(VLOOKUP($C17,DataSuS2023!$B$2:$O$854,3,FALSE),"")</f>
        <v>-</v>
      </c>
      <c r="AP17" t="str">
        <f>_xlfn.IFNA(VLOOKUP($C17,DataSuS2023!$B$2:$O$854,4,FALSE),"")</f>
        <v>-</v>
      </c>
      <c r="AQ17" t="str">
        <f>_xlfn.IFNA(VLOOKUP($C17,DataSuS2023!$B$2:$O$854,5,FALSE),"")</f>
        <v>-</v>
      </c>
      <c r="AR17" t="str">
        <f>_xlfn.IFNA(VLOOKUP($C17,DataSuS2023!$B$2:$O$854,6,FALSE),"")</f>
        <v>-</v>
      </c>
      <c r="AS17" t="str">
        <f>_xlfn.IFNA(VLOOKUP($C17,DataSuS2023!$B$2:$O$854,7,FALSE),"")</f>
        <v>-</v>
      </c>
      <c r="AT17" t="str">
        <f>_xlfn.IFNA(VLOOKUP($C17,DataSuS2023!$B$2:$O$854,8,FALSE),"")</f>
        <v>-</v>
      </c>
      <c r="AU17" t="str">
        <f>_xlfn.IFNA(VLOOKUP($C17,DataSuS2023!$B$2:$O$854,9,FALSE),"")</f>
        <v>-</v>
      </c>
      <c r="AV17" t="str">
        <f>_xlfn.IFNA(VLOOKUP($C17,DataSuS2023!$B$2:$O$854,10,FALSE),"")</f>
        <v>-</v>
      </c>
      <c r="AW17" t="str">
        <f>_xlfn.IFNA(VLOOKUP($C17,DataSuS2023!$B$2:$O$854,11,FALSE),"")</f>
        <v>-</v>
      </c>
      <c r="AX17" t="str">
        <f>_xlfn.IFNA(VLOOKUP($C17,DataSuS2023!$B$2:$O$854,12,FALSE),"")</f>
        <v>-</v>
      </c>
      <c r="AY17" t="str">
        <f>_xlfn.IFNA(VLOOKUP($C17,DataSuS2023!$B$2:$O$854,13,FALSE),"")</f>
        <v>-</v>
      </c>
      <c r="AZ17" s="43">
        <f t="shared" si="6"/>
        <v>0</v>
      </c>
      <c r="BA17">
        <f t="shared" si="5"/>
        <v>0</v>
      </c>
    </row>
    <row r="18" spans="1:53" ht="23">
      <c r="A18" s="10" t="s">
        <v>98</v>
      </c>
      <c r="B18" s="5">
        <v>3101631</v>
      </c>
      <c r="C18" s="5" t="str">
        <f t="shared" si="1"/>
        <v>31016</v>
      </c>
      <c r="D18" s="11" t="s">
        <v>56</v>
      </c>
      <c r="E18" s="12">
        <v>0.40500000000000003</v>
      </c>
      <c r="F18" s="12">
        <v>0.57299999999999995</v>
      </c>
      <c r="G18" s="13">
        <v>0.67500000000000004</v>
      </c>
      <c r="H18" s="46" t="s">
        <v>99</v>
      </c>
      <c r="I18" s="13" t="s">
        <v>61</v>
      </c>
      <c r="J18" s="14">
        <v>2.06</v>
      </c>
      <c r="K18" s="14">
        <v>130.815</v>
      </c>
      <c r="L18" s="15">
        <f t="shared" si="0"/>
        <v>15.747429576118948</v>
      </c>
      <c r="M18" s="6" t="s">
        <v>100</v>
      </c>
      <c r="N18" s="3" t="str">
        <f>_xlfn.IFNA(VLOOKUP($C18,DataSuS2021!$B$2:$O$173,2,FALSE),"")</f>
        <v/>
      </c>
      <c r="O18" s="3" t="str">
        <f>_xlfn.IFNA(VLOOKUP($C18,DataSuS2021!$B$2:$O$173,3,FALSE),"")</f>
        <v/>
      </c>
      <c r="P18" s="3" t="str">
        <f>_xlfn.IFNA(VLOOKUP($C18,DataSuS2021!$B$2:$O$173,4,FALSE),"")</f>
        <v/>
      </c>
      <c r="Q18" s="3" t="str">
        <f>_xlfn.IFNA(VLOOKUP($C18,DataSuS2021!$B$2:$O$173,5,FALSE),"")</f>
        <v/>
      </c>
      <c r="R18" s="3" t="str">
        <f>_xlfn.IFNA(VLOOKUP($C18,DataSuS2021!$B$2:$O$173,6,FALSE),"")</f>
        <v/>
      </c>
      <c r="S18" s="3" t="str">
        <f>_xlfn.IFNA(VLOOKUP($C18,DataSuS2021!$B$2:$O$173,7,FALSE),"")</f>
        <v/>
      </c>
      <c r="T18" s="3" t="str">
        <f>_xlfn.IFNA(VLOOKUP($C18,DataSuS2021!$B$2:$O$173,8,FALSE),"")</f>
        <v/>
      </c>
      <c r="U18" s="3" t="str">
        <f>_xlfn.IFNA(VLOOKUP($C18,DataSuS2021!$B$2:$O$173,9,FALSE),"")</f>
        <v/>
      </c>
      <c r="V18" s="3" t="str">
        <f>_xlfn.IFNA(VLOOKUP($C18,DataSuS2021!$B$2:$O$173,10,FALSE),"")</f>
        <v/>
      </c>
      <c r="W18" s="3" t="str">
        <f>_xlfn.IFNA(VLOOKUP($C18,DataSuS2021!$B$2:$O$173,11,FALSE),"")</f>
        <v/>
      </c>
      <c r="X18" s="3" t="str">
        <f>_xlfn.IFNA(VLOOKUP($C18,DataSuS2021!$B$2:$O$173,12,FALSE),"")</f>
        <v/>
      </c>
      <c r="Y18" s="3" t="str">
        <f>_xlfn.IFNA(VLOOKUP($C18,DataSuS2021!$B$2:$O$173,13,FALSE),"")</f>
        <v/>
      </c>
      <c r="Z18" s="42">
        <f t="shared" si="2"/>
        <v>0</v>
      </c>
      <c r="AA18" s="37" t="str">
        <f>_xlfn.IFNA(VLOOKUP($C18,DataSuS2022!$B$2:$O$854,2,FALSE),"")</f>
        <v>-</v>
      </c>
      <c r="AB18" s="37" t="str">
        <f>_xlfn.IFNA(VLOOKUP($C18,DataSuS2022!$B$2:$O$854,3,FALSE),"")</f>
        <v>-</v>
      </c>
      <c r="AC18" s="37" t="str">
        <f>_xlfn.IFNA(VLOOKUP($C18,DataSuS2022!$B$2:$O$854,4,FALSE),"")</f>
        <v>-</v>
      </c>
      <c r="AD18" s="37" t="str">
        <f>_xlfn.IFNA(VLOOKUP($C18,DataSuS2022!$B$2:$O$854,5,FALSE),"")</f>
        <v>-</v>
      </c>
      <c r="AE18" s="37" t="str">
        <f>_xlfn.IFNA(VLOOKUP($C18,DataSuS2022!$B$2:$O$854,6,FALSE),"")</f>
        <v>-</v>
      </c>
      <c r="AF18" s="37" t="str">
        <f>_xlfn.IFNA(VLOOKUP($C18,DataSuS2022!$B$2:$O$854,7,FALSE),"")</f>
        <v>-</v>
      </c>
      <c r="AG18" s="37" t="str">
        <f>_xlfn.IFNA(VLOOKUP($C18,DataSuS2022!$B$2:$O$854,8,FALSE),"")</f>
        <v>-</v>
      </c>
      <c r="AH18" s="37" t="str">
        <f>_xlfn.IFNA(VLOOKUP($C18,DataSuS2022!$B$2:$O$854,9,FALSE),"")</f>
        <v>-</v>
      </c>
      <c r="AI18" s="37" t="str">
        <f>_xlfn.IFNA(VLOOKUP($C18,DataSuS2022!$B$2:$O$854,10,FALSE),"")</f>
        <v>-</v>
      </c>
      <c r="AJ18" s="37" t="str">
        <f>_xlfn.IFNA(VLOOKUP($C18,DataSuS2022!$B$2:$O$854,11,FALSE),"")</f>
        <v>-</v>
      </c>
      <c r="AK18" s="37" t="str">
        <f>_xlfn.IFNA(VLOOKUP($C18,DataSuS2022!$B$2:$O$854,12,TRUE),"")</f>
        <v>-</v>
      </c>
      <c r="AL18" s="37" t="str">
        <f>_xlfn.IFNA(VLOOKUP($C18,DataSuS2022!$B$2:$O$854,13,FALSE),"")</f>
        <v>-</v>
      </c>
      <c r="AM18" s="44">
        <f t="shared" si="3"/>
        <v>0</v>
      </c>
      <c r="AN18" t="str">
        <f>_xlfn.IFNA(VLOOKUP($C18,DataSuS2023!$B$2:$O$854,2,FALSE),"")</f>
        <v>-</v>
      </c>
      <c r="AO18" t="str">
        <f>_xlfn.IFNA(VLOOKUP($C18,DataSuS2023!$B$2:$O$854,3,FALSE),"")</f>
        <v>-</v>
      </c>
      <c r="AP18" t="str">
        <f>_xlfn.IFNA(VLOOKUP($C18,DataSuS2023!$B$2:$O$854,4,FALSE),"")</f>
        <v>-</v>
      </c>
      <c r="AQ18" t="str">
        <f>_xlfn.IFNA(VLOOKUP($C18,DataSuS2023!$B$2:$O$854,5,FALSE),"")</f>
        <v>-</v>
      </c>
      <c r="AR18" t="str">
        <f>_xlfn.IFNA(VLOOKUP($C18,DataSuS2023!$B$2:$O$854,6,FALSE),"")</f>
        <v>-</v>
      </c>
      <c r="AS18" t="str">
        <f>_xlfn.IFNA(VLOOKUP($C18,DataSuS2023!$B$2:$O$854,7,FALSE),"")</f>
        <v>-</v>
      </c>
      <c r="AT18" t="str">
        <f>_xlfn.IFNA(VLOOKUP($C18,DataSuS2023!$B$2:$O$854,8,FALSE),"")</f>
        <v>-</v>
      </c>
      <c r="AU18" t="str">
        <f>_xlfn.IFNA(VLOOKUP($C18,DataSuS2023!$B$2:$O$854,9,FALSE),"")</f>
        <v>-</v>
      </c>
      <c r="AV18" t="str">
        <f>_xlfn.IFNA(VLOOKUP($C18,DataSuS2023!$B$2:$O$854,10,FALSE),"")</f>
        <v>-</v>
      </c>
      <c r="AW18" t="str">
        <f>_xlfn.IFNA(VLOOKUP($C18,DataSuS2023!$B$2:$O$854,11,FALSE),"")</f>
        <v>-</v>
      </c>
      <c r="AX18" t="str">
        <f>_xlfn.IFNA(VLOOKUP($C18,DataSuS2023!$B$2:$O$854,12,FALSE),"")</f>
        <v>-</v>
      </c>
      <c r="AY18" t="str">
        <f>_xlfn.IFNA(VLOOKUP($C18,DataSuS2023!$B$2:$O$854,13,FALSE),"")</f>
        <v>-</v>
      </c>
      <c r="AZ18" s="43">
        <f t="shared" si="6"/>
        <v>0</v>
      </c>
      <c r="BA18">
        <f t="shared" si="5"/>
        <v>0</v>
      </c>
    </row>
    <row r="19" spans="1:53" ht="23">
      <c r="A19" s="10" t="s">
        <v>101</v>
      </c>
      <c r="B19" s="5">
        <v>3101706</v>
      </c>
      <c r="C19" s="5" t="str">
        <f t="shared" si="1"/>
        <v>31017</v>
      </c>
      <c r="D19" s="11" t="s">
        <v>85</v>
      </c>
      <c r="E19" s="12">
        <v>0.38200000000000001</v>
      </c>
      <c r="F19" s="12">
        <v>0.52900000000000003</v>
      </c>
      <c r="G19" s="13">
        <v>0.64200000000000002</v>
      </c>
      <c r="H19" s="46" t="s">
        <v>102</v>
      </c>
      <c r="I19" s="13" t="s">
        <v>61</v>
      </c>
      <c r="J19" s="14">
        <v>8.4700000000000006</v>
      </c>
      <c r="K19" s="14">
        <v>2294.4259999999999</v>
      </c>
      <c r="L19" s="15">
        <f t="shared" si="0"/>
        <v>3.6915550991838488</v>
      </c>
      <c r="M19" s="6" t="s">
        <v>103</v>
      </c>
      <c r="N19" s="3" t="str">
        <f>_xlfn.IFNA(VLOOKUP($C19,DataSuS2021!$B$2:$O$173,2,FALSE),"")</f>
        <v/>
      </c>
      <c r="O19" s="3" t="str">
        <f>_xlfn.IFNA(VLOOKUP($C19,DataSuS2021!$B$2:$O$173,3,FALSE),"")</f>
        <v/>
      </c>
      <c r="P19" s="3" t="str">
        <f>_xlfn.IFNA(VLOOKUP($C19,DataSuS2021!$B$2:$O$173,4,FALSE),"")</f>
        <v/>
      </c>
      <c r="Q19" s="3" t="str">
        <f>_xlfn.IFNA(VLOOKUP($C19,DataSuS2021!$B$2:$O$173,5,FALSE),"")</f>
        <v/>
      </c>
      <c r="R19" s="3" t="str">
        <f>_xlfn.IFNA(VLOOKUP($C19,DataSuS2021!$B$2:$O$173,6,FALSE),"")</f>
        <v/>
      </c>
      <c r="S19" s="3" t="str">
        <f>_xlfn.IFNA(VLOOKUP($C19,DataSuS2021!$B$2:$O$173,7,FALSE),"")</f>
        <v/>
      </c>
      <c r="T19" s="3" t="str">
        <f>_xlfn.IFNA(VLOOKUP($C19,DataSuS2021!$B$2:$O$173,8,FALSE),"")</f>
        <v/>
      </c>
      <c r="U19" s="3" t="str">
        <f>_xlfn.IFNA(VLOOKUP($C19,DataSuS2021!$B$2:$O$173,9,FALSE),"")</f>
        <v/>
      </c>
      <c r="V19" s="3" t="str">
        <f>_xlfn.IFNA(VLOOKUP($C19,DataSuS2021!$B$2:$O$173,10,FALSE),"")</f>
        <v/>
      </c>
      <c r="W19" s="3" t="str">
        <f>_xlfn.IFNA(VLOOKUP($C19,DataSuS2021!$B$2:$O$173,11,FALSE),"")</f>
        <v/>
      </c>
      <c r="X19" s="3" t="str">
        <f>_xlfn.IFNA(VLOOKUP($C19,DataSuS2021!$B$2:$O$173,12,FALSE),"")</f>
        <v/>
      </c>
      <c r="Y19" s="3" t="str">
        <f>_xlfn.IFNA(VLOOKUP($C19,DataSuS2021!$B$2:$O$173,13,FALSE),"")</f>
        <v/>
      </c>
      <c r="Z19" s="42">
        <f t="shared" si="2"/>
        <v>0</v>
      </c>
      <c r="AA19" s="37" t="str">
        <f>_xlfn.IFNA(VLOOKUP($C19,DataSuS2022!$B$2:$O$854,2,FALSE),"")</f>
        <v>-</v>
      </c>
      <c r="AB19" s="37" t="str">
        <f>_xlfn.IFNA(VLOOKUP($C19,DataSuS2022!$B$2:$O$854,3,FALSE),"")</f>
        <v>-</v>
      </c>
      <c r="AC19" s="37" t="str">
        <f>_xlfn.IFNA(VLOOKUP($C19,DataSuS2022!$B$2:$O$854,4,FALSE),"")</f>
        <v>-</v>
      </c>
      <c r="AD19" s="37" t="str">
        <f>_xlfn.IFNA(VLOOKUP($C19,DataSuS2022!$B$2:$O$854,5,FALSE),"")</f>
        <v>-</v>
      </c>
      <c r="AE19" s="37" t="str">
        <f>_xlfn.IFNA(VLOOKUP($C19,DataSuS2022!$B$2:$O$854,6,FALSE),"")</f>
        <v>-</v>
      </c>
      <c r="AF19" s="37" t="str">
        <f>_xlfn.IFNA(VLOOKUP($C19,DataSuS2022!$B$2:$O$854,7,FALSE),"")</f>
        <v>-</v>
      </c>
      <c r="AG19" s="37" t="str">
        <f>_xlfn.IFNA(VLOOKUP($C19,DataSuS2022!$B$2:$O$854,8,FALSE),"")</f>
        <v>-</v>
      </c>
      <c r="AH19" s="37" t="str">
        <f>_xlfn.IFNA(VLOOKUP($C19,DataSuS2022!$B$2:$O$854,9,FALSE),"")</f>
        <v>-</v>
      </c>
      <c r="AI19" s="37" t="str">
        <f>_xlfn.IFNA(VLOOKUP($C19,DataSuS2022!$B$2:$O$854,10,FALSE),"")</f>
        <v>-</v>
      </c>
      <c r="AJ19" s="37" t="str">
        <f>_xlfn.IFNA(VLOOKUP($C19,DataSuS2022!$B$2:$O$854,11,FALSE),"")</f>
        <v>-</v>
      </c>
      <c r="AK19" s="37" t="str">
        <f>_xlfn.IFNA(VLOOKUP($C19,DataSuS2022!$B$2:$O$854,12,TRUE),"")</f>
        <v>-</v>
      </c>
      <c r="AL19" s="37" t="str">
        <f>_xlfn.IFNA(VLOOKUP($C19,DataSuS2022!$B$2:$O$854,13,FALSE),"")</f>
        <v>-</v>
      </c>
      <c r="AM19" s="44">
        <f t="shared" si="3"/>
        <v>0</v>
      </c>
      <c r="AN19" t="str">
        <f>_xlfn.IFNA(VLOOKUP($C19,DataSuS2023!$B$2:$O$854,2,FALSE),"")</f>
        <v>-</v>
      </c>
      <c r="AO19" t="str">
        <f>_xlfn.IFNA(VLOOKUP($C19,DataSuS2023!$B$2:$O$854,3,FALSE),"")</f>
        <v>-</v>
      </c>
      <c r="AP19" t="str">
        <f>_xlfn.IFNA(VLOOKUP($C19,DataSuS2023!$B$2:$O$854,4,FALSE),"")</f>
        <v>-</v>
      </c>
      <c r="AQ19" t="str">
        <f>_xlfn.IFNA(VLOOKUP($C19,DataSuS2023!$B$2:$O$854,5,FALSE),"")</f>
        <v>-</v>
      </c>
      <c r="AR19" t="str">
        <f>_xlfn.IFNA(VLOOKUP($C19,DataSuS2023!$B$2:$O$854,6,FALSE),"")</f>
        <v>-</v>
      </c>
      <c r="AS19" t="str">
        <f>_xlfn.IFNA(VLOOKUP($C19,DataSuS2023!$B$2:$O$854,7,FALSE),"")</f>
        <v>-</v>
      </c>
      <c r="AT19" t="str">
        <f>_xlfn.IFNA(VLOOKUP($C19,DataSuS2023!$B$2:$O$854,8,FALSE),"")</f>
        <v>-</v>
      </c>
      <c r="AU19" t="str">
        <f>_xlfn.IFNA(VLOOKUP($C19,DataSuS2023!$B$2:$O$854,9,FALSE),"")</f>
        <v>-</v>
      </c>
      <c r="AV19" t="str">
        <f>_xlfn.IFNA(VLOOKUP($C19,DataSuS2023!$B$2:$O$854,10,FALSE),"")</f>
        <v>-</v>
      </c>
      <c r="AW19" t="str">
        <f>_xlfn.IFNA(VLOOKUP($C19,DataSuS2023!$B$2:$O$854,11,FALSE),"")</f>
        <v>-</v>
      </c>
      <c r="AX19" t="str">
        <f>_xlfn.IFNA(VLOOKUP($C19,DataSuS2023!$B$2:$O$854,12,FALSE),"")</f>
        <v>-</v>
      </c>
      <c r="AY19" t="str">
        <f>_xlfn.IFNA(VLOOKUP($C19,DataSuS2023!$B$2:$O$854,13,FALSE),"")</f>
        <v>-</v>
      </c>
      <c r="AZ19" s="43">
        <f t="shared" si="6"/>
        <v>0</v>
      </c>
      <c r="BA19">
        <f t="shared" si="5"/>
        <v>0</v>
      </c>
    </row>
    <row r="20" spans="1:53" ht="23">
      <c r="A20" s="10" t="s">
        <v>104</v>
      </c>
      <c r="B20" s="5">
        <v>3101805</v>
      </c>
      <c r="C20" s="5" t="str">
        <f t="shared" si="1"/>
        <v>31018</v>
      </c>
      <c r="D20" s="11" t="s">
        <v>64</v>
      </c>
      <c r="E20" s="12">
        <v>0.374</v>
      </c>
      <c r="F20" s="12">
        <v>0.54900000000000004</v>
      </c>
      <c r="G20" s="13">
        <v>0.64600000000000002</v>
      </c>
      <c r="H20" s="46">
        <v>74</v>
      </c>
      <c r="I20" s="13" t="s">
        <v>61</v>
      </c>
      <c r="J20" s="14">
        <v>2.74</v>
      </c>
      <c r="K20" s="14">
        <v>166.97200000000001</v>
      </c>
      <c r="L20" s="15">
        <f t="shared" si="0"/>
        <v>16.409936995424381</v>
      </c>
      <c r="M20" s="6" t="s">
        <v>67</v>
      </c>
      <c r="N20" s="3" t="str">
        <f>_xlfn.IFNA(VLOOKUP($C20,DataSuS2021!$B$2:$O$173,2,FALSE),"")</f>
        <v/>
      </c>
      <c r="O20" s="3" t="str">
        <f>_xlfn.IFNA(VLOOKUP($C20,DataSuS2021!$B$2:$O$173,3,FALSE),"")</f>
        <v/>
      </c>
      <c r="P20" s="3" t="str">
        <f>_xlfn.IFNA(VLOOKUP($C20,DataSuS2021!$B$2:$O$173,4,FALSE),"")</f>
        <v/>
      </c>
      <c r="Q20" s="3" t="str">
        <f>_xlfn.IFNA(VLOOKUP($C20,DataSuS2021!$B$2:$O$173,5,FALSE),"")</f>
        <v/>
      </c>
      <c r="R20" s="3" t="str">
        <f>_xlfn.IFNA(VLOOKUP($C20,DataSuS2021!$B$2:$O$173,6,FALSE),"")</f>
        <v/>
      </c>
      <c r="S20" s="3" t="str">
        <f>_xlfn.IFNA(VLOOKUP($C20,DataSuS2021!$B$2:$O$173,7,FALSE),"")</f>
        <v/>
      </c>
      <c r="T20" s="3" t="str">
        <f>_xlfn.IFNA(VLOOKUP($C20,DataSuS2021!$B$2:$O$173,8,FALSE),"")</f>
        <v/>
      </c>
      <c r="U20" s="3" t="str">
        <f>_xlfn.IFNA(VLOOKUP($C20,DataSuS2021!$B$2:$O$173,9,FALSE),"")</f>
        <v/>
      </c>
      <c r="V20" s="3" t="str">
        <f>_xlfn.IFNA(VLOOKUP($C20,DataSuS2021!$B$2:$O$173,10,FALSE),"")</f>
        <v/>
      </c>
      <c r="W20" s="3" t="str">
        <f>_xlfn.IFNA(VLOOKUP($C20,DataSuS2021!$B$2:$O$173,11,FALSE),"")</f>
        <v/>
      </c>
      <c r="X20" s="3" t="str">
        <f>_xlfn.IFNA(VLOOKUP($C20,DataSuS2021!$B$2:$O$173,12,FALSE),"")</f>
        <v/>
      </c>
      <c r="Y20" s="3" t="str">
        <f>_xlfn.IFNA(VLOOKUP($C20,DataSuS2021!$B$2:$O$173,13,FALSE),"")</f>
        <v/>
      </c>
      <c r="Z20" s="42">
        <f t="shared" si="2"/>
        <v>0</v>
      </c>
      <c r="AA20" s="37" t="str">
        <f>_xlfn.IFNA(VLOOKUP($C20,DataSuS2022!$B$2:$O$854,2,FALSE),"")</f>
        <v>-</v>
      </c>
      <c r="AB20" s="37" t="str">
        <f>_xlfn.IFNA(VLOOKUP($C20,DataSuS2022!$B$2:$O$854,3,FALSE),"")</f>
        <v>-</v>
      </c>
      <c r="AC20" s="37" t="str">
        <f>_xlfn.IFNA(VLOOKUP($C20,DataSuS2022!$B$2:$O$854,4,FALSE),"")</f>
        <v>-</v>
      </c>
      <c r="AD20" s="37" t="str">
        <f>_xlfn.IFNA(VLOOKUP($C20,DataSuS2022!$B$2:$O$854,5,FALSE),"")</f>
        <v>-</v>
      </c>
      <c r="AE20" s="37" t="str">
        <f>_xlfn.IFNA(VLOOKUP($C20,DataSuS2022!$B$2:$O$854,6,FALSE),"")</f>
        <v>-</v>
      </c>
      <c r="AF20" s="37" t="str">
        <f>_xlfn.IFNA(VLOOKUP($C20,DataSuS2022!$B$2:$O$854,7,FALSE),"")</f>
        <v>-</v>
      </c>
      <c r="AG20" s="37" t="str">
        <f>_xlfn.IFNA(VLOOKUP($C20,DataSuS2022!$B$2:$O$854,8,FALSE),"")</f>
        <v>-</v>
      </c>
      <c r="AH20" s="37" t="str">
        <f>_xlfn.IFNA(VLOOKUP($C20,DataSuS2022!$B$2:$O$854,9,FALSE),"")</f>
        <v>-</v>
      </c>
      <c r="AI20" s="37" t="str">
        <f>_xlfn.IFNA(VLOOKUP($C20,DataSuS2022!$B$2:$O$854,10,FALSE),"")</f>
        <v>-</v>
      </c>
      <c r="AJ20" s="37" t="str">
        <f>_xlfn.IFNA(VLOOKUP($C20,DataSuS2022!$B$2:$O$854,11,FALSE),"")</f>
        <v>-</v>
      </c>
      <c r="AK20" s="37" t="str">
        <f>_xlfn.IFNA(VLOOKUP($C20,DataSuS2022!$B$2:$O$854,12,TRUE),"")</f>
        <v>-</v>
      </c>
      <c r="AL20" s="37" t="str">
        <f>_xlfn.IFNA(VLOOKUP($C20,DataSuS2022!$B$2:$O$854,13,FALSE),"")</f>
        <v>-</v>
      </c>
      <c r="AM20" s="44">
        <f t="shared" si="3"/>
        <v>0</v>
      </c>
      <c r="AN20" t="str">
        <f>_xlfn.IFNA(VLOOKUP($C20,DataSuS2023!$B$2:$O$854,2,FALSE),"")</f>
        <v>-</v>
      </c>
      <c r="AO20" t="str">
        <f>_xlfn.IFNA(VLOOKUP($C20,DataSuS2023!$B$2:$O$854,3,FALSE),"")</f>
        <v>-</v>
      </c>
      <c r="AP20" t="str">
        <f>_xlfn.IFNA(VLOOKUP($C20,DataSuS2023!$B$2:$O$854,4,FALSE),"")</f>
        <v>-</v>
      </c>
      <c r="AQ20" t="str">
        <f>_xlfn.IFNA(VLOOKUP($C20,DataSuS2023!$B$2:$O$854,5,FALSE),"")</f>
        <v>-</v>
      </c>
      <c r="AR20" t="str">
        <f>_xlfn.IFNA(VLOOKUP($C20,DataSuS2023!$B$2:$O$854,6,FALSE),"")</f>
        <v>-</v>
      </c>
      <c r="AS20" t="str">
        <f>_xlfn.IFNA(VLOOKUP($C20,DataSuS2023!$B$2:$O$854,7,FALSE),"")</f>
        <v>-</v>
      </c>
      <c r="AT20" t="str">
        <f>_xlfn.IFNA(VLOOKUP($C20,DataSuS2023!$B$2:$O$854,8,FALSE),"")</f>
        <v>-</v>
      </c>
      <c r="AU20" t="str">
        <f>_xlfn.IFNA(VLOOKUP($C20,DataSuS2023!$B$2:$O$854,9,FALSE),"")</f>
        <v>-</v>
      </c>
      <c r="AV20" t="str">
        <f>_xlfn.IFNA(VLOOKUP($C20,DataSuS2023!$B$2:$O$854,10,FALSE),"")</f>
        <v>-</v>
      </c>
      <c r="AW20" t="str">
        <f>_xlfn.IFNA(VLOOKUP($C20,DataSuS2023!$B$2:$O$854,11,FALSE),"")</f>
        <v>-</v>
      </c>
      <c r="AX20" t="str">
        <f>_xlfn.IFNA(VLOOKUP($C20,DataSuS2023!$B$2:$O$854,12,FALSE),"")</f>
        <v>-</v>
      </c>
      <c r="AY20" t="str">
        <f>_xlfn.IFNA(VLOOKUP($C20,DataSuS2023!$B$2:$O$854,13,FALSE),"")</f>
        <v>-</v>
      </c>
      <c r="AZ20" s="43">
        <f t="shared" si="6"/>
        <v>0</v>
      </c>
      <c r="BA20">
        <f t="shared" si="5"/>
        <v>0</v>
      </c>
    </row>
    <row r="21" spans="1:53" ht="15.75" customHeight="1">
      <c r="A21" s="10" t="s">
        <v>105</v>
      </c>
      <c r="B21" s="5">
        <v>3101904</v>
      </c>
      <c r="C21" s="5" t="str">
        <f t="shared" si="1"/>
        <v>31019</v>
      </c>
      <c r="D21" s="11" t="s">
        <v>85</v>
      </c>
      <c r="E21" s="12">
        <v>0.433</v>
      </c>
      <c r="F21" s="12">
        <v>0.63300000000000001</v>
      </c>
      <c r="G21" s="16">
        <v>0.72499999999999998</v>
      </c>
      <c r="H21" s="46" t="s">
        <v>106</v>
      </c>
      <c r="I21" s="13" t="s">
        <v>70</v>
      </c>
      <c r="J21" s="14">
        <v>4.0199999999999996</v>
      </c>
      <c r="K21" s="14">
        <v>460.685</v>
      </c>
      <c r="L21" s="15">
        <f t="shared" si="0"/>
        <v>8.7261360799678727</v>
      </c>
      <c r="M21" s="6" t="s">
        <v>89</v>
      </c>
      <c r="N21" s="3" t="str">
        <f>_xlfn.IFNA(VLOOKUP($C21,DataSuS2021!$B$2:$O$173,2,FALSE),"")</f>
        <v/>
      </c>
      <c r="O21" s="3" t="str">
        <f>_xlfn.IFNA(VLOOKUP($C21,DataSuS2021!$B$2:$O$173,3,FALSE),"")</f>
        <v/>
      </c>
      <c r="P21" s="3" t="str">
        <f>_xlfn.IFNA(VLOOKUP($C21,DataSuS2021!$B$2:$O$173,4,FALSE),"")</f>
        <v/>
      </c>
      <c r="Q21" s="3" t="str">
        <f>_xlfn.IFNA(VLOOKUP($C21,DataSuS2021!$B$2:$O$173,5,FALSE),"")</f>
        <v/>
      </c>
      <c r="R21" s="3" t="str">
        <f>_xlfn.IFNA(VLOOKUP($C21,DataSuS2021!$B$2:$O$173,6,FALSE),"")</f>
        <v/>
      </c>
      <c r="S21" s="3" t="str">
        <f>_xlfn.IFNA(VLOOKUP($C21,DataSuS2021!$B$2:$O$173,7,FALSE),"")</f>
        <v/>
      </c>
      <c r="T21" s="3" t="str">
        <f>_xlfn.IFNA(VLOOKUP($C21,DataSuS2021!$B$2:$O$173,8,FALSE),"")</f>
        <v/>
      </c>
      <c r="U21" s="3" t="str">
        <f>_xlfn.IFNA(VLOOKUP($C21,DataSuS2021!$B$2:$O$173,9,FALSE),"")</f>
        <v/>
      </c>
      <c r="V21" s="3" t="str">
        <f>_xlfn.IFNA(VLOOKUP($C21,DataSuS2021!$B$2:$O$173,10,FALSE),"")</f>
        <v/>
      </c>
      <c r="W21" s="3" t="str">
        <f>_xlfn.IFNA(VLOOKUP($C21,DataSuS2021!$B$2:$O$173,11,FALSE),"")</f>
        <v/>
      </c>
      <c r="X21" s="3" t="str">
        <f>_xlfn.IFNA(VLOOKUP($C21,DataSuS2021!$B$2:$O$173,12,FALSE),"")</f>
        <v/>
      </c>
      <c r="Y21" s="3" t="str">
        <f>_xlfn.IFNA(VLOOKUP($C21,DataSuS2021!$B$2:$O$173,13,FALSE),"")</f>
        <v/>
      </c>
      <c r="Z21" s="42">
        <f t="shared" si="2"/>
        <v>0</v>
      </c>
      <c r="AA21" s="37" t="str">
        <f>_xlfn.IFNA(VLOOKUP($C21,DataSuS2022!$B$2:$O$854,2,FALSE),"")</f>
        <v>-</v>
      </c>
      <c r="AB21" s="37" t="str">
        <f>_xlfn.IFNA(VLOOKUP($C21,DataSuS2022!$B$2:$O$854,3,FALSE),"")</f>
        <v>-</v>
      </c>
      <c r="AC21" s="37" t="str">
        <f>_xlfn.IFNA(VLOOKUP($C21,DataSuS2022!$B$2:$O$854,4,FALSE),"")</f>
        <v>-</v>
      </c>
      <c r="AD21" s="37" t="str">
        <f>_xlfn.IFNA(VLOOKUP($C21,DataSuS2022!$B$2:$O$854,5,FALSE),"")</f>
        <v>-</v>
      </c>
      <c r="AE21" s="37" t="str">
        <f>_xlfn.IFNA(VLOOKUP($C21,DataSuS2022!$B$2:$O$854,6,FALSE),"")</f>
        <v>-</v>
      </c>
      <c r="AF21" s="37" t="str">
        <f>_xlfn.IFNA(VLOOKUP($C21,DataSuS2022!$B$2:$O$854,7,FALSE),"")</f>
        <v>-</v>
      </c>
      <c r="AG21" s="37" t="str">
        <f>_xlfn.IFNA(VLOOKUP($C21,DataSuS2022!$B$2:$O$854,8,FALSE),"")</f>
        <v>-</v>
      </c>
      <c r="AH21" s="37" t="str">
        <f>_xlfn.IFNA(VLOOKUP($C21,DataSuS2022!$B$2:$O$854,9,FALSE),"")</f>
        <v>-</v>
      </c>
      <c r="AI21" s="37" t="str">
        <f>_xlfn.IFNA(VLOOKUP($C21,DataSuS2022!$B$2:$O$854,10,FALSE),"")</f>
        <v>-</v>
      </c>
      <c r="AJ21" s="37" t="str">
        <f>_xlfn.IFNA(VLOOKUP($C21,DataSuS2022!$B$2:$O$854,11,FALSE),"")</f>
        <v>-</v>
      </c>
      <c r="AK21" s="37" t="str">
        <f>_xlfn.IFNA(VLOOKUP($C21,DataSuS2022!$B$2:$O$854,12,TRUE),"")</f>
        <v>-</v>
      </c>
      <c r="AL21" s="37" t="str">
        <f>_xlfn.IFNA(VLOOKUP($C21,DataSuS2022!$B$2:$O$854,13,FALSE),"")</f>
        <v>-</v>
      </c>
      <c r="AM21" s="44">
        <f t="shared" si="3"/>
        <v>0</v>
      </c>
      <c r="AN21" t="str">
        <f>_xlfn.IFNA(VLOOKUP($C21,DataSuS2023!$B$2:$O$854,2,FALSE),"")</f>
        <v>-</v>
      </c>
      <c r="AO21" t="str">
        <f>_xlfn.IFNA(VLOOKUP($C21,DataSuS2023!$B$2:$O$854,3,FALSE),"")</f>
        <v>-</v>
      </c>
      <c r="AP21" t="str">
        <f>_xlfn.IFNA(VLOOKUP($C21,DataSuS2023!$B$2:$O$854,4,FALSE),"")</f>
        <v>-</v>
      </c>
      <c r="AQ21" t="str">
        <f>_xlfn.IFNA(VLOOKUP($C21,DataSuS2023!$B$2:$O$854,5,FALSE),"")</f>
        <v>-</v>
      </c>
      <c r="AR21" t="str">
        <f>_xlfn.IFNA(VLOOKUP($C21,DataSuS2023!$B$2:$O$854,6,FALSE),"")</f>
        <v>-</v>
      </c>
      <c r="AS21" t="str">
        <f>_xlfn.IFNA(VLOOKUP($C21,DataSuS2023!$B$2:$O$854,7,FALSE),"")</f>
        <v>-</v>
      </c>
      <c r="AT21" t="str">
        <f>_xlfn.IFNA(VLOOKUP($C21,DataSuS2023!$B$2:$O$854,8,FALSE),"")</f>
        <v>-</v>
      </c>
      <c r="AU21" t="str">
        <f>_xlfn.IFNA(VLOOKUP($C21,DataSuS2023!$B$2:$O$854,9,FALSE),"")</f>
        <v>-</v>
      </c>
      <c r="AV21" t="str">
        <f>_xlfn.IFNA(VLOOKUP($C21,DataSuS2023!$B$2:$O$854,10,FALSE),"")</f>
        <v>-</v>
      </c>
      <c r="AW21" t="str">
        <f>_xlfn.IFNA(VLOOKUP($C21,DataSuS2023!$B$2:$O$854,11,FALSE),"")</f>
        <v>-</v>
      </c>
      <c r="AX21" t="str">
        <f>_xlfn.IFNA(VLOOKUP($C21,DataSuS2023!$B$2:$O$854,12,FALSE),"")</f>
        <v>-</v>
      </c>
      <c r="AY21" t="str">
        <f>_xlfn.IFNA(VLOOKUP($C21,DataSuS2023!$B$2:$O$854,13,FALSE),"")</f>
        <v>-</v>
      </c>
      <c r="AZ21" s="43">
        <f t="shared" si="6"/>
        <v>0</v>
      </c>
      <c r="BA21">
        <f t="shared" si="5"/>
        <v>0</v>
      </c>
    </row>
    <row r="22" spans="1:53" ht="15.75" customHeight="1">
      <c r="A22" s="10" t="s">
        <v>107</v>
      </c>
      <c r="B22" s="5">
        <v>3102001</v>
      </c>
      <c r="C22" s="5" t="str">
        <f t="shared" si="1"/>
        <v>31020</v>
      </c>
      <c r="D22" s="11" t="s">
        <v>56</v>
      </c>
      <c r="E22" s="12">
        <v>0.37</v>
      </c>
      <c r="F22" s="12">
        <v>0.56499999999999995</v>
      </c>
      <c r="G22" s="13">
        <v>0.66800000000000004</v>
      </c>
      <c r="H22" s="46">
        <v>74</v>
      </c>
      <c r="I22" s="13" t="s">
        <v>61</v>
      </c>
      <c r="J22" s="14">
        <v>2.86</v>
      </c>
      <c r="K22" s="14">
        <v>362.01</v>
      </c>
      <c r="L22" s="15">
        <f t="shared" si="0"/>
        <v>7.9003342449103613</v>
      </c>
      <c r="M22" s="6" t="s">
        <v>89</v>
      </c>
      <c r="N22" s="3" t="str">
        <f>_xlfn.IFNA(VLOOKUP($C22,DataSuS2021!$B$2:$O$173,2,FALSE),"")</f>
        <v/>
      </c>
      <c r="O22" s="3" t="str">
        <f>_xlfn.IFNA(VLOOKUP($C22,DataSuS2021!$B$2:$O$173,3,FALSE),"")</f>
        <v/>
      </c>
      <c r="P22" s="3" t="str">
        <f>_xlfn.IFNA(VLOOKUP($C22,DataSuS2021!$B$2:$O$173,4,FALSE),"")</f>
        <v/>
      </c>
      <c r="Q22" s="3" t="str">
        <f>_xlfn.IFNA(VLOOKUP($C22,DataSuS2021!$B$2:$O$173,5,FALSE),"")</f>
        <v/>
      </c>
      <c r="R22" s="3" t="str">
        <f>_xlfn.IFNA(VLOOKUP($C22,DataSuS2021!$B$2:$O$173,6,FALSE),"")</f>
        <v/>
      </c>
      <c r="S22" s="3" t="str">
        <f>_xlfn.IFNA(VLOOKUP($C22,DataSuS2021!$B$2:$O$173,7,FALSE),"")</f>
        <v/>
      </c>
      <c r="T22" s="3" t="str">
        <f>_xlfn.IFNA(VLOOKUP($C22,DataSuS2021!$B$2:$O$173,8,FALSE),"")</f>
        <v/>
      </c>
      <c r="U22" s="3" t="str">
        <f>_xlfn.IFNA(VLOOKUP($C22,DataSuS2021!$B$2:$O$173,9,FALSE),"")</f>
        <v/>
      </c>
      <c r="V22" s="3" t="str">
        <f>_xlfn.IFNA(VLOOKUP($C22,DataSuS2021!$B$2:$O$173,10,FALSE),"")</f>
        <v/>
      </c>
      <c r="W22" s="3" t="str">
        <f>_xlfn.IFNA(VLOOKUP($C22,DataSuS2021!$B$2:$O$173,11,FALSE),"")</f>
        <v/>
      </c>
      <c r="X22" s="3" t="str">
        <f>_xlfn.IFNA(VLOOKUP($C22,DataSuS2021!$B$2:$O$173,12,FALSE),"")</f>
        <v/>
      </c>
      <c r="Y22" s="3" t="str">
        <f>_xlfn.IFNA(VLOOKUP($C22,DataSuS2021!$B$2:$O$173,13,FALSE),"")</f>
        <v/>
      </c>
      <c r="Z22" s="42">
        <f t="shared" si="2"/>
        <v>0</v>
      </c>
      <c r="AA22" s="37" t="str">
        <f>_xlfn.IFNA(VLOOKUP($C22,DataSuS2022!$B$2:$O$854,2,FALSE),"")</f>
        <v>-</v>
      </c>
      <c r="AB22" s="37" t="str">
        <f>_xlfn.IFNA(VLOOKUP($C22,DataSuS2022!$B$2:$O$854,3,FALSE),"")</f>
        <v>-</v>
      </c>
      <c r="AC22" s="37" t="str">
        <f>_xlfn.IFNA(VLOOKUP($C22,DataSuS2022!$B$2:$O$854,4,FALSE),"")</f>
        <v>-</v>
      </c>
      <c r="AD22" s="37" t="str">
        <f>_xlfn.IFNA(VLOOKUP($C22,DataSuS2022!$B$2:$O$854,5,FALSE),"")</f>
        <v>-</v>
      </c>
      <c r="AE22" s="37" t="str">
        <f>_xlfn.IFNA(VLOOKUP($C22,DataSuS2022!$B$2:$O$854,6,FALSE),"")</f>
        <v>-</v>
      </c>
      <c r="AF22" s="37" t="str">
        <f>_xlfn.IFNA(VLOOKUP($C22,DataSuS2022!$B$2:$O$854,7,FALSE),"")</f>
        <v>-</v>
      </c>
      <c r="AG22" s="37" t="str">
        <f>_xlfn.IFNA(VLOOKUP($C22,DataSuS2022!$B$2:$O$854,8,FALSE),"")</f>
        <v>-</v>
      </c>
      <c r="AH22" s="37" t="str">
        <f>_xlfn.IFNA(VLOOKUP($C22,DataSuS2022!$B$2:$O$854,9,FALSE),"")</f>
        <v>-</v>
      </c>
      <c r="AI22" s="37" t="str">
        <f>_xlfn.IFNA(VLOOKUP($C22,DataSuS2022!$B$2:$O$854,10,FALSE),"")</f>
        <v>-</v>
      </c>
      <c r="AJ22" s="37" t="str">
        <f>_xlfn.IFNA(VLOOKUP($C22,DataSuS2022!$B$2:$O$854,11,FALSE),"")</f>
        <v>-</v>
      </c>
      <c r="AK22" s="37" t="str">
        <f>_xlfn.IFNA(VLOOKUP($C22,DataSuS2022!$B$2:$O$854,12,TRUE),"")</f>
        <v>-</v>
      </c>
      <c r="AL22" s="37" t="str">
        <f>_xlfn.IFNA(VLOOKUP($C22,DataSuS2022!$B$2:$O$854,13,FALSE),"")</f>
        <v>-</v>
      </c>
      <c r="AM22" s="44">
        <f t="shared" si="3"/>
        <v>0</v>
      </c>
      <c r="AN22" t="str">
        <f>_xlfn.IFNA(VLOOKUP($C22,DataSuS2023!$B$2:$O$854,2,FALSE),"")</f>
        <v>-</v>
      </c>
      <c r="AO22" t="str">
        <f>_xlfn.IFNA(VLOOKUP($C22,DataSuS2023!$B$2:$O$854,3,FALSE),"")</f>
        <v>-</v>
      </c>
      <c r="AP22" t="str">
        <f>_xlfn.IFNA(VLOOKUP($C22,DataSuS2023!$B$2:$O$854,4,FALSE),"")</f>
        <v>-</v>
      </c>
      <c r="AQ22" t="str">
        <f>_xlfn.IFNA(VLOOKUP($C22,DataSuS2023!$B$2:$O$854,5,FALSE),"")</f>
        <v>-</v>
      </c>
      <c r="AR22" t="str">
        <f>_xlfn.IFNA(VLOOKUP($C22,DataSuS2023!$B$2:$O$854,6,FALSE),"")</f>
        <v>-</v>
      </c>
      <c r="AS22" t="str">
        <f>_xlfn.IFNA(VLOOKUP($C22,DataSuS2023!$B$2:$O$854,7,FALSE),"")</f>
        <v>-</v>
      </c>
      <c r="AT22" t="str">
        <f>_xlfn.IFNA(VLOOKUP($C22,DataSuS2023!$B$2:$O$854,8,FALSE),"")</f>
        <v>-</v>
      </c>
      <c r="AU22" t="str">
        <f>_xlfn.IFNA(VLOOKUP($C22,DataSuS2023!$B$2:$O$854,9,FALSE),"")</f>
        <v>-</v>
      </c>
      <c r="AV22" t="str">
        <f>_xlfn.IFNA(VLOOKUP($C22,DataSuS2023!$B$2:$O$854,10,FALSE),"")</f>
        <v>-</v>
      </c>
      <c r="AW22" t="str">
        <f>_xlfn.IFNA(VLOOKUP($C22,DataSuS2023!$B$2:$O$854,11,FALSE),"")</f>
        <v>-</v>
      </c>
      <c r="AX22" t="str">
        <f>_xlfn.IFNA(VLOOKUP($C22,DataSuS2023!$B$2:$O$854,12,FALSE),"")</f>
        <v>-</v>
      </c>
      <c r="AY22" t="str">
        <f>_xlfn.IFNA(VLOOKUP($C22,DataSuS2023!$B$2:$O$854,13,FALSE),"")</f>
        <v>-</v>
      </c>
      <c r="AZ22" s="43">
        <f t="shared" si="6"/>
        <v>0</v>
      </c>
      <c r="BA22">
        <f t="shared" si="5"/>
        <v>0</v>
      </c>
    </row>
    <row r="23" spans="1:53" ht="15.75" customHeight="1">
      <c r="A23" s="10" t="s">
        <v>108</v>
      </c>
      <c r="B23" s="5">
        <v>3102050</v>
      </c>
      <c r="C23" s="5" t="str">
        <f t="shared" si="1"/>
        <v>31020</v>
      </c>
      <c r="D23" s="11" t="s">
        <v>56</v>
      </c>
      <c r="E23" s="12">
        <v>0.39800000000000002</v>
      </c>
      <c r="F23" s="12">
        <v>0.56999999999999995</v>
      </c>
      <c r="G23" s="13">
        <v>0.66100000000000003</v>
      </c>
      <c r="H23" s="46" t="s">
        <v>109</v>
      </c>
      <c r="I23" s="13" t="s">
        <v>61</v>
      </c>
      <c r="J23" s="14">
        <v>1.1499999999999999</v>
      </c>
      <c r="K23" s="14">
        <v>103.69</v>
      </c>
      <c r="L23" s="15">
        <f t="shared" si="0"/>
        <v>11.090751277847428</v>
      </c>
      <c r="M23" s="6" t="s">
        <v>62</v>
      </c>
      <c r="N23" s="3" t="str">
        <f>_xlfn.IFNA(VLOOKUP($C23,DataSuS2021!$B$2:$O$173,2,FALSE),"")</f>
        <v/>
      </c>
      <c r="O23" s="3" t="str">
        <f>_xlfn.IFNA(VLOOKUP($C23,DataSuS2021!$B$2:$O$173,3,FALSE),"")</f>
        <v/>
      </c>
      <c r="P23" s="3" t="str">
        <f>_xlfn.IFNA(VLOOKUP($C23,DataSuS2021!$B$2:$O$173,4,FALSE),"")</f>
        <v/>
      </c>
      <c r="Q23" s="3" t="str">
        <f>_xlfn.IFNA(VLOOKUP($C23,DataSuS2021!$B$2:$O$173,5,FALSE),"")</f>
        <v/>
      </c>
      <c r="R23" s="3" t="str">
        <f>_xlfn.IFNA(VLOOKUP($C23,DataSuS2021!$B$2:$O$173,6,FALSE),"")</f>
        <v/>
      </c>
      <c r="S23" s="3" t="str">
        <f>_xlfn.IFNA(VLOOKUP($C23,DataSuS2021!$B$2:$O$173,7,FALSE),"")</f>
        <v/>
      </c>
      <c r="T23" s="3" t="str">
        <f>_xlfn.IFNA(VLOOKUP($C23,DataSuS2021!$B$2:$O$173,8,FALSE),"")</f>
        <v/>
      </c>
      <c r="U23" s="3" t="str">
        <f>_xlfn.IFNA(VLOOKUP($C23,DataSuS2021!$B$2:$O$173,9,FALSE),"")</f>
        <v/>
      </c>
      <c r="V23" s="3" t="str">
        <f>_xlfn.IFNA(VLOOKUP($C23,DataSuS2021!$B$2:$O$173,10,FALSE),"")</f>
        <v/>
      </c>
      <c r="W23" s="3" t="str">
        <f>_xlfn.IFNA(VLOOKUP($C23,DataSuS2021!$B$2:$O$173,11,FALSE),"")</f>
        <v/>
      </c>
      <c r="X23" s="3" t="str">
        <f>_xlfn.IFNA(VLOOKUP($C23,DataSuS2021!$B$2:$O$173,12,FALSE),"")</f>
        <v/>
      </c>
      <c r="Y23" s="3" t="str">
        <f>_xlfn.IFNA(VLOOKUP($C23,DataSuS2021!$B$2:$O$173,13,FALSE),"")</f>
        <v/>
      </c>
      <c r="Z23" s="42">
        <f t="shared" si="2"/>
        <v>0</v>
      </c>
      <c r="AA23" s="37" t="str">
        <f>_xlfn.IFNA(VLOOKUP($C23,DataSuS2022!$B$2:$O$854,2,FALSE),"")</f>
        <v>-</v>
      </c>
      <c r="AB23" s="37" t="str">
        <f>_xlfn.IFNA(VLOOKUP($C23,DataSuS2022!$B$2:$O$854,3,FALSE),"")</f>
        <v>-</v>
      </c>
      <c r="AC23" s="37" t="str">
        <f>_xlfn.IFNA(VLOOKUP($C23,DataSuS2022!$B$2:$O$854,4,FALSE),"")</f>
        <v>-</v>
      </c>
      <c r="AD23" s="37" t="str">
        <f>_xlfn.IFNA(VLOOKUP($C23,DataSuS2022!$B$2:$O$854,5,FALSE),"")</f>
        <v>-</v>
      </c>
      <c r="AE23" s="37" t="str">
        <f>_xlfn.IFNA(VLOOKUP($C23,DataSuS2022!$B$2:$O$854,6,FALSE),"")</f>
        <v>-</v>
      </c>
      <c r="AF23" s="37" t="str">
        <f>_xlfn.IFNA(VLOOKUP($C23,DataSuS2022!$B$2:$O$854,7,FALSE),"")</f>
        <v>-</v>
      </c>
      <c r="AG23" s="37" t="str">
        <f>_xlfn.IFNA(VLOOKUP($C23,DataSuS2022!$B$2:$O$854,8,FALSE),"")</f>
        <v>-</v>
      </c>
      <c r="AH23" s="37" t="str">
        <f>_xlfn.IFNA(VLOOKUP($C23,DataSuS2022!$B$2:$O$854,9,FALSE),"")</f>
        <v>-</v>
      </c>
      <c r="AI23" s="37" t="str">
        <f>_xlfn.IFNA(VLOOKUP($C23,DataSuS2022!$B$2:$O$854,10,FALSE),"")</f>
        <v>-</v>
      </c>
      <c r="AJ23" s="37" t="str">
        <f>_xlfn.IFNA(VLOOKUP($C23,DataSuS2022!$B$2:$O$854,11,FALSE),"")</f>
        <v>-</v>
      </c>
      <c r="AK23" s="37" t="str">
        <f>_xlfn.IFNA(VLOOKUP($C23,DataSuS2022!$B$2:$O$854,12,TRUE),"")</f>
        <v>-</v>
      </c>
      <c r="AL23" s="37" t="str">
        <f>_xlfn.IFNA(VLOOKUP($C23,DataSuS2022!$B$2:$O$854,13,FALSE),"")</f>
        <v>-</v>
      </c>
      <c r="AM23" s="44">
        <f t="shared" si="3"/>
        <v>0</v>
      </c>
      <c r="AN23" t="str">
        <f>_xlfn.IFNA(VLOOKUP($C23,DataSuS2023!$B$2:$O$854,2,FALSE),"")</f>
        <v>-</v>
      </c>
      <c r="AO23" t="str">
        <f>_xlfn.IFNA(VLOOKUP($C23,DataSuS2023!$B$2:$O$854,3,FALSE),"")</f>
        <v>-</v>
      </c>
      <c r="AP23" t="str">
        <f>_xlfn.IFNA(VLOOKUP($C23,DataSuS2023!$B$2:$O$854,4,FALSE),"")</f>
        <v>-</v>
      </c>
      <c r="AQ23" t="str">
        <f>_xlfn.IFNA(VLOOKUP($C23,DataSuS2023!$B$2:$O$854,5,FALSE),"")</f>
        <v>-</v>
      </c>
      <c r="AR23" t="str">
        <f>_xlfn.IFNA(VLOOKUP($C23,DataSuS2023!$B$2:$O$854,6,FALSE),"")</f>
        <v>-</v>
      </c>
      <c r="AS23" t="str">
        <f>_xlfn.IFNA(VLOOKUP($C23,DataSuS2023!$B$2:$O$854,7,FALSE),"")</f>
        <v>-</v>
      </c>
      <c r="AT23" t="str">
        <f>_xlfn.IFNA(VLOOKUP($C23,DataSuS2023!$B$2:$O$854,8,FALSE),"")</f>
        <v>-</v>
      </c>
      <c r="AU23" t="str">
        <f>_xlfn.IFNA(VLOOKUP($C23,DataSuS2023!$B$2:$O$854,9,FALSE),"")</f>
        <v>-</v>
      </c>
      <c r="AV23" t="str">
        <f>_xlfn.IFNA(VLOOKUP($C23,DataSuS2023!$B$2:$O$854,10,FALSE),"")</f>
        <v>-</v>
      </c>
      <c r="AW23" t="str">
        <f>_xlfn.IFNA(VLOOKUP($C23,DataSuS2023!$B$2:$O$854,11,FALSE),"")</f>
        <v>-</v>
      </c>
      <c r="AX23" t="str">
        <f>_xlfn.IFNA(VLOOKUP($C23,DataSuS2023!$B$2:$O$854,12,FALSE),"")</f>
        <v>-</v>
      </c>
      <c r="AY23" t="str">
        <f>_xlfn.IFNA(VLOOKUP($C23,DataSuS2023!$B$2:$O$854,13,FALSE),"")</f>
        <v>-</v>
      </c>
      <c r="AZ23" s="43">
        <f t="shared" si="6"/>
        <v>0</v>
      </c>
      <c r="BA23">
        <f t="shared" si="5"/>
        <v>0</v>
      </c>
    </row>
    <row r="24" spans="1:53" ht="15.75" customHeight="1">
      <c r="A24" s="10" t="s">
        <v>110</v>
      </c>
      <c r="B24" s="5">
        <v>3153509</v>
      </c>
      <c r="C24" s="5" t="str">
        <f t="shared" si="1"/>
        <v>31535</v>
      </c>
      <c r="D24" s="11" t="s">
        <v>56</v>
      </c>
      <c r="E24" s="12">
        <v>0.29799999999999999</v>
      </c>
      <c r="F24" s="12">
        <v>0.49299999999999999</v>
      </c>
      <c r="G24" s="13">
        <v>0.66</v>
      </c>
      <c r="H24" s="46" t="s">
        <v>111</v>
      </c>
      <c r="I24" s="13" t="s">
        <v>61</v>
      </c>
      <c r="J24" s="14">
        <v>1.79</v>
      </c>
      <c r="K24" s="14">
        <v>152.27199999999999</v>
      </c>
      <c r="L24" s="15">
        <f t="shared" si="0"/>
        <v>11.755280025218033</v>
      </c>
      <c r="M24" s="6" t="s">
        <v>62</v>
      </c>
      <c r="N24" s="3" t="str">
        <f>_xlfn.IFNA(VLOOKUP($C24,DataSuS2021!$B$2:$O$173,2,FALSE),"")</f>
        <v/>
      </c>
      <c r="O24" s="3" t="str">
        <f>_xlfn.IFNA(VLOOKUP($C24,DataSuS2021!$B$2:$O$173,3,FALSE),"")</f>
        <v/>
      </c>
      <c r="P24" s="3" t="str">
        <f>_xlfn.IFNA(VLOOKUP($C24,DataSuS2021!$B$2:$O$173,4,FALSE),"")</f>
        <v/>
      </c>
      <c r="Q24" s="3" t="str">
        <f>_xlfn.IFNA(VLOOKUP($C24,DataSuS2021!$B$2:$O$173,5,FALSE),"")</f>
        <v/>
      </c>
      <c r="R24" s="3" t="str">
        <f>_xlfn.IFNA(VLOOKUP($C24,DataSuS2021!$B$2:$O$173,6,FALSE),"")</f>
        <v/>
      </c>
      <c r="S24" s="3" t="str">
        <f>_xlfn.IFNA(VLOOKUP($C24,DataSuS2021!$B$2:$O$173,7,FALSE),"")</f>
        <v/>
      </c>
      <c r="T24" s="3" t="str">
        <f>_xlfn.IFNA(VLOOKUP($C24,DataSuS2021!$B$2:$O$173,8,FALSE),"")</f>
        <v/>
      </c>
      <c r="U24" s="3" t="str">
        <f>_xlfn.IFNA(VLOOKUP($C24,DataSuS2021!$B$2:$O$173,9,FALSE),"")</f>
        <v/>
      </c>
      <c r="V24" s="3" t="str">
        <f>_xlfn.IFNA(VLOOKUP($C24,DataSuS2021!$B$2:$O$173,10,FALSE),"")</f>
        <v/>
      </c>
      <c r="W24" s="3" t="str">
        <f>_xlfn.IFNA(VLOOKUP($C24,DataSuS2021!$B$2:$O$173,11,FALSE),"")</f>
        <v/>
      </c>
      <c r="X24" s="3" t="str">
        <f>_xlfn.IFNA(VLOOKUP($C24,DataSuS2021!$B$2:$O$173,12,FALSE),"")</f>
        <v/>
      </c>
      <c r="Y24" s="3" t="str">
        <f>_xlfn.IFNA(VLOOKUP($C24,DataSuS2021!$B$2:$O$173,13,FALSE),"")</f>
        <v/>
      </c>
      <c r="Z24" s="42">
        <f t="shared" si="2"/>
        <v>0</v>
      </c>
      <c r="AA24" s="37" t="str">
        <f>_xlfn.IFNA(VLOOKUP($C24,DataSuS2022!$B$2:$O$854,2,FALSE),"")</f>
        <v>-</v>
      </c>
      <c r="AB24" s="37" t="str">
        <f>_xlfn.IFNA(VLOOKUP($C24,DataSuS2022!$B$2:$O$854,3,FALSE),"")</f>
        <v>-</v>
      </c>
      <c r="AC24" s="37" t="str">
        <f>_xlfn.IFNA(VLOOKUP($C24,DataSuS2022!$B$2:$O$854,4,FALSE),"")</f>
        <v>-</v>
      </c>
      <c r="AD24" s="37" t="str">
        <f>_xlfn.IFNA(VLOOKUP($C24,DataSuS2022!$B$2:$O$854,5,FALSE),"")</f>
        <v>-</v>
      </c>
      <c r="AE24" s="37" t="str">
        <f>_xlfn.IFNA(VLOOKUP($C24,DataSuS2022!$B$2:$O$854,6,FALSE),"")</f>
        <v>-</v>
      </c>
      <c r="AF24" s="37" t="str">
        <f>_xlfn.IFNA(VLOOKUP($C24,DataSuS2022!$B$2:$O$854,7,FALSE),"")</f>
        <v>-</v>
      </c>
      <c r="AG24" s="37" t="str">
        <f>_xlfn.IFNA(VLOOKUP($C24,DataSuS2022!$B$2:$O$854,8,FALSE),"")</f>
        <v>-</v>
      </c>
      <c r="AH24" s="37" t="str">
        <f>_xlfn.IFNA(VLOOKUP($C24,DataSuS2022!$B$2:$O$854,9,FALSE),"")</f>
        <v>-</v>
      </c>
      <c r="AI24" s="37" t="str">
        <f>_xlfn.IFNA(VLOOKUP($C24,DataSuS2022!$B$2:$O$854,10,FALSE),"")</f>
        <v>-</v>
      </c>
      <c r="AJ24" s="37" t="str">
        <f>_xlfn.IFNA(VLOOKUP($C24,DataSuS2022!$B$2:$O$854,11,FALSE),"")</f>
        <v>-</v>
      </c>
      <c r="AK24" s="37" t="str">
        <f>_xlfn.IFNA(VLOOKUP($C24,DataSuS2022!$B$2:$O$854,12,TRUE),"")</f>
        <v>-</v>
      </c>
      <c r="AL24" s="37" t="str">
        <f>_xlfn.IFNA(VLOOKUP($C24,DataSuS2022!$B$2:$O$854,13,FALSE),"")</f>
        <v>-</v>
      </c>
      <c r="AM24" s="44">
        <f t="shared" si="3"/>
        <v>0</v>
      </c>
      <c r="AN24" t="str">
        <f>_xlfn.IFNA(VLOOKUP($C24,DataSuS2023!$B$2:$O$854,2,FALSE),"")</f>
        <v>-</v>
      </c>
      <c r="AO24" t="str">
        <f>_xlfn.IFNA(VLOOKUP($C24,DataSuS2023!$B$2:$O$854,3,FALSE),"")</f>
        <v>-</v>
      </c>
      <c r="AP24" t="str">
        <f>_xlfn.IFNA(VLOOKUP($C24,DataSuS2023!$B$2:$O$854,4,FALSE),"")</f>
        <v>-</v>
      </c>
      <c r="AQ24" t="str">
        <f>_xlfn.IFNA(VLOOKUP($C24,DataSuS2023!$B$2:$O$854,5,FALSE),"")</f>
        <v>-</v>
      </c>
      <c r="AR24" t="str">
        <f>_xlfn.IFNA(VLOOKUP($C24,DataSuS2023!$B$2:$O$854,6,FALSE),"")</f>
        <v>-</v>
      </c>
      <c r="AS24" t="str">
        <f>_xlfn.IFNA(VLOOKUP($C24,DataSuS2023!$B$2:$O$854,7,FALSE),"")</f>
        <v>-</v>
      </c>
      <c r="AT24" t="str">
        <f>_xlfn.IFNA(VLOOKUP($C24,DataSuS2023!$B$2:$O$854,8,FALSE),"")</f>
        <v>-</v>
      </c>
      <c r="AU24" t="str">
        <f>_xlfn.IFNA(VLOOKUP($C24,DataSuS2023!$B$2:$O$854,9,FALSE),"")</f>
        <v>-</v>
      </c>
      <c r="AV24" t="str">
        <f>_xlfn.IFNA(VLOOKUP($C24,DataSuS2023!$B$2:$O$854,10,FALSE),"")</f>
        <v>-</v>
      </c>
      <c r="AW24" t="str">
        <f>_xlfn.IFNA(VLOOKUP($C24,DataSuS2023!$B$2:$O$854,11,FALSE),"")</f>
        <v>-</v>
      </c>
      <c r="AX24" t="str">
        <f>_xlfn.IFNA(VLOOKUP($C24,DataSuS2023!$B$2:$O$854,12,FALSE),"")</f>
        <v>-</v>
      </c>
      <c r="AY24" t="str">
        <f>_xlfn.IFNA(VLOOKUP($C24,DataSuS2023!$B$2:$O$854,13,FALSE),"")</f>
        <v>-</v>
      </c>
      <c r="AZ24" s="43">
        <f t="shared" si="6"/>
        <v>0</v>
      </c>
      <c r="BA24">
        <f t="shared" si="5"/>
        <v>0</v>
      </c>
    </row>
    <row r="25" spans="1:53" ht="15.75" customHeight="1">
      <c r="A25" s="10" t="s">
        <v>112</v>
      </c>
      <c r="B25" s="5">
        <v>3102100</v>
      </c>
      <c r="C25" s="5" t="str">
        <f t="shared" si="1"/>
        <v>31021</v>
      </c>
      <c r="D25" s="11" t="s">
        <v>56</v>
      </c>
      <c r="E25" s="12">
        <v>0.315</v>
      </c>
      <c r="F25" s="12">
        <v>0.48199999999999998</v>
      </c>
      <c r="G25" s="13">
        <v>0.62</v>
      </c>
      <c r="H25" s="46" t="s">
        <v>113</v>
      </c>
      <c r="I25" s="13" t="s">
        <v>61</v>
      </c>
      <c r="J25" s="14">
        <v>2.37</v>
      </c>
      <c r="K25" s="14">
        <v>518.053</v>
      </c>
      <c r="L25" s="15">
        <f t="shared" si="0"/>
        <v>4.574821495097992</v>
      </c>
      <c r="M25" s="6" t="s">
        <v>62</v>
      </c>
      <c r="N25" s="3"/>
      <c r="O25" s="3"/>
      <c r="P25" s="3"/>
      <c r="Q25" s="3"/>
      <c r="R25" s="3">
        <f>_xlfn.IFNA(VLOOKUP($C25,DataSuS2021!$B$2:$O$173,6,FALSE),"")</f>
        <v>1</v>
      </c>
      <c r="S25" s="3"/>
      <c r="T25" s="3"/>
      <c r="U25" s="3"/>
      <c r="V25" s="3">
        <f>_xlfn.IFNA(VLOOKUP($C25,DataSuS2021!$B$2:$O$173,10,FALSE),"")</f>
        <v>1</v>
      </c>
      <c r="W25" s="3"/>
      <c r="X25" s="3"/>
      <c r="Y25" s="3"/>
      <c r="Z25" s="42">
        <f t="shared" si="2"/>
        <v>2</v>
      </c>
      <c r="AA25" s="37" t="str">
        <f>_xlfn.IFNA(VLOOKUP($C25,DataSuS2022!$B$2:$O$854,2,FALSE),"")</f>
        <v>-</v>
      </c>
      <c r="AB25" s="37" t="str">
        <f>_xlfn.IFNA(VLOOKUP($C25,DataSuS2022!$B$2:$O$854,3,FALSE),"")</f>
        <v>-</v>
      </c>
      <c r="AC25" s="37" t="str">
        <f>_xlfn.IFNA(VLOOKUP($C25,DataSuS2022!$B$2:$O$854,4,FALSE),"")</f>
        <v>-</v>
      </c>
      <c r="AD25" s="37" t="str">
        <f>_xlfn.IFNA(VLOOKUP($C25,DataSuS2022!$B$2:$O$854,5,FALSE),"")</f>
        <v>-</v>
      </c>
      <c r="AE25" s="37" t="str">
        <f>_xlfn.IFNA(VLOOKUP($C25,DataSuS2022!$B$2:$O$854,6,FALSE),"")</f>
        <v>-</v>
      </c>
      <c r="AF25" s="37" t="str">
        <f>_xlfn.IFNA(VLOOKUP($C25,DataSuS2022!$B$2:$O$854,7,FALSE),"")</f>
        <v>-</v>
      </c>
      <c r="AG25" s="37" t="str">
        <f>_xlfn.IFNA(VLOOKUP($C25,DataSuS2022!$B$2:$O$854,8,FALSE),"")</f>
        <v>-</v>
      </c>
      <c r="AH25" s="37" t="str">
        <f>_xlfn.IFNA(VLOOKUP($C25,DataSuS2022!$B$2:$O$854,9,FALSE),"")</f>
        <v>-</v>
      </c>
      <c r="AI25" s="37" t="str">
        <f>_xlfn.IFNA(VLOOKUP($C25,DataSuS2022!$B$2:$O$854,10,FALSE),"")</f>
        <v>-</v>
      </c>
      <c r="AJ25" s="37" t="str">
        <f>_xlfn.IFNA(VLOOKUP($C25,DataSuS2022!$B$2:$O$854,11,FALSE),"")</f>
        <v>-</v>
      </c>
      <c r="AK25" s="37" t="str">
        <f>_xlfn.IFNA(VLOOKUP($C25,DataSuS2022!$B$2:$O$854,12,TRUE),"")</f>
        <v>-</v>
      </c>
      <c r="AL25" s="37" t="str">
        <f>_xlfn.IFNA(VLOOKUP($C25,DataSuS2022!$B$2:$O$854,13,FALSE),"")</f>
        <v>-</v>
      </c>
      <c r="AM25" s="44">
        <f t="shared" si="3"/>
        <v>0</v>
      </c>
      <c r="AN25" t="str">
        <f>_xlfn.IFNA(VLOOKUP($C25,DataSuS2023!$B$2:$O$854,2,FALSE),"")</f>
        <v>-</v>
      </c>
      <c r="AO25" t="str">
        <f>_xlfn.IFNA(VLOOKUP($C25,DataSuS2023!$B$2:$O$854,3,FALSE),"")</f>
        <v>-</v>
      </c>
      <c r="AP25" t="str">
        <f>_xlfn.IFNA(VLOOKUP($C25,DataSuS2023!$B$2:$O$854,4,FALSE),"")</f>
        <v>-</v>
      </c>
      <c r="AQ25" t="str">
        <f>_xlfn.IFNA(VLOOKUP($C25,DataSuS2023!$B$2:$O$854,5,FALSE),"")</f>
        <v>-</v>
      </c>
      <c r="AR25" t="str">
        <f>_xlfn.IFNA(VLOOKUP($C25,DataSuS2023!$B$2:$O$854,6,FALSE),"")</f>
        <v>-</v>
      </c>
      <c r="AS25" t="str">
        <f>_xlfn.IFNA(VLOOKUP($C25,DataSuS2023!$B$2:$O$854,7,FALSE),"")</f>
        <v>-</v>
      </c>
      <c r="AT25" t="str">
        <f>_xlfn.IFNA(VLOOKUP($C25,DataSuS2023!$B$2:$O$854,8,FALSE),"")</f>
        <v>-</v>
      </c>
      <c r="AU25" t="str">
        <f>_xlfn.IFNA(VLOOKUP($C25,DataSuS2023!$B$2:$O$854,9,FALSE),"")</f>
        <v>-</v>
      </c>
      <c r="AV25" t="str">
        <f>_xlfn.IFNA(VLOOKUP($C25,DataSuS2023!$B$2:$O$854,10,FALSE),"")</f>
        <v>-</v>
      </c>
      <c r="AW25" t="str">
        <f>_xlfn.IFNA(VLOOKUP($C25,DataSuS2023!$B$2:$O$854,11,FALSE),"")</f>
        <v>-</v>
      </c>
      <c r="AX25" t="str">
        <f>_xlfn.IFNA(VLOOKUP($C25,DataSuS2023!$B$2:$O$854,12,FALSE),"")</f>
        <v>-</v>
      </c>
      <c r="AY25" t="str">
        <f>_xlfn.IFNA(VLOOKUP($C25,DataSuS2023!$B$2:$O$854,13,FALSE),"")</f>
        <v>-</v>
      </c>
      <c r="AZ25" s="43">
        <f t="shared" si="6"/>
        <v>0</v>
      </c>
      <c r="BA25">
        <f t="shared" si="5"/>
        <v>2</v>
      </c>
    </row>
    <row r="26" spans="1:53" ht="15.75" customHeight="1">
      <c r="A26" s="10" t="s">
        <v>114</v>
      </c>
      <c r="B26" s="5">
        <v>3102209</v>
      </c>
      <c r="C26" s="5" t="str">
        <f t="shared" si="1"/>
        <v>31022</v>
      </c>
      <c r="D26" s="11" t="s">
        <v>56</v>
      </c>
      <c r="E26" s="12">
        <v>0.443</v>
      </c>
      <c r="F26" s="12">
        <v>0.57399999999999995</v>
      </c>
      <c r="G26" s="13">
        <v>0.59199999999999997</v>
      </c>
      <c r="H26" s="46" t="s">
        <v>91</v>
      </c>
      <c r="I26" s="13" t="s">
        <v>61</v>
      </c>
      <c r="J26" s="14">
        <v>0.7</v>
      </c>
      <c r="K26" s="14">
        <v>278.17500000000001</v>
      </c>
      <c r="L26" s="15">
        <f t="shared" si="0"/>
        <v>2.5164015457895208</v>
      </c>
      <c r="M26" s="6" t="s">
        <v>67</v>
      </c>
      <c r="N26" s="3" t="str">
        <f>_xlfn.IFNA(VLOOKUP($C26,DataSuS2021!$B$2:$O$173,2,FALSE),"")</f>
        <v/>
      </c>
      <c r="O26" s="3" t="str">
        <f>_xlfn.IFNA(VLOOKUP($C26,DataSuS2021!$B$2:$O$173,3,FALSE),"")</f>
        <v/>
      </c>
      <c r="P26" s="3" t="str">
        <f>_xlfn.IFNA(VLOOKUP($C26,DataSuS2021!$B$2:$O$173,4,FALSE),"")</f>
        <v/>
      </c>
      <c r="Q26" s="3" t="str">
        <f>_xlfn.IFNA(VLOOKUP($C26,DataSuS2021!$B$2:$O$173,5,FALSE),"")</f>
        <v/>
      </c>
      <c r="R26" s="3" t="str">
        <f>_xlfn.IFNA(VLOOKUP($C26,DataSuS2021!$B$2:$O$173,6,FALSE),"")</f>
        <v/>
      </c>
      <c r="S26" s="3" t="str">
        <f>_xlfn.IFNA(VLOOKUP($C26,DataSuS2021!$B$2:$O$173,7,FALSE),"")</f>
        <v/>
      </c>
      <c r="T26" s="3" t="str">
        <f>_xlfn.IFNA(VLOOKUP($C26,DataSuS2021!$B$2:$O$173,8,FALSE),"")</f>
        <v/>
      </c>
      <c r="U26" s="3" t="str">
        <f>_xlfn.IFNA(VLOOKUP($C26,DataSuS2021!$B$2:$O$173,9,FALSE),"")</f>
        <v/>
      </c>
      <c r="V26" s="3" t="str">
        <f>_xlfn.IFNA(VLOOKUP($C26,DataSuS2021!$B$2:$O$173,10,FALSE),"")</f>
        <v/>
      </c>
      <c r="W26" s="3" t="str">
        <f>_xlfn.IFNA(VLOOKUP($C26,DataSuS2021!$B$2:$O$173,11,FALSE),"")</f>
        <v/>
      </c>
      <c r="X26" s="3" t="str">
        <f>_xlfn.IFNA(VLOOKUP($C26,DataSuS2021!$B$2:$O$173,12,FALSE),"")</f>
        <v/>
      </c>
      <c r="Y26" s="3" t="str">
        <f>_xlfn.IFNA(VLOOKUP($C26,DataSuS2021!$B$2:$O$173,13,FALSE),"")</f>
        <v/>
      </c>
      <c r="Z26" s="42">
        <f t="shared" si="2"/>
        <v>0</v>
      </c>
      <c r="AA26" s="37" t="str">
        <f>_xlfn.IFNA(VLOOKUP($C26,DataSuS2022!$B$2:$O$854,2,FALSE),"")</f>
        <v>-</v>
      </c>
      <c r="AB26" s="37" t="str">
        <f>_xlfn.IFNA(VLOOKUP($C26,DataSuS2022!$B$2:$O$854,3,FALSE),"")</f>
        <v>-</v>
      </c>
      <c r="AC26" s="37" t="str">
        <f>_xlfn.IFNA(VLOOKUP($C26,DataSuS2022!$B$2:$O$854,4,FALSE),"")</f>
        <v>-</v>
      </c>
      <c r="AD26" s="37" t="str">
        <f>_xlfn.IFNA(VLOOKUP($C26,DataSuS2022!$B$2:$O$854,5,FALSE),"")</f>
        <v>-</v>
      </c>
      <c r="AE26" s="37" t="str">
        <f>_xlfn.IFNA(VLOOKUP($C26,DataSuS2022!$B$2:$O$854,6,FALSE),"")</f>
        <v>-</v>
      </c>
      <c r="AF26" s="37" t="str">
        <f>_xlfn.IFNA(VLOOKUP($C26,DataSuS2022!$B$2:$O$854,7,FALSE),"")</f>
        <v>-</v>
      </c>
      <c r="AG26" s="37" t="str">
        <f>_xlfn.IFNA(VLOOKUP($C26,DataSuS2022!$B$2:$O$854,8,FALSE),"")</f>
        <v>-</v>
      </c>
      <c r="AH26" s="37" t="str">
        <f>_xlfn.IFNA(VLOOKUP($C26,DataSuS2022!$B$2:$O$854,9,FALSE),"")</f>
        <v>-</v>
      </c>
      <c r="AI26" s="37" t="str">
        <f>_xlfn.IFNA(VLOOKUP($C26,DataSuS2022!$B$2:$O$854,10,FALSE),"")</f>
        <v>-</v>
      </c>
      <c r="AJ26" s="37" t="str">
        <f>_xlfn.IFNA(VLOOKUP($C26,DataSuS2022!$B$2:$O$854,11,FALSE),"")</f>
        <v>-</v>
      </c>
      <c r="AK26" s="37" t="str">
        <f>_xlfn.IFNA(VLOOKUP($C26,DataSuS2022!$B$2:$O$854,12,TRUE),"")</f>
        <v>-</v>
      </c>
      <c r="AL26" s="37" t="str">
        <f>_xlfn.IFNA(VLOOKUP($C26,DataSuS2022!$B$2:$O$854,13,FALSE),"")</f>
        <v>-</v>
      </c>
      <c r="AM26" s="44">
        <f t="shared" si="3"/>
        <v>0</v>
      </c>
      <c r="AN26" t="str">
        <f>_xlfn.IFNA(VLOOKUP($C26,DataSuS2023!$B$2:$O$854,2,FALSE),"")</f>
        <v>-</v>
      </c>
      <c r="AO26" t="str">
        <f>_xlfn.IFNA(VLOOKUP($C26,DataSuS2023!$B$2:$O$854,3,FALSE),"")</f>
        <v>-</v>
      </c>
      <c r="AP26" t="str">
        <f>_xlfn.IFNA(VLOOKUP($C26,DataSuS2023!$B$2:$O$854,4,FALSE),"")</f>
        <v>-</v>
      </c>
      <c r="AQ26" t="str">
        <f>_xlfn.IFNA(VLOOKUP($C26,DataSuS2023!$B$2:$O$854,5,FALSE),"")</f>
        <v>-</v>
      </c>
      <c r="AR26" t="str">
        <f>_xlfn.IFNA(VLOOKUP($C26,DataSuS2023!$B$2:$O$854,6,FALSE),"")</f>
        <v>-</v>
      </c>
      <c r="AS26" t="str">
        <f>_xlfn.IFNA(VLOOKUP($C26,DataSuS2023!$B$2:$O$854,7,FALSE),"")</f>
        <v>-</v>
      </c>
      <c r="AT26" t="str">
        <f>_xlfn.IFNA(VLOOKUP($C26,DataSuS2023!$B$2:$O$854,8,FALSE),"")</f>
        <v>-</v>
      </c>
      <c r="AU26" t="str">
        <f>_xlfn.IFNA(VLOOKUP($C26,DataSuS2023!$B$2:$O$854,9,FALSE),"")</f>
        <v>-</v>
      </c>
      <c r="AV26" t="str">
        <f>_xlfn.IFNA(VLOOKUP($C26,DataSuS2023!$B$2:$O$854,10,FALSE),"")</f>
        <v>-</v>
      </c>
      <c r="AW26" t="str">
        <f>_xlfn.IFNA(VLOOKUP($C26,DataSuS2023!$B$2:$O$854,11,FALSE),"")</f>
        <v>-</v>
      </c>
      <c r="AX26" t="str">
        <f>_xlfn.IFNA(VLOOKUP($C26,DataSuS2023!$B$2:$O$854,12,FALSE),"")</f>
        <v>-</v>
      </c>
      <c r="AY26" t="str">
        <f>_xlfn.IFNA(VLOOKUP($C26,DataSuS2023!$B$2:$O$854,13,FALSE),"")</f>
        <v>-</v>
      </c>
      <c r="AZ26" s="43">
        <f t="shared" si="6"/>
        <v>0</v>
      </c>
      <c r="BA26">
        <f t="shared" si="5"/>
        <v>0</v>
      </c>
    </row>
    <row r="27" spans="1:53" ht="15.75" customHeight="1">
      <c r="A27" s="10" t="s">
        <v>115</v>
      </c>
      <c r="B27" s="5">
        <v>3102308</v>
      </c>
      <c r="C27" s="5" t="str">
        <f t="shared" si="1"/>
        <v>31023</v>
      </c>
      <c r="D27" s="11" t="s">
        <v>64</v>
      </c>
      <c r="E27" s="12">
        <v>0.316</v>
      </c>
      <c r="F27" s="12">
        <v>0.434</v>
      </c>
      <c r="G27" s="13">
        <v>0.67600000000000005</v>
      </c>
      <c r="H27" s="46" t="s">
        <v>116</v>
      </c>
      <c r="I27" s="13" t="s">
        <v>61</v>
      </c>
      <c r="J27" s="14">
        <v>2.81</v>
      </c>
      <c r="K27" s="14">
        <v>599.44299999999998</v>
      </c>
      <c r="L27" s="15">
        <f t="shared" si="0"/>
        <v>4.6876850676377906</v>
      </c>
      <c r="M27" s="6" t="s">
        <v>117</v>
      </c>
      <c r="N27" s="3">
        <f>_xlfn.IFNA(VLOOKUP($C27,DataSuS2021!$B$2:$O$173,2,FALSE),"")</f>
        <v>2</v>
      </c>
      <c r="O27" s="3">
        <f>_xlfn.IFNA(VLOOKUP($C27,DataSuS2021!$B$2:$O$173,3,FALSE),"")</f>
        <v>1</v>
      </c>
      <c r="P27" s="3">
        <f>_xlfn.IFNA(VLOOKUP($C27,DataSuS2021!$B$2:$O$173,4,FALSE),"")</f>
        <v>1</v>
      </c>
      <c r="Q27" s="3">
        <f>_xlfn.IFNA(VLOOKUP($C27,DataSuS2021!$B$2:$O$173,5,FALSE),"")</f>
        <v>3</v>
      </c>
      <c r="R27" s="3">
        <f>_xlfn.IFNA(VLOOKUP($C27,DataSuS2021!$B$2:$O$173,6,FALSE),"")</f>
        <v>1</v>
      </c>
      <c r="S27" s="3">
        <f>_xlfn.IFNA(VLOOKUP($C27,DataSuS2021!$B$2:$O$173,7,FALSE),"")</f>
        <v>3</v>
      </c>
      <c r="T27" s="3" t="str">
        <f>_xlfn.IFNA(VLOOKUP($C27,DataSuS2021!$B$2:$O$173,8,FALSE),"")</f>
        <v>-</v>
      </c>
      <c r="U27" s="3">
        <f>_xlfn.IFNA(VLOOKUP($C27,DataSuS2021!$B$2:$O$173,9,FALSE),"")</f>
        <v>3</v>
      </c>
      <c r="V27" s="3">
        <f>_xlfn.IFNA(VLOOKUP($C27,DataSuS2021!$B$2:$O$173,10,FALSE),"")</f>
        <v>1</v>
      </c>
      <c r="W27" s="3">
        <f>_xlfn.IFNA(VLOOKUP($C27,DataSuS2021!$B$2:$O$173,11,FALSE),"")</f>
        <v>1</v>
      </c>
      <c r="X27" s="3" t="str">
        <f>_xlfn.IFNA(VLOOKUP($C27,DataSuS2021!$B$2:$O$173,12,FALSE),"")</f>
        <v>-</v>
      </c>
      <c r="Y27" s="3">
        <f>_xlfn.IFNA(VLOOKUP($C27,DataSuS2021!$B$2:$O$173,13,FALSE),"")</f>
        <v>2</v>
      </c>
      <c r="Z27" s="42">
        <f t="shared" si="2"/>
        <v>18</v>
      </c>
      <c r="AA27" s="37">
        <f>_xlfn.IFNA(VLOOKUP($C27,DataSuS2022!$B$2:$O$854,2,FALSE),"")</f>
        <v>1</v>
      </c>
      <c r="AB27" s="37" t="str">
        <f>_xlfn.IFNA(VLOOKUP($C27,DataSuS2022!$B$2:$O$854,3,FALSE),"")</f>
        <v>-</v>
      </c>
      <c r="AC27" s="37">
        <f>_xlfn.IFNA(VLOOKUP($C27,DataSuS2022!$B$2:$O$854,4,FALSE),"")</f>
        <v>3</v>
      </c>
      <c r="AD27" s="37" t="str">
        <f>_xlfn.IFNA(VLOOKUP($C27,DataSuS2022!$B$2:$O$854,5,FALSE),"")</f>
        <v>-</v>
      </c>
      <c r="AE27" s="37">
        <f>_xlfn.IFNA(VLOOKUP($C27,DataSuS2022!$B$2:$O$854,6,FALSE),"")</f>
        <v>3</v>
      </c>
      <c r="AF27" s="37">
        <f>_xlfn.IFNA(VLOOKUP($C27,DataSuS2022!$B$2:$O$854,7,FALSE),"")</f>
        <v>2</v>
      </c>
      <c r="AG27" s="37">
        <f>_xlfn.IFNA(VLOOKUP($C27,DataSuS2022!$B$2:$O$854,8,FALSE),"")</f>
        <v>1</v>
      </c>
      <c r="AH27" s="37" t="str">
        <f>_xlfn.IFNA(VLOOKUP($C27,DataSuS2022!$B$2:$O$854,9,FALSE),"")</f>
        <v>-</v>
      </c>
      <c r="AI27" s="37">
        <f>_xlfn.IFNA(VLOOKUP($C27,DataSuS2022!$B$2:$O$854,10,FALSE),"")</f>
        <v>2</v>
      </c>
      <c r="AJ27" s="37" t="str">
        <f>_xlfn.IFNA(VLOOKUP($C27,DataSuS2022!$B$2:$O$854,11,FALSE),"")</f>
        <v>-</v>
      </c>
      <c r="AK27" s="37">
        <f>_xlfn.IFNA(VLOOKUP($C27,DataSuS2022!$B$2:$O$854,12,TRUE),"")</f>
        <v>1</v>
      </c>
      <c r="AL27" s="37" t="str">
        <f>_xlfn.IFNA(VLOOKUP($C27,DataSuS2022!$B$2:$O$854,13,FALSE),"")</f>
        <v>-</v>
      </c>
      <c r="AM27" s="44">
        <f t="shared" si="3"/>
        <v>13</v>
      </c>
      <c r="AN27">
        <f>_xlfn.IFNA(VLOOKUP($C27,DataSuS2023!$B$2:$O$854,2,FALSE),"")</f>
        <v>3</v>
      </c>
      <c r="AO27" t="str">
        <f>_xlfn.IFNA(VLOOKUP($C27,DataSuS2023!$B$2:$O$854,3,FALSE),"")</f>
        <v>-</v>
      </c>
      <c r="AP27" t="str">
        <f>_xlfn.IFNA(VLOOKUP($C27,DataSuS2023!$B$2:$O$854,4,FALSE),"")</f>
        <v>-</v>
      </c>
      <c r="AQ27" t="str">
        <f>_xlfn.IFNA(VLOOKUP($C27,DataSuS2023!$B$2:$O$854,5,FALSE),"")</f>
        <v>-</v>
      </c>
      <c r="AR27" t="str">
        <f>_xlfn.IFNA(VLOOKUP($C27,DataSuS2023!$B$2:$O$854,6,FALSE),"")</f>
        <v>-</v>
      </c>
      <c r="AS27">
        <f>_xlfn.IFNA(VLOOKUP($C27,DataSuS2023!$B$2:$O$854,7,FALSE),"")</f>
        <v>1</v>
      </c>
      <c r="AT27">
        <f>_xlfn.IFNA(VLOOKUP($C27,DataSuS2023!$B$2:$O$854,8,FALSE),"")</f>
        <v>2</v>
      </c>
      <c r="AU27">
        <f>_xlfn.IFNA(VLOOKUP($C27,DataSuS2023!$B$2:$O$854,9,FALSE),"")</f>
        <v>2</v>
      </c>
      <c r="AV27" t="str">
        <f>_xlfn.IFNA(VLOOKUP($C27,DataSuS2023!$B$2:$O$854,10,FALSE),"")</f>
        <v>-</v>
      </c>
      <c r="AW27" t="str">
        <f>_xlfn.IFNA(VLOOKUP($C27,DataSuS2023!$B$2:$O$854,11,FALSE),"")</f>
        <v>-</v>
      </c>
      <c r="AX27" t="str">
        <f>_xlfn.IFNA(VLOOKUP($C27,DataSuS2023!$B$2:$O$854,12,FALSE),"")</f>
        <v>-</v>
      </c>
      <c r="AY27" t="str">
        <f>_xlfn.IFNA(VLOOKUP($C27,DataSuS2023!$B$2:$O$854,13,FALSE),"")</f>
        <v>-</v>
      </c>
      <c r="AZ27" s="43">
        <f t="shared" si="6"/>
        <v>8</v>
      </c>
      <c r="BA27">
        <f t="shared" si="5"/>
        <v>39</v>
      </c>
    </row>
    <row r="28" spans="1:53" ht="15.75" customHeight="1">
      <c r="A28" s="10" t="s">
        <v>118</v>
      </c>
      <c r="B28" s="5">
        <v>3102407</v>
      </c>
      <c r="C28" s="5" t="str">
        <f t="shared" si="1"/>
        <v>31024</v>
      </c>
      <c r="D28" s="11" t="s">
        <v>119</v>
      </c>
      <c r="E28" s="12">
        <v>0.35299999999999998</v>
      </c>
      <c r="F28" s="12">
        <v>0.45800000000000002</v>
      </c>
      <c r="G28" s="13">
        <v>0.57199999999999995</v>
      </c>
      <c r="H28" s="46" t="s">
        <v>120</v>
      </c>
      <c r="I28" s="13" t="s">
        <v>61</v>
      </c>
      <c r="J28" s="14">
        <v>1.1499999999999999</v>
      </c>
      <c r="K28" s="14">
        <v>374.00799999999998</v>
      </c>
      <c r="L28" s="15">
        <f t="shared" si="0"/>
        <v>3.0748005390259032</v>
      </c>
      <c r="M28" s="6" t="s">
        <v>117</v>
      </c>
      <c r="N28" s="3" t="str">
        <f>_xlfn.IFNA(VLOOKUP($C28,DataSuS2021!$B$2:$O$173,2,FALSE),"")</f>
        <v/>
      </c>
      <c r="O28" s="3" t="str">
        <f>_xlfn.IFNA(VLOOKUP($C28,DataSuS2021!$B$2:$O$173,3,FALSE),"")</f>
        <v/>
      </c>
      <c r="P28" s="3" t="str">
        <f>_xlfn.IFNA(VLOOKUP($C28,DataSuS2021!$B$2:$O$173,4,FALSE),"")</f>
        <v/>
      </c>
      <c r="Q28" s="3" t="str">
        <f>_xlfn.IFNA(VLOOKUP($C28,DataSuS2021!$B$2:$O$173,5,FALSE),"")</f>
        <v/>
      </c>
      <c r="R28" s="3" t="str">
        <f>_xlfn.IFNA(VLOOKUP($C28,DataSuS2021!$B$2:$O$173,6,FALSE),"")</f>
        <v/>
      </c>
      <c r="S28" s="3" t="str">
        <f>_xlfn.IFNA(VLOOKUP($C28,DataSuS2021!$B$2:$O$173,7,FALSE),"")</f>
        <v/>
      </c>
      <c r="T28" s="3" t="str">
        <f>_xlfn.IFNA(VLOOKUP($C28,DataSuS2021!$B$2:$O$173,8,FALSE),"")</f>
        <v/>
      </c>
      <c r="U28" s="3" t="str">
        <f>_xlfn.IFNA(VLOOKUP($C28,DataSuS2021!$B$2:$O$173,9,FALSE),"")</f>
        <v/>
      </c>
      <c r="V28" s="3" t="str">
        <f>_xlfn.IFNA(VLOOKUP($C28,DataSuS2021!$B$2:$O$173,10,FALSE),"")</f>
        <v/>
      </c>
      <c r="W28" s="3" t="str">
        <f>_xlfn.IFNA(VLOOKUP($C28,DataSuS2021!$B$2:$O$173,11,FALSE),"")</f>
        <v/>
      </c>
      <c r="X28" s="3" t="str">
        <f>_xlfn.IFNA(VLOOKUP($C28,DataSuS2021!$B$2:$O$173,12,FALSE),"")</f>
        <v/>
      </c>
      <c r="Y28" s="3" t="str">
        <f>_xlfn.IFNA(VLOOKUP($C28,DataSuS2021!$B$2:$O$173,13,FALSE),"")</f>
        <v/>
      </c>
      <c r="Z28" s="42">
        <f t="shared" si="2"/>
        <v>0</v>
      </c>
      <c r="AA28" s="37" t="str">
        <f>_xlfn.IFNA(VLOOKUP($C28,DataSuS2022!$B$2:$O$854,2,FALSE),"")</f>
        <v>-</v>
      </c>
      <c r="AB28" s="37" t="str">
        <f>_xlfn.IFNA(VLOOKUP($C28,DataSuS2022!$B$2:$O$854,3,FALSE),"")</f>
        <v>-</v>
      </c>
      <c r="AC28" s="37" t="str">
        <f>_xlfn.IFNA(VLOOKUP($C28,DataSuS2022!$B$2:$O$854,4,FALSE),"")</f>
        <v>-</v>
      </c>
      <c r="AD28" s="37" t="str">
        <f>_xlfn.IFNA(VLOOKUP($C28,DataSuS2022!$B$2:$O$854,5,FALSE),"")</f>
        <v>-</v>
      </c>
      <c r="AE28" s="37" t="str">
        <f>_xlfn.IFNA(VLOOKUP($C28,DataSuS2022!$B$2:$O$854,6,FALSE),"")</f>
        <v>-</v>
      </c>
      <c r="AF28" s="37" t="str">
        <f>_xlfn.IFNA(VLOOKUP($C28,DataSuS2022!$B$2:$O$854,7,FALSE),"")</f>
        <v>-</v>
      </c>
      <c r="AG28" s="37" t="str">
        <f>_xlfn.IFNA(VLOOKUP($C28,DataSuS2022!$B$2:$O$854,8,FALSE),"")</f>
        <v>-</v>
      </c>
      <c r="AH28" s="37" t="str">
        <f>_xlfn.IFNA(VLOOKUP($C28,DataSuS2022!$B$2:$O$854,9,FALSE),"")</f>
        <v>-</v>
      </c>
      <c r="AI28" s="37" t="str">
        <f>_xlfn.IFNA(VLOOKUP($C28,DataSuS2022!$B$2:$O$854,10,FALSE),"")</f>
        <v>-</v>
      </c>
      <c r="AJ28" s="37" t="str">
        <f>_xlfn.IFNA(VLOOKUP($C28,DataSuS2022!$B$2:$O$854,11,FALSE),"")</f>
        <v>-</v>
      </c>
      <c r="AK28" s="37" t="str">
        <f>_xlfn.IFNA(VLOOKUP($C28,DataSuS2022!$B$2:$O$854,12,TRUE),"")</f>
        <v>-</v>
      </c>
      <c r="AL28" s="37" t="str">
        <f>_xlfn.IFNA(VLOOKUP($C28,DataSuS2022!$B$2:$O$854,13,FALSE),"")</f>
        <v>-</v>
      </c>
      <c r="AM28" s="44">
        <f t="shared" si="3"/>
        <v>0</v>
      </c>
      <c r="AN28" t="str">
        <f>_xlfn.IFNA(VLOOKUP($C28,DataSuS2023!$B$2:$O$854,2,FALSE),"")</f>
        <v>-</v>
      </c>
      <c r="AO28" t="str">
        <f>_xlfn.IFNA(VLOOKUP($C28,DataSuS2023!$B$2:$O$854,3,FALSE),"")</f>
        <v>-</v>
      </c>
      <c r="AP28" t="str">
        <f>_xlfn.IFNA(VLOOKUP($C28,DataSuS2023!$B$2:$O$854,4,FALSE),"")</f>
        <v>-</v>
      </c>
      <c r="AQ28" t="str">
        <f>_xlfn.IFNA(VLOOKUP($C28,DataSuS2023!$B$2:$O$854,5,FALSE),"")</f>
        <v>-</v>
      </c>
      <c r="AR28" t="str">
        <f>_xlfn.IFNA(VLOOKUP($C28,DataSuS2023!$B$2:$O$854,6,FALSE),"")</f>
        <v>-</v>
      </c>
      <c r="AS28" t="str">
        <f>_xlfn.IFNA(VLOOKUP($C28,DataSuS2023!$B$2:$O$854,7,FALSE),"")</f>
        <v>-</v>
      </c>
      <c r="AT28" t="str">
        <f>_xlfn.IFNA(VLOOKUP($C28,DataSuS2023!$B$2:$O$854,8,FALSE),"")</f>
        <v>-</v>
      </c>
      <c r="AU28" t="str">
        <f>_xlfn.IFNA(VLOOKUP($C28,DataSuS2023!$B$2:$O$854,9,FALSE),"")</f>
        <v>-</v>
      </c>
      <c r="AV28" t="str">
        <f>_xlfn.IFNA(VLOOKUP($C28,DataSuS2023!$B$2:$O$854,10,FALSE),"")</f>
        <v>-</v>
      </c>
      <c r="AW28" t="str">
        <f>_xlfn.IFNA(VLOOKUP($C28,DataSuS2023!$B$2:$O$854,11,FALSE),"")</f>
        <v>-</v>
      </c>
      <c r="AX28" t="str">
        <f>_xlfn.IFNA(VLOOKUP($C28,DataSuS2023!$B$2:$O$854,12,FALSE),"")</f>
        <v>-</v>
      </c>
      <c r="AY28" t="str">
        <f>_xlfn.IFNA(VLOOKUP($C28,DataSuS2023!$B$2:$O$854,13,FALSE),"")</f>
        <v>-</v>
      </c>
      <c r="AZ28" s="43">
        <f t="shared" si="6"/>
        <v>0</v>
      </c>
      <c r="BA28">
        <f t="shared" si="5"/>
        <v>0</v>
      </c>
    </row>
    <row r="29" spans="1:53" ht="15.75" customHeight="1">
      <c r="A29" s="10" t="s">
        <v>121</v>
      </c>
      <c r="B29" s="5">
        <v>3102506</v>
      </c>
      <c r="C29" s="5" t="str">
        <f t="shared" si="1"/>
        <v>31025</v>
      </c>
      <c r="D29" s="11" t="s">
        <v>64</v>
      </c>
      <c r="E29" s="12">
        <v>0.499</v>
      </c>
      <c r="F29" s="12">
        <v>0.64400000000000002</v>
      </c>
      <c r="G29" s="13">
        <v>0.64100000000000001</v>
      </c>
      <c r="H29" s="46" t="s">
        <v>122</v>
      </c>
      <c r="I29" s="13" t="s">
        <v>61</v>
      </c>
      <c r="J29" s="14">
        <v>0.74</v>
      </c>
      <c r="K29" s="14">
        <v>136.18600000000001</v>
      </c>
      <c r="L29" s="15">
        <f t="shared" si="0"/>
        <v>5.4337450251861421</v>
      </c>
      <c r="M29" s="6" t="s">
        <v>62</v>
      </c>
      <c r="N29" s="3">
        <f>_xlfn.IFNA(VLOOKUP($C29,DataSuS2021!$B$2:$O$173,2,FALSE),"")</f>
        <v>1</v>
      </c>
      <c r="O29" s="3" t="str">
        <f>_xlfn.IFNA(VLOOKUP($C29,DataSuS2021!$B$2:$O$173,3,FALSE),"")</f>
        <v>-</v>
      </c>
      <c r="P29" s="3">
        <f>_xlfn.IFNA(VLOOKUP($C29,DataSuS2021!$B$2:$O$173,4,FALSE),"")</f>
        <v>2</v>
      </c>
      <c r="Q29" s="3">
        <f>_xlfn.IFNA(VLOOKUP($C29,DataSuS2021!$B$2:$O$173,5,FALSE),"")</f>
        <v>1</v>
      </c>
      <c r="R29" s="3">
        <f>_xlfn.IFNA(VLOOKUP($C29,DataSuS2021!$B$2:$O$173,6,FALSE),"")</f>
        <v>1</v>
      </c>
      <c r="S29" s="3">
        <f>_xlfn.IFNA(VLOOKUP($C29,DataSuS2021!$B$2:$O$173,7,FALSE),"")</f>
        <v>1</v>
      </c>
      <c r="T29" s="3" t="str">
        <f>_xlfn.IFNA(VLOOKUP($C29,DataSuS2021!$B$2:$O$173,8,FALSE),"")</f>
        <v>-</v>
      </c>
      <c r="U29" s="3">
        <f>_xlfn.IFNA(VLOOKUP($C29,DataSuS2021!$B$2:$O$173,9,FALSE),"")</f>
        <v>1</v>
      </c>
      <c r="V29" s="3">
        <f>_xlfn.IFNA(VLOOKUP($C29,DataSuS2021!$B$2:$O$173,10,FALSE),"")</f>
        <v>2</v>
      </c>
      <c r="W29" s="3">
        <f>_xlfn.IFNA(VLOOKUP($C29,DataSuS2021!$B$2:$O$173,11,FALSE),"")</f>
        <v>2</v>
      </c>
      <c r="X29" s="3" t="str">
        <f>_xlfn.IFNA(VLOOKUP($C29,DataSuS2021!$B$2:$O$173,12,FALSE),"")</f>
        <v>-</v>
      </c>
      <c r="Y29" s="3">
        <f>_xlfn.IFNA(VLOOKUP($C29,DataSuS2021!$B$2:$O$173,13,FALSE),"")</f>
        <v>1</v>
      </c>
      <c r="Z29" s="42">
        <f t="shared" si="2"/>
        <v>12</v>
      </c>
      <c r="AA29" s="37">
        <f>_xlfn.IFNA(VLOOKUP($C29,DataSuS2022!$B$2:$O$854,2,FALSE),"")</f>
        <v>2</v>
      </c>
      <c r="AB29" s="37" t="str">
        <f>_xlfn.IFNA(VLOOKUP($C29,DataSuS2022!$B$2:$O$854,3,FALSE),"")</f>
        <v>-</v>
      </c>
      <c r="AC29" s="37">
        <f>_xlfn.IFNA(VLOOKUP($C29,DataSuS2022!$B$2:$O$854,4,FALSE),"")</f>
        <v>2</v>
      </c>
      <c r="AD29" s="37">
        <f>_xlfn.IFNA(VLOOKUP($C29,DataSuS2022!$B$2:$O$854,5,FALSE),"")</f>
        <v>2</v>
      </c>
      <c r="AE29" s="37">
        <f>_xlfn.IFNA(VLOOKUP($C29,DataSuS2022!$B$2:$O$854,6,FALSE),"")</f>
        <v>2</v>
      </c>
      <c r="AF29" s="37" t="str">
        <f>_xlfn.IFNA(VLOOKUP($C29,DataSuS2022!$B$2:$O$854,7,FALSE),"")</f>
        <v>-</v>
      </c>
      <c r="AG29" s="37" t="str">
        <f>_xlfn.IFNA(VLOOKUP($C29,DataSuS2022!$B$2:$O$854,8,FALSE),"")</f>
        <v>-</v>
      </c>
      <c r="AH29" s="37" t="str">
        <f>_xlfn.IFNA(VLOOKUP($C29,DataSuS2022!$B$2:$O$854,9,FALSE),"")</f>
        <v>-</v>
      </c>
      <c r="AI29" s="37" t="str">
        <f>_xlfn.IFNA(VLOOKUP($C29,DataSuS2022!$B$2:$O$854,10,FALSE),"")</f>
        <v>-</v>
      </c>
      <c r="AJ29" s="37">
        <f>_xlfn.IFNA(VLOOKUP($C29,DataSuS2022!$B$2:$O$854,11,FALSE),"")</f>
        <v>1</v>
      </c>
      <c r="AK29" s="37" t="str">
        <f>_xlfn.IFNA(VLOOKUP($C29,DataSuS2022!$B$2:$O$854,12,TRUE),"")</f>
        <v>-</v>
      </c>
      <c r="AL29" s="37" t="str">
        <f>_xlfn.IFNA(VLOOKUP($C29,DataSuS2022!$B$2:$O$854,13,FALSE),"")</f>
        <v>-</v>
      </c>
      <c r="AM29" s="44">
        <f t="shared" si="3"/>
        <v>9</v>
      </c>
      <c r="AN29" t="str">
        <f>_xlfn.IFNA(VLOOKUP($C29,DataSuS2023!$B$2:$O$854,2,FALSE),"")</f>
        <v>-</v>
      </c>
      <c r="AO29" t="str">
        <f>_xlfn.IFNA(VLOOKUP($C29,DataSuS2023!$B$2:$O$854,3,FALSE),"")</f>
        <v>-</v>
      </c>
      <c r="AP29" t="str">
        <f>_xlfn.IFNA(VLOOKUP($C29,DataSuS2023!$B$2:$O$854,4,FALSE),"")</f>
        <v>-</v>
      </c>
      <c r="AQ29" t="str">
        <f>_xlfn.IFNA(VLOOKUP($C29,DataSuS2023!$B$2:$O$854,5,FALSE),"")</f>
        <v>-</v>
      </c>
      <c r="AR29" t="str">
        <f>_xlfn.IFNA(VLOOKUP($C29,DataSuS2023!$B$2:$O$854,6,FALSE),"")</f>
        <v>-</v>
      </c>
      <c r="AS29" t="str">
        <f>_xlfn.IFNA(VLOOKUP($C29,DataSuS2023!$B$2:$O$854,7,FALSE),"")</f>
        <v>-</v>
      </c>
      <c r="AT29" t="str">
        <f>_xlfn.IFNA(VLOOKUP($C29,DataSuS2023!$B$2:$O$854,8,FALSE),"")</f>
        <v>-</v>
      </c>
      <c r="AU29" t="str">
        <f>_xlfn.IFNA(VLOOKUP($C29,DataSuS2023!$B$2:$O$854,9,FALSE),"")</f>
        <v>-</v>
      </c>
      <c r="AV29" t="str">
        <f>_xlfn.IFNA(VLOOKUP($C29,DataSuS2023!$B$2:$O$854,10,FALSE),"")</f>
        <v>-</v>
      </c>
      <c r="AW29" t="str">
        <f>_xlfn.IFNA(VLOOKUP($C29,DataSuS2023!$B$2:$O$854,11,FALSE),"")</f>
        <v>-</v>
      </c>
      <c r="AX29" t="str">
        <f>_xlfn.IFNA(VLOOKUP($C29,DataSuS2023!$B$2:$O$854,12,FALSE),"")</f>
        <v>-</v>
      </c>
      <c r="AY29" t="str">
        <f>_xlfn.IFNA(VLOOKUP($C29,DataSuS2023!$B$2:$O$854,13,FALSE),"")</f>
        <v>-</v>
      </c>
      <c r="AZ29" s="43">
        <f t="shared" si="6"/>
        <v>0</v>
      </c>
      <c r="BA29">
        <f t="shared" si="5"/>
        <v>21</v>
      </c>
    </row>
    <row r="30" spans="1:53" ht="15.75" customHeight="1">
      <c r="A30" s="10" t="s">
        <v>123</v>
      </c>
      <c r="B30" s="5">
        <v>3102605</v>
      </c>
      <c r="C30" s="5" t="str">
        <f t="shared" si="1"/>
        <v>31026</v>
      </c>
      <c r="D30" s="11" t="s">
        <v>78</v>
      </c>
      <c r="E30" s="12">
        <v>0.28399999999999997</v>
      </c>
      <c r="F30" s="12">
        <v>0.41699999999999998</v>
      </c>
      <c r="G30" s="13">
        <v>0.73399999999999999</v>
      </c>
      <c r="H30" s="46" t="s">
        <v>124</v>
      </c>
      <c r="I30" s="13" t="s">
        <v>61</v>
      </c>
      <c r="J30" s="14">
        <v>8.77</v>
      </c>
      <c r="K30" s="14">
        <v>469.39600000000002</v>
      </c>
      <c r="L30" s="15">
        <f t="shared" si="0"/>
        <v>18.683584862248505</v>
      </c>
      <c r="M30" s="6" t="s">
        <v>89</v>
      </c>
      <c r="N30" s="3" t="str">
        <f>_xlfn.IFNA(VLOOKUP($C30,DataSuS2021!$B$2:$O$173,2,FALSE),"")</f>
        <v>-</v>
      </c>
      <c r="O30" s="3" t="str">
        <f>_xlfn.IFNA(VLOOKUP($C30,DataSuS2021!$B$2:$O$173,3,FALSE),"")</f>
        <v>-</v>
      </c>
      <c r="P30" s="3" t="str">
        <f>_xlfn.IFNA(VLOOKUP($C30,DataSuS2021!$B$2:$O$173,4,FALSE),"")</f>
        <v>-</v>
      </c>
      <c r="Q30" s="3" t="str">
        <f>_xlfn.IFNA(VLOOKUP($C30,DataSuS2021!$B$2:$O$173,5,FALSE),"")</f>
        <v>-</v>
      </c>
      <c r="R30" s="3" t="str">
        <f>_xlfn.IFNA(VLOOKUP($C30,DataSuS2021!$B$2:$O$173,6,FALSE),"")</f>
        <v>-</v>
      </c>
      <c r="S30" s="3" t="str">
        <f>_xlfn.IFNA(VLOOKUP($C30,DataSuS2021!$B$2:$O$173,7,FALSE),"")</f>
        <v>-</v>
      </c>
      <c r="T30" s="3">
        <f>_xlfn.IFNA(VLOOKUP($C30,DataSuS2021!$B$2:$O$173,8,FALSE),"")</f>
        <v>1</v>
      </c>
      <c r="U30" s="3">
        <f>_xlfn.IFNA(VLOOKUP($C30,DataSuS2021!$B$2:$O$173,9,FALSE),"")</f>
        <v>1</v>
      </c>
      <c r="V30" s="3">
        <f>_xlfn.IFNA(VLOOKUP($C30,DataSuS2021!$B$2:$O$173,10,FALSE),"")</f>
        <v>1</v>
      </c>
      <c r="W30" s="3" t="str">
        <f>_xlfn.IFNA(VLOOKUP($C30,DataSuS2021!$B$2:$O$173,11,FALSE),"")</f>
        <v>-</v>
      </c>
      <c r="X30" s="3" t="str">
        <f>_xlfn.IFNA(VLOOKUP($C30,DataSuS2021!$B$2:$O$173,12,FALSE),"")</f>
        <v>-</v>
      </c>
      <c r="Y30" s="3" t="str">
        <f>_xlfn.IFNA(VLOOKUP($C30,DataSuS2021!$B$2:$O$173,13,FALSE),"")</f>
        <v>-</v>
      </c>
      <c r="Z30" s="42">
        <f t="shared" si="2"/>
        <v>3</v>
      </c>
      <c r="AA30" s="37" t="str">
        <f>_xlfn.IFNA(VLOOKUP($C30,DataSuS2022!$B$2:$O$854,2,FALSE),"")</f>
        <v>-</v>
      </c>
      <c r="AB30" s="37" t="str">
        <f>_xlfn.IFNA(VLOOKUP($C30,DataSuS2022!$B$2:$O$854,3,FALSE),"")</f>
        <v>-</v>
      </c>
      <c r="AC30" s="37" t="str">
        <f>_xlfn.IFNA(VLOOKUP($C30,DataSuS2022!$B$2:$O$854,4,FALSE),"")</f>
        <v>-</v>
      </c>
      <c r="AD30" s="37" t="str">
        <f>_xlfn.IFNA(VLOOKUP($C30,DataSuS2022!$B$2:$O$854,5,FALSE),"")</f>
        <v>-</v>
      </c>
      <c r="AE30" s="37">
        <f>_xlfn.IFNA(VLOOKUP($C30,DataSuS2022!$B$2:$O$854,6,FALSE),"")</f>
        <v>2</v>
      </c>
      <c r="AF30" s="37" t="str">
        <f>_xlfn.IFNA(VLOOKUP($C30,DataSuS2022!$B$2:$O$854,7,FALSE),"")</f>
        <v>-</v>
      </c>
      <c r="AG30" s="37" t="str">
        <f>_xlfn.IFNA(VLOOKUP($C30,DataSuS2022!$B$2:$O$854,8,FALSE),"")</f>
        <v>-</v>
      </c>
      <c r="AH30" s="37" t="str">
        <f>_xlfn.IFNA(VLOOKUP($C30,DataSuS2022!$B$2:$O$854,9,FALSE),"")</f>
        <v>-</v>
      </c>
      <c r="AI30" s="37" t="str">
        <f>_xlfn.IFNA(VLOOKUP($C30,DataSuS2022!$B$2:$O$854,10,FALSE),"")</f>
        <v>-</v>
      </c>
      <c r="AJ30" s="37" t="str">
        <f>_xlfn.IFNA(VLOOKUP($C30,DataSuS2022!$B$2:$O$854,11,FALSE),"")</f>
        <v>-</v>
      </c>
      <c r="AK30" s="37" t="str">
        <f>_xlfn.IFNA(VLOOKUP($C30,DataSuS2022!$B$2:$O$854,12,TRUE),"")</f>
        <v>-</v>
      </c>
      <c r="AL30" s="37" t="str">
        <f>_xlfn.IFNA(VLOOKUP($C30,DataSuS2022!$B$2:$O$854,13,FALSE),"")</f>
        <v>-</v>
      </c>
      <c r="AM30" s="44">
        <f t="shared" si="3"/>
        <v>2</v>
      </c>
      <c r="AN30">
        <f>_xlfn.IFNA(VLOOKUP($C30,DataSuS2023!$B$2:$O$854,2,FALSE),"")</f>
        <v>1</v>
      </c>
      <c r="AO30" t="str">
        <f>_xlfn.IFNA(VLOOKUP($C30,DataSuS2023!$B$2:$O$854,3,FALSE),"")</f>
        <v>-</v>
      </c>
      <c r="AP30" t="str">
        <f>_xlfn.IFNA(VLOOKUP($C30,DataSuS2023!$B$2:$O$854,4,FALSE),"")</f>
        <v>-</v>
      </c>
      <c r="AQ30">
        <f>_xlfn.IFNA(VLOOKUP($C30,DataSuS2023!$B$2:$O$854,5,FALSE),"")</f>
        <v>1</v>
      </c>
      <c r="AR30" t="str">
        <f>_xlfn.IFNA(VLOOKUP($C30,DataSuS2023!$B$2:$O$854,6,FALSE),"")</f>
        <v>-</v>
      </c>
      <c r="AS30" t="str">
        <f>_xlfn.IFNA(VLOOKUP($C30,DataSuS2023!$B$2:$O$854,7,FALSE),"")</f>
        <v>-</v>
      </c>
      <c r="AT30" t="str">
        <f>_xlfn.IFNA(VLOOKUP($C30,DataSuS2023!$B$2:$O$854,8,FALSE),"")</f>
        <v>-</v>
      </c>
      <c r="AU30" t="str">
        <f>_xlfn.IFNA(VLOOKUP($C30,DataSuS2023!$B$2:$O$854,9,FALSE),"")</f>
        <v>-</v>
      </c>
      <c r="AV30" t="str">
        <f>_xlfn.IFNA(VLOOKUP($C30,DataSuS2023!$B$2:$O$854,10,FALSE),"")</f>
        <v>-</v>
      </c>
      <c r="AW30" t="str">
        <f>_xlfn.IFNA(VLOOKUP($C30,DataSuS2023!$B$2:$O$854,11,FALSE),"")</f>
        <v>-</v>
      </c>
      <c r="AX30" t="str">
        <f>_xlfn.IFNA(VLOOKUP($C30,DataSuS2023!$B$2:$O$854,12,FALSE),"")</f>
        <v>-</v>
      </c>
      <c r="AY30" t="str">
        <f>_xlfn.IFNA(VLOOKUP($C30,DataSuS2023!$B$2:$O$854,13,FALSE),"")</f>
        <v>-</v>
      </c>
      <c r="AZ30" s="43">
        <f t="shared" si="6"/>
        <v>2</v>
      </c>
      <c r="BA30">
        <f t="shared" si="5"/>
        <v>7</v>
      </c>
    </row>
    <row r="31" spans="1:53" ht="15.75" customHeight="1">
      <c r="A31" s="10" t="s">
        <v>125</v>
      </c>
      <c r="B31" s="5">
        <v>3102803</v>
      </c>
      <c r="C31" s="5" t="str">
        <f t="shared" si="1"/>
        <v>31028</v>
      </c>
      <c r="D31" s="11" t="s">
        <v>64</v>
      </c>
      <c r="E31" s="12">
        <v>0.441</v>
      </c>
      <c r="F31" s="12">
        <v>0.57099999999999995</v>
      </c>
      <c r="G31" s="13">
        <v>0.7</v>
      </c>
      <c r="H31" s="46" t="s">
        <v>126</v>
      </c>
      <c r="I31" s="13" t="s">
        <v>61</v>
      </c>
      <c r="J31" s="14">
        <v>2.57</v>
      </c>
      <c r="K31" s="14">
        <v>1005.285</v>
      </c>
      <c r="L31" s="15">
        <f t="shared" si="0"/>
        <v>2.556488955868236</v>
      </c>
      <c r="M31" s="6" t="s">
        <v>89</v>
      </c>
      <c r="N31" s="3" t="str">
        <f>_xlfn.IFNA(VLOOKUP($C31,DataSuS2021!$B$2:$O$173,2,FALSE),"")</f>
        <v/>
      </c>
      <c r="O31" s="3" t="str">
        <f>_xlfn.IFNA(VLOOKUP($C31,DataSuS2021!$B$2:$O$173,3,FALSE),"")</f>
        <v/>
      </c>
      <c r="P31" s="3" t="str">
        <f>_xlfn.IFNA(VLOOKUP($C31,DataSuS2021!$B$2:$O$173,4,FALSE),"")</f>
        <v/>
      </c>
      <c r="Q31" s="3" t="str">
        <f>_xlfn.IFNA(VLOOKUP($C31,DataSuS2021!$B$2:$O$173,5,FALSE),"")</f>
        <v/>
      </c>
      <c r="R31" s="3" t="str">
        <f>_xlfn.IFNA(VLOOKUP($C31,DataSuS2021!$B$2:$O$173,6,FALSE),"")</f>
        <v/>
      </c>
      <c r="S31" s="3" t="str">
        <f>_xlfn.IFNA(VLOOKUP($C31,DataSuS2021!$B$2:$O$173,7,FALSE),"")</f>
        <v/>
      </c>
      <c r="T31" s="3" t="str">
        <f>_xlfn.IFNA(VLOOKUP($C31,DataSuS2021!$B$2:$O$173,8,FALSE),"")</f>
        <v/>
      </c>
      <c r="U31" s="3" t="str">
        <f>_xlfn.IFNA(VLOOKUP($C31,DataSuS2021!$B$2:$O$173,9,FALSE),"")</f>
        <v/>
      </c>
      <c r="V31" s="3" t="str">
        <f>_xlfn.IFNA(VLOOKUP($C31,DataSuS2021!$B$2:$O$173,10,FALSE),"")</f>
        <v/>
      </c>
      <c r="W31" s="3" t="str">
        <f>_xlfn.IFNA(VLOOKUP($C31,DataSuS2021!$B$2:$O$173,11,FALSE),"")</f>
        <v/>
      </c>
      <c r="X31" s="3" t="str">
        <f>_xlfn.IFNA(VLOOKUP($C31,DataSuS2021!$B$2:$O$173,12,FALSE),"")</f>
        <v/>
      </c>
      <c r="Y31" s="3" t="str">
        <f>_xlfn.IFNA(VLOOKUP($C31,DataSuS2021!$B$2:$O$173,13,FALSE),"")</f>
        <v/>
      </c>
      <c r="Z31" s="42">
        <f t="shared" si="2"/>
        <v>0</v>
      </c>
      <c r="AA31" s="37" t="str">
        <f>_xlfn.IFNA(VLOOKUP($C31,DataSuS2022!$B$2:$O$854,2,FALSE),"")</f>
        <v>-</v>
      </c>
      <c r="AB31" s="37" t="str">
        <f>_xlfn.IFNA(VLOOKUP($C31,DataSuS2022!$B$2:$O$854,3,FALSE),"")</f>
        <v>-</v>
      </c>
      <c r="AC31" s="37" t="str">
        <f>_xlfn.IFNA(VLOOKUP($C31,DataSuS2022!$B$2:$O$854,4,FALSE),"")</f>
        <v>-</v>
      </c>
      <c r="AD31" s="37" t="str">
        <f>_xlfn.IFNA(VLOOKUP($C31,DataSuS2022!$B$2:$O$854,5,FALSE),"")</f>
        <v>-</v>
      </c>
      <c r="AE31" s="37" t="str">
        <f>_xlfn.IFNA(VLOOKUP($C31,DataSuS2022!$B$2:$O$854,6,FALSE),"")</f>
        <v>-</v>
      </c>
      <c r="AF31" s="37" t="str">
        <f>_xlfn.IFNA(VLOOKUP($C31,DataSuS2022!$B$2:$O$854,7,FALSE),"")</f>
        <v>-</v>
      </c>
      <c r="AG31" s="37" t="str">
        <f>_xlfn.IFNA(VLOOKUP($C31,DataSuS2022!$B$2:$O$854,8,FALSE),"")</f>
        <v>-</v>
      </c>
      <c r="AH31" s="37" t="str">
        <f>_xlfn.IFNA(VLOOKUP($C31,DataSuS2022!$B$2:$O$854,9,FALSE),"")</f>
        <v>-</v>
      </c>
      <c r="AI31" s="37" t="str">
        <f>_xlfn.IFNA(VLOOKUP($C31,DataSuS2022!$B$2:$O$854,10,FALSE),"")</f>
        <v>-</v>
      </c>
      <c r="AJ31" s="37" t="str">
        <f>_xlfn.IFNA(VLOOKUP($C31,DataSuS2022!$B$2:$O$854,11,FALSE),"")</f>
        <v>-</v>
      </c>
      <c r="AK31" s="37" t="str">
        <f>_xlfn.IFNA(VLOOKUP($C31,DataSuS2022!$B$2:$O$854,12,TRUE),"")</f>
        <v>-</v>
      </c>
      <c r="AL31" s="37" t="str">
        <f>_xlfn.IFNA(VLOOKUP($C31,DataSuS2022!$B$2:$O$854,13,FALSE),"")</f>
        <v>-</v>
      </c>
      <c r="AM31" s="44">
        <f t="shared" si="3"/>
        <v>0</v>
      </c>
      <c r="AN31" t="str">
        <f>_xlfn.IFNA(VLOOKUP($C31,DataSuS2023!$B$2:$O$854,2,FALSE),"")</f>
        <v>-</v>
      </c>
      <c r="AO31" t="str">
        <f>_xlfn.IFNA(VLOOKUP($C31,DataSuS2023!$B$2:$O$854,3,FALSE),"")</f>
        <v>-</v>
      </c>
      <c r="AP31" t="str">
        <f>_xlfn.IFNA(VLOOKUP($C31,DataSuS2023!$B$2:$O$854,4,FALSE),"")</f>
        <v>-</v>
      </c>
      <c r="AQ31" t="str">
        <f>_xlfn.IFNA(VLOOKUP($C31,DataSuS2023!$B$2:$O$854,5,FALSE),"")</f>
        <v>-</v>
      </c>
      <c r="AR31" t="str">
        <f>_xlfn.IFNA(VLOOKUP($C31,DataSuS2023!$B$2:$O$854,6,FALSE),"")</f>
        <v>-</v>
      </c>
      <c r="AS31" t="str">
        <f>_xlfn.IFNA(VLOOKUP($C31,DataSuS2023!$B$2:$O$854,7,FALSE),"")</f>
        <v>-</v>
      </c>
      <c r="AT31" t="str">
        <f>_xlfn.IFNA(VLOOKUP($C31,DataSuS2023!$B$2:$O$854,8,FALSE),"")</f>
        <v>-</v>
      </c>
      <c r="AU31" t="str">
        <f>_xlfn.IFNA(VLOOKUP($C31,DataSuS2023!$B$2:$O$854,9,FALSE),"")</f>
        <v>-</v>
      </c>
      <c r="AV31" t="str">
        <f>_xlfn.IFNA(VLOOKUP($C31,DataSuS2023!$B$2:$O$854,10,FALSE),"")</f>
        <v>-</v>
      </c>
      <c r="AW31" t="str">
        <f>_xlfn.IFNA(VLOOKUP($C31,DataSuS2023!$B$2:$O$854,11,FALSE),"")</f>
        <v>-</v>
      </c>
      <c r="AX31" t="str">
        <f>_xlfn.IFNA(VLOOKUP($C31,DataSuS2023!$B$2:$O$854,12,FALSE),"")</f>
        <v>-</v>
      </c>
      <c r="AY31" t="str">
        <f>_xlfn.IFNA(VLOOKUP($C31,DataSuS2023!$B$2:$O$854,13,FALSE),"")</f>
        <v>-</v>
      </c>
      <c r="AZ31" s="43">
        <f t="shared" si="6"/>
        <v>0</v>
      </c>
      <c r="BA31">
        <f t="shared" si="5"/>
        <v>0</v>
      </c>
    </row>
    <row r="32" spans="1:53" ht="15.75" customHeight="1">
      <c r="A32" s="10" t="s">
        <v>127</v>
      </c>
      <c r="B32" s="5">
        <v>3102852</v>
      </c>
      <c r="C32" s="5" t="str">
        <f t="shared" si="1"/>
        <v>31028</v>
      </c>
      <c r="D32" s="11" t="s">
        <v>56</v>
      </c>
      <c r="E32" s="12">
        <v>0.28899999999999998</v>
      </c>
      <c r="F32" s="12">
        <v>0.41299999999999998</v>
      </c>
      <c r="G32" s="13">
        <v>0.59699999999999998</v>
      </c>
      <c r="H32" s="46" t="s">
        <v>128</v>
      </c>
      <c r="I32" s="13" t="s">
        <v>70</v>
      </c>
      <c r="J32" s="14">
        <v>1.53</v>
      </c>
      <c r="K32" s="14">
        <v>185.21100000000001</v>
      </c>
      <c r="L32" s="15">
        <f t="shared" si="0"/>
        <v>8.2608484377277804</v>
      </c>
      <c r="M32" s="6" t="s">
        <v>103</v>
      </c>
      <c r="N32" s="3" t="str">
        <f>_xlfn.IFNA(VLOOKUP($C32,DataSuS2021!$B$2:$O$173,2,FALSE),"")</f>
        <v/>
      </c>
      <c r="O32" s="3" t="str">
        <f>_xlfn.IFNA(VLOOKUP($C32,DataSuS2021!$B$2:$O$173,3,FALSE),"")</f>
        <v/>
      </c>
      <c r="P32" s="3" t="str">
        <f>_xlfn.IFNA(VLOOKUP($C32,DataSuS2021!$B$2:$O$173,4,FALSE),"")</f>
        <v/>
      </c>
      <c r="Q32" s="3" t="str">
        <f>_xlfn.IFNA(VLOOKUP($C32,DataSuS2021!$B$2:$O$173,5,FALSE),"")</f>
        <v/>
      </c>
      <c r="R32" s="3" t="str">
        <f>_xlfn.IFNA(VLOOKUP($C32,DataSuS2021!$B$2:$O$173,6,FALSE),"")</f>
        <v/>
      </c>
      <c r="S32" s="3" t="str">
        <f>_xlfn.IFNA(VLOOKUP($C32,DataSuS2021!$B$2:$O$173,7,FALSE),"")</f>
        <v/>
      </c>
      <c r="T32" s="3" t="str">
        <f>_xlfn.IFNA(VLOOKUP($C32,DataSuS2021!$B$2:$O$173,8,FALSE),"")</f>
        <v/>
      </c>
      <c r="U32" s="3" t="str">
        <f>_xlfn.IFNA(VLOOKUP($C32,DataSuS2021!$B$2:$O$173,9,FALSE),"")</f>
        <v/>
      </c>
      <c r="V32" s="3" t="str">
        <f>_xlfn.IFNA(VLOOKUP($C32,DataSuS2021!$B$2:$O$173,10,FALSE),"")</f>
        <v/>
      </c>
      <c r="W32" s="3" t="str">
        <f>_xlfn.IFNA(VLOOKUP($C32,DataSuS2021!$B$2:$O$173,11,FALSE),"")</f>
        <v/>
      </c>
      <c r="X32" s="3" t="str">
        <f>_xlfn.IFNA(VLOOKUP($C32,DataSuS2021!$B$2:$O$173,12,FALSE),"")</f>
        <v/>
      </c>
      <c r="Y32" s="3" t="str">
        <f>_xlfn.IFNA(VLOOKUP($C32,DataSuS2021!$B$2:$O$173,13,FALSE),"")</f>
        <v/>
      </c>
      <c r="Z32" s="42">
        <f t="shared" si="2"/>
        <v>0</v>
      </c>
      <c r="AA32" s="37" t="str">
        <f>_xlfn.IFNA(VLOOKUP($C32,DataSuS2022!$B$2:$O$854,2,FALSE),"")</f>
        <v>-</v>
      </c>
      <c r="AB32" s="37" t="str">
        <f>_xlfn.IFNA(VLOOKUP($C32,DataSuS2022!$B$2:$O$854,3,FALSE),"")</f>
        <v>-</v>
      </c>
      <c r="AC32" s="37" t="str">
        <f>_xlfn.IFNA(VLOOKUP($C32,DataSuS2022!$B$2:$O$854,4,FALSE),"")</f>
        <v>-</v>
      </c>
      <c r="AD32" s="37" t="str">
        <f>_xlfn.IFNA(VLOOKUP($C32,DataSuS2022!$B$2:$O$854,5,FALSE),"")</f>
        <v>-</v>
      </c>
      <c r="AE32" s="37" t="str">
        <f>_xlfn.IFNA(VLOOKUP($C32,DataSuS2022!$B$2:$O$854,6,FALSE),"")</f>
        <v>-</v>
      </c>
      <c r="AF32" s="37" t="str">
        <f>_xlfn.IFNA(VLOOKUP($C32,DataSuS2022!$B$2:$O$854,7,FALSE),"")</f>
        <v>-</v>
      </c>
      <c r="AG32" s="37" t="str">
        <f>_xlfn.IFNA(VLOOKUP($C32,DataSuS2022!$B$2:$O$854,8,FALSE),"")</f>
        <v>-</v>
      </c>
      <c r="AH32" s="37" t="str">
        <f>_xlfn.IFNA(VLOOKUP($C32,DataSuS2022!$B$2:$O$854,9,FALSE),"")</f>
        <v>-</v>
      </c>
      <c r="AI32" s="37" t="str">
        <f>_xlfn.IFNA(VLOOKUP($C32,DataSuS2022!$B$2:$O$854,10,FALSE),"")</f>
        <v>-</v>
      </c>
      <c r="AJ32" s="37" t="str">
        <f>_xlfn.IFNA(VLOOKUP($C32,DataSuS2022!$B$2:$O$854,11,FALSE),"")</f>
        <v>-</v>
      </c>
      <c r="AK32" s="37" t="str">
        <f>_xlfn.IFNA(VLOOKUP($C32,DataSuS2022!$B$2:$O$854,12,TRUE),"")</f>
        <v>-</v>
      </c>
      <c r="AL32" s="37" t="str">
        <f>_xlfn.IFNA(VLOOKUP($C32,DataSuS2022!$B$2:$O$854,13,FALSE),"")</f>
        <v>-</v>
      </c>
      <c r="AM32" s="44">
        <f t="shared" si="3"/>
        <v>0</v>
      </c>
      <c r="AN32" t="str">
        <f>_xlfn.IFNA(VLOOKUP($C32,DataSuS2023!$B$2:$O$854,2,FALSE),"")</f>
        <v>-</v>
      </c>
      <c r="AO32" t="str">
        <f>_xlfn.IFNA(VLOOKUP($C32,DataSuS2023!$B$2:$O$854,3,FALSE),"")</f>
        <v>-</v>
      </c>
      <c r="AP32" t="str">
        <f>_xlfn.IFNA(VLOOKUP($C32,DataSuS2023!$B$2:$O$854,4,FALSE),"")</f>
        <v>-</v>
      </c>
      <c r="AQ32" t="str">
        <f>_xlfn.IFNA(VLOOKUP($C32,DataSuS2023!$B$2:$O$854,5,FALSE),"")</f>
        <v>-</v>
      </c>
      <c r="AR32" t="str">
        <f>_xlfn.IFNA(VLOOKUP($C32,DataSuS2023!$B$2:$O$854,6,FALSE),"")</f>
        <v>-</v>
      </c>
      <c r="AS32" t="str">
        <f>_xlfn.IFNA(VLOOKUP($C32,DataSuS2023!$B$2:$O$854,7,FALSE),"")</f>
        <v>-</v>
      </c>
      <c r="AT32" t="str">
        <f>_xlfn.IFNA(VLOOKUP($C32,DataSuS2023!$B$2:$O$854,8,FALSE),"")</f>
        <v>-</v>
      </c>
      <c r="AU32" t="str">
        <f>_xlfn.IFNA(VLOOKUP($C32,DataSuS2023!$B$2:$O$854,9,FALSE),"")</f>
        <v>-</v>
      </c>
      <c r="AV32" t="str">
        <f>_xlfn.IFNA(VLOOKUP($C32,DataSuS2023!$B$2:$O$854,10,FALSE),"")</f>
        <v>-</v>
      </c>
      <c r="AW32" t="str">
        <f>_xlfn.IFNA(VLOOKUP($C32,DataSuS2023!$B$2:$O$854,11,FALSE),"")</f>
        <v>-</v>
      </c>
      <c r="AX32" t="str">
        <f>_xlfn.IFNA(VLOOKUP($C32,DataSuS2023!$B$2:$O$854,12,FALSE),"")</f>
        <v>-</v>
      </c>
      <c r="AY32" t="str">
        <f>_xlfn.IFNA(VLOOKUP($C32,DataSuS2023!$B$2:$O$854,13,FALSE),"")</f>
        <v>-</v>
      </c>
      <c r="AZ32" s="43">
        <f t="shared" si="6"/>
        <v>0</v>
      </c>
      <c r="BA32">
        <f t="shared" si="5"/>
        <v>0</v>
      </c>
    </row>
    <row r="33" spans="1:53" ht="15.75" customHeight="1">
      <c r="A33" s="10" t="s">
        <v>129</v>
      </c>
      <c r="B33" s="5">
        <v>3102902</v>
      </c>
      <c r="C33" s="5" t="str">
        <f t="shared" si="1"/>
        <v>31029</v>
      </c>
      <c r="D33" s="11" t="s">
        <v>85</v>
      </c>
      <c r="E33" s="12">
        <v>0.42199999999999999</v>
      </c>
      <c r="F33" s="12">
        <v>0.56399999999999995</v>
      </c>
      <c r="G33" s="13">
        <v>0.68300000000000005</v>
      </c>
      <c r="H33" s="46" t="s">
        <v>130</v>
      </c>
      <c r="I33" s="13" t="s">
        <v>61</v>
      </c>
      <c r="J33" s="14">
        <v>3.47</v>
      </c>
      <c r="K33" s="14">
        <v>529.91499999999996</v>
      </c>
      <c r="L33" s="15">
        <f t="shared" si="0"/>
        <v>6.5482199975467772</v>
      </c>
      <c r="M33" s="6" t="s">
        <v>100</v>
      </c>
      <c r="N33" s="3" t="str">
        <f>_xlfn.IFNA(VLOOKUP($C33,DataSuS2021!$B$2:$O$173,2,FALSE),"")</f>
        <v/>
      </c>
      <c r="O33" s="3" t="str">
        <f>_xlfn.IFNA(VLOOKUP($C33,DataSuS2021!$B$2:$O$173,3,FALSE),"")</f>
        <v/>
      </c>
      <c r="P33" s="3" t="str">
        <f>_xlfn.IFNA(VLOOKUP($C33,DataSuS2021!$B$2:$O$173,4,FALSE),"")</f>
        <v/>
      </c>
      <c r="Q33" s="3" t="str">
        <f>_xlfn.IFNA(VLOOKUP($C33,DataSuS2021!$B$2:$O$173,5,FALSE),"")</f>
        <v/>
      </c>
      <c r="R33" s="3" t="str">
        <f>_xlfn.IFNA(VLOOKUP($C33,DataSuS2021!$B$2:$O$173,6,FALSE),"")</f>
        <v/>
      </c>
      <c r="S33" s="3" t="str">
        <f>_xlfn.IFNA(VLOOKUP($C33,DataSuS2021!$B$2:$O$173,7,FALSE),"")</f>
        <v/>
      </c>
      <c r="T33" s="3" t="str">
        <f>_xlfn.IFNA(VLOOKUP($C33,DataSuS2021!$B$2:$O$173,8,FALSE),"")</f>
        <v/>
      </c>
      <c r="U33" s="3" t="str">
        <f>_xlfn.IFNA(VLOOKUP($C33,DataSuS2021!$B$2:$O$173,9,FALSE),"")</f>
        <v/>
      </c>
      <c r="V33" s="3" t="str">
        <f>_xlfn.IFNA(VLOOKUP($C33,DataSuS2021!$B$2:$O$173,10,FALSE),"")</f>
        <v/>
      </c>
      <c r="W33" s="3" t="str">
        <f>_xlfn.IFNA(VLOOKUP($C33,DataSuS2021!$B$2:$O$173,11,FALSE),"")</f>
        <v/>
      </c>
      <c r="X33" s="3" t="str">
        <f>_xlfn.IFNA(VLOOKUP($C33,DataSuS2021!$B$2:$O$173,12,FALSE),"")</f>
        <v/>
      </c>
      <c r="Y33" s="3" t="str">
        <f>_xlfn.IFNA(VLOOKUP($C33,DataSuS2021!$B$2:$O$173,13,FALSE),"")</f>
        <v/>
      </c>
      <c r="Z33" s="42">
        <f t="shared" si="2"/>
        <v>0</v>
      </c>
      <c r="AA33" s="37" t="str">
        <f>_xlfn.IFNA(VLOOKUP($C33,DataSuS2022!$B$2:$O$854,2,FALSE),"")</f>
        <v>-</v>
      </c>
      <c r="AB33" s="37" t="str">
        <f>_xlfn.IFNA(VLOOKUP($C33,DataSuS2022!$B$2:$O$854,3,FALSE),"")</f>
        <v>-</v>
      </c>
      <c r="AC33" s="37" t="str">
        <f>_xlfn.IFNA(VLOOKUP($C33,DataSuS2022!$B$2:$O$854,4,FALSE),"")</f>
        <v>-</v>
      </c>
      <c r="AD33" s="37" t="str">
        <f>_xlfn.IFNA(VLOOKUP($C33,DataSuS2022!$B$2:$O$854,5,FALSE),"")</f>
        <v>-</v>
      </c>
      <c r="AE33" s="37" t="str">
        <f>_xlfn.IFNA(VLOOKUP($C33,DataSuS2022!$B$2:$O$854,6,FALSE),"")</f>
        <v>-</v>
      </c>
      <c r="AF33" s="37" t="str">
        <f>_xlfn.IFNA(VLOOKUP($C33,DataSuS2022!$B$2:$O$854,7,FALSE),"")</f>
        <v>-</v>
      </c>
      <c r="AG33" s="37" t="str">
        <f>_xlfn.IFNA(VLOOKUP($C33,DataSuS2022!$B$2:$O$854,8,FALSE),"")</f>
        <v>-</v>
      </c>
      <c r="AH33" s="37" t="str">
        <f>_xlfn.IFNA(VLOOKUP($C33,DataSuS2022!$B$2:$O$854,9,FALSE),"")</f>
        <v>-</v>
      </c>
      <c r="AI33" s="37" t="str">
        <f>_xlfn.IFNA(VLOOKUP($C33,DataSuS2022!$B$2:$O$854,10,FALSE),"")</f>
        <v>-</v>
      </c>
      <c r="AJ33" s="37" t="str">
        <f>_xlfn.IFNA(VLOOKUP($C33,DataSuS2022!$B$2:$O$854,11,FALSE),"")</f>
        <v>-</v>
      </c>
      <c r="AK33" s="37" t="str">
        <f>_xlfn.IFNA(VLOOKUP($C33,DataSuS2022!$B$2:$O$854,12,TRUE),"")</f>
        <v>-</v>
      </c>
      <c r="AL33" s="37" t="str">
        <f>_xlfn.IFNA(VLOOKUP($C33,DataSuS2022!$B$2:$O$854,13,FALSE),"")</f>
        <v>-</v>
      </c>
      <c r="AM33" s="44">
        <f t="shared" si="3"/>
        <v>0</v>
      </c>
      <c r="AN33" t="str">
        <f>_xlfn.IFNA(VLOOKUP($C33,DataSuS2023!$B$2:$O$854,2,FALSE),"")</f>
        <v>-</v>
      </c>
      <c r="AO33" t="str">
        <f>_xlfn.IFNA(VLOOKUP($C33,DataSuS2023!$B$2:$O$854,3,FALSE),"")</f>
        <v>-</v>
      </c>
      <c r="AP33" t="str">
        <f>_xlfn.IFNA(VLOOKUP($C33,DataSuS2023!$B$2:$O$854,4,FALSE),"")</f>
        <v>-</v>
      </c>
      <c r="AQ33" t="str">
        <f>_xlfn.IFNA(VLOOKUP($C33,DataSuS2023!$B$2:$O$854,5,FALSE),"")</f>
        <v>-</v>
      </c>
      <c r="AR33" t="str">
        <f>_xlfn.IFNA(VLOOKUP($C33,DataSuS2023!$B$2:$O$854,6,FALSE),"")</f>
        <v>-</v>
      </c>
      <c r="AS33" t="str">
        <f>_xlfn.IFNA(VLOOKUP($C33,DataSuS2023!$B$2:$O$854,7,FALSE),"")</f>
        <v>-</v>
      </c>
      <c r="AT33" t="str">
        <f>_xlfn.IFNA(VLOOKUP($C33,DataSuS2023!$B$2:$O$854,8,FALSE),"")</f>
        <v>-</v>
      </c>
      <c r="AU33" t="str">
        <f>_xlfn.IFNA(VLOOKUP($C33,DataSuS2023!$B$2:$O$854,9,FALSE),"")</f>
        <v>-</v>
      </c>
      <c r="AV33" t="str">
        <f>_xlfn.IFNA(VLOOKUP($C33,DataSuS2023!$B$2:$O$854,10,FALSE),"")</f>
        <v>-</v>
      </c>
      <c r="AW33" t="str">
        <f>_xlfn.IFNA(VLOOKUP($C33,DataSuS2023!$B$2:$O$854,11,FALSE),"")</f>
        <v>-</v>
      </c>
      <c r="AX33" t="str">
        <f>_xlfn.IFNA(VLOOKUP($C33,DataSuS2023!$B$2:$O$854,12,FALSE),"")</f>
        <v>-</v>
      </c>
      <c r="AY33" t="str">
        <f>_xlfn.IFNA(VLOOKUP($C33,DataSuS2023!$B$2:$O$854,13,FALSE),"")</f>
        <v>-</v>
      </c>
      <c r="AZ33" s="43">
        <f t="shared" si="6"/>
        <v>0</v>
      </c>
      <c r="BA33">
        <f t="shared" si="5"/>
        <v>0</v>
      </c>
    </row>
    <row r="34" spans="1:53" ht="15.75" customHeight="1">
      <c r="A34" s="10" t="s">
        <v>131</v>
      </c>
      <c r="B34" s="5">
        <v>3103009</v>
      </c>
      <c r="C34" s="5" t="str">
        <f t="shared" si="1"/>
        <v>31030</v>
      </c>
      <c r="D34" s="11" t="s">
        <v>56</v>
      </c>
      <c r="E34" s="12">
        <v>0.33</v>
      </c>
      <c r="F34" s="12">
        <v>0.497</v>
      </c>
      <c r="G34" s="13">
        <v>0.64500000000000002</v>
      </c>
      <c r="H34" s="46" t="s">
        <v>132</v>
      </c>
      <c r="I34" s="13" t="s">
        <v>61</v>
      </c>
      <c r="J34" s="14">
        <v>1.58</v>
      </c>
      <c r="K34" s="14">
        <v>787.06100000000004</v>
      </c>
      <c r="L34" s="15">
        <f t="shared" si="0"/>
        <v>2.007468290259586</v>
      </c>
      <c r="M34" s="6" t="s">
        <v>67</v>
      </c>
      <c r="N34" s="3" t="str">
        <f>_xlfn.IFNA(VLOOKUP($C34,DataSuS2021!$B$2:$O$173,2,FALSE),"")</f>
        <v>-</v>
      </c>
      <c r="O34" s="3" t="str">
        <f>_xlfn.IFNA(VLOOKUP($C34,DataSuS2021!$B$2:$O$173,3,FALSE),"")</f>
        <v>-</v>
      </c>
      <c r="P34" s="3">
        <f>_xlfn.IFNA(VLOOKUP($C34,DataSuS2021!$B$2:$O$173,4,FALSE),"")</f>
        <v>1</v>
      </c>
      <c r="Q34" s="3">
        <f>_xlfn.IFNA(VLOOKUP($C34,DataSuS2021!$B$2:$O$173,5,FALSE),"")</f>
        <v>1</v>
      </c>
      <c r="R34" s="3" t="str">
        <f>_xlfn.IFNA(VLOOKUP($C34,DataSuS2021!$B$2:$O$173,6,FALSE),"")</f>
        <v>-</v>
      </c>
      <c r="S34" s="3" t="str">
        <f>_xlfn.IFNA(VLOOKUP($C34,DataSuS2021!$B$2:$O$173,7,FALSE),"")</f>
        <v>-</v>
      </c>
      <c r="T34" s="3" t="str">
        <f>_xlfn.IFNA(VLOOKUP($C34,DataSuS2021!$B$2:$O$173,8,FALSE),"")</f>
        <v>-</v>
      </c>
      <c r="U34" s="3" t="str">
        <f>_xlfn.IFNA(VLOOKUP($C34,DataSuS2021!$B$2:$O$173,9,FALSE),"")</f>
        <v>-</v>
      </c>
      <c r="V34" s="3">
        <f>_xlfn.IFNA(VLOOKUP($C34,DataSuS2021!$B$2:$O$173,10,FALSE),"")</f>
        <v>1</v>
      </c>
      <c r="W34" s="3" t="str">
        <f>_xlfn.IFNA(VLOOKUP($C34,DataSuS2021!$B$2:$O$173,11,FALSE),"")</f>
        <v>-</v>
      </c>
      <c r="X34" s="3" t="str">
        <f>_xlfn.IFNA(VLOOKUP($C34,DataSuS2021!$B$2:$O$173,12,FALSE),"")</f>
        <v>-</v>
      </c>
      <c r="Y34" s="3" t="str">
        <f>_xlfn.IFNA(VLOOKUP($C34,DataSuS2021!$B$2:$O$173,13,FALSE),"")</f>
        <v>-</v>
      </c>
      <c r="Z34" s="42">
        <f t="shared" si="2"/>
        <v>3</v>
      </c>
      <c r="AA34" s="37" t="str">
        <f>_xlfn.IFNA(VLOOKUP($C34,DataSuS2022!$B$2:$O$854,2,FALSE),"")</f>
        <v>-</v>
      </c>
      <c r="AB34" s="37" t="str">
        <f>_xlfn.IFNA(VLOOKUP($C34,DataSuS2022!$B$2:$O$854,3,FALSE),"")</f>
        <v>-</v>
      </c>
      <c r="AC34" s="37" t="str">
        <f>_xlfn.IFNA(VLOOKUP($C34,DataSuS2022!$B$2:$O$854,4,FALSE),"")</f>
        <v>-</v>
      </c>
      <c r="AD34" s="37" t="str">
        <f>_xlfn.IFNA(VLOOKUP($C34,DataSuS2022!$B$2:$O$854,5,FALSE),"")</f>
        <v>-</v>
      </c>
      <c r="AE34" s="37">
        <f>_xlfn.IFNA(VLOOKUP($C34,DataSuS2022!$B$2:$O$854,6,FALSE),"")</f>
        <v>5</v>
      </c>
      <c r="AF34" s="37" t="str">
        <f>_xlfn.IFNA(VLOOKUP($C34,DataSuS2022!$B$2:$O$854,7,FALSE),"")</f>
        <v>-</v>
      </c>
      <c r="AG34" s="37">
        <f>_xlfn.IFNA(VLOOKUP($C34,DataSuS2022!$B$2:$O$854,8,FALSE),"")</f>
        <v>2</v>
      </c>
      <c r="AH34" s="37" t="str">
        <f>_xlfn.IFNA(VLOOKUP($C34,DataSuS2022!$B$2:$O$854,9,FALSE),"")</f>
        <v>-</v>
      </c>
      <c r="AI34" s="37" t="str">
        <f>_xlfn.IFNA(VLOOKUP($C34,DataSuS2022!$B$2:$O$854,10,FALSE),"")</f>
        <v>-</v>
      </c>
      <c r="AJ34" s="37" t="str">
        <f>_xlfn.IFNA(VLOOKUP($C34,DataSuS2022!$B$2:$O$854,11,FALSE),"")</f>
        <v>-</v>
      </c>
      <c r="AK34" s="37" t="str">
        <f>_xlfn.IFNA(VLOOKUP($C34,DataSuS2022!$B$2:$O$854,12,TRUE),"")</f>
        <v>-</v>
      </c>
      <c r="AL34" s="37">
        <f>_xlfn.IFNA(VLOOKUP($C34,DataSuS2022!$B$2:$O$854,13,FALSE),"")</f>
        <v>1</v>
      </c>
      <c r="AM34" s="44">
        <f t="shared" si="3"/>
        <v>8</v>
      </c>
      <c r="AN34" t="str">
        <f>_xlfn.IFNA(VLOOKUP($C34,DataSuS2023!$B$2:$O$854,2,FALSE),"")</f>
        <v>-</v>
      </c>
      <c r="AO34" t="str">
        <f>_xlfn.IFNA(VLOOKUP($C34,DataSuS2023!$B$2:$O$854,3,FALSE),"")</f>
        <v>-</v>
      </c>
      <c r="AP34">
        <f>_xlfn.IFNA(VLOOKUP($C34,DataSuS2023!$B$2:$O$854,4,FALSE),"")</f>
        <v>1</v>
      </c>
      <c r="AQ34" t="str">
        <f>_xlfn.IFNA(VLOOKUP($C34,DataSuS2023!$B$2:$O$854,5,FALSE),"")</f>
        <v>-</v>
      </c>
      <c r="AR34" t="str">
        <f>_xlfn.IFNA(VLOOKUP($C34,DataSuS2023!$B$2:$O$854,6,FALSE),"")</f>
        <v>-</v>
      </c>
      <c r="AS34" t="str">
        <f>_xlfn.IFNA(VLOOKUP($C34,DataSuS2023!$B$2:$O$854,7,FALSE),"")</f>
        <v>-</v>
      </c>
      <c r="AT34" t="str">
        <f>_xlfn.IFNA(VLOOKUP($C34,DataSuS2023!$B$2:$O$854,8,FALSE),"")</f>
        <v>-</v>
      </c>
      <c r="AU34" t="str">
        <f>_xlfn.IFNA(VLOOKUP($C34,DataSuS2023!$B$2:$O$854,9,FALSE),"")</f>
        <v>-</v>
      </c>
      <c r="AV34" t="str">
        <f>_xlfn.IFNA(VLOOKUP($C34,DataSuS2023!$B$2:$O$854,10,FALSE),"")</f>
        <v>-</v>
      </c>
      <c r="AW34" t="str">
        <f>_xlfn.IFNA(VLOOKUP($C34,DataSuS2023!$B$2:$O$854,11,FALSE),"")</f>
        <v>-</v>
      </c>
      <c r="AX34" t="str">
        <f>_xlfn.IFNA(VLOOKUP($C34,DataSuS2023!$B$2:$O$854,12,FALSE),"")</f>
        <v>-</v>
      </c>
      <c r="AY34" t="str">
        <f>_xlfn.IFNA(VLOOKUP($C34,DataSuS2023!$B$2:$O$854,13,FALSE),"")</f>
        <v>-</v>
      </c>
      <c r="AZ34" s="43">
        <f t="shared" si="6"/>
        <v>1</v>
      </c>
      <c r="BA34">
        <f t="shared" si="5"/>
        <v>12</v>
      </c>
    </row>
    <row r="35" spans="1:53" ht="15.75" customHeight="1">
      <c r="A35" s="10" t="s">
        <v>133</v>
      </c>
      <c r="B35" s="5">
        <v>3103108</v>
      </c>
      <c r="C35" s="5" t="str">
        <f t="shared" si="1"/>
        <v>31031</v>
      </c>
      <c r="D35" s="11" t="s">
        <v>78</v>
      </c>
      <c r="E35" s="12">
        <v>0.42099999999999999</v>
      </c>
      <c r="F35" s="12">
        <v>0.59</v>
      </c>
      <c r="G35" s="13">
        <v>0.68400000000000005</v>
      </c>
      <c r="H35" s="46" t="s">
        <v>134</v>
      </c>
      <c r="I35" s="13" t="s">
        <v>61</v>
      </c>
      <c r="J35" s="14">
        <v>0.22</v>
      </c>
      <c r="K35" s="14">
        <v>83.802000000000007</v>
      </c>
      <c r="L35" s="15">
        <f t="shared" si="0"/>
        <v>2.6252356745662393</v>
      </c>
      <c r="M35" s="6" t="s">
        <v>62</v>
      </c>
      <c r="N35" s="3" t="str">
        <f>_xlfn.IFNA(VLOOKUP($C35,DataSuS2021!$B$2:$O$173,2,FALSE),"")</f>
        <v/>
      </c>
      <c r="O35" s="3" t="str">
        <f>_xlfn.IFNA(VLOOKUP($C35,DataSuS2021!$B$2:$O$173,3,FALSE),"")</f>
        <v/>
      </c>
      <c r="P35" s="3" t="str">
        <f>_xlfn.IFNA(VLOOKUP($C35,DataSuS2021!$B$2:$O$173,4,FALSE),"")</f>
        <v/>
      </c>
      <c r="Q35" s="3" t="str">
        <f>_xlfn.IFNA(VLOOKUP($C35,DataSuS2021!$B$2:$O$173,5,FALSE),"")</f>
        <v/>
      </c>
      <c r="R35" s="3" t="str">
        <f>_xlfn.IFNA(VLOOKUP($C35,DataSuS2021!$B$2:$O$173,6,FALSE),"")</f>
        <v/>
      </c>
      <c r="S35" s="3" t="str">
        <f>_xlfn.IFNA(VLOOKUP($C35,DataSuS2021!$B$2:$O$173,7,FALSE),"")</f>
        <v/>
      </c>
      <c r="T35" s="3" t="str">
        <f>_xlfn.IFNA(VLOOKUP($C35,DataSuS2021!$B$2:$O$173,8,FALSE),"")</f>
        <v/>
      </c>
      <c r="U35" s="3" t="str">
        <f>_xlfn.IFNA(VLOOKUP($C35,DataSuS2021!$B$2:$O$173,9,FALSE),"")</f>
        <v/>
      </c>
      <c r="V35" s="3" t="str">
        <f>_xlfn.IFNA(VLOOKUP($C35,DataSuS2021!$B$2:$O$173,10,FALSE),"")</f>
        <v/>
      </c>
      <c r="W35" s="3" t="str">
        <f>_xlfn.IFNA(VLOOKUP($C35,DataSuS2021!$B$2:$O$173,11,FALSE),"")</f>
        <v/>
      </c>
      <c r="X35" s="3" t="str">
        <f>_xlfn.IFNA(VLOOKUP($C35,DataSuS2021!$B$2:$O$173,12,FALSE),"")</f>
        <v/>
      </c>
      <c r="Y35" s="3" t="str">
        <f>_xlfn.IFNA(VLOOKUP($C35,DataSuS2021!$B$2:$O$173,13,FALSE),"")</f>
        <v/>
      </c>
      <c r="Z35" s="42">
        <f t="shared" si="2"/>
        <v>0</v>
      </c>
      <c r="AA35" s="37" t="str">
        <f>_xlfn.IFNA(VLOOKUP($C35,DataSuS2022!$B$2:$O$854,2,FALSE),"")</f>
        <v>-</v>
      </c>
      <c r="AB35" s="37" t="str">
        <f>_xlfn.IFNA(VLOOKUP($C35,DataSuS2022!$B$2:$O$854,3,FALSE),"")</f>
        <v>-</v>
      </c>
      <c r="AC35" s="37" t="str">
        <f>_xlfn.IFNA(VLOOKUP($C35,DataSuS2022!$B$2:$O$854,4,FALSE),"")</f>
        <v>-</v>
      </c>
      <c r="AD35" s="37" t="str">
        <f>_xlfn.IFNA(VLOOKUP($C35,DataSuS2022!$B$2:$O$854,5,FALSE),"")</f>
        <v>-</v>
      </c>
      <c r="AE35" s="37" t="str">
        <f>_xlfn.IFNA(VLOOKUP($C35,DataSuS2022!$B$2:$O$854,6,FALSE),"")</f>
        <v>-</v>
      </c>
      <c r="AF35" s="37" t="str">
        <f>_xlfn.IFNA(VLOOKUP($C35,DataSuS2022!$B$2:$O$854,7,FALSE),"")</f>
        <v>-</v>
      </c>
      <c r="AG35" s="37" t="str">
        <f>_xlfn.IFNA(VLOOKUP($C35,DataSuS2022!$B$2:$O$854,8,FALSE),"")</f>
        <v>-</v>
      </c>
      <c r="AH35" s="37" t="str">
        <f>_xlfn.IFNA(VLOOKUP($C35,DataSuS2022!$B$2:$O$854,9,FALSE),"")</f>
        <v>-</v>
      </c>
      <c r="AI35" s="37" t="str">
        <f>_xlfn.IFNA(VLOOKUP($C35,DataSuS2022!$B$2:$O$854,10,FALSE),"")</f>
        <v>-</v>
      </c>
      <c r="AJ35" s="37" t="str">
        <f>_xlfn.IFNA(VLOOKUP($C35,DataSuS2022!$B$2:$O$854,11,FALSE),"")</f>
        <v>-</v>
      </c>
      <c r="AK35" s="37" t="str">
        <f>_xlfn.IFNA(VLOOKUP($C35,DataSuS2022!$B$2:$O$854,12,TRUE),"")</f>
        <v>-</v>
      </c>
      <c r="AL35" s="37" t="str">
        <f>_xlfn.IFNA(VLOOKUP($C35,DataSuS2022!$B$2:$O$854,13,FALSE),"")</f>
        <v>-</v>
      </c>
      <c r="AM35" s="44">
        <f t="shared" si="3"/>
        <v>0</v>
      </c>
      <c r="AN35" t="str">
        <f>_xlfn.IFNA(VLOOKUP($C35,DataSuS2023!$B$2:$O$854,2,FALSE),"")</f>
        <v>-</v>
      </c>
      <c r="AO35" t="str">
        <f>_xlfn.IFNA(VLOOKUP($C35,DataSuS2023!$B$2:$O$854,3,FALSE),"")</f>
        <v>-</v>
      </c>
      <c r="AP35" t="str">
        <f>_xlfn.IFNA(VLOOKUP($C35,DataSuS2023!$B$2:$O$854,4,FALSE),"")</f>
        <v>-</v>
      </c>
      <c r="AQ35" t="str">
        <f>_xlfn.IFNA(VLOOKUP($C35,DataSuS2023!$B$2:$O$854,5,FALSE),"")</f>
        <v>-</v>
      </c>
      <c r="AR35" t="str">
        <f>_xlfn.IFNA(VLOOKUP($C35,DataSuS2023!$B$2:$O$854,6,FALSE),"")</f>
        <v>-</v>
      </c>
      <c r="AS35" t="str">
        <f>_xlfn.IFNA(VLOOKUP($C35,DataSuS2023!$B$2:$O$854,7,FALSE),"")</f>
        <v>-</v>
      </c>
      <c r="AT35" t="str">
        <f>_xlfn.IFNA(VLOOKUP($C35,DataSuS2023!$B$2:$O$854,8,FALSE),"")</f>
        <v>-</v>
      </c>
      <c r="AU35" t="str">
        <f>_xlfn.IFNA(VLOOKUP($C35,DataSuS2023!$B$2:$O$854,9,FALSE),"")</f>
        <v>-</v>
      </c>
      <c r="AV35" t="str">
        <f>_xlfn.IFNA(VLOOKUP($C35,DataSuS2023!$B$2:$O$854,10,FALSE),"")</f>
        <v>-</v>
      </c>
      <c r="AW35" t="str">
        <f>_xlfn.IFNA(VLOOKUP($C35,DataSuS2023!$B$2:$O$854,11,FALSE),"")</f>
        <v>-</v>
      </c>
      <c r="AX35" t="str">
        <f>_xlfn.IFNA(VLOOKUP($C35,DataSuS2023!$B$2:$O$854,12,FALSE),"")</f>
        <v>-</v>
      </c>
      <c r="AY35" t="str">
        <f>_xlfn.IFNA(VLOOKUP($C35,DataSuS2023!$B$2:$O$854,13,FALSE),"")</f>
        <v>-</v>
      </c>
      <c r="AZ35" s="43">
        <f t="shared" si="6"/>
        <v>0</v>
      </c>
      <c r="BA35">
        <f t="shared" si="5"/>
        <v>0</v>
      </c>
    </row>
    <row r="36" spans="1:53" ht="15.75" customHeight="1">
      <c r="A36" s="10" t="s">
        <v>135</v>
      </c>
      <c r="B36" s="5">
        <v>3103207</v>
      </c>
      <c r="C36" s="5" t="str">
        <f t="shared" si="1"/>
        <v>31032</v>
      </c>
      <c r="D36" s="11" t="s">
        <v>136</v>
      </c>
      <c r="E36" s="12">
        <v>0.47699999999999998</v>
      </c>
      <c r="F36" s="12">
        <v>0.57599999999999996</v>
      </c>
      <c r="G36" s="13">
        <v>0.69499999999999995</v>
      </c>
      <c r="H36" s="46" t="s">
        <v>137</v>
      </c>
      <c r="I36" s="13" t="s">
        <v>53</v>
      </c>
      <c r="J36" s="14">
        <v>1.23</v>
      </c>
      <c r="K36" s="14">
        <v>187.53800000000001</v>
      </c>
      <c r="L36" s="15">
        <f t="shared" si="0"/>
        <v>6.5586707760560516</v>
      </c>
      <c r="M36" s="6" t="s">
        <v>117</v>
      </c>
      <c r="N36" s="3" t="str">
        <f>_xlfn.IFNA(VLOOKUP($C36,DataSuS2021!$B$2:$O$173,2,FALSE),"")</f>
        <v/>
      </c>
      <c r="O36" s="3" t="str">
        <f>_xlfn.IFNA(VLOOKUP($C36,DataSuS2021!$B$2:$O$173,3,FALSE),"")</f>
        <v/>
      </c>
      <c r="P36" s="3" t="str">
        <f>_xlfn.IFNA(VLOOKUP($C36,DataSuS2021!$B$2:$O$173,4,FALSE),"")</f>
        <v/>
      </c>
      <c r="Q36" s="3" t="str">
        <f>_xlfn.IFNA(VLOOKUP($C36,DataSuS2021!$B$2:$O$173,5,FALSE),"")</f>
        <v/>
      </c>
      <c r="R36" s="3" t="str">
        <f>_xlfn.IFNA(VLOOKUP($C36,DataSuS2021!$B$2:$O$173,6,FALSE),"")</f>
        <v/>
      </c>
      <c r="S36" s="3" t="str">
        <f>_xlfn.IFNA(VLOOKUP($C36,DataSuS2021!$B$2:$O$173,7,FALSE),"")</f>
        <v/>
      </c>
      <c r="T36" s="3" t="str">
        <f>_xlfn.IFNA(VLOOKUP($C36,DataSuS2021!$B$2:$O$173,8,FALSE),"")</f>
        <v/>
      </c>
      <c r="U36" s="3" t="str">
        <f>_xlfn.IFNA(VLOOKUP($C36,DataSuS2021!$B$2:$O$173,9,FALSE),"")</f>
        <v/>
      </c>
      <c r="V36" s="3" t="str">
        <f>_xlfn.IFNA(VLOOKUP($C36,DataSuS2021!$B$2:$O$173,10,FALSE),"")</f>
        <v/>
      </c>
      <c r="W36" s="3" t="str">
        <f>_xlfn.IFNA(VLOOKUP($C36,DataSuS2021!$B$2:$O$173,11,FALSE),"")</f>
        <v/>
      </c>
      <c r="X36" s="3" t="str">
        <f>_xlfn.IFNA(VLOOKUP($C36,DataSuS2021!$B$2:$O$173,12,FALSE),"")</f>
        <v/>
      </c>
      <c r="Y36" s="3" t="str">
        <f>_xlfn.IFNA(VLOOKUP($C36,DataSuS2021!$B$2:$O$173,13,FALSE),"")</f>
        <v/>
      </c>
      <c r="Z36" s="42">
        <f t="shared" si="2"/>
        <v>0</v>
      </c>
      <c r="AA36" s="37" t="str">
        <f>_xlfn.IFNA(VLOOKUP($C36,DataSuS2022!$B$2:$O$854,2,FALSE),"")</f>
        <v>-</v>
      </c>
      <c r="AB36" s="37" t="str">
        <f>_xlfn.IFNA(VLOOKUP($C36,DataSuS2022!$B$2:$O$854,3,FALSE),"")</f>
        <v>-</v>
      </c>
      <c r="AC36" s="37" t="str">
        <f>_xlfn.IFNA(VLOOKUP($C36,DataSuS2022!$B$2:$O$854,4,FALSE),"")</f>
        <v>-</v>
      </c>
      <c r="AD36" s="37" t="str">
        <f>_xlfn.IFNA(VLOOKUP($C36,DataSuS2022!$B$2:$O$854,5,FALSE),"")</f>
        <v>-</v>
      </c>
      <c r="AE36" s="37" t="str">
        <f>_xlfn.IFNA(VLOOKUP($C36,DataSuS2022!$B$2:$O$854,6,FALSE),"")</f>
        <v>-</v>
      </c>
      <c r="AF36" s="37" t="str">
        <f>_xlfn.IFNA(VLOOKUP($C36,DataSuS2022!$B$2:$O$854,7,FALSE),"")</f>
        <v>-</v>
      </c>
      <c r="AG36" s="37" t="str">
        <f>_xlfn.IFNA(VLOOKUP($C36,DataSuS2022!$B$2:$O$854,8,FALSE),"")</f>
        <v>-</v>
      </c>
      <c r="AH36" s="37" t="str">
        <f>_xlfn.IFNA(VLOOKUP($C36,DataSuS2022!$B$2:$O$854,9,FALSE),"")</f>
        <v>-</v>
      </c>
      <c r="AI36" s="37" t="str">
        <f>_xlfn.IFNA(VLOOKUP($C36,DataSuS2022!$B$2:$O$854,10,FALSE),"")</f>
        <v>-</v>
      </c>
      <c r="AJ36" s="37" t="str">
        <f>_xlfn.IFNA(VLOOKUP($C36,DataSuS2022!$B$2:$O$854,11,FALSE),"")</f>
        <v>-</v>
      </c>
      <c r="AK36" s="37" t="str">
        <f>_xlfn.IFNA(VLOOKUP($C36,DataSuS2022!$B$2:$O$854,12,TRUE),"")</f>
        <v>-</v>
      </c>
      <c r="AL36" s="37" t="str">
        <f>_xlfn.IFNA(VLOOKUP($C36,DataSuS2022!$B$2:$O$854,13,FALSE),"")</f>
        <v>-</v>
      </c>
      <c r="AM36" s="44">
        <f t="shared" si="3"/>
        <v>0</v>
      </c>
      <c r="AN36" t="str">
        <f>_xlfn.IFNA(VLOOKUP($C36,DataSuS2023!$B$2:$O$854,2,FALSE),"")</f>
        <v>-</v>
      </c>
      <c r="AO36" t="str">
        <f>_xlfn.IFNA(VLOOKUP($C36,DataSuS2023!$B$2:$O$854,3,FALSE),"")</f>
        <v>-</v>
      </c>
      <c r="AP36" t="str">
        <f>_xlfn.IFNA(VLOOKUP($C36,DataSuS2023!$B$2:$O$854,4,FALSE),"")</f>
        <v>-</v>
      </c>
      <c r="AQ36" t="str">
        <f>_xlfn.IFNA(VLOOKUP($C36,DataSuS2023!$B$2:$O$854,5,FALSE),"")</f>
        <v>-</v>
      </c>
      <c r="AR36" t="str">
        <f>_xlfn.IFNA(VLOOKUP($C36,DataSuS2023!$B$2:$O$854,6,FALSE),"")</f>
        <v>-</v>
      </c>
      <c r="AS36" t="str">
        <f>_xlfn.IFNA(VLOOKUP($C36,DataSuS2023!$B$2:$O$854,7,FALSE),"")</f>
        <v>-</v>
      </c>
      <c r="AT36" t="str">
        <f>_xlfn.IFNA(VLOOKUP($C36,DataSuS2023!$B$2:$O$854,8,FALSE),"")</f>
        <v>-</v>
      </c>
      <c r="AU36" t="str">
        <f>_xlfn.IFNA(VLOOKUP($C36,DataSuS2023!$B$2:$O$854,9,FALSE),"")</f>
        <v>-</v>
      </c>
      <c r="AV36" t="str">
        <f>_xlfn.IFNA(VLOOKUP($C36,DataSuS2023!$B$2:$O$854,10,FALSE),"")</f>
        <v>-</v>
      </c>
      <c r="AW36" t="str">
        <f>_xlfn.IFNA(VLOOKUP($C36,DataSuS2023!$B$2:$O$854,11,FALSE),"")</f>
        <v>-</v>
      </c>
      <c r="AX36" t="str">
        <f>_xlfn.IFNA(VLOOKUP($C36,DataSuS2023!$B$2:$O$854,12,FALSE),"")</f>
        <v>-</v>
      </c>
      <c r="AY36" t="str">
        <f>_xlfn.IFNA(VLOOKUP($C36,DataSuS2023!$B$2:$O$854,13,FALSE),"")</f>
        <v>-</v>
      </c>
      <c r="AZ36" s="43">
        <f t="shared" si="6"/>
        <v>0</v>
      </c>
      <c r="BA36">
        <f t="shared" si="5"/>
        <v>0</v>
      </c>
    </row>
    <row r="37" spans="1:53" ht="15.75" customHeight="1">
      <c r="A37" s="10" t="s">
        <v>138</v>
      </c>
      <c r="B37" s="5">
        <v>3103306</v>
      </c>
      <c r="C37" s="5" t="str">
        <f t="shared" si="1"/>
        <v>31033</v>
      </c>
      <c r="D37" s="11" t="s">
        <v>136</v>
      </c>
      <c r="E37" s="12">
        <v>0.41399999999999998</v>
      </c>
      <c r="F37" s="12">
        <v>0.52500000000000002</v>
      </c>
      <c r="G37" s="13">
        <v>0.66100000000000003</v>
      </c>
      <c r="H37" s="46" t="s">
        <v>139</v>
      </c>
      <c r="I37" s="13" t="s">
        <v>61</v>
      </c>
      <c r="J37" s="14">
        <v>0.42</v>
      </c>
      <c r="K37" s="14">
        <v>106.608</v>
      </c>
      <c r="L37" s="15">
        <f t="shared" si="0"/>
        <v>3.9396668167492122</v>
      </c>
      <c r="M37" s="6" t="s">
        <v>62</v>
      </c>
      <c r="N37" s="3" t="str">
        <f>_xlfn.IFNA(VLOOKUP($C37,DataSuS2021!$B$2:$O$173,2,FALSE),"")</f>
        <v/>
      </c>
      <c r="O37" s="3" t="str">
        <f>_xlfn.IFNA(VLOOKUP($C37,DataSuS2021!$B$2:$O$173,3,FALSE),"")</f>
        <v/>
      </c>
      <c r="P37" s="3" t="str">
        <f>_xlfn.IFNA(VLOOKUP($C37,DataSuS2021!$B$2:$O$173,4,FALSE),"")</f>
        <v/>
      </c>
      <c r="Q37" s="3" t="str">
        <f>_xlfn.IFNA(VLOOKUP($C37,DataSuS2021!$B$2:$O$173,5,FALSE),"")</f>
        <v/>
      </c>
      <c r="R37" s="3" t="str">
        <f>_xlfn.IFNA(VLOOKUP($C37,DataSuS2021!$B$2:$O$173,6,FALSE),"")</f>
        <v/>
      </c>
      <c r="S37" s="3" t="str">
        <f>_xlfn.IFNA(VLOOKUP($C37,DataSuS2021!$B$2:$O$173,7,FALSE),"")</f>
        <v/>
      </c>
      <c r="T37" s="3" t="str">
        <f>_xlfn.IFNA(VLOOKUP($C37,DataSuS2021!$B$2:$O$173,8,FALSE),"")</f>
        <v/>
      </c>
      <c r="U37" s="3" t="str">
        <f>_xlfn.IFNA(VLOOKUP($C37,DataSuS2021!$B$2:$O$173,9,FALSE),"")</f>
        <v/>
      </c>
      <c r="V37" s="3" t="str">
        <f>_xlfn.IFNA(VLOOKUP($C37,DataSuS2021!$B$2:$O$173,10,FALSE),"")</f>
        <v/>
      </c>
      <c r="W37" s="3" t="str">
        <f>_xlfn.IFNA(VLOOKUP($C37,DataSuS2021!$B$2:$O$173,11,FALSE),"")</f>
        <v/>
      </c>
      <c r="X37" s="3" t="str">
        <f>_xlfn.IFNA(VLOOKUP($C37,DataSuS2021!$B$2:$O$173,12,FALSE),"")</f>
        <v/>
      </c>
      <c r="Y37" s="3" t="str">
        <f>_xlfn.IFNA(VLOOKUP($C37,DataSuS2021!$B$2:$O$173,13,FALSE),"")</f>
        <v/>
      </c>
      <c r="Z37" s="42">
        <f t="shared" si="2"/>
        <v>0</v>
      </c>
      <c r="AA37" s="37" t="str">
        <f>_xlfn.IFNA(VLOOKUP($C37,DataSuS2022!$B$2:$O$854,2,FALSE),"")</f>
        <v>-</v>
      </c>
      <c r="AB37" s="37" t="str">
        <f>_xlfn.IFNA(VLOOKUP($C37,DataSuS2022!$B$2:$O$854,3,FALSE),"")</f>
        <v>-</v>
      </c>
      <c r="AC37" s="37" t="str">
        <f>_xlfn.IFNA(VLOOKUP($C37,DataSuS2022!$B$2:$O$854,4,FALSE),"")</f>
        <v>-</v>
      </c>
      <c r="AD37" s="37" t="str">
        <f>_xlfn.IFNA(VLOOKUP($C37,DataSuS2022!$B$2:$O$854,5,FALSE),"")</f>
        <v>-</v>
      </c>
      <c r="AE37" s="37" t="str">
        <f>_xlfn.IFNA(VLOOKUP($C37,DataSuS2022!$B$2:$O$854,6,FALSE),"")</f>
        <v>-</v>
      </c>
      <c r="AF37" s="37" t="str">
        <f>_xlfn.IFNA(VLOOKUP($C37,DataSuS2022!$B$2:$O$854,7,FALSE),"")</f>
        <v>-</v>
      </c>
      <c r="AG37" s="37" t="str">
        <f>_xlfn.IFNA(VLOOKUP($C37,DataSuS2022!$B$2:$O$854,8,FALSE),"")</f>
        <v>-</v>
      </c>
      <c r="AH37" s="37" t="str">
        <f>_xlfn.IFNA(VLOOKUP($C37,DataSuS2022!$B$2:$O$854,9,FALSE),"")</f>
        <v>-</v>
      </c>
      <c r="AI37" s="37" t="str">
        <f>_xlfn.IFNA(VLOOKUP($C37,DataSuS2022!$B$2:$O$854,10,FALSE),"")</f>
        <v>-</v>
      </c>
      <c r="AJ37" s="37" t="str">
        <f>_xlfn.IFNA(VLOOKUP($C37,DataSuS2022!$B$2:$O$854,11,FALSE),"")</f>
        <v>-</v>
      </c>
      <c r="AK37" s="37" t="str">
        <f>_xlfn.IFNA(VLOOKUP($C37,DataSuS2022!$B$2:$O$854,12,TRUE),"")</f>
        <v>-</v>
      </c>
      <c r="AL37" s="37" t="str">
        <f>_xlfn.IFNA(VLOOKUP($C37,DataSuS2022!$B$2:$O$854,13,FALSE),"")</f>
        <v>-</v>
      </c>
      <c r="AM37" s="44">
        <f t="shared" si="3"/>
        <v>0</v>
      </c>
      <c r="AN37" t="str">
        <f>_xlfn.IFNA(VLOOKUP($C37,DataSuS2023!$B$2:$O$854,2,FALSE),"")</f>
        <v>-</v>
      </c>
      <c r="AO37" t="str">
        <f>_xlfn.IFNA(VLOOKUP($C37,DataSuS2023!$B$2:$O$854,3,FALSE),"")</f>
        <v>-</v>
      </c>
      <c r="AP37" t="str">
        <f>_xlfn.IFNA(VLOOKUP($C37,DataSuS2023!$B$2:$O$854,4,FALSE),"")</f>
        <v>-</v>
      </c>
      <c r="AQ37" t="str">
        <f>_xlfn.IFNA(VLOOKUP($C37,DataSuS2023!$B$2:$O$854,5,FALSE),"")</f>
        <v>-</v>
      </c>
      <c r="AR37" t="str">
        <f>_xlfn.IFNA(VLOOKUP($C37,DataSuS2023!$B$2:$O$854,6,FALSE),"")</f>
        <v>-</v>
      </c>
      <c r="AS37" t="str">
        <f>_xlfn.IFNA(VLOOKUP($C37,DataSuS2023!$B$2:$O$854,7,FALSE),"")</f>
        <v>-</v>
      </c>
      <c r="AT37" t="str">
        <f>_xlfn.IFNA(VLOOKUP($C37,DataSuS2023!$B$2:$O$854,8,FALSE),"")</f>
        <v>-</v>
      </c>
      <c r="AU37" t="str">
        <f>_xlfn.IFNA(VLOOKUP($C37,DataSuS2023!$B$2:$O$854,9,FALSE),"")</f>
        <v>-</v>
      </c>
      <c r="AV37" t="str">
        <f>_xlfn.IFNA(VLOOKUP($C37,DataSuS2023!$B$2:$O$854,10,FALSE),"")</f>
        <v>-</v>
      </c>
      <c r="AW37" t="str">
        <f>_xlfn.IFNA(VLOOKUP($C37,DataSuS2023!$B$2:$O$854,11,FALSE),"")</f>
        <v>-</v>
      </c>
      <c r="AX37" t="str">
        <f>_xlfn.IFNA(VLOOKUP($C37,DataSuS2023!$B$2:$O$854,12,FALSE),"")</f>
        <v>-</v>
      </c>
      <c r="AY37" t="str">
        <f>_xlfn.IFNA(VLOOKUP($C37,DataSuS2023!$B$2:$O$854,13,FALSE),"")</f>
        <v>-</v>
      </c>
      <c r="AZ37" s="43">
        <f t="shared" si="6"/>
        <v>0</v>
      </c>
      <c r="BA37">
        <f t="shared" si="5"/>
        <v>0</v>
      </c>
    </row>
    <row r="38" spans="1:53" ht="15.75" customHeight="1">
      <c r="A38" s="10" t="s">
        <v>140</v>
      </c>
      <c r="B38" s="5">
        <v>3103405</v>
      </c>
      <c r="C38" s="5" t="str">
        <f t="shared" si="1"/>
        <v>31034</v>
      </c>
      <c r="D38" s="11" t="s">
        <v>56</v>
      </c>
      <c r="E38" s="12">
        <v>0.33800000000000002</v>
      </c>
      <c r="F38" s="12">
        <v>0.51600000000000001</v>
      </c>
      <c r="G38" s="13">
        <v>0.66300000000000003</v>
      </c>
      <c r="H38" s="46" t="s">
        <v>141</v>
      </c>
      <c r="I38" s="13" t="s">
        <v>70</v>
      </c>
      <c r="J38" s="14">
        <v>8.68</v>
      </c>
      <c r="K38" s="14">
        <v>2236.279</v>
      </c>
      <c r="L38" s="15">
        <f t="shared" si="0"/>
        <v>3.881447708447828</v>
      </c>
      <c r="M38" s="6" t="s">
        <v>103</v>
      </c>
      <c r="N38" s="3" t="str">
        <f>_xlfn.IFNA(VLOOKUP($C38,DataSuS2021!$B$2:$O$173,2,FALSE),"")</f>
        <v/>
      </c>
      <c r="O38" s="3" t="str">
        <f>_xlfn.IFNA(VLOOKUP($C38,DataSuS2021!$B$2:$O$173,3,FALSE),"")</f>
        <v/>
      </c>
      <c r="P38" s="3" t="str">
        <f>_xlfn.IFNA(VLOOKUP($C38,DataSuS2021!$B$2:$O$173,4,FALSE),"")</f>
        <v/>
      </c>
      <c r="Q38" s="3" t="str">
        <f>_xlfn.IFNA(VLOOKUP($C38,DataSuS2021!$B$2:$O$173,5,FALSE),"")</f>
        <v/>
      </c>
      <c r="R38" s="3" t="str">
        <f>_xlfn.IFNA(VLOOKUP($C38,DataSuS2021!$B$2:$O$173,6,FALSE),"")</f>
        <v/>
      </c>
      <c r="S38" s="3" t="str">
        <f>_xlfn.IFNA(VLOOKUP($C38,DataSuS2021!$B$2:$O$173,7,FALSE),"")</f>
        <v/>
      </c>
      <c r="T38" s="3" t="str">
        <f>_xlfn.IFNA(VLOOKUP($C38,DataSuS2021!$B$2:$O$173,8,FALSE),"")</f>
        <v/>
      </c>
      <c r="U38" s="3" t="str">
        <f>_xlfn.IFNA(VLOOKUP($C38,DataSuS2021!$B$2:$O$173,9,FALSE),"")</f>
        <v/>
      </c>
      <c r="V38" s="3" t="str">
        <f>_xlfn.IFNA(VLOOKUP($C38,DataSuS2021!$B$2:$O$173,10,FALSE),"")</f>
        <v/>
      </c>
      <c r="W38" s="3" t="str">
        <f>_xlfn.IFNA(VLOOKUP($C38,DataSuS2021!$B$2:$O$173,11,FALSE),"")</f>
        <v/>
      </c>
      <c r="X38" s="3" t="str">
        <f>_xlfn.IFNA(VLOOKUP($C38,DataSuS2021!$B$2:$O$173,12,FALSE),"")</f>
        <v/>
      </c>
      <c r="Y38" s="3" t="str">
        <f>_xlfn.IFNA(VLOOKUP($C38,DataSuS2021!$B$2:$O$173,13,FALSE),"")</f>
        <v/>
      </c>
      <c r="Z38" s="42">
        <f t="shared" si="2"/>
        <v>0</v>
      </c>
      <c r="AA38" s="37" t="str">
        <f>_xlfn.IFNA(VLOOKUP($C38,DataSuS2022!$B$2:$O$854,2,FALSE),"")</f>
        <v>-</v>
      </c>
      <c r="AB38" s="37" t="str">
        <f>_xlfn.IFNA(VLOOKUP($C38,DataSuS2022!$B$2:$O$854,3,FALSE),"")</f>
        <v>-</v>
      </c>
      <c r="AC38" s="37" t="str">
        <f>_xlfn.IFNA(VLOOKUP($C38,DataSuS2022!$B$2:$O$854,4,FALSE),"")</f>
        <v>-</v>
      </c>
      <c r="AD38" s="37" t="str">
        <f>_xlfn.IFNA(VLOOKUP($C38,DataSuS2022!$B$2:$O$854,5,FALSE),"")</f>
        <v>-</v>
      </c>
      <c r="AE38" s="37" t="str">
        <f>_xlfn.IFNA(VLOOKUP($C38,DataSuS2022!$B$2:$O$854,6,FALSE),"")</f>
        <v>-</v>
      </c>
      <c r="AF38" s="37" t="str">
        <f>_xlfn.IFNA(VLOOKUP($C38,DataSuS2022!$B$2:$O$854,7,FALSE),"")</f>
        <v>-</v>
      </c>
      <c r="AG38" s="37" t="str">
        <f>_xlfn.IFNA(VLOOKUP($C38,DataSuS2022!$B$2:$O$854,8,FALSE),"")</f>
        <v>-</v>
      </c>
      <c r="AH38" s="37" t="str">
        <f>_xlfn.IFNA(VLOOKUP($C38,DataSuS2022!$B$2:$O$854,9,FALSE),"")</f>
        <v>-</v>
      </c>
      <c r="AI38" s="37" t="str">
        <f>_xlfn.IFNA(VLOOKUP($C38,DataSuS2022!$B$2:$O$854,10,FALSE),"")</f>
        <v>-</v>
      </c>
      <c r="AJ38" s="37" t="str">
        <f>_xlfn.IFNA(VLOOKUP($C38,DataSuS2022!$B$2:$O$854,11,FALSE),"")</f>
        <v>-</v>
      </c>
      <c r="AK38" s="37" t="str">
        <f>_xlfn.IFNA(VLOOKUP($C38,DataSuS2022!$B$2:$O$854,12,TRUE),"")</f>
        <v>-</v>
      </c>
      <c r="AL38" s="37" t="str">
        <f>_xlfn.IFNA(VLOOKUP($C38,DataSuS2022!$B$2:$O$854,13,FALSE),"")</f>
        <v>-</v>
      </c>
      <c r="AM38" s="44">
        <f t="shared" si="3"/>
        <v>0</v>
      </c>
      <c r="AN38" t="str">
        <f>_xlfn.IFNA(VLOOKUP($C38,DataSuS2023!$B$2:$O$854,2,FALSE),"")</f>
        <v>-</v>
      </c>
      <c r="AO38" t="str">
        <f>_xlfn.IFNA(VLOOKUP($C38,DataSuS2023!$B$2:$O$854,3,FALSE),"")</f>
        <v>-</v>
      </c>
      <c r="AP38" t="str">
        <f>_xlfn.IFNA(VLOOKUP($C38,DataSuS2023!$B$2:$O$854,4,FALSE),"")</f>
        <v>-</v>
      </c>
      <c r="AQ38" t="str">
        <f>_xlfn.IFNA(VLOOKUP($C38,DataSuS2023!$B$2:$O$854,5,FALSE),"")</f>
        <v>-</v>
      </c>
      <c r="AR38" t="str">
        <f>_xlfn.IFNA(VLOOKUP($C38,DataSuS2023!$B$2:$O$854,6,FALSE),"")</f>
        <v>-</v>
      </c>
      <c r="AS38" t="str">
        <f>_xlfn.IFNA(VLOOKUP($C38,DataSuS2023!$B$2:$O$854,7,FALSE),"")</f>
        <v>-</v>
      </c>
      <c r="AT38" t="str">
        <f>_xlfn.IFNA(VLOOKUP($C38,DataSuS2023!$B$2:$O$854,8,FALSE),"")</f>
        <v>-</v>
      </c>
      <c r="AU38" t="str">
        <f>_xlfn.IFNA(VLOOKUP($C38,DataSuS2023!$B$2:$O$854,9,FALSE),"")</f>
        <v>-</v>
      </c>
      <c r="AV38" t="str">
        <f>_xlfn.IFNA(VLOOKUP($C38,DataSuS2023!$B$2:$O$854,10,FALSE),"")</f>
        <v>-</v>
      </c>
      <c r="AW38" t="str">
        <f>_xlfn.IFNA(VLOOKUP($C38,DataSuS2023!$B$2:$O$854,11,FALSE),"")</f>
        <v>-</v>
      </c>
      <c r="AX38" t="str">
        <f>_xlfn.IFNA(VLOOKUP($C38,DataSuS2023!$B$2:$O$854,12,FALSE),"")</f>
        <v>-</v>
      </c>
      <c r="AY38" t="str">
        <f>_xlfn.IFNA(VLOOKUP($C38,DataSuS2023!$B$2:$O$854,13,FALSE),"")</f>
        <v>-</v>
      </c>
      <c r="AZ38" s="43">
        <f t="shared" si="6"/>
        <v>0</v>
      </c>
      <c r="BA38">
        <f t="shared" si="5"/>
        <v>0</v>
      </c>
    </row>
    <row r="39" spans="1:53" ht="15.75" customHeight="1">
      <c r="A39" s="10" t="s">
        <v>142</v>
      </c>
      <c r="B39" s="5">
        <v>3103504</v>
      </c>
      <c r="C39" s="5" t="str">
        <f t="shared" si="1"/>
        <v>31035</v>
      </c>
      <c r="D39" s="11" t="s">
        <v>143</v>
      </c>
      <c r="E39" s="12">
        <v>0.54900000000000004</v>
      </c>
      <c r="F39" s="12">
        <v>0.67300000000000004</v>
      </c>
      <c r="G39" s="13">
        <v>0.77300000000000002</v>
      </c>
      <c r="H39" s="46" t="s">
        <v>144</v>
      </c>
      <c r="I39" s="13" t="s">
        <v>70</v>
      </c>
      <c r="J39" s="14">
        <v>34.82</v>
      </c>
      <c r="K39" s="14">
        <v>2729.777</v>
      </c>
      <c r="L39" s="15">
        <f t="shared" si="0"/>
        <v>12.755620697221788</v>
      </c>
      <c r="M39" s="6" t="s">
        <v>54</v>
      </c>
      <c r="N39" s="3" t="str">
        <f>_xlfn.IFNA(VLOOKUP($C39,DataSuS2021!$B$2:$O$173,2,FALSE),"")</f>
        <v/>
      </c>
      <c r="O39" s="3" t="str">
        <f>_xlfn.IFNA(VLOOKUP($C39,DataSuS2021!$B$2:$O$173,3,FALSE),"")</f>
        <v/>
      </c>
      <c r="P39" s="3" t="str">
        <f>_xlfn.IFNA(VLOOKUP($C39,DataSuS2021!$B$2:$O$173,4,FALSE),"")</f>
        <v/>
      </c>
      <c r="Q39" s="3" t="str">
        <f>_xlfn.IFNA(VLOOKUP($C39,DataSuS2021!$B$2:$O$173,5,FALSE),"")</f>
        <v/>
      </c>
      <c r="R39" s="3" t="str">
        <f>_xlfn.IFNA(VLOOKUP($C39,DataSuS2021!$B$2:$O$173,6,FALSE),"")</f>
        <v/>
      </c>
      <c r="S39" s="3" t="str">
        <f>_xlfn.IFNA(VLOOKUP($C39,DataSuS2021!$B$2:$O$173,7,FALSE),"")</f>
        <v/>
      </c>
      <c r="T39" s="3" t="str">
        <f>_xlfn.IFNA(VLOOKUP($C39,DataSuS2021!$B$2:$O$173,8,FALSE),"")</f>
        <v/>
      </c>
      <c r="U39" s="3" t="str">
        <f>_xlfn.IFNA(VLOOKUP($C39,DataSuS2021!$B$2:$O$173,9,FALSE),"")</f>
        <v/>
      </c>
      <c r="V39" s="3" t="str">
        <f>_xlfn.IFNA(VLOOKUP($C39,DataSuS2021!$B$2:$O$173,10,FALSE),"")</f>
        <v/>
      </c>
      <c r="W39" s="3" t="str">
        <f>_xlfn.IFNA(VLOOKUP($C39,DataSuS2021!$B$2:$O$173,11,FALSE),"")</f>
        <v/>
      </c>
      <c r="X39" s="3" t="str">
        <f>_xlfn.IFNA(VLOOKUP($C39,DataSuS2021!$B$2:$O$173,12,FALSE),"")</f>
        <v/>
      </c>
      <c r="Y39" s="3" t="str">
        <f>_xlfn.IFNA(VLOOKUP($C39,DataSuS2021!$B$2:$O$173,13,FALSE),"")</f>
        <v/>
      </c>
      <c r="Z39" s="42">
        <f t="shared" si="2"/>
        <v>0</v>
      </c>
      <c r="AA39" s="37" t="str">
        <f>_xlfn.IFNA(VLOOKUP($C39,DataSuS2022!$B$2:$O$854,2,FALSE),"")</f>
        <v>-</v>
      </c>
      <c r="AB39" s="37" t="str">
        <f>_xlfn.IFNA(VLOOKUP($C39,DataSuS2022!$B$2:$O$854,3,FALSE),"")</f>
        <v>-</v>
      </c>
      <c r="AC39" s="37" t="str">
        <f>_xlfn.IFNA(VLOOKUP($C39,DataSuS2022!$B$2:$O$854,4,FALSE),"")</f>
        <v>-</v>
      </c>
      <c r="AD39" s="37" t="str">
        <f>_xlfn.IFNA(VLOOKUP($C39,DataSuS2022!$B$2:$O$854,5,FALSE),"")</f>
        <v>-</v>
      </c>
      <c r="AE39" s="37" t="str">
        <f>_xlfn.IFNA(VLOOKUP($C39,DataSuS2022!$B$2:$O$854,6,FALSE),"")</f>
        <v>-</v>
      </c>
      <c r="AF39" s="37" t="str">
        <f>_xlfn.IFNA(VLOOKUP($C39,DataSuS2022!$B$2:$O$854,7,FALSE),"")</f>
        <v>-</v>
      </c>
      <c r="AG39" s="37" t="str">
        <f>_xlfn.IFNA(VLOOKUP($C39,DataSuS2022!$B$2:$O$854,8,FALSE),"")</f>
        <v>-</v>
      </c>
      <c r="AH39" s="37" t="str">
        <f>_xlfn.IFNA(VLOOKUP($C39,DataSuS2022!$B$2:$O$854,9,FALSE),"")</f>
        <v>-</v>
      </c>
      <c r="AI39" s="37" t="str">
        <f>_xlfn.IFNA(VLOOKUP($C39,DataSuS2022!$B$2:$O$854,10,FALSE),"")</f>
        <v>-</v>
      </c>
      <c r="AJ39" s="37" t="str">
        <f>_xlfn.IFNA(VLOOKUP($C39,DataSuS2022!$B$2:$O$854,11,FALSE),"")</f>
        <v>-</v>
      </c>
      <c r="AK39" s="37">
        <f>_xlfn.IFNA(VLOOKUP($C39,DataSuS2022!$B$2:$O$854,12,TRUE),"")</f>
        <v>2</v>
      </c>
      <c r="AL39" s="37" t="str">
        <f>_xlfn.IFNA(VLOOKUP($C39,DataSuS2022!$B$2:$O$854,13,FALSE),"")</f>
        <v>-</v>
      </c>
      <c r="AM39" s="44">
        <f t="shared" si="3"/>
        <v>2</v>
      </c>
      <c r="AN39" t="str">
        <f>_xlfn.IFNA(VLOOKUP($C39,DataSuS2023!$B$2:$O$854,2,FALSE),"")</f>
        <v>-</v>
      </c>
      <c r="AO39" t="str">
        <f>_xlfn.IFNA(VLOOKUP($C39,DataSuS2023!$B$2:$O$854,3,FALSE),"")</f>
        <v>-</v>
      </c>
      <c r="AP39" t="str">
        <f>_xlfn.IFNA(VLOOKUP($C39,DataSuS2023!$B$2:$O$854,4,FALSE),"")</f>
        <v>-</v>
      </c>
      <c r="AQ39" t="str">
        <f>_xlfn.IFNA(VLOOKUP($C39,DataSuS2023!$B$2:$O$854,5,FALSE),"")</f>
        <v>-</v>
      </c>
      <c r="AR39" t="str">
        <f>_xlfn.IFNA(VLOOKUP($C39,DataSuS2023!$B$2:$O$854,6,FALSE),"")</f>
        <v>-</v>
      </c>
      <c r="AS39" t="str">
        <f>_xlfn.IFNA(VLOOKUP($C39,DataSuS2023!$B$2:$O$854,7,FALSE),"")</f>
        <v>-</v>
      </c>
      <c r="AT39" t="str">
        <f>_xlfn.IFNA(VLOOKUP($C39,DataSuS2023!$B$2:$O$854,8,FALSE),"")</f>
        <v>-</v>
      </c>
      <c r="AU39" t="str">
        <f>_xlfn.IFNA(VLOOKUP($C39,DataSuS2023!$B$2:$O$854,9,FALSE),"")</f>
        <v>-</v>
      </c>
      <c r="AV39" t="str">
        <f>_xlfn.IFNA(VLOOKUP($C39,DataSuS2023!$B$2:$O$854,10,FALSE),"")</f>
        <v>-</v>
      </c>
      <c r="AW39" t="str">
        <f>_xlfn.IFNA(VLOOKUP($C39,DataSuS2023!$B$2:$O$854,11,FALSE),"")</f>
        <v>-</v>
      </c>
      <c r="AX39" t="str">
        <f>_xlfn.IFNA(VLOOKUP($C39,DataSuS2023!$B$2:$O$854,12,FALSE),"")</f>
        <v>-</v>
      </c>
      <c r="AY39" t="str">
        <f>_xlfn.IFNA(VLOOKUP($C39,DataSuS2023!$B$2:$O$854,13,FALSE),"")</f>
        <v>-</v>
      </c>
      <c r="AZ39" s="43">
        <f t="shared" si="6"/>
        <v>0</v>
      </c>
      <c r="BA39">
        <f t="shared" si="5"/>
        <v>2</v>
      </c>
    </row>
    <row r="40" spans="1:53" ht="15.75" customHeight="1">
      <c r="A40" s="10" t="s">
        <v>145</v>
      </c>
      <c r="B40" s="5">
        <v>3103603</v>
      </c>
      <c r="C40" s="5" t="str">
        <f t="shared" si="1"/>
        <v>31036</v>
      </c>
      <c r="D40" s="11" t="s">
        <v>51</v>
      </c>
      <c r="E40" s="12">
        <v>0.47099999999999997</v>
      </c>
      <c r="F40" s="12">
        <v>0.60599999999999998</v>
      </c>
      <c r="G40" s="13">
        <v>0.69699999999999995</v>
      </c>
      <c r="H40" s="46" t="s">
        <v>146</v>
      </c>
      <c r="I40" s="13" t="s">
        <v>61</v>
      </c>
      <c r="J40" s="14">
        <v>1.18</v>
      </c>
      <c r="K40" s="14">
        <v>89.42</v>
      </c>
      <c r="L40" s="15">
        <f t="shared" si="0"/>
        <v>13.196152985909192</v>
      </c>
      <c r="M40" s="6" t="s">
        <v>89</v>
      </c>
      <c r="N40" s="3" t="str">
        <f>_xlfn.IFNA(VLOOKUP($C40,DataSuS2021!$B$2:$O$173,2,FALSE),"")</f>
        <v/>
      </c>
      <c r="O40" s="3" t="str">
        <f>_xlfn.IFNA(VLOOKUP($C40,DataSuS2021!$B$2:$O$173,3,FALSE),"")</f>
        <v/>
      </c>
      <c r="P40" s="3" t="str">
        <f>_xlfn.IFNA(VLOOKUP($C40,DataSuS2021!$B$2:$O$173,4,FALSE),"")</f>
        <v/>
      </c>
      <c r="Q40" s="3" t="str">
        <f>_xlfn.IFNA(VLOOKUP($C40,DataSuS2021!$B$2:$O$173,5,FALSE),"")</f>
        <v/>
      </c>
      <c r="R40" s="3" t="str">
        <f>_xlfn.IFNA(VLOOKUP($C40,DataSuS2021!$B$2:$O$173,6,FALSE),"")</f>
        <v/>
      </c>
      <c r="S40" s="3" t="str">
        <f>_xlfn.IFNA(VLOOKUP($C40,DataSuS2021!$B$2:$O$173,7,FALSE),"")</f>
        <v/>
      </c>
      <c r="T40" s="3" t="str">
        <f>_xlfn.IFNA(VLOOKUP($C40,DataSuS2021!$B$2:$O$173,8,FALSE),"")</f>
        <v/>
      </c>
      <c r="U40" s="3" t="str">
        <f>_xlfn.IFNA(VLOOKUP($C40,DataSuS2021!$B$2:$O$173,9,FALSE),"")</f>
        <v/>
      </c>
      <c r="V40" s="3" t="str">
        <f>_xlfn.IFNA(VLOOKUP($C40,DataSuS2021!$B$2:$O$173,10,FALSE),"")</f>
        <v/>
      </c>
      <c r="W40" s="3" t="str">
        <f>_xlfn.IFNA(VLOOKUP($C40,DataSuS2021!$B$2:$O$173,11,FALSE),"")</f>
        <v/>
      </c>
      <c r="X40" s="3" t="str">
        <f>_xlfn.IFNA(VLOOKUP($C40,DataSuS2021!$B$2:$O$173,12,FALSE),"")</f>
        <v/>
      </c>
      <c r="Y40" s="3" t="str">
        <f>_xlfn.IFNA(VLOOKUP($C40,DataSuS2021!$B$2:$O$173,13,FALSE),"")</f>
        <v/>
      </c>
      <c r="Z40" s="42">
        <f t="shared" si="2"/>
        <v>0</v>
      </c>
      <c r="AA40" s="37" t="str">
        <f>_xlfn.IFNA(VLOOKUP($C40,DataSuS2022!$B$2:$O$854,2,FALSE),"")</f>
        <v>-</v>
      </c>
      <c r="AB40" s="37" t="str">
        <f>_xlfn.IFNA(VLOOKUP($C40,DataSuS2022!$B$2:$O$854,3,FALSE),"")</f>
        <v>-</v>
      </c>
      <c r="AC40" s="37" t="str">
        <f>_xlfn.IFNA(VLOOKUP($C40,DataSuS2022!$B$2:$O$854,4,FALSE),"")</f>
        <v>-</v>
      </c>
      <c r="AD40" s="37" t="str">
        <f>_xlfn.IFNA(VLOOKUP($C40,DataSuS2022!$B$2:$O$854,5,FALSE),"")</f>
        <v>-</v>
      </c>
      <c r="AE40" s="37" t="str">
        <f>_xlfn.IFNA(VLOOKUP($C40,DataSuS2022!$B$2:$O$854,6,FALSE),"")</f>
        <v>-</v>
      </c>
      <c r="AF40" s="37" t="str">
        <f>_xlfn.IFNA(VLOOKUP($C40,DataSuS2022!$B$2:$O$854,7,FALSE),"")</f>
        <v>-</v>
      </c>
      <c r="AG40" s="37" t="str">
        <f>_xlfn.IFNA(VLOOKUP($C40,DataSuS2022!$B$2:$O$854,8,FALSE),"")</f>
        <v>-</v>
      </c>
      <c r="AH40" s="37" t="str">
        <f>_xlfn.IFNA(VLOOKUP($C40,DataSuS2022!$B$2:$O$854,9,FALSE),"")</f>
        <v>-</v>
      </c>
      <c r="AI40" s="37" t="str">
        <f>_xlfn.IFNA(VLOOKUP($C40,DataSuS2022!$B$2:$O$854,10,FALSE),"")</f>
        <v>-</v>
      </c>
      <c r="AJ40" s="37" t="str">
        <f>_xlfn.IFNA(VLOOKUP($C40,DataSuS2022!$B$2:$O$854,11,FALSE),"")</f>
        <v>-</v>
      </c>
      <c r="AK40" s="37" t="str">
        <f>_xlfn.IFNA(VLOOKUP($C40,DataSuS2022!$B$2:$O$854,12,TRUE),"")</f>
        <v>-</v>
      </c>
      <c r="AL40" s="37" t="str">
        <f>_xlfn.IFNA(VLOOKUP($C40,DataSuS2022!$B$2:$O$854,13,FALSE),"")</f>
        <v>-</v>
      </c>
      <c r="AM40" s="44">
        <f t="shared" si="3"/>
        <v>0</v>
      </c>
      <c r="AN40" t="str">
        <f>_xlfn.IFNA(VLOOKUP($C40,DataSuS2023!$B$2:$O$854,2,FALSE),"")</f>
        <v>-</v>
      </c>
      <c r="AO40" t="str">
        <f>_xlfn.IFNA(VLOOKUP($C40,DataSuS2023!$B$2:$O$854,3,FALSE),"")</f>
        <v>-</v>
      </c>
      <c r="AP40" t="str">
        <f>_xlfn.IFNA(VLOOKUP($C40,DataSuS2023!$B$2:$O$854,4,FALSE),"")</f>
        <v>-</v>
      </c>
      <c r="AQ40" t="str">
        <f>_xlfn.IFNA(VLOOKUP($C40,DataSuS2023!$B$2:$O$854,5,FALSE),"")</f>
        <v>-</v>
      </c>
      <c r="AR40" t="str">
        <f>_xlfn.IFNA(VLOOKUP($C40,DataSuS2023!$B$2:$O$854,6,FALSE),"")</f>
        <v>-</v>
      </c>
      <c r="AS40" t="str">
        <f>_xlfn.IFNA(VLOOKUP($C40,DataSuS2023!$B$2:$O$854,7,FALSE),"")</f>
        <v>-</v>
      </c>
      <c r="AT40" t="str">
        <f>_xlfn.IFNA(VLOOKUP($C40,DataSuS2023!$B$2:$O$854,8,FALSE),"")</f>
        <v>-</v>
      </c>
      <c r="AU40" t="str">
        <f>_xlfn.IFNA(VLOOKUP($C40,DataSuS2023!$B$2:$O$854,9,FALSE),"")</f>
        <v>-</v>
      </c>
      <c r="AV40" t="str">
        <f>_xlfn.IFNA(VLOOKUP($C40,DataSuS2023!$B$2:$O$854,10,FALSE),"")</f>
        <v>-</v>
      </c>
      <c r="AW40" t="str">
        <f>_xlfn.IFNA(VLOOKUP($C40,DataSuS2023!$B$2:$O$854,11,FALSE),"")</f>
        <v>-</v>
      </c>
      <c r="AX40" t="str">
        <f>_xlfn.IFNA(VLOOKUP($C40,DataSuS2023!$B$2:$O$854,12,FALSE),"")</f>
        <v>-</v>
      </c>
      <c r="AY40" t="str">
        <f>_xlfn.IFNA(VLOOKUP($C40,DataSuS2023!$B$2:$O$854,13,FALSE),"")</f>
        <v>-</v>
      </c>
      <c r="AZ40" s="43">
        <f t="shared" si="6"/>
        <v>0</v>
      </c>
      <c r="BA40">
        <f t="shared" si="5"/>
        <v>0</v>
      </c>
    </row>
    <row r="41" spans="1:53" ht="15.75" customHeight="1">
      <c r="A41" s="10" t="s">
        <v>147</v>
      </c>
      <c r="B41" s="5">
        <v>3103702</v>
      </c>
      <c r="C41" s="5" t="str">
        <f t="shared" si="1"/>
        <v>31037</v>
      </c>
      <c r="D41" s="11" t="s">
        <v>56</v>
      </c>
      <c r="E41" s="12">
        <v>0.27700000000000002</v>
      </c>
      <c r="F41" s="12">
        <v>0.39300000000000002</v>
      </c>
      <c r="G41" s="13">
        <v>0.53600000000000003</v>
      </c>
      <c r="H41" s="46" t="s">
        <v>148</v>
      </c>
      <c r="I41" s="13" t="s">
        <v>61</v>
      </c>
      <c r="J41" s="14">
        <v>1.04</v>
      </c>
      <c r="K41" s="14">
        <v>303.79300000000001</v>
      </c>
      <c r="L41" s="15">
        <f t="shared" si="0"/>
        <v>3.423383685601709</v>
      </c>
      <c r="M41" s="6" t="s">
        <v>62</v>
      </c>
      <c r="N41" s="3" t="str">
        <f>_xlfn.IFNA(VLOOKUP($C41,DataSuS2021!$B$2:$O$173,2,FALSE),"")</f>
        <v/>
      </c>
      <c r="O41" s="3" t="str">
        <f>_xlfn.IFNA(VLOOKUP($C41,DataSuS2021!$B$2:$O$173,3,FALSE),"")</f>
        <v/>
      </c>
      <c r="P41" s="3" t="str">
        <f>_xlfn.IFNA(VLOOKUP($C41,DataSuS2021!$B$2:$O$173,4,FALSE),"")</f>
        <v/>
      </c>
      <c r="Q41" s="3" t="str">
        <f>_xlfn.IFNA(VLOOKUP($C41,DataSuS2021!$B$2:$O$173,5,FALSE),"")</f>
        <v/>
      </c>
      <c r="R41" s="3" t="str">
        <f>_xlfn.IFNA(VLOOKUP($C41,DataSuS2021!$B$2:$O$173,6,FALSE),"")</f>
        <v/>
      </c>
      <c r="S41" s="3" t="str">
        <f>_xlfn.IFNA(VLOOKUP($C41,DataSuS2021!$B$2:$O$173,7,FALSE),"")</f>
        <v/>
      </c>
      <c r="T41" s="3" t="str">
        <f>_xlfn.IFNA(VLOOKUP($C41,DataSuS2021!$B$2:$O$173,8,FALSE),"")</f>
        <v/>
      </c>
      <c r="U41" s="3" t="str">
        <f>_xlfn.IFNA(VLOOKUP($C41,DataSuS2021!$B$2:$O$173,9,FALSE),"")</f>
        <v/>
      </c>
      <c r="V41" s="3" t="str">
        <f>_xlfn.IFNA(VLOOKUP($C41,DataSuS2021!$B$2:$O$173,10,FALSE),"")</f>
        <v/>
      </c>
      <c r="W41" s="3" t="str">
        <f>_xlfn.IFNA(VLOOKUP($C41,DataSuS2021!$B$2:$O$173,11,FALSE),"")</f>
        <v/>
      </c>
      <c r="X41" s="3" t="str">
        <f>_xlfn.IFNA(VLOOKUP($C41,DataSuS2021!$B$2:$O$173,12,FALSE),"")</f>
        <v/>
      </c>
      <c r="Y41" s="3" t="str">
        <f>_xlfn.IFNA(VLOOKUP($C41,DataSuS2021!$B$2:$O$173,13,FALSE),"")</f>
        <v/>
      </c>
      <c r="Z41" s="42">
        <f t="shared" si="2"/>
        <v>0</v>
      </c>
      <c r="AA41" s="37" t="str">
        <f>_xlfn.IFNA(VLOOKUP($C41,DataSuS2022!$B$2:$O$854,2,FALSE),"")</f>
        <v>-</v>
      </c>
      <c r="AB41" s="37" t="str">
        <f>_xlfn.IFNA(VLOOKUP($C41,DataSuS2022!$B$2:$O$854,3,FALSE),"")</f>
        <v>-</v>
      </c>
      <c r="AC41" s="37" t="str">
        <f>_xlfn.IFNA(VLOOKUP($C41,DataSuS2022!$B$2:$O$854,4,FALSE),"")</f>
        <v>-</v>
      </c>
      <c r="AD41" s="37" t="str">
        <f>_xlfn.IFNA(VLOOKUP($C41,DataSuS2022!$B$2:$O$854,5,FALSE),"")</f>
        <v>-</v>
      </c>
      <c r="AE41" s="37" t="str">
        <f>_xlfn.IFNA(VLOOKUP($C41,DataSuS2022!$B$2:$O$854,6,FALSE),"")</f>
        <v>-</v>
      </c>
      <c r="AF41" s="37" t="str">
        <f>_xlfn.IFNA(VLOOKUP($C41,DataSuS2022!$B$2:$O$854,7,FALSE),"")</f>
        <v>-</v>
      </c>
      <c r="AG41" s="37" t="str">
        <f>_xlfn.IFNA(VLOOKUP($C41,DataSuS2022!$B$2:$O$854,8,FALSE),"")</f>
        <v>-</v>
      </c>
      <c r="AH41" s="37" t="str">
        <f>_xlfn.IFNA(VLOOKUP($C41,DataSuS2022!$B$2:$O$854,9,FALSE),"")</f>
        <v>-</v>
      </c>
      <c r="AI41" s="37" t="str">
        <f>_xlfn.IFNA(VLOOKUP($C41,DataSuS2022!$B$2:$O$854,10,FALSE),"")</f>
        <v>-</v>
      </c>
      <c r="AJ41" s="37" t="str">
        <f>_xlfn.IFNA(VLOOKUP($C41,DataSuS2022!$B$2:$O$854,11,FALSE),"")</f>
        <v>-</v>
      </c>
      <c r="AK41" s="37" t="str">
        <f>_xlfn.IFNA(VLOOKUP($C41,DataSuS2022!$B$2:$O$854,12,TRUE),"")</f>
        <v>-</v>
      </c>
      <c r="AL41" s="37" t="str">
        <f>_xlfn.IFNA(VLOOKUP($C41,DataSuS2022!$B$2:$O$854,13,FALSE),"")</f>
        <v>-</v>
      </c>
      <c r="AM41" s="44">
        <f t="shared" si="3"/>
        <v>0</v>
      </c>
      <c r="AN41" t="str">
        <f>_xlfn.IFNA(VLOOKUP($C41,DataSuS2023!$B$2:$O$854,2,FALSE),"")</f>
        <v>-</v>
      </c>
      <c r="AO41" t="str">
        <f>_xlfn.IFNA(VLOOKUP($C41,DataSuS2023!$B$2:$O$854,3,FALSE),"")</f>
        <v>-</v>
      </c>
      <c r="AP41" t="str">
        <f>_xlfn.IFNA(VLOOKUP($C41,DataSuS2023!$B$2:$O$854,4,FALSE),"")</f>
        <v>-</v>
      </c>
      <c r="AQ41" t="str">
        <f>_xlfn.IFNA(VLOOKUP($C41,DataSuS2023!$B$2:$O$854,5,FALSE),"")</f>
        <v>-</v>
      </c>
      <c r="AR41" t="str">
        <f>_xlfn.IFNA(VLOOKUP($C41,DataSuS2023!$B$2:$O$854,6,FALSE),"")</f>
        <v>-</v>
      </c>
      <c r="AS41" t="str">
        <f>_xlfn.IFNA(VLOOKUP($C41,DataSuS2023!$B$2:$O$854,7,FALSE),"")</f>
        <v>-</v>
      </c>
      <c r="AT41" t="str">
        <f>_xlfn.IFNA(VLOOKUP($C41,DataSuS2023!$B$2:$O$854,8,FALSE),"")</f>
        <v>-</v>
      </c>
      <c r="AU41" t="str">
        <f>_xlfn.IFNA(VLOOKUP($C41,DataSuS2023!$B$2:$O$854,9,FALSE),"")</f>
        <v>-</v>
      </c>
      <c r="AV41" t="str">
        <f>_xlfn.IFNA(VLOOKUP($C41,DataSuS2023!$B$2:$O$854,10,FALSE),"")</f>
        <v>-</v>
      </c>
      <c r="AW41" t="str">
        <f>_xlfn.IFNA(VLOOKUP($C41,DataSuS2023!$B$2:$O$854,11,FALSE),"")</f>
        <v>-</v>
      </c>
      <c r="AX41" t="str">
        <f>_xlfn.IFNA(VLOOKUP($C41,DataSuS2023!$B$2:$O$854,12,FALSE),"")</f>
        <v>-</v>
      </c>
      <c r="AY41" t="str">
        <f>_xlfn.IFNA(VLOOKUP($C41,DataSuS2023!$B$2:$O$854,13,FALSE),"")</f>
        <v>-</v>
      </c>
      <c r="AZ41" s="43">
        <f t="shared" si="6"/>
        <v>0</v>
      </c>
      <c r="BA41">
        <f t="shared" si="5"/>
        <v>0</v>
      </c>
    </row>
    <row r="42" spans="1:53" ht="15.75" customHeight="1">
      <c r="A42" s="10" t="s">
        <v>149</v>
      </c>
      <c r="B42" s="5">
        <v>3103751</v>
      </c>
      <c r="C42" s="5" t="str">
        <f t="shared" si="1"/>
        <v>31037</v>
      </c>
      <c r="D42" s="11" t="s">
        <v>150</v>
      </c>
      <c r="E42" s="12">
        <v>0.42799999999999999</v>
      </c>
      <c r="F42" s="12">
        <v>0.60499999999999998</v>
      </c>
      <c r="G42" s="13">
        <v>0.70799999999999996</v>
      </c>
      <c r="H42" s="46" t="s">
        <v>151</v>
      </c>
      <c r="I42" s="13" t="s">
        <v>70</v>
      </c>
      <c r="J42" s="14">
        <v>2.66</v>
      </c>
      <c r="K42" s="14">
        <v>294.35399999999998</v>
      </c>
      <c r="L42" s="15">
        <f t="shared" si="0"/>
        <v>9.0367380772810968</v>
      </c>
      <c r="M42" s="6" t="s">
        <v>54</v>
      </c>
      <c r="N42" s="3" t="str">
        <f>_xlfn.IFNA(VLOOKUP($C42,DataSuS2021!$B$2:$O$173,2,FALSE),"")</f>
        <v/>
      </c>
      <c r="O42" s="3" t="str">
        <f>_xlfn.IFNA(VLOOKUP($C42,DataSuS2021!$B$2:$O$173,3,FALSE),"")</f>
        <v/>
      </c>
      <c r="P42" s="3" t="str">
        <f>_xlfn.IFNA(VLOOKUP($C42,DataSuS2021!$B$2:$O$173,4,FALSE),"")</f>
        <v/>
      </c>
      <c r="Q42" s="3" t="str">
        <f>_xlfn.IFNA(VLOOKUP($C42,DataSuS2021!$B$2:$O$173,5,FALSE),"")</f>
        <v/>
      </c>
      <c r="R42" s="3" t="str">
        <f>_xlfn.IFNA(VLOOKUP($C42,DataSuS2021!$B$2:$O$173,6,FALSE),"")</f>
        <v/>
      </c>
      <c r="S42" s="3" t="str">
        <f>_xlfn.IFNA(VLOOKUP($C42,DataSuS2021!$B$2:$O$173,7,FALSE),"")</f>
        <v/>
      </c>
      <c r="T42" s="3" t="str">
        <f>_xlfn.IFNA(VLOOKUP($C42,DataSuS2021!$B$2:$O$173,8,FALSE),"")</f>
        <v/>
      </c>
      <c r="U42" s="3" t="str">
        <f>_xlfn.IFNA(VLOOKUP($C42,DataSuS2021!$B$2:$O$173,9,FALSE),"")</f>
        <v/>
      </c>
      <c r="V42" s="3" t="str">
        <f>_xlfn.IFNA(VLOOKUP($C42,DataSuS2021!$B$2:$O$173,10,FALSE),"")</f>
        <v/>
      </c>
      <c r="W42" s="3" t="str">
        <f>_xlfn.IFNA(VLOOKUP($C42,DataSuS2021!$B$2:$O$173,11,FALSE),"")</f>
        <v/>
      </c>
      <c r="X42" s="3" t="str">
        <f>_xlfn.IFNA(VLOOKUP($C42,DataSuS2021!$B$2:$O$173,12,FALSE),"")</f>
        <v/>
      </c>
      <c r="Y42" s="3" t="str">
        <f>_xlfn.IFNA(VLOOKUP($C42,DataSuS2021!$B$2:$O$173,13,FALSE),"")</f>
        <v/>
      </c>
      <c r="Z42" s="42">
        <f t="shared" si="2"/>
        <v>0</v>
      </c>
      <c r="AA42" s="37" t="str">
        <f>_xlfn.IFNA(VLOOKUP($C42,DataSuS2022!$B$2:$O$854,2,FALSE),"")</f>
        <v>-</v>
      </c>
      <c r="AB42" s="37" t="str">
        <f>_xlfn.IFNA(VLOOKUP($C42,DataSuS2022!$B$2:$O$854,3,FALSE),"")</f>
        <v>-</v>
      </c>
      <c r="AC42" s="37" t="str">
        <f>_xlfn.IFNA(VLOOKUP($C42,DataSuS2022!$B$2:$O$854,4,FALSE),"")</f>
        <v>-</v>
      </c>
      <c r="AD42" s="37" t="str">
        <f>_xlfn.IFNA(VLOOKUP($C42,DataSuS2022!$B$2:$O$854,5,FALSE),"")</f>
        <v>-</v>
      </c>
      <c r="AE42" s="37" t="str">
        <f>_xlfn.IFNA(VLOOKUP($C42,DataSuS2022!$B$2:$O$854,6,FALSE),"")</f>
        <v>-</v>
      </c>
      <c r="AF42" s="37" t="str">
        <f>_xlfn.IFNA(VLOOKUP($C42,DataSuS2022!$B$2:$O$854,7,FALSE),"")</f>
        <v>-</v>
      </c>
      <c r="AG42" s="37" t="str">
        <f>_xlfn.IFNA(VLOOKUP($C42,DataSuS2022!$B$2:$O$854,8,FALSE),"")</f>
        <v>-</v>
      </c>
      <c r="AH42" s="37" t="str">
        <f>_xlfn.IFNA(VLOOKUP($C42,DataSuS2022!$B$2:$O$854,9,FALSE),"")</f>
        <v>-</v>
      </c>
      <c r="AI42" s="37" t="str">
        <f>_xlfn.IFNA(VLOOKUP($C42,DataSuS2022!$B$2:$O$854,10,FALSE),"")</f>
        <v>-</v>
      </c>
      <c r="AJ42" s="37" t="str">
        <f>_xlfn.IFNA(VLOOKUP($C42,DataSuS2022!$B$2:$O$854,11,FALSE),"")</f>
        <v>-</v>
      </c>
      <c r="AK42" s="37" t="str">
        <f>_xlfn.IFNA(VLOOKUP($C42,DataSuS2022!$B$2:$O$854,12,TRUE),"")</f>
        <v>-</v>
      </c>
      <c r="AL42" s="37" t="str">
        <f>_xlfn.IFNA(VLOOKUP($C42,DataSuS2022!$B$2:$O$854,13,FALSE),"")</f>
        <v>-</v>
      </c>
      <c r="AM42" s="44">
        <f t="shared" si="3"/>
        <v>0</v>
      </c>
      <c r="AN42" t="str">
        <f>_xlfn.IFNA(VLOOKUP($C42,DataSuS2023!$B$2:$O$854,2,FALSE),"")</f>
        <v>-</v>
      </c>
      <c r="AO42" t="str">
        <f>_xlfn.IFNA(VLOOKUP($C42,DataSuS2023!$B$2:$O$854,3,FALSE),"")</f>
        <v>-</v>
      </c>
      <c r="AP42" t="str">
        <f>_xlfn.IFNA(VLOOKUP($C42,DataSuS2023!$B$2:$O$854,4,FALSE),"")</f>
        <v>-</v>
      </c>
      <c r="AQ42" t="str">
        <f>_xlfn.IFNA(VLOOKUP($C42,DataSuS2023!$B$2:$O$854,5,FALSE),"")</f>
        <v>-</v>
      </c>
      <c r="AR42" t="str">
        <f>_xlfn.IFNA(VLOOKUP($C42,DataSuS2023!$B$2:$O$854,6,FALSE),"")</f>
        <v>-</v>
      </c>
      <c r="AS42" t="str">
        <f>_xlfn.IFNA(VLOOKUP($C42,DataSuS2023!$B$2:$O$854,7,FALSE),"")</f>
        <v>-</v>
      </c>
      <c r="AT42" t="str">
        <f>_xlfn.IFNA(VLOOKUP($C42,DataSuS2023!$B$2:$O$854,8,FALSE),"")</f>
        <v>-</v>
      </c>
      <c r="AU42" t="str">
        <f>_xlfn.IFNA(VLOOKUP($C42,DataSuS2023!$B$2:$O$854,9,FALSE),"")</f>
        <v>-</v>
      </c>
      <c r="AV42" t="str">
        <f>_xlfn.IFNA(VLOOKUP($C42,DataSuS2023!$B$2:$O$854,10,FALSE),"")</f>
        <v>-</v>
      </c>
      <c r="AW42" t="str">
        <f>_xlfn.IFNA(VLOOKUP($C42,DataSuS2023!$B$2:$O$854,11,FALSE),"")</f>
        <v>-</v>
      </c>
      <c r="AX42" t="str">
        <f>_xlfn.IFNA(VLOOKUP($C42,DataSuS2023!$B$2:$O$854,12,FALSE),"")</f>
        <v>-</v>
      </c>
      <c r="AY42" t="str">
        <f>_xlfn.IFNA(VLOOKUP($C42,DataSuS2023!$B$2:$O$854,13,FALSE),"")</f>
        <v>-</v>
      </c>
      <c r="AZ42" s="43">
        <f t="shared" si="6"/>
        <v>0</v>
      </c>
      <c r="BA42">
        <f t="shared" si="5"/>
        <v>0</v>
      </c>
    </row>
    <row r="43" spans="1:53" ht="15.75" customHeight="1">
      <c r="A43" s="10" t="s">
        <v>152</v>
      </c>
      <c r="B43" s="5">
        <v>3103801</v>
      </c>
      <c r="C43" s="5" t="str">
        <f t="shared" si="1"/>
        <v>31038</v>
      </c>
      <c r="D43" s="11" t="s">
        <v>119</v>
      </c>
      <c r="E43" s="12">
        <v>0.45900000000000002</v>
      </c>
      <c r="F43" s="12">
        <v>0.64800000000000002</v>
      </c>
      <c r="G43" s="13">
        <v>0.72399999999999998</v>
      </c>
      <c r="H43" s="46">
        <v>74</v>
      </c>
      <c r="I43" s="13" t="s">
        <v>53</v>
      </c>
      <c r="J43" s="14">
        <v>0.56999999999999995</v>
      </c>
      <c r="K43" s="14">
        <v>173.89400000000001</v>
      </c>
      <c r="L43" s="15">
        <f t="shared" si="0"/>
        <v>3.2778589255523478</v>
      </c>
      <c r="M43" s="6" t="s">
        <v>54</v>
      </c>
      <c r="N43" s="3" t="str">
        <f>_xlfn.IFNA(VLOOKUP($C43,DataSuS2021!$B$2:$O$173,2,FALSE),"")</f>
        <v/>
      </c>
      <c r="O43" s="3" t="str">
        <f>_xlfn.IFNA(VLOOKUP($C43,DataSuS2021!$B$2:$O$173,3,FALSE),"")</f>
        <v/>
      </c>
      <c r="P43" s="3" t="str">
        <f>_xlfn.IFNA(VLOOKUP($C43,DataSuS2021!$B$2:$O$173,4,FALSE),"")</f>
        <v/>
      </c>
      <c r="Q43" s="3" t="str">
        <f>_xlfn.IFNA(VLOOKUP($C43,DataSuS2021!$B$2:$O$173,5,FALSE),"")</f>
        <v/>
      </c>
      <c r="R43" s="3" t="str">
        <f>_xlfn.IFNA(VLOOKUP($C43,DataSuS2021!$B$2:$O$173,6,FALSE),"")</f>
        <v/>
      </c>
      <c r="S43" s="3" t="str">
        <f>_xlfn.IFNA(VLOOKUP($C43,DataSuS2021!$B$2:$O$173,7,FALSE),"")</f>
        <v/>
      </c>
      <c r="T43" s="3" t="str">
        <f>_xlfn.IFNA(VLOOKUP($C43,DataSuS2021!$B$2:$O$173,8,FALSE),"")</f>
        <v/>
      </c>
      <c r="U43" s="3" t="str">
        <f>_xlfn.IFNA(VLOOKUP($C43,DataSuS2021!$B$2:$O$173,9,FALSE),"")</f>
        <v/>
      </c>
      <c r="V43" s="3" t="str">
        <f>_xlfn.IFNA(VLOOKUP($C43,DataSuS2021!$B$2:$O$173,10,FALSE),"")</f>
        <v/>
      </c>
      <c r="W43" s="3" t="str">
        <f>_xlfn.IFNA(VLOOKUP($C43,DataSuS2021!$B$2:$O$173,11,FALSE),"")</f>
        <v/>
      </c>
      <c r="X43" s="3" t="str">
        <f>_xlfn.IFNA(VLOOKUP($C43,DataSuS2021!$B$2:$O$173,12,FALSE),"")</f>
        <v/>
      </c>
      <c r="Y43" s="3" t="str">
        <f>_xlfn.IFNA(VLOOKUP($C43,DataSuS2021!$B$2:$O$173,13,FALSE),"")</f>
        <v/>
      </c>
      <c r="Z43" s="42">
        <f t="shared" si="2"/>
        <v>0</v>
      </c>
      <c r="AA43" s="37" t="str">
        <f>_xlfn.IFNA(VLOOKUP($C43,DataSuS2022!$B$2:$O$854,2,FALSE),"")</f>
        <v>-</v>
      </c>
      <c r="AB43" s="37" t="str">
        <f>_xlfn.IFNA(VLOOKUP($C43,DataSuS2022!$B$2:$O$854,3,FALSE),"")</f>
        <v>-</v>
      </c>
      <c r="AC43" s="37" t="str">
        <f>_xlfn.IFNA(VLOOKUP($C43,DataSuS2022!$B$2:$O$854,4,FALSE),"")</f>
        <v>-</v>
      </c>
      <c r="AD43" s="37" t="str">
        <f>_xlfn.IFNA(VLOOKUP($C43,DataSuS2022!$B$2:$O$854,5,FALSE),"")</f>
        <v>-</v>
      </c>
      <c r="AE43" s="37" t="str">
        <f>_xlfn.IFNA(VLOOKUP($C43,DataSuS2022!$B$2:$O$854,6,FALSE),"")</f>
        <v>-</v>
      </c>
      <c r="AF43" s="37" t="str">
        <f>_xlfn.IFNA(VLOOKUP($C43,DataSuS2022!$B$2:$O$854,7,FALSE),"")</f>
        <v>-</v>
      </c>
      <c r="AG43" s="37" t="str">
        <f>_xlfn.IFNA(VLOOKUP($C43,DataSuS2022!$B$2:$O$854,8,FALSE),"")</f>
        <v>-</v>
      </c>
      <c r="AH43" s="37" t="str">
        <f>_xlfn.IFNA(VLOOKUP($C43,DataSuS2022!$B$2:$O$854,9,FALSE),"")</f>
        <v>-</v>
      </c>
      <c r="AI43" s="37" t="str">
        <f>_xlfn.IFNA(VLOOKUP($C43,DataSuS2022!$B$2:$O$854,10,FALSE),"")</f>
        <v>-</v>
      </c>
      <c r="AJ43" s="37" t="str">
        <f>_xlfn.IFNA(VLOOKUP($C43,DataSuS2022!$B$2:$O$854,11,FALSE),"")</f>
        <v>-</v>
      </c>
      <c r="AK43" s="37" t="str">
        <f>_xlfn.IFNA(VLOOKUP($C43,DataSuS2022!$B$2:$O$854,12,TRUE),"")</f>
        <v>-</v>
      </c>
      <c r="AL43" s="37" t="str">
        <f>_xlfn.IFNA(VLOOKUP($C43,DataSuS2022!$B$2:$O$854,13,FALSE),"")</f>
        <v>-</v>
      </c>
      <c r="AM43" s="44">
        <f t="shared" si="3"/>
        <v>0</v>
      </c>
      <c r="AN43" t="str">
        <f>_xlfn.IFNA(VLOOKUP($C43,DataSuS2023!$B$2:$O$854,2,FALSE),"")</f>
        <v>-</v>
      </c>
      <c r="AO43" t="str">
        <f>_xlfn.IFNA(VLOOKUP($C43,DataSuS2023!$B$2:$O$854,3,FALSE),"")</f>
        <v>-</v>
      </c>
      <c r="AP43" t="str">
        <f>_xlfn.IFNA(VLOOKUP($C43,DataSuS2023!$B$2:$O$854,4,FALSE),"")</f>
        <v>-</v>
      </c>
      <c r="AQ43" t="str">
        <f>_xlfn.IFNA(VLOOKUP($C43,DataSuS2023!$B$2:$O$854,5,FALSE),"")</f>
        <v>-</v>
      </c>
      <c r="AR43" t="str">
        <f>_xlfn.IFNA(VLOOKUP($C43,DataSuS2023!$B$2:$O$854,6,FALSE),"")</f>
        <v>-</v>
      </c>
      <c r="AS43" t="str">
        <f>_xlfn.IFNA(VLOOKUP($C43,DataSuS2023!$B$2:$O$854,7,FALSE),"")</f>
        <v>-</v>
      </c>
      <c r="AT43" t="str">
        <f>_xlfn.IFNA(VLOOKUP($C43,DataSuS2023!$B$2:$O$854,8,FALSE),"")</f>
        <v>-</v>
      </c>
      <c r="AU43" t="str">
        <f>_xlfn.IFNA(VLOOKUP($C43,DataSuS2023!$B$2:$O$854,9,FALSE),"")</f>
        <v>-</v>
      </c>
      <c r="AV43" t="str">
        <f>_xlfn.IFNA(VLOOKUP($C43,DataSuS2023!$B$2:$O$854,10,FALSE),"")</f>
        <v>-</v>
      </c>
      <c r="AW43" t="str">
        <f>_xlfn.IFNA(VLOOKUP($C43,DataSuS2023!$B$2:$O$854,11,FALSE),"")</f>
        <v>-</v>
      </c>
      <c r="AX43" t="str">
        <f>_xlfn.IFNA(VLOOKUP($C43,DataSuS2023!$B$2:$O$854,12,FALSE),"")</f>
        <v>-</v>
      </c>
      <c r="AY43" t="str">
        <f>_xlfn.IFNA(VLOOKUP($C43,DataSuS2023!$B$2:$O$854,13,FALSE),"")</f>
        <v>-</v>
      </c>
      <c r="AZ43" s="43">
        <f t="shared" si="6"/>
        <v>0</v>
      </c>
      <c r="BA43">
        <f t="shared" si="5"/>
        <v>0</v>
      </c>
    </row>
    <row r="44" spans="1:53" ht="15.75" customHeight="1">
      <c r="A44" s="10" t="s">
        <v>153</v>
      </c>
      <c r="B44" s="5">
        <v>3103900</v>
      </c>
      <c r="C44" s="5" t="str">
        <f t="shared" si="1"/>
        <v>31039</v>
      </c>
      <c r="D44" s="11" t="s">
        <v>64</v>
      </c>
      <c r="E44" s="12">
        <v>0.434</v>
      </c>
      <c r="F44" s="12">
        <v>0.60799999999999998</v>
      </c>
      <c r="G44" s="13">
        <v>0.69799999999999995</v>
      </c>
      <c r="H44" s="46" t="s">
        <v>154</v>
      </c>
      <c r="I44" s="13" t="s">
        <v>53</v>
      </c>
      <c r="J44" s="14">
        <v>2.33</v>
      </c>
      <c r="K44" s="14">
        <v>245.52199999999999</v>
      </c>
      <c r="L44" s="15">
        <f t="shared" si="0"/>
        <v>9.4899846042309868</v>
      </c>
      <c r="M44" s="6" t="s">
        <v>57</v>
      </c>
      <c r="N44" s="3" t="str">
        <f>_xlfn.IFNA(VLOOKUP($C44,DataSuS2021!$B$2:$O$173,2,FALSE),"")</f>
        <v/>
      </c>
      <c r="O44" s="3" t="str">
        <f>_xlfn.IFNA(VLOOKUP($C44,DataSuS2021!$B$2:$O$173,3,FALSE),"")</f>
        <v/>
      </c>
      <c r="P44" s="3" t="str">
        <f>_xlfn.IFNA(VLOOKUP($C44,DataSuS2021!$B$2:$O$173,4,FALSE),"")</f>
        <v/>
      </c>
      <c r="Q44" s="3" t="str">
        <f>_xlfn.IFNA(VLOOKUP($C44,DataSuS2021!$B$2:$O$173,5,FALSE),"")</f>
        <v/>
      </c>
      <c r="R44" s="3" t="str">
        <f>_xlfn.IFNA(VLOOKUP($C44,DataSuS2021!$B$2:$O$173,6,FALSE),"")</f>
        <v/>
      </c>
      <c r="S44" s="3" t="str">
        <f>_xlfn.IFNA(VLOOKUP($C44,DataSuS2021!$B$2:$O$173,7,FALSE),"")</f>
        <v/>
      </c>
      <c r="T44" s="3" t="str">
        <f>_xlfn.IFNA(VLOOKUP($C44,DataSuS2021!$B$2:$O$173,8,FALSE),"")</f>
        <v/>
      </c>
      <c r="U44" s="3" t="str">
        <f>_xlfn.IFNA(VLOOKUP($C44,DataSuS2021!$B$2:$O$173,9,FALSE),"")</f>
        <v/>
      </c>
      <c r="V44" s="3" t="str">
        <f>_xlfn.IFNA(VLOOKUP($C44,DataSuS2021!$B$2:$O$173,10,FALSE),"")</f>
        <v/>
      </c>
      <c r="W44" s="3" t="str">
        <f>_xlfn.IFNA(VLOOKUP($C44,DataSuS2021!$B$2:$O$173,11,FALSE),"")</f>
        <v/>
      </c>
      <c r="X44" s="3" t="str">
        <f>_xlfn.IFNA(VLOOKUP($C44,DataSuS2021!$B$2:$O$173,12,FALSE),"")</f>
        <v/>
      </c>
      <c r="Y44" s="3" t="str">
        <f>_xlfn.IFNA(VLOOKUP($C44,DataSuS2021!$B$2:$O$173,13,FALSE),"")</f>
        <v/>
      </c>
      <c r="Z44" s="42">
        <f t="shared" si="2"/>
        <v>0</v>
      </c>
      <c r="AA44" s="37" t="str">
        <f>_xlfn.IFNA(VLOOKUP($C44,DataSuS2022!$B$2:$O$854,2,FALSE),"")</f>
        <v>-</v>
      </c>
      <c r="AB44" s="37" t="str">
        <f>_xlfn.IFNA(VLOOKUP($C44,DataSuS2022!$B$2:$O$854,3,FALSE),"")</f>
        <v>-</v>
      </c>
      <c r="AC44" s="37" t="str">
        <f>_xlfn.IFNA(VLOOKUP($C44,DataSuS2022!$B$2:$O$854,4,FALSE),"")</f>
        <v>-</v>
      </c>
      <c r="AD44" s="37" t="str">
        <f>_xlfn.IFNA(VLOOKUP($C44,DataSuS2022!$B$2:$O$854,5,FALSE),"")</f>
        <v>-</v>
      </c>
      <c r="AE44" s="37" t="str">
        <f>_xlfn.IFNA(VLOOKUP($C44,DataSuS2022!$B$2:$O$854,6,FALSE),"")</f>
        <v>-</v>
      </c>
      <c r="AF44" s="37" t="str">
        <f>_xlfn.IFNA(VLOOKUP($C44,DataSuS2022!$B$2:$O$854,7,FALSE),"")</f>
        <v>-</v>
      </c>
      <c r="AG44" s="37" t="str">
        <f>_xlfn.IFNA(VLOOKUP($C44,DataSuS2022!$B$2:$O$854,8,FALSE),"")</f>
        <v>-</v>
      </c>
      <c r="AH44" s="37" t="str">
        <f>_xlfn.IFNA(VLOOKUP($C44,DataSuS2022!$B$2:$O$854,9,FALSE),"")</f>
        <v>-</v>
      </c>
      <c r="AI44" s="37" t="str">
        <f>_xlfn.IFNA(VLOOKUP($C44,DataSuS2022!$B$2:$O$854,10,FALSE),"")</f>
        <v>-</v>
      </c>
      <c r="AJ44" s="37" t="str">
        <f>_xlfn.IFNA(VLOOKUP($C44,DataSuS2022!$B$2:$O$854,11,FALSE),"")</f>
        <v>-</v>
      </c>
      <c r="AK44" s="37" t="str">
        <f>_xlfn.IFNA(VLOOKUP($C44,DataSuS2022!$B$2:$O$854,12,TRUE),"")</f>
        <v>-</v>
      </c>
      <c r="AL44" s="37" t="str">
        <f>_xlfn.IFNA(VLOOKUP($C44,DataSuS2022!$B$2:$O$854,13,FALSE),"")</f>
        <v>-</v>
      </c>
      <c r="AM44" s="44">
        <f t="shared" si="3"/>
        <v>0</v>
      </c>
      <c r="AN44" t="str">
        <f>_xlfn.IFNA(VLOOKUP($C44,DataSuS2023!$B$2:$O$854,2,FALSE),"")</f>
        <v>-</v>
      </c>
      <c r="AO44" t="str">
        <f>_xlfn.IFNA(VLOOKUP($C44,DataSuS2023!$B$2:$O$854,3,FALSE),"")</f>
        <v>-</v>
      </c>
      <c r="AP44" t="str">
        <f>_xlfn.IFNA(VLOOKUP($C44,DataSuS2023!$B$2:$O$854,4,FALSE),"")</f>
        <v>-</v>
      </c>
      <c r="AQ44" t="str">
        <f>_xlfn.IFNA(VLOOKUP($C44,DataSuS2023!$B$2:$O$854,5,FALSE),"")</f>
        <v>-</v>
      </c>
      <c r="AR44" t="str">
        <f>_xlfn.IFNA(VLOOKUP($C44,DataSuS2023!$B$2:$O$854,6,FALSE),"")</f>
        <v>-</v>
      </c>
      <c r="AS44" t="str">
        <f>_xlfn.IFNA(VLOOKUP($C44,DataSuS2023!$B$2:$O$854,7,FALSE),"")</f>
        <v>-</v>
      </c>
      <c r="AT44" t="str">
        <f>_xlfn.IFNA(VLOOKUP($C44,DataSuS2023!$B$2:$O$854,8,FALSE),"")</f>
        <v>-</v>
      </c>
      <c r="AU44" t="str">
        <f>_xlfn.IFNA(VLOOKUP($C44,DataSuS2023!$B$2:$O$854,9,FALSE),"")</f>
        <v>-</v>
      </c>
      <c r="AV44" t="str">
        <f>_xlfn.IFNA(VLOOKUP($C44,DataSuS2023!$B$2:$O$854,10,FALSE),"")</f>
        <v>-</v>
      </c>
      <c r="AW44" t="str">
        <f>_xlfn.IFNA(VLOOKUP($C44,DataSuS2023!$B$2:$O$854,11,FALSE),"")</f>
        <v>-</v>
      </c>
      <c r="AX44" t="str">
        <f>_xlfn.IFNA(VLOOKUP($C44,DataSuS2023!$B$2:$O$854,12,FALSE),"")</f>
        <v>-</v>
      </c>
      <c r="AY44" t="str">
        <f>_xlfn.IFNA(VLOOKUP($C44,DataSuS2023!$B$2:$O$854,13,FALSE),"")</f>
        <v>-</v>
      </c>
      <c r="AZ44" s="43">
        <f t="shared" si="6"/>
        <v>0</v>
      </c>
      <c r="BA44">
        <f t="shared" si="5"/>
        <v>0</v>
      </c>
    </row>
    <row r="45" spans="1:53" ht="15.75" customHeight="1">
      <c r="A45" s="10" t="s">
        <v>155</v>
      </c>
      <c r="B45" s="5">
        <v>3104007</v>
      </c>
      <c r="C45" s="5" t="str">
        <f t="shared" si="1"/>
        <v>31040</v>
      </c>
      <c r="D45" s="11" t="s">
        <v>156</v>
      </c>
      <c r="E45" s="12">
        <v>0.54900000000000004</v>
      </c>
      <c r="F45" s="12">
        <v>0.68300000000000005</v>
      </c>
      <c r="G45" s="13">
        <v>0.77200000000000002</v>
      </c>
      <c r="H45" s="46" t="s">
        <v>157</v>
      </c>
      <c r="I45" s="13" t="s">
        <v>53</v>
      </c>
      <c r="J45" s="14">
        <v>32.11</v>
      </c>
      <c r="K45" s="14">
        <v>1164.0619999999999</v>
      </c>
      <c r="L45" s="15">
        <f t="shared" si="0"/>
        <v>27.584441378552004</v>
      </c>
      <c r="M45" s="6" t="s">
        <v>54</v>
      </c>
      <c r="N45" s="3" t="str">
        <f>_xlfn.IFNA(VLOOKUP($C45,DataSuS2021!$B$2:$O$173,2,FALSE),"")</f>
        <v>-</v>
      </c>
      <c r="O45" s="3" t="str">
        <f>_xlfn.IFNA(VLOOKUP($C45,DataSuS2021!$B$2:$O$173,3,FALSE),"")</f>
        <v>-</v>
      </c>
      <c r="P45" s="3" t="str">
        <f>_xlfn.IFNA(VLOOKUP($C45,DataSuS2021!$B$2:$O$173,4,FALSE),"")</f>
        <v>-</v>
      </c>
      <c r="Q45" s="3" t="str">
        <f>_xlfn.IFNA(VLOOKUP($C45,DataSuS2021!$B$2:$O$173,5,FALSE),"")</f>
        <v>-</v>
      </c>
      <c r="R45" s="3" t="str">
        <f>_xlfn.IFNA(VLOOKUP($C45,DataSuS2021!$B$2:$O$173,6,FALSE),"")</f>
        <v>-</v>
      </c>
      <c r="S45" s="3" t="str">
        <f>_xlfn.IFNA(VLOOKUP($C45,DataSuS2021!$B$2:$O$173,7,FALSE),"")</f>
        <v>-</v>
      </c>
      <c r="T45" s="3" t="str">
        <f>_xlfn.IFNA(VLOOKUP($C45,DataSuS2021!$B$2:$O$173,8,FALSE),"")</f>
        <v>-</v>
      </c>
      <c r="U45" s="3">
        <f>_xlfn.IFNA(VLOOKUP($C45,DataSuS2021!$B$2:$O$173,9,FALSE),"")</f>
        <v>1</v>
      </c>
      <c r="V45" s="3" t="str">
        <f>_xlfn.IFNA(VLOOKUP($C45,DataSuS2021!$B$2:$O$173,10,FALSE),"")</f>
        <v>-</v>
      </c>
      <c r="W45" s="3" t="str">
        <f>_xlfn.IFNA(VLOOKUP($C45,DataSuS2021!$B$2:$O$173,11,FALSE),"")</f>
        <v>-</v>
      </c>
      <c r="X45" s="3" t="str">
        <f>_xlfn.IFNA(VLOOKUP($C45,DataSuS2021!$B$2:$O$173,12,FALSE),"")</f>
        <v>-</v>
      </c>
      <c r="Y45" s="3" t="str">
        <f>_xlfn.IFNA(VLOOKUP($C45,DataSuS2021!$B$2:$O$173,13,FALSE),"")</f>
        <v>-</v>
      </c>
      <c r="Z45" s="42">
        <f t="shared" si="2"/>
        <v>1</v>
      </c>
      <c r="AA45" s="37" t="str">
        <f>_xlfn.IFNA(VLOOKUP($C45,DataSuS2022!$B$2:$O$854,2,FALSE),"")</f>
        <v>-</v>
      </c>
      <c r="AB45" s="37" t="str">
        <f>_xlfn.IFNA(VLOOKUP($C45,DataSuS2022!$B$2:$O$854,3,FALSE),"")</f>
        <v>-</v>
      </c>
      <c r="AC45" s="37" t="str">
        <f>_xlfn.IFNA(VLOOKUP($C45,DataSuS2022!$B$2:$O$854,4,FALSE),"")</f>
        <v>-</v>
      </c>
      <c r="AD45" s="37" t="str">
        <f>_xlfn.IFNA(VLOOKUP($C45,DataSuS2022!$B$2:$O$854,5,FALSE),"")</f>
        <v>-</v>
      </c>
      <c r="AE45" s="37" t="str">
        <f>_xlfn.IFNA(VLOOKUP($C45,DataSuS2022!$B$2:$O$854,6,FALSE),"")</f>
        <v>-</v>
      </c>
      <c r="AF45" s="37" t="str">
        <f>_xlfn.IFNA(VLOOKUP($C45,DataSuS2022!$B$2:$O$854,7,FALSE),"")</f>
        <v>-</v>
      </c>
      <c r="AG45" s="37">
        <f>_xlfn.IFNA(VLOOKUP($C45,DataSuS2022!$B$2:$O$854,8,FALSE),"")</f>
        <v>1</v>
      </c>
      <c r="AH45" s="37" t="str">
        <f>_xlfn.IFNA(VLOOKUP($C45,DataSuS2022!$B$2:$O$854,9,FALSE),"")</f>
        <v>-</v>
      </c>
      <c r="AI45" s="37" t="str">
        <f>_xlfn.IFNA(VLOOKUP($C45,DataSuS2022!$B$2:$O$854,10,FALSE),"")</f>
        <v>-</v>
      </c>
      <c r="AJ45" s="37">
        <f>_xlfn.IFNA(VLOOKUP($C45,DataSuS2022!$B$2:$O$854,11,FALSE),"")</f>
        <v>1</v>
      </c>
      <c r="AK45" s="37" t="str">
        <f>_xlfn.IFNA(VLOOKUP($C45,DataSuS2022!$B$2:$O$854,12,TRUE),"")</f>
        <v>-</v>
      </c>
      <c r="AL45" s="37" t="str">
        <f>_xlfn.IFNA(VLOOKUP($C45,DataSuS2022!$B$2:$O$854,13,FALSE),"")</f>
        <v>-</v>
      </c>
      <c r="AM45" s="44">
        <f t="shared" si="3"/>
        <v>2</v>
      </c>
      <c r="AN45" t="str">
        <f>_xlfn.IFNA(VLOOKUP($C45,DataSuS2023!$B$2:$O$854,2,FALSE),"")</f>
        <v>-</v>
      </c>
      <c r="AO45" t="str">
        <f>_xlfn.IFNA(VLOOKUP($C45,DataSuS2023!$B$2:$O$854,3,FALSE),"")</f>
        <v>-</v>
      </c>
      <c r="AP45" t="str">
        <f>_xlfn.IFNA(VLOOKUP($C45,DataSuS2023!$B$2:$O$854,4,FALSE),"")</f>
        <v>-</v>
      </c>
      <c r="AQ45">
        <f>_xlfn.IFNA(VLOOKUP($C45,DataSuS2023!$B$2:$O$854,5,FALSE),"")</f>
        <v>1</v>
      </c>
      <c r="AR45" t="str">
        <f>_xlfn.IFNA(VLOOKUP($C45,DataSuS2023!$B$2:$O$854,6,FALSE),"")</f>
        <v>-</v>
      </c>
      <c r="AS45" t="str">
        <f>_xlfn.IFNA(VLOOKUP($C45,DataSuS2023!$B$2:$O$854,7,FALSE),"")</f>
        <v>-</v>
      </c>
      <c r="AT45" t="str">
        <f>_xlfn.IFNA(VLOOKUP($C45,DataSuS2023!$B$2:$O$854,8,FALSE),"")</f>
        <v>-</v>
      </c>
      <c r="AU45" t="str">
        <f>_xlfn.IFNA(VLOOKUP($C45,DataSuS2023!$B$2:$O$854,9,FALSE),"")</f>
        <v>-</v>
      </c>
      <c r="AV45" t="str">
        <f>_xlfn.IFNA(VLOOKUP($C45,DataSuS2023!$B$2:$O$854,10,FALSE),"")</f>
        <v>-</v>
      </c>
      <c r="AW45" t="str">
        <f>_xlfn.IFNA(VLOOKUP($C45,DataSuS2023!$B$2:$O$854,11,FALSE),"")</f>
        <v>-</v>
      </c>
      <c r="AX45" t="str">
        <f>_xlfn.IFNA(VLOOKUP($C45,DataSuS2023!$B$2:$O$854,12,FALSE),"")</f>
        <v>-</v>
      </c>
      <c r="AY45" t="str">
        <f>_xlfn.IFNA(VLOOKUP($C45,DataSuS2023!$B$2:$O$854,13,FALSE),"")</f>
        <v>-</v>
      </c>
      <c r="AZ45" s="43">
        <f t="shared" si="6"/>
        <v>1</v>
      </c>
      <c r="BA45">
        <f t="shared" si="5"/>
        <v>4</v>
      </c>
    </row>
    <row r="46" spans="1:53" ht="15.75" customHeight="1">
      <c r="A46" s="10" t="s">
        <v>158</v>
      </c>
      <c r="B46" s="5">
        <v>3104106</v>
      </c>
      <c r="C46" s="5" t="str">
        <f t="shared" si="1"/>
        <v>31041</v>
      </c>
      <c r="D46" s="11" t="s">
        <v>78</v>
      </c>
      <c r="E46" s="12">
        <v>0.46100000000000002</v>
      </c>
      <c r="F46" s="12">
        <v>0.57099999999999995</v>
      </c>
      <c r="G46" s="13">
        <v>0.68300000000000005</v>
      </c>
      <c r="H46" s="46" t="s">
        <v>159</v>
      </c>
      <c r="I46" s="13" t="s">
        <v>61</v>
      </c>
      <c r="J46" s="14">
        <v>2.59</v>
      </c>
      <c r="K46" s="14">
        <v>162.875</v>
      </c>
      <c r="L46" s="15">
        <f t="shared" si="0"/>
        <v>15.901765157329239</v>
      </c>
      <c r="M46" s="6" t="s">
        <v>89</v>
      </c>
      <c r="N46" s="3" t="str">
        <f>_xlfn.IFNA(VLOOKUP($C46,DataSuS2021!$B$2:$O$173,2,FALSE),"")</f>
        <v/>
      </c>
      <c r="O46" s="3" t="str">
        <f>_xlfn.IFNA(VLOOKUP($C46,DataSuS2021!$B$2:$O$173,3,FALSE),"")</f>
        <v/>
      </c>
      <c r="P46" s="3" t="str">
        <f>_xlfn.IFNA(VLOOKUP($C46,DataSuS2021!$B$2:$O$173,4,FALSE),"")</f>
        <v/>
      </c>
      <c r="Q46" s="3" t="str">
        <f>_xlfn.IFNA(VLOOKUP($C46,DataSuS2021!$B$2:$O$173,5,FALSE),"")</f>
        <v/>
      </c>
      <c r="R46" s="3" t="str">
        <f>_xlfn.IFNA(VLOOKUP($C46,DataSuS2021!$B$2:$O$173,6,FALSE),"")</f>
        <v/>
      </c>
      <c r="S46" s="3" t="str">
        <f>_xlfn.IFNA(VLOOKUP($C46,DataSuS2021!$B$2:$O$173,7,FALSE),"")</f>
        <v/>
      </c>
      <c r="T46" s="3" t="str">
        <f>_xlfn.IFNA(VLOOKUP($C46,DataSuS2021!$B$2:$O$173,8,FALSE),"")</f>
        <v/>
      </c>
      <c r="U46" s="3" t="str">
        <f>_xlfn.IFNA(VLOOKUP($C46,DataSuS2021!$B$2:$O$173,9,FALSE),"")</f>
        <v/>
      </c>
      <c r="V46" s="3" t="str">
        <f>_xlfn.IFNA(VLOOKUP($C46,DataSuS2021!$B$2:$O$173,10,FALSE),"")</f>
        <v/>
      </c>
      <c r="W46" s="3" t="str">
        <f>_xlfn.IFNA(VLOOKUP($C46,DataSuS2021!$B$2:$O$173,11,FALSE),"")</f>
        <v/>
      </c>
      <c r="X46" s="3" t="str">
        <f>_xlfn.IFNA(VLOOKUP($C46,DataSuS2021!$B$2:$O$173,12,FALSE),"")</f>
        <v/>
      </c>
      <c r="Y46" s="3" t="str">
        <f>_xlfn.IFNA(VLOOKUP($C46,DataSuS2021!$B$2:$O$173,13,FALSE),"")</f>
        <v/>
      </c>
      <c r="Z46" s="42">
        <f t="shared" si="2"/>
        <v>0</v>
      </c>
      <c r="AA46" s="37" t="str">
        <f>_xlfn.IFNA(VLOOKUP($C46,DataSuS2022!$B$2:$O$854,2,FALSE),"")</f>
        <v>-</v>
      </c>
      <c r="AB46" s="37" t="str">
        <f>_xlfn.IFNA(VLOOKUP($C46,DataSuS2022!$B$2:$O$854,3,FALSE),"")</f>
        <v>-</v>
      </c>
      <c r="AC46" s="37" t="str">
        <f>_xlfn.IFNA(VLOOKUP($C46,DataSuS2022!$B$2:$O$854,4,FALSE),"")</f>
        <v>-</v>
      </c>
      <c r="AD46" s="37" t="str">
        <f>_xlfn.IFNA(VLOOKUP($C46,DataSuS2022!$B$2:$O$854,5,FALSE),"")</f>
        <v>-</v>
      </c>
      <c r="AE46" s="37" t="str">
        <f>_xlfn.IFNA(VLOOKUP($C46,DataSuS2022!$B$2:$O$854,6,FALSE),"")</f>
        <v>-</v>
      </c>
      <c r="AF46" s="37" t="str">
        <f>_xlfn.IFNA(VLOOKUP($C46,DataSuS2022!$B$2:$O$854,7,FALSE),"")</f>
        <v>-</v>
      </c>
      <c r="AG46" s="37" t="str">
        <f>_xlfn.IFNA(VLOOKUP($C46,DataSuS2022!$B$2:$O$854,8,FALSE),"")</f>
        <v>-</v>
      </c>
      <c r="AH46" s="37" t="str">
        <f>_xlfn.IFNA(VLOOKUP($C46,DataSuS2022!$B$2:$O$854,9,FALSE),"")</f>
        <v>-</v>
      </c>
      <c r="AI46" s="37" t="str">
        <f>_xlfn.IFNA(VLOOKUP($C46,DataSuS2022!$B$2:$O$854,10,FALSE),"")</f>
        <v>-</v>
      </c>
      <c r="AJ46" s="37" t="str">
        <f>_xlfn.IFNA(VLOOKUP($C46,DataSuS2022!$B$2:$O$854,11,FALSE),"")</f>
        <v>-</v>
      </c>
      <c r="AK46" s="37" t="str">
        <f>_xlfn.IFNA(VLOOKUP($C46,DataSuS2022!$B$2:$O$854,12,TRUE),"")</f>
        <v>-</v>
      </c>
      <c r="AL46" s="37" t="str">
        <f>_xlfn.IFNA(VLOOKUP($C46,DataSuS2022!$B$2:$O$854,13,FALSE),"")</f>
        <v>-</v>
      </c>
      <c r="AM46" s="44">
        <f t="shared" si="3"/>
        <v>0</v>
      </c>
      <c r="AN46" t="str">
        <f>_xlfn.IFNA(VLOOKUP($C46,DataSuS2023!$B$2:$O$854,2,FALSE),"")</f>
        <v>-</v>
      </c>
      <c r="AO46" t="str">
        <f>_xlfn.IFNA(VLOOKUP($C46,DataSuS2023!$B$2:$O$854,3,FALSE),"")</f>
        <v>-</v>
      </c>
      <c r="AP46" t="str">
        <f>_xlfn.IFNA(VLOOKUP($C46,DataSuS2023!$B$2:$O$854,4,FALSE),"")</f>
        <v>-</v>
      </c>
      <c r="AQ46" t="str">
        <f>_xlfn.IFNA(VLOOKUP($C46,DataSuS2023!$B$2:$O$854,5,FALSE),"")</f>
        <v>-</v>
      </c>
      <c r="AR46" t="str">
        <f>_xlfn.IFNA(VLOOKUP($C46,DataSuS2023!$B$2:$O$854,6,FALSE),"")</f>
        <v>-</v>
      </c>
      <c r="AS46" t="str">
        <f>_xlfn.IFNA(VLOOKUP($C46,DataSuS2023!$B$2:$O$854,7,FALSE),"")</f>
        <v>-</v>
      </c>
      <c r="AT46" t="str">
        <f>_xlfn.IFNA(VLOOKUP($C46,DataSuS2023!$B$2:$O$854,8,FALSE),"")</f>
        <v>-</v>
      </c>
      <c r="AU46" t="str">
        <f>_xlfn.IFNA(VLOOKUP($C46,DataSuS2023!$B$2:$O$854,9,FALSE),"")</f>
        <v>-</v>
      </c>
      <c r="AV46" t="str">
        <f>_xlfn.IFNA(VLOOKUP($C46,DataSuS2023!$B$2:$O$854,10,FALSE),"")</f>
        <v>-</v>
      </c>
      <c r="AW46" t="str">
        <f>_xlfn.IFNA(VLOOKUP($C46,DataSuS2023!$B$2:$O$854,11,FALSE),"")</f>
        <v>-</v>
      </c>
      <c r="AX46" t="str">
        <f>_xlfn.IFNA(VLOOKUP($C46,DataSuS2023!$B$2:$O$854,12,FALSE),"")</f>
        <v>-</v>
      </c>
      <c r="AY46" t="str">
        <f>_xlfn.IFNA(VLOOKUP($C46,DataSuS2023!$B$2:$O$854,13,FALSE),"")</f>
        <v>-</v>
      </c>
      <c r="AZ46" s="43">
        <f t="shared" si="6"/>
        <v>0</v>
      </c>
      <c r="BA46">
        <f t="shared" si="5"/>
        <v>0</v>
      </c>
    </row>
    <row r="47" spans="1:53" ht="15.75" customHeight="1">
      <c r="A47" s="10" t="s">
        <v>160</v>
      </c>
      <c r="B47" s="5">
        <v>3104205</v>
      </c>
      <c r="C47" s="5" t="str">
        <f t="shared" si="1"/>
        <v>31042</v>
      </c>
      <c r="D47" s="11" t="s">
        <v>119</v>
      </c>
      <c r="E47" s="12">
        <v>0.47799999999999998</v>
      </c>
      <c r="F47" s="12">
        <v>0.66900000000000004</v>
      </c>
      <c r="G47" s="13">
        <v>0.749</v>
      </c>
      <c r="H47" s="46" t="s">
        <v>161</v>
      </c>
      <c r="I47" s="13" t="s">
        <v>70</v>
      </c>
      <c r="J47" s="14">
        <v>12.58</v>
      </c>
      <c r="K47" s="14">
        <v>509.87299999999999</v>
      </c>
      <c r="L47" s="15">
        <f t="shared" si="0"/>
        <v>24.672810680306664</v>
      </c>
      <c r="M47" s="6" t="s">
        <v>76</v>
      </c>
      <c r="N47" s="3" t="str">
        <f>_xlfn.IFNA(VLOOKUP($C47,DataSuS2021!$B$2:$O$173,2,FALSE),"")</f>
        <v>-</v>
      </c>
      <c r="O47" s="3" t="str">
        <f>_xlfn.IFNA(VLOOKUP($C47,DataSuS2021!$B$2:$O$173,3,FALSE),"")</f>
        <v>-</v>
      </c>
      <c r="P47" s="3">
        <f>_xlfn.IFNA(VLOOKUP($C47,DataSuS2021!$B$2:$O$173,4,FALSE),"")</f>
        <v>1</v>
      </c>
      <c r="Q47" s="3" t="str">
        <f>_xlfn.IFNA(VLOOKUP($C47,DataSuS2021!$B$2:$O$173,5,FALSE),"")</f>
        <v>-</v>
      </c>
      <c r="R47" s="3" t="str">
        <f>_xlfn.IFNA(VLOOKUP($C47,DataSuS2021!$B$2:$O$173,6,FALSE),"")</f>
        <v>-</v>
      </c>
      <c r="S47" s="3">
        <f>_xlfn.IFNA(VLOOKUP($C47,DataSuS2021!$B$2:$O$173,7,FALSE),"")</f>
        <v>1</v>
      </c>
      <c r="T47" s="3" t="str">
        <f>_xlfn.IFNA(VLOOKUP($C47,DataSuS2021!$B$2:$O$173,8,FALSE),"")</f>
        <v>-</v>
      </c>
      <c r="U47" s="3">
        <f>_xlfn.IFNA(VLOOKUP($C47,DataSuS2021!$B$2:$O$173,9,FALSE),"")</f>
        <v>1</v>
      </c>
      <c r="V47" s="3">
        <f>_xlfn.IFNA(VLOOKUP($C47,DataSuS2021!$B$2:$O$173,10,FALSE),"")</f>
        <v>1</v>
      </c>
      <c r="W47" s="3" t="str">
        <f>_xlfn.IFNA(VLOOKUP($C47,DataSuS2021!$B$2:$O$173,11,FALSE),"")</f>
        <v>-</v>
      </c>
      <c r="X47" s="3">
        <f>_xlfn.IFNA(VLOOKUP($C47,DataSuS2021!$B$2:$O$173,12,FALSE),"")</f>
        <v>3</v>
      </c>
      <c r="Y47" s="3" t="str">
        <f>_xlfn.IFNA(VLOOKUP($C47,DataSuS2021!$B$2:$O$173,13,FALSE),"")</f>
        <v>-</v>
      </c>
      <c r="Z47" s="42">
        <f t="shared" si="2"/>
        <v>7</v>
      </c>
      <c r="AA47" s="37">
        <f>_xlfn.IFNA(VLOOKUP($C47,DataSuS2022!$B$2:$O$854,2,FALSE),"")</f>
        <v>2</v>
      </c>
      <c r="AB47" s="37">
        <f>_xlfn.IFNA(VLOOKUP($C47,DataSuS2022!$B$2:$O$854,3,FALSE),"")</f>
        <v>2</v>
      </c>
      <c r="AC47" s="37">
        <f>_xlfn.IFNA(VLOOKUP($C47,DataSuS2022!$B$2:$O$854,4,FALSE),"")</f>
        <v>2</v>
      </c>
      <c r="AD47" s="37" t="str">
        <f>_xlfn.IFNA(VLOOKUP($C47,DataSuS2022!$B$2:$O$854,5,FALSE),"")</f>
        <v>-</v>
      </c>
      <c r="AE47" s="37" t="str">
        <f>_xlfn.IFNA(VLOOKUP($C47,DataSuS2022!$B$2:$O$854,6,FALSE),"")</f>
        <v>-</v>
      </c>
      <c r="AF47" s="37" t="str">
        <f>_xlfn.IFNA(VLOOKUP($C47,DataSuS2022!$B$2:$O$854,7,FALSE),"")</f>
        <v>-</v>
      </c>
      <c r="AG47" s="37">
        <f>_xlfn.IFNA(VLOOKUP($C47,DataSuS2022!$B$2:$O$854,8,FALSE),"")</f>
        <v>1</v>
      </c>
      <c r="AH47" s="37" t="str">
        <f>_xlfn.IFNA(VLOOKUP($C47,DataSuS2022!$B$2:$O$854,9,FALSE),"")</f>
        <v>-</v>
      </c>
      <c r="AI47" s="37" t="str">
        <f>_xlfn.IFNA(VLOOKUP($C47,DataSuS2022!$B$2:$O$854,10,FALSE),"")</f>
        <v>-</v>
      </c>
      <c r="AJ47" s="37" t="str">
        <f>_xlfn.IFNA(VLOOKUP($C47,DataSuS2022!$B$2:$O$854,11,FALSE),"")</f>
        <v>-</v>
      </c>
      <c r="AK47" s="37" t="str">
        <f>_xlfn.IFNA(VLOOKUP($C47,DataSuS2022!$B$2:$O$854,12,TRUE),"")</f>
        <v>-</v>
      </c>
      <c r="AL47" s="37" t="str">
        <f>_xlfn.IFNA(VLOOKUP($C47,DataSuS2022!$B$2:$O$854,13,FALSE),"")</f>
        <v>-</v>
      </c>
      <c r="AM47" s="44">
        <f t="shared" si="3"/>
        <v>7</v>
      </c>
      <c r="AN47" t="str">
        <f>_xlfn.IFNA(VLOOKUP($C47,DataSuS2023!$B$2:$O$854,2,FALSE),"")</f>
        <v>-</v>
      </c>
      <c r="AO47" t="str">
        <f>_xlfn.IFNA(VLOOKUP($C47,DataSuS2023!$B$2:$O$854,3,FALSE),"")</f>
        <v>-</v>
      </c>
      <c r="AP47" t="str">
        <f>_xlfn.IFNA(VLOOKUP($C47,DataSuS2023!$B$2:$O$854,4,FALSE),"")</f>
        <v>-</v>
      </c>
      <c r="AQ47" t="str">
        <f>_xlfn.IFNA(VLOOKUP($C47,DataSuS2023!$B$2:$O$854,5,FALSE),"")</f>
        <v>-</v>
      </c>
      <c r="AR47" t="str">
        <f>_xlfn.IFNA(VLOOKUP($C47,DataSuS2023!$B$2:$O$854,6,FALSE),"")</f>
        <v>-</v>
      </c>
      <c r="AS47" t="str">
        <f>_xlfn.IFNA(VLOOKUP($C47,DataSuS2023!$B$2:$O$854,7,FALSE),"")</f>
        <v>-</v>
      </c>
      <c r="AT47" t="str">
        <f>_xlfn.IFNA(VLOOKUP($C47,DataSuS2023!$B$2:$O$854,8,FALSE),"")</f>
        <v>-</v>
      </c>
      <c r="AU47">
        <f>_xlfn.IFNA(VLOOKUP($C47,DataSuS2023!$B$2:$O$854,9,FALSE),"")</f>
        <v>3</v>
      </c>
      <c r="AV47" t="str">
        <f>_xlfn.IFNA(VLOOKUP($C47,DataSuS2023!$B$2:$O$854,10,FALSE),"")</f>
        <v>-</v>
      </c>
      <c r="AW47" t="str">
        <f>_xlfn.IFNA(VLOOKUP($C47,DataSuS2023!$B$2:$O$854,11,FALSE),"")</f>
        <v>-</v>
      </c>
      <c r="AX47">
        <f>_xlfn.IFNA(VLOOKUP($C47,DataSuS2023!$B$2:$O$854,12,FALSE),"")</f>
        <v>1</v>
      </c>
      <c r="AY47" t="str">
        <f>_xlfn.IFNA(VLOOKUP($C47,DataSuS2023!$B$2:$O$854,13,FALSE),"")</f>
        <v>-</v>
      </c>
      <c r="AZ47" s="43">
        <f t="shared" si="6"/>
        <v>4</v>
      </c>
      <c r="BA47">
        <f t="shared" si="5"/>
        <v>18</v>
      </c>
    </row>
    <row r="48" spans="1:53" ht="15.75" customHeight="1">
      <c r="A48" s="10" t="s">
        <v>162</v>
      </c>
      <c r="B48" s="5">
        <v>3104304</v>
      </c>
      <c r="C48" s="5" t="str">
        <f t="shared" si="1"/>
        <v>31043</v>
      </c>
      <c r="D48" s="11" t="s">
        <v>85</v>
      </c>
      <c r="E48" s="12">
        <v>0.47799999999999998</v>
      </c>
      <c r="F48" s="12">
        <v>0.60499999999999998</v>
      </c>
      <c r="G48" s="13">
        <v>0.72699999999999998</v>
      </c>
      <c r="H48" s="46" t="s">
        <v>163</v>
      </c>
      <c r="I48" s="13" t="s">
        <v>61</v>
      </c>
      <c r="J48" s="14">
        <v>3.37</v>
      </c>
      <c r="K48" s="14">
        <v>283.12400000000002</v>
      </c>
      <c r="L48" s="15">
        <f t="shared" si="0"/>
        <v>11.902911798363967</v>
      </c>
      <c r="M48" s="6" t="s">
        <v>89</v>
      </c>
      <c r="N48" s="3" t="str">
        <f>_xlfn.IFNA(VLOOKUP($C48,DataSuS2021!$B$2:$O$173,2,FALSE),"")</f>
        <v/>
      </c>
      <c r="O48" s="3" t="str">
        <f>_xlfn.IFNA(VLOOKUP($C48,DataSuS2021!$B$2:$O$173,3,FALSE),"")</f>
        <v/>
      </c>
      <c r="P48" s="3" t="str">
        <f>_xlfn.IFNA(VLOOKUP($C48,DataSuS2021!$B$2:$O$173,4,FALSE),"")</f>
        <v/>
      </c>
      <c r="Q48" s="3" t="str">
        <f>_xlfn.IFNA(VLOOKUP($C48,DataSuS2021!$B$2:$O$173,5,FALSE),"")</f>
        <v/>
      </c>
      <c r="R48" s="3" t="str">
        <f>_xlfn.IFNA(VLOOKUP($C48,DataSuS2021!$B$2:$O$173,6,FALSE),"")</f>
        <v/>
      </c>
      <c r="S48" s="3" t="str">
        <f>_xlfn.IFNA(VLOOKUP($C48,DataSuS2021!$B$2:$O$173,7,FALSE),"")</f>
        <v/>
      </c>
      <c r="T48" s="3" t="str">
        <f>_xlfn.IFNA(VLOOKUP($C48,DataSuS2021!$B$2:$O$173,8,FALSE),"")</f>
        <v/>
      </c>
      <c r="U48" s="3" t="str">
        <f>_xlfn.IFNA(VLOOKUP($C48,DataSuS2021!$B$2:$O$173,9,FALSE),"")</f>
        <v/>
      </c>
      <c r="V48" s="3" t="str">
        <f>_xlfn.IFNA(VLOOKUP($C48,DataSuS2021!$B$2:$O$173,10,FALSE),"")</f>
        <v/>
      </c>
      <c r="W48" s="3" t="str">
        <f>_xlfn.IFNA(VLOOKUP($C48,DataSuS2021!$B$2:$O$173,11,FALSE),"")</f>
        <v/>
      </c>
      <c r="X48" s="3" t="str">
        <f>_xlfn.IFNA(VLOOKUP($C48,DataSuS2021!$B$2:$O$173,12,FALSE),"")</f>
        <v/>
      </c>
      <c r="Y48" s="3" t="str">
        <f>_xlfn.IFNA(VLOOKUP($C48,DataSuS2021!$B$2:$O$173,13,FALSE),"")</f>
        <v/>
      </c>
      <c r="Z48" s="42">
        <f t="shared" si="2"/>
        <v>0</v>
      </c>
      <c r="AA48" s="37" t="str">
        <f>_xlfn.IFNA(VLOOKUP($C48,DataSuS2022!$B$2:$O$854,2,FALSE),"")</f>
        <v>-</v>
      </c>
      <c r="AB48" s="37" t="str">
        <f>_xlfn.IFNA(VLOOKUP($C48,DataSuS2022!$B$2:$O$854,3,FALSE),"")</f>
        <v>-</v>
      </c>
      <c r="AC48" s="37" t="str">
        <f>_xlfn.IFNA(VLOOKUP($C48,DataSuS2022!$B$2:$O$854,4,FALSE),"")</f>
        <v>-</v>
      </c>
      <c r="AD48" s="37" t="str">
        <f>_xlfn.IFNA(VLOOKUP($C48,DataSuS2022!$B$2:$O$854,5,FALSE),"")</f>
        <v>-</v>
      </c>
      <c r="AE48" s="37" t="str">
        <f>_xlfn.IFNA(VLOOKUP($C48,DataSuS2022!$B$2:$O$854,6,FALSE),"")</f>
        <v>-</v>
      </c>
      <c r="AF48" s="37" t="str">
        <f>_xlfn.IFNA(VLOOKUP($C48,DataSuS2022!$B$2:$O$854,7,FALSE),"")</f>
        <v>-</v>
      </c>
      <c r="AG48" s="37" t="str">
        <f>_xlfn.IFNA(VLOOKUP($C48,DataSuS2022!$B$2:$O$854,8,FALSE),"")</f>
        <v>-</v>
      </c>
      <c r="AH48" s="37" t="str">
        <f>_xlfn.IFNA(VLOOKUP($C48,DataSuS2022!$B$2:$O$854,9,FALSE),"")</f>
        <v>-</v>
      </c>
      <c r="AI48" s="37" t="str">
        <f>_xlfn.IFNA(VLOOKUP($C48,DataSuS2022!$B$2:$O$854,10,FALSE),"")</f>
        <v>-</v>
      </c>
      <c r="AJ48" s="37" t="str">
        <f>_xlfn.IFNA(VLOOKUP($C48,DataSuS2022!$B$2:$O$854,11,FALSE),"")</f>
        <v>-</v>
      </c>
      <c r="AK48" s="37" t="str">
        <f>_xlfn.IFNA(VLOOKUP($C48,DataSuS2022!$B$2:$O$854,12,TRUE),"")</f>
        <v>-</v>
      </c>
      <c r="AL48" s="37" t="str">
        <f>_xlfn.IFNA(VLOOKUP($C48,DataSuS2022!$B$2:$O$854,13,FALSE),"")</f>
        <v>-</v>
      </c>
      <c r="AM48" s="44">
        <f t="shared" si="3"/>
        <v>0</v>
      </c>
      <c r="AN48" t="str">
        <f>_xlfn.IFNA(VLOOKUP($C48,DataSuS2023!$B$2:$O$854,2,FALSE),"")</f>
        <v>-</v>
      </c>
      <c r="AO48" t="str">
        <f>_xlfn.IFNA(VLOOKUP($C48,DataSuS2023!$B$2:$O$854,3,FALSE),"")</f>
        <v>-</v>
      </c>
      <c r="AP48" t="str">
        <f>_xlfn.IFNA(VLOOKUP($C48,DataSuS2023!$B$2:$O$854,4,FALSE),"")</f>
        <v>-</v>
      </c>
      <c r="AQ48" t="str">
        <f>_xlfn.IFNA(VLOOKUP($C48,DataSuS2023!$B$2:$O$854,5,FALSE),"")</f>
        <v>-</v>
      </c>
      <c r="AR48" t="str">
        <f>_xlfn.IFNA(VLOOKUP($C48,DataSuS2023!$B$2:$O$854,6,FALSE),"")</f>
        <v>-</v>
      </c>
      <c r="AS48" t="str">
        <f>_xlfn.IFNA(VLOOKUP($C48,DataSuS2023!$B$2:$O$854,7,FALSE),"")</f>
        <v>-</v>
      </c>
      <c r="AT48" t="str">
        <f>_xlfn.IFNA(VLOOKUP($C48,DataSuS2023!$B$2:$O$854,8,FALSE),"")</f>
        <v>-</v>
      </c>
      <c r="AU48" t="str">
        <f>_xlfn.IFNA(VLOOKUP($C48,DataSuS2023!$B$2:$O$854,9,FALSE),"")</f>
        <v>-</v>
      </c>
      <c r="AV48" t="str">
        <f>_xlfn.IFNA(VLOOKUP($C48,DataSuS2023!$B$2:$O$854,10,FALSE),"")</f>
        <v>-</v>
      </c>
      <c r="AW48" t="str">
        <f>_xlfn.IFNA(VLOOKUP($C48,DataSuS2023!$B$2:$O$854,11,FALSE),"")</f>
        <v>-</v>
      </c>
      <c r="AX48" t="str">
        <f>_xlfn.IFNA(VLOOKUP($C48,DataSuS2023!$B$2:$O$854,12,FALSE),"")</f>
        <v>-</v>
      </c>
      <c r="AY48" t="str">
        <f>_xlfn.IFNA(VLOOKUP($C48,DataSuS2023!$B$2:$O$854,13,FALSE),"")</f>
        <v>-</v>
      </c>
      <c r="AZ48" s="43">
        <f t="shared" si="6"/>
        <v>0</v>
      </c>
      <c r="BA48">
        <f t="shared" si="5"/>
        <v>0</v>
      </c>
    </row>
    <row r="49" spans="1:53" ht="15.75" customHeight="1">
      <c r="A49" s="10" t="s">
        <v>164</v>
      </c>
      <c r="B49" s="5">
        <v>3104403</v>
      </c>
      <c r="C49" s="5" t="str">
        <f t="shared" si="1"/>
        <v>31044</v>
      </c>
      <c r="D49" s="11" t="s">
        <v>64</v>
      </c>
      <c r="E49" s="12">
        <v>0.41099999999999998</v>
      </c>
      <c r="F49" s="12">
        <v>0.55100000000000005</v>
      </c>
      <c r="G49" s="13">
        <v>0.64300000000000002</v>
      </c>
      <c r="H49" s="46" t="s">
        <v>165</v>
      </c>
      <c r="I49" s="13" t="s">
        <v>61</v>
      </c>
      <c r="J49" s="14">
        <v>0.59</v>
      </c>
      <c r="K49" s="14">
        <v>159.37799999999999</v>
      </c>
      <c r="L49" s="15">
        <f t="shared" si="0"/>
        <v>3.7018911016576945</v>
      </c>
      <c r="M49" s="6" t="s">
        <v>62</v>
      </c>
      <c r="N49" s="3" t="str">
        <f>_xlfn.IFNA(VLOOKUP($C49,DataSuS2021!$B$2:$O$173,2,FALSE),"")</f>
        <v/>
      </c>
      <c r="O49" s="3" t="str">
        <f>_xlfn.IFNA(VLOOKUP($C49,DataSuS2021!$B$2:$O$173,3,FALSE),"")</f>
        <v/>
      </c>
      <c r="P49" s="3" t="str">
        <f>_xlfn.IFNA(VLOOKUP($C49,DataSuS2021!$B$2:$O$173,4,FALSE),"")</f>
        <v/>
      </c>
      <c r="Q49" s="3" t="str">
        <f>_xlfn.IFNA(VLOOKUP($C49,DataSuS2021!$B$2:$O$173,5,FALSE),"")</f>
        <v/>
      </c>
      <c r="R49" s="3" t="str">
        <f>_xlfn.IFNA(VLOOKUP($C49,DataSuS2021!$B$2:$O$173,6,FALSE),"")</f>
        <v/>
      </c>
      <c r="S49" s="3" t="str">
        <f>_xlfn.IFNA(VLOOKUP($C49,DataSuS2021!$B$2:$O$173,7,FALSE),"")</f>
        <v/>
      </c>
      <c r="T49" s="3" t="str">
        <f>_xlfn.IFNA(VLOOKUP($C49,DataSuS2021!$B$2:$O$173,8,FALSE),"")</f>
        <v/>
      </c>
      <c r="U49" s="3" t="str">
        <f>_xlfn.IFNA(VLOOKUP($C49,DataSuS2021!$B$2:$O$173,9,FALSE),"")</f>
        <v/>
      </c>
      <c r="V49" s="3" t="str">
        <f>_xlfn.IFNA(VLOOKUP($C49,DataSuS2021!$B$2:$O$173,10,FALSE),"")</f>
        <v/>
      </c>
      <c r="W49" s="3" t="str">
        <f>_xlfn.IFNA(VLOOKUP($C49,DataSuS2021!$B$2:$O$173,11,FALSE),"")</f>
        <v/>
      </c>
      <c r="X49" s="3" t="str">
        <f>_xlfn.IFNA(VLOOKUP($C49,DataSuS2021!$B$2:$O$173,12,FALSE),"")</f>
        <v/>
      </c>
      <c r="Y49" s="3" t="str">
        <f>_xlfn.IFNA(VLOOKUP($C49,DataSuS2021!$B$2:$O$173,13,FALSE),"")</f>
        <v/>
      </c>
      <c r="Z49" s="42">
        <f t="shared" si="2"/>
        <v>0</v>
      </c>
      <c r="AA49" s="37" t="str">
        <f>_xlfn.IFNA(VLOOKUP($C49,DataSuS2022!$B$2:$O$854,2,FALSE),"")</f>
        <v>-</v>
      </c>
      <c r="AB49" s="37" t="str">
        <f>_xlfn.IFNA(VLOOKUP($C49,DataSuS2022!$B$2:$O$854,3,FALSE),"")</f>
        <v>-</v>
      </c>
      <c r="AC49" s="37" t="str">
        <f>_xlfn.IFNA(VLOOKUP($C49,DataSuS2022!$B$2:$O$854,4,FALSE),"")</f>
        <v>-</v>
      </c>
      <c r="AD49" s="37" t="str">
        <f>_xlfn.IFNA(VLOOKUP($C49,DataSuS2022!$B$2:$O$854,5,FALSE),"")</f>
        <v>-</v>
      </c>
      <c r="AE49" s="37" t="str">
        <f>_xlfn.IFNA(VLOOKUP($C49,DataSuS2022!$B$2:$O$854,6,FALSE),"")</f>
        <v>-</v>
      </c>
      <c r="AF49" s="37" t="str">
        <f>_xlfn.IFNA(VLOOKUP($C49,DataSuS2022!$B$2:$O$854,7,FALSE),"")</f>
        <v>-</v>
      </c>
      <c r="AG49" s="37" t="str">
        <f>_xlfn.IFNA(VLOOKUP($C49,DataSuS2022!$B$2:$O$854,8,FALSE),"")</f>
        <v>-</v>
      </c>
      <c r="AH49" s="37" t="str">
        <f>_xlfn.IFNA(VLOOKUP($C49,DataSuS2022!$B$2:$O$854,9,FALSE),"")</f>
        <v>-</v>
      </c>
      <c r="AI49" s="37" t="str">
        <f>_xlfn.IFNA(VLOOKUP($C49,DataSuS2022!$B$2:$O$854,10,FALSE),"")</f>
        <v>-</v>
      </c>
      <c r="AJ49" s="37" t="str">
        <f>_xlfn.IFNA(VLOOKUP($C49,DataSuS2022!$B$2:$O$854,11,FALSE),"")</f>
        <v>-</v>
      </c>
      <c r="AK49" s="37" t="str">
        <f>_xlfn.IFNA(VLOOKUP($C49,DataSuS2022!$B$2:$O$854,12,TRUE),"")</f>
        <v>-</v>
      </c>
      <c r="AL49" s="37" t="str">
        <f>_xlfn.IFNA(VLOOKUP($C49,DataSuS2022!$B$2:$O$854,13,FALSE),"")</f>
        <v>-</v>
      </c>
      <c r="AM49" s="44">
        <f t="shared" si="3"/>
        <v>0</v>
      </c>
      <c r="AN49" t="str">
        <f>_xlfn.IFNA(VLOOKUP($C49,DataSuS2023!$B$2:$O$854,2,FALSE),"")</f>
        <v>-</v>
      </c>
      <c r="AO49" t="str">
        <f>_xlfn.IFNA(VLOOKUP($C49,DataSuS2023!$B$2:$O$854,3,FALSE),"")</f>
        <v>-</v>
      </c>
      <c r="AP49" t="str">
        <f>_xlfn.IFNA(VLOOKUP($C49,DataSuS2023!$B$2:$O$854,4,FALSE),"")</f>
        <v>-</v>
      </c>
      <c r="AQ49" t="str">
        <f>_xlfn.IFNA(VLOOKUP($C49,DataSuS2023!$B$2:$O$854,5,FALSE),"")</f>
        <v>-</v>
      </c>
      <c r="AR49" t="str">
        <f>_xlfn.IFNA(VLOOKUP($C49,DataSuS2023!$B$2:$O$854,6,FALSE),"")</f>
        <v>-</v>
      </c>
      <c r="AS49" t="str">
        <f>_xlfn.IFNA(VLOOKUP($C49,DataSuS2023!$B$2:$O$854,7,FALSE),"")</f>
        <v>-</v>
      </c>
      <c r="AT49" t="str">
        <f>_xlfn.IFNA(VLOOKUP($C49,DataSuS2023!$B$2:$O$854,8,FALSE),"")</f>
        <v>-</v>
      </c>
      <c r="AU49" t="str">
        <f>_xlfn.IFNA(VLOOKUP($C49,DataSuS2023!$B$2:$O$854,9,FALSE),"")</f>
        <v>-</v>
      </c>
      <c r="AV49" t="str">
        <f>_xlfn.IFNA(VLOOKUP($C49,DataSuS2023!$B$2:$O$854,10,FALSE),"")</f>
        <v>-</v>
      </c>
      <c r="AW49" t="str">
        <f>_xlfn.IFNA(VLOOKUP($C49,DataSuS2023!$B$2:$O$854,11,FALSE),"")</f>
        <v>-</v>
      </c>
      <c r="AX49" t="str">
        <f>_xlfn.IFNA(VLOOKUP($C49,DataSuS2023!$B$2:$O$854,12,FALSE),"")</f>
        <v>-</v>
      </c>
      <c r="AY49" t="str">
        <f>_xlfn.IFNA(VLOOKUP($C49,DataSuS2023!$B$2:$O$854,13,FALSE),"")</f>
        <v>-</v>
      </c>
      <c r="AZ49" s="43">
        <f t="shared" si="6"/>
        <v>0</v>
      </c>
      <c r="BA49">
        <f t="shared" si="5"/>
        <v>0</v>
      </c>
    </row>
    <row r="50" spans="1:53" ht="15.75" customHeight="1">
      <c r="A50" s="10" t="s">
        <v>166</v>
      </c>
      <c r="B50" s="5">
        <v>3104452</v>
      </c>
      <c r="C50" s="5" t="str">
        <f t="shared" si="1"/>
        <v>31044</v>
      </c>
      <c r="D50" s="11" t="s">
        <v>64</v>
      </c>
      <c r="E50" s="12">
        <v>0.21</v>
      </c>
      <c r="F50" s="12">
        <v>0.41299999999999998</v>
      </c>
      <c r="G50" s="13">
        <v>0.58199999999999996</v>
      </c>
      <c r="H50" s="46" t="s">
        <v>167</v>
      </c>
      <c r="I50" s="13" t="s">
        <v>70</v>
      </c>
      <c r="J50" s="14">
        <v>0.81</v>
      </c>
      <c r="K50" s="14">
        <v>243.32900000000001</v>
      </c>
      <c r="L50" s="15">
        <f t="shared" si="0"/>
        <v>3.3288264037578754</v>
      </c>
      <c r="M50" s="6" t="s">
        <v>103</v>
      </c>
      <c r="N50" s="3" t="str">
        <f>_xlfn.IFNA(VLOOKUP($C50,DataSuS2021!$B$2:$O$173,2,FALSE),"")</f>
        <v/>
      </c>
      <c r="O50" s="3" t="str">
        <f>_xlfn.IFNA(VLOOKUP($C50,DataSuS2021!$B$2:$O$173,3,FALSE),"")</f>
        <v/>
      </c>
      <c r="P50" s="3" t="str">
        <f>_xlfn.IFNA(VLOOKUP($C50,DataSuS2021!$B$2:$O$173,4,FALSE),"")</f>
        <v/>
      </c>
      <c r="Q50" s="3" t="str">
        <f>_xlfn.IFNA(VLOOKUP($C50,DataSuS2021!$B$2:$O$173,5,FALSE),"")</f>
        <v/>
      </c>
      <c r="R50" s="3" t="str">
        <f>_xlfn.IFNA(VLOOKUP($C50,DataSuS2021!$B$2:$O$173,6,FALSE),"")</f>
        <v/>
      </c>
      <c r="S50" s="3" t="str">
        <f>_xlfn.IFNA(VLOOKUP($C50,DataSuS2021!$B$2:$O$173,7,FALSE),"")</f>
        <v/>
      </c>
      <c r="T50" s="3" t="str">
        <f>_xlfn.IFNA(VLOOKUP($C50,DataSuS2021!$B$2:$O$173,8,FALSE),"")</f>
        <v/>
      </c>
      <c r="U50" s="3" t="str">
        <f>_xlfn.IFNA(VLOOKUP($C50,DataSuS2021!$B$2:$O$173,9,FALSE),"")</f>
        <v/>
      </c>
      <c r="V50" s="3" t="str">
        <f>_xlfn.IFNA(VLOOKUP($C50,DataSuS2021!$B$2:$O$173,10,FALSE),"")</f>
        <v/>
      </c>
      <c r="W50" s="3" t="str">
        <f>_xlfn.IFNA(VLOOKUP($C50,DataSuS2021!$B$2:$O$173,11,FALSE),"")</f>
        <v/>
      </c>
      <c r="X50" s="3" t="str">
        <f>_xlfn.IFNA(VLOOKUP($C50,DataSuS2021!$B$2:$O$173,12,FALSE),"")</f>
        <v/>
      </c>
      <c r="Y50" s="3" t="str">
        <f>_xlfn.IFNA(VLOOKUP($C50,DataSuS2021!$B$2:$O$173,13,FALSE),"")</f>
        <v/>
      </c>
      <c r="Z50" s="42">
        <f t="shared" si="2"/>
        <v>0</v>
      </c>
      <c r="AA50" s="37" t="str">
        <f>_xlfn.IFNA(VLOOKUP($C50,DataSuS2022!$B$2:$O$854,2,FALSE),"")</f>
        <v>-</v>
      </c>
      <c r="AB50" s="37" t="str">
        <f>_xlfn.IFNA(VLOOKUP($C50,DataSuS2022!$B$2:$O$854,3,FALSE),"")</f>
        <v>-</v>
      </c>
      <c r="AC50" s="37" t="str">
        <f>_xlfn.IFNA(VLOOKUP($C50,DataSuS2022!$B$2:$O$854,4,FALSE),"")</f>
        <v>-</v>
      </c>
      <c r="AD50" s="37" t="str">
        <f>_xlfn.IFNA(VLOOKUP($C50,DataSuS2022!$B$2:$O$854,5,FALSE),"")</f>
        <v>-</v>
      </c>
      <c r="AE50" s="37" t="str">
        <f>_xlfn.IFNA(VLOOKUP($C50,DataSuS2022!$B$2:$O$854,6,FALSE),"")</f>
        <v>-</v>
      </c>
      <c r="AF50" s="37" t="str">
        <f>_xlfn.IFNA(VLOOKUP($C50,DataSuS2022!$B$2:$O$854,7,FALSE),"")</f>
        <v>-</v>
      </c>
      <c r="AG50" s="37" t="str">
        <f>_xlfn.IFNA(VLOOKUP($C50,DataSuS2022!$B$2:$O$854,8,FALSE),"")</f>
        <v>-</v>
      </c>
      <c r="AH50" s="37" t="str">
        <f>_xlfn.IFNA(VLOOKUP($C50,DataSuS2022!$B$2:$O$854,9,FALSE),"")</f>
        <v>-</v>
      </c>
      <c r="AI50" s="37" t="str">
        <f>_xlfn.IFNA(VLOOKUP($C50,DataSuS2022!$B$2:$O$854,10,FALSE),"")</f>
        <v>-</v>
      </c>
      <c r="AJ50" s="37" t="str">
        <f>_xlfn.IFNA(VLOOKUP($C50,DataSuS2022!$B$2:$O$854,11,FALSE),"")</f>
        <v>-</v>
      </c>
      <c r="AK50" s="37" t="str">
        <f>_xlfn.IFNA(VLOOKUP($C50,DataSuS2022!$B$2:$O$854,12,TRUE),"")</f>
        <v>-</v>
      </c>
      <c r="AL50" s="37" t="str">
        <f>_xlfn.IFNA(VLOOKUP($C50,DataSuS2022!$B$2:$O$854,13,FALSE),"")</f>
        <v>-</v>
      </c>
      <c r="AM50" s="44">
        <f t="shared" si="3"/>
        <v>0</v>
      </c>
      <c r="AN50" t="str">
        <f>_xlfn.IFNA(VLOOKUP($C50,DataSuS2023!$B$2:$O$854,2,FALSE),"")</f>
        <v>-</v>
      </c>
      <c r="AO50" t="str">
        <f>_xlfn.IFNA(VLOOKUP($C50,DataSuS2023!$B$2:$O$854,3,FALSE),"")</f>
        <v>-</v>
      </c>
      <c r="AP50" t="str">
        <f>_xlfn.IFNA(VLOOKUP($C50,DataSuS2023!$B$2:$O$854,4,FALSE),"")</f>
        <v>-</v>
      </c>
      <c r="AQ50" t="str">
        <f>_xlfn.IFNA(VLOOKUP($C50,DataSuS2023!$B$2:$O$854,5,FALSE),"")</f>
        <v>-</v>
      </c>
      <c r="AR50" t="str">
        <f>_xlfn.IFNA(VLOOKUP($C50,DataSuS2023!$B$2:$O$854,6,FALSE),"")</f>
        <v>-</v>
      </c>
      <c r="AS50" t="str">
        <f>_xlfn.IFNA(VLOOKUP($C50,DataSuS2023!$B$2:$O$854,7,FALSE),"")</f>
        <v>-</v>
      </c>
      <c r="AT50" t="str">
        <f>_xlfn.IFNA(VLOOKUP($C50,DataSuS2023!$B$2:$O$854,8,FALSE),"")</f>
        <v>-</v>
      </c>
      <c r="AU50" t="str">
        <f>_xlfn.IFNA(VLOOKUP($C50,DataSuS2023!$B$2:$O$854,9,FALSE),"")</f>
        <v>-</v>
      </c>
      <c r="AV50" t="str">
        <f>_xlfn.IFNA(VLOOKUP($C50,DataSuS2023!$B$2:$O$854,10,FALSE),"")</f>
        <v>-</v>
      </c>
      <c r="AW50" t="str">
        <f>_xlfn.IFNA(VLOOKUP($C50,DataSuS2023!$B$2:$O$854,11,FALSE),"")</f>
        <v>-</v>
      </c>
      <c r="AX50" t="str">
        <f>_xlfn.IFNA(VLOOKUP($C50,DataSuS2023!$B$2:$O$854,12,FALSE),"")</f>
        <v>-</v>
      </c>
      <c r="AY50" t="str">
        <f>_xlfn.IFNA(VLOOKUP($C50,DataSuS2023!$B$2:$O$854,13,FALSE),"")</f>
        <v>-</v>
      </c>
      <c r="AZ50" s="43">
        <f t="shared" si="6"/>
        <v>0</v>
      </c>
      <c r="BA50">
        <f t="shared" si="5"/>
        <v>0</v>
      </c>
    </row>
    <row r="51" spans="1:53" ht="15.75" customHeight="1">
      <c r="A51" s="10" t="s">
        <v>168</v>
      </c>
      <c r="B51" s="5">
        <v>3104502</v>
      </c>
      <c r="C51" s="5" t="str">
        <f t="shared" si="1"/>
        <v>31045</v>
      </c>
      <c r="D51" s="11" t="s">
        <v>85</v>
      </c>
      <c r="E51" s="12">
        <v>0.34899999999999998</v>
      </c>
      <c r="F51" s="12">
        <v>0.51400000000000001</v>
      </c>
      <c r="G51" s="13">
        <v>0.65600000000000003</v>
      </c>
      <c r="H51" s="46" t="s">
        <v>169</v>
      </c>
      <c r="I51" s="13" t="s">
        <v>53</v>
      </c>
      <c r="J51" s="14">
        <v>4.62</v>
      </c>
      <c r="K51" s="14">
        <v>5279.4189999999999</v>
      </c>
      <c r="L51" s="15">
        <f t="shared" si="0"/>
        <v>0.87509629373989828</v>
      </c>
      <c r="M51" s="6" t="s">
        <v>170</v>
      </c>
      <c r="N51" s="3" t="str">
        <f>_xlfn.IFNA(VLOOKUP($C51,DataSuS2021!$B$2:$O$173,2,FALSE),"")</f>
        <v>-</v>
      </c>
      <c r="O51" s="3" t="str">
        <f>_xlfn.IFNA(VLOOKUP($C51,DataSuS2021!$B$2:$O$173,3,FALSE),"")</f>
        <v>-</v>
      </c>
      <c r="P51" s="3" t="str">
        <f>_xlfn.IFNA(VLOOKUP($C51,DataSuS2021!$B$2:$O$173,4,FALSE),"")</f>
        <v>-</v>
      </c>
      <c r="Q51" s="3" t="str">
        <f>_xlfn.IFNA(VLOOKUP($C51,DataSuS2021!$B$2:$O$173,5,FALSE),"")</f>
        <v>-</v>
      </c>
      <c r="R51" s="3" t="str">
        <f>_xlfn.IFNA(VLOOKUP($C51,DataSuS2021!$B$2:$O$173,6,FALSE),"")</f>
        <v>-</v>
      </c>
      <c r="S51" s="3" t="str">
        <f>_xlfn.IFNA(VLOOKUP($C51,DataSuS2021!$B$2:$O$173,7,FALSE),"")</f>
        <v>-</v>
      </c>
      <c r="T51" s="3" t="str">
        <f>_xlfn.IFNA(VLOOKUP($C51,DataSuS2021!$B$2:$O$173,8,FALSE),"")</f>
        <v>-</v>
      </c>
      <c r="U51" s="3">
        <f>_xlfn.IFNA(VLOOKUP($C51,DataSuS2021!$B$2:$O$173,9,FALSE),"")</f>
        <v>1</v>
      </c>
      <c r="V51" s="3" t="str">
        <f>_xlfn.IFNA(VLOOKUP($C51,DataSuS2021!$B$2:$O$173,10,FALSE),"")</f>
        <v>-</v>
      </c>
      <c r="W51" s="3" t="str">
        <f>_xlfn.IFNA(VLOOKUP($C51,DataSuS2021!$B$2:$O$173,11,FALSE),"")</f>
        <v>-</v>
      </c>
      <c r="X51" s="3" t="str">
        <f>_xlfn.IFNA(VLOOKUP($C51,DataSuS2021!$B$2:$O$173,12,FALSE),"")</f>
        <v>-</v>
      </c>
      <c r="Y51" s="3" t="str">
        <f>_xlfn.IFNA(VLOOKUP($C51,DataSuS2021!$B$2:$O$173,13,FALSE),"")</f>
        <v>-</v>
      </c>
      <c r="Z51" s="42">
        <f t="shared" si="2"/>
        <v>1</v>
      </c>
      <c r="AA51" s="37" t="str">
        <f>_xlfn.IFNA(VLOOKUP($C51,DataSuS2022!$B$2:$O$854,2,FALSE),"")</f>
        <v>-</v>
      </c>
      <c r="AB51" s="37" t="str">
        <f>_xlfn.IFNA(VLOOKUP($C51,DataSuS2022!$B$2:$O$854,3,FALSE),"")</f>
        <v>-</v>
      </c>
      <c r="AC51" s="37" t="str">
        <f>_xlfn.IFNA(VLOOKUP($C51,DataSuS2022!$B$2:$O$854,4,FALSE),"")</f>
        <v>-</v>
      </c>
      <c r="AD51" s="37" t="str">
        <f>_xlfn.IFNA(VLOOKUP($C51,DataSuS2022!$B$2:$O$854,5,FALSE),"")</f>
        <v>-</v>
      </c>
      <c r="AE51" s="37" t="str">
        <f>_xlfn.IFNA(VLOOKUP($C51,DataSuS2022!$B$2:$O$854,6,FALSE),"")</f>
        <v>-</v>
      </c>
      <c r="AF51" s="37" t="str">
        <f>_xlfn.IFNA(VLOOKUP($C51,DataSuS2022!$B$2:$O$854,7,FALSE),"")</f>
        <v>-</v>
      </c>
      <c r="AG51" s="37" t="str">
        <f>_xlfn.IFNA(VLOOKUP($C51,DataSuS2022!$B$2:$O$854,8,FALSE),"")</f>
        <v>-</v>
      </c>
      <c r="AH51" s="37" t="str">
        <f>_xlfn.IFNA(VLOOKUP($C51,DataSuS2022!$B$2:$O$854,9,FALSE),"")</f>
        <v>-</v>
      </c>
      <c r="AI51" s="37" t="str">
        <f>_xlfn.IFNA(VLOOKUP($C51,DataSuS2022!$B$2:$O$854,10,FALSE),"")</f>
        <v>-</v>
      </c>
      <c r="AJ51" s="37" t="str">
        <f>_xlfn.IFNA(VLOOKUP($C51,DataSuS2022!$B$2:$O$854,11,FALSE),"")</f>
        <v>-</v>
      </c>
      <c r="AK51" s="37" t="str">
        <f>_xlfn.IFNA(VLOOKUP($C51,DataSuS2022!$B$2:$O$854,12,TRUE),"")</f>
        <v>-</v>
      </c>
      <c r="AL51" s="37" t="str">
        <f>_xlfn.IFNA(VLOOKUP($C51,DataSuS2022!$B$2:$O$854,13,FALSE),"")</f>
        <v>-</v>
      </c>
      <c r="AM51" s="44">
        <f t="shared" si="3"/>
        <v>0</v>
      </c>
      <c r="AN51" t="str">
        <f>_xlfn.IFNA(VLOOKUP($C51,DataSuS2023!$B$2:$O$854,2,FALSE),"")</f>
        <v>-</v>
      </c>
      <c r="AO51" t="str">
        <f>_xlfn.IFNA(VLOOKUP($C51,DataSuS2023!$B$2:$O$854,3,FALSE),"")</f>
        <v>-</v>
      </c>
      <c r="AP51" t="str">
        <f>_xlfn.IFNA(VLOOKUP($C51,DataSuS2023!$B$2:$O$854,4,FALSE),"")</f>
        <v>-</v>
      </c>
      <c r="AQ51" t="str">
        <f>_xlfn.IFNA(VLOOKUP($C51,DataSuS2023!$B$2:$O$854,5,FALSE),"")</f>
        <v>-</v>
      </c>
      <c r="AR51" t="str">
        <f>_xlfn.IFNA(VLOOKUP($C51,DataSuS2023!$B$2:$O$854,6,FALSE),"")</f>
        <v>-</v>
      </c>
      <c r="AS51" t="str">
        <f>_xlfn.IFNA(VLOOKUP($C51,DataSuS2023!$B$2:$O$854,7,FALSE),"")</f>
        <v>-</v>
      </c>
      <c r="AT51" t="str">
        <f>_xlfn.IFNA(VLOOKUP($C51,DataSuS2023!$B$2:$O$854,8,FALSE),"")</f>
        <v>-</v>
      </c>
      <c r="AU51" t="str">
        <f>_xlfn.IFNA(VLOOKUP($C51,DataSuS2023!$B$2:$O$854,9,FALSE),"")</f>
        <v>-</v>
      </c>
      <c r="AV51" t="str">
        <f>_xlfn.IFNA(VLOOKUP($C51,DataSuS2023!$B$2:$O$854,10,FALSE),"")</f>
        <v>-</v>
      </c>
      <c r="AW51" t="str">
        <f>_xlfn.IFNA(VLOOKUP($C51,DataSuS2023!$B$2:$O$854,11,FALSE),"")</f>
        <v>-</v>
      </c>
      <c r="AX51" t="str">
        <f>_xlfn.IFNA(VLOOKUP($C51,DataSuS2023!$B$2:$O$854,12,FALSE),"")</f>
        <v>-</v>
      </c>
      <c r="AY51" t="str">
        <f>_xlfn.IFNA(VLOOKUP($C51,DataSuS2023!$B$2:$O$854,13,FALSE),"")</f>
        <v>-</v>
      </c>
      <c r="AZ51" s="43">
        <f t="shared" si="6"/>
        <v>0</v>
      </c>
      <c r="BA51">
        <f t="shared" si="5"/>
        <v>1</v>
      </c>
    </row>
    <row r="52" spans="1:53" ht="15.75" customHeight="1">
      <c r="A52" s="10" t="s">
        <v>171</v>
      </c>
      <c r="B52" s="5">
        <v>3104601</v>
      </c>
      <c r="C52" s="5" t="str">
        <f t="shared" si="1"/>
        <v>31046</v>
      </c>
      <c r="D52" s="11" t="s">
        <v>59</v>
      </c>
      <c r="E52" s="12">
        <v>0.49099999999999999</v>
      </c>
      <c r="F52" s="12">
        <v>0.63200000000000001</v>
      </c>
      <c r="G52" s="13">
        <v>0.69399999999999995</v>
      </c>
      <c r="H52" s="46" t="s">
        <v>172</v>
      </c>
      <c r="I52" s="13" t="s">
        <v>61</v>
      </c>
      <c r="J52" s="14">
        <v>3.59</v>
      </c>
      <c r="K52" s="14">
        <v>158.89099999999999</v>
      </c>
      <c r="L52" s="15">
        <f t="shared" si="0"/>
        <v>22.594105393005268</v>
      </c>
      <c r="M52" s="6" t="s">
        <v>62</v>
      </c>
      <c r="N52" s="3" t="str">
        <f>_xlfn.IFNA(VLOOKUP($C52,DataSuS2021!$B$2:$O$173,2,FALSE),"")</f>
        <v>-</v>
      </c>
      <c r="O52" s="3" t="str">
        <f>_xlfn.IFNA(VLOOKUP($C52,DataSuS2021!$B$2:$O$173,3,FALSE),"")</f>
        <v>-</v>
      </c>
      <c r="P52" s="3">
        <f>_xlfn.IFNA(VLOOKUP($C52,DataSuS2021!$B$2:$O$173,4,FALSE),"")</f>
        <v>1</v>
      </c>
      <c r="Q52" s="3" t="str">
        <f>_xlfn.IFNA(VLOOKUP($C52,DataSuS2021!$B$2:$O$173,5,FALSE),"")</f>
        <v>-</v>
      </c>
      <c r="R52" s="3" t="str">
        <f>_xlfn.IFNA(VLOOKUP($C52,DataSuS2021!$B$2:$O$173,6,FALSE),"")</f>
        <v>-</v>
      </c>
      <c r="S52" s="3">
        <f>_xlfn.IFNA(VLOOKUP($C52,DataSuS2021!$B$2:$O$173,7,FALSE),"")</f>
        <v>1</v>
      </c>
      <c r="T52" s="3">
        <f>_xlfn.IFNA(VLOOKUP($C52,DataSuS2021!$B$2:$O$173,8,FALSE),"")</f>
        <v>1</v>
      </c>
      <c r="U52" s="3">
        <f>_xlfn.IFNA(VLOOKUP($C52,DataSuS2021!$B$2:$O$173,9,FALSE),"")</f>
        <v>1</v>
      </c>
      <c r="V52" s="3">
        <f>_xlfn.IFNA(VLOOKUP($C52,DataSuS2021!$B$2:$O$173,10,FALSE),"")</f>
        <v>1</v>
      </c>
      <c r="W52" s="3" t="str">
        <f>_xlfn.IFNA(VLOOKUP($C52,DataSuS2021!$B$2:$O$173,11,FALSE),"")</f>
        <v>-</v>
      </c>
      <c r="X52" s="3">
        <f>_xlfn.IFNA(VLOOKUP($C52,DataSuS2021!$B$2:$O$173,12,FALSE),"")</f>
        <v>1</v>
      </c>
      <c r="Y52" s="3" t="str">
        <f>_xlfn.IFNA(VLOOKUP($C52,DataSuS2021!$B$2:$O$173,13,FALSE),"")</f>
        <v>-</v>
      </c>
      <c r="Z52" s="42">
        <f t="shared" si="2"/>
        <v>6</v>
      </c>
      <c r="AA52" s="37" t="str">
        <f>_xlfn.IFNA(VLOOKUP($C52,DataSuS2022!$B$2:$O$854,2,FALSE),"")</f>
        <v>-</v>
      </c>
      <c r="AB52" s="37" t="str">
        <f>_xlfn.IFNA(VLOOKUP($C52,DataSuS2022!$B$2:$O$854,3,FALSE),"")</f>
        <v>-</v>
      </c>
      <c r="AC52" s="37">
        <f>_xlfn.IFNA(VLOOKUP($C52,DataSuS2022!$B$2:$O$854,4,FALSE),"")</f>
        <v>1</v>
      </c>
      <c r="AD52" s="37" t="str">
        <f>_xlfn.IFNA(VLOOKUP($C52,DataSuS2022!$B$2:$O$854,5,FALSE),"")</f>
        <v>-</v>
      </c>
      <c r="AE52" s="37">
        <f>_xlfn.IFNA(VLOOKUP($C52,DataSuS2022!$B$2:$O$854,6,FALSE),"")</f>
        <v>1</v>
      </c>
      <c r="AF52" s="37" t="str">
        <f>_xlfn.IFNA(VLOOKUP($C52,DataSuS2022!$B$2:$O$854,7,FALSE),"")</f>
        <v>-</v>
      </c>
      <c r="AG52" s="37">
        <f>_xlfn.IFNA(VLOOKUP($C52,DataSuS2022!$B$2:$O$854,8,FALSE),"")</f>
        <v>1</v>
      </c>
      <c r="AH52" s="37">
        <f>_xlfn.IFNA(VLOOKUP($C52,DataSuS2022!$B$2:$O$854,9,FALSE),"")</f>
        <v>1</v>
      </c>
      <c r="AI52" s="37" t="str">
        <f>_xlfn.IFNA(VLOOKUP($C52,DataSuS2022!$B$2:$O$854,10,FALSE),"")</f>
        <v>-</v>
      </c>
      <c r="AJ52" s="37">
        <f>_xlfn.IFNA(VLOOKUP($C52,DataSuS2022!$B$2:$O$854,11,FALSE),"")</f>
        <v>2</v>
      </c>
      <c r="AK52" s="37" t="str">
        <f>_xlfn.IFNA(VLOOKUP($C52,DataSuS2022!$B$2:$O$854,12,TRUE),"")</f>
        <v>-</v>
      </c>
      <c r="AL52" s="37" t="str">
        <f>_xlfn.IFNA(VLOOKUP($C52,DataSuS2022!$B$2:$O$854,13,FALSE),"")</f>
        <v>-</v>
      </c>
      <c r="AM52" s="44">
        <f t="shared" si="3"/>
        <v>6</v>
      </c>
      <c r="AN52" t="str">
        <f>_xlfn.IFNA(VLOOKUP($C52,DataSuS2023!$B$2:$O$854,2,FALSE),"")</f>
        <v>-</v>
      </c>
      <c r="AO52" t="str">
        <f>_xlfn.IFNA(VLOOKUP($C52,DataSuS2023!$B$2:$O$854,3,FALSE),"")</f>
        <v>-</v>
      </c>
      <c r="AP52" t="str">
        <f>_xlfn.IFNA(VLOOKUP($C52,DataSuS2023!$B$2:$O$854,4,FALSE),"")</f>
        <v>-</v>
      </c>
      <c r="AQ52" t="str">
        <f>_xlfn.IFNA(VLOOKUP($C52,DataSuS2023!$B$2:$O$854,5,FALSE),"")</f>
        <v>-</v>
      </c>
      <c r="AR52" t="str">
        <f>_xlfn.IFNA(VLOOKUP($C52,DataSuS2023!$B$2:$O$854,6,FALSE),"")</f>
        <v>-</v>
      </c>
      <c r="AS52" t="str">
        <f>_xlfn.IFNA(VLOOKUP($C52,DataSuS2023!$B$2:$O$854,7,FALSE),"")</f>
        <v>-</v>
      </c>
      <c r="AT52" t="str">
        <f>_xlfn.IFNA(VLOOKUP($C52,DataSuS2023!$B$2:$O$854,8,FALSE),"")</f>
        <v>-</v>
      </c>
      <c r="AU52" t="str">
        <f>_xlfn.IFNA(VLOOKUP($C52,DataSuS2023!$B$2:$O$854,9,FALSE),"")</f>
        <v>-</v>
      </c>
      <c r="AV52">
        <f>_xlfn.IFNA(VLOOKUP($C52,DataSuS2023!$B$2:$O$854,10,FALSE),"")</f>
        <v>1</v>
      </c>
      <c r="AW52" t="str">
        <f>_xlfn.IFNA(VLOOKUP($C52,DataSuS2023!$B$2:$O$854,11,FALSE),"")</f>
        <v>-</v>
      </c>
      <c r="AX52" t="str">
        <f>_xlfn.IFNA(VLOOKUP($C52,DataSuS2023!$B$2:$O$854,12,FALSE),"")</f>
        <v>-</v>
      </c>
      <c r="AY52" t="str">
        <f>_xlfn.IFNA(VLOOKUP($C52,DataSuS2023!$B$2:$O$854,13,FALSE),"")</f>
        <v>-</v>
      </c>
      <c r="AZ52" s="43">
        <f t="shared" si="6"/>
        <v>1</v>
      </c>
      <c r="BA52">
        <f t="shared" si="5"/>
        <v>13</v>
      </c>
    </row>
    <row r="53" spans="1:53" ht="15.75" customHeight="1">
      <c r="A53" s="10" t="s">
        <v>173</v>
      </c>
      <c r="B53" s="5">
        <v>3104700</v>
      </c>
      <c r="C53" s="5" t="str">
        <f t="shared" si="1"/>
        <v>31047</v>
      </c>
      <c r="D53" s="11" t="s">
        <v>56</v>
      </c>
      <c r="E53" s="12">
        <v>0.28299999999999997</v>
      </c>
      <c r="F53" s="12">
        <v>0.46</v>
      </c>
      <c r="G53" s="13">
        <v>0.58799999999999997</v>
      </c>
      <c r="H53" s="46" t="s">
        <v>174</v>
      </c>
      <c r="I53" s="13" t="s">
        <v>61</v>
      </c>
      <c r="J53" s="14">
        <v>2.2000000000000002</v>
      </c>
      <c r="K53" s="14">
        <v>1836.925</v>
      </c>
      <c r="L53" s="15">
        <f t="shared" si="0"/>
        <v>1.1976536875484847</v>
      </c>
      <c r="M53" s="6" t="s">
        <v>80</v>
      </c>
      <c r="N53" s="3" t="str">
        <f>_xlfn.IFNA(VLOOKUP($C53,DataSuS2021!$B$2:$O$173,2,FALSE),"")</f>
        <v/>
      </c>
      <c r="O53" s="3" t="str">
        <f>_xlfn.IFNA(VLOOKUP($C53,DataSuS2021!$B$2:$O$173,3,FALSE),"")</f>
        <v/>
      </c>
      <c r="P53" s="3" t="str">
        <f>_xlfn.IFNA(VLOOKUP($C53,DataSuS2021!$B$2:$O$173,4,FALSE),"")</f>
        <v/>
      </c>
      <c r="Q53" s="3" t="str">
        <f>_xlfn.IFNA(VLOOKUP($C53,DataSuS2021!$B$2:$O$173,5,FALSE),"")</f>
        <v/>
      </c>
      <c r="R53" s="3" t="str">
        <f>_xlfn.IFNA(VLOOKUP($C53,DataSuS2021!$B$2:$O$173,6,FALSE),"")</f>
        <v/>
      </c>
      <c r="S53" s="3" t="str">
        <f>_xlfn.IFNA(VLOOKUP($C53,DataSuS2021!$B$2:$O$173,7,FALSE),"")</f>
        <v/>
      </c>
      <c r="T53" s="3" t="str">
        <f>_xlfn.IFNA(VLOOKUP($C53,DataSuS2021!$B$2:$O$173,8,FALSE),"")</f>
        <v/>
      </c>
      <c r="U53" s="3" t="str">
        <f>_xlfn.IFNA(VLOOKUP($C53,DataSuS2021!$B$2:$O$173,9,FALSE),"")</f>
        <v/>
      </c>
      <c r="V53" s="3" t="str">
        <f>_xlfn.IFNA(VLOOKUP($C53,DataSuS2021!$B$2:$O$173,10,FALSE),"")</f>
        <v/>
      </c>
      <c r="W53" s="3" t="str">
        <f>_xlfn.IFNA(VLOOKUP($C53,DataSuS2021!$B$2:$O$173,11,FALSE),"")</f>
        <v/>
      </c>
      <c r="X53" s="3" t="str">
        <f>_xlfn.IFNA(VLOOKUP($C53,DataSuS2021!$B$2:$O$173,12,FALSE),"")</f>
        <v/>
      </c>
      <c r="Y53" s="3" t="str">
        <f>_xlfn.IFNA(VLOOKUP($C53,DataSuS2021!$B$2:$O$173,13,FALSE),"")</f>
        <v/>
      </c>
      <c r="Z53" s="42">
        <f t="shared" si="2"/>
        <v>0</v>
      </c>
      <c r="AA53" s="37" t="str">
        <f>_xlfn.IFNA(VLOOKUP($C53,DataSuS2022!$B$2:$O$854,2,FALSE),"")</f>
        <v>-</v>
      </c>
      <c r="AB53" s="37" t="str">
        <f>_xlfn.IFNA(VLOOKUP($C53,DataSuS2022!$B$2:$O$854,3,FALSE),"")</f>
        <v>-</v>
      </c>
      <c r="AC53" s="37" t="str">
        <f>_xlfn.IFNA(VLOOKUP($C53,DataSuS2022!$B$2:$O$854,4,FALSE),"")</f>
        <v>-</v>
      </c>
      <c r="AD53" s="37" t="str">
        <f>_xlfn.IFNA(VLOOKUP($C53,DataSuS2022!$B$2:$O$854,5,FALSE),"")</f>
        <v>-</v>
      </c>
      <c r="AE53" s="37" t="str">
        <f>_xlfn.IFNA(VLOOKUP($C53,DataSuS2022!$B$2:$O$854,6,FALSE),"")</f>
        <v>-</v>
      </c>
      <c r="AF53" s="37" t="str">
        <f>_xlfn.IFNA(VLOOKUP($C53,DataSuS2022!$B$2:$O$854,7,FALSE),"")</f>
        <v>-</v>
      </c>
      <c r="AG53" s="37" t="str">
        <f>_xlfn.IFNA(VLOOKUP($C53,DataSuS2022!$B$2:$O$854,8,FALSE),"")</f>
        <v>-</v>
      </c>
      <c r="AH53" s="37" t="str">
        <f>_xlfn.IFNA(VLOOKUP($C53,DataSuS2022!$B$2:$O$854,9,FALSE),"")</f>
        <v>-</v>
      </c>
      <c r="AI53" s="37" t="str">
        <f>_xlfn.IFNA(VLOOKUP($C53,DataSuS2022!$B$2:$O$854,10,FALSE),"")</f>
        <v>-</v>
      </c>
      <c r="AJ53" s="37" t="str">
        <f>_xlfn.IFNA(VLOOKUP($C53,DataSuS2022!$B$2:$O$854,11,FALSE),"")</f>
        <v>-</v>
      </c>
      <c r="AK53" s="37" t="str">
        <f>_xlfn.IFNA(VLOOKUP($C53,DataSuS2022!$B$2:$O$854,12,TRUE),"")</f>
        <v>-</v>
      </c>
      <c r="AL53" s="37" t="str">
        <f>_xlfn.IFNA(VLOOKUP($C53,DataSuS2022!$B$2:$O$854,13,FALSE),"")</f>
        <v>-</v>
      </c>
      <c r="AM53" s="44">
        <f t="shared" si="3"/>
        <v>0</v>
      </c>
      <c r="AN53" t="str">
        <f>_xlfn.IFNA(VLOOKUP($C53,DataSuS2023!$B$2:$O$854,2,FALSE),"")</f>
        <v>-</v>
      </c>
      <c r="AO53" t="str">
        <f>_xlfn.IFNA(VLOOKUP($C53,DataSuS2023!$B$2:$O$854,3,FALSE),"")</f>
        <v>-</v>
      </c>
      <c r="AP53" t="str">
        <f>_xlfn.IFNA(VLOOKUP($C53,DataSuS2023!$B$2:$O$854,4,FALSE),"")</f>
        <v>-</v>
      </c>
      <c r="AQ53" t="str">
        <f>_xlfn.IFNA(VLOOKUP($C53,DataSuS2023!$B$2:$O$854,5,FALSE),"")</f>
        <v>-</v>
      </c>
      <c r="AR53" t="str">
        <f>_xlfn.IFNA(VLOOKUP($C53,DataSuS2023!$B$2:$O$854,6,FALSE),"")</f>
        <v>-</v>
      </c>
      <c r="AS53" t="str">
        <f>_xlfn.IFNA(VLOOKUP($C53,DataSuS2023!$B$2:$O$854,7,FALSE),"")</f>
        <v>-</v>
      </c>
      <c r="AT53" t="str">
        <f>_xlfn.IFNA(VLOOKUP($C53,DataSuS2023!$B$2:$O$854,8,FALSE),"")</f>
        <v>-</v>
      </c>
      <c r="AU53" t="str">
        <f>_xlfn.IFNA(VLOOKUP($C53,DataSuS2023!$B$2:$O$854,9,FALSE),"")</f>
        <v>-</v>
      </c>
      <c r="AV53" t="str">
        <f>_xlfn.IFNA(VLOOKUP($C53,DataSuS2023!$B$2:$O$854,10,FALSE),"")</f>
        <v>-</v>
      </c>
      <c r="AW53" t="str">
        <f>_xlfn.IFNA(VLOOKUP($C53,DataSuS2023!$B$2:$O$854,11,FALSE),"")</f>
        <v>-</v>
      </c>
      <c r="AX53" t="str">
        <f>_xlfn.IFNA(VLOOKUP($C53,DataSuS2023!$B$2:$O$854,12,FALSE),"")</f>
        <v>-</v>
      </c>
      <c r="AY53" t="str">
        <f>_xlfn.IFNA(VLOOKUP($C53,DataSuS2023!$B$2:$O$854,13,FALSE),"")</f>
        <v>-</v>
      </c>
      <c r="AZ53" s="43">
        <f t="shared" si="6"/>
        <v>0</v>
      </c>
      <c r="BA53">
        <f t="shared" si="5"/>
        <v>0</v>
      </c>
    </row>
    <row r="54" spans="1:53" ht="15.75" customHeight="1">
      <c r="A54" s="10" t="s">
        <v>175</v>
      </c>
      <c r="B54" s="5">
        <v>3104809</v>
      </c>
      <c r="C54" s="5" t="str">
        <f t="shared" si="1"/>
        <v>31048</v>
      </c>
      <c r="D54" s="11" t="s">
        <v>64</v>
      </c>
      <c r="E54" s="12">
        <v>0.315</v>
      </c>
      <c r="F54" s="12">
        <v>0.51</v>
      </c>
      <c r="G54" s="13">
        <v>0.65600000000000003</v>
      </c>
      <c r="H54" s="46" t="s">
        <v>176</v>
      </c>
      <c r="I54" s="13" t="s">
        <v>53</v>
      </c>
      <c r="J54" s="14">
        <v>2.06</v>
      </c>
      <c r="K54" s="14">
        <v>1254.8320000000001</v>
      </c>
      <c r="L54" s="15">
        <f t="shared" si="0"/>
        <v>1.6416540222117384</v>
      </c>
      <c r="M54" s="6" t="s">
        <v>57</v>
      </c>
      <c r="N54" s="3" t="str">
        <f>_xlfn.IFNA(VLOOKUP($C54,DataSuS2021!$B$2:$O$173,2,FALSE),"")</f>
        <v/>
      </c>
      <c r="O54" s="3" t="str">
        <f>_xlfn.IFNA(VLOOKUP($C54,DataSuS2021!$B$2:$O$173,3,FALSE),"")</f>
        <v/>
      </c>
      <c r="P54" s="3" t="str">
        <f>_xlfn.IFNA(VLOOKUP($C54,DataSuS2021!$B$2:$O$173,4,FALSE),"")</f>
        <v/>
      </c>
      <c r="Q54" s="3" t="str">
        <f>_xlfn.IFNA(VLOOKUP($C54,DataSuS2021!$B$2:$O$173,5,FALSE),"")</f>
        <v/>
      </c>
      <c r="R54" s="3" t="str">
        <f>_xlfn.IFNA(VLOOKUP($C54,DataSuS2021!$B$2:$O$173,6,FALSE),"")</f>
        <v/>
      </c>
      <c r="S54" s="3" t="str">
        <f>_xlfn.IFNA(VLOOKUP($C54,DataSuS2021!$B$2:$O$173,7,FALSE),"")</f>
        <v/>
      </c>
      <c r="T54" s="3" t="str">
        <f>_xlfn.IFNA(VLOOKUP($C54,DataSuS2021!$B$2:$O$173,8,FALSE),"")</f>
        <v/>
      </c>
      <c r="U54" s="3" t="str">
        <f>_xlfn.IFNA(VLOOKUP($C54,DataSuS2021!$B$2:$O$173,9,FALSE),"")</f>
        <v/>
      </c>
      <c r="V54" s="3" t="str">
        <f>_xlfn.IFNA(VLOOKUP($C54,DataSuS2021!$B$2:$O$173,10,FALSE),"")</f>
        <v/>
      </c>
      <c r="W54" s="3" t="str">
        <f>_xlfn.IFNA(VLOOKUP($C54,DataSuS2021!$B$2:$O$173,11,FALSE),"")</f>
        <v/>
      </c>
      <c r="X54" s="3" t="str">
        <f>_xlfn.IFNA(VLOOKUP($C54,DataSuS2021!$B$2:$O$173,12,FALSE),"")</f>
        <v/>
      </c>
      <c r="Y54" s="3" t="str">
        <f>_xlfn.IFNA(VLOOKUP($C54,DataSuS2021!$B$2:$O$173,13,FALSE),"")</f>
        <v/>
      </c>
      <c r="Z54" s="42">
        <f t="shared" si="2"/>
        <v>0</v>
      </c>
      <c r="AA54" s="37" t="str">
        <f>_xlfn.IFNA(VLOOKUP($C54,DataSuS2022!$B$2:$O$854,2,FALSE),"")</f>
        <v>-</v>
      </c>
      <c r="AB54" s="37" t="str">
        <f>_xlfn.IFNA(VLOOKUP($C54,DataSuS2022!$B$2:$O$854,3,FALSE),"")</f>
        <v>-</v>
      </c>
      <c r="AC54" s="37" t="str">
        <f>_xlfn.IFNA(VLOOKUP($C54,DataSuS2022!$B$2:$O$854,4,FALSE),"")</f>
        <v>-</v>
      </c>
      <c r="AD54" s="37" t="str">
        <f>_xlfn.IFNA(VLOOKUP($C54,DataSuS2022!$B$2:$O$854,5,FALSE),"")</f>
        <v>-</v>
      </c>
      <c r="AE54" s="37" t="str">
        <f>_xlfn.IFNA(VLOOKUP($C54,DataSuS2022!$B$2:$O$854,6,FALSE),"")</f>
        <v>-</v>
      </c>
      <c r="AF54" s="37" t="str">
        <f>_xlfn.IFNA(VLOOKUP($C54,DataSuS2022!$B$2:$O$854,7,FALSE),"")</f>
        <v>-</v>
      </c>
      <c r="AG54" s="37" t="str">
        <f>_xlfn.IFNA(VLOOKUP($C54,DataSuS2022!$B$2:$O$854,8,FALSE),"")</f>
        <v>-</v>
      </c>
      <c r="AH54" s="37" t="str">
        <f>_xlfn.IFNA(VLOOKUP($C54,DataSuS2022!$B$2:$O$854,9,FALSE),"")</f>
        <v>-</v>
      </c>
      <c r="AI54" s="37" t="str">
        <f>_xlfn.IFNA(VLOOKUP($C54,DataSuS2022!$B$2:$O$854,10,FALSE),"")</f>
        <v>-</v>
      </c>
      <c r="AJ54" s="37" t="str">
        <f>_xlfn.IFNA(VLOOKUP($C54,DataSuS2022!$B$2:$O$854,11,FALSE),"")</f>
        <v>-</v>
      </c>
      <c r="AK54" s="37" t="str">
        <f>_xlfn.IFNA(VLOOKUP($C54,DataSuS2022!$B$2:$O$854,12,TRUE),"")</f>
        <v>-</v>
      </c>
      <c r="AL54" s="37" t="str">
        <f>_xlfn.IFNA(VLOOKUP($C54,DataSuS2022!$B$2:$O$854,13,FALSE),"")</f>
        <v>-</v>
      </c>
      <c r="AM54" s="44">
        <f t="shared" si="3"/>
        <v>0</v>
      </c>
      <c r="AN54" t="str">
        <f>_xlfn.IFNA(VLOOKUP($C54,DataSuS2023!$B$2:$O$854,2,FALSE),"")</f>
        <v>-</v>
      </c>
      <c r="AO54" t="str">
        <f>_xlfn.IFNA(VLOOKUP($C54,DataSuS2023!$B$2:$O$854,3,FALSE),"")</f>
        <v>-</v>
      </c>
      <c r="AP54" t="str">
        <f>_xlfn.IFNA(VLOOKUP($C54,DataSuS2023!$B$2:$O$854,4,FALSE),"")</f>
        <v>-</v>
      </c>
      <c r="AQ54" t="str">
        <f>_xlfn.IFNA(VLOOKUP($C54,DataSuS2023!$B$2:$O$854,5,FALSE),"")</f>
        <v>-</v>
      </c>
      <c r="AR54" t="str">
        <f>_xlfn.IFNA(VLOOKUP($C54,DataSuS2023!$B$2:$O$854,6,FALSE),"")</f>
        <v>-</v>
      </c>
      <c r="AS54" t="str">
        <f>_xlfn.IFNA(VLOOKUP($C54,DataSuS2023!$B$2:$O$854,7,FALSE),"")</f>
        <v>-</v>
      </c>
      <c r="AT54" t="str">
        <f>_xlfn.IFNA(VLOOKUP($C54,DataSuS2023!$B$2:$O$854,8,FALSE),"")</f>
        <v>-</v>
      </c>
      <c r="AU54" t="str">
        <f>_xlfn.IFNA(VLOOKUP($C54,DataSuS2023!$B$2:$O$854,9,FALSE),"")</f>
        <v>-</v>
      </c>
      <c r="AV54" t="str">
        <f>_xlfn.IFNA(VLOOKUP($C54,DataSuS2023!$B$2:$O$854,10,FALSE),"")</f>
        <v>-</v>
      </c>
      <c r="AW54" t="str">
        <f>_xlfn.IFNA(VLOOKUP($C54,DataSuS2023!$B$2:$O$854,11,FALSE),"")</f>
        <v>-</v>
      </c>
      <c r="AX54" t="str">
        <f>_xlfn.IFNA(VLOOKUP($C54,DataSuS2023!$B$2:$O$854,12,FALSE),"")</f>
        <v>-</v>
      </c>
      <c r="AY54" t="str">
        <f>_xlfn.IFNA(VLOOKUP($C54,DataSuS2023!$B$2:$O$854,13,FALSE),"")</f>
        <v>-</v>
      </c>
      <c r="AZ54" s="43">
        <f t="shared" si="6"/>
        <v>0</v>
      </c>
      <c r="BA54">
        <f t="shared" si="5"/>
        <v>0</v>
      </c>
    </row>
    <row r="55" spans="1:53" ht="15.75" customHeight="1">
      <c r="A55" s="10" t="s">
        <v>177</v>
      </c>
      <c r="B55" s="5">
        <v>3104908</v>
      </c>
      <c r="C55" s="5" t="str">
        <f t="shared" si="1"/>
        <v>31049</v>
      </c>
      <c r="D55" s="11" t="s">
        <v>56</v>
      </c>
      <c r="E55" s="12">
        <v>0.43</v>
      </c>
      <c r="F55" s="12">
        <v>0.58099999999999996</v>
      </c>
      <c r="G55" s="13">
        <v>0.68100000000000005</v>
      </c>
      <c r="H55" s="46" t="s">
        <v>178</v>
      </c>
      <c r="I55" s="13" t="s">
        <v>61</v>
      </c>
      <c r="J55" s="14">
        <v>3.87</v>
      </c>
      <c r="K55" s="14">
        <v>750.55399999999997</v>
      </c>
      <c r="L55" s="15">
        <f t="shared" si="0"/>
        <v>5.1561912933646346</v>
      </c>
      <c r="M55" s="6" t="s">
        <v>89</v>
      </c>
      <c r="N55" s="3" t="str">
        <f>_xlfn.IFNA(VLOOKUP($C55,DataSuS2021!$B$2:$O$173,2,FALSE),"")</f>
        <v/>
      </c>
      <c r="O55" s="3" t="str">
        <f>_xlfn.IFNA(VLOOKUP($C55,DataSuS2021!$B$2:$O$173,3,FALSE),"")</f>
        <v/>
      </c>
      <c r="P55" s="3" t="str">
        <f>_xlfn.IFNA(VLOOKUP($C55,DataSuS2021!$B$2:$O$173,4,FALSE),"")</f>
        <v/>
      </c>
      <c r="Q55" s="3" t="str">
        <f>_xlfn.IFNA(VLOOKUP($C55,DataSuS2021!$B$2:$O$173,5,FALSE),"")</f>
        <v/>
      </c>
      <c r="R55" s="3" t="str">
        <f>_xlfn.IFNA(VLOOKUP($C55,DataSuS2021!$B$2:$O$173,6,FALSE),"")</f>
        <v/>
      </c>
      <c r="S55" s="3" t="str">
        <f>_xlfn.IFNA(VLOOKUP($C55,DataSuS2021!$B$2:$O$173,7,FALSE),"")</f>
        <v/>
      </c>
      <c r="T55" s="3" t="str">
        <f>_xlfn.IFNA(VLOOKUP($C55,DataSuS2021!$B$2:$O$173,8,FALSE),"")</f>
        <v/>
      </c>
      <c r="U55" s="3" t="str">
        <f>_xlfn.IFNA(VLOOKUP($C55,DataSuS2021!$B$2:$O$173,9,FALSE),"")</f>
        <v/>
      </c>
      <c r="V55" s="3" t="str">
        <f>_xlfn.IFNA(VLOOKUP($C55,DataSuS2021!$B$2:$O$173,10,FALSE),"")</f>
        <v/>
      </c>
      <c r="W55" s="3" t="str">
        <f>_xlfn.IFNA(VLOOKUP($C55,DataSuS2021!$B$2:$O$173,11,FALSE),"")</f>
        <v/>
      </c>
      <c r="X55" s="3" t="str">
        <f>_xlfn.IFNA(VLOOKUP($C55,DataSuS2021!$B$2:$O$173,12,FALSE),"")</f>
        <v/>
      </c>
      <c r="Y55" s="3" t="str">
        <f>_xlfn.IFNA(VLOOKUP($C55,DataSuS2021!$B$2:$O$173,13,FALSE),"")</f>
        <v/>
      </c>
      <c r="Z55" s="42">
        <f t="shared" si="2"/>
        <v>0</v>
      </c>
      <c r="AA55" s="37" t="str">
        <f>_xlfn.IFNA(VLOOKUP($C55,DataSuS2022!$B$2:$O$854,2,FALSE),"")</f>
        <v>-</v>
      </c>
      <c r="AB55" s="37" t="str">
        <f>_xlfn.IFNA(VLOOKUP($C55,DataSuS2022!$B$2:$O$854,3,FALSE),"")</f>
        <v>-</v>
      </c>
      <c r="AC55" s="37" t="str">
        <f>_xlfn.IFNA(VLOOKUP($C55,DataSuS2022!$B$2:$O$854,4,FALSE),"")</f>
        <v>-</v>
      </c>
      <c r="AD55" s="37" t="str">
        <f>_xlfn.IFNA(VLOOKUP($C55,DataSuS2022!$B$2:$O$854,5,FALSE),"")</f>
        <v>-</v>
      </c>
      <c r="AE55" s="37" t="str">
        <f>_xlfn.IFNA(VLOOKUP($C55,DataSuS2022!$B$2:$O$854,6,FALSE),"")</f>
        <v>-</v>
      </c>
      <c r="AF55" s="37" t="str">
        <f>_xlfn.IFNA(VLOOKUP($C55,DataSuS2022!$B$2:$O$854,7,FALSE),"")</f>
        <v>-</v>
      </c>
      <c r="AG55" s="37" t="str">
        <f>_xlfn.IFNA(VLOOKUP($C55,DataSuS2022!$B$2:$O$854,8,FALSE),"")</f>
        <v>-</v>
      </c>
      <c r="AH55" s="37" t="str">
        <f>_xlfn.IFNA(VLOOKUP($C55,DataSuS2022!$B$2:$O$854,9,FALSE),"")</f>
        <v>-</v>
      </c>
      <c r="AI55" s="37" t="str">
        <f>_xlfn.IFNA(VLOOKUP($C55,DataSuS2022!$B$2:$O$854,10,FALSE),"")</f>
        <v>-</v>
      </c>
      <c r="AJ55" s="37" t="str">
        <f>_xlfn.IFNA(VLOOKUP($C55,DataSuS2022!$B$2:$O$854,11,FALSE),"")</f>
        <v>-</v>
      </c>
      <c r="AK55" s="37" t="str">
        <f>_xlfn.IFNA(VLOOKUP($C55,DataSuS2022!$B$2:$O$854,12,TRUE),"")</f>
        <v>-</v>
      </c>
      <c r="AL55" s="37" t="str">
        <f>_xlfn.IFNA(VLOOKUP($C55,DataSuS2022!$B$2:$O$854,13,FALSE),"")</f>
        <v>-</v>
      </c>
      <c r="AM55" s="44">
        <f t="shared" si="3"/>
        <v>0</v>
      </c>
      <c r="AN55" t="str">
        <f>_xlfn.IFNA(VLOOKUP($C55,DataSuS2023!$B$2:$O$854,2,FALSE),"")</f>
        <v>-</v>
      </c>
      <c r="AO55" t="str">
        <f>_xlfn.IFNA(VLOOKUP($C55,DataSuS2023!$B$2:$O$854,3,FALSE),"")</f>
        <v>-</v>
      </c>
      <c r="AP55" t="str">
        <f>_xlfn.IFNA(VLOOKUP($C55,DataSuS2023!$B$2:$O$854,4,FALSE),"")</f>
        <v>-</v>
      </c>
      <c r="AQ55" t="str">
        <f>_xlfn.IFNA(VLOOKUP($C55,DataSuS2023!$B$2:$O$854,5,FALSE),"")</f>
        <v>-</v>
      </c>
      <c r="AR55" t="str">
        <f>_xlfn.IFNA(VLOOKUP($C55,DataSuS2023!$B$2:$O$854,6,FALSE),"")</f>
        <v>-</v>
      </c>
      <c r="AS55" t="str">
        <f>_xlfn.IFNA(VLOOKUP($C55,DataSuS2023!$B$2:$O$854,7,FALSE),"")</f>
        <v>-</v>
      </c>
      <c r="AT55" t="str">
        <f>_xlfn.IFNA(VLOOKUP($C55,DataSuS2023!$B$2:$O$854,8,FALSE),"")</f>
        <v>-</v>
      </c>
      <c r="AU55" t="str">
        <f>_xlfn.IFNA(VLOOKUP($C55,DataSuS2023!$B$2:$O$854,9,FALSE),"")</f>
        <v>-</v>
      </c>
      <c r="AV55" t="str">
        <f>_xlfn.IFNA(VLOOKUP($C55,DataSuS2023!$B$2:$O$854,10,FALSE),"")</f>
        <v>-</v>
      </c>
      <c r="AW55" t="str">
        <f>_xlfn.IFNA(VLOOKUP($C55,DataSuS2023!$B$2:$O$854,11,FALSE),"")</f>
        <v>-</v>
      </c>
      <c r="AX55" t="str">
        <f>_xlfn.IFNA(VLOOKUP($C55,DataSuS2023!$B$2:$O$854,12,FALSE),"")</f>
        <v>-</v>
      </c>
      <c r="AY55" t="str">
        <f>_xlfn.IFNA(VLOOKUP($C55,DataSuS2023!$B$2:$O$854,13,FALSE),"")</f>
        <v>-</v>
      </c>
      <c r="AZ55" s="43">
        <f t="shared" si="6"/>
        <v>0</v>
      </c>
      <c r="BA55">
        <f t="shared" si="5"/>
        <v>0</v>
      </c>
    </row>
    <row r="56" spans="1:53" ht="15.75" customHeight="1">
      <c r="A56" s="10" t="s">
        <v>179</v>
      </c>
      <c r="B56" s="5">
        <v>3105004</v>
      </c>
      <c r="C56" s="5" t="str">
        <f t="shared" si="1"/>
        <v>31050</v>
      </c>
      <c r="D56" s="11" t="s">
        <v>136</v>
      </c>
      <c r="E56" s="12">
        <v>0.43</v>
      </c>
      <c r="F56" s="12">
        <v>0.59199999999999997</v>
      </c>
      <c r="G56" s="13">
        <v>0.67100000000000004</v>
      </c>
      <c r="H56" s="46" t="s">
        <v>180</v>
      </c>
      <c r="I56" s="13" t="s">
        <v>53</v>
      </c>
      <c r="J56" s="14">
        <v>3.27</v>
      </c>
      <c r="K56" s="14">
        <v>556.26599999999996</v>
      </c>
      <c r="L56" s="15">
        <f t="shared" si="0"/>
        <v>5.8784825964556529</v>
      </c>
      <c r="M56" s="6" t="s">
        <v>117</v>
      </c>
      <c r="N56" s="3" t="str">
        <f>_xlfn.IFNA(VLOOKUP($C56,DataSuS2021!$B$2:$O$173,2,FALSE),"")</f>
        <v>-</v>
      </c>
      <c r="O56" s="3">
        <f>_xlfn.IFNA(VLOOKUP($C56,DataSuS2021!$B$2:$O$173,3,FALSE),"")</f>
        <v>1</v>
      </c>
      <c r="P56" s="3" t="str">
        <f>_xlfn.IFNA(VLOOKUP($C56,DataSuS2021!$B$2:$O$173,4,FALSE),"")</f>
        <v>-</v>
      </c>
      <c r="Q56" s="3" t="str">
        <f>_xlfn.IFNA(VLOOKUP($C56,DataSuS2021!$B$2:$O$173,5,FALSE),"")</f>
        <v>-</v>
      </c>
      <c r="R56" s="3" t="str">
        <f>_xlfn.IFNA(VLOOKUP($C56,DataSuS2021!$B$2:$O$173,6,FALSE),"")</f>
        <v>-</v>
      </c>
      <c r="S56" s="3" t="str">
        <f>_xlfn.IFNA(VLOOKUP($C56,DataSuS2021!$B$2:$O$173,7,FALSE),"")</f>
        <v>-</v>
      </c>
      <c r="T56" s="3" t="str">
        <f>_xlfn.IFNA(VLOOKUP($C56,DataSuS2021!$B$2:$O$173,8,FALSE),"")</f>
        <v>-</v>
      </c>
      <c r="U56" s="3" t="str">
        <f>_xlfn.IFNA(VLOOKUP($C56,DataSuS2021!$B$2:$O$173,9,FALSE),"")</f>
        <v>-</v>
      </c>
      <c r="V56" s="3" t="str">
        <f>_xlfn.IFNA(VLOOKUP($C56,DataSuS2021!$B$2:$O$173,10,FALSE),"")</f>
        <v>-</v>
      </c>
      <c r="W56" s="3" t="str">
        <f>_xlfn.IFNA(VLOOKUP($C56,DataSuS2021!$B$2:$O$173,11,FALSE),"")</f>
        <v>-</v>
      </c>
      <c r="X56" s="3" t="str">
        <f>_xlfn.IFNA(VLOOKUP($C56,DataSuS2021!$B$2:$O$173,12,FALSE),"")</f>
        <v>-</v>
      </c>
      <c r="Y56" s="3" t="str">
        <f>_xlfn.IFNA(VLOOKUP($C56,DataSuS2021!$B$2:$O$173,13,FALSE),"")</f>
        <v>-</v>
      </c>
      <c r="Z56" s="42">
        <f t="shared" si="2"/>
        <v>1</v>
      </c>
      <c r="AA56" s="37" t="str">
        <f>_xlfn.IFNA(VLOOKUP($C56,DataSuS2022!$B$2:$O$854,2,FALSE),"")</f>
        <v>-</v>
      </c>
      <c r="AB56" s="37" t="str">
        <f>_xlfn.IFNA(VLOOKUP($C56,DataSuS2022!$B$2:$O$854,3,FALSE),"")</f>
        <v>-</v>
      </c>
      <c r="AC56" s="37" t="str">
        <f>_xlfn.IFNA(VLOOKUP($C56,DataSuS2022!$B$2:$O$854,4,FALSE),"")</f>
        <v>-</v>
      </c>
      <c r="AD56" s="37" t="str">
        <f>_xlfn.IFNA(VLOOKUP($C56,DataSuS2022!$B$2:$O$854,5,FALSE),"")</f>
        <v>-</v>
      </c>
      <c r="AE56" s="37">
        <f>_xlfn.IFNA(VLOOKUP($C56,DataSuS2022!$B$2:$O$854,6,FALSE),"")</f>
        <v>1</v>
      </c>
      <c r="AF56" s="37" t="str">
        <f>_xlfn.IFNA(VLOOKUP($C56,DataSuS2022!$B$2:$O$854,7,FALSE),"")</f>
        <v>-</v>
      </c>
      <c r="AG56" s="37" t="str">
        <f>_xlfn.IFNA(VLOOKUP($C56,DataSuS2022!$B$2:$O$854,8,FALSE),"")</f>
        <v>-</v>
      </c>
      <c r="AH56" s="37" t="str">
        <f>_xlfn.IFNA(VLOOKUP($C56,DataSuS2022!$B$2:$O$854,9,FALSE),"")</f>
        <v>-</v>
      </c>
      <c r="AI56" s="37" t="str">
        <f>_xlfn.IFNA(VLOOKUP($C56,DataSuS2022!$B$2:$O$854,10,FALSE),"")</f>
        <v>-</v>
      </c>
      <c r="AJ56" s="37" t="str">
        <f>_xlfn.IFNA(VLOOKUP($C56,DataSuS2022!$B$2:$O$854,11,FALSE),"")</f>
        <v>-</v>
      </c>
      <c r="AK56" s="37">
        <f>_xlfn.IFNA(VLOOKUP($C56,DataSuS2022!$B$2:$O$854,12,TRUE),"")</f>
        <v>1</v>
      </c>
      <c r="AL56" s="37" t="str">
        <f>_xlfn.IFNA(VLOOKUP($C56,DataSuS2022!$B$2:$O$854,13,FALSE),"")</f>
        <v>-</v>
      </c>
      <c r="AM56" s="44">
        <f t="shared" si="3"/>
        <v>2</v>
      </c>
      <c r="AN56" t="str">
        <f>_xlfn.IFNA(VLOOKUP($C56,DataSuS2023!$B$2:$O$854,2,FALSE),"")</f>
        <v>-</v>
      </c>
      <c r="AO56" t="str">
        <f>_xlfn.IFNA(VLOOKUP($C56,DataSuS2023!$B$2:$O$854,3,FALSE),"")</f>
        <v>-</v>
      </c>
      <c r="AP56" t="str">
        <f>_xlfn.IFNA(VLOOKUP($C56,DataSuS2023!$B$2:$O$854,4,FALSE),"")</f>
        <v>-</v>
      </c>
      <c r="AQ56" t="str">
        <f>_xlfn.IFNA(VLOOKUP($C56,DataSuS2023!$B$2:$O$854,5,FALSE),"")</f>
        <v>-</v>
      </c>
      <c r="AR56" t="str">
        <f>_xlfn.IFNA(VLOOKUP($C56,DataSuS2023!$B$2:$O$854,6,FALSE),"")</f>
        <v>-</v>
      </c>
      <c r="AS56" t="str">
        <f>_xlfn.IFNA(VLOOKUP($C56,DataSuS2023!$B$2:$O$854,7,FALSE),"")</f>
        <v>-</v>
      </c>
      <c r="AT56" t="str">
        <f>_xlfn.IFNA(VLOOKUP($C56,DataSuS2023!$B$2:$O$854,8,FALSE),"")</f>
        <v>-</v>
      </c>
      <c r="AU56" t="str">
        <f>_xlfn.IFNA(VLOOKUP($C56,DataSuS2023!$B$2:$O$854,9,FALSE),"")</f>
        <v>-</v>
      </c>
      <c r="AV56" t="str">
        <f>_xlfn.IFNA(VLOOKUP($C56,DataSuS2023!$B$2:$O$854,10,FALSE),"")</f>
        <v>-</v>
      </c>
      <c r="AW56" t="str">
        <f>_xlfn.IFNA(VLOOKUP($C56,DataSuS2023!$B$2:$O$854,11,FALSE),"")</f>
        <v>-</v>
      </c>
      <c r="AX56" t="str">
        <f>_xlfn.IFNA(VLOOKUP($C56,DataSuS2023!$B$2:$O$854,12,FALSE),"")</f>
        <v>-</v>
      </c>
      <c r="AY56" t="str">
        <f>_xlfn.IFNA(VLOOKUP($C56,DataSuS2023!$B$2:$O$854,13,FALSE),"")</f>
        <v>-</v>
      </c>
      <c r="AZ56" s="43">
        <f t="shared" si="6"/>
        <v>0</v>
      </c>
      <c r="BA56">
        <f t="shared" si="5"/>
        <v>3</v>
      </c>
    </row>
    <row r="57" spans="1:53" ht="15.75" customHeight="1">
      <c r="A57" s="10" t="s">
        <v>181</v>
      </c>
      <c r="B57" s="5">
        <v>3105103</v>
      </c>
      <c r="C57" s="5" t="str">
        <f t="shared" si="1"/>
        <v>31051</v>
      </c>
      <c r="D57" s="11" t="s">
        <v>136</v>
      </c>
      <c r="E57" s="12">
        <v>0.498</v>
      </c>
      <c r="F57" s="12">
        <v>0.64500000000000002</v>
      </c>
      <c r="G57" s="13">
        <v>0.74099999999999999</v>
      </c>
      <c r="H57" s="46">
        <v>88</v>
      </c>
      <c r="I57" s="13" t="s">
        <v>53</v>
      </c>
      <c r="J57" s="14">
        <v>6.61</v>
      </c>
      <c r="K57" s="14">
        <v>1455.819</v>
      </c>
      <c r="L57" s="15">
        <f t="shared" si="0"/>
        <v>4.5403995963783963</v>
      </c>
      <c r="M57" s="6" t="s">
        <v>76</v>
      </c>
      <c r="N57" s="3" t="str">
        <f>_xlfn.IFNA(VLOOKUP($C57,DataSuS2021!$B$2:$O$173,2,FALSE),"")</f>
        <v/>
      </c>
      <c r="O57" s="3" t="str">
        <f>_xlfn.IFNA(VLOOKUP($C57,DataSuS2021!$B$2:$O$173,3,FALSE),"")</f>
        <v/>
      </c>
      <c r="P57" s="3" t="str">
        <f>_xlfn.IFNA(VLOOKUP($C57,DataSuS2021!$B$2:$O$173,4,FALSE),"")</f>
        <v/>
      </c>
      <c r="Q57" s="3" t="str">
        <f>_xlfn.IFNA(VLOOKUP($C57,DataSuS2021!$B$2:$O$173,5,FALSE),"")</f>
        <v/>
      </c>
      <c r="R57" s="3" t="str">
        <f>_xlfn.IFNA(VLOOKUP($C57,DataSuS2021!$B$2:$O$173,6,FALSE),"")</f>
        <v/>
      </c>
      <c r="S57" s="3" t="str">
        <f>_xlfn.IFNA(VLOOKUP($C57,DataSuS2021!$B$2:$O$173,7,FALSE),"")</f>
        <v/>
      </c>
      <c r="T57" s="3" t="str">
        <f>_xlfn.IFNA(VLOOKUP($C57,DataSuS2021!$B$2:$O$173,8,FALSE),"")</f>
        <v/>
      </c>
      <c r="U57" s="3" t="str">
        <f>_xlfn.IFNA(VLOOKUP($C57,DataSuS2021!$B$2:$O$173,9,FALSE),"")</f>
        <v/>
      </c>
      <c r="V57" s="3" t="str">
        <f>_xlfn.IFNA(VLOOKUP($C57,DataSuS2021!$B$2:$O$173,10,FALSE),"")</f>
        <v/>
      </c>
      <c r="W57" s="3" t="str">
        <f>_xlfn.IFNA(VLOOKUP($C57,DataSuS2021!$B$2:$O$173,11,FALSE),"")</f>
        <v/>
      </c>
      <c r="X57" s="3" t="str">
        <f>_xlfn.IFNA(VLOOKUP($C57,DataSuS2021!$B$2:$O$173,12,FALSE),"")</f>
        <v/>
      </c>
      <c r="Y57" s="3" t="str">
        <f>_xlfn.IFNA(VLOOKUP($C57,DataSuS2021!$B$2:$O$173,13,FALSE),"")</f>
        <v/>
      </c>
      <c r="Z57" s="42">
        <f t="shared" si="2"/>
        <v>0</v>
      </c>
      <c r="AA57" s="37" t="str">
        <f>_xlfn.IFNA(VLOOKUP($C57,DataSuS2022!$B$2:$O$854,2,FALSE),"")</f>
        <v>-</v>
      </c>
      <c r="AB57" s="37" t="str">
        <f>_xlfn.IFNA(VLOOKUP($C57,DataSuS2022!$B$2:$O$854,3,FALSE),"")</f>
        <v>-</v>
      </c>
      <c r="AC57" s="37">
        <f>_xlfn.IFNA(VLOOKUP($C57,DataSuS2022!$B$2:$O$854,4,FALSE),"")</f>
        <v>1</v>
      </c>
      <c r="AD57" s="37" t="str">
        <f>_xlfn.IFNA(VLOOKUP($C57,DataSuS2022!$B$2:$O$854,5,FALSE),"")</f>
        <v>-</v>
      </c>
      <c r="AE57" s="37" t="str">
        <f>_xlfn.IFNA(VLOOKUP($C57,DataSuS2022!$B$2:$O$854,6,FALSE),"")</f>
        <v>-</v>
      </c>
      <c r="AF57" s="37">
        <f>_xlfn.IFNA(VLOOKUP($C57,DataSuS2022!$B$2:$O$854,7,FALSE),"")</f>
        <v>1</v>
      </c>
      <c r="AG57" s="37" t="str">
        <f>_xlfn.IFNA(VLOOKUP($C57,DataSuS2022!$B$2:$O$854,8,FALSE),"")</f>
        <v>-</v>
      </c>
      <c r="AH57" s="37" t="str">
        <f>_xlfn.IFNA(VLOOKUP($C57,DataSuS2022!$B$2:$O$854,9,FALSE),"")</f>
        <v>-</v>
      </c>
      <c r="AI57" s="37" t="str">
        <f>_xlfn.IFNA(VLOOKUP($C57,DataSuS2022!$B$2:$O$854,10,FALSE),"")</f>
        <v>-</v>
      </c>
      <c r="AJ57" s="37" t="str">
        <f>_xlfn.IFNA(VLOOKUP($C57,DataSuS2022!$B$2:$O$854,11,FALSE),"")</f>
        <v>-</v>
      </c>
      <c r="AK57" s="37" t="str">
        <f>_xlfn.IFNA(VLOOKUP($C57,DataSuS2022!$B$2:$O$854,12,TRUE),"")</f>
        <v>-</v>
      </c>
      <c r="AL57" s="37" t="str">
        <f>_xlfn.IFNA(VLOOKUP($C57,DataSuS2022!$B$2:$O$854,13,FALSE),"")</f>
        <v>-</v>
      </c>
      <c r="AM57" s="44">
        <f t="shared" si="3"/>
        <v>2</v>
      </c>
      <c r="AN57" t="str">
        <f>_xlfn.IFNA(VLOOKUP($C57,DataSuS2023!$B$2:$O$854,2,FALSE),"")</f>
        <v>-</v>
      </c>
      <c r="AO57" t="str">
        <f>_xlfn.IFNA(VLOOKUP($C57,DataSuS2023!$B$2:$O$854,3,FALSE),"")</f>
        <v>-</v>
      </c>
      <c r="AP57" t="str">
        <f>_xlfn.IFNA(VLOOKUP($C57,DataSuS2023!$B$2:$O$854,4,FALSE),"")</f>
        <v>-</v>
      </c>
      <c r="AQ57" t="str">
        <f>_xlfn.IFNA(VLOOKUP($C57,DataSuS2023!$B$2:$O$854,5,FALSE),"")</f>
        <v>-</v>
      </c>
      <c r="AR57" t="str">
        <f>_xlfn.IFNA(VLOOKUP($C57,DataSuS2023!$B$2:$O$854,6,FALSE),"")</f>
        <v>-</v>
      </c>
      <c r="AS57" t="str">
        <f>_xlfn.IFNA(VLOOKUP($C57,DataSuS2023!$B$2:$O$854,7,FALSE),"")</f>
        <v>-</v>
      </c>
      <c r="AT57" t="str">
        <f>_xlfn.IFNA(VLOOKUP($C57,DataSuS2023!$B$2:$O$854,8,FALSE),"")</f>
        <v>-</v>
      </c>
      <c r="AU57" t="str">
        <f>_xlfn.IFNA(VLOOKUP($C57,DataSuS2023!$B$2:$O$854,9,FALSE),"")</f>
        <v>-</v>
      </c>
      <c r="AV57" t="str">
        <f>_xlfn.IFNA(VLOOKUP($C57,DataSuS2023!$B$2:$O$854,10,FALSE),"")</f>
        <v>-</v>
      </c>
      <c r="AW57" t="str">
        <f>_xlfn.IFNA(VLOOKUP($C57,DataSuS2023!$B$2:$O$854,11,FALSE),"")</f>
        <v>-</v>
      </c>
      <c r="AX57" t="str">
        <f>_xlfn.IFNA(VLOOKUP($C57,DataSuS2023!$B$2:$O$854,12,FALSE),"")</f>
        <v>-</v>
      </c>
      <c r="AY57" t="str">
        <f>_xlfn.IFNA(VLOOKUP($C57,DataSuS2023!$B$2:$O$854,13,FALSE),"")</f>
        <v>-</v>
      </c>
      <c r="AZ57" s="43">
        <f t="shared" si="6"/>
        <v>0</v>
      </c>
      <c r="BA57">
        <f t="shared" si="5"/>
        <v>2</v>
      </c>
    </row>
    <row r="58" spans="1:53" ht="15.75" customHeight="1">
      <c r="A58" s="10" t="s">
        <v>182</v>
      </c>
      <c r="B58" s="5">
        <v>3105202</v>
      </c>
      <c r="C58" s="5" t="str">
        <f t="shared" si="1"/>
        <v>31052</v>
      </c>
      <c r="D58" s="11" t="s">
        <v>56</v>
      </c>
      <c r="E58" s="12">
        <v>0.249</v>
      </c>
      <c r="F58" s="12">
        <v>0.43099999999999999</v>
      </c>
      <c r="G58" s="13">
        <v>0.59899999999999998</v>
      </c>
      <c r="H58" s="46" t="s">
        <v>183</v>
      </c>
      <c r="I58" s="13" t="s">
        <v>61</v>
      </c>
      <c r="J58" s="14">
        <v>0.55000000000000004</v>
      </c>
      <c r="K58" s="14">
        <v>483.78899999999999</v>
      </c>
      <c r="L58" s="15">
        <f t="shared" si="0"/>
        <v>1.1368592506237223</v>
      </c>
      <c r="M58" s="6" t="s">
        <v>103</v>
      </c>
      <c r="N58" s="3" t="str">
        <f>_xlfn.IFNA(VLOOKUP($C58,DataSuS2021!$B$2:$O$173,2,FALSE),"")</f>
        <v/>
      </c>
      <c r="O58" s="3" t="str">
        <f>_xlfn.IFNA(VLOOKUP($C58,DataSuS2021!$B$2:$O$173,3,FALSE),"")</f>
        <v/>
      </c>
      <c r="P58" s="3" t="str">
        <f>_xlfn.IFNA(VLOOKUP($C58,DataSuS2021!$B$2:$O$173,4,FALSE),"")</f>
        <v/>
      </c>
      <c r="Q58" s="3" t="str">
        <f>_xlfn.IFNA(VLOOKUP($C58,DataSuS2021!$B$2:$O$173,5,FALSE),"")</f>
        <v/>
      </c>
      <c r="R58" s="3" t="str">
        <f>_xlfn.IFNA(VLOOKUP($C58,DataSuS2021!$B$2:$O$173,6,FALSE),"")</f>
        <v/>
      </c>
      <c r="S58" s="3" t="str">
        <f>_xlfn.IFNA(VLOOKUP($C58,DataSuS2021!$B$2:$O$173,7,FALSE),"")</f>
        <v/>
      </c>
      <c r="T58" s="3" t="str">
        <f>_xlfn.IFNA(VLOOKUP($C58,DataSuS2021!$B$2:$O$173,8,FALSE),"")</f>
        <v/>
      </c>
      <c r="U58" s="3" t="str">
        <f>_xlfn.IFNA(VLOOKUP($C58,DataSuS2021!$B$2:$O$173,9,FALSE),"")</f>
        <v/>
      </c>
      <c r="V58" s="3" t="str">
        <f>_xlfn.IFNA(VLOOKUP($C58,DataSuS2021!$B$2:$O$173,10,FALSE),"")</f>
        <v/>
      </c>
      <c r="W58" s="3" t="str">
        <f>_xlfn.IFNA(VLOOKUP($C58,DataSuS2021!$B$2:$O$173,11,FALSE),"")</f>
        <v/>
      </c>
      <c r="X58" s="3" t="str">
        <f>_xlfn.IFNA(VLOOKUP($C58,DataSuS2021!$B$2:$O$173,12,FALSE),"")</f>
        <v/>
      </c>
      <c r="Y58" s="3" t="str">
        <f>_xlfn.IFNA(VLOOKUP($C58,DataSuS2021!$B$2:$O$173,13,FALSE),"")</f>
        <v/>
      </c>
      <c r="Z58" s="42">
        <f t="shared" si="2"/>
        <v>0</v>
      </c>
      <c r="AA58" s="37" t="str">
        <f>_xlfn.IFNA(VLOOKUP($C58,DataSuS2022!$B$2:$O$854,2,FALSE),"")</f>
        <v>-</v>
      </c>
      <c r="AB58" s="37" t="str">
        <f>_xlfn.IFNA(VLOOKUP($C58,DataSuS2022!$B$2:$O$854,3,FALSE),"")</f>
        <v>-</v>
      </c>
      <c r="AC58" s="37" t="str">
        <f>_xlfn.IFNA(VLOOKUP($C58,DataSuS2022!$B$2:$O$854,4,FALSE),"")</f>
        <v>-</v>
      </c>
      <c r="AD58" s="37" t="str">
        <f>_xlfn.IFNA(VLOOKUP($C58,DataSuS2022!$B$2:$O$854,5,FALSE),"")</f>
        <v>-</v>
      </c>
      <c r="AE58" s="37" t="str">
        <f>_xlfn.IFNA(VLOOKUP($C58,DataSuS2022!$B$2:$O$854,6,FALSE),"")</f>
        <v>-</v>
      </c>
      <c r="AF58" s="37" t="str">
        <f>_xlfn.IFNA(VLOOKUP($C58,DataSuS2022!$B$2:$O$854,7,FALSE),"")</f>
        <v>-</v>
      </c>
      <c r="AG58" s="37" t="str">
        <f>_xlfn.IFNA(VLOOKUP($C58,DataSuS2022!$B$2:$O$854,8,FALSE),"")</f>
        <v>-</v>
      </c>
      <c r="AH58" s="37" t="str">
        <f>_xlfn.IFNA(VLOOKUP($C58,DataSuS2022!$B$2:$O$854,9,FALSE),"")</f>
        <v>-</v>
      </c>
      <c r="AI58" s="37" t="str">
        <f>_xlfn.IFNA(VLOOKUP($C58,DataSuS2022!$B$2:$O$854,10,FALSE),"")</f>
        <v>-</v>
      </c>
      <c r="AJ58" s="37" t="str">
        <f>_xlfn.IFNA(VLOOKUP($C58,DataSuS2022!$B$2:$O$854,11,FALSE),"")</f>
        <v>-</v>
      </c>
      <c r="AK58" s="37" t="str">
        <f>_xlfn.IFNA(VLOOKUP($C58,DataSuS2022!$B$2:$O$854,12,TRUE),"")</f>
        <v>-</v>
      </c>
      <c r="AL58" s="37" t="str">
        <f>_xlfn.IFNA(VLOOKUP($C58,DataSuS2022!$B$2:$O$854,13,FALSE),"")</f>
        <v>-</v>
      </c>
      <c r="AM58" s="44">
        <f t="shared" si="3"/>
        <v>0</v>
      </c>
      <c r="AN58" t="str">
        <f>_xlfn.IFNA(VLOOKUP($C58,DataSuS2023!$B$2:$O$854,2,FALSE),"")</f>
        <v>-</v>
      </c>
      <c r="AO58" t="str">
        <f>_xlfn.IFNA(VLOOKUP($C58,DataSuS2023!$B$2:$O$854,3,FALSE),"")</f>
        <v>-</v>
      </c>
      <c r="AP58" t="str">
        <f>_xlfn.IFNA(VLOOKUP($C58,DataSuS2023!$B$2:$O$854,4,FALSE),"")</f>
        <v>-</v>
      </c>
      <c r="AQ58" t="str">
        <f>_xlfn.IFNA(VLOOKUP($C58,DataSuS2023!$B$2:$O$854,5,FALSE),"")</f>
        <v>-</v>
      </c>
      <c r="AR58" t="str">
        <f>_xlfn.IFNA(VLOOKUP($C58,DataSuS2023!$B$2:$O$854,6,FALSE),"")</f>
        <v>-</v>
      </c>
      <c r="AS58" t="str">
        <f>_xlfn.IFNA(VLOOKUP($C58,DataSuS2023!$B$2:$O$854,7,FALSE),"")</f>
        <v>-</v>
      </c>
      <c r="AT58" t="str">
        <f>_xlfn.IFNA(VLOOKUP($C58,DataSuS2023!$B$2:$O$854,8,FALSE),"")</f>
        <v>-</v>
      </c>
      <c r="AU58" t="str">
        <f>_xlfn.IFNA(VLOOKUP($C58,DataSuS2023!$B$2:$O$854,9,FALSE),"")</f>
        <v>-</v>
      </c>
      <c r="AV58" t="str">
        <f>_xlfn.IFNA(VLOOKUP($C58,DataSuS2023!$B$2:$O$854,10,FALSE),"")</f>
        <v>-</v>
      </c>
      <c r="AW58" t="str">
        <f>_xlfn.IFNA(VLOOKUP($C58,DataSuS2023!$B$2:$O$854,11,FALSE),"")</f>
        <v>-</v>
      </c>
      <c r="AX58" t="str">
        <f>_xlfn.IFNA(VLOOKUP($C58,DataSuS2023!$B$2:$O$854,12,FALSE),"")</f>
        <v>-</v>
      </c>
      <c r="AY58" t="str">
        <f>_xlfn.IFNA(VLOOKUP($C58,DataSuS2023!$B$2:$O$854,13,FALSE),"")</f>
        <v>-</v>
      </c>
      <c r="AZ58" s="43">
        <f t="shared" si="6"/>
        <v>0</v>
      </c>
      <c r="BA58">
        <f t="shared" si="5"/>
        <v>0</v>
      </c>
    </row>
    <row r="59" spans="1:53" ht="15.75" customHeight="1">
      <c r="A59" s="10" t="s">
        <v>184</v>
      </c>
      <c r="B59" s="5">
        <v>3105301</v>
      </c>
      <c r="C59" s="5" t="str">
        <f t="shared" si="1"/>
        <v>31053</v>
      </c>
      <c r="D59" s="11" t="s">
        <v>56</v>
      </c>
      <c r="E59" s="12">
        <v>0.41899999999999998</v>
      </c>
      <c r="F59" s="12">
        <v>0.53900000000000003</v>
      </c>
      <c r="G59" s="13">
        <v>0.69199999999999995</v>
      </c>
      <c r="H59" s="46" t="s">
        <v>185</v>
      </c>
      <c r="I59" s="13" t="s">
        <v>61</v>
      </c>
      <c r="J59" s="14">
        <v>1.72</v>
      </c>
      <c r="K59" s="14">
        <v>47.265999999999998</v>
      </c>
      <c r="L59" s="15">
        <f t="shared" si="0"/>
        <v>36.389793932213429</v>
      </c>
      <c r="M59" s="6" t="s">
        <v>89</v>
      </c>
      <c r="N59" s="3" t="str">
        <f>_xlfn.IFNA(VLOOKUP($C59,DataSuS2021!$B$2:$O$173,2,FALSE),"")</f>
        <v/>
      </c>
      <c r="O59" s="3" t="str">
        <f>_xlfn.IFNA(VLOOKUP($C59,DataSuS2021!$B$2:$O$173,3,FALSE),"")</f>
        <v/>
      </c>
      <c r="P59" s="3" t="str">
        <f>_xlfn.IFNA(VLOOKUP($C59,DataSuS2021!$B$2:$O$173,4,FALSE),"")</f>
        <v/>
      </c>
      <c r="Q59" s="3" t="str">
        <f>_xlfn.IFNA(VLOOKUP($C59,DataSuS2021!$B$2:$O$173,5,FALSE),"")</f>
        <v/>
      </c>
      <c r="R59" s="3" t="str">
        <f>_xlfn.IFNA(VLOOKUP($C59,DataSuS2021!$B$2:$O$173,6,FALSE),"")</f>
        <v/>
      </c>
      <c r="S59" s="3" t="str">
        <f>_xlfn.IFNA(VLOOKUP($C59,DataSuS2021!$B$2:$O$173,7,FALSE),"")</f>
        <v/>
      </c>
      <c r="T59" s="3" t="str">
        <f>_xlfn.IFNA(VLOOKUP($C59,DataSuS2021!$B$2:$O$173,8,FALSE),"")</f>
        <v/>
      </c>
      <c r="U59" s="3" t="str">
        <f>_xlfn.IFNA(VLOOKUP($C59,DataSuS2021!$B$2:$O$173,9,FALSE),"")</f>
        <v/>
      </c>
      <c r="V59" s="3" t="str">
        <f>_xlfn.IFNA(VLOOKUP($C59,DataSuS2021!$B$2:$O$173,10,FALSE),"")</f>
        <v/>
      </c>
      <c r="W59" s="3" t="str">
        <f>_xlfn.IFNA(VLOOKUP($C59,DataSuS2021!$B$2:$O$173,11,FALSE),"")</f>
        <v/>
      </c>
      <c r="X59" s="3" t="str">
        <f>_xlfn.IFNA(VLOOKUP($C59,DataSuS2021!$B$2:$O$173,12,FALSE),"")</f>
        <v/>
      </c>
      <c r="Y59" s="3" t="str">
        <f>_xlfn.IFNA(VLOOKUP($C59,DataSuS2021!$B$2:$O$173,13,FALSE),"")</f>
        <v/>
      </c>
      <c r="Z59" s="42">
        <f t="shared" si="2"/>
        <v>0</v>
      </c>
      <c r="AA59" s="37" t="str">
        <f>_xlfn.IFNA(VLOOKUP($C59,DataSuS2022!$B$2:$O$854,2,FALSE),"")</f>
        <v>-</v>
      </c>
      <c r="AB59" s="37" t="str">
        <f>_xlfn.IFNA(VLOOKUP($C59,DataSuS2022!$B$2:$O$854,3,FALSE),"")</f>
        <v>-</v>
      </c>
      <c r="AC59" s="37" t="str">
        <f>_xlfn.IFNA(VLOOKUP($C59,DataSuS2022!$B$2:$O$854,4,FALSE),"")</f>
        <v>-</v>
      </c>
      <c r="AD59" s="37" t="str">
        <f>_xlfn.IFNA(VLOOKUP($C59,DataSuS2022!$B$2:$O$854,5,FALSE),"")</f>
        <v>-</v>
      </c>
      <c r="AE59" s="37" t="str">
        <f>_xlfn.IFNA(VLOOKUP($C59,DataSuS2022!$B$2:$O$854,6,FALSE),"")</f>
        <v>-</v>
      </c>
      <c r="AF59" s="37" t="str">
        <f>_xlfn.IFNA(VLOOKUP($C59,DataSuS2022!$B$2:$O$854,7,FALSE),"")</f>
        <v>-</v>
      </c>
      <c r="AG59" s="37" t="str">
        <f>_xlfn.IFNA(VLOOKUP($C59,DataSuS2022!$B$2:$O$854,8,FALSE),"")</f>
        <v>-</v>
      </c>
      <c r="AH59" s="37" t="str">
        <f>_xlfn.IFNA(VLOOKUP($C59,DataSuS2022!$B$2:$O$854,9,FALSE),"")</f>
        <v>-</v>
      </c>
      <c r="AI59" s="37" t="str">
        <f>_xlfn.IFNA(VLOOKUP($C59,DataSuS2022!$B$2:$O$854,10,FALSE),"")</f>
        <v>-</v>
      </c>
      <c r="AJ59" s="37" t="str">
        <f>_xlfn.IFNA(VLOOKUP($C59,DataSuS2022!$B$2:$O$854,11,FALSE),"")</f>
        <v>-</v>
      </c>
      <c r="AK59" s="37" t="str">
        <f>_xlfn.IFNA(VLOOKUP($C59,DataSuS2022!$B$2:$O$854,12,TRUE),"")</f>
        <v>-</v>
      </c>
      <c r="AL59" s="37" t="str">
        <f>_xlfn.IFNA(VLOOKUP($C59,DataSuS2022!$B$2:$O$854,13,FALSE),"")</f>
        <v>-</v>
      </c>
      <c r="AM59" s="44">
        <f t="shared" si="3"/>
        <v>0</v>
      </c>
      <c r="AN59" t="str">
        <f>_xlfn.IFNA(VLOOKUP($C59,DataSuS2023!$B$2:$O$854,2,FALSE),"")</f>
        <v>-</v>
      </c>
      <c r="AO59" t="str">
        <f>_xlfn.IFNA(VLOOKUP($C59,DataSuS2023!$B$2:$O$854,3,FALSE),"")</f>
        <v>-</v>
      </c>
      <c r="AP59" t="str">
        <f>_xlfn.IFNA(VLOOKUP($C59,DataSuS2023!$B$2:$O$854,4,FALSE),"")</f>
        <v>-</v>
      </c>
      <c r="AQ59" t="str">
        <f>_xlfn.IFNA(VLOOKUP($C59,DataSuS2023!$B$2:$O$854,5,FALSE),"")</f>
        <v>-</v>
      </c>
      <c r="AR59" t="str">
        <f>_xlfn.IFNA(VLOOKUP($C59,DataSuS2023!$B$2:$O$854,6,FALSE),"")</f>
        <v>-</v>
      </c>
      <c r="AS59" t="str">
        <f>_xlfn.IFNA(VLOOKUP($C59,DataSuS2023!$B$2:$O$854,7,FALSE),"")</f>
        <v>-</v>
      </c>
      <c r="AT59" t="str">
        <f>_xlfn.IFNA(VLOOKUP($C59,DataSuS2023!$B$2:$O$854,8,FALSE),"")</f>
        <v>-</v>
      </c>
      <c r="AU59" t="str">
        <f>_xlfn.IFNA(VLOOKUP($C59,DataSuS2023!$B$2:$O$854,9,FALSE),"")</f>
        <v>-</v>
      </c>
      <c r="AV59" t="str">
        <f>_xlfn.IFNA(VLOOKUP($C59,DataSuS2023!$B$2:$O$854,10,FALSE),"")</f>
        <v>-</v>
      </c>
      <c r="AW59" t="str">
        <f>_xlfn.IFNA(VLOOKUP($C59,DataSuS2023!$B$2:$O$854,11,FALSE),"")</f>
        <v>-</v>
      </c>
      <c r="AX59" t="str">
        <f>_xlfn.IFNA(VLOOKUP($C59,DataSuS2023!$B$2:$O$854,12,FALSE),"")</f>
        <v>-</v>
      </c>
      <c r="AY59" t="str">
        <f>_xlfn.IFNA(VLOOKUP($C59,DataSuS2023!$B$2:$O$854,13,FALSE),"")</f>
        <v>-</v>
      </c>
      <c r="AZ59" s="43">
        <f t="shared" si="6"/>
        <v>0</v>
      </c>
      <c r="BA59">
        <f t="shared" si="5"/>
        <v>0</v>
      </c>
    </row>
    <row r="60" spans="1:53" ht="15.75" customHeight="1">
      <c r="A60" s="10" t="s">
        <v>186</v>
      </c>
      <c r="B60" s="5">
        <v>3105400</v>
      </c>
      <c r="C60" s="5" t="str">
        <f t="shared" si="1"/>
        <v>31054</v>
      </c>
      <c r="D60" s="11" t="s">
        <v>96</v>
      </c>
      <c r="E60" s="12">
        <v>0.45900000000000002</v>
      </c>
      <c r="F60" s="12">
        <v>0.61299999999999999</v>
      </c>
      <c r="G60" s="13">
        <v>0.72199999999999998</v>
      </c>
      <c r="H60" s="46" t="s">
        <v>187</v>
      </c>
      <c r="I60" s="13" t="s">
        <v>70</v>
      </c>
      <c r="J60" s="14">
        <v>8.3800000000000008</v>
      </c>
      <c r="K60" s="14">
        <v>340.14</v>
      </c>
      <c r="L60" s="15">
        <f t="shared" si="0"/>
        <v>24.636914211795148</v>
      </c>
      <c r="M60" s="6" t="s">
        <v>117</v>
      </c>
      <c r="N60" s="3" t="str">
        <f>_xlfn.IFNA(VLOOKUP($C60,DataSuS2021!$B$2:$O$173,2,FALSE),"")</f>
        <v/>
      </c>
      <c r="O60" s="3" t="str">
        <f>_xlfn.IFNA(VLOOKUP($C60,DataSuS2021!$B$2:$O$173,3,FALSE),"")</f>
        <v/>
      </c>
      <c r="P60" s="3" t="str">
        <f>_xlfn.IFNA(VLOOKUP($C60,DataSuS2021!$B$2:$O$173,4,FALSE),"")</f>
        <v/>
      </c>
      <c r="Q60" s="3" t="str">
        <f>_xlfn.IFNA(VLOOKUP($C60,DataSuS2021!$B$2:$O$173,5,FALSE),"")</f>
        <v/>
      </c>
      <c r="R60" s="3" t="str">
        <f>_xlfn.IFNA(VLOOKUP($C60,DataSuS2021!$B$2:$O$173,6,FALSE),"")</f>
        <v/>
      </c>
      <c r="S60" s="3" t="str">
        <f>_xlfn.IFNA(VLOOKUP($C60,DataSuS2021!$B$2:$O$173,7,FALSE),"")</f>
        <v/>
      </c>
      <c r="T60" s="3" t="str">
        <f>_xlfn.IFNA(VLOOKUP($C60,DataSuS2021!$B$2:$O$173,8,FALSE),"")</f>
        <v/>
      </c>
      <c r="U60" s="3" t="str">
        <f>_xlfn.IFNA(VLOOKUP($C60,DataSuS2021!$B$2:$O$173,9,FALSE),"")</f>
        <v/>
      </c>
      <c r="V60" s="3" t="str">
        <f>_xlfn.IFNA(VLOOKUP($C60,DataSuS2021!$B$2:$O$173,10,FALSE),"")</f>
        <v/>
      </c>
      <c r="W60" s="3" t="str">
        <f>_xlfn.IFNA(VLOOKUP($C60,DataSuS2021!$B$2:$O$173,11,FALSE),"")</f>
        <v/>
      </c>
      <c r="X60" s="3" t="str">
        <f>_xlfn.IFNA(VLOOKUP($C60,DataSuS2021!$B$2:$O$173,12,FALSE),"")</f>
        <v/>
      </c>
      <c r="Y60" s="3" t="str">
        <f>_xlfn.IFNA(VLOOKUP($C60,DataSuS2021!$B$2:$O$173,13,FALSE),"")</f>
        <v/>
      </c>
      <c r="Z60" s="42">
        <f t="shared" si="2"/>
        <v>0</v>
      </c>
      <c r="AA60" s="37">
        <f>_xlfn.IFNA(VLOOKUP($C60,DataSuS2022!$B$2:$O$854,2,FALSE),"")</f>
        <v>1</v>
      </c>
      <c r="AB60" s="37" t="str">
        <f>_xlfn.IFNA(VLOOKUP($C60,DataSuS2022!$B$2:$O$854,3,FALSE),"")</f>
        <v>-</v>
      </c>
      <c r="AC60" s="37">
        <f>_xlfn.IFNA(VLOOKUP($C60,DataSuS2022!$B$2:$O$854,4,FALSE),"")</f>
        <v>2</v>
      </c>
      <c r="AD60" s="37">
        <f>_xlfn.IFNA(VLOOKUP($C60,DataSuS2022!$B$2:$O$854,5,FALSE),"")</f>
        <v>1</v>
      </c>
      <c r="AE60" s="37">
        <f>_xlfn.IFNA(VLOOKUP($C60,DataSuS2022!$B$2:$O$854,6,FALSE),"")</f>
        <v>1</v>
      </c>
      <c r="AF60" s="37" t="str">
        <f>_xlfn.IFNA(VLOOKUP($C60,DataSuS2022!$B$2:$O$854,7,FALSE),"")</f>
        <v>-</v>
      </c>
      <c r="AG60" s="37" t="str">
        <f>_xlfn.IFNA(VLOOKUP($C60,DataSuS2022!$B$2:$O$854,8,FALSE),"")</f>
        <v>-</v>
      </c>
      <c r="AH60" s="37" t="str">
        <f>_xlfn.IFNA(VLOOKUP($C60,DataSuS2022!$B$2:$O$854,9,FALSE),"")</f>
        <v>-</v>
      </c>
      <c r="AI60" s="37" t="str">
        <f>_xlfn.IFNA(VLOOKUP($C60,DataSuS2022!$B$2:$O$854,10,FALSE),"")</f>
        <v>-</v>
      </c>
      <c r="AJ60" s="37" t="str">
        <f>_xlfn.IFNA(VLOOKUP($C60,DataSuS2022!$B$2:$O$854,11,FALSE),"")</f>
        <v>-</v>
      </c>
      <c r="AK60" s="37">
        <f>_xlfn.IFNA(VLOOKUP($C60,DataSuS2022!$B$2:$O$854,12,TRUE),"")</f>
        <v>1</v>
      </c>
      <c r="AL60" s="37" t="str">
        <f>_xlfn.IFNA(VLOOKUP($C60,DataSuS2022!$B$2:$O$854,13,FALSE),"")</f>
        <v>-</v>
      </c>
      <c r="AM60" s="44">
        <f t="shared" si="3"/>
        <v>6</v>
      </c>
      <c r="AN60">
        <f>_xlfn.IFNA(VLOOKUP($C60,DataSuS2023!$B$2:$O$854,2,FALSE),"")</f>
        <v>1</v>
      </c>
      <c r="AO60" t="str">
        <f>_xlfn.IFNA(VLOOKUP($C60,DataSuS2023!$B$2:$O$854,3,FALSE),"")</f>
        <v>-</v>
      </c>
      <c r="AP60">
        <f>_xlfn.IFNA(VLOOKUP($C60,DataSuS2023!$B$2:$O$854,4,FALSE),"")</f>
        <v>1</v>
      </c>
      <c r="AQ60" t="str">
        <f>_xlfn.IFNA(VLOOKUP($C60,DataSuS2023!$B$2:$O$854,5,FALSE),"")</f>
        <v>-</v>
      </c>
      <c r="AR60" t="str">
        <f>_xlfn.IFNA(VLOOKUP($C60,DataSuS2023!$B$2:$O$854,6,FALSE),"")</f>
        <v>-</v>
      </c>
      <c r="AS60">
        <f>_xlfn.IFNA(VLOOKUP($C60,DataSuS2023!$B$2:$O$854,7,FALSE),"")</f>
        <v>2</v>
      </c>
      <c r="AT60">
        <f>_xlfn.IFNA(VLOOKUP($C60,DataSuS2023!$B$2:$O$854,8,FALSE),"")</f>
        <v>2</v>
      </c>
      <c r="AU60" t="str">
        <f>_xlfn.IFNA(VLOOKUP($C60,DataSuS2023!$B$2:$O$854,9,FALSE),"")</f>
        <v>-</v>
      </c>
      <c r="AV60" t="str">
        <f>_xlfn.IFNA(VLOOKUP($C60,DataSuS2023!$B$2:$O$854,10,FALSE),"")</f>
        <v>-</v>
      </c>
      <c r="AW60" t="str">
        <f>_xlfn.IFNA(VLOOKUP($C60,DataSuS2023!$B$2:$O$854,11,FALSE),"")</f>
        <v>-</v>
      </c>
      <c r="AX60" t="str">
        <f>_xlfn.IFNA(VLOOKUP($C60,DataSuS2023!$B$2:$O$854,12,FALSE),"")</f>
        <v>-</v>
      </c>
      <c r="AY60" t="str">
        <f>_xlfn.IFNA(VLOOKUP($C60,DataSuS2023!$B$2:$O$854,13,FALSE),"")</f>
        <v>-</v>
      </c>
      <c r="AZ60" s="43">
        <f t="shared" si="6"/>
        <v>6</v>
      </c>
      <c r="BA60">
        <f t="shared" si="5"/>
        <v>12</v>
      </c>
    </row>
    <row r="61" spans="1:53" ht="15.75" customHeight="1">
      <c r="A61" s="10" t="s">
        <v>188</v>
      </c>
      <c r="B61" s="5">
        <v>3105509</v>
      </c>
      <c r="C61" s="5" t="str">
        <f t="shared" si="1"/>
        <v>31055</v>
      </c>
      <c r="D61" s="11" t="s">
        <v>64</v>
      </c>
      <c r="E61" s="12">
        <v>0.40500000000000003</v>
      </c>
      <c r="F61" s="12">
        <v>0.497</v>
      </c>
      <c r="G61" s="13">
        <v>0.64900000000000002</v>
      </c>
      <c r="H61" s="46" t="s">
        <v>189</v>
      </c>
      <c r="I61" s="13" t="s">
        <v>61</v>
      </c>
      <c r="J61" s="14">
        <v>1.34</v>
      </c>
      <c r="K61" s="14">
        <v>198.31299999999999</v>
      </c>
      <c r="L61" s="15">
        <f t="shared" si="0"/>
        <v>6.7569952549757213</v>
      </c>
      <c r="M61" s="6" t="s">
        <v>62</v>
      </c>
      <c r="N61" s="3" t="str">
        <f>_xlfn.IFNA(VLOOKUP($C61,DataSuS2021!$B$2:$O$173,2,FALSE),"")</f>
        <v/>
      </c>
      <c r="O61" s="3" t="str">
        <f>_xlfn.IFNA(VLOOKUP($C61,DataSuS2021!$B$2:$O$173,3,FALSE),"")</f>
        <v/>
      </c>
      <c r="P61" s="3" t="str">
        <f>_xlfn.IFNA(VLOOKUP($C61,DataSuS2021!$B$2:$O$173,4,FALSE),"")</f>
        <v/>
      </c>
      <c r="Q61" s="3" t="str">
        <f>_xlfn.IFNA(VLOOKUP($C61,DataSuS2021!$B$2:$O$173,5,FALSE),"")</f>
        <v/>
      </c>
      <c r="R61" s="3" t="str">
        <f>_xlfn.IFNA(VLOOKUP($C61,DataSuS2021!$B$2:$O$173,6,FALSE),"")</f>
        <v/>
      </c>
      <c r="S61" s="3" t="str">
        <f>_xlfn.IFNA(VLOOKUP($C61,DataSuS2021!$B$2:$O$173,7,FALSE),"")</f>
        <v/>
      </c>
      <c r="T61" s="3" t="str">
        <f>_xlfn.IFNA(VLOOKUP($C61,DataSuS2021!$B$2:$O$173,8,FALSE),"")</f>
        <v/>
      </c>
      <c r="U61" s="3" t="str">
        <f>_xlfn.IFNA(VLOOKUP($C61,DataSuS2021!$B$2:$O$173,9,FALSE),"")</f>
        <v/>
      </c>
      <c r="V61" s="3" t="str">
        <f>_xlfn.IFNA(VLOOKUP($C61,DataSuS2021!$B$2:$O$173,10,FALSE),"")</f>
        <v/>
      </c>
      <c r="W61" s="3" t="str">
        <f>_xlfn.IFNA(VLOOKUP($C61,DataSuS2021!$B$2:$O$173,11,FALSE),"")</f>
        <v/>
      </c>
      <c r="X61" s="3" t="str">
        <f>_xlfn.IFNA(VLOOKUP($C61,DataSuS2021!$B$2:$O$173,12,FALSE),"")</f>
        <v/>
      </c>
      <c r="Y61" s="3" t="str">
        <f>_xlfn.IFNA(VLOOKUP($C61,DataSuS2021!$B$2:$O$173,13,FALSE),"")</f>
        <v/>
      </c>
      <c r="Z61" s="42">
        <f t="shared" si="2"/>
        <v>0</v>
      </c>
      <c r="AA61" s="37" t="str">
        <f>_xlfn.IFNA(VLOOKUP($C61,DataSuS2022!$B$2:$O$854,2,FALSE),"")</f>
        <v>-</v>
      </c>
      <c r="AB61" s="37" t="str">
        <f>_xlfn.IFNA(VLOOKUP($C61,DataSuS2022!$B$2:$O$854,3,FALSE),"")</f>
        <v>-</v>
      </c>
      <c r="AC61" s="37" t="str">
        <f>_xlfn.IFNA(VLOOKUP($C61,DataSuS2022!$B$2:$O$854,4,FALSE),"")</f>
        <v>-</v>
      </c>
      <c r="AD61" s="37" t="str">
        <f>_xlfn.IFNA(VLOOKUP($C61,DataSuS2022!$B$2:$O$854,5,FALSE),"")</f>
        <v>-</v>
      </c>
      <c r="AE61" s="37" t="str">
        <f>_xlfn.IFNA(VLOOKUP($C61,DataSuS2022!$B$2:$O$854,6,FALSE),"")</f>
        <v>-</v>
      </c>
      <c r="AF61" s="37" t="str">
        <f>_xlfn.IFNA(VLOOKUP($C61,DataSuS2022!$B$2:$O$854,7,FALSE),"")</f>
        <v>-</v>
      </c>
      <c r="AG61" s="37" t="str">
        <f>_xlfn.IFNA(VLOOKUP($C61,DataSuS2022!$B$2:$O$854,8,FALSE),"")</f>
        <v>-</v>
      </c>
      <c r="AH61" s="37" t="str">
        <f>_xlfn.IFNA(VLOOKUP($C61,DataSuS2022!$B$2:$O$854,9,FALSE),"")</f>
        <v>-</v>
      </c>
      <c r="AI61" s="37" t="str">
        <f>_xlfn.IFNA(VLOOKUP($C61,DataSuS2022!$B$2:$O$854,10,FALSE),"")</f>
        <v>-</v>
      </c>
      <c r="AJ61" s="37" t="str">
        <f>_xlfn.IFNA(VLOOKUP($C61,DataSuS2022!$B$2:$O$854,11,FALSE),"")</f>
        <v>-</v>
      </c>
      <c r="AK61" s="37" t="str">
        <f>_xlfn.IFNA(VLOOKUP($C61,DataSuS2022!$B$2:$O$854,12,TRUE),"")</f>
        <v>-</v>
      </c>
      <c r="AL61" s="37" t="str">
        <f>_xlfn.IFNA(VLOOKUP($C61,DataSuS2022!$B$2:$O$854,13,FALSE),"")</f>
        <v>-</v>
      </c>
      <c r="AM61" s="44">
        <f t="shared" si="3"/>
        <v>0</v>
      </c>
      <c r="AN61" t="str">
        <f>_xlfn.IFNA(VLOOKUP($C61,DataSuS2023!$B$2:$O$854,2,FALSE),"")</f>
        <v>-</v>
      </c>
      <c r="AO61" t="str">
        <f>_xlfn.IFNA(VLOOKUP($C61,DataSuS2023!$B$2:$O$854,3,FALSE),"")</f>
        <v>-</v>
      </c>
      <c r="AP61" t="str">
        <f>_xlfn.IFNA(VLOOKUP($C61,DataSuS2023!$B$2:$O$854,4,FALSE),"")</f>
        <v>-</v>
      </c>
      <c r="AQ61" t="str">
        <f>_xlfn.IFNA(VLOOKUP($C61,DataSuS2023!$B$2:$O$854,5,FALSE),"")</f>
        <v>-</v>
      </c>
      <c r="AR61" t="str">
        <f>_xlfn.IFNA(VLOOKUP($C61,DataSuS2023!$B$2:$O$854,6,FALSE),"")</f>
        <v>-</v>
      </c>
      <c r="AS61" t="str">
        <f>_xlfn.IFNA(VLOOKUP($C61,DataSuS2023!$B$2:$O$854,7,FALSE),"")</f>
        <v>-</v>
      </c>
      <c r="AT61" t="str">
        <f>_xlfn.IFNA(VLOOKUP($C61,DataSuS2023!$B$2:$O$854,8,FALSE),"")</f>
        <v>-</v>
      </c>
      <c r="AU61" t="str">
        <f>_xlfn.IFNA(VLOOKUP($C61,DataSuS2023!$B$2:$O$854,9,FALSE),"")</f>
        <v>-</v>
      </c>
      <c r="AV61" t="str">
        <f>_xlfn.IFNA(VLOOKUP($C61,DataSuS2023!$B$2:$O$854,10,FALSE),"")</f>
        <v>-</v>
      </c>
      <c r="AW61" t="str">
        <f>_xlfn.IFNA(VLOOKUP($C61,DataSuS2023!$B$2:$O$854,11,FALSE),"")</f>
        <v>-</v>
      </c>
      <c r="AX61" t="str">
        <f>_xlfn.IFNA(VLOOKUP($C61,DataSuS2023!$B$2:$O$854,12,FALSE),"")</f>
        <v>-</v>
      </c>
      <c r="AY61" t="str">
        <f>_xlfn.IFNA(VLOOKUP($C61,DataSuS2023!$B$2:$O$854,13,FALSE),"")</f>
        <v>-</v>
      </c>
      <c r="AZ61" s="43">
        <f t="shared" si="6"/>
        <v>0</v>
      </c>
      <c r="BA61">
        <f t="shared" si="5"/>
        <v>0</v>
      </c>
    </row>
    <row r="62" spans="1:53" ht="15.75" customHeight="1">
      <c r="A62" s="10" t="s">
        <v>190</v>
      </c>
      <c r="B62" s="5">
        <v>3105608</v>
      </c>
      <c r="C62" s="5" t="str">
        <f t="shared" si="1"/>
        <v>31056</v>
      </c>
      <c r="D62" s="11" t="s">
        <v>136</v>
      </c>
      <c r="E62" s="12">
        <v>0.54100000000000004</v>
      </c>
      <c r="F62" s="12">
        <v>0.66400000000000003</v>
      </c>
      <c r="G62" s="13">
        <v>0.76900000000000002</v>
      </c>
      <c r="H62" s="46" t="s">
        <v>191</v>
      </c>
      <c r="I62" s="13" t="s">
        <v>61</v>
      </c>
      <c r="J62" s="14">
        <v>28.63</v>
      </c>
      <c r="K62" s="14">
        <v>759.18600000000004</v>
      </c>
      <c r="L62" s="15">
        <f t="shared" si="0"/>
        <v>37.71144357245786</v>
      </c>
      <c r="M62" s="6" t="s">
        <v>100</v>
      </c>
      <c r="N62" s="3" t="str">
        <f>_xlfn.IFNA(VLOOKUP($C62,DataSuS2021!$B$2:$O$173,2,FALSE),"")</f>
        <v>-</v>
      </c>
      <c r="O62" s="3" t="str">
        <f>_xlfn.IFNA(VLOOKUP($C62,DataSuS2021!$B$2:$O$173,3,FALSE),"")</f>
        <v>-</v>
      </c>
      <c r="P62" s="3" t="str">
        <f>_xlfn.IFNA(VLOOKUP($C62,DataSuS2021!$B$2:$O$173,4,FALSE),"")</f>
        <v>-</v>
      </c>
      <c r="Q62" s="3" t="str">
        <f>_xlfn.IFNA(VLOOKUP($C62,DataSuS2021!$B$2:$O$173,5,FALSE),"")</f>
        <v>-</v>
      </c>
      <c r="R62" s="3" t="str">
        <f>_xlfn.IFNA(VLOOKUP($C62,DataSuS2021!$B$2:$O$173,6,FALSE),"")</f>
        <v>-</v>
      </c>
      <c r="S62" s="3" t="str">
        <f>_xlfn.IFNA(VLOOKUP($C62,DataSuS2021!$B$2:$O$173,7,FALSE),"")</f>
        <v>-</v>
      </c>
      <c r="T62" s="3">
        <f>_xlfn.IFNA(VLOOKUP($C62,DataSuS2021!$B$2:$O$173,8,FALSE),"")</f>
        <v>1</v>
      </c>
      <c r="U62" s="3" t="str">
        <f>_xlfn.IFNA(VLOOKUP($C62,DataSuS2021!$B$2:$O$173,9,FALSE),"")</f>
        <v>-</v>
      </c>
      <c r="V62" s="3" t="str">
        <f>_xlfn.IFNA(VLOOKUP($C62,DataSuS2021!$B$2:$O$173,10,FALSE),"")</f>
        <v>-</v>
      </c>
      <c r="W62" s="3" t="str">
        <f>_xlfn.IFNA(VLOOKUP($C62,DataSuS2021!$B$2:$O$173,11,FALSE),"")</f>
        <v>-</v>
      </c>
      <c r="X62" s="3" t="str">
        <f>_xlfn.IFNA(VLOOKUP($C62,DataSuS2021!$B$2:$O$173,12,FALSE),"")</f>
        <v>-</v>
      </c>
      <c r="Y62" s="3">
        <f>_xlfn.IFNA(VLOOKUP($C62,DataSuS2021!$B$2:$O$173,13,FALSE),"")</f>
        <v>1</v>
      </c>
      <c r="Z62" s="42">
        <f t="shared" si="2"/>
        <v>2</v>
      </c>
      <c r="AA62" s="37">
        <f>_xlfn.IFNA(VLOOKUP($C62,DataSuS2022!$B$2:$O$854,2,FALSE),"")</f>
        <v>1</v>
      </c>
      <c r="AB62" s="37" t="str">
        <f>_xlfn.IFNA(VLOOKUP($C62,DataSuS2022!$B$2:$O$854,3,FALSE),"")</f>
        <v>-</v>
      </c>
      <c r="AC62" s="37">
        <f>_xlfn.IFNA(VLOOKUP($C62,DataSuS2022!$B$2:$O$854,4,FALSE),"")</f>
        <v>1</v>
      </c>
      <c r="AD62" s="37" t="str">
        <f>_xlfn.IFNA(VLOOKUP($C62,DataSuS2022!$B$2:$O$854,5,FALSE),"")</f>
        <v>-</v>
      </c>
      <c r="AE62" s="37" t="str">
        <f>_xlfn.IFNA(VLOOKUP($C62,DataSuS2022!$B$2:$O$854,6,FALSE),"")</f>
        <v>-</v>
      </c>
      <c r="AF62" s="37" t="str">
        <f>_xlfn.IFNA(VLOOKUP($C62,DataSuS2022!$B$2:$O$854,7,FALSE),"")</f>
        <v>-</v>
      </c>
      <c r="AG62" s="37">
        <f>_xlfn.IFNA(VLOOKUP($C62,DataSuS2022!$B$2:$O$854,8,FALSE),"")</f>
        <v>1</v>
      </c>
      <c r="AH62" s="37">
        <f>_xlfn.IFNA(VLOOKUP($C62,DataSuS2022!$B$2:$O$854,9,FALSE),"")</f>
        <v>1</v>
      </c>
      <c r="AI62" s="37" t="str">
        <f>_xlfn.IFNA(VLOOKUP($C62,DataSuS2022!$B$2:$O$854,10,FALSE),"")</f>
        <v>-</v>
      </c>
      <c r="AJ62" s="37" t="str">
        <f>_xlfn.IFNA(VLOOKUP($C62,DataSuS2022!$B$2:$O$854,11,FALSE),"")</f>
        <v>-</v>
      </c>
      <c r="AK62" s="37" t="str">
        <f>_xlfn.IFNA(VLOOKUP($C62,DataSuS2022!$B$2:$O$854,12,TRUE),"")</f>
        <v>-</v>
      </c>
      <c r="AL62" s="37" t="str">
        <f>_xlfn.IFNA(VLOOKUP($C62,DataSuS2022!$B$2:$O$854,13,FALSE),"")</f>
        <v>-</v>
      </c>
      <c r="AM62" s="44">
        <f t="shared" si="3"/>
        <v>4</v>
      </c>
      <c r="AN62" t="str">
        <f>_xlfn.IFNA(VLOOKUP($C62,DataSuS2023!$B$2:$O$854,2,FALSE),"")</f>
        <v>-</v>
      </c>
      <c r="AO62" t="str">
        <f>_xlfn.IFNA(VLOOKUP($C62,DataSuS2023!$B$2:$O$854,3,FALSE),"")</f>
        <v>-</v>
      </c>
      <c r="AP62" t="str">
        <f>_xlfn.IFNA(VLOOKUP($C62,DataSuS2023!$B$2:$O$854,4,FALSE),"")</f>
        <v>-</v>
      </c>
      <c r="AQ62" t="str">
        <f>_xlfn.IFNA(VLOOKUP($C62,DataSuS2023!$B$2:$O$854,5,FALSE),"")</f>
        <v>-</v>
      </c>
      <c r="AR62" t="str">
        <f>_xlfn.IFNA(VLOOKUP($C62,DataSuS2023!$B$2:$O$854,6,FALSE),"")</f>
        <v>-</v>
      </c>
      <c r="AS62" t="str">
        <f>_xlfn.IFNA(VLOOKUP($C62,DataSuS2023!$B$2:$O$854,7,FALSE),"")</f>
        <v>-</v>
      </c>
      <c r="AT62" t="str">
        <f>_xlfn.IFNA(VLOOKUP($C62,DataSuS2023!$B$2:$O$854,8,FALSE),"")</f>
        <v>-</v>
      </c>
      <c r="AU62" t="str">
        <f>_xlfn.IFNA(VLOOKUP($C62,DataSuS2023!$B$2:$O$854,9,FALSE),"")</f>
        <v>-</v>
      </c>
      <c r="AV62" t="str">
        <f>_xlfn.IFNA(VLOOKUP($C62,DataSuS2023!$B$2:$O$854,10,FALSE),"")</f>
        <v>-</v>
      </c>
      <c r="AW62" t="str">
        <f>_xlfn.IFNA(VLOOKUP($C62,DataSuS2023!$B$2:$O$854,11,FALSE),"")</f>
        <v>-</v>
      </c>
      <c r="AX62">
        <f>_xlfn.IFNA(VLOOKUP($C62,DataSuS2023!$B$2:$O$854,12,FALSE),"")</f>
        <v>1</v>
      </c>
      <c r="AY62" t="str">
        <f>_xlfn.IFNA(VLOOKUP($C62,DataSuS2023!$B$2:$O$854,13,FALSE),"")</f>
        <v>-</v>
      </c>
      <c r="AZ62" s="43">
        <f t="shared" si="6"/>
        <v>1</v>
      </c>
      <c r="BA62">
        <f t="shared" si="5"/>
        <v>7</v>
      </c>
    </row>
    <row r="63" spans="1:53" ht="15.75" customHeight="1">
      <c r="A63" s="10" t="s">
        <v>192</v>
      </c>
      <c r="B63" s="5">
        <v>3105707</v>
      </c>
      <c r="C63" s="5" t="str">
        <f t="shared" si="1"/>
        <v>31057</v>
      </c>
      <c r="D63" s="11" t="s">
        <v>136</v>
      </c>
      <c r="E63" s="12">
        <v>0.35899999999999999</v>
      </c>
      <c r="F63" s="12">
        <v>0.48699999999999999</v>
      </c>
      <c r="G63" s="13">
        <v>0.624</v>
      </c>
      <c r="H63" s="46" t="s">
        <v>193</v>
      </c>
      <c r="I63" s="13" t="s">
        <v>61</v>
      </c>
      <c r="J63" s="14">
        <v>1.39</v>
      </c>
      <c r="K63" s="14">
        <v>383.62799999999999</v>
      </c>
      <c r="L63" s="15">
        <f t="shared" si="0"/>
        <v>3.6233017402275118</v>
      </c>
      <c r="M63" s="6" t="s">
        <v>62</v>
      </c>
      <c r="N63" s="3" t="str">
        <f>_xlfn.IFNA(VLOOKUP($C63,DataSuS2021!$B$2:$O$173,2,FALSE),"")</f>
        <v>-</v>
      </c>
      <c r="O63" s="3">
        <f>_xlfn.IFNA(VLOOKUP($C63,DataSuS2021!$B$2:$O$173,3,FALSE),"")</f>
        <v>1</v>
      </c>
      <c r="P63" s="3" t="str">
        <f>_xlfn.IFNA(VLOOKUP($C63,DataSuS2021!$B$2:$O$173,4,FALSE),"")</f>
        <v>-</v>
      </c>
      <c r="Q63" s="3" t="str">
        <f>_xlfn.IFNA(VLOOKUP($C63,DataSuS2021!$B$2:$O$173,5,FALSE),"")</f>
        <v>-</v>
      </c>
      <c r="R63" s="3">
        <f>_xlfn.IFNA(VLOOKUP($C63,DataSuS2021!$B$2:$O$173,6,FALSE),"")</f>
        <v>1</v>
      </c>
      <c r="S63" s="3" t="str">
        <f>_xlfn.IFNA(VLOOKUP($C63,DataSuS2021!$B$2:$O$173,7,FALSE),"")</f>
        <v>-</v>
      </c>
      <c r="T63" s="3" t="str">
        <f>_xlfn.IFNA(VLOOKUP($C63,DataSuS2021!$B$2:$O$173,8,FALSE),"")</f>
        <v>-</v>
      </c>
      <c r="U63" s="3">
        <f>_xlfn.IFNA(VLOOKUP($C63,DataSuS2021!$B$2:$O$173,9,FALSE),"")</f>
        <v>1</v>
      </c>
      <c r="V63" s="3" t="str">
        <f>_xlfn.IFNA(VLOOKUP($C63,DataSuS2021!$B$2:$O$173,10,FALSE),"")</f>
        <v>-</v>
      </c>
      <c r="W63" s="3" t="str">
        <f>_xlfn.IFNA(VLOOKUP($C63,DataSuS2021!$B$2:$O$173,11,FALSE),"")</f>
        <v>-</v>
      </c>
      <c r="X63" s="3">
        <f>_xlfn.IFNA(VLOOKUP($C63,DataSuS2021!$B$2:$O$173,12,FALSE),"")</f>
        <v>1</v>
      </c>
      <c r="Y63" s="3" t="str">
        <f>_xlfn.IFNA(VLOOKUP($C63,DataSuS2021!$B$2:$O$173,13,FALSE),"")</f>
        <v>-</v>
      </c>
      <c r="Z63" s="42">
        <f t="shared" si="2"/>
        <v>4</v>
      </c>
      <c r="AA63" s="37" t="str">
        <f>_xlfn.IFNA(VLOOKUP($C63,DataSuS2022!$B$2:$O$854,2,FALSE),"")</f>
        <v>-</v>
      </c>
      <c r="AB63" s="37" t="str">
        <f>_xlfn.IFNA(VLOOKUP($C63,DataSuS2022!$B$2:$O$854,3,FALSE),"")</f>
        <v>-</v>
      </c>
      <c r="AC63" s="37">
        <f>_xlfn.IFNA(VLOOKUP($C63,DataSuS2022!$B$2:$O$854,4,FALSE),"")</f>
        <v>1</v>
      </c>
      <c r="AD63" s="37" t="str">
        <f>_xlfn.IFNA(VLOOKUP($C63,DataSuS2022!$B$2:$O$854,5,FALSE),"")</f>
        <v>-</v>
      </c>
      <c r="AE63" s="37" t="str">
        <f>_xlfn.IFNA(VLOOKUP($C63,DataSuS2022!$B$2:$O$854,6,FALSE),"")</f>
        <v>-</v>
      </c>
      <c r="AF63" s="37" t="str">
        <f>_xlfn.IFNA(VLOOKUP($C63,DataSuS2022!$B$2:$O$854,7,FALSE),"")</f>
        <v>-</v>
      </c>
      <c r="AG63" s="37" t="str">
        <f>_xlfn.IFNA(VLOOKUP($C63,DataSuS2022!$B$2:$O$854,8,FALSE),"")</f>
        <v>-</v>
      </c>
      <c r="AH63" s="37" t="str">
        <f>_xlfn.IFNA(VLOOKUP($C63,DataSuS2022!$B$2:$O$854,9,FALSE),"")</f>
        <v>-</v>
      </c>
      <c r="AI63" s="37" t="str">
        <f>_xlfn.IFNA(VLOOKUP($C63,DataSuS2022!$B$2:$O$854,10,FALSE),"")</f>
        <v>-</v>
      </c>
      <c r="AJ63" s="37">
        <f>_xlfn.IFNA(VLOOKUP($C63,DataSuS2022!$B$2:$O$854,11,FALSE),"")</f>
        <v>2</v>
      </c>
      <c r="AK63" s="37" t="str">
        <f>_xlfn.IFNA(VLOOKUP($C63,DataSuS2022!$B$2:$O$854,12,TRUE),"")</f>
        <v>-</v>
      </c>
      <c r="AL63" s="37" t="str">
        <f>_xlfn.IFNA(VLOOKUP($C63,DataSuS2022!$B$2:$O$854,13,FALSE),"")</f>
        <v>-</v>
      </c>
      <c r="AM63" s="44">
        <f t="shared" si="3"/>
        <v>3</v>
      </c>
      <c r="AN63">
        <f>_xlfn.IFNA(VLOOKUP($C63,DataSuS2023!$B$2:$O$854,2,FALSE),"")</f>
        <v>2</v>
      </c>
      <c r="AO63" t="str">
        <f>_xlfn.IFNA(VLOOKUP($C63,DataSuS2023!$B$2:$O$854,3,FALSE),"")</f>
        <v>-</v>
      </c>
      <c r="AP63" t="str">
        <f>_xlfn.IFNA(VLOOKUP($C63,DataSuS2023!$B$2:$O$854,4,FALSE),"")</f>
        <v>-</v>
      </c>
      <c r="AQ63" t="str">
        <f>_xlfn.IFNA(VLOOKUP($C63,DataSuS2023!$B$2:$O$854,5,FALSE),"")</f>
        <v>-</v>
      </c>
      <c r="AR63" t="str">
        <f>_xlfn.IFNA(VLOOKUP($C63,DataSuS2023!$B$2:$O$854,6,FALSE),"")</f>
        <v>-</v>
      </c>
      <c r="AS63" t="str">
        <f>_xlfn.IFNA(VLOOKUP($C63,DataSuS2023!$B$2:$O$854,7,FALSE),"")</f>
        <v>-</v>
      </c>
      <c r="AT63" t="str">
        <f>_xlfn.IFNA(VLOOKUP($C63,DataSuS2023!$B$2:$O$854,8,FALSE),"")</f>
        <v>-</v>
      </c>
      <c r="AU63" t="str">
        <f>_xlfn.IFNA(VLOOKUP($C63,DataSuS2023!$B$2:$O$854,9,FALSE),"")</f>
        <v>-</v>
      </c>
      <c r="AV63" t="str">
        <f>_xlfn.IFNA(VLOOKUP($C63,DataSuS2023!$B$2:$O$854,10,FALSE),"")</f>
        <v>-</v>
      </c>
      <c r="AW63">
        <f>_xlfn.IFNA(VLOOKUP($C63,DataSuS2023!$B$2:$O$854,11,FALSE),"")</f>
        <v>1</v>
      </c>
      <c r="AX63">
        <f>_xlfn.IFNA(VLOOKUP($C63,DataSuS2023!$B$2:$O$854,12,FALSE),"")</f>
        <v>1</v>
      </c>
      <c r="AY63" t="str">
        <f>_xlfn.IFNA(VLOOKUP($C63,DataSuS2023!$B$2:$O$854,13,FALSE),"")</f>
        <v>-</v>
      </c>
      <c r="AZ63" s="43">
        <f t="shared" si="6"/>
        <v>4</v>
      </c>
      <c r="BA63">
        <f t="shared" si="5"/>
        <v>11</v>
      </c>
    </row>
    <row r="64" spans="1:53" ht="15.75" customHeight="1">
      <c r="A64" s="10" t="s">
        <v>194</v>
      </c>
      <c r="B64" s="5">
        <v>3105905</v>
      </c>
      <c r="C64" s="5" t="str">
        <f t="shared" si="1"/>
        <v>31059</v>
      </c>
      <c r="D64" s="11" t="s">
        <v>85</v>
      </c>
      <c r="E64" s="12">
        <v>0.49299999999999999</v>
      </c>
      <c r="F64" s="12">
        <v>0.60199999999999998</v>
      </c>
      <c r="G64" s="13">
        <v>0.73399999999999999</v>
      </c>
      <c r="H64" s="46">
        <v>88</v>
      </c>
      <c r="I64" s="13" t="s">
        <v>61</v>
      </c>
      <c r="J64" s="14">
        <v>6.22</v>
      </c>
      <c r="K64" s="14">
        <v>82.07</v>
      </c>
      <c r="L64" s="15">
        <f t="shared" si="0"/>
        <v>75.788960643353235</v>
      </c>
      <c r="M64" s="6" t="s">
        <v>100</v>
      </c>
      <c r="N64" s="3" t="str">
        <f>_xlfn.IFNA(VLOOKUP($C64,DataSuS2021!$B$2:$O$173,2,FALSE),"")</f>
        <v/>
      </c>
      <c r="O64" s="3" t="str">
        <f>_xlfn.IFNA(VLOOKUP($C64,DataSuS2021!$B$2:$O$173,3,FALSE),"")</f>
        <v/>
      </c>
      <c r="P64" s="3" t="str">
        <f>_xlfn.IFNA(VLOOKUP($C64,DataSuS2021!$B$2:$O$173,4,FALSE),"")</f>
        <v/>
      </c>
      <c r="Q64" s="3" t="str">
        <f>_xlfn.IFNA(VLOOKUP($C64,DataSuS2021!$B$2:$O$173,5,FALSE),"")</f>
        <v/>
      </c>
      <c r="R64" s="3" t="str">
        <f>_xlfn.IFNA(VLOOKUP($C64,DataSuS2021!$B$2:$O$173,6,FALSE),"")</f>
        <v/>
      </c>
      <c r="S64" s="3" t="str">
        <f>_xlfn.IFNA(VLOOKUP($C64,DataSuS2021!$B$2:$O$173,7,FALSE),"")</f>
        <v/>
      </c>
      <c r="T64" s="3" t="str">
        <f>_xlfn.IFNA(VLOOKUP($C64,DataSuS2021!$B$2:$O$173,8,FALSE),"")</f>
        <v/>
      </c>
      <c r="U64" s="3" t="str">
        <f>_xlfn.IFNA(VLOOKUP($C64,DataSuS2021!$B$2:$O$173,9,FALSE),"")</f>
        <v/>
      </c>
      <c r="V64" s="3" t="str">
        <f>_xlfn.IFNA(VLOOKUP($C64,DataSuS2021!$B$2:$O$173,10,FALSE),"")</f>
        <v/>
      </c>
      <c r="W64" s="3" t="str">
        <f>_xlfn.IFNA(VLOOKUP($C64,DataSuS2021!$B$2:$O$173,11,FALSE),"")</f>
        <v/>
      </c>
      <c r="X64" s="3" t="str">
        <f>_xlfn.IFNA(VLOOKUP($C64,DataSuS2021!$B$2:$O$173,12,FALSE),"")</f>
        <v/>
      </c>
      <c r="Y64" s="3" t="str">
        <f>_xlfn.IFNA(VLOOKUP($C64,DataSuS2021!$B$2:$O$173,13,FALSE),"")</f>
        <v/>
      </c>
      <c r="Z64" s="42">
        <f t="shared" si="2"/>
        <v>0</v>
      </c>
      <c r="AA64" s="37" t="str">
        <f>_xlfn.IFNA(VLOOKUP($C64,DataSuS2022!$B$2:$O$854,2,FALSE),"")</f>
        <v>-</v>
      </c>
      <c r="AB64" s="37" t="str">
        <f>_xlfn.IFNA(VLOOKUP($C64,DataSuS2022!$B$2:$O$854,3,FALSE),"")</f>
        <v>-</v>
      </c>
      <c r="AC64" s="37" t="str">
        <f>_xlfn.IFNA(VLOOKUP($C64,DataSuS2022!$B$2:$O$854,4,FALSE),"")</f>
        <v>-</v>
      </c>
      <c r="AD64" s="37" t="str">
        <f>_xlfn.IFNA(VLOOKUP($C64,DataSuS2022!$B$2:$O$854,5,FALSE),"")</f>
        <v>-</v>
      </c>
      <c r="AE64" s="37" t="str">
        <f>_xlfn.IFNA(VLOOKUP($C64,DataSuS2022!$B$2:$O$854,6,FALSE),"")</f>
        <v>-</v>
      </c>
      <c r="AF64" s="37" t="str">
        <f>_xlfn.IFNA(VLOOKUP($C64,DataSuS2022!$B$2:$O$854,7,FALSE),"")</f>
        <v>-</v>
      </c>
      <c r="AG64" s="37" t="str">
        <f>_xlfn.IFNA(VLOOKUP($C64,DataSuS2022!$B$2:$O$854,8,FALSE),"")</f>
        <v>-</v>
      </c>
      <c r="AH64" s="37" t="str">
        <f>_xlfn.IFNA(VLOOKUP($C64,DataSuS2022!$B$2:$O$854,9,FALSE),"")</f>
        <v>-</v>
      </c>
      <c r="AI64" s="37" t="str">
        <f>_xlfn.IFNA(VLOOKUP($C64,DataSuS2022!$B$2:$O$854,10,FALSE),"")</f>
        <v>-</v>
      </c>
      <c r="AJ64" s="37" t="str">
        <f>_xlfn.IFNA(VLOOKUP($C64,DataSuS2022!$B$2:$O$854,11,FALSE),"")</f>
        <v>-</v>
      </c>
      <c r="AK64" s="37" t="str">
        <f>_xlfn.IFNA(VLOOKUP($C64,DataSuS2022!$B$2:$O$854,12,TRUE),"")</f>
        <v>-</v>
      </c>
      <c r="AL64" s="37" t="str">
        <f>_xlfn.IFNA(VLOOKUP($C64,DataSuS2022!$B$2:$O$854,13,FALSE),"")</f>
        <v>-</v>
      </c>
      <c r="AM64" s="44">
        <f t="shared" si="3"/>
        <v>0</v>
      </c>
      <c r="AN64" t="str">
        <f>_xlfn.IFNA(VLOOKUP($C64,DataSuS2023!$B$2:$O$854,2,FALSE),"")</f>
        <v>-</v>
      </c>
      <c r="AO64" t="str">
        <f>_xlfn.IFNA(VLOOKUP($C64,DataSuS2023!$B$2:$O$854,3,FALSE),"")</f>
        <v>-</v>
      </c>
      <c r="AP64" t="str">
        <f>_xlfn.IFNA(VLOOKUP($C64,DataSuS2023!$B$2:$O$854,4,FALSE),"")</f>
        <v>-</v>
      </c>
      <c r="AQ64" t="str">
        <f>_xlfn.IFNA(VLOOKUP($C64,DataSuS2023!$B$2:$O$854,5,FALSE),"")</f>
        <v>-</v>
      </c>
      <c r="AR64" t="str">
        <f>_xlfn.IFNA(VLOOKUP($C64,DataSuS2023!$B$2:$O$854,6,FALSE),"")</f>
        <v>-</v>
      </c>
      <c r="AS64" t="str">
        <f>_xlfn.IFNA(VLOOKUP($C64,DataSuS2023!$B$2:$O$854,7,FALSE),"")</f>
        <v>-</v>
      </c>
      <c r="AT64" t="str">
        <f>_xlfn.IFNA(VLOOKUP($C64,DataSuS2023!$B$2:$O$854,8,FALSE),"")</f>
        <v>-</v>
      </c>
      <c r="AU64" t="str">
        <f>_xlfn.IFNA(VLOOKUP($C64,DataSuS2023!$B$2:$O$854,9,FALSE),"")</f>
        <v>-</v>
      </c>
      <c r="AV64" t="str">
        <f>_xlfn.IFNA(VLOOKUP($C64,DataSuS2023!$B$2:$O$854,10,FALSE),"")</f>
        <v>-</v>
      </c>
      <c r="AW64" t="str">
        <f>_xlfn.IFNA(VLOOKUP($C64,DataSuS2023!$B$2:$O$854,11,FALSE),"")</f>
        <v>-</v>
      </c>
      <c r="AX64" t="str">
        <f>_xlfn.IFNA(VLOOKUP($C64,DataSuS2023!$B$2:$O$854,12,FALSE),"")</f>
        <v>-</v>
      </c>
      <c r="AY64" t="str">
        <f>_xlfn.IFNA(VLOOKUP($C64,DataSuS2023!$B$2:$O$854,13,FALSE),"")</f>
        <v>-</v>
      </c>
      <c r="AZ64" s="43">
        <f t="shared" si="6"/>
        <v>0</v>
      </c>
      <c r="BA64">
        <f t="shared" si="5"/>
        <v>0</v>
      </c>
    </row>
    <row r="65" spans="1:53" ht="15.75" customHeight="1">
      <c r="A65" s="10" t="s">
        <v>195</v>
      </c>
      <c r="B65" s="5">
        <v>3106002</v>
      </c>
      <c r="C65" s="5" t="str">
        <f t="shared" si="1"/>
        <v>31060</v>
      </c>
      <c r="D65" s="11" t="s">
        <v>72</v>
      </c>
      <c r="E65" s="12">
        <v>0.42599999999999999</v>
      </c>
      <c r="F65" s="12">
        <v>0.57399999999999995</v>
      </c>
      <c r="G65" s="13">
        <v>0.67400000000000004</v>
      </c>
      <c r="H65" s="46" t="s">
        <v>196</v>
      </c>
      <c r="I65" s="13" t="s">
        <v>61</v>
      </c>
      <c r="J65" s="14">
        <v>1.95</v>
      </c>
      <c r="K65" s="14">
        <v>109.143</v>
      </c>
      <c r="L65" s="15">
        <f t="shared" si="0"/>
        <v>17.866468761166544</v>
      </c>
      <c r="M65" s="6" t="s">
        <v>117</v>
      </c>
      <c r="N65" s="3" t="str">
        <f>_xlfn.IFNA(VLOOKUP($C65,DataSuS2021!$B$2:$O$173,2,FALSE),"")</f>
        <v>-</v>
      </c>
      <c r="O65" s="3" t="str">
        <f>_xlfn.IFNA(VLOOKUP($C65,DataSuS2021!$B$2:$O$173,3,FALSE),"")</f>
        <v>-</v>
      </c>
      <c r="P65" s="3" t="str">
        <f>_xlfn.IFNA(VLOOKUP($C65,DataSuS2021!$B$2:$O$173,4,FALSE),"")</f>
        <v>-</v>
      </c>
      <c r="Q65" s="3">
        <f>_xlfn.IFNA(VLOOKUP($C65,DataSuS2021!$B$2:$O$173,5,FALSE),"")</f>
        <v>1</v>
      </c>
      <c r="R65" s="3" t="str">
        <f>_xlfn.IFNA(VLOOKUP($C65,DataSuS2021!$B$2:$O$173,6,FALSE),"")</f>
        <v>-</v>
      </c>
      <c r="S65" s="3" t="str">
        <f>_xlfn.IFNA(VLOOKUP($C65,DataSuS2021!$B$2:$O$173,7,FALSE),"")</f>
        <v>-</v>
      </c>
      <c r="T65" s="3" t="str">
        <f>_xlfn.IFNA(VLOOKUP($C65,DataSuS2021!$B$2:$O$173,8,FALSE),"")</f>
        <v>-</v>
      </c>
      <c r="U65" s="3" t="str">
        <f>_xlfn.IFNA(VLOOKUP($C65,DataSuS2021!$B$2:$O$173,9,FALSE),"")</f>
        <v>-</v>
      </c>
      <c r="V65" s="3" t="str">
        <f>_xlfn.IFNA(VLOOKUP($C65,DataSuS2021!$B$2:$O$173,10,FALSE),"")</f>
        <v>-</v>
      </c>
      <c r="W65" s="3" t="str">
        <f>_xlfn.IFNA(VLOOKUP($C65,DataSuS2021!$B$2:$O$173,11,FALSE),"")</f>
        <v>-</v>
      </c>
      <c r="X65" s="3" t="str">
        <f>_xlfn.IFNA(VLOOKUP($C65,DataSuS2021!$B$2:$O$173,12,FALSE),"")</f>
        <v>-</v>
      </c>
      <c r="Y65" s="3" t="str">
        <f>_xlfn.IFNA(VLOOKUP($C65,DataSuS2021!$B$2:$O$173,13,FALSE),"")</f>
        <v>-</v>
      </c>
      <c r="Z65" s="42">
        <f t="shared" si="2"/>
        <v>1</v>
      </c>
      <c r="AA65" s="37" t="str">
        <f>_xlfn.IFNA(VLOOKUP($C65,DataSuS2022!$B$2:$O$854,2,FALSE),"")</f>
        <v>-</v>
      </c>
      <c r="AB65" s="37" t="str">
        <f>_xlfn.IFNA(VLOOKUP($C65,DataSuS2022!$B$2:$O$854,3,FALSE),"")</f>
        <v>-</v>
      </c>
      <c r="AC65" s="37" t="str">
        <f>_xlfn.IFNA(VLOOKUP($C65,DataSuS2022!$B$2:$O$854,4,FALSE),"")</f>
        <v>-</v>
      </c>
      <c r="AD65" s="37" t="str">
        <f>_xlfn.IFNA(VLOOKUP($C65,DataSuS2022!$B$2:$O$854,5,FALSE),"")</f>
        <v>-</v>
      </c>
      <c r="AE65" s="37" t="str">
        <f>_xlfn.IFNA(VLOOKUP($C65,DataSuS2022!$B$2:$O$854,6,FALSE),"")</f>
        <v>-</v>
      </c>
      <c r="AF65" s="37" t="str">
        <f>_xlfn.IFNA(VLOOKUP($C65,DataSuS2022!$B$2:$O$854,7,FALSE),"")</f>
        <v>-</v>
      </c>
      <c r="AG65" s="37" t="str">
        <f>_xlfn.IFNA(VLOOKUP($C65,DataSuS2022!$B$2:$O$854,8,FALSE),"")</f>
        <v>-</v>
      </c>
      <c r="AH65" s="37" t="str">
        <f>_xlfn.IFNA(VLOOKUP($C65,DataSuS2022!$B$2:$O$854,9,FALSE),"")</f>
        <v>-</v>
      </c>
      <c r="AI65" s="37" t="str">
        <f>_xlfn.IFNA(VLOOKUP($C65,DataSuS2022!$B$2:$O$854,10,FALSE),"")</f>
        <v>-</v>
      </c>
      <c r="AJ65" s="37" t="str">
        <f>_xlfn.IFNA(VLOOKUP($C65,DataSuS2022!$B$2:$O$854,11,FALSE),"")</f>
        <v>-</v>
      </c>
      <c r="AK65" s="37" t="str">
        <f>_xlfn.IFNA(VLOOKUP($C65,DataSuS2022!$B$2:$O$854,12,TRUE),"")</f>
        <v>-</v>
      </c>
      <c r="AL65" s="37" t="str">
        <f>_xlfn.IFNA(VLOOKUP($C65,DataSuS2022!$B$2:$O$854,13,FALSE),"")</f>
        <v>-</v>
      </c>
      <c r="AM65" s="44">
        <f t="shared" si="3"/>
        <v>0</v>
      </c>
      <c r="AN65" t="str">
        <f>_xlfn.IFNA(VLOOKUP($C65,DataSuS2023!$B$2:$O$854,2,FALSE),"")</f>
        <v>-</v>
      </c>
      <c r="AO65" t="str">
        <f>_xlfn.IFNA(VLOOKUP($C65,DataSuS2023!$B$2:$O$854,3,FALSE),"")</f>
        <v>-</v>
      </c>
      <c r="AP65" t="str">
        <f>_xlfn.IFNA(VLOOKUP($C65,DataSuS2023!$B$2:$O$854,4,FALSE),"")</f>
        <v>-</v>
      </c>
      <c r="AQ65" t="str">
        <f>_xlfn.IFNA(VLOOKUP($C65,DataSuS2023!$B$2:$O$854,5,FALSE),"")</f>
        <v>-</v>
      </c>
      <c r="AR65" t="str">
        <f>_xlfn.IFNA(VLOOKUP($C65,DataSuS2023!$B$2:$O$854,6,FALSE),"")</f>
        <v>-</v>
      </c>
      <c r="AS65" t="str">
        <f>_xlfn.IFNA(VLOOKUP($C65,DataSuS2023!$B$2:$O$854,7,FALSE),"")</f>
        <v>-</v>
      </c>
      <c r="AT65" t="str">
        <f>_xlfn.IFNA(VLOOKUP($C65,DataSuS2023!$B$2:$O$854,8,FALSE),"")</f>
        <v>-</v>
      </c>
      <c r="AU65" t="str">
        <f>_xlfn.IFNA(VLOOKUP($C65,DataSuS2023!$B$2:$O$854,9,FALSE),"")</f>
        <v>-</v>
      </c>
      <c r="AV65" t="str">
        <f>_xlfn.IFNA(VLOOKUP($C65,DataSuS2023!$B$2:$O$854,10,FALSE),"")</f>
        <v>-</v>
      </c>
      <c r="AW65" t="str">
        <f>_xlfn.IFNA(VLOOKUP($C65,DataSuS2023!$B$2:$O$854,11,FALSE),"")</f>
        <v>-</v>
      </c>
      <c r="AX65" t="str">
        <f>_xlfn.IFNA(VLOOKUP($C65,DataSuS2023!$B$2:$O$854,12,FALSE),"")</f>
        <v>-</v>
      </c>
      <c r="AY65" t="str">
        <f>_xlfn.IFNA(VLOOKUP($C65,DataSuS2023!$B$2:$O$854,13,FALSE),"")</f>
        <v>-</v>
      </c>
      <c r="AZ65" s="43">
        <f t="shared" si="6"/>
        <v>0</v>
      </c>
      <c r="BA65">
        <f t="shared" si="5"/>
        <v>1</v>
      </c>
    </row>
    <row r="66" spans="1:53" ht="15.75" customHeight="1">
      <c r="A66" s="10" t="s">
        <v>197</v>
      </c>
      <c r="B66" s="5">
        <v>3106101</v>
      </c>
      <c r="C66" s="5" t="str">
        <f t="shared" si="1"/>
        <v>31061</v>
      </c>
      <c r="D66" s="11" t="s">
        <v>85</v>
      </c>
      <c r="E66" s="12">
        <v>0.38900000000000001</v>
      </c>
      <c r="F66" s="12">
        <v>0.52100000000000002</v>
      </c>
      <c r="G66" s="13">
        <v>0.66</v>
      </c>
      <c r="H66" s="46" t="s">
        <v>198</v>
      </c>
      <c r="I66" s="13" t="s">
        <v>61</v>
      </c>
      <c r="J66" s="14">
        <v>0.85</v>
      </c>
      <c r="K66" s="14">
        <v>393.08600000000001</v>
      </c>
      <c r="L66" s="15">
        <f t="shared" si="0"/>
        <v>2.1623766809298726</v>
      </c>
      <c r="M66" s="6" t="s">
        <v>62</v>
      </c>
      <c r="N66" s="3" t="str">
        <f>_xlfn.IFNA(VLOOKUP($C66,DataSuS2021!$B$2:$O$173,2,FALSE),"")</f>
        <v/>
      </c>
      <c r="O66" s="3" t="str">
        <f>_xlfn.IFNA(VLOOKUP($C66,DataSuS2021!$B$2:$O$173,3,FALSE),"")</f>
        <v/>
      </c>
      <c r="P66" s="3" t="str">
        <f>_xlfn.IFNA(VLOOKUP($C66,DataSuS2021!$B$2:$O$173,4,FALSE),"")</f>
        <v/>
      </c>
      <c r="Q66" s="3" t="str">
        <f>_xlfn.IFNA(VLOOKUP($C66,DataSuS2021!$B$2:$O$173,5,FALSE),"")</f>
        <v/>
      </c>
      <c r="R66" s="3" t="str">
        <f>_xlfn.IFNA(VLOOKUP($C66,DataSuS2021!$B$2:$O$173,6,FALSE),"")</f>
        <v/>
      </c>
      <c r="S66" s="3" t="str">
        <f>_xlfn.IFNA(VLOOKUP($C66,DataSuS2021!$B$2:$O$173,7,FALSE),"")</f>
        <v/>
      </c>
      <c r="T66" s="3" t="str">
        <f>_xlfn.IFNA(VLOOKUP($C66,DataSuS2021!$B$2:$O$173,8,FALSE),"")</f>
        <v/>
      </c>
      <c r="U66" s="3" t="str">
        <f>_xlfn.IFNA(VLOOKUP($C66,DataSuS2021!$B$2:$O$173,9,FALSE),"")</f>
        <v/>
      </c>
      <c r="V66" s="3" t="str">
        <f>_xlfn.IFNA(VLOOKUP($C66,DataSuS2021!$B$2:$O$173,10,FALSE),"")</f>
        <v/>
      </c>
      <c r="W66" s="3" t="str">
        <f>_xlfn.IFNA(VLOOKUP($C66,DataSuS2021!$B$2:$O$173,11,FALSE),"")</f>
        <v/>
      </c>
      <c r="X66" s="3" t="str">
        <f>_xlfn.IFNA(VLOOKUP($C66,DataSuS2021!$B$2:$O$173,12,FALSE),"")</f>
        <v/>
      </c>
      <c r="Y66" s="3" t="str">
        <f>_xlfn.IFNA(VLOOKUP($C66,DataSuS2021!$B$2:$O$173,13,FALSE),"")</f>
        <v/>
      </c>
      <c r="Z66" s="42">
        <f t="shared" si="2"/>
        <v>0</v>
      </c>
      <c r="AA66" s="37" t="str">
        <f>_xlfn.IFNA(VLOOKUP($C66,DataSuS2022!$B$2:$O$854,2,FALSE),"")</f>
        <v>-</v>
      </c>
      <c r="AB66" s="37" t="str">
        <f>_xlfn.IFNA(VLOOKUP($C66,DataSuS2022!$B$2:$O$854,3,FALSE),"")</f>
        <v>-</v>
      </c>
      <c r="AC66" s="37" t="str">
        <f>_xlfn.IFNA(VLOOKUP($C66,DataSuS2022!$B$2:$O$854,4,FALSE),"")</f>
        <v>-</v>
      </c>
      <c r="AD66" s="37" t="str">
        <f>_xlfn.IFNA(VLOOKUP($C66,DataSuS2022!$B$2:$O$854,5,FALSE),"")</f>
        <v>-</v>
      </c>
      <c r="AE66" s="37" t="str">
        <f>_xlfn.IFNA(VLOOKUP($C66,DataSuS2022!$B$2:$O$854,6,FALSE),"")</f>
        <v>-</v>
      </c>
      <c r="AF66" s="37" t="str">
        <f>_xlfn.IFNA(VLOOKUP($C66,DataSuS2022!$B$2:$O$854,7,FALSE),"")</f>
        <v>-</v>
      </c>
      <c r="AG66" s="37" t="str">
        <f>_xlfn.IFNA(VLOOKUP($C66,DataSuS2022!$B$2:$O$854,8,FALSE),"")</f>
        <v>-</v>
      </c>
      <c r="AH66" s="37" t="str">
        <f>_xlfn.IFNA(VLOOKUP($C66,DataSuS2022!$B$2:$O$854,9,FALSE),"")</f>
        <v>-</v>
      </c>
      <c r="AI66" s="37" t="str">
        <f>_xlfn.IFNA(VLOOKUP($C66,DataSuS2022!$B$2:$O$854,10,FALSE),"")</f>
        <v>-</v>
      </c>
      <c r="AJ66" s="37" t="str">
        <f>_xlfn.IFNA(VLOOKUP($C66,DataSuS2022!$B$2:$O$854,11,FALSE),"")</f>
        <v>-</v>
      </c>
      <c r="AK66" s="37" t="str">
        <f>_xlfn.IFNA(VLOOKUP($C66,DataSuS2022!$B$2:$O$854,12,TRUE),"")</f>
        <v>-</v>
      </c>
      <c r="AL66" s="37" t="str">
        <f>_xlfn.IFNA(VLOOKUP($C66,DataSuS2022!$B$2:$O$854,13,FALSE),"")</f>
        <v>-</v>
      </c>
      <c r="AM66" s="44">
        <f t="shared" si="3"/>
        <v>0</v>
      </c>
      <c r="AN66" t="str">
        <f>_xlfn.IFNA(VLOOKUP($C66,DataSuS2023!$B$2:$O$854,2,FALSE),"")</f>
        <v>-</v>
      </c>
      <c r="AO66" t="str">
        <f>_xlfn.IFNA(VLOOKUP($C66,DataSuS2023!$B$2:$O$854,3,FALSE),"")</f>
        <v>-</v>
      </c>
      <c r="AP66" t="str">
        <f>_xlfn.IFNA(VLOOKUP($C66,DataSuS2023!$B$2:$O$854,4,FALSE),"")</f>
        <v>-</v>
      </c>
      <c r="AQ66" t="str">
        <f>_xlfn.IFNA(VLOOKUP($C66,DataSuS2023!$B$2:$O$854,5,FALSE),"")</f>
        <v>-</v>
      </c>
      <c r="AR66" t="str">
        <f>_xlfn.IFNA(VLOOKUP($C66,DataSuS2023!$B$2:$O$854,6,FALSE),"")</f>
        <v>-</v>
      </c>
      <c r="AS66" t="str">
        <f>_xlfn.IFNA(VLOOKUP($C66,DataSuS2023!$B$2:$O$854,7,FALSE),"")</f>
        <v>-</v>
      </c>
      <c r="AT66" t="str">
        <f>_xlfn.IFNA(VLOOKUP($C66,DataSuS2023!$B$2:$O$854,8,FALSE),"")</f>
        <v>-</v>
      </c>
      <c r="AU66" t="str">
        <f>_xlfn.IFNA(VLOOKUP($C66,DataSuS2023!$B$2:$O$854,9,FALSE),"")</f>
        <v>-</v>
      </c>
      <c r="AV66" t="str">
        <f>_xlfn.IFNA(VLOOKUP($C66,DataSuS2023!$B$2:$O$854,10,FALSE),"")</f>
        <v>-</v>
      </c>
      <c r="AW66" t="str">
        <f>_xlfn.IFNA(VLOOKUP($C66,DataSuS2023!$B$2:$O$854,11,FALSE),"")</f>
        <v>-</v>
      </c>
      <c r="AX66" t="str">
        <f>_xlfn.IFNA(VLOOKUP($C66,DataSuS2023!$B$2:$O$854,12,FALSE),"")</f>
        <v>-</v>
      </c>
      <c r="AY66" t="str">
        <f>_xlfn.IFNA(VLOOKUP($C66,DataSuS2023!$B$2:$O$854,13,FALSE),"")</f>
        <v>-</v>
      </c>
      <c r="AZ66" s="43">
        <f t="shared" si="6"/>
        <v>0</v>
      </c>
      <c r="BA66">
        <f t="shared" si="5"/>
        <v>0</v>
      </c>
    </row>
    <row r="67" spans="1:53" ht="15.75" customHeight="1">
      <c r="A67" s="10" t="s">
        <v>199</v>
      </c>
      <c r="B67" s="5">
        <v>3106200</v>
      </c>
      <c r="C67" s="5" t="str">
        <f t="shared" ref="C67:C130" si="7">MID(B67,1,5)</f>
        <v>31062</v>
      </c>
      <c r="D67" s="11" t="s">
        <v>200</v>
      </c>
      <c r="E67" s="12">
        <v>0.60199999999999998</v>
      </c>
      <c r="F67" s="12">
        <v>0.72599999999999998</v>
      </c>
      <c r="G67" s="13">
        <v>0.81</v>
      </c>
      <c r="H67" s="46" t="s">
        <v>201</v>
      </c>
      <c r="I67" s="13" t="s">
        <v>70</v>
      </c>
      <c r="J67" s="14">
        <v>274.04000000000002</v>
      </c>
      <c r="K67" s="14">
        <v>331.35399999999998</v>
      </c>
      <c r="L67" s="15">
        <f t="shared" si="0"/>
        <v>827.03090954085371</v>
      </c>
      <c r="M67" s="6" t="s">
        <v>117</v>
      </c>
      <c r="N67" s="3">
        <f>_xlfn.IFNA(VLOOKUP($C67,DataSuS2021!$B$2:$O$173,2,FALSE),"")</f>
        <v>5</v>
      </c>
      <c r="O67" s="3">
        <f>_xlfn.IFNA(VLOOKUP($C67,DataSuS2021!$B$2:$O$173,3,FALSE),"")</f>
        <v>18</v>
      </c>
      <c r="P67" s="3">
        <f>_xlfn.IFNA(VLOOKUP($C67,DataSuS2021!$B$2:$O$173,4,FALSE),"")</f>
        <v>10</v>
      </c>
      <c r="Q67" s="3">
        <f>_xlfn.IFNA(VLOOKUP($C67,DataSuS2021!$B$2:$O$173,5,FALSE),"")</f>
        <v>9</v>
      </c>
      <c r="R67" s="3">
        <f>_xlfn.IFNA(VLOOKUP($C67,DataSuS2021!$B$2:$O$173,6,FALSE),"")</f>
        <v>4</v>
      </c>
      <c r="S67" s="3">
        <f>_xlfn.IFNA(VLOOKUP($C67,DataSuS2021!$B$2:$O$173,7,FALSE),"")</f>
        <v>11</v>
      </c>
      <c r="T67" s="3">
        <f>_xlfn.IFNA(VLOOKUP($C67,DataSuS2021!$B$2:$O$173,8,FALSE),"")</f>
        <v>7</v>
      </c>
      <c r="U67" s="3">
        <f>_xlfn.IFNA(VLOOKUP($C67,DataSuS2021!$B$2:$O$173,9,FALSE),"")</f>
        <v>10</v>
      </c>
      <c r="V67" s="3">
        <f>_xlfn.IFNA(VLOOKUP($C67,DataSuS2021!$B$2:$O$173,10,FALSE),"")</f>
        <v>8</v>
      </c>
      <c r="W67" s="3">
        <f>_xlfn.IFNA(VLOOKUP($C67,DataSuS2021!$B$2:$O$173,11,FALSE),"")</f>
        <v>9</v>
      </c>
      <c r="X67" s="3">
        <f>_xlfn.IFNA(VLOOKUP($C67,DataSuS2021!$B$2:$O$173,12,FALSE),"")</f>
        <v>10</v>
      </c>
      <c r="Y67" s="3">
        <f>_xlfn.IFNA(VLOOKUP($C67,DataSuS2021!$B$2:$O$173,13,FALSE),"")</f>
        <v>4</v>
      </c>
      <c r="Z67" s="42">
        <f t="shared" ref="Z67:Z130" si="8">SUM(N67:Y67)</f>
        <v>105</v>
      </c>
      <c r="AA67" s="37">
        <f>_xlfn.IFNA(VLOOKUP($C67,DataSuS2022!$B$2:$O$854,2,FALSE),"")</f>
        <v>2</v>
      </c>
      <c r="AB67" s="37">
        <f>_xlfn.IFNA(VLOOKUP($C67,DataSuS2022!$B$2:$O$854,3,FALSE),"")</f>
        <v>14</v>
      </c>
      <c r="AC67" s="37">
        <f>_xlfn.IFNA(VLOOKUP($C67,DataSuS2022!$B$2:$O$854,4,FALSE),"")</f>
        <v>12</v>
      </c>
      <c r="AD67" s="37">
        <f>_xlfn.IFNA(VLOOKUP($C67,DataSuS2022!$B$2:$O$854,5,FALSE),"")</f>
        <v>5</v>
      </c>
      <c r="AE67" s="37">
        <f>_xlfn.IFNA(VLOOKUP($C67,DataSuS2022!$B$2:$O$854,6,FALSE),"")</f>
        <v>6</v>
      </c>
      <c r="AF67" s="37">
        <f>_xlfn.IFNA(VLOOKUP($C67,DataSuS2022!$B$2:$O$854,7,FALSE),"")</f>
        <v>5</v>
      </c>
      <c r="AG67" s="37">
        <f>_xlfn.IFNA(VLOOKUP($C67,DataSuS2022!$B$2:$O$854,8,FALSE),"")</f>
        <v>7</v>
      </c>
      <c r="AH67" s="37">
        <f>_xlfn.IFNA(VLOOKUP($C67,DataSuS2022!$B$2:$O$854,9,FALSE),"")</f>
        <v>18</v>
      </c>
      <c r="AI67" s="37">
        <f>_xlfn.IFNA(VLOOKUP($C67,DataSuS2022!$B$2:$O$854,10,FALSE),"")</f>
        <v>4</v>
      </c>
      <c r="AJ67" s="37">
        <f>_xlfn.IFNA(VLOOKUP($C67,DataSuS2022!$B$2:$O$854,11,FALSE),"")</f>
        <v>5</v>
      </c>
      <c r="AK67" s="37">
        <f>_xlfn.IFNA(VLOOKUP($C67,DataSuS2022!$B$2:$O$854,12,TRUE),"")</f>
        <v>6</v>
      </c>
      <c r="AL67" s="37">
        <f>_xlfn.IFNA(VLOOKUP($C67,DataSuS2022!$B$2:$O$854,13,FALSE),"")</f>
        <v>5</v>
      </c>
      <c r="AM67" s="44">
        <f t="shared" ref="AM67:AM130" si="9">SUM(AA67:AL67)</f>
        <v>89</v>
      </c>
      <c r="AN67">
        <f>_xlfn.IFNA(VLOOKUP($C67,DataSuS2023!$B$2:$O$854,2,FALSE),"")</f>
        <v>8</v>
      </c>
      <c r="AO67">
        <f>_xlfn.IFNA(VLOOKUP($C67,DataSuS2023!$B$2:$O$854,3,FALSE),"")</f>
        <v>6</v>
      </c>
      <c r="AP67">
        <f>_xlfn.IFNA(VLOOKUP($C67,DataSuS2023!$B$2:$O$854,4,FALSE),"")</f>
        <v>10</v>
      </c>
      <c r="AQ67">
        <f>_xlfn.IFNA(VLOOKUP($C67,DataSuS2023!$B$2:$O$854,5,FALSE),"")</f>
        <v>6</v>
      </c>
      <c r="AR67">
        <f>_xlfn.IFNA(VLOOKUP($C67,DataSuS2023!$B$2:$O$854,6,FALSE),"")</f>
        <v>8</v>
      </c>
      <c r="AS67">
        <f>_xlfn.IFNA(VLOOKUP($C67,DataSuS2023!$B$2:$O$854,7,FALSE),"")</f>
        <v>8</v>
      </c>
      <c r="AT67">
        <f>_xlfn.IFNA(VLOOKUP($C67,DataSuS2023!$B$2:$O$854,8,FALSE),"")</f>
        <v>6</v>
      </c>
      <c r="AU67">
        <f>_xlfn.IFNA(VLOOKUP($C67,DataSuS2023!$B$2:$O$854,9,FALSE),"")</f>
        <v>8</v>
      </c>
      <c r="AV67">
        <f>_xlfn.IFNA(VLOOKUP($C67,DataSuS2023!$B$2:$O$854,10,FALSE),"")</f>
        <v>1</v>
      </c>
      <c r="AW67">
        <f>_xlfn.IFNA(VLOOKUP($C67,DataSuS2023!$B$2:$O$854,11,FALSE),"")</f>
        <v>8</v>
      </c>
      <c r="AX67">
        <f>_xlfn.IFNA(VLOOKUP($C67,DataSuS2023!$B$2:$O$854,12,FALSE),"")</f>
        <v>5</v>
      </c>
      <c r="AY67">
        <f>_xlfn.IFNA(VLOOKUP($C67,DataSuS2023!$B$2:$O$854,13,FALSE),"")</f>
        <v>7</v>
      </c>
      <c r="AZ67" s="43">
        <f t="shared" si="6"/>
        <v>81</v>
      </c>
      <c r="BA67">
        <f t="shared" ref="BA67:BA130" si="10">Z67+AM67+AZ67</f>
        <v>275</v>
      </c>
    </row>
    <row r="68" spans="1:53" ht="15.75" customHeight="1">
      <c r="A68" s="10" t="s">
        <v>202</v>
      </c>
      <c r="B68" s="5">
        <v>3106309</v>
      </c>
      <c r="C68" s="5" t="str">
        <f t="shared" si="7"/>
        <v>31063</v>
      </c>
      <c r="D68" s="11" t="s">
        <v>96</v>
      </c>
      <c r="E68" s="12">
        <v>0.38200000000000001</v>
      </c>
      <c r="F68" s="12">
        <v>0.54400000000000004</v>
      </c>
      <c r="G68" s="13">
        <v>0.68600000000000005</v>
      </c>
      <c r="H68" s="46" t="s">
        <v>203</v>
      </c>
      <c r="I68" s="13" t="s">
        <v>61</v>
      </c>
      <c r="J68" s="14">
        <v>6.71</v>
      </c>
      <c r="K68" s="14">
        <v>334.90899999999999</v>
      </c>
      <c r="L68" s="15">
        <f t="shared" si="0"/>
        <v>20.035293169189242</v>
      </c>
      <c r="M68" s="6" t="s">
        <v>67</v>
      </c>
      <c r="N68" s="3">
        <f>_xlfn.IFNA(VLOOKUP($C68,DataSuS2021!$B$2:$O$173,2,FALSE),"")</f>
        <v>1</v>
      </c>
      <c r="O68" s="3" t="str">
        <f>_xlfn.IFNA(VLOOKUP($C68,DataSuS2021!$B$2:$O$173,3,FALSE),"")</f>
        <v>-</v>
      </c>
      <c r="P68" s="3" t="str">
        <f>_xlfn.IFNA(VLOOKUP($C68,DataSuS2021!$B$2:$O$173,4,FALSE),"")</f>
        <v>-</v>
      </c>
      <c r="Q68" s="3" t="str">
        <f>_xlfn.IFNA(VLOOKUP($C68,DataSuS2021!$B$2:$O$173,5,FALSE),"")</f>
        <v>-</v>
      </c>
      <c r="R68" s="3" t="str">
        <f>_xlfn.IFNA(VLOOKUP($C68,DataSuS2021!$B$2:$O$173,6,FALSE),"")</f>
        <v>-</v>
      </c>
      <c r="S68" s="3">
        <f>_xlfn.IFNA(VLOOKUP($C68,DataSuS2021!$B$2:$O$173,7,FALSE),"")</f>
        <v>1</v>
      </c>
      <c r="T68" s="3" t="str">
        <f>_xlfn.IFNA(VLOOKUP($C68,DataSuS2021!$B$2:$O$173,8,FALSE),"")</f>
        <v>-</v>
      </c>
      <c r="U68" s="3" t="str">
        <f>_xlfn.IFNA(VLOOKUP($C68,DataSuS2021!$B$2:$O$173,9,FALSE),"")</f>
        <v>-</v>
      </c>
      <c r="V68" s="3" t="str">
        <f>_xlfn.IFNA(VLOOKUP($C68,DataSuS2021!$B$2:$O$173,10,FALSE),"")</f>
        <v>-</v>
      </c>
      <c r="W68" s="3">
        <f>_xlfn.IFNA(VLOOKUP($C68,DataSuS2021!$B$2:$O$173,11,FALSE),"")</f>
        <v>2</v>
      </c>
      <c r="X68" s="3" t="str">
        <f>_xlfn.IFNA(VLOOKUP($C68,DataSuS2021!$B$2:$O$173,12,FALSE),"")</f>
        <v>-</v>
      </c>
      <c r="Y68" s="3">
        <f>_xlfn.IFNA(VLOOKUP($C68,DataSuS2021!$B$2:$O$173,13,FALSE),"")</f>
        <v>1</v>
      </c>
      <c r="Z68" s="42">
        <f t="shared" si="8"/>
        <v>5</v>
      </c>
      <c r="AA68" s="37" t="str">
        <f>_xlfn.IFNA(VLOOKUP($C68,DataSuS2022!$B$2:$O$854,2,FALSE),"")</f>
        <v>-</v>
      </c>
      <c r="AB68" s="37" t="str">
        <f>_xlfn.IFNA(VLOOKUP($C68,DataSuS2022!$B$2:$O$854,3,FALSE),"")</f>
        <v>-</v>
      </c>
      <c r="AC68" s="37" t="str">
        <f>_xlfn.IFNA(VLOOKUP($C68,DataSuS2022!$B$2:$O$854,4,FALSE),"")</f>
        <v>-</v>
      </c>
      <c r="AD68" s="37" t="str">
        <f>_xlfn.IFNA(VLOOKUP($C68,DataSuS2022!$B$2:$O$854,5,FALSE),"")</f>
        <v>-</v>
      </c>
      <c r="AE68" s="37" t="str">
        <f>_xlfn.IFNA(VLOOKUP($C68,DataSuS2022!$B$2:$O$854,6,FALSE),"")</f>
        <v>-</v>
      </c>
      <c r="AF68" s="37" t="str">
        <f>_xlfn.IFNA(VLOOKUP($C68,DataSuS2022!$B$2:$O$854,7,FALSE),"")</f>
        <v>-</v>
      </c>
      <c r="AG68" s="37" t="str">
        <f>_xlfn.IFNA(VLOOKUP($C68,DataSuS2022!$B$2:$O$854,8,FALSE),"")</f>
        <v>-</v>
      </c>
      <c r="AH68" s="37">
        <f>_xlfn.IFNA(VLOOKUP($C68,DataSuS2022!$B$2:$O$854,9,FALSE),"")</f>
        <v>1</v>
      </c>
      <c r="AI68" s="37" t="str">
        <f>_xlfn.IFNA(VLOOKUP($C68,DataSuS2022!$B$2:$O$854,10,FALSE),"")</f>
        <v>-</v>
      </c>
      <c r="AJ68" s="37" t="str">
        <f>_xlfn.IFNA(VLOOKUP($C68,DataSuS2022!$B$2:$O$854,11,FALSE),"")</f>
        <v>-</v>
      </c>
      <c r="AK68" s="37" t="str">
        <f>_xlfn.IFNA(VLOOKUP($C68,DataSuS2022!$B$2:$O$854,12,TRUE),"")</f>
        <v>-</v>
      </c>
      <c r="AL68" s="37" t="str">
        <f>_xlfn.IFNA(VLOOKUP($C68,DataSuS2022!$B$2:$O$854,13,FALSE),"")</f>
        <v>-</v>
      </c>
      <c r="AM68" s="44">
        <f t="shared" si="9"/>
        <v>1</v>
      </c>
      <c r="AN68" t="str">
        <f>_xlfn.IFNA(VLOOKUP($C68,DataSuS2023!$B$2:$O$854,2,FALSE),"")</f>
        <v>-</v>
      </c>
      <c r="AO68">
        <f>_xlfn.IFNA(VLOOKUP($C68,DataSuS2023!$B$2:$O$854,3,FALSE),"")</f>
        <v>1</v>
      </c>
      <c r="AP68">
        <f>_xlfn.IFNA(VLOOKUP($C68,DataSuS2023!$B$2:$O$854,4,FALSE),"")</f>
        <v>1</v>
      </c>
      <c r="AQ68" t="str">
        <f>_xlfn.IFNA(VLOOKUP($C68,DataSuS2023!$B$2:$O$854,5,FALSE),"")</f>
        <v>-</v>
      </c>
      <c r="AR68">
        <f>_xlfn.IFNA(VLOOKUP($C68,DataSuS2023!$B$2:$O$854,6,FALSE),"")</f>
        <v>1</v>
      </c>
      <c r="AS68" t="str">
        <f>_xlfn.IFNA(VLOOKUP($C68,DataSuS2023!$B$2:$O$854,7,FALSE),"")</f>
        <v>-</v>
      </c>
      <c r="AT68" t="str">
        <f>_xlfn.IFNA(VLOOKUP($C68,DataSuS2023!$B$2:$O$854,8,FALSE),"")</f>
        <v>-</v>
      </c>
      <c r="AU68" t="str">
        <f>_xlfn.IFNA(VLOOKUP($C68,DataSuS2023!$B$2:$O$854,9,FALSE),"")</f>
        <v>-</v>
      </c>
      <c r="AV68" t="str">
        <f>_xlfn.IFNA(VLOOKUP($C68,DataSuS2023!$B$2:$O$854,10,FALSE),"")</f>
        <v>-</v>
      </c>
      <c r="AW68" t="str">
        <f>_xlfn.IFNA(VLOOKUP($C68,DataSuS2023!$B$2:$O$854,11,FALSE),"")</f>
        <v>-</v>
      </c>
      <c r="AX68" t="str">
        <f>_xlfn.IFNA(VLOOKUP($C68,DataSuS2023!$B$2:$O$854,12,FALSE),"")</f>
        <v>-</v>
      </c>
      <c r="AY68" t="str">
        <f>_xlfn.IFNA(VLOOKUP($C68,DataSuS2023!$B$2:$O$854,13,FALSE),"")</f>
        <v>-</v>
      </c>
      <c r="AZ68" s="43">
        <f t="shared" si="6"/>
        <v>3</v>
      </c>
      <c r="BA68">
        <f t="shared" si="10"/>
        <v>9</v>
      </c>
    </row>
    <row r="69" spans="1:53" ht="15.75" customHeight="1">
      <c r="A69" s="10" t="s">
        <v>204</v>
      </c>
      <c r="B69" s="5">
        <v>3106408</v>
      </c>
      <c r="C69" s="5" t="str">
        <f t="shared" si="7"/>
        <v>31064</v>
      </c>
      <c r="D69" s="11" t="s">
        <v>119</v>
      </c>
      <c r="E69" s="12">
        <v>0.373</v>
      </c>
      <c r="F69" s="12">
        <v>0.56000000000000005</v>
      </c>
      <c r="G69" s="13">
        <v>0.65500000000000003</v>
      </c>
      <c r="H69" s="46" t="s">
        <v>205</v>
      </c>
      <c r="I69" s="13" t="s">
        <v>61</v>
      </c>
      <c r="J69" s="14">
        <v>2.46</v>
      </c>
      <c r="K69" s="14">
        <v>365.923</v>
      </c>
      <c r="L69" s="15">
        <f t="shared" si="0"/>
        <v>6.7227258193663699</v>
      </c>
      <c r="M69" s="6" t="s">
        <v>117</v>
      </c>
      <c r="N69" s="3" t="str">
        <f>_xlfn.IFNA(VLOOKUP($C69,DataSuS2021!$B$2:$O$173,2,FALSE),"")</f>
        <v>-</v>
      </c>
      <c r="O69" s="3" t="str">
        <f>_xlfn.IFNA(VLOOKUP($C69,DataSuS2021!$B$2:$O$173,3,FALSE),"")</f>
        <v>-</v>
      </c>
      <c r="P69" s="3" t="str">
        <f>_xlfn.IFNA(VLOOKUP($C69,DataSuS2021!$B$2:$O$173,4,FALSE),"")</f>
        <v>-</v>
      </c>
      <c r="Q69" s="3" t="str">
        <f>_xlfn.IFNA(VLOOKUP($C69,DataSuS2021!$B$2:$O$173,5,FALSE),"")</f>
        <v>-</v>
      </c>
      <c r="R69" s="3" t="str">
        <f>_xlfn.IFNA(VLOOKUP($C69,DataSuS2021!$B$2:$O$173,6,FALSE),"")</f>
        <v>-</v>
      </c>
      <c r="S69" s="3" t="str">
        <f>_xlfn.IFNA(VLOOKUP($C69,DataSuS2021!$B$2:$O$173,7,FALSE),"")</f>
        <v>-</v>
      </c>
      <c r="T69" s="3" t="str">
        <f>_xlfn.IFNA(VLOOKUP($C69,DataSuS2021!$B$2:$O$173,8,FALSE),"")</f>
        <v>-</v>
      </c>
      <c r="U69" s="3" t="str">
        <f>_xlfn.IFNA(VLOOKUP($C69,DataSuS2021!$B$2:$O$173,9,FALSE),"")</f>
        <v>-</v>
      </c>
      <c r="V69" s="3" t="str">
        <f>_xlfn.IFNA(VLOOKUP($C69,DataSuS2021!$B$2:$O$173,10,FALSE),"")</f>
        <v>-</v>
      </c>
      <c r="W69" s="3" t="str">
        <f>_xlfn.IFNA(VLOOKUP($C69,DataSuS2021!$B$2:$O$173,11,FALSE),"")</f>
        <v>-</v>
      </c>
      <c r="X69" s="3">
        <f>_xlfn.IFNA(VLOOKUP($C69,DataSuS2021!$B$2:$O$173,12,FALSE),"")</f>
        <v>2</v>
      </c>
      <c r="Y69" s="3" t="str">
        <f>_xlfn.IFNA(VLOOKUP($C69,DataSuS2021!$B$2:$O$173,13,FALSE),"")</f>
        <v>-</v>
      </c>
      <c r="Z69" s="42">
        <f t="shared" si="8"/>
        <v>2</v>
      </c>
      <c r="AA69" s="37" t="str">
        <f>_xlfn.IFNA(VLOOKUP($C69,DataSuS2022!$B$2:$O$854,2,FALSE),"")</f>
        <v>-</v>
      </c>
      <c r="AB69" s="37" t="str">
        <f>_xlfn.IFNA(VLOOKUP($C69,DataSuS2022!$B$2:$O$854,3,FALSE),"")</f>
        <v>-</v>
      </c>
      <c r="AC69" s="37" t="str">
        <f>_xlfn.IFNA(VLOOKUP($C69,DataSuS2022!$B$2:$O$854,4,FALSE),"")</f>
        <v>-</v>
      </c>
      <c r="AD69" s="37" t="str">
        <f>_xlfn.IFNA(VLOOKUP($C69,DataSuS2022!$B$2:$O$854,5,FALSE),"")</f>
        <v>-</v>
      </c>
      <c r="AE69" s="37" t="str">
        <f>_xlfn.IFNA(VLOOKUP($C69,DataSuS2022!$B$2:$O$854,6,FALSE),"")</f>
        <v>-</v>
      </c>
      <c r="AF69" s="37" t="str">
        <f>_xlfn.IFNA(VLOOKUP($C69,DataSuS2022!$B$2:$O$854,7,FALSE),"")</f>
        <v>-</v>
      </c>
      <c r="AG69" s="37" t="str">
        <f>_xlfn.IFNA(VLOOKUP($C69,DataSuS2022!$B$2:$O$854,8,FALSE),"")</f>
        <v>-</v>
      </c>
      <c r="AH69" s="37" t="str">
        <f>_xlfn.IFNA(VLOOKUP($C69,DataSuS2022!$B$2:$O$854,9,FALSE),"")</f>
        <v>-</v>
      </c>
      <c r="AI69" s="37" t="str">
        <f>_xlfn.IFNA(VLOOKUP($C69,DataSuS2022!$B$2:$O$854,10,FALSE),"")</f>
        <v>-</v>
      </c>
      <c r="AJ69" s="37">
        <f>_xlfn.IFNA(VLOOKUP($C69,DataSuS2022!$B$2:$O$854,11,FALSE),"")</f>
        <v>1</v>
      </c>
      <c r="AK69" s="37" t="str">
        <f>_xlfn.IFNA(VLOOKUP($C69,DataSuS2022!$B$2:$O$854,12,TRUE),"")</f>
        <v>-</v>
      </c>
      <c r="AL69" s="37" t="str">
        <f>_xlfn.IFNA(VLOOKUP($C69,DataSuS2022!$B$2:$O$854,13,FALSE),"")</f>
        <v>-</v>
      </c>
      <c r="AM69" s="44">
        <f t="shared" si="9"/>
        <v>1</v>
      </c>
      <c r="AN69" t="str">
        <f>_xlfn.IFNA(VLOOKUP($C69,DataSuS2023!$B$2:$O$854,2,FALSE),"")</f>
        <v>-</v>
      </c>
      <c r="AO69">
        <f>_xlfn.IFNA(VLOOKUP($C69,DataSuS2023!$B$2:$O$854,3,FALSE),"")</f>
        <v>1</v>
      </c>
      <c r="AP69" t="str">
        <f>_xlfn.IFNA(VLOOKUP($C69,DataSuS2023!$B$2:$O$854,4,FALSE),"")</f>
        <v>-</v>
      </c>
      <c r="AQ69" t="str">
        <f>_xlfn.IFNA(VLOOKUP($C69,DataSuS2023!$B$2:$O$854,5,FALSE),"")</f>
        <v>-</v>
      </c>
      <c r="AR69" t="str">
        <f>_xlfn.IFNA(VLOOKUP($C69,DataSuS2023!$B$2:$O$854,6,FALSE),"")</f>
        <v>-</v>
      </c>
      <c r="AS69" t="str">
        <f>_xlfn.IFNA(VLOOKUP($C69,DataSuS2023!$B$2:$O$854,7,FALSE),"")</f>
        <v>-</v>
      </c>
      <c r="AT69" t="str">
        <f>_xlfn.IFNA(VLOOKUP($C69,DataSuS2023!$B$2:$O$854,8,FALSE),"")</f>
        <v>-</v>
      </c>
      <c r="AU69" t="str">
        <f>_xlfn.IFNA(VLOOKUP($C69,DataSuS2023!$B$2:$O$854,9,FALSE),"")</f>
        <v>-</v>
      </c>
      <c r="AV69" t="str">
        <f>_xlfn.IFNA(VLOOKUP($C69,DataSuS2023!$B$2:$O$854,10,FALSE),"")</f>
        <v>-</v>
      </c>
      <c r="AW69" t="str">
        <f>_xlfn.IFNA(VLOOKUP($C69,DataSuS2023!$B$2:$O$854,11,FALSE),"")</f>
        <v>-</v>
      </c>
      <c r="AX69" t="str">
        <f>_xlfn.IFNA(VLOOKUP($C69,DataSuS2023!$B$2:$O$854,12,FALSE),"")</f>
        <v>-</v>
      </c>
      <c r="AY69">
        <f>_xlfn.IFNA(VLOOKUP($C69,DataSuS2023!$B$2:$O$854,13,FALSE),"")</f>
        <v>1</v>
      </c>
      <c r="AZ69" s="43">
        <f t="shared" si="6"/>
        <v>2</v>
      </c>
      <c r="BA69">
        <f t="shared" si="10"/>
        <v>5</v>
      </c>
    </row>
    <row r="70" spans="1:53" ht="15.75" customHeight="1">
      <c r="A70" s="10" t="s">
        <v>206</v>
      </c>
      <c r="B70" s="5">
        <v>3106507</v>
      </c>
      <c r="C70" s="5" t="str">
        <f t="shared" si="7"/>
        <v>31065</v>
      </c>
      <c r="D70" s="11" t="s">
        <v>56</v>
      </c>
      <c r="E70" s="12">
        <v>0.34</v>
      </c>
      <c r="F70" s="12">
        <v>0.497</v>
      </c>
      <c r="G70" s="13">
        <v>0.628</v>
      </c>
      <c r="H70" s="46" t="s">
        <v>207</v>
      </c>
      <c r="I70" s="13" t="s">
        <v>53</v>
      </c>
      <c r="J70" s="14">
        <v>2.4900000000000002</v>
      </c>
      <c r="K70" s="14">
        <v>587.10599999999999</v>
      </c>
      <c r="L70" s="15">
        <f t="shared" si="0"/>
        <v>4.2411421446893751</v>
      </c>
      <c r="M70" s="6" t="s">
        <v>103</v>
      </c>
      <c r="N70" s="3" t="str">
        <f>_xlfn.IFNA(VLOOKUP($C70,DataSuS2021!$B$2:$O$173,2,FALSE),"")</f>
        <v/>
      </c>
      <c r="O70" s="3" t="str">
        <f>_xlfn.IFNA(VLOOKUP($C70,DataSuS2021!$B$2:$O$173,3,FALSE),"")</f>
        <v/>
      </c>
      <c r="P70" s="3" t="str">
        <f>_xlfn.IFNA(VLOOKUP($C70,DataSuS2021!$B$2:$O$173,4,FALSE),"")</f>
        <v/>
      </c>
      <c r="Q70" s="3" t="str">
        <f>_xlfn.IFNA(VLOOKUP($C70,DataSuS2021!$B$2:$O$173,5,FALSE),"")</f>
        <v/>
      </c>
      <c r="R70" s="3" t="str">
        <f>_xlfn.IFNA(VLOOKUP($C70,DataSuS2021!$B$2:$O$173,6,FALSE),"")</f>
        <v/>
      </c>
      <c r="S70" s="3" t="str">
        <f>_xlfn.IFNA(VLOOKUP($C70,DataSuS2021!$B$2:$O$173,7,FALSE),"")</f>
        <v/>
      </c>
      <c r="T70" s="3" t="str">
        <f>_xlfn.IFNA(VLOOKUP($C70,DataSuS2021!$B$2:$O$173,8,FALSE),"")</f>
        <v/>
      </c>
      <c r="U70" s="3" t="str">
        <f>_xlfn.IFNA(VLOOKUP($C70,DataSuS2021!$B$2:$O$173,9,FALSE),"")</f>
        <v/>
      </c>
      <c r="V70" s="3" t="str">
        <f>_xlfn.IFNA(VLOOKUP($C70,DataSuS2021!$B$2:$O$173,10,FALSE),"")</f>
        <v/>
      </c>
      <c r="W70" s="3" t="str">
        <f>_xlfn.IFNA(VLOOKUP($C70,DataSuS2021!$B$2:$O$173,11,FALSE),"")</f>
        <v/>
      </c>
      <c r="X70" s="3" t="str">
        <f>_xlfn.IFNA(VLOOKUP($C70,DataSuS2021!$B$2:$O$173,12,FALSE),"")</f>
        <v/>
      </c>
      <c r="Y70" s="3" t="str">
        <f>_xlfn.IFNA(VLOOKUP($C70,DataSuS2021!$B$2:$O$173,13,FALSE),"")</f>
        <v/>
      </c>
      <c r="Z70" s="42">
        <f t="shared" si="8"/>
        <v>0</v>
      </c>
      <c r="AA70" s="37" t="str">
        <f>_xlfn.IFNA(VLOOKUP($C70,DataSuS2022!$B$2:$O$854,2,FALSE),"")</f>
        <v>-</v>
      </c>
      <c r="AB70" s="37" t="str">
        <f>_xlfn.IFNA(VLOOKUP($C70,DataSuS2022!$B$2:$O$854,3,FALSE),"")</f>
        <v>-</v>
      </c>
      <c r="AC70" s="37" t="str">
        <f>_xlfn.IFNA(VLOOKUP($C70,DataSuS2022!$B$2:$O$854,4,FALSE),"")</f>
        <v>-</v>
      </c>
      <c r="AD70" s="37" t="str">
        <f>_xlfn.IFNA(VLOOKUP($C70,DataSuS2022!$B$2:$O$854,5,FALSE),"")</f>
        <v>-</v>
      </c>
      <c r="AE70" s="37" t="str">
        <f>_xlfn.IFNA(VLOOKUP($C70,DataSuS2022!$B$2:$O$854,6,FALSE),"")</f>
        <v>-</v>
      </c>
      <c r="AF70" s="37" t="str">
        <f>_xlfn.IFNA(VLOOKUP($C70,DataSuS2022!$B$2:$O$854,7,FALSE),"")</f>
        <v>-</v>
      </c>
      <c r="AG70" s="37" t="str">
        <f>_xlfn.IFNA(VLOOKUP($C70,DataSuS2022!$B$2:$O$854,8,FALSE),"")</f>
        <v>-</v>
      </c>
      <c r="AH70" s="37" t="str">
        <f>_xlfn.IFNA(VLOOKUP($C70,DataSuS2022!$B$2:$O$854,9,FALSE),"")</f>
        <v>-</v>
      </c>
      <c r="AI70" s="37" t="str">
        <f>_xlfn.IFNA(VLOOKUP($C70,DataSuS2022!$B$2:$O$854,10,FALSE),"")</f>
        <v>-</v>
      </c>
      <c r="AJ70" s="37" t="str">
        <f>_xlfn.IFNA(VLOOKUP($C70,DataSuS2022!$B$2:$O$854,11,FALSE),"")</f>
        <v>-</v>
      </c>
      <c r="AK70" s="37" t="str">
        <f>_xlfn.IFNA(VLOOKUP($C70,DataSuS2022!$B$2:$O$854,12,TRUE),"")</f>
        <v>-</v>
      </c>
      <c r="AL70" s="37" t="str">
        <f>_xlfn.IFNA(VLOOKUP($C70,DataSuS2022!$B$2:$O$854,13,FALSE),"")</f>
        <v>-</v>
      </c>
      <c r="AM70" s="44">
        <f t="shared" si="9"/>
        <v>0</v>
      </c>
      <c r="AN70" t="str">
        <f>_xlfn.IFNA(VLOOKUP($C70,DataSuS2023!$B$2:$O$854,2,FALSE),"")</f>
        <v>-</v>
      </c>
      <c r="AO70" t="str">
        <f>_xlfn.IFNA(VLOOKUP($C70,DataSuS2023!$B$2:$O$854,3,FALSE),"")</f>
        <v>-</v>
      </c>
      <c r="AP70" t="str">
        <f>_xlfn.IFNA(VLOOKUP($C70,DataSuS2023!$B$2:$O$854,4,FALSE),"")</f>
        <v>-</v>
      </c>
      <c r="AQ70" t="str">
        <f>_xlfn.IFNA(VLOOKUP($C70,DataSuS2023!$B$2:$O$854,5,FALSE),"")</f>
        <v>-</v>
      </c>
      <c r="AR70" t="str">
        <f>_xlfn.IFNA(VLOOKUP($C70,DataSuS2023!$B$2:$O$854,6,FALSE),"")</f>
        <v>-</v>
      </c>
      <c r="AS70" t="str">
        <f>_xlfn.IFNA(VLOOKUP($C70,DataSuS2023!$B$2:$O$854,7,FALSE),"")</f>
        <v>-</v>
      </c>
      <c r="AT70" t="str">
        <f>_xlfn.IFNA(VLOOKUP($C70,DataSuS2023!$B$2:$O$854,8,FALSE),"")</f>
        <v>-</v>
      </c>
      <c r="AU70" t="str">
        <f>_xlfn.IFNA(VLOOKUP($C70,DataSuS2023!$B$2:$O$854,9,FALSE),"")</f>
        <v>-</v>
      </c>
      <c r="AV70" t="str">
        <f>_xlfn.IFNA(VLOOKUP($C70,DataSuS2023!$B$2:$O$854,10,FALSE),"")</f>
        <v>-</v>
      </c>
      <c r="AW70" t="str">
        <f>_xlfn.IFNA(VLOOKUP($C70,DataSuS2023!$B$2:$O$854,11,FALSE),"")</f>
        <v>-</v>
      </c>
      <c r="AX70" t="str">
        <f>_xlfn.IFNA(VLOOKUP($C70,DataSuS2023!$B$2:$O$854,12,FALSE),"")</f>
        <v>-</v>
      </c>
      <c r="AY70" t="str">
        <f>_xlfn.IFNA(VLOOKUP($C70,DataSuS2023!$B$2:$O$854,13,FALSE),"")</f>
        <v>-</v>
      </c>
      <c r="AZ70" s="43">
        <f t="shared" si="6"/>
        <v>0</v>
      </c>
      <c r="BA70">
        <f t="shared" si="10"/>
        <v>0</v>
      </c>
    </row>
    <row r="71" spans="1:53" ht="15.75" customHeight="1">
      <c r="A71" s="10" t="s">
        <v>208</v>
      </c>
      <c r="B71" s="5">
        <v>3106655</v>
      </c>
      <c r="C71" s="5" t="str">
        <f t="shared" si="7"/>
        <v>31066</v>
      </c>
      <c r="D71" s="11" t="s">
        <v>51</v>
      </c>
      <c r="E71" s="12">
        <v>0.316</v>
      </c>
      <c r="F71" s="12">
        <v>0.437</v>
      </c>
      <c r="G71" s="13">
        <v>0.60399999999999998</v>
      </c>
      <c r="H71" s="46" t="s">
        <v>209</v>
      </c>
      <c r="I71" s="13" t="s">
        <v>61</v>
      </c>
      <c r="J71" s="14">
        <v>0.87</v>
      </c>
      <c r="K71" s="14">
        <v>488.75599999999997</v>
      </c>
      <c r="L71" s="15">
        <f t="shared" si="0"/>
        <v>1.7800292988730575</v>
      </c>
      <c r="M71" s="6" t="s">
        <v>83</v>
      </c>
      <c r="N71" s="3" t="str">
        <f>_xlfn.IFNA(VLOOKUP($C71,DataSuS2021!$B$2:$O$173,2,FALSE),"")</f>
        <v/>
      </c>
      <c r="O71" s="3" t="str">
        <f>_xlfn.IFNA(VLOOKUP($C71,DataSuS2021!$B$2:$O$173,3,FALSE),"")</f>
        <v/>
      </c>
      <c r="P71" s="3" t="str">
        <f>_xlfn.IFNA(VLOOKUP($C71,DataSuS2021!$B$2:$O$173,4,FALSE),"")</f>
        <v/>
      </c>
      <c r="Q71" s="3" t="str">
        <f>_xlfn.IFNA(VLOOKUP($C71,DataSuS2021!$B$2:$O$173,5,FALSE),"")</f>
        <v/>
      </c>
      <c r="R71" s="3" t="str">
        <f>_xlfn.IFNA(VLOOKUP($C71,DataSuS2021!$B$2:$O$173,6,FALSE),"")</f>
        <v/>
      </c>
      <c r="S71" s="3" t="str">
        <f>_xlfn.IFNA(VLOOKUP($C71,DataSuS2021!$B$2:$O$173,7,FALSE),"")</f>
        <v/>
      </c>
      <c r="T71" s="3" t="str">
        <f>_xlfn.IFNA(VLOOKUP($C71,DataSuS2021!$B$2:$O$173,8,FALSE),"")</f>
        <v/>
      </c>
      <c r="U71" s="3" t="str">
        <f>_xlfn.IFNA(VLOOKUP($C71,DataSuS2021!$B$2:$O$173,9,FALSE),"")</f>
        <v/>
      </c>
      <c r="V71" s="3" t="str">
        <f>_xlfn.IFNA(VLOOKUP($C71,DataSuS2021!$B$2:$O$173,10,FALSE),"")</f>
        <v/>
      </c>
      <c r="W71" s="3" t="str">
        <f>_xlfn.IFNA(VLOOKUP($C71,DataSuS2021!$B$2:$O$173,11,FALSE),"")</f>
        <v/>
      </c>
      <c r="X71" s="3" t="str">
        <f>_xlfn.IFNA(VLOOKUP($C71,DataSuS2021!$B$2:$O$173,12,FALSE),"")</f>
        <v/>
      </c>
      <c r="Y71" s="3" t="str">
        <f>_xlfn.IFNA(VLOOKUP($C71,DataSuS2021!$B$2:$O$173,13,FALSE),"")</f>
        <v/>
      </c>
      <c r="Z71" s="42">
        <f t="shared" si="8"/>
        <v>0</v>
      </c>
      <c r="AA71" s="37" t="str">
        <f>_xlfn.IFNA(VLOOKUP($C71,DataSuS2022!$B$2:$O$854,2,FALSE),"")</f>
        <v>-</v>
      </c>
      <c r="AB71" s="37" t="str">
        <f>_xlfn.IFNA(VLOOKUP($C71,DataSuS2022!$B$2:$O$854,3,FALSE),"")</f>
        <v>-</v>
      </c>
      <c r="AC71" s="37" t="str">
        <f>_xlfn.IFNA(VLOOKUP($C71,DataSuS2022!$B$2:$O$854,4,FALSE),"")</f>
        <v>-</v>
      </c>
      <c r="AD71" s="37" t="str">
        <f>_xlfn.IFNA(VLOOKUP($C71,DataSuS2022!$B$2:$O$854,5,FALSE),"")</f>
        <v>-</v>
      </c>
      <c r="AE71" s="37" t="str">
        <f>_xlfn.IFNA(VLOOKUP($C71,DataSuS2022!$B$2:$O$854,6,FALSE),"")</f>
        <v>-</v>
      </c>
      <c r="AF71" s="37" t="str">
        <f>_xlfn.IFNA(VLOOKUP($C71,DataSuS2022!$B$2:$O$854,7,FALSE),"")</f>
        <v>-</v>
      </c>
      <c r="AG71" s="37" t="str">
        <f>_xlfn.IFNA(VLOOKUP($C71,DataSuS2022!$B$2:$O$854,8,FALSE),"")</f>
        <v>-</v>
      </c>
      <c r="AH71" s="37" t="str">
        <f>_xlfn.IFNA(VLOOKUP($C71,DataSuS2022!$B$2:$O$854,9,FALSE),"")</f>
        <v>-</v>
      </c>
      <c r="AI71" s="37" t="str">
        <f>_xlfn.IFNA(VLOOKUP($C71,DataSuS2022!$B$2:$O$854,10,FALSE),"")</f>
        <v>-</v>
      </c>
      <c r="AJ71" s="37" t="str">
        <f>_xlfn.IFNA(VLOOKUP($C71,DataSuS2022!$B$2:$O$854,11,FALSE),"")</f>
        <v>-</v>
      </c>
      <c r="AK71" s="37" t="str">
        <f>_xlfn.IFNA(VLOOKUP($C71,DataSuS2022!$B$2:$O$854,12,TRUE),"")</f>
        <v>-</v>
      </c>
      <c r="AL71" s="37" t="str">
        <f>_xlfn.IFNA(VLOOKUP($C71,DataSuS2022!$B$2:$O$854,13,FALSE),"")</f>
        <v>-</v>
      </c>
      <c r="AM71" s="44">
        <f t="shared" si="9"/>
        <v>0</v>
      </c>
      <c r="AN71" t="str">
        <f>_xlfn.IFNA(VLOOKUP($C71,DataSuS2023!$B$2:$O$854,2,FALSE),"")</f>
        <v>-</v>
      </c>
      <c r="AO71" t="str">
        <f>_xlfn.IFNA(VLOOKUP($C71,DataSuS2023!$B$2:$O$854,3,FALSE),"")</f>
        <v>-</v>
      </c>
      <c r="AP71" t="str">
        <f>_xlfn.IFNA(VLOOKUP($C71,DataSuS2023!$B$2:$O$854,4,FALSE),"")</f>
        <v>-</v>
      </c>
      <c r="AQ71" t="str">
        <f>_xlfn.IFNA(VLOOKUP($C71,DataSuS2023!$B$2:$O$854,5,FALSE),"")</f>
        <v>-</v>
      </c>
      <c r="AR71" t="str">
        <f>_xlfn.IFNA(VLOOKUP($C71,DataSuS2023!$B$2:$O$854,6,FALSE),"")</f>
        <v>-</v>
      </c>
      <c r="AS71" t="str">
        <f>_xlfn.IFNA(VLOOKUP($C71,DataSuS2023!$B$2:$O$854,7,FALSE),"")</f>
        <v>-</v>
      </c>
      <c r="AT71" t="str">
        <f>_xlfn.IFNA(VLOOKUP($C71,DataSuS2023!$B$2:$O$854,8,FALSE),"")</f>
        <v>-</v>
      </c>
      <c r="AU71" t="str">
        <f>_xlfn.IFNA(VLOOKUP($C71,DataSuS2023!$B$2:$O$854,9,FALSE),"")</f>
        <v>-</v>
      </c>
      <c r="AV71" t="str">
        <f>_xlfn.IFNA(VLOOKUP($C71,DataSuS2023!$B$2:$O$854,10,FALSE),"")</f>
        <v>-</v>
      </c>
      <c r="AW71" t="str">
        <f>_xlfn.IFNA(VLOOKUP($C71,DataSuS2023!$B$2:$O$854,11,FALSE),"")</f>
        <v>-</v>
      </c>
      <c r="AX71" t="str">
        <f>_xlfn.IFNA(VLOOKUP($C71,DataSuS2023!$B$2:$O$854,12,FALSE),"")</f>
        <v>-</v>
      </c>
      <c r="AY71" t="str">
        <f>_xlfn.IFNA(VLOOKUP($C71,DataSuS2023!$B$2:$O$854,13,FALSE),"")</f>
        <v>-</v>
      </c>
      <c r="AZ71" s="43">
        <f t="shared" si="6"/>
        <v>0</v>
      </c>
      <c r="BA71">
        <f t="shared" si="10"/>
        <v>0</v>
      </c>
    </row>
    <row r="72" spans="1:53" ht="15.75" customHeight="1">
      <c r="A72" s="10" t="s">
        <v>210</v>
      </c>
      <c r="B72" s="5">
        <v>3106606</v>
      </c>
      <c r="C72" s="5" t="str">
        <f t="shared" si="7"/>
        <v>31066</v>
      </c>
      <c r="D72" s="11" t="s">
        <v>51</v>
      </c>
      <c r="E72" s="12">
        <v>0.24199999999999999</v>
      </c>
      <c r="F72" s="12">
        <v>0.44</v>
      </c>
      <c r="G72" s="13">
        <v>0.59399999999999997</v>
      </c>
      <c r="H72" s="46" t="s">
        <v>211</v>
      </c>
      <c r="I72" s="13" t="s">
        <v>61</v>
      </c>
      <c r="J72" s="14">
        <v>0.76</v>
      </c>
      <c r="K72" s="14">
        <v>427.803</v>
      </c>
      <c r="L72" s="15">
        <f t="shared" si="0"/>
        <v>1.776518631239145</v>
      </c>
      <c r="M72" s="6" t="s">
        <v>80</v>
      </c>
      <c r="N72" s="3" t="str">
        <f>_xlfn.IFNA(VLOOKUP($C72,DataSuS2021!$B$2:$O$173,2,FALSE),"")</f>
        <v/>
      </c>
      <c r="O72" s="3" t="str">
        <f>_xlfn.IFNA(VLOOKUP($C72,DataSuS2021!$B$2:$O$173,3,FALSE),"")</f>
        <v/>
      </c>
      <c r="P72" s="3" t="str">
        <f>_xlfn.IFNA(VLOOKUP($C72,DataSuS2021!$B$2:$O$173,4,FALSE),"")</f>
        <v/>
      </c>
      <c r="Q72" s="3" t="str">
        <f>_xlfn.IFNA(VLOOKUP($C72,DataSuS2021!$B$2:$O$173,5,FALSE),"")</f>
        <v/>
      </c>
      <c r="R72" s="3" t="str">
        <f>_xlfn.IFNA(VLOOKUP($C72,DataSuS2021!$B$2:$O$173,6,FALSE),"")</f>
        <v/>
      </c>
      <c r="S72" s="3" t="str">
        <f>_xlfn.IFNA(VLOOKUP($C72,DataSuS2021!$B$2:$O$173,7,FALSE),"")</f>
        <v/>
      </c>
      <c r="T72" s="3" t="str">
        <f>_xlfn.IFNA(VLOOKUP($C72,DataSuS2021!$B$2:$O$173,8,FALSE),"")</f>
        <v/>
      </c>
      <c r="U72" s="3" t="str">
        <f>_xlfn.IFNA(VLOOKUP($C72,DataSuS2021!$B$2:$O$173,9,FALSE),"")</f>
        <v/>
      </c>
      <c r="V72" s="3" t="str">
        <f>_xlfn.IFNA(VLOOKUP($C72,DataSuS2021!$B$2:$O$173,10,FALSE),"")</f>
        <v/>
      </c>
      <c r="W72" s="3" t="str">
        <f>_xlfn.IFNA(VLOOKUP($C72,DataSuS2021!$B$2:$O$173,11,FALSE),"")</f>
        <v/>
      </c>
      <c r="X72" s="3" t="str">
        <f>_xlfn.IFNA(VLOOKUP($C72,DataSuS2021!$B$2:$O$173,12,FALSE),"")</f>
        <v/>
      </c>
      <c r="Y72" s="3" t="str">
        <f>_xlfn.IFNA(VLOOKUP($C72,DataSuS2021!$B$2:$O$173,13,FALSE),"")</f>
        <v/>
      </c>
      <c r="Z72" s="42">
        <f t="shared" si="8"/>
        <v>0</v>
      </c>
      <c r="AA72" s="37" t="str">
        <f>_xlfn.IFNA(VLOOKUP($C72,DataSuS2022!$B$2:$O$854,2,FALSE),"")</f>
        <v>-</v>
      </c>
      <c r="AB72" s="37" t="str">
        <f>_xlfn.IFNA(VLOOKUP($C72,DataSuS2022!$B$2:$O$854,3,FALSE),"")</f>
        <v>-</v>
      </c>
      <c r="AC72" s="37" t="str">
        <f>_xlfn.IFNA(VLOOKUP($C72,DataSuS2022!$B$2:$O$854,4,FALSE),"")</f>
        <v>-</v>
      </c>
      <c r="AD72" s="37" t="str">
        <f>_xlfn.IFNA(VLOOKUP($C72,DataSuS2022!$B$2:$O$854,5,FALSE),"")</f>
        <v>-</v>
      </c>
      <c r="AE72" s="37" t="str">
        <f>_xlfn.IFNA(VLOOKUP($C72,DataSuS2022!$B$2:$O$854,6,FALSE),"")</f>
        <v>-</v>
      </c>
      <c r="AF72" s="37" t="str">
        <f>_xlfn.IFNA(VLOOKUP($C72,DataSuS2022!$B$2:$O$854,7,FALSE),"")</f>
        <v>-</v>
      </c>
      <c r="AG72" s="37" t="str">
        <f>_xlfn.IFNA(VLOOKUP($C72,DataSuS2022!$B$2:$O$854,8,FALSE),"")</f>
        <v>-</v>
      </c>
      <c r="AH72" s="37" t="str">
        <f>_xlfn.IFNA(VLOOKUP($C72,DataSuS2022!$B$2:$O$854,9,FALSE),"")</f>
        <v>-</v>
      </c>
      <c r="AI72" s="37" t="str">
        <f>_xlfn.IFNA(VLOOKUP($C72,DataSuS2022!$B$2:$O$854,10,FALSE),"")</f>
        <v>-</v>
      </c>
      <c r="AJ72" s="37" t="str">
        <f>_xlfn.IFNA(VLOOKUP($C72,DataSuS2022!$B$2:$O$854,11,FALSE),"")</f>
        <v>-</v>
      </c>
      <c r="AK72" s="37" t="str">
        <f>_xlfn.IFNA(VLOOKUP($C72,DataSuS2022!$B$2:$O$854,12,TRUE),"")</f>
        <v>-</v>
      </c>
      <c r="AL72" s="37" t="str">
        <f>_xlfn.IFNA(VLOOKUP($C72,DataSuS2022!$B$2:$O$854,13,FALSE),"")</f>
        <v>-</v>
      </c>
      <c r="AM72" s="44">
        <f t="shared" si="9"/>
        <v>0</v>
      </c>
      <c r="AN72" t="str">
        <f>_xlfn.IFNA(VLOOKUP($C72,DataSuS2023!$B$2:$O$854,2,FALSE),"")</f>
        <v>-</v>
      </c>
      <c r="AO72" t="str">
        <f>_xlfn.IFNA(VLOOKUP($C72,DataSuS2023!$B$2:$O$854,3,FALSE),"")</f>
        <v>-</v>
      </c>
      <c r="AP72" t="str">
        <f>_xlfn.IFNA(VLOOKUP($C72,DataSuS2023!$B$2:$O$854,4,FALSE),"")</f>
        <v>-</v>
      </c>
      <c r="AQ72" t="str">
        <f>_xlfn.IFNA(VLOOKUP($C72,DataSuS2023!$B$2:$O$854,5,FALSE),"")</f>
        <v>-</v>
      </c>
      <c r="AR72" t="str">
        <f>_xlfn.IFNA(VLOOKUP($C72,DataSuS2023!$B$2:$O$854,6,FALSE),"")</f>
        <v>-</v>
      </c>
      <c r="AS72" t="str">
        <f>_xlfn.IFNA(VLOOKUP($C72,DataSuS2023!$B$2:$O$854,7,FALSE),"")</f>
        <v>-</v>
      </c>
      <c r="AT72" t="str">
        <f>_xlfn.IFNA(VLOOKUP($C72,DataSuS2023!$B$2:$O$854,8,FALSE),"")</f>
        <v>-</v>
      </c>
      <c r="AU72" t="str">
        <f>_xlfn.IFNA(VLOOKUP($C72,DataSuS2023!$B$2:$O$854,9,FALSE),"")</f>
        <v>-</v>
      </c>
      <c r="AV72" t="str">
        <f>_xlfn.IFNA(VLOOKUP($C72,DataSuS2023!$B$2:$O$854,10,FALSE),"")</f>
        <v>-</v>
      </c>
      <c r="AW72" t="str">
        <f>_xlfn.IFNA(VLOOKUP($C72,DataSuS2023!$B$2:$O$854,11,FALSE),"")</f>
        <v>-</v>
      </c>
      <c r="AX72" t="str">
        <f>_xlfn.IFNA(VLOOKUP($C72,DataSuS2023!$B$2:$O$854,12,FALSE),"")</f>
        <v>-</v>
      </c>
      <c r="AY72" t="str">
        <f>_xlfn.IFNA(VLOOKUP($C72,DataSuS2023!$B$2:$O$854,13,FALSE),"")</f>
        <v>-</v>
      </c>
      <c r="AZ72" s="43">
        <f t="shared" ref="AZ72:AZ135" si="11">SUM(AN72:AY72)</f>
        <v>0</v>
      </c>
      <c r="BA72">
        <f t="shared" si="10"/>
        <v>0</v>
      </c>
    </row>
    <row r="73" spans="1:53" ht="15.75" customHeight="1">
      <c r="A73" s="10" t="s">
        <v>212</v>
      </c>
      <c r="B73" s="5">
        <v>3106705</v>
      </c>
      <c r="C73" s="5" t="str">
        <f t="shared" si="7"/>
        <v>31067</v>
      </c>
      <c r="D73" s="11" t="s">
        <v>213</v>
      </c>
      <c r="E73" s="12">
        <v>0.45</v>
      </c>
      <c r="F73" s="12">
        <v>0.61199999999999999</v>
      </c>
      <c r="G73" s="13">
        <v>0.749</v>
      </c>
      <c r="H73" s="46">
        <v>86</v>
      </c>
      <c r="I73" s="13" t="s">
        <v>70</v>
      </c>
      <c r="J73" s="14">
        <v>92.02</v>
      </c>
      <c r="K73" s="14">
        <v>344.06200000000001</v>
      </c>
      <c r="L73" s="15">
        <f t="shared" si="0"/>
        <v>267.45179647854161</v>
      </c>
      <c r="M73" s="6" t="s">
        <v>117</v>
      </c>
      <c r="N73" s="3" t="str">
        <f>_xlfn.IFNA(VLOOKUP($C73,DataSuS2021!$B$2:$O$173,2,FALSE),"")</f>
        <v>-</v>
      </c>
      <c r="O73" s="3" t="str">
        <f>_xlfn.IFNA(VLOOKUP($C73,DataSuS2021!$B$2:$O$173,3,FALSE),"")</f>
        <v>-</v>
      </c>
      <c r="P73" s="3" t="str">
        <f>_xlfn.IFNA(VLOOKUP($C73,DataSuS2021!$B$2:$O$173,4,FALSE),"")</f>
        <v>-</v>
      </c>
      <c r="Q73" s="3" t="str">
        <f>_xlfn.IFNA(VLOOKUP($C73,DataSuS2021!$B$2:$O$173,5,FALSE),"")</f>
        <v>-</v>
      </c>
      <c r="R73" s="3" t="str">
        <f>_xlfn.IFNA(VLOOKUP($C73,DataSuS2021!$B$2:$O$173,6,FALSE),"")</f>
        <v>-</v>
      </c>
      <c r="S73" s="3" t="str">
        <f>_xlfn.IFNA(VLOOKUP($C73,DataSuS2021!$B$2:$O$173,7,FALSE),"")</f>
        <v>-</v>
      </c>
      <c r="T73" s="3" t="str">
        <f>_xlfn.IFNA(VLOOKUP($C73,DataSuS2021!$B$2:$O$173,8,FALSE),"")</f>
        <v>-</v>
      </c>
      <c r="U73" s="3" t="str">
        <f>_xlfn.IFNA(VLOOKUP($C73,DataSuS2021!$B$2:$O$173,9,FALSE),"")</f>
        <v>-</v>
      </c>
      <c r="V73" s="3" t="str">
        <f>_xlfn.IFNA(VLOOKUP($C73,DataSuS2021!$B$2:$O$173,10,FALSE),"")</f>
        <v>-</v>
      </c>
      <c r="W73" s="3" t="str">
        <f>_xlfn.IFNA(VLOOKUP($C73,DataSuS2021!$B$2:$O$173,11,FALSE),"")</f>
        <v>-</v>
      </c>
      <c r="X73" s="3">
        <f>_xlfn.IFNA(VLOOKUP($C73,DataSuS2021!$B$2:$O$173,12,FALSE),"")</f>
        <v>1</v>
      </c>
      <c r="Y73" s="3" t="str">
        <f>_xlfn.IFNA(VLOOKUP($C73,DataSuS2021!$B$2:$O$173,13,FALSE),"")</f>
        <v>-</v>
      </c>
      <c r="Z73" s="42">
        <f t="shared" si="8"/>
        <v>1</v>
      </c>
      <c r="AA73" s="37">
        <f>_xlfn.IFNA(VLOOKUP($C73,DataSuS2022!$B$2:$O$854,2,FALSE),"")</f>
        <v>1</v>
      </c>
      <c r="AB73" s="37" t="str">
        <f>_xlfn.IFNA(VLOOKUP($C73,DataSuS2022!$B$2:$O$854,3,FALSE),"")</f>
        <v>-</v>
      </c>
      <c r="AC73" s="37" t="str">
        <f>_xlfn.IFNA(VLOOKUP($C73,DataSuS2022!$B$2:$O$854,4,FALSE),"")</f>
        <v>-</v>
      </c>
      <c r="AD73" s="37" t="str">
        <f>_xlfn.IFNA(VLOOKUP($C73,DataSuS2022!$B$2:$O$854,5,FALSE),"")</f>
        <v>-</v>
      </c>
      <c r="AE73" s="37" t="str">
        <f>_xlfn.IFNA(VLOOKUP($C73,DataSuS2022!$B$2:$O$854,6,FALSE),"")</f>
        <v>-</v>
      </c>
      <c r="AF73" s="37">
        <f>_xlfn.IFNA(VLOOKUP($C73,DataSuS2022!$B$2:$O$854,7,FALSE),"")</f>
        <v>1</v>
      </c>
      <c r="AG73" s="37">
        <f>_xlfn.IFNA(VLOOKUP($C73,DataSuS2022!$B$2:$O$854,8,FALSE),"")</f>
        <v>3</v>
      </c>
      <c r="AH73" s="37">
        <f>_xlfn.IFNA(VLOOKUP($C73,DataSuS2022!$B$2:$O$854,9,FALSE),"")</f>
        <v>1</v>
      </c>
      <c r="AI73" s="37">
        <f>_xlfn.IFNA(VLOOKUP($C73,DataSuS2022!$B$2:$O$854,10,FALSE),"")</f>
        <v>1</v>
      </c>
      <c r="AJ73" s="37">
        <f>_xlfn.IFNA(VLOOKUP($C73,DataSuS2022!$B$2:$O$854,11,FALSE),"")</f>
        <v>1</v>
      </c>
      <c r="AK73" s="37" t="str">
        <f>_xlfn.IFNA(VLOOKUP($C73,DataSuS2022!$B$2:$O$854,12,TRUE),"")</f>
        <v>-</v>
      </c>
      <c r="AL73" s="37">
        <f>_xlfn.IFNA(VLOOKUP($C73,DataSuS2022!$B$2:$O$854,13,FALSE),"")</f>
        <v>1</v>
      </c>
      <c r="AM73" s="44">
        <f t="shared" si="9"/>
        <v>9</v>
      </c>
      <c r="AN73">
        <f>_xlfn.IFNA(VLOOKUP($C73,DataSuS2023!$B$2:$O$854,2,FALSE),"")</f>
        <v>1</v>
      </c>
      <c r="AO73" t="str">
        <f>_xlfn.IFNA(VLOOKUP($C73,DataSuS2023!$B$2:$O$854,3,FALSE),"")</f>
        <v>-</v>
      </c>
      <c r="AP73">
        <f>_xlfn.IFNA(VLOOKUP($C73,DataSuS2023!$B$2:$O$854,4,FALSE),"")</f>
        <v>1</v>
      </c>
      <c r="AQ73">
        <f>_xlfn.IFNA(VLOOKUP($C73,DataSuS2023!$B$2:$O$854,5,FALSE),"")</f>
        <v>1</v>
      </c>
      <c r="AR73">
        <f>_xlfn.IFNA(VLOOKUP($C73,DataSuS2023!$B$2:$O$854,6,FALSE),"")</f>
        <v>1</v>
      </c>
      <c r="AS73" t="str">
        <f>_xlfn.IFNA(VLOOKUP($C73,DataSuS2023!$B$2:$O$854,7,FALSE),"")</f>
        <v>-</v>
      </c>
      <c r="AT73">
        <f>_xlfn.IFNA(VLOOKUP($C73,DataSuS2023!$B$2:$O$854,8,FALSE),"")</f>
        <v>1</v>
      </c>
      <c r="AU73" t="str">
        <f>_xlfn.IFNA(VLOOKUP($C73,DataSuS2023!$B$2:$O$854,9,FALSE),"")</f>
        <v>-</v>
      </c>
      <c r="AV73" t="str">
        <f>_xlfn.IFNA(VLOOKUP($C73,DataSuS2023!$B$2:$O$854,10,FALSE),"")</f>
        <v>-</v>
      </c>
      <c r="AW73" t="str">
        <f>_xlfn.IFNA(VLOOKUP($C73,DataSuS2023!$B$2:$O$854,11,FALSE),"")</f>
        <v>-</v>
      </c>
      <c r="AX73">
        <f>_xlfn.IFNA(VLOOKUP($C73,DataSuS2023!$B$2:$O$854,12,FALSE),"")</f>
        <v>2</v>
      </c>
      <c r="AY73">
        <f>_xlfn.IFNA(VLOOKUP($C73,DataSuS2023!$B$2:$O$854,13,FALSE),"")</f>
        <v>2</v>
      </c>
      <c r="AZ73" s="43">
        <f t="shared" si="11"/>
        <v>9</v>
      </c>
      <c r="BA73">
        <f t="shared" si="10"/>
        <v>19</v>
      </c>
    </row>
    <row r="74" spans="1:53" ht="15.75" customHeight="1">
      <c r="A74" s="10" t="s">
        <v>214</v>
      </c>
      <c r="B74" s="5">
        <v>3106804</v>
      </c>
      <c r="C74" s="5" t="str">
        <f t="shared" si="7"/>
        <v>31068</v>
      </c>
      <c r="D74" s="11" t="s">
        <v>59</v>
      </c>
      <c r="E74" s="12">
        <v>0.371</v>
      </c>
      <c r="F74" s="12">
        <v>0.51500000000000001</v>
      </c>
      <c r="G74" s="13">
        <v>0.62</v>
      </c>
      <c r="H74" s="46" t="s">
        <v>215</v>
      </c>
      <c r="I74" s="13" t="s">
        <v>61</v>
      </c>
      <c r="J74" s="14">
        <v>0.59</v>
      </c>
      <c r="K74" s="14">
        <v>283.53500000000003</v>
      </c>
      <c r="L74" s="15">
        <f t="shared" si="0"/>
        <v>2.0808718500361505</v>
      </c>
      <c r="M74" s="6" t="s">
        <v>62</v>
      </c>
      <c r="N74" s="3" t="str">
        <f>_xlfn.IFNA(VLOOKUP($C74,DataSuS2021!$B$2:$O$173,2,FALSE),"")</f>
        <v/>
      </c>
      <c r="O74" s="3" t="str">
        <f>_xlfn.IFNA(VLOOKUP($C74,DataSuS2021!$B$2:$O$173,3,FALSE),"")</f>
        <v/>
      </c>
      <c r="P74" s="3" t="str">
        <f>_xlfn.IFNA(VLOOKUP($C74,DataSuS2021!$B$2:$O$173,4,FALSE),"")</f>
        <v/>
      </c>
      <c r="Q74" s="3" t="str">
        <f>_xlfn.IFNA(VLOOKUP($C74,DataSuS2021!$B$2:$O$173,5,FALSE),"")</f>
        <v/>
      </c>
      <c r="R74" s="3" t="str">
        <f>_xlfn.IFNA(VLOOKUP($C74,DataSuS2021!$B$2:$O$173,6,FALSE),"")</f>
        <v/>
      </c>
      <c r="S74" s="3" t="str">
        <f>_xlfn.IFNA(VLOOKUP($C74,DataSuS2021!$B$2:$O$173,7,FALSE),"")</f>
        <v/>
      </c>
      <c r="T74" s="3" t="str">
        <f>_xlfn.IFNA(VLOOKUP($C74,DataSuS2021!$B$2:$O$173,8,FALSE),"")</f>
        <v/>
      </c>
      <c r="U74" s="3" t="str">
        <f>_xlfn.IFNA(VLOOKUP($C74,DataSuS2021!$B$2:$O$173,9,FALSE),"")</f>
        <v/>
      </c>
      <c r="V74" s="3" t="str">
        <f>_xlfn.IFNA(VLOOKUP($C74,DataSuS2021!$B$2:$O$173,10,FALSE),"")</f>
        <v/>
      </c>
      <c r="W74" s="3" t="str">
        <f>_xlfn.IFNA(VLOOKUP($C74,DataSuS2021!$B$2:$O$173,11,FALSE),"")</f>
        <v/>
      </c>
      <c r="X74" s="3" t="str">
        <f>_xlfn.IFNA(VLOOKUP($C74,DataSuS2021!$B$2:$O$173,12,FALSE),"")</f>
        <v/>
      </c>
      <c r="Y74" s="3" t="str">
        <f>_xlfn.IFNA(VLOOKUP($C74,DataSuS2021!$B$2:$O$173,13,FALSE),"")</f>
        <v/>
      </c>
      <c r="Z74" s="42">
        <f t="shared" si="8"/>
        <v>0</v>
      </c>
      <c r="AA74" s="37" t="str">
        <f>_xlfn.IFNA(VLOOKUP($C74,DataSuS2022!$B$2:$O$854,2,FALSE),"")</f>
        <v>-</v>
      </c>
      <c r="AB74" s="37" t="str">
        <f>_xlfn.IFNA(VLOOKUP($C74,DataSuS2022!$B$2:$O$854,3,FALSE),"")</f>
        <v>-</v>
      </c>
      <c r="AC74" s="37" t="str">
        <f>_xlfn.IFNA(VLOOKUP($C74,DataSuS2022!$B$2:$O$854,4,FALSE),"")</f>
        <v>-</v>
      </c>
      <c r="AD74" s="37" t="str">
        <f>_xlfn.IFNA(VLOOKUP($C74,DataSuS2022!$B$2:$O$854,5,FALSE),"")</f>
        <v>-</v>
      </c>
      <c r="AE74" s="37" t="str">
        <f>_xlfn.IFNA(VLOOKUP($C74,DataSuS2022!$B$2:$O$854,6,FALSE),"")</f>
        <v>-</v>
      </c>
      <c r="AF74" s="37" t="str">
        <f>_xlfn.IFNA(VLOOKUP($C74,DataSuS2022!$B$2:$O$854,7,FALSE),"")</f>
        <v>-</v>
      </c>
      <c r="AG74" s="37" t="str">
        <f>_xlfn.IFNA(VLOOKUP($C74,DataSuS2022!$B$2:$O$854,8,FALSE),"")</f>
        <v>-</v>
      </c>
      <c r="AH74" s="37" t="str">
        <f>_xlfn.IFNA(VLOOKUP($C74,DataSuS2022!$B$2:$O$854,9,FALSE),"")</f>
        <v>-</v>
      </c>
      <c r="AI74" s="37" t="str">
        <f>_xlfn.IFNA(VLOOKUP($C74,DataSuS2022!$B$2:$O$854,10,FALSE),"")</f>
        <v>-</v>
      </c>
      <c r="AJ74" s="37" t="str">
        <f>_xlfn.IFNA(VLOOKUP($C74,DataSuS2022!$B$2:$O$854,11,FALSE),"")</f>
        <v>-</v>
      </c>
      <c r="AK74" s="37" t="str">
        <f>_xlfn.IFNA(VLOOKUP($C74,DataSuS2022!$B$2:$O$854,12,TRUE),"")</f>
        <v>-</v>
      </c>
      <c r="AL74" s="37" t="str">
        <f>_xlfn.IFNA(VLOOKUP($C74,DataSuS2022!$B$2:$O$854,13,FALSE),"")</f>
        <v>-</v>
      </c>
      <c r="AM74" s="44">
        <f t="shared" si="9"/>
        <v>0</v>
      </c>
      <c r="AN74" t="str">
        <f>_xlfn.IFNA(VLOOKUP($C74,DataSuS2023!$B$2:$O$854,2,FALSE),"")</f>
        <v>-</v>
      </c>
      <c r="AO74" t="str">
        <f>_xlfn.IFNA(VLOOKUP($C74,DataSuS2023!$B$2:$O$854,3,FALSE),"")</f>
        <v>-</v>
      </c>
      <c r="AP74" t="str">
        <f>_xlfn.IFNA(VLOOKUP($C74,DataSuS2023!$B$2:$O$854,4,FALSE),"")</f>
        <v>-</v>
      </c>
      <c r="AQ74" t="str">
        <f>_xlfn.IFNA(VLOOKUP($C74,DataSuS2023!$B$2:$O$854,5,FALSE),"")</f>
        <v>-</v>
      </c>
      <c r="AR74" t="str">
        <f>_xlfn.IFNA(VLOOKUP($C74,DataSuS2023!$B$2:$O$854,6,FALSE),"")</f>
        <v>-</v>
      </c>
      <c r="AS74" t="str">
        <f>_xlfn.IFNA(VLOOKUP($C74,DataSuS2023!$B$2:$O$854,7,FALSE),"")</f>
        <v>-</v>
      </c>
      <c r="AT74" t="str">
        <f>_xlfn.IFNA(VLOOKUP($C74,DataSuS2023!$B$2:$O$854,8,FALSE),"")</f>
        <v>-</v>
      </c>
      <c r="AU74" t="str">
        <f>_xlfn.IFNA(VLOOKUP($C74,DataSuS2023!$B$2:$O$854,9,FALSE),"")</f>
        <v>-</v>
      </c>
      <c r="AV74" t="str">
        <f>_xlfn.IFNA(VLOOKUP($C74,DataSuS2023!$B$2:$O$854,10,FALSE),"")</f>
        <v>-</v>
      </c>
      <c r="AW74" t="str">
        <f>_xlfn.IFNA(VLOOKUP($C74,DataSuS2023!$B$2:$O$854,11,FALSE),"")</f>
        <v>-</v>
      </c>
      <c r="AX74" t="str">
        <f>_xlfn.IFNA(VLOOKUP($C74,DataSuS2023!$B$2:$O$854,12,FALSE),"")</f>
        <v>-</v>
      </c>
      <c r="AY74" t="str">
        <f>_xlfn.IFNA(VLOOKUP($C74,DataSuS2023!$B$2:$O$854,13,FALSE),"")</f>
        <v>-</v>
      </c>
      <c r="AZ74" s="43">
        <f t="shared" si="11"/>
        <v>0</v>
      </c>
      <c r="BA74">
        <f t="shared" si="10"/>
        <v>0</v>
      </c>
    </row>
    <row r="75" spans="1:53" ht="15.75" customHeight="1">
      <c r="A75" s="10" t="s">
        <v>216</v>
      </c>
      <c r="B75" s="5">
        <v>3106903</v>
      </c>
      <c r="C75" s="5" t="str">
        <f t="shared" si="7"/>
        <v>31069</v>
      </c>
      <c r="D75" s="11" t="s">
        <v>217</v>
      </c>
      <c r="E75" s="12">
        <v>0.57499999999999996</v>
      </c>
      <c r="F75" s="12">
        <v>0.67300000000000004</v>
      </c>
      <c r="G75" s="13">
        <v>0.74399999999999999</v>
      </c>
      <c r="H75" s="46" t="s">
        <v>218</v>
      </c>
      <c r="I75" s="13" t="s">
        <v>61</v>
      </c>
      <c r="J75" s="14">
        <v>3.51</v>
      </c>
      <c r="K75" s="14">
        <v>140.08199999999999</v>
      </c>
      <c r="L75" s="15">
        <f t="shared" si="0"/>
        <v>25.056752473551207</v>
      </c>
      <c r="M75" s="6" t="s">
        <v>62</v>
      </c>
      <c r="N75" s="3" t="str">
        <f>_xlfn.IFNA(VLOOKUP($C75,DataSuS2021!$B$2:$O$173,2,FALSE),"")</f>
        <v/>
      </c>
      <c r="O75" s="3" t="str">
        <f>_xlfn.IFNA(VLOOKUP($C75,DataSuS2021!$B$2:$O$173,3,FALSE),"")</f>
        <v/>
      </c>
      <c r="P75" s="3" t="str">
        <f>_xlfn.IFNA(VLOOKUP($C75,DataSuS2021!$B$2:$O$173,4,FALSE),"")</f>
        <v/>
      </c>
      <c r="Q75" s="3" t="str">
        <f>_xlfn.IFNA(VLOOKUP($C75,DataSuS2021!$B$2:$O$173,5,FALSE),"")</f>
        <v/>
      </c>
      <c r="R75" s="3" t="str">
        <f>_xlfn.IFNA(VLOOKUP($C75,DataSuS2021!$B$2:$O$173,6,FALSE),"")</f>
        <v/>
      </c>
      <c r="S75" s="3" t="str">
        <f>_xlfn.IFNA(VLOOKUP($C75,DataSuS2021!$B$2:$O$173,7,FALSE),"")</f>
        <v/>
      </c>
      <c r="T75" s="3" t="str">
        <f>_xlfn.IFNA(VLOOKUP($C75,DataSuS2021!$B$2:$O$173,8,FALSE),"")</f>
        <v/>
      </c>
      <c r="U75" s="3" t="str">
        <f>_xlfn.IFNA(VLOOKUP($C75,DataSuS2021!$B$2:$O$173,9,FALSE),"")</f>
        <v/>
      </c>
      <c r="V75" s="3" t="str">
        <f>_xlfn.IFNA(VLOOKUP($C75,DataSuS2021!$B$2:$O$173,10,FALSE),"")</f>
        <v/>
      </c>
      <c r="W75" s="3" t="str">
        <f>_xlfn.IFNA(VLOOKUP($C75,DataSuS2021!$B$2:$O$173,11,FALSE),"")</f>
        <v/>
      </c>
      <c r="X75" s="3" t="str">
        <f>_xlfn.IFNA(VLOOKUP($C75,DataSuS2021!$B$2:$O$173,12,FALSE),"")</f>
        <v/>
      </c>
      <c r="Y75" s="3" t="str">
        <f>_xlfn.IFNA(VLOOKUP($C75,DataSuS2021!$B$2:$O$173,13,FALSE),"")</f>
        <v/>
      </c>
      <c r="Z75" s="42">
        <f t="shared" si="8"/>
        <v>0</v>
      </c>
      <c r="AA75" s="37" t="str">
        <f>_xlfn.IFNA(VLOOKUP($C75,DataSuS2022!$B$2:$O$854,2,FALSE),"")</f>
        <v>-</v>
      </c>
      <c r="AB75" s="37" t="str">
        <f>_xlfn.IFNA(VLOOKUP($C75,DataSuS2022!$B$2:$O$854,3,FALSE),"")</f>
        <v>-</v>
      </c>
      <c r="AC75" s="37" t="str">
        <f>_xlfn.IFNA(VLOOKUP($C75,DataSuS2022!$B$2:$O$854,4,FALSE),"")</f>
        <v>-</v>
      </c>
      <c r="AD75" s="37" t="str">
        <f>_xlfn.IFNA(VLOOKUP($C75,DataSuS2022!$B$2:$O$854,5,FALSE),"")</f>
        <v>-</v>
      </c>
      <c r="AE75" s="37" t="str">
        <f>_xlfn.IFNA(VLOOKUP($C75,DataSuS2022!$B$2:$O$854,6,FALSE),"")</f>
        <v>-</v>
      </c>
      <c r="AF75" s="37" t="str">
        <f>_xlfn.IFNA(VLOOKUP($C75,DataSuS2022!$B$2:$O$854,7,FALSE),"")</f>
        <v>-</v>
      </c>
      <c r="AG75" s="37" t="str">
        <f>_xlfn.IFNA(VLOOKUP($C75,DataSuS2022!$B$2:$O$854,8,FALSE),"")</f>
        <v>-</v>
      </c>
      <c r="AH75" s="37" t="str">
        <f>_xlfn.IFNA(VLOOKUP($C75,DataSuS2022!$B$2:$O$854,9,FALSE),"")</f>
        <v>-</v>
      </c>
      <c r="AI75" s="37" t="str">
        <f>_xlfn.IFNA(VLOOKUP($C75,DataSuS2022!$B$2:$O$854,10,FALSE),"")</f>
        <v>-</v>
      </c>
      <c r="AJ75" s="37" t="str">
        <f>_xlfn.IFNA(VLOOKUP($C75,DataSuS2022!$B$2:$O$854,11,FALSE),"")</f>
        <v>-</v>
      </c>
      <c r="AK75" s="37" t="str">
        <f>_xlfn.IFNA(VLOOKUP($C75,DataSuS2022!$B$2:$O$854,12,TRUE),"")</f>
        <v>-</v>
      </c>
      <c r="AL75" s="37" t="str">
        <f>_xlfn.IFNA(VLOOKUP($C75,DataSuS2022!$B$2:$O$854,13,FALSE),"")</f>
        <v>-</v>
      </c>
      <c r="AM75" s="44">
        <f t="shared" si="9"/>
        <v>0</v>
      </c>
      <c r="AN75" t="str">
        <f>_xlfn.IFNA(VLOOKUP($C75,DataSuS2023!$B$2:$O$854,2,FALSE),"")</f>
        <v>-</v>
      </c>
      <c r="AO75" t="str">
        <f>_xlfn.IFNA(VLOOKUP($C75,DataSuS2023!$B$2:$O$854,3,FALSE),"")</f>
        <v>-</v>
      </c>
      <c r="AP75" t="str">
        <f>_xlfn.IFNA(VLOOKUP($C75,DataSuS2023!$B$2:$O$854,4,FALSE),"")</f>
        <v>-</v>
      </c>
      <c r="AQ75" t="str">
        <f>_xlfn.IFNA(VLOOKUP($C75,DataSuS2023!$B$2:$O$854,5,FALSE),"")</f>
        <v>-</v>
      </c>
      <c r="AR75" t="str">
        <f>_xlfn.IFNA(VLOOKUP($C75,DataSuS2023!$B$2:$O$854,6,FALSE),"")</f>
        <v>-</v>
      </c>
      <c r="AS75" t="str">
        <f>_xlfn.IFNA(VLOOKUP($C75,DataSuS2023!$B$2:$O$854,7,FALSE),"")</f>
        <v>-</v>
      </c>
      <c r="AT75" t="str">
        <f>_xlfn.IFNA(VLOOKUP($C75,DataSuS2023!$B$2:$O$854,8,FALSE),"")</f>
        <v>-</v>
      </c>
      <c r="AU75" t="str">
        <f>_xlfn.IFNA(VLOOKUP($C75,DataSuS2023!$B$2:$O$854,9,FALSE),"")</f>
        <v>-</v>
      </c>
      <c r="AV75" t="str">
        <f>_xlfn.IFNA(VLOOKUP($C75,DataSuS2023!$B$2:$O$854,10,FALSE),"")</f>
        <v>-</v>
      </c>
      <c r="AW75" t="str">
        <f>_xlfn.IFNA(VLOOKUP($C75,DataSuS2023!$B$2:$O$854,11,FALSE),"")</f>
        <v>-</v>
      </c>
      <c r="AX75" t="str">
        <f>_xlfn.IFNA(VLOOKUP($C75,DataSuS2023!$B$2:$O$854,12,FALSE),"")</f>
        <v>-</v>
      </c>
      <c r="AY75" t="str">
        <f>_xlfn.IFNA(VLOOKUP($C75,DataSuS2023!$B$2:$O$854,13,FALSE),"")</f>
        <v>-</v>
      </c>
      <c r="AZ75" s="43">
        <f t="shared" si="11"/>
        <v>0</v>
      </c>
      <c r="BA75">
        <f t="shared" si="10"/>
        <v>0</v>
      </c>
    </row>
    <row r="76" spans="1:53" ht="15.75" customHeight="1">
      <c r="A76" s="10" t="s">
        <v>219</v>
      </c>
      <c r="B76" s="5">
        <v>3107000</v>
      </c>
      <c r="C76" s="5" t="str">
        <f t="shared" si="7"/>
        <v>31070</v>
      </c>
      <c r="D76" s="11" t="s">
        <v>78</v>
      </c>
      <c r="E76" s="12">
        <v>0.41</v>
      </c>
      <c r="F76" s="12">
        <v>0.56299999999999994</v>
      </c>
      <c r="G76" s="13">
        <v>0.68799999999999994</v>
      </c>
      <c r="H76" s="46" t="s">
        <v>217</v>
      </c>
      <c r="I76" s="13" t="s">
        <v>53</v>
      </c>
      <c r="J76" s="14">
        <v>0.98</v>
      </c>
      <c r="K76" s="14">
        <v>458.94799999999998</v>
      </c>
      <c r="L76" s="15">
        <f t="shared" si="0"/>
        <v>2.1353181624061985</v>
      </c>
      <c r="M76" s="6" t="s">
        <v>57</v>
      </c>
      <c r="N76" s="3" t="str">
        <f>_xlfn.IFNA(VLOOKUP($C76,DataSuS2021!$B$2:$O$173,2,FALSE),"")</f>
        <v/>
      </c>
      <c r="O76" s="3" t="str">
        <f>_xlfn.IFNA(VLOOKUP($C76,DataSuS2021!$B$2:$O$173,3,FALSE),"")</f>
        <v/>
      </c>
      <c r="P76" s="3" t="str">
        <f>_xlfn.IFNA(VLOOKUP($C76,DataSuS2021!$B$2:$O$173,4,FALSE),"")</f>
        <v/>
      </c>
      <c r="Q76" s="3" t="str">
        <f>_xlfn.IFNA(VLOOKUP($C76,DataSuS2021!$B$2:$O$173,5,FALSE),"")</f>
        <v/>
      </c>
      <c r="R76" s="3" t="str">
        <f>_xlfn.IFNA(VLOOKUP($C76,DataSuS2021!$B$2:$O$173,6,FALSE),"")</f>
        <v/>
      </c>
      <c r="S76" s="3" t="str">
        <f>_xlfn.IFNA(VLOOKUP($C76,DataSuS2021!$B$2:$O$173,7,FALSE),"")</f>
        <v/>
      </c>
      <c r="T76" s="3" t="str">
        <f>_xlfn.IFNA(VLOOKUP($C76,DataSuS2021!$B$2:$O$173,8,FALSE),"")</f>
        <v/>
      </c>
      <c r="U76" s="3" t="str">
        <f>_xlfn.IFNA(VLOOKUP($C76,DataSuS2021!$B$2:$O$173,9,FALSE),"")</f>
        <v/>
      </c>
      <c r="V76" s="3" t="str">
        <f>_xlfn.IFNA(VLOOKUP($C76,DataSuS2021!$B$2:$O$173,10,FALSE),"")</f>
        <v/>
      </c>
      <c r="W76" s="3" t="str">
        <f>_xlfn.IFNA(VLOOKUP($C76,DataSuS2021!$B$2:$O$173,11,FALSE),"")</f>
        <v/>
      </c>
      <c r="X76" s="3" t="str">
        <f>_xlfn.IFNA(VLOOKUP($C76,DataSuS2021!$B$2:$O$173,12,FALSE),"")</f>
        <v/>
      </c>
      <c r="Y76" s="3" t="str">
        <f>_xlfn.IFNA(VLOOKUP($C76,DataSuS2021!$B$2:$O$173,13,FALSE),"")</f>
        <v/>
      </c>
      <c r="Z76" s="42">
        <f t="shared" si="8"/>
        <v>0</v>
      </c>
      <c r="AA76" s="37" t="str">
        <f>_xlfn.IFNA(VLOOKUP($C76,DataSuS2022!$B$2:$O$854,2,FALSE),"")</f>
        <v>-</v>
      </c>
      <c r="AB76" s="37" t="str">
        <f>_xlfn.IFNA(VLOOKUP($C76,DataSuS2022!$B$2:$O$854,3,FALSE),"")</f>
        <v>-</v>
      </c>
      <c r="AC76" s="37" t="str">
        <f>_xlfn.IFNA(VLOOKUP($C76,DataSuS2022!$B$2:$O$854,4,FALSE),"")</f>
        <v>-</v>
      </c>
      <c r="AD76" s="37" t="str">
        <f>_xlfn.IFNA(VLOOKUP($C76,DataSuS2022!$B$2:$O$854,5,FALSE),"")</f>
        <v>-</v>
      </c>
      <c r="AE76" s="37" t="str">
        <f>_xlfn.IFNA(VLOOKUP($C76,DataSuS2022!$B$2:$O$854,6,FALSE),"")</f>
        <v>-</v>
      </c>
      <c r="AF76" s="37" t="str">
        <f>_xlfn.IFNA(VLOOKUP($C76,DataSuS2022!$B$2:$O$854,7,FALSE),"")</f>
        <v>-</v>
      </c>
      <c r="AG76" s="37" t="str">
        <f>_xlfn.IFNA(VLOOKUP($C76,DataSuS2022!$B$2:$O$854,8,FALSE),"")</f>
        <v>-</v>
      </c>
      <c r="AH76" s="37" t="str">
        <f>_xlfn.IFNA(VLOOKUP($C76,DataSuS2022!$B$2:$O$854,9,FALSE),"")</f>
        <v>-</v>
      </c>
      <c r="AI76" s="37" t="str">
        <f>_xlfn.IFNA(VLOOKUP($C76,DataSuS2022!$B$2:$O$854,10,FALSE),"")</f>
        <v>-</v>
      </c>
      <c r="AJ76" s="37" t="str">
        <f>_xlfn.IFNA(VLOOKUP($C76,DataSuS2022!$B$2:$O$854,11,FALSE),"")</f>
        <v>-</v>
      </c>
      <c r="AK76" s="37" t="str">
        <f>_xlfn.IFNA(VLOOKUP($C76,DataSuS2022!$B$2:$O$854,12,TRUE),"")</f>
        <v>-</v>
      </c>
      <c r="AL76" s="37" t="str">
        <f>_xlfn.IFNA(VLOOKUP($C76,DataSuS2022!$B$2:$O$854,13,FALSE),"")</f>
        <v>-</v>
      </c>
      <c r="AM76" s="44">
        <f t="shared" si="9"/>
        <v>0</v>
      </c>
      <c r="AN76" t="str">
        <f>_xlfn.IFNA(VLOOKUP($C76,DataSuS2023!$B$2:$O$854,2,FALSE),"")</f>
        <v>-</v>
      </c>
      <c r="AO76" t="str">
        <f>_xlfn.IFNA(VLOOKUP($C76,DataSuS2023!$B$2:$O$854,3,FALSE),"")</f>
        <v>-</v>
      </c>
      <c r="AP76" t="str">
        <f>_xlfn.IFNA(VLOOKUP($C76,DataSuS2023!$B$2:$O$854,4,FALSE),"")</f>
        <v>-</v>
      </c>
      <c r="AQ76" t="str">
        <f>_xlfn.IFNA(VLOOKUP($C76,DataSuS2023!$B$2:$O$854,5,FALSE),"")</f>
        <v>-</v>
      </c>
      <c r="AR76" t="str">
        <f>_xlfn.IFNA(VLOOKUP($C76,DataSuS2023!$B$2:$O$854,6,FALSE),"")</f>
        <v>-</v>
      </c>
      <c r="AS76" t="str">
        <f>_xlfn.IFNA(VLOOKUP($C76,DataSuS2023!$B$2:$O$854,7,FALSE),"")</f>
        <v>-</v>
      </c>
      <c r="AT76" t="str">
        <f>_xlfn.IFNA(VLOOKUP($C76,DataSuS2023!$B$2:$O$854,8,FALSE),"")</f>
        <v>-</v>
      </c>
      <c r="AU76" t="str">
        <f>_xlfn.IFNA(VLOOKUP($C76,DataSuS2023!$B$2:$O$854,9,FALSE),"")</f>
        <v>-</v>
      </c>
      <c r="AV76" t="str">
        <f>_xlfn.IFNA(VLOOKUP($C76,DataSuS2023!$B$2:$O$854,10,FALSE),"")</f>
        <v>-</v>
      </c>
      <c r="AW76" t="str">
        <f>_xlfn.IFNA(VLOOKUP($C76,DataSuS2023!$B$2:$O$854,11,FALSE),"")</f>
        <v>-</v>
      </c>
      <c r="AX76" t="str">
        <f>_xlfn.IFNA(VLOOKUP($C76,DataSuS2023!$B$2:$O$854,12,FALSE),"")</f>
        <v>-</v>
      </c>
      <c r="AY76" t="str">
        <f>_xlfn.IFNA(VLOOKUP($C76,DataSuS2023!$B$2:$O$854,13,FALSE),"")</f>
        <v>-</v>
      </c>
      <c r="AZ76" s="43">
        <f t="shared" si="11"/>
        <v>0</v>
      </c>
      <c r="BA76">
        <f t="shared" si="10"/>
        <v>0</v>
      </c>
    </row>
    <row r="77" spans="1:53" ht="15.75" customHeight="1">
      <c r="A77" s="10" t="s">
        <v>220</v>
      </c>
      <c r="B77" s="5">
        <v>3107109</v>
      </c>
      <c r="C77" s="5" t="str">
        <f t="shared" si="7"/>
        <v>31071</v>
      </c>
      <c r="D77" s="11" t="s">
        <v>85</v>
      </c>
      <c r="E77" s="12">
        <v>0.45300000000000001</v>
      </c>
      <c r="F77" s="12">
        <v>0.61699999999999999</v>
      </c>
      <c r="G77" s="13">
        <v>0.70399999999999996</v>
      </c>
      <c r="H77" s="46" t="s">
        <v>221</v>
      </c>
      <c r="I77" s="13" t="s">
        <v>70</v>
      </c>
      <c r="J77" s="14">
        <v>7.64</v>
      </c>
      <c r="K77" s="14">
        <v>860.66899999999998</v>
      </c>
      <c r="L77" s="15">
        <f t="shared" si="0"/>
        <v>8.8768155934511412</v>
      </c>
      <c r="M77" s="6" t="s">
        <v>89</v>
      </c>
      <c r="N77" s="3" t="str">
        <f>_xlfn.IFNA(VLOOKUP($C77,DataSuS2021!$B$2:$O$173,2,FALSE),"")</f>
        <v/>
      </c>
      <c r="O77" s="3" t="str">
        <f>_xlfn.IFNA(VLOOKUP($C77,DataSuS2021!$B$2:$O$173,3,FALSE),"")</f>
        <v/>
      </c>
      <c r="P77" s="3" t="str">
        <f>_xlfn.IFNA(VLOOKUP($C77,DataSuS2021!$B$2:$O$173,4,FALSE),"")</f>
        <v/>
      </c>
      <c r="Q77" s="3" t="str">
        <f>_xlfn.IFNA(VLOOKUP($C77,DataSuS2021!$B$2:$O$173,5,FALSE),"")</f>
        <v/>
      </c>
      <c r="R77" s="3" t="str">
        <f>_xlfn.IFNA(VLOOKUP($C77,DataSuS2021!$B$2:$O$173,6,FALSE),"")</f>
        <v/>
      </c>
      <c r="S77" s="3" t="str">
        <f>_xlfn.IFNA(VLOOKUP($C77,DataSuS2021!$B$2:$O$173,7,FALSE),"")</f>
        <v/>
      </c>
      <c r="T77" s="3" t="str">
        <f>_xlfn.IFNA(VLOOKUP($C77,DataSuS2021!$B$2:$O$173,8,FALSE),"")</f>
        <v/>
      </c>
      <c r="U77" s="3" t="str">
        <f>_xlfn.IFNA(VLOOKUP($C77,DataSuS2021!$B$2:$O$173,9,FALSE),"")</f>
        <v/>
      </c>
      <c r="V77" s="3" t="str">
        <f>_xlfn.IFNA(VLOOKUP($C77,DataSuS2021!$B$2:$O$173,10,FALSE),"")</f>
        <v/>
      </c>
      <c r="W77" s="3" t="str">
        <f>_xlfn.IFNA(VLOOKUP($C77,DataSuS2021!$B$2:$O$173,11,FALSE),"")</f>
        <v/>
      </c>
      <c r="X77" s="3" t="str">
        <f>_xlfn.IFNA(VLOOKUP($C77,DataSuS2021!$B$2:$O$173,12,FALSE),"")</f>
        <v/>
      </c>
      <c r="Y77" s="3" t="str">
        <f>_xlfn.IFNA(VLOOKUP($C77,DataSuS2021!$B$2:$O$173,13,FALSE),"")</f>
        <v/>
      </c>
      <c r="Z77" s="42">
        <f t="shared" si="8"/>
        <v>0</v>
      </c>
      <c r="AA77" s="37" t="str">
        <f>_xlfn.IFNA(VLOOKUP($C77,DataSuS2022!$B$2:$O$854,2,FALSE),"")</f>
        <v>-</v>
      </c>
      <c r="AB77" s="37" t="str">
        <f>_xlfn.IFNA(VLOOKUP($C77,DataSuS2022!$B$2:$O$854,3,FALSE),"")</f>
        <v>-</v>
      </c>
      <c r="AC77" s="37" t="str">
        <f>_xlfn.IFNA(VLOOKUP($C77,DataSuS2022!$B$2:$O$854,4,FALSE),"")</f>
        <v>-</v>
      </c>
      <c r="AD77" s="37" t="str">
        <f>_xlfn.IFNA(VLOOKUP($C77,DataSuS2022!$B$2:$O$854,5,FALSE),"")</f>
        <v>-</v>
      </c>
      <c r="AE77" s="37" t="str">
        <f>_xlfn.IFNA(VLOOKUP($C77,DataSuS2022!$B$2:$O$854,6,FALSE),"")</f>
        <v>-</v>
      </c>
      <c r="AF77" s="37" t="str">
        <f>_xlfn.IFNA(VLOOKUP($C77,DataSuS2022!$B$2:$O$854,7,FALSE),"")</f>
        <v>-</v>
      </c>
      <c r="AG77" s="37" t="str">
        <f>_xlfn.IFNA(VLOOKUP($C77,DataSuS2022!$B$2:$O$854,8,FALSE),"")</f>
        <v>-</v>
      </c>
      <c r="AH77" s="37" t="str">
        <f>_xlfn.IFNA(VLOOKUP($C77,DataSuS2022!$B$2:$O$854,9,FALSE),"")</f>
        <v>-</v>
      </c>
      <c r="AI77" s="37" t="str">
        <f>_xlfn.IFNA(VLOOKUP($C77,DataSuS2022!$B$2:$O$854,10,FALSE),"")</f>
        <v>-</v>
      </c>
      <c r="AJ77" s="37" t="str">
        <f>_xlfn.IFNA(VLOOKUP($C77,DataSuS2022!$B$2:$O$854,11,FALSE),"")</f>
        <v>-</v>
      </c>
      <c r="AK77" s="37" t="str">
        <f>_xlfn.IFNA(VLOOKUP($C77,DataSuS2022!$B$2:$O$854,12,TRUE),"")</f>
        <v>-</v>
      </c>
      <c r="AL77" s="37" t="str">
        <f>_xlfn.IFNA(VLOOKUP($C77,DataSuS2022!$B$2:$O$854,13,FALSE),"")</f>
        <v>-</v>
      </c>
      <c r="AM77" s="44">
        <f t="shared" si="9"/>
        <v>0</v>
      </c>
      <c r="AN77" t="str">
        <f>_xlfn.IFNA(VLOOKUP($C77,DataSuS2023!$B$2:$O$854,2,FALSE),"")</f>
        <v>-</v>
      </c>
      <c r="AO77" t="str">
        <f>_xlfn.IFNA(VLOOKUP($C77,DataSuS2023!$B$2:$O$854,3,FALSE),"")</f>
        <v>-</v>
      </c>
      <c r="AP77" t="str">
        <f>_xlfn.IFNA(VLOOKUP($C77,DataSuS2023!$B$2:$O$854,4,FALSE),"")</f>
        <v>-</v>
      </c>
      <c r="AQ77" t="str">
        <f>_xlfn.IFNA(VLOOKUP($C77,DataSuS2023!$B$2:$O$854,5,FALSE),"")</f>
        <v>-</v>
      </c>
      <c r="AR77" t="str">
        <f>_xlfn.IFNA(VLOOKUP($C77,DataSuS2023!$B$2:$O$854,6,FALSE),"")</f>
        <v>-</v>
      </c>
      <c r="AS77" t="str">
        <f>_xlfn.IFNA(VLOOKUP($C77,DataSuS2023!$B$2:$O$854,7,FALSE),"")</f>
        <v>-</v>
      </c>
      <c r="AT77" t="str">
        <f>_xlfn.IFNA(VLOOKUP($C77,DataSuS2023!$B$2:$O$854,8,FALSE),"")</f>
        <v>-</v>
      </c>
      <c r="AU77" t="str">
        <f>_xlfn.IFNA(VLOOKUP($C77,DataSuS2023!$B$2:$O$854,9,FALSE),"")</f>
        <v>-</v>
      </c>
      <c r="AV77" t="str">
        <f>_xlfn.IFNA(VLOOKUP($C77,DataSuS2023!$B$2:$O$854,10,FALSE),"")</f>
        <v>-</v>
      </c>
      <c r="AW77" t="str">
        <f>_xlfn.IFNA(VLOOKUP($C77,DataSuS2023!$B$2:$O$854,11,FALSE),"")</f>
        <v>-</v>
      </c>
      <c r="AX77" t="str">
        <f>_xlfn.IFNA(VLOOKUP($C77,DataSuS2023!$B$2:$O$854,12,FALSE),"")</f>
        <v>-</v>
      </c>
      <c r="AY77" t="str">
        <f>_xlfn.IFNA(VLOOKUP($C77,DataSuS2023!$B$2:$O$854,13,FALSE),"")</f>
        <v>-</v>
      </c>
      <c r="AZ77" s="43">
        <f t="shared" si="11"/>
        <v>0</v>
      </c>
      <c r="BA77">
        <f t="shared" si="10"/>
        <v>0</v>
      </c>
    </row>
    <row r="78" spans="1:53" ht="15.75" customHeight="1">
      <c r="A78" s="10" t="s">
        <v>222</v>
      </c>
      <c r="B78" s="5">
        <v>3107208</v>
      </c>
      <c r="C78" s="5" t="str">
        <f t="shared" si="7"/>
        <v>31072</v>
      </c>
      <c r="D78" s="11" t="s">
        <v>56</v>
      </c>
      <c r="E78" s="12">
        <v>0.372</v>
      </c>
      <c r="F78" s="12">
        <v>0.52900000000000003</v>
      </c>
      <c r="G78" s="13">
        <v>0.64500000000000002</v>
      </c>
      <c r="H78" s="46" t="s">
        <v>223</v>
      </c>
      <c r="I78" s="13" t="s">
        <v>61</v>
      </c>
      <c r="J78" s="14">
        <v>1.83</v>
      </c>
      <c r="K78" s="14">
        <v>503.77</v>
      </c>
      <c r="L78" s="15">
        <f t="shared" si="0"/>
        <v>3.6326101196974814</v>
      </c>
      <c r="M78" s="6" t="s">
        <v>89</v>
      </c>
      <c r="N78" s="3" t="str">
        <f>_xlfn.IFNA(VLOOKUP($C78,DataSuS2021!$B$2:$O$173,2,FALSE),"")</f>
        <v/>
      </c>
      <c r="O78" s="3" t="str">
        <f>_xlfn.IFNA(VLOOKUP($C78,DataSuS2021!$B$2:$O$173,3,FALSE),"")</f>
        <v/>
      </c>
      <c r="P78" s="3" t="str">
        <f>_xlfn.IFNA(VLOOKUP($C78,DataSuS2021!$B$2:$O$173,4,FALSE),"")</f>
        <v/>
      </c>
      <c r="Q78" s="3" t="str">
        <f>_xlfn.IFNA(VLOOKUP($C78,DataSuS2021!$B$2:$O$173,5,FALSE),"")</f>
        <v/>
      </c>
      <c r="R78" s="3" t="str">
        <f>_xlfn.IFNA(VLOOKUP($C78,DataSuS2021!$B$2:$O$173,6,FALSE),"")</f>
        <v/>
      </c>
      <c r="S78" s="3" t="str">
        <f>_xlfn.IFNA(VLOOKUP($C78,DataSuS2021!$B$2:$O$173,7,FALSE),"")</f>
        <v/>
      </c>
      <c r="T78" s="3" t="str">
        <f>_xlfn.IFNA(VLOOKUP($C78,DataSuS2021!$B$2:$O$173,8,FALSE),"")</f>
        <v/>
      </c>
      <c r="U78" s="3" t="str">
        <f>_xlfn.IFNA(VLOOKUP($C78,DataSuS2021!$B$2:$O$173,9,FALSE),"")</f>
        <v/>
      </c>
      <c r="V78" s="3" t="str">
        <f>_xlfn.IFNA(VLOOKUP($C78,DataSuS2021!$B$2:$O$173,10,FALSE),"")</f>
        <v/>
      </c>
      <c r="W78" s="3" t="str">
        <f>_xlfn.IFNA(VLOOKUP($C78,DataSuS2021!$B$2:$O$173,11,FALSE),"")</f>
        <v/>
      </c>
      <c r="X78" s="3" t="str">
        <f>_xlfn.IFNA(VLOOKUP($C78,DataSuS2021!$B$2:$O$173,12,FALSE),"")</f>
        <v/>
      </c>
      <c r="Y78" s="3" t="str">
        <f>_xlfn.IFNA(VLOOKUP($C78,DataSuS2021!$B$2:$O$173,13,FALSE),"")</f>
        <v/>
      </c>
      <c r="Z78" s="42">
        <f t="shared" si="8"/>
        <v>0</v>
      </c>
      <c r="AA78" s="37" t="str">
        <f>_xlfn.IFNA(VLOOKUP($C78,DataSuS2022!$B$2:$O$854,2,FALSE),"")</f>
        <v>-</v>
      </c>
      <c r="AB78" s="37" t="str">
        <f>_xlfn.IFNA(VLOOKUP($C78,DataSuS2022!$B$2:$O$854,3,FALSE),"")</f>
        <v>-</v>
      </c>
      <c r="AC78" s="37" t="str">
        <f>_xlfn.IFNA(VLOOKUP($C78,DataSuS2022!$B$2:$O$854,4,FALSE),"")</f>
        <v>-</v>
      </c>
      <c r="AD78" s="37" t="str">
        <f>_xlfn.IFNA(VLOOKUP($C78,DataSuS2022!$B$2:$O$854,5,FALSE),"")</f>
        <v>-</v>
      </c>
      <c r="AE78" s="37" t="str">
        <f>_xlfn.IFNA(VLOOKUP($C78,DataSuS2022!$B$2:$O$854,6,FALSE),"")</f>
        <v>-</v>
      </c>
      <c r="AF78" s="37" t="str">
        <f>_xlfn.IFNA(VLOOKUP($C78,DataSuS2022!$B$2:$O$854,7,FALSE),"")</f>
        <v>-</v>
      </c>
      <c r="AG78" s="37" t="str">
        <f>_xlfn.IFNA(VLOOKUP($C78,DataSuS2022!$B$2:$O$854,8,FALSE),"")</f>
        <v>-</v>
      </c>
      <c r="AH78" s="37" t="str">
        <f>_xlfn.IFNA(VLOOKUP($C78,DataSuS2022!$B$2:$O$854,9,FALSE),"")</f>
        <v>-</v>
      </c>
      <c r="AI78" s="37" t="str">
        <f>_xlfn.IFNA(VLOOKUP($C78,DataSuS2022!$B$2:$O$854,10,FALSE),"")</f>
        <v>-</v>
      </c>
      <c r="AJ78" s="37" t="str">
        <f>_xlfn.IFNA(VLOOKUP($C78,DataSuS2022!$B$2:$O$854,11,FALSE),"")</f>
        <v>-</v>
      </c>
      <c r="AK78" s="37" t="str">
        <f>_xlfn.IFNA(VLOOKUP($C78,DataSuS2022!$B$2:$O$854,12,TRUE),"")</f>
        <v>-</v>
      </c>
      <c r="AL78" s="37" t="str">
        <f>_xlfn.IFNA(VLOOKUP($C78,DataSuS2022!$B$2:$O$854,13,FALSE),"")</f>
        <v>-</v>
      </c>
      <c r="AM78" s="44">
        <f t="shared" si="9"/>
        <v>0</v>
      </c>
      <c r="AN78" t="str">
        <f>_xlfn.IFNA(VLOOKUP($C78,DataSuS2023!$B$2:$O$854,2,FALSE),"")</f>
        <v>-</v>
      </c>
      <c r="AO78" t="str">
        <f>_xlfn.IFNA(VLOOKUP($C78,DataSuS2023!$B$2:$O$854,3,FALSE),"")</f>
        <v>-</v>
      </c>
      <c r="AP78" t="str">
        <f>_xlfn.IFNA(VLOOKUP($C78,DataSuS2023!$B$2:$O$854,4,FALSE),"")</f>
        <v>-</v>
      </c>
      <c r="AQ78" t="str">
        <f>_xlfn.IFNA(VLOOKUP($C78,DataSuS2023!$B$2:$O$854,5,FALSE),"")</f>
        <v>-</v>
      </c>
      <c r="AR78" t="str">
        <f>_xlfn.IFNA(VLOOKUP($C78,DataSuS2023!$B$2:$O$854,6,FALSE),"")</f>
        <v>-</v>
      </c>
      <c r="AS78" t="str">
        <f>_xlfn.IFNA(VLOOKUP($C78,DataSuS2023!$B$2:$O$854,7,FALSE),"")</f>
        <v>-</v>
      </c>
      <c r="AT78" t="str">
        <f>_xlfn.IFNA(VLOOKUP($C78,DataSuS2023!$B$2:$O$854,8,FALSE),"")</f>
        <v>-</v>
      </c>
      <c r="AU78" t="str">
        <f>_xlfn.IFNA(VLOOKUP($C78,DataSuS2023!$B$2:$O$854,9,FALSE),"")</f>
        <v>-</v>
      </c>
      <c r="AV78" t="str">
        <f>_xlfn.IFNA(VLOOKUP($C78,DataSuS2023!$B$2:$O$854,10,FALSE),"")</f>
        <v>-</v>
      </c>
      <c r="AW78" t="str">
        <f>_xlfn.IFNA(VLOOKUP($C78,DataSuS2023!$B$2:$O$854,11,FALSE),"")</f>
        <v>-</v>
      </c>
      <c r="AX78" t="str">
        <f>_xlfn.IFNA(VLOOKUP($C78,DataSuS2023!$B$2:$O$854,12,FALSE),"")</f>
        <v>-</v>
      </c>
      <c r="AY78" t="str">
        <f>_xlfn.IFNA(VLOOKUP($C78,DataSuS2023!$B$2:$O$854,13,FALSE),"")</f>
        <v>-</v>
      </c>
      <c r="AZ78" s="43">
        <f t="shared" si="11"/>
        <v>0</v>
      </c>
      <c r="BA78">
        <f t="shared" si="10"/>
        <v>0</v>
      </c>
    </row>
    <row r="79" spans="1:53" ht="15.75" customHeight="1">
      <c r="A79" s="10" t="s">
        <v>224</v>
      </c>
      <c r="B79" s="5">
        <v>3107307</v>
      </c>
      <c r="C79" s="5" t="str">
        <f t="shared" si="7"/>
        <v>31073</v>
      </c>
      <c r="D79" s="11" t="s">
        <v>56</v>
      </c>
      <c r="E79" s="12">
        <v>0.41</v>
      </c>
      <c r="F79" s="12">
        <v>0.57699999999999996</v>
      </c>
      <c r="G79" s="13">
        <v>0.7</v>
      </c>
      <c r="H79" s="46" t="s">
        <v>225</v>
      </c>
      <c r="I79" s="13" t="s">
        <v>53</v>
      </c>
      <c r="J79" s="14">
        <v>10.63</v>
      </c>
      <c r="K79" s="14">
        <v>3206.7570000000001</v>
      </c>
      <c r="L79" s="15">
        <f t="shared" si="0"/>
        <v>3.3148754333427823</v>
      </c>
      <c r="M79" s="6" t="s">
        <v>83</v>
      </c>
      <c r="N79" s="3" t="str">
        <f>_xlfn.IFNA(VLOOKUP($C79,DataSuS2021!$B$2:$O$173,2,FALSE),"")</f>
        <v/>
      </c>
      <c r="O79" s="3" t="str">
        <f>_xlfn.IFNA(VLOOKUP($C79,DataSuS2021!$B$2:$O$173,3,FALSE),"")</f>
        <v/>
      </c>
      <c r="P79" s="3" t="str">
        <f>_xlfn.IFNA(VLOOKUP($C79,DataSuS2021!$B$2:$O$173,4,FALSE),"")</f>
        <v/>
      </c>
      <c r="Q79" s="3" t="str">
        <f>_xlfn.IFNA(VLOOKUP($C79,DataSuS2021!$B$2:$O$173,5,FALSE),"")</f>
        <v/>
      </c>
      <c r="R79" s="3" t="str">
        <f>_xlfn.IFNA(VLOOKUP($C79,DataSuS2021!$B$2:$O$173,6,FALSE),"")</f>
        <v/>
      </c>
      <c r="S79" s="3" t="str">
        <f>_xlfn.IFNA(VLOOKUP($C79,DataSuS2021!$B$2:$O$173,7,FALSE),"")</f>
        <v/>
      </c>
      <c r="T79" s="3" t="str">
        <f>_xlfn.IFNA(VLOOKUP($C79,DataSuS2021!$B$2:$O$173,8,FALSE),"")</f>
        <v/>
      </c>
      <c r="U79" s="3" t="str">
        <f>_xlfn.IFNA(VLOOKUP($C79,DataSuS2021!$B$2:$O$173,9,FALSE),"")</f>
        <v/>
      </c>
      <c r="V79" s="3" t="str">
        <f>_xlfn.IFNA(VLOOKUP($C79,DataSuS2021!$B$2:$O$173,10,FALSE),"")</f>
        <v/>
      </c>
      <c r="W79" s="3" t="str">
        <f>_xlfn.IFNA(VLOOKUP($C79,DataSuS2021!$B$2:$O$173,11,FALSE),"")</f>
        <v/>
      </c>
      <c r="X79" s="3" t="str">
        <f>_xlfn.IFNA(VLOOKUP($C79,DataSuS2021!$B$2:$O$173,12,FALSE),"")</f>
        <v/>
      </c>
      <c r="Y79" s="3" t="str">
        <f>_xlfn.IFNA(VLOOKUP($C79,DataSuS2021!$B$2:$O$173,13,FALSE),"")</f>
        <v/>
      </c>
      <c r="Z79" s="42">
        <f t="shared" si="8"/>
        <v>0</v>
      </c>
      <c r="AA79" s="37" t="str">
        <f>_xlfn.IFNA(VLOOKUP($C79,DataSuS2022!$B$2:$O$854,2,FALSE),"")</f>
        <v>-</v>
      </c>
      <c r="AB79" s="37" t="str">
        <f>_xlfn.IFNA(VLOOKUP($C79,DataSuS2022!$B$2:$O$854,3,FALSE),"")</f>
        <v>-</v>
      </c>
      <c r="AC79" s="37" t="str">
        <f>_xlfn.IFNA(VLOOKUP($C79,DataSuS2022!$B$2:$O$854,4,FALSE),"")</f>
        <v>-</v>
      </c>
      <c r="AD79" s="37" t="str">
        <f>_xlfn.IFNA(VLOOKUP($C79,DataSuS2022!$B$2:$O$854,5,FALSE),"")</f>
        <v>-</v>
      </c>
      <c r="AE79" s="37" t="str">
        <f>_xlfn.IFNA(VLOOKUP($C79,DataSuS2022!$B$2:$O$854,6,FALSE),"")</f>
        <v>-</v>
      </c>
      <c r="AF79" s="37" t="str">
        <f>_xlfn.IFNA(VLOOKUP($C79,DataSuS2022!$B$2:$O$854,7,FALSE),"")</f>
        <v>-</v>
      </c>
      <c r="AG79" s="37" t="str">
        <f>_xlfn.IFNA(VLOOKUP($C79,DataSuS2022!$B$2:$O$854,8,FALSE),"")</f>
        <v>-</v>
      </c>
      <c r="AH79" s="37" t="str">
        <f>_xlfn.IFNA(VLOOKUP($C79,DataSuS2022!$B$2:$O$854,9,FALSE),"")</f>
        <v>-</v>
      </c>
      <c r="AI79" s="37" t="str">
        <f>_xlfn.IFNA(VLOOKUP($C79,DataSuS2022!$B$2:$O$854,10,FALSE),"")</f>
        <v>-</v>
      </c>
      <c r="AJ79" s="37" t="str">
        <f>_xlfn.IFNA(VLOOKUP($C79,DataSuS2022!$B$2:$O$854,11,FALSE),"")</f>
        <v>-</v>
      </c>
      <c r="AK79" s="37" t="str">
        <f>_xlfn.IFNA(VLOOKUP($C79,DataSuS2022!$B$2:$O$854,12,TRUE),"")</f>
        <v>-</v>
      </c>
      <c r="AL79" s="37" t="str">
        <f>_xlfn.IFNA(VLOOKUP($C79,DataSuS2022!$B$2:$O$854,13,FALSE),"")</f>
        <v>-</v>
      </c>
      <c r="AM79" s="44">
        <f t="shared" si="9"/>
        <v>0</v>
      </c>
      <c r="AN79" t="str">
        <f>_xlfn.IFNA(VLOOKUP($C79,DataSuS2023!$B$2:$O$854,2,FALSE),"")</f>
        <v>-</v>
      </c>
      <c r="AO79" t="str">
        <f>_xlfn.IFNA(VLOOKUP($C79,DataSuS2023!$B$2:$O$854,3,FALSE),"")</f>
        <v>-</v>
      </c>
      <c r="AP79" t="str">
        <f>_xlfn.IFNA(VLOOKUP($C79,DataSuS2023!$B$2:$O$854,4,FALSE),"")</f>
        <v>-</v>
      </c>
      <c r="AQ79" t="str">
        <f>_xlfn.IFNA(VLOOKUP($C79,DataSuS2023!$B$2:$O$854,5,FALSE),"")</f>
        <v>-</v>
      </c>
      <c r="AR79" t="str">
        <f>_xlfn.IFNA(VLOOKUP($C79,DataSuS2023!$B$2:$O$854,6,FALSE),"")</f>
        <v>-</v>
      </c>
      <c r="AS79" t="str">
        <f>_xlfn.IFNA(VLOOKUP($C79,DataSuS2023!$B$2:$O$854,7,FALSE),"")</f>
        <v>-</v>
      </c>
      <c r="AT79" t="str">
        <f>_xlfn.IFNA(VLOOKUP($C79,DataSuS2023!$B$2:$O$854,8,FALSE),"")</f>
        <v>-</v>
      </c>
      <c r="AU79" t="str">
        <f>_xlfn.IFNA(VLOOKUP($C79,DataSuS2023!$B$2:$O$854,9,FALSE),"")</f>
        <v>-</v>
      </c>
      <c r="AV79" t="str">
        <f>_xlfn.IFNA(VLOOKUP($C79,DataSuS2023!$B$2:$O$854,10,FALSE),"")</f>
        <v>-</v>
      </c>
      <c r="AW79" t="str">
        <f>_xlfn.IFNA(VLOOKUP($C79,DataSuS2023!$B$2:$O$854,11,FALSE),"")</f>
        <v>-</v>
      </c>
      <c r="AX79" t="str">
        <f>_xlfn.IFNA(VLOOKUP($C79,DataSuS2023!$B$2:$O$854,12,FALSE),"")</f>
        <v>-</v>
      </c>
      <c r="AY79" t="str">
        <f>_xlfn.IFNA(VLOOKUP($C79,DataSuS2023!$B$2:$O$854,13,FALSE),"")</f>
        <v>-</v>
      </c>
      <c r="AZ79" s="43">
        <f t="shared" si="11"/>
        <v>0</v>
      </c>
      <c r="BA79">
        <f t="shared" si="10"/>
        <v>0</v>
      </c>
    </row>
    <row r="80" spans="1:53" ht="15.75" customHeight="1">
      <c r="A80" s="10" t="s">
        <v>226</v>
      </c>
      <c r="B80" s="5">
        <v>3107406</v>
      </c>
      <c r="C80" s="5" t="str">
        <f t="shared" si="7"/>
        <v>31074</v>
      </c>
      <c r="D80" s="11" t="s">
        <v>85</v>
      </c>
      <c r="E80" s="12">
        <v>0.49199999999999999</v>
      </c>
      <c r="F80" s="12">
        <v>0.66500000000000004</v>
      </c>
      <c r="G80" s="13">
        <v>0.75</v>
      </c>
      <c r="H80" s="46" t="s">
        <v>227</v>
      </c>
      <c r="I80" s="13" t="s">
        <v>53</v>
      </c>
      <c r="J80" s="14">
        <v>17.59</v>
      </c>
      <c r="K80" s="14">
        <v>1213.546</v>
      </c>
      <c r="L80" s="15">
        <f t="shared" si="0"/>
        <v>14.49471219055561</v>
      </c>
      <c r="M80" s="6" t="s">
        <v>57</v>
      </c>
      <c r="N80" s="3" t="str">
        <f>_xlfn.IFNA(VLOOKUP($C80,DataSuS2021!$B$2:$O$173,2,FALSE),"")</f>
        <v>-</v>
      </c>
      <c r="O80" s="3" t="str">
        <f>_xlfn.IFNA(VLOOKUP($C80,DataSuS2021!$B$2:$O$173,3,FALSE),"")</f>
        <v>-</v>
      </c>
      <c r="P80" s="3" t="str">
        <f>_xlfn.IFNA(VLOOKUP($C80,DataSuS2021!$B$2:$O$173,4,FALSE),"")</f>
        <v>-</v>
      </c>
      <c r="Q80" s="3" t="str">
        <f>_xlfn.IFNA(VLOOKUP($C80,DataSuS2021!$B$2:$O$173,5,FALSE),"")</f>
        <v>-</v>
      </c>
      <c r="R80" s="3" t="str">
        <f>_xlfn.IFNA(VLOOKUP($C80,DataSuS2021!$B$2:$O$173,6,FALSE),"")</f>
        <v>-</v>
      </c>
      <c r="S80" s="3" t="str">
        <f>_xlfn.IFNA(VLOOKUP($C80,DataSuS2021!$B$2:$O$173,7,FALSE),"")</f>
        <v>-</v>
      </c>
      <c r="T80" s="3">
        <f>_xlfn.IFNA(VLOOKUP($C80,DataSuS2021!$B$2:$O$173,8,FALSE),"")</f>
        <v>3</v>
      </c>
      <c r="U80" s="3">
        <f>_xlfn.IFNA(VLOOKUP($C80,DataSuS2021!$B$2:$O$173,9,FALSE),"")</f>
        <v>1</v>
      </c>
      <c r="V80" s="3" t="str">
        <f>_xlfn.IFNA(VLOOKUP($C80,DataSuS2021!$B$2:$O$173,10,FALSE),"")</f>
        <v>-</v>
      </c>
      <c r="W80" s="3" t="str">
        <f>_xlfn.IFNA(VLOOKUP($C80,DataSuS2021!$B$2:$O$173,11,FALSE),"")</f>
        <v>-</v>
      </c>
      <c r="X80" s="3" t="str">
        <f>_xlfn.IFNA(VLOOKUP($C80,DataSuS2021!$B$2:$O$173,12,FALSE),"")</f>
        <v>-</v>
      </c>
      <c r="Y80" s="3" t="str">
        <f>_xlfn.IFNA(VLOOKUP($C80,DataSuS2021!$B$2:$O$173,13,FALSE),"")</f>
        <v>-</v>
      </c>
      <c r="Z80" s="42">
        <f t="shared" si="8"/>
        <v>4</v>
      </c>
      <c r="AA80" s="37" t="str">
        <f>_xlfn.IFNA(VLOOKUP($C80,DataSuS2022!$B$2:$O$854,2,FALSE),"")</f>
        <v>-</v>
      </c>
      <c r="AB80" s="37">
        <f>_xlfn.IFNA(VLOOKUP($C80,DataSuS2022!$B$2:$O$854,3,FALSE),"")</f>
        <v>1</v>
      </c>
      <c r="AC80" s="37" t="str">
        <f>_xlfn.IFNA(VLOOKUP($C80,DataSuS2022!$B$2:$O$854,4,FALSE),"")</f>
        <v>-</v>
      </c>
      <c r="AD80" s="37" t="str">
        <f>_xlfn.IFNA(VLOOKUP($C80,DataSuS2022!$B$2:$O$854,5,FALSE),"")</f>
        <v>-</v>
      </c>
      <c r="AE80" s="37" t="str">
        <f>_xlfn.IFNA(VLOOKUP($C80,DataSuS2022!$B$2:$O$854,6,FALSE),"")</f>
        <v>-</v>
      </c>
      <c r="AF80" s="37" t="str">
        <f>_xlfn.IFNA(VLOOKUP($C80,DataSuS2022!$B$2:$O$854,7,FALSE),"")</f>
        <v>-</v>
      </c>
      <c r="AG80" s="37" t="str">
        <f>_xlfn.IFNA(VLOOKUP($C80,DataSuS2022!$B$2:$O$854,8,FALSE),"")</f>
        <v>-</v>
      </c>
      <c r="AH80" s="37" t="str">
        <f>_xlfn.IFNA(VLOOKUP($C80,DataSuS2022!$B$2:$O$854,9,FALSE),"")</f>
        <v>-</v>
      </c>
      <c r="AI80" s="37" t="str">
        <f>_xlfn.IFNA(VLOOKUP($C80,DataSuS2022!$B$2:$O$854,10,FALSE),"")</f>
        <v>-</v>
      </c>
      <c r="AJ80" s="37" t="str">
        <f>_xlfn.IFNA(VLOOKUP($C80,DataSuS2022!$B$2:$O$854,11,FALSE),"")</f>
        <v>-</v>
      </c>
      <c r="AK80" s="37" t="str">
        <f>_xlfn.IFNA(VLOOKUP($C80,DataSuS2022!$B$2:$O$854,12,TRUE),"")</f>
        <v>-</v>
      </c>
      <c r="AL80" s="37" t="str">
        <f>_xlfn.IFNA(VLOOKUP($C80,DataSuS2022!$B$2:$O$854,13,FALSE),"")</f>
        <v>-</v>
      </c>
      <c r="AM80" s="44">
        <f t="shared" si="9"/>
        <v>1</v>
      </c>
      <c r="AN80">
        <f>_xlfn.IFNA(VLOOKUP($C80,DataSuS2023!$B$2:$O$854,2,FALSE),"")</f>
        <v>1</v>
      </c>
      <c r="AO80" t="str">
        <f>_xlfn.IFNA(VLOOKUP($C80,DataSuS2023!$B$2:$O$854,3,FALSE),"")</f>
        <v>-</v>
      </c>
      <c r="AP80" t="str">
        <f>_xlfn.IFNA(VLOOKUP($C80,DataSuS2023!$B$2:$O$854,4,FALSE),"")</f>
        <v>-</v>
      </c>
      <c r="AQ80" t="str">
        <f>_xlfn.IFNA(VLOOKUP($C80,DataSuS2023!$B$2:$O$854,5,FALSE),"")</f>
        <v>-</v>
      </c>
      <c r="AR80" t="str">
        <f>_xlfn.IFNA(VLOOKUP($C80,DataSuS2023!$B$2:$O$854,6,FALSE),"")</f>
        <v>-</v>
      </c>
      <c r="AS80" t="str">
        <f>_xlfn.IFNA(VLOOKUP($C80,DataSuS2023!$B$2:$O$854,7,FALSE),"")</f>
        <v>-</v>
      </c>
      <c r="AT80" t="str">
        <f>_xlfn.IFNA(VLOOKUP($C80,DataSuS2023!$B$2:$O$854,8,FALSE),"")</f>
        <v>-</v>
      </c>
      <c r="AU80" t="str">
        <f>_xlfn.IFNA(VLOOKUP($C80,DataSuS2023!$B$2:$O$854,9,FALSE),"")</f>
        <v>-</v>
      </c>
      <c r="AV80" t="str">
        <f>_xlfn.IFNA(VLOOKUP($C80,DataSuS2023!$B$2:$O$854,10,FALSE),"")</f>
        <v>-</v>
      </c>
      <c r="AW80" t="str">
        <f>_xlfn.IFNA(VLOOKUP($C80,DataSuS2023!$B$2:$O$854,11,FALSE),"")</f>
        <v>-</v>
      </c>
      <c r="AX80" t="str">
        <f>_xlfn.IFNA(VLOOKUP($C80,DataSuS2023!$B$2:$O$854,12,FALSE),"")</f>
        <v>-</v>
      </c>
      <c r="AY80" t="str">
        <f>_xlfn.IFNA(VLOOKUP($C80,DataSuS2023!$B$2:$O$854,13,FALSE),"")</f>
        <v>-</v>
      </c>
      <c r="AZ80" s="43">
        <f t="shared" si="11"/>
        <v>1</v>
      </c>
      <c r="BA80">
        <f t="shared" si="10"/>
        <v>6</v>
      </c>
    </row>
    <row r="81" spans="1:53" ht="15.75" customHeight="1">
      <c r="A81" s="10" t="s">
        <v>228</v>
      </c>
      <c r="B81" s="5">
        <v>3107505</v>
      </c>
      <c r="C81" s="5" t="str">
        <f t="shared" si="7"/>
        <v>31075</v>
      </c>
      <c r="D81" s="11" t="s">
        <v>64</v>
      </c>
      <c r="E81" s="12">
        <v>0.45100000000000001</v>
      </c>
      <c r="F81" s="12">
        <v>0.57599999999999996</v>
      </c>
      <c r="G81" s="13">
        <v>0.67300000000000004</v>
      </c>
      <c r="H81" s="46" t="s">
        <v>229</v>
      </c>
      <c r="I81" s="13" t="s">
        <v>61</v>
      </c>
      <c r="J81" s="14">
        <v>1.9</v>
      </c>
      <c r="K81" s="14">
        <v>412.02100000000002</v>
      </c>
      <c r="L81" s="15">
        <f t="shared" si="0"/>
        <v>4.6114154375626484</v>
      </c>
      <c r="M81" s="6" t="s">
        <v>89</v>
      </c>
      <c r="N81" s="3" t="str">
        <f>_xlfn.IFNA(VLOOKUP($C81,DataSuS2021!$B$2:$O$173,2,FALSE),"")</f>
        <v/>
      </c>
      <c r="O81" s="3" t="str">
        <f>_xlfn.IFNA(VLOOKUP($C81,DataSuS2021!$B$2:$O$173,3,FALSE),"")</f>
        <v/>
      </c>
      <c r="P81" s="3" t="str">
        <f>_xlfn.IFNA(VLOOKUP($C81,DataSuS2021!$B$2:$O$173,4,FALSE),"")</f>
        <v/>
      </c>
      <c r="Q81" s="3" t="str">
        <f>_xlfn.IFNA(VLOOKUP($C81,DataSuS2021!$B$2:$O$173,5,FALSE),"")</f>
        <v/>
      </c>
      <c r="R81" s="3" t="str">
        <f>_xlfn.IFNA(VLOOKUP($C81,DataSuS2021!$B$2:$O$173,6,FALSE),"")</f>
        <v/>
      </c>
      <c r="S81" s="3" t="str">
        <f>_xlfn.IFNA(VLOOKUP($C81,DataSuS2021!$B$2:$O$173,7,FALSE),"")</f>
        <v/>
      </c>
      <c r="T81" s="3" t="str">
        <f>_xlfn.IFNA(VLOOKUP($C81,DataSuS2021!$B$2:$O$173,8,FALSE),"")</f>
        <v/>
      </c>
      <c r="U81" s="3" t="str">
        <f>_xlfn.IFNA(VLOOKUP($C81,DataSuS2021!$B$2:$O$173,9,FALSE),"")</f>
        <v/>
      </c>
      <c r="V81" s="3" t="str">
        <f>_xlfn.IFNA(VLOOKUP($C81,DataSuS2021!$B$2:$O$173,10,FALSE),"")</f>
        <v/>
      </c>
      <c r="W81" s="3" t="str">
        <f>_xlfn.IFNA(VLOOKUP($C81,DataSuS2021!$B$2:$O$173,11,FALSE),"")</f>
        <v/>
      </c>
      <c r="X81" s="3" t="str">
        <f>_xlfn.IFNA(VLOOKUP($C81,DataSuS2021!$B$2:$O$173,12,FALSE),"")</f>
        <v/>
      </c>
      <c r="Y81" s="3" t="str">
        <f>_xlfn.IFNA(VLOOKUP($C81,DataSuS2021!$B$2:$O$173,13,FALSE),"")</f>
        <v/>
      </c>
      <c r="Z81" s="42">
        <f t="shared" si="8"/>
        <v>0</v>
      </c>
      <c r="AA81" s="37" t="str">
        <f>_xlfn.IFNA(VLOOKUP($C81,DataSuS2022!$B$2:$O$854,2,FALSE),"")</f>
        <v>-</v>
      </c>
      <c r="AB81" s="37" t="str">
        <f>_xlfn.IFNA(VLOOKUP($C81,DataSuS2022!$B$2:$O$854,3,FALSE),"")</f>
        <v>-</v>
      </c>
      <c r="AC81" s="37" t="str">
        <f>_xlfn.IFNA(VLOOKUP($C81,DataSuS2022!$B$2:$O$854,4,FALSE),"")</f>
        <v>-</v>
      </c>
      <c r="AD81" s="37" t="str">
        <f>_xlfn.IFNA(VLOOKUP($C81,DataSuS2022!$B$2:$O$854,5,FALSE),"")</f>
        <v>-</v>
      </c>
      <c r="AE81" s="37" t="str">
        <f>_xlfn.IFNA(VLOOKUP($C81,DataSuS2022!$B$2:$O$854,6,FALSE),"")</f>
        <v>-</v>
      </c>
      <c r="AF81" s="37" t="str">
        <f>_xlfn.IFNA(VLOOKUP($C81,DataSuS2022!$B$2:$O$854,7,FALSE),"")</f>
        <v>-</v>
      </c>
      <c r="AG81" s="37" t="str">
        <f>_xlfn.IFNA(VLOOKUP($C81,DataSuS2022!$B$2:$O$854,8,FALSE),"")</f>
        <v>-</v>
      </c>
      <c r="AH81" s="37" t="str">
        <f>_xlfn.IFNA(VLOOKUP($C81,DataSuS2022!$B$2:$O$854,9,FALSE),"")</f>
        <v>-</v>
      </c>
      <c r="AI81" s="37" t="str">
        <f>_xlfn.IFNA(VLOOKUP($C81,DataSuS2022!$B$2:$O$854,10,FALSE),"")</f>
        <v>-</v>
      </c>
      <c r="AJ81" s="37" t="str">
        <f>_xlfn.IFNA(VLOOKUP($C81,DataSuS2022!$B$2:$O$854,11,FALSE),"")</f>
        <v>-</v>
      </c>
      <c r="AK81" s="37" t="str">
        <f>_xlfn.IFNA(VLOOKUP($C81,DataSuS2022!$B$2:$O$854,12,TRUE),"")</f>
        <v>-</v>
      </c>
      <c r="AL81" s="37" t="str">
        <f>_xlfn.IFNA(VLOOKUP($C81,DataSuS2022!$B$2:$O$854,13,FALSE),"")</f>
        <v>-</v>
      </c>
      <c r="AM81" s="44">
        <f t="shared" si="9"/>
        <v>0</v>
      </c>
      <c r="AN81" t="str">
        <f>_xlfn.IFNA(VLOOKUP($C81,DataSuS2023!$B$2:$O$854,2,FALSE),"")</f>
        <v>-</v>
      </c>
      <c r="AO81" t="str">
        <f>_xlfn.IFNA(VLOOKUP($C81,DataSuS2023!$B$2:$O$854,3,FALSE),"")</f>
        <v>-</v>
      </c>
      <c r="AP81" t="str">
        <f>_xlfn.IFNA(VLOOKUP($C81,DataSuS2023!$B$2:$O$854,4,FALSE),"")</f>
        <v>-</v>
      </c>
      <c r="AQ81" t="str">
        <f>_xlfn.IFNA(VLOOKUP($C81,DataSuS2023!$B$2:$O$854,5,FALSE),"")</f>
        <v>-</v>
      </c>
      <c r="AR81" t="str">
        <f>_xlfn.IFNA(VLOOKUP($C81,DataSuS2023!$B$2:$O$854,6,FALSE),"")</f>
        <v>-</v>
      </c>
      <c r="AS81" t="str">
        <f>_xlfn.IFNA(VLOOKUP($C81,DataSuS2023!$B$2:$O$854,7,FALSE),"")</f>
        <v>-</v>
      </c>
      <c r="AT81" t="str">
        <f>_xlfn.IFNA(VLOOKUP($C81,DataSuS2023!$B$2:$O$854,8,FALSE),"")</f>
        <v>-</v>
      </c>
      <c r="AU81" t="str">
        <f>_xlfn.IFNA(VLOOKUP($C81,DataSuS2023!$B$2:$O$854,9,FALSE),"")</f>
        <v>-</v>
      </c>
      <c r="AV81" t="str">
        <f>_xlfn.IFNA(VLOOKUP($C81,DataSuS2023!$B$2:$O$854,10,FALSE),"")</f>
        <v>-</v>
      </c>
      <c r="AW81" t="str">
        <f>_xlfn.IFNA(VLOOKUP($C81,DataSuS2023!$B$2:$O$854,11,FALSE),"")</f>
        <v>-</v>
      </c>
      <c r="AX81" t="str">
        <f>_xlfn.IFNA(VLOOKUP($C81,DataSuS2023!$B$2:$O$854,12,FALSE),"")</f>
        <v>-</v>
      </c>
      <c r="AY81" t="str">
        <f>_xlfn.IFNA(VLOOKUP($C81,DataSuS2023!$B$2:$O$854,13,FALSE),"")</f>
        <v>-</v>
      </c>
      <c r="AZ81" s="43">
        <f t="shared" si="11"/>
        <v>0</v>
      </c>
      <c r="BA81">
        <f t="shared" si="10"/>
        <v>0</v>
      </c>
    </row>
    <row r="82" spans="1:53" ht="15.75" customHeight="1">
      <c r="A82" s="10" t="s">
        <v>230</v>
      </c>
      <c r="B82" s="5">
        <v>3107604</v>
      </c>
      <c r="C82" s="5" t="str">
        <f t="shared" si="7"/>
        <v>31076</v>
      </c>
      <c r="D82" s="11" t="s">
        <v>136</v>
      </c>
      <c r="E82" s="12">
        <v>0.41799999999999998</v>
      </c>
      <c r="F82" s="12">
        <v>0.61799999999999999</v>
      </c>
      <c r="G82" s="13">
        <v>0.73499999999999999</v>
      </c>
      <c r="H82" s="46" t="s">
        <v>231</v>
      </c>
      <c r="I82" s="13" t="s">
        <v>61</v>
      </c>
      <c r="J82" s="14">
        <v>1.04</v>
      </c>
      <c r="K82" s="14">
        <v>208.34899999999999</v>
      </c>
      <c r="L82" s="15">
        <f t="shared" si="0"/>
        <v>4.9916246298278377</v>
      </c>
      <c r="M82" s="6" t="s">
        <v>89</v>
      </c>
      <c r="N82" s="3" t="str">
        <f>_xlfn.IFNA(VLOOKUP($C82,DataSuS2021!$B$2:$O$173,2,FALSE),"")</f>
        <v/>
      </c>
      <c r="O82" s="3" t="str">
        <f>_xlfn.IFNA(VLOOKUP($C82,DataSuS2021!$B$2:$O$173,3,FALSE),"")</f>
        <v/>
      </c>
      <c r="P82" s="3" t="str">
        <f>_xlfn.IFNA(VLOOKUP($C82,DataSuS2021!$B$2:$O$173,4,FALSE),"")</f>
        <v/>
      </c>
      <c r="Q82" s="3" t="str">
        <f>_xlfn.IFNA(VLOOKUP($C82,DataSuS2021!$B$2:$O$173,5,FALSE),"")</f>
        <v/>
      </c>
      <c r="R82" s="3" t="str">
        <f>_xlfn.IFNA(VLOOKUP($C82,DataSuS2021!$B$2:$O$173,6,FALSE),"")</f>
        <v/>
      </c>
      <c r="S82" s="3" t="str">
        <f>_xlfn.IFNA(VLOOKUP($C82,DataSuS2021!$B$2:$O$173,7,FALSE),"")</f>
        <v/>
      </c>
      <c r="T82" s="3" t="str">
        <f>_xlfn.IFNA(VLOOKUP($C82,DataSuS2021!$B$2:$O$173,8,FALSE),"")</f>
        <v/>
      </c>
      <c r="U82" s="3" t="str">
        <f>_xlfn.IFNA(VLOOKUP($C82,DataSuS2021!$B$2:$O$173,9,FALSE),"")</f>
        <v/>
      </c>
      <c r="V82" s="3" t="str">
        <f>_xlfn.IFNA(VLOOKUP($C82,DataSuS2021!$B$2:$O$173,10,FALSE),"")</f>
        <v/>
      </c>
      <c r="W82" s="3" t="str">
        <f>_xlfn.IFNA(VLOOKUP($C82,DataSuS2021!$B$2:$O$173,11,FALSE),"")</f>
        <v/>
      </c>
      <c r="X82" s="3" t="str">
        <f>_xlfn.IFNA(VLOOKUP($C82,DataSuS2021!$B$2:$O$173,12,FALSE),"")</f>
        <v/>
      </c>
      <c r="Y82" s="3" t="str">
        <f>_xlfn.IFNA(VLOOKUP($C82,DataSuS2021!$B$2:$O$173,13,FALSE),"")</f>
        <v/>
      </c>
      <c r="Z82" s="42">
        <f t="shared" si="8"/>
        <v>0</v>
      </c>
      <c r="AA82" s="37" t="str">
        <f>_xlfn.IFNA(VLOOKUP($C82,DataSuS2022!$B$2:$O$854,2,FALSE),"")</f>
        <v>-</v>
      </c>
      <c r="AB82" s="37" t="str">
        <f>_xlfn.IFNA(VLOOKUP($C82,DataSuS2022!$B$2:$O$854,3,FALSE),"")</f>
        <v>-</v>
      </c>
      <c r="AC82" s="37" t="str">
        <f>_xlfn.IFNA(VLOOKUP($C82,DataSuS2022!$B$2:$O$854,4,FALSE),"")</f>
        <v>-</v>
      </c>
      <c r="AD82" s="37" t="str">
        <f>_xlfn.IFNA(VLOOKUP($C82,DataSuS2022!$B$2:$O$854,5,FALSE),"")</f>
        <v>-</v>
      </c>
      <c r="AE82" s="37" t="str">
        <f>_xlfn.IFNA(VLOOKUP($C82,DataSuS2022!$B$2:$O$854,6,FALSE),"")</f>
        <v>-</v>
      </c>
      <c r="AF82" s="37" t="str">
        <f>_xlfn.IFNA(VLOOKUP($C82,DataSuS2022!$B$2:$O$854,7,FALSE),"")</f>
        <v>-</v>
      </c>
      <c r="AG82" s="37" t="str">
        <f>_xlfn.IFNA(VLOOKUP($C82,DataSuS2022!$B$2:$O$854,8,FALSE),"")</f>
        <v>-</v>
      </c>
      <c r="AH82" s="37" t="str">
        <f>_xlfn.IFNA(VLOOKUP($C82,DataSuS2022!$B$2:$O$854,9,FALSE),"")</f>
        <v>-</v>
      </c>
      <c r="AI82" s="37" t="str">
        <f>_xlfn.IFNA(VLOOKUP($C82,DataSuS2022!$B$2:$O$854,10,FALSE),"")</f>
        <v>-</v>
      </c>
      <c r="AJ82" s="37" t="str">
        <f>_xlfn.IFNA(VLOOKUP($C82,DataSuS2022!$B$2:$O$854,11,FALSE),"")</f>
        <v>-</v>
      </c>
      <c r="AK82" s="37" t="str">
        <f>_xlfn.IFNA(VLOOKUP($C82,DataSuS2022!$B$2:$O$854,12,TRUE),"")</f>
        <v>-</v>
      </c>
      <c r="AL82" s="37" t="str">
        <f>_xlfn.IFNA(VLOOKUP($C82,DataSuS2022!$B$2:$O$854,13,FALSE),"")</f>
        <v>-</v>
      </c>
      <c r="AM82" s="44">
        <f t="shared" si="9"/>
        <v>0</v>
      </c>
      <c r="AN82" t="str">
        <f>_xlfn.IFNA(VLOOKUP($C82,DataSuS2023!$B$2:$O$854,2,FALSE),"")</f>
        <v>-</v>
      </c>
      <c r="AO82" t="str">
        <f>_xlfn.IFNA(VLOOKUP($C82,DataSuS2023!$B$2:$O$854,3,FALSE),"")</f>
        <v>-</v>
      </c>
      <c r="AP82" t="str">
        <f>_xlfn.IFNA(VLOOKUP($C82,DataSuS2023!$B$2:$O$854,4,FALSE),"")</f>
        <v>-</v>
      </c>
      <c r="AQ82" t="str">
        <f>_xlfn.IFNA(VLOOKUP($C82,DataSuS2023!$B$2:$O$854,5,FALSE),"")</f>
        <v>-</v>
      </c>
      <c r="AR82" t="str">
        <f>_xlfn.IFNA(VLOOKUP($C82,DataSuS2023!$B$2:$O$854,6,FALSE),"")</f>
        <v>-</v>
      </c>
      <c r="AS82" t="str">
        <f>_xlfn.IFNA(VLOOKUP($C82,DataSuS2023!$B$2:$O$854,7,FALSE),"")</f>
        <v>-</v>
      </c>
      <c r="AT82" t="str">
        <f>_xlfn.IFNA(VLOOKUP($C82,DataSuS2023!$B$2:$O$854,8,FALSE),"")</f>
        <v>-</v>
      </c>
      <c r="AU82" t="str">
        <f>_xlfn.IFNA(VLOOKUP($C82,DataSuS2023!$B$2:$O$854,9,FALSE),"")</f>
        <v>-</v>
      </c>
      <c r="AV82" t="str">
        <f>_xlfn.IFNA(VLOOKUP($C82,DataSuS2023!$B$2:$O$854,10,FALSE),"")</f>
        <v>-</v>
      </c>
      <c r="AW82" t="str">
        <f>_xlfn.IFNA(VLOOKUP($C82,DataSuS2023!$B$2:$O$854,11,FALSE),"")</f>
        <v>-</v>
      </c>
      <c r="AX82" t="str">
        <f>_xlfn.IFNA(VLOOKUP($C82,DataSuS2023!$B$2:$O$854,12,FALSE),"")</f>
        <v>-</v>
      </c>
      <c r="AY82" t="str">
        <f>_xlfn.IFNA(VLOOKUP($C82,DataSuS2023!$B$2:$O$854,13,FALSE),"")</f>
        <v>-</v>
      </c>
      <c r="AZ82" s="43">
        <f t="shared" si="11"/>
        <v>0</v>
      </c>
      <c r="BA82">
        <f t="shared" si="10"/>
        <v>0</v>
      </c>
    </row>
    <row r="83" spans="1:53" ht="15.75" customHeight="1">
      <c r="A83" s="10" t="s">
        <v>232</v>
      </c>
      <c r="B83" s="5">
        <v>3107703</v>
      </c>
      <c r="C83" s="5" t="str">
        <f t="shared" si="7"/>
        <v>31077</v>
      </c>
      <c r="D83" s="11" t="s">
        <v>78</v>
      </c>
      <c r="E83" s="12">
        <v>0.41</v>
      </c>
      <c r="F83" s="12">
        <v>0.55500000000000005</v>
      </c>
      <c r="G83" s="13">
        <v>0.68300000000000005</v>
      </c>
      <c r="H83" s="46" t="s">
        <v>233</v>
      </c>
      <c r="I83" s="13" t="s">
        <v>70</v>
      </c>
      <c r="J83" s="14">
        <v>3.31</v>
      </c>
      <c r="K83" s="14">
        <v>195.61099999999999</v>
      </c>
      <c r="L83" s="15">
        <f t="shared" si="0"/>
        <v>16.921338779516489</v>
      </c>
      <c r="M83" s="6" t="s">
        <v>117</v>
      </c>
      <c r="N83" s="3" t="str">
        <f>_xlfn.IFNA(VLOOKUP($C83,DataSuS2021!$B$2:$O$173,2,FALSE),"")</f>
        <v>-</v>
      </c>
      <c r="O83" s="3" t="str">
        <f>_xlfn.IFNA(VLOOKUP($C83,DataSuS2021!$B$2:$O$173,3,FALSE),"")</f>
        <v>-</v>
      </c>
      <c r="P83" s="3" t="str">
        <f>_xlfn.IFNA(VLOOKUP($C83,DataSuS2021!$B$2:$O$173,4,FALSE),"")</f>
        <v>-</v>
      </c>
      <c r="Q83" s="3" t="str">
        <f>_xlfn.IFNA(VLOOKUP($C83,DataSuS2021!$B$2:$O$173,5,FALSE),"")</f>
        <v>-</v>
      </c>
      <c r="R83" s="3" t="str">
        <f>_xlfn.IFNA(VLOOKUP($C83,DataSuS2021!$B$2:$O$173,6,FALSE),"")</f>
        <v>-</v>
      </c>
      <c r="S83" s="3" t="str">
        <f>_xlfn.IFNA(VLOOKUP($C83,DataSuS2021!$B$2:$O$173,7,FALSE),"")</f>
        <v>-</v>
      </c>
      <c r="T83" s="3" t="str">
        <f>_xlfn.IFNA(VLOOKUP($C83,DataSuS2021!$B$2:$O$173,8,FALSE),"")</f>
        <v>-</v>
      </c>
      <c r="U83" s="3" t="str">
        <f>_xlfn.IFNA(VLOOKUP($C83,DataSuS2021!$B$2:$O$173,9,FALSE),"")</f>
        <v>-</v>
      </c>
      <c r="V83" s="3" t="str">
        <f>_xlfn.IFNA(VLOOKUP($C83,DataSuS2021!$B$2:$O$173,10,FALSE),"")</f>
        <v>-</v>
      </c>
      <c r="W83" s="3">
        <f>_xlfn.IFNA(VLOOKUP($C83,DataSuS2021!$B$2:$O$173,11,FALSE),"")</f>
        <v>1</v>
      </c>
      <c r="X83" s="3" t="str">
        <f>_xlfn.IFNA(VLOOKUP($C83,DataSuS2021!$B$2:$O$173,12,FALSE),"")</f>
        <v>-</v>
      </c>
      <c r="Y83" s="3" t="str">
        <f>_xlfn.IFNA(VLOOKUP($C83,DataSuS2021!$B$2:$O$173,13,FALSE),"")</f>
        <v>-</v>
      </c>
      <c r="Z83" s="42">
        <f t="shared" si="8"/>
        <v>1</v>
      </c>
      <c r="AA83" s="37" t="str">
        <f>_xlfn.IFNA(VLOOKUP($C83,DataSuS2022!$B$2:$O$854,2,FALSE),"")</f>
        <v>-</v>
      </c>
      <c r="AB83" s="37" t="str">
        <f>_xlfn.IFNA(VLOOKUP($C83,DataSuS2022!$B$2:$O$854,3,FALSE),"")</f>
        <v>-</v>
      </c>
      <c r="AC83" s="37" t="str">
        <f>_xlfn.IFNA(VLOOKUP($C83,DataSuS2022!$B$2:$O$854,4,FALSE),"")</f>
        <v>-</v>
      </c>
      <c r="AD83" s="37" t="str">
        <f>_xlfn.IFNA(VLOOKUP($C83,DataSuS2022!$B$2:$O$854,5,FALSE),"")</f>
        <v>-</v>
      </c>
      <c r="AE83" s="37" t="str">
        <f>_xlfn.IFNA(VLOOKUP($C83,DataSuS2022!$B$2:$O$854,6,FALSE),"")</f>
        <v>-</v>
      </c>
      <c r="AF83" s="37" t="str">
        <f>_xlfn.IFNA(VLOOKUP($C83,DataSuS2022!$B$2:$O$854,7,FALSE),"")</f>
        <v>-</v>
      </c>
      <c r="AG83" s="37" t="str">
        <f>_xlfn.IFNA(VLOOKUP($C83,DataSuS2022!$B$2:$O$854,8,FALSE),"")</f>
        <v>-</v>
      </c>
      <c r="AH83" s="37" t="str">
        <f>_xlfn.IFNA(VLOOKUP($C83,DataSuS2022!$B$2:$O$854,9,FALSE),"")</f>
        <v>-</v>
      </c>
      <c r="AI83" s="37" t="str">
        <f>_xlfn.IFNA(VLOOKUP($C83,DataSuS2022!$B$2:$O$854,10,FALSE),"")</f>
        <v>-</v>
      </c>
      <c r="AJ83" s="37" t="str">
        <f>_xlfn.IFNA(VLOOKUP($C83,DataSuS2022!$B$2:$O$854,11,FALSE),"")</f>
        <v>-</v>
      </c>
      <c r="AK83" s="37" t="str">
        <f>_xlfn.IFNA(VLOOKUP($C83,DataSuS2022!$B$2:$O$854,12,TRUE),"")</f>
        <v>-</v>
      </c>
      <c r="AL83" s="37" t="str">
        <f>_xlfn.IFNA(VLOOKUP($C83,DataSuS2022!$B$2:$O$854,13,FALSE),"")</f>
        <v>-</v>
      </c>
      <c r="AM83" s="44">
        <f t="shared" si="9"/>
        <v>0</v>
      </c>
      <c r="AN83" t="str">
        <f>_xlfn.IFNA(VLOOKUP($C83,DataSuS2023!$B$2:$O$854,2,FALSE),"")</f>
        <v>-</v>
      </c>
      <c r="AO83" t="str">
        <f>_xlfn.IFNA(VLOOKUP($C83,DataSuS2023!$B$2:$O$854,3,FALSE),"")</f>
        <v>-</v>
      </c>
      <c r="AP83" t="str">
        <f>_xlfn.IFNA(VLOOKUP($C83,DataSuS2023!$B$2:$O$854,4,FALSE),"")</f>
        <v>-</v>
      </c>
      <c r="AQ83" t="str">
        <f>_xlfn.IFNA(VLOOKUP($C83,DataSuS2023!$B$2:$O$854,5,FALSE),"")</f>
        <v>-</v>
      </c>
      <c r="AR83" t="str">
        <f>_xlfn.IFNA(VLOOKUP($C83,DataSuS2023!$B$2:$O$854,6,FALSE),"")</f>
        <v>-</v>
      </c>
      <c r="AS83" t="str">
        <f>_xlfn.IFNA(VLOOKUP($C83,DataSuS2023!$B$2:$O$854,7,FALSE),"")</f>
        <v>-</v>
      </c>
      <c r="AT83" t="str">
        <f>_xlfn.IFNA(VLOOKUP($C83,DataSuS2023!$B$2:$O$854,8,FALSE),"")</f>
        <v>-</v>
      </c>
      <c r="AU83" t="str">
        <f>_xlfn.IFNA(VLOOKUP($C83,DataSuS2023!$B$2:$O$854,9,FALSE),"")</f>
        <v>-</v>
      </c>
      <c r="AV83" t="str">
        <f>_xlfn.IFNA(VLOOKUP($C83,DataSuS2023!$B$2:$O$854,10,FALSE),"")</f>
        <v>-</v>
      </c>
      <c r="AW83" t="str">
        <f>_xlfn.IFNA(VLOOKUP($C83,DataSuS2023!$B$2:$O$854,11,FALSE),"")</f>
        <v>-</v>
      </c>
      <c r="AX83" t="str">
        <f>_xlfn.IFNA(VLOOKUP($C83,DataSuS2023!$B$2:$O$854,12,FALSE),"")</f>
        <v>-</v>
      </c>
      <c r="AY83" t="str">
        <f>_xlfn.IFNA(VLOOKUP($C83,DataSuS2023!$B$2:$O$854,13,FALSE),"")</f>
        <v>-</v>
      </c>
      <c r="AZ83" s="43">
        <f t="shared" si="11"/>
        <v>0</v>
      </c>
      <c r="BA83">
        <f t="shared" si="10"/>
        <v>1</v>
      </c>
    </row>
    <row r="84" spans="1:53" ht="15.75" customHeight="1">
      <c r="A84" s="10" t="s">
        <v>234</v>
      </c>
      <c r="B84" s="5">
        <v>3107802</v>
      </c>
      <c r="C84" s="5" t="str">
        <f t="shared" si="7"/>
        <v>31078</v>
      </c>
      <c r="D84" s="11" t="s">
        <v>59</v>
      </c>
      <c r="E84" s="12">
        <v>0.34799999999999998</v>
      </c>
      <c r="F84" s="12">
        <v>0.47</v>
      </c>
      <c r="G84" s="13">
        <v>0.623</v>
      </c>
      <c r="H84" s="46" t="s">
        <v>235</v>
      </c>
      <c r="I84" s="13" t="s">
        <v>61</v>
      </c>
      <c r="J84" s="14">
        <v>3</v>
      </c>
      <c r="K84" s="14">
        <v>592.28899999999999</v>
      </c>
      <c r="L84" s="15">
        <f t="shared" si="0"/>
        <v>5.065094911436816</v>
      </c>
      <c r="M84" s="6" t="s">
        <v>67</v>
      </c>
      <c r="N84" s="3" t="str">
        <f>_xlfn.IFNA(VLOOKUP($C84,DataSuS2021!$B$2:$O$173,2,FALSE),"")</f>
        <v>-</v>
      </c>
      <c r="O84" s="3" t="str">
        <f>_xlfn.IFNA(VLOOKUP($C84,DataSuS2021!$B$2:$O$173,3,FALSE),"")</f>
        <v>-</v>
      </c>
      <c r="P84" s="3" t="str">
        <f>_xlfn.IFNA(VLOOKUP($C84,DataSuS2021!$B$2:$O$173,4,FALSE),"")</f>
        <v>-</v>
      </c>
      <c r="Q84" s="3">
        <f>_xlfn.IFNA(VLOOKUP($C84,DataSuS2021!$B$2:$O$173,5,FALSE),"")</f>
        <v>6</v>
      </c>
      <c r="R84" s="3">
        <f>_xlfn.IFNA(VLOOKUP($C84,DataSuS2021!$B$2:$O$173,6,FALSE),"")</f>
        <v>9</v>
      </c>
      <c r="S84" s="3">
        <f>_xlfn.IFNA(VLOOKUP($C84,DataSuS2021!$B$2:$O$173,7,FALSE),"")</f>
        <v>8</v>
      </c>
      <c r="T84" s="3" t="str">
        <f>_xlfn.IFNA(VLOOKUP($C84,DataSuS2021!$B$2:$O$173,8,FALSE),"")</f>
        <v>-</v>
      </c>
      <c r="U84" s="3">
        <f>_xlfn.IFNA(VLOOKUP($C84,DataSuS2021!$B$2:$O$173,9,FALSE),"")</f>
        <v>1</v>
      </c>
      <c r="V84" s="3" t="str">
        <f>_xlfn.IFNA(VLOOKUP($C84,DataSuS2021!$B$2:$O$173,10,FALSE),"")</f>
        <v>-</v>
      </c>
      <c r="W84" s="3" t="str">
        <f>_xlfn.IFNA(VLOOKUP($C84,DataSuS2021!$B$2:$O$173,11,FALSE),"")</f>
        <v>-</v>
      </c>
      <c r="X84" s="3">
        <f>_xlfn.IFNA(VLOOKUP($C84,DataSuS2021!$B$2:$O$173,12,FALSE),"")</f>
        <v>1</v>
      </c>
      <c r="Y84" s="3">
        <f>_xlfn.IFNA(VLOOKUP($C84,DataSuS2021!$B$2:$O$173,13,FALSE),"")</f>
        <v>1</v>
      </c>
      <c r="Z84" s="42">
        <f t="shared" si="8"/>
        <v>26</v>
      </c>
      <c r="AA84" s="37">
        <f>_xlfn.IFNA(VLOOKUP($C84,DataSuS2022!$B$2:$O$854,2,FALSE),"")</f>
        <v>1</v>
      </c>
      <c r="AB84" s="37" t="str">
        <f>_xlfn.IFNA(VLOOKUP($C84,DataSuS2022!$B$2:$O$854,3,FALSE),"")</f>
        <v>-</v>
      </c>
      <c r="AC84" s="37" t="str">
        <f>_xlfn.IFNA(VLOOKUP($C84,DataSuS2022!$B$2:$O$854,4,FALSE),"")</f>
        <v>-</v>
      </c>
      <c r="AD84" s="37" t="str">
        <f>_xlfn.IFNA(VLOOKUP($C84,DataSuS2022!$B$2:$O$854,5,FALSE),"")</f>
        <v>-</v>
      </c>
      <c r="AE84" s="37">
        <f>_xlfn.IFNA(VLOOKUP($C84,DataSuS2022!$B$2:$O$854,6,FALSE),"")</f>
        <v>2</v>
      </c>
      <c r="AF84" s="37">
        <f>_xlfn.IFNA(VLOOKUP($C84,DataSuS2022!$B$2:$O$854,7,FALSE),"")</f>
        <v>1</v>
      </c>
      <c r="AG84" s="37" t="str">
        <f>_xlfn.IFNA(VLOOKUP($C84,DataSuS2022!$B$2:$O$854,8,FALSE),"")</f>
        <v>-</v>
      </c>
      <c r="AH84" s="37">
        <f>_xlfn.IFNA(VLOOKUP($C84,DataSuS2022!$B$2:$O$854,9,FALSE),"")</f>
        <v>1</v>
      </c>
      <c r="AI84" s="37" t="str">
        <f>_xlfn.IFNA(VLOOKUP($C84,DataSuS2022!$B$2:$O$854,10,FALSE),"")</f>
        <v>-</v>
      </c>
      <c r="AJ84" s="37" t="str">
        <f>_xlfn.IFNA(VLOOKUP($C84,DataSuS2022!$B$2:$O$854,11,FALSE),"")</f>
        <v>-</v>
      </c>
      <c r="AK84" s="37">
        <f>_xlfn.IFNA(VLOOKUP($C84,DataSuS2022!$B$2:$O$854,12,TRUE),"")</f>
        <v>2</v>
      </c>
      <c r="AL84" s="37" t="str">
        <f>_xlfn.IFNA(VLOOKUP($C84,DataSuS2022!$B$2:$O$854,13,FALSE),"")</f>
        <v>-</v>
      </c>
      <c r="AM84" s="44">
        <f t="shared" si="9"/>
        <v>7</v>
      </c>
      <c r="AN84" t="str">
        <f>_xlfn.IFNA(VLOOKUP($C84,DataSuS2023!$B$2:$O$854,2,FALSE),"")</f>
        <v>-</v>
      </c>
      <c r="AO84" t="str">
        <f>_xlfn.IFNA(VLOOKUP($C84,DataSuS2023!$B$2:$O$854,3,FALSE),"")</f>
        <v>-</v>
      </c>
      <c r="AP84" t="str">
        <f>_xlfn.IFNA(VLOOKUP($C84,DataSuS2023!$B$2:$O$854,4,FALSE),"")</f>
        <v>-</v>
      </c>
      <c r="AQ84" t="str">
        <f>_xlfn.IFNA(VLOOKUP($C84,DataSuS2023!$B$2:$O$854,5,FALSE),"")</f>
        <v>-</v>
      </c>
      <c r="AR84" t="str">
        <f>_xlfn.IFNA(VLOOKUP($C84,DataSuS2023!$B$2:$O$854,6,FALSE),"")</f>
        <v>-</v>
      </c>
      <c r="AS84" t="str">
        <f>_xlfn.IFNA(VLOOKUP($C84,DataSuS2023!$B$2:$O$854,7,FALSE),"")</f>
        <v>-</v>
      </c>
      <c r="AT84" t="str">
        <f>_xlfn.IFNA(VLOOKUP($C84,DataSuS2023!$B$2:$O$854,8,FALSE),"")</f>
        <v>-</v>
      </c>
      <c r="AU84" t="str">
        <f>_xlfn.IFNA(VLOOKUP($C84,DataSuS2023!$B$2:$O$854,9,FALSE),"")</f>
        <v>-</v>
      </c>
      <c r="AV84">
        <f>_xlfn.IFNA(VLOOKUP($C84,DataSuS2023!$B$2:$O$854,10,FALSE),"")</f>
        <v>1</v>
      </c>
      <c r="AW84" t="str">
        <f>_xlfn.IFNA(VLOOKUP($C84,DataSuS2023!$B$2:$O$854,11,FALSE),"")</f>
        <v>-</v>
      </c>
      <c r="AX84">
        <f>_xlfn.IFNA(VLOOKUP($C84,DataSuS2023!$B$2:$O$854,12,FALSE),"")</f>
        <v>1</v>
      </c>
      <c r="AY84" t="str">
        <f>_xlfn.IFNA(VLOOKUP($C84,DataSuS2023!$B$2:$O$854,13,FALSE),"")</f>
        <v>-</v>
      </c>
      <c r="AZ84" s="43">
        <f t="shared" si="11"/>
        <v>2</v>
      </c>
      <c r="BA84">
        <f t="shared" si="10"/>
        <v>35</v>
      </c>
    </row>
    <row r="85" spans="1:53" ht="15.75" customHeight="1">
      <c r="A85" s="10" t="s">
        <v>236</v>
      </c>
      <c r="B85" s="5">
        <v>3107901</v>
      </c>
      <c r="C85" s="5" t="str">
        <f t="shared" si="7"/>
        <v>31079</v>
      </c>
      <c r="D85" s="11" t="s">
        <v>85</v>
      </c>
      <c r="E85" s="12">
        <v>0.38500000000000001</v>
      </c>
      <c r="F85" s="12">
        <v>0.53900000000000003</v>
      </c>
      <c r="G85" s="13">
        <v>0.65300000000000002</v>
      </c>
      <c r="H85" s="46" t="s">
        <v>180</v>
      </c>
      <c r="I85" s="13" t="s">
        <v>61</v>
      </c>
      <c r="J85" s="14">
        <v>1.72</v>
      </c>
      <c r="K85" s="14">
        <v>229.845</v>
      </c>
      <c r="L85" s="15">
        <f t="shared" si="0"/>
        <v>7.4833039657160256</v>
      </c>
      <c r="M85" s="6" t="s">
        <v>89</v>
      </c>
      <c r="N85" s="3" t="str">
        <f>_xlfn.IFNA(VLOOKUP($C85,DataSuS2021!$B$2:$O$173,2,FALSE),"")</f>
        <v/>
      </c>
      <c r="O85" s="3" t="str">
        <f>_xlfn.IFNA(VLOOKUP($C85,DataSuS2021!$B$2:$O$173,3,FALSE),"")</f>
        <v/>
      </c>
      <c r="P85" s="3" t="str">
        <f>_xlfn.IFNA(VLOOKUP($C85,DataSuS2021!$B$2:$O$173,4,FALSE),"")</f>
        <v/>
      </c>
      <c r="Q85" s="3" t="str">
        <f>_xlfn.IFNA(VLOOKUP($C85,DataSuS2021!$B$2:$O$173,5,FALSE),"")</f>
        <v/>
      </c>
      <c r="R85" s="3" t="str">
        <f>_xlfn.IFNA(VLOOKUP($C85,DataSuS2021!$B$2:$O$173,6,FALSE),"")</f>
        <v/>
      </c>
      <c r="S85" s="3" t="str">
        <f>_xlfn.IFNA(VLOOKUP($C85,DataSuS2021!$B$2:$O$173,7,FALSE),"")</f>
        <v/>
      </c>
      <c r="T85" s="3" t="str">
        <f>_xlfn.IFNA(VLOOKUP($C85,DataSuS2021!$B$2:$O$173,8,FALSE),"")</f>
        <v/>
      </c>
      <c r="U85" s="3" t="str">
        <f>_xlfn.IFNA(VLOOKUP($C85,DataSuS2021!$B$2:$O$173,9,FALSE),"")</f>
        <v/>
      </c>
      <c r="V85" s="3" t="str">
        <f>_xlfn.IFNA(VLOOKUP($C85,DataSuS2021!$B$2:$O$173,10,FALSE),"")</f>
        <v/>
      </c>
      <c r="W85" s="3" t="str">
        <f>_xlfn.IFNA(VLOOKUP($C85,DataSuS2021!$B$2:$O$173,11,FALSE),"")</f>
        <v/>
      </c>
      <c r="X85" s="3" t="str">
        <f>_xlfn.IFNA(VLOOKUP($C85,DataSuS2021!$B$2:$O$173,12,FALSE),"")</f>
        <v/>
      </c>
      <c r="Y85" s="3" t="str">
        <f>_xlfn.IFNA(VLOOKUP($C85,DataSuS2021!$B$2:$O$173,13,FALSE),"")</f>
        <v/>
      </c>
      <c r="Z85" s="42">
        <f t="shared" si="8"/>
        <v>0</v>
      </c>
      <c r="AA85" s="37" t="str">
        <f>_xlfn.IFNA(VLOOKUP($C85,DataSuS2022!$B$2:$O$854,2,FALSE),"")</f>
        <v>-</v>
      </c>
      <c r="AB85" s="37" t="str">
        <f>_xlfn.IFNA(VLOOKUP($C85,DataSuS2022!$B$2:$O$854,3,FALSE),"")</f>
        <v>-</v>
      </c>
      <c r="AC85" s="37" t="str">
        <f>_xlfn.IFNA(VLOOKUP($C85,DataSuS2022!$B$2:$O$854,4,FALSE),"")</f>
        <v>-</v>
      </c>
      <c r="AD85" s="37" t="str">
        <f>_xlfn.IFNA(VLOOKUP($C85,DataSuS2022!$B$2:$O$854,5,FALSE),"")</f>
        <v>-</v>
      </c>
      <c r="AE85" s="37" t="str">
        <f>_xlfn.IFNA(VLOOKUP($C85,DataSuS2022!$B$2:$O$854,6,FALSE),"")</f>
        <v>-</v>
      </c>
      <c r="AF85" s="37" t="str">
        <f>_xlfn.IFNA(VLOOKUP($C85,DataSuS2022!$B$2:$O$854,7,FALSE),"")</f>
        <v>-</v>
      </c>
      <c r="AG85" s="37" t="str">
        <f>_xlfn.IFNA(VLOOKUP($C85,DataSuS2022!$B$2:$O$854,8,FALSE),"")</f>
        <v>-</v>
      </c>
      <c r="AH85" s="37" t="str">
        <f>_xlfn.IFNA(VLOOKUP($C85,DataSuS2022!$B$2:$O$854,9,FALSE),"")</f>
        <v>-</v>
      </c>
      <c r="AI85" s="37" t="str">
        <f>_xlfn.IFNA(VLOOKUP($C85,DataSuS2022!$B$2:$O$854,10,FALSE),"")</f>
        <v>-</v>
      </c>
      <c r="AJ85" s="37" t="str">
        <f>_xlfn.IFNA(VLOOKUP($C85,DataSuS2022!$B$2:$O$854,11,FALSE),"")</f>
        <v>-</v>
      </c>
      <c r="AK85" s="37" t="str">
        <f>_xlfn.IFNA(VLOOKUP($C85,DataSuS2022!$B$2:$O$854,12,TRUE),"")</f>
        <v>-</v>
      </c>
      <c r="AL85" s="37" t="str">
        <f>_xlfn.IFNA(VLOOKUP($C85,DataSuS2022!$B$2:$O$854,13,FALSE),"")</f>
        <v>-</v>
      </c>
      <c r="AM85" s="44">
        <f t="shared" si="9"/>
        <v>0</v>
      </c>
      <c r="AN85" t="str">
        <f>_xlfn.IFNA(VLOOKUP($C85,DataSuS2023!$B$2:$O$854,2,FALSE),"")</f>
        <v>-</v>
      </c>
      <c r="AO85" t="str">
        <f>_xlfn.IFNA(VLOOKUP($C85,DataSuS2023!$B$2:$O$854,3,FALSE),"")</f>
        <v>-</v>
      </c>
      <c r="AP85" t="str">
        <f>_xlfn.IFNA(VLOOKUP($C85,DataSuS2023!$B$2:$O$854,4,FALSE),"")</f>
        <v>-</v>
      </c>
      <c r="AQ85" t="str">
        <f>_xlfn.IFNA(VLOOKUP($C85,DataSuS2023!$B$2:$O$854,5,FALSE),"")</f>
        <v>-</v>
      </c>
      <c r="AR85" t="str">
        <f>_xlfn.IFNA(VLOOKUP($C85,DataSuS2023!$B$2:$O$854,6,FALSE),"")</f>
        <v>-</v>
      </c>
      <c r="AS85" t="str">
        <f>_xlfn.IFNA(VLOOKUP($C85,DataSuS2023!$B$2:$O$854,7,FALSE),"")</f>
        <v>-</v>
      </c>
      <c r="AT85" t="str">
        <f>_xlfn.IFNA(VLOOKUP($C85,DataSuS2023!$B$2:$O$854,8,FALSE),"")</f>
        <v>-</v>
      </c>
      <c r="AU85" t="str">
        <f>_xlfn.IFNA(VLOOKUP($C85,DataSuS2023!$B$2:$O$854,9,FALSE),"")</f>
        <v>-</v>
      </c>
      <c r="AV85" t="str">
        <f>_xlfn.IFNA(VLOOKUP($C85,DataSuS2023!$B$2:$O$854,10,FALSE),"")</f>
        <v>-</v>
      </c>
      <c r="AW85" t="str">
        <f>_xlfn.IFNA(VLOOKUP($C85,DataSuS2023!$B$2:$O$854,11,FALSE),"")</f>
        <v>-</v>
      </c>
      <c r="AX85" t="str">
        <f>_xlfn.IFNA(VLOOKUP($C85,DataSuS2023!$B$2:$O$854,12,FALSE),"")</f>
        <v>-</v>
      </c>
      <c r="AY85" t="str">
        <f>_xlfn.IFNA(VLOOKUP($C85,DataSuS2023!$B$2:$O$854,13,FALSE),"")</f>
        <v>-</v>
      </c>
      <c r="AZ85" s="43">
        <f t="shared" si="11"/>
        <v>0</v>
      </c>
      <c r="BA85">
        <f t="shared" si="10"/>
        <v>0</v>
      </c>
    </row>
    <row r="86" spans="1:53" ht="15.75" customHeight="1">
      <c r="A86" s="10" t="s">
        <v>237</v>
      </c>
      <c r="B86" s="5">
        <v>3108008</v>
      </c>
      <c r="C86" s="5" t="str">
        <f t="shared" si="7"/>
        <v>31080</v>
      </c>
      <c r="D86" s="11" t="s">
        <v>85</v>
      </c>
      <c r="E86" s="12">
        <v>0.44400000000000001</v>
      </c>
      <c r="F86" s="12">
        <v>0.59</v>
      </c>
      <c r="G86" s="13">
        <v>0.69199999999999995</v>
      </c>
      <c r="H86" s="46" t="s">
        <v>238</v>
      </c>
      <c r="I86" s="13" t="s">
        <v>61</v>
      </c>
      <c r="J86" s="14">
        <v>4.07</v>
      </c>
      <c r="K86" s="14">
        <v>705.04600000000005</v>
      </c>
      <c r="L86" s="15">
        <f t="shared" si="0"/>
        <v>5.7726729887127934</v>
      </c>
      <c r="M86" s="6" t="s">
        <v>76</v>
      </c>
      <c r="N86" s="3" t="str">
        <f>_xlfn.IFNA(VLOOKUP($C86,DataSuS2021!$B$2:$O$173,2,FALSE),"")</f>
        <v>-</v>
      </c>
      <c r="O86" s="3" t="str">
        <f>_xlfn.IFNA(VLOOKUP($C86,DataSuS2021!$B$2:$O$173,3,FALSE),"")</f>
        <v>-</v>
      </c>
      <c r="P86" s="3" t="str">
        <f>_xlfn.IFNA(VLOOKUP($C86,DataSuS2021!$B$2:$O$173,4,FALSE),"")</f>
        <v>-</v>
      </c>
      <c r="Q86" s="3" t="str">
        <f>_xlfn.IFNA(VLOOKUP($C86,DataSuS2021!$B$2:$O$173,5,FALSE),"")</f>
        <v>-</v>
      </c>
      <c r="R86" s="3" t="str">
        <f>_xlfn.IFNA(VLOOKUP($C86,DataSuS2021!$B$2:$O$173,6,FALSE),"")</f>
        <v>-</v>
      </c>
      <c r="S86" s="3" t="str">
        <f>_xlfn.IFNA(VLOOKUP($C86,DataSuS2021!$B$2:$O$173,7,FALSE),"")</f>
        <v>-</v>
      </c>
      <c r="T86" s="3" t="str">
        <f>_xlfn.IFNA(VLOOKUP($C86,DataSuS2021!$B$2:$O$173,8,FALSE),"")</f>
        <v>-</v>
      </c>
      <c r="U86" s="3" t="str">
        <f>_xlfn.IFNA(VLOOKUP($C86,DataSuS2021!$B$2:$O$173,9,FALSE),"")</f>
        <v>-</v>
      </c>
      <c r="V86" s="3" t="str">
        <f>_xlfn.IFNA(VLOOKUP($C86,DataSuS2021!$B$2:$O$173,10,FALSE),"")</f>
        <v>-</v>
      </c>
      <c r="W86" s="3" t="str">
        <f>_xlfn.IFNA(VLOOKUP($C86,DataSuS2021!$B$2:$O$173,11,FALSE),"")</f>
        <v>-</v>
      </c>
      <c r="X86" s="3">
        <f>_xlfn.IFNA(VLOOKUP($C86,DataSuS2021!$B$2:$O$173,12,FALSE),"")</f>
        <v>1</v>
      </c>
      <c r="Y86" s="3" t="str">
        <f>_xlfn.IFNA(VLOOKUP($C86,DataSuS2021!$B$2:$O$173,13,FALSE),"")</f>
        <v>-</v>
      </c>
      <c r="Z86" s="42">
        <f t="shared" si="8"/>
        <v>1</v>
      </c>
      <c r="AA86" s="37" t="str">
        <f>_xlfn.IFNA(VLOOKUP($C86,DataSuS2022!$B$2:$O$854,2,FALSE),"")</f>
        <v>-</v>
      </c>
      <c r="AB86" s="37" t="str">
        <f>_xlfn.IFNA(VLOOKUP($C86,DataSuS2022!$B$2:$O$854,3,FALSE),"")</f>
        <v>-</v>
      </c>
      <c r="AC86" s="37" t="str">
        <f>_xlfn.IFNA(VLOOKUP($C86,DataSuS2022!$B$2:$O$854,4,FALSE),"")</f>
        <v>-</v>
      </c>
      <c r="AD86" s="37" t="str">
        <f>_xlfn.IFNA(VLOOKUP($C86,DataSuS2022!$B$2:$O$854,5,FALSE),"")</f>
        <v>-</v>
      </c>
      <c r="AE86" s="37" t="str">
        <f>_xlfn.IFNA(VLOOKUP($C86,DataSuS2022!$B$2:$O$854,6,FALSE),"")</f>
        <v>-</v>
      </c>
      <c r="AF86" s="37" t="str">
        <f>_xlfn.IFNA(VLOOKUP($C86,DataSuS2022!$B$2:$O$854,7,FALSE),"")</f>
        <v>-</v>
      </c>
      <c r="AG86" s="37" t="str">
        <f>_xlfn.IFNA(VLOOKUP($C86,DataSuS2022!$B$2:$O$854,8,FALSE),"")</f>
        <v>-</v>
      </c>
      <c r="AH86" s="37" t="str">
        <f>_xlfn.IFNA(VLOOKUP($C86,DataSuS2022!$B$2:$O$854,9,FALSE),"")</f>
        <v>-</v>
      </c>
      <c r="AI86" s="37" t="str">
        <f>_xlfn.IFNA(VLOOKUP($C86,DataSuS2022!$B$2:$O$854,10,FALSE),"")</f>
        <v>-</v>
      </c>
      <c r="AJ86" s="37" t="str">
        <f>_xlfn.IFNA(VLOOKUP($C86,DataSuS2022!$B$2:$O$854,11,FALSE),"")</f>
        <v>-</v>
      </c>
      <c r="AK86" s="37" t="str">
        <f>_xlfn.IFNA(VLOOKUP($C86,DataSuS2022!$B$2:$O$854,12,TRUE),"")</f>
        <v>-</v>
      </c>
      <c r="AL86" s="37" t="str">
        <f>_xlfn.IFNA(VLOOKUP($C86,DataSuS2022!$B$2:$O$854,13,FALSE),"")</f>
        <v>-</v>
      </c>
      <c r="AM86" s="44">
        <f t="shared" si="9"/>
        <v>0</v>
      </c>
      <c r="AN86" t="str">
        <f>_xlfn.IFNA(VLOOKUP($C86,DataSuS2023!$B$2:$O$854,2,FALSE),"")</f>
        <v>-</v>
      </c>
      <c r="AO86" t="str">
        <f>_xlfn.IFNA(VLOOKUP($C86,DataSuS2023!$B$2:$O$854,3,FALSE),"")</f>
        <v>-</v>
      </c>
      <c r="AP86" t="str">
        <f>_xlfn.IFNA(VLOOKUP($C86,DataSuS2023!$B$2:$O$854,4,FALSE),"")</f>
        <v>-</v>
      </c>
      <c r="AQ86" t="str">
        <f>_xlfn.IFNA(VLOOKUP($C86,DataSuS2023!$B$2:$O$854,5,FALSE),"")</f>
        <v>-</v>
      </c>
      <c r="AR86" t="str">
        <f>_xlfn.IFNA(VLOOKUP($C86,DataSuS2023!$B$2:$O$854,6,FALSE),"")</f>
        <v>-</v>
      </c>
      <c r="AS86" t="str">
        <f>_xlfn.IFNA(VLOOKUP($C86,DataSuS2023!$B$2:$O$854,7,FALSE),"")</f>
        <v>-</v>
      </c>
      <c r="AT86" t="str">
        <f>_xlfn.IFNA(VLOOKUP($C86,DataSuS2023!$B$2:$O$854,8,FALSE),"")</f>
        <v>-</v>
      </c>
      <c r="AU86" t="str">
        <f>_xlfn.IFNA(VLOOKUP($C86,DataSuS2023!$B$2:$O$854,9,FALSE),"")</f>
        <v>-</v>
      </c>
      <c r="AV86" t="str">
        <f>_xlfn.IFNA(VLOOKUP($C86,DataSuS2023!$B$2:$O$854,10,FALSE),"")</f>
        <v>-</v>
      </c>
      <c r="AW86" t="str">
        <f>_xlfn.IFNA(VLOOKUP($C86,DataSuS2023!$B$2:$O$854,11,FALSE),"")</f>
        <v>-</v>
      </c>
      <c r="AX86" t="str">
        <f>_xlfn.IFNA(VLOOKUP($C86,DataSuS2023!$B$2:$O$854,12,FALSE),"")</f>
        <v>-</v>
      </c>
      <c r="AY86" t="str">
        <f>_xlfn.IFNA(VLOOKUP($C86,DataSuS2023!$B$2:$O$854,13,FALSE),"")</f>
        <v>-</v>
      </c>
      <c r="AZ86" s="43">
        <f t="shared" si="11"/>
        <v>0</v>
      </c>
      <c r="BA86">
        <f t="shared" si="10"/>
        <v>1</v>
      </c>
    </row>
    <row r="87" spans="1:53" ht="15.75" customHeight="1">
      <c r="A87" s="10" t="s">
        <v>239</v>
      </c>
      <c r="B87" s="5">
        <v>3108107</v>
      </c>
      <c r="C87" s="5" t="str">
        <f t="shared" si="7"/>
        <v>31081</v>
      </c>
      <c r="D87" s="11" t="s">
        <v>85</v>
      </c>
      <c r="E87" s="12">
        <v>0.35599999999999998</v>
      </c>
      <c r="F87" s="12">
        <v>0.51500000000000001</v>
      </c>
      <c r="G87" s="13">
        <v>0.63700000000000001</v>
      </c>
      <c r="H87" s="46" t="s">
        <v>240</v>
      </c>
      <c r="I87" s="13" t="s">
        <v>61</v>
      </c>
      <c r="J87" s="14">
        <v>2.95</v>
      </c>
      <c r="K87" s="14">
        <v>301.86500000000001</v>
      </c>
      <c r="L87" s="15">
        <f t="shared" si="0"/>
        <v>9.7725804581518236</v>
      </c>
      <c r="M87" s="6" t="s">
        <v>117</v>
      </c>
      <c r="N87" s="3" t="str">
        <f>_xlfn.IFNA(VLOOKUP($C87,DataSuS2021!$B$2:$O$173,2,FALSE),"")</f>
        <v/>
      </c>
      <c r="O87" s="3" t="str">
        <f>_xlfn.IFNA(VLOOKUP($C87,DataSuS2021!$B$2:$O$173,3,FALSE),"")</f>
        <v/>
      </c>
      <c r="P87" s="3" t="str">
        <f>_xlfn.IFNA(VLOOKUP($C87,DataSuS2021!$B$2:$O$173,4,FALSE),"")</f>
        <v/>
      </c>
      <c r="Q87" s="3" t="str">
        <f>_xlfn.IFNA(VLOOKUP($C87,DataSuS2021!$B$2:$O$173,5,FALSE),"")</f>
        <v/>
      </c>
      <c r="R87" s="3" t="str">
        <f>_xlfn.IFNA(VLOOKUP($C87,DataSuS2021!$B$2:$O$173,6,FALSE),"")</f>
        <v/>
      </c>
      <c r="S87" s="3" t="str">
        <f>_xlfn.IFNA(VLOOKUP($C87,DataSuS2021!$B$2:$O$173,7,FALSE),"")</f>
        <v/>
      </c>
      <c r="T87" s="3" t="str">
        <f>_xlfn.IFNA(VLOOKUP($C87,DataSuS2021!$B$2:$O$173,8,FALSE),"")</f>
        <v/>
      </c>
      <c r="U87" s="3" t="str">
        <f>_xlfn.IFNA(VLOOKUP($C87,DataSuS2021!$B$2:$O$173,9,FALSE),"")</f>
        <v/>
      </c>
      <c r="V87" s="3" t="str">
        <f>_xlfn.IFNA(VLOOKUP($C87,DataSuS2021!$B$2:$O$173,10,FALSE),"")</f>
        <v/>
      </c>
      <c r="W87" s="3" t="str">
        <f>_xlfn.IFNA(VLOOKUP($C87,DataSuS2021!$B$2:$O$173,11,FALSE),"")</f>
        <v/>
      </c>
      <c r="X87" s="3" t="str">
        <f>_xlfn.IFNA(VLOOKUP($C87,DataSuS2021!$B$2:$O$173,12,FALSE),"")</f>
        <v/>
      </c>
      <c r="Y87" s="3" t="str">
        <f>_xlfn.IFNA(VLOOKUP($C87,DataSuS2021!$B$2:$O$173,13,FALSE),"")</f>
        <v/>
      </c>
      <c r="Z87" s="42">
        <f t="shared" si="8"/>
        <v>0</v>
      </c>
      <c r="AA87" s="37" t="str">
        <f>_xlfn.IFNA(VLOOKUP($C87,DataSuS2022!$B$2:$O$854,2,FALSE),"")</f>
        <v>-</v>
      </c>
      <c r="AB87" s="37" t="str">
        <f>_xlfn.IFNA(VLOOKUP($C87,DataSuS2022!$B$2:$O$854,3,FALSE),"")</f>
        <v>-</v>
      </c>
      <c r="AC87" s="37" t="str">
        <f>_xlfn.IFNA(VLOOKUP($C87,DataSuS2022!$B$2:$O$854,4,FALSE),"")</f>
        <v>-</v>
      </c>
      <c r="AD87" s="37" t="str">
        <f>_xlfn.IFNA(VLOOKUP($C87,DataSuS2022!$B$2:$O$854,5,FALSE),"")</f>
        <v>-</v>
      </c>
      <c r="AE87" s="37" t="str">
        <f>_xlfn.IFNA(VLOOKUP($C87,DataSuS2022!$B$2:$O$854,6,FALSE),"")</f>
        <v>-</v>
      </c>
      <c r="AF87" s="37" t="str">
        <f>_xlfn.IFNA(VLOOKUP($C87,DataSuS2022!$B$2:$O$854,7,FALSE),"")</f>
        <v>-</v>
      </c>
      <c r="AG87" s="37" t="str">
        <f>_xlfn.IFNA(VLOOKUP($C87,DataSuS2022!$B$2:$O$854,8,FALSE),"")</f>
        <v>-</v>
      </c>
      <c r="AH87" s="37" t="str">
        <f>_xlfn.IFNA(VLOOKUP($C87,DataSuS2022!$B$2:$O$854,9,FALSE),"")</f>
        <v>-</v>
      </c>
      <c r="AI87" s="37" t="str">
        <f>_xlfn.IFNA(VLOOKUP($C87,DataSuS2022!$B$2:$O$854,10,FALSE),"")</f>
        <v>-</v>
      </c>
      <c r="AJ87" s="37" t="str">
        <f>_xlfn.IFNA(VLOOKUP($C87,DataSuS2022!$B$2:$O$854,11,FALSE),"")</f>
        <v>-</v>
      </c>
      <c r="AK87" s="37" t="str">
        <f>_xlfn.IFNA(VLOOKUP($C87,DataSuS2022!$B$2:$O$854,12,TRUE),"")</f>
        <v>-</v>
      </c>
      <c r="AL87" s="37" t="str">
        <f>_xlfn.IFNA(VLOOKUP($C87,DataSuS2022!$B$2:$O$854,13,FALSE),"")</f>
        <v>-</v>
      </c>
      <c r="AM87" s="44">
        <f t="shared" si="9"/>
        <v>0</v>
      </c>
      <c r="AN87" t="str">
        <f>_xlfn.IFNA(VLOOKUP($C87,DataSuS2023!$B$2:$O$854,2,FALSE),"")</f>
        <v>-</v>
      </c>
      <c r="AO87" t="str">
        <f>_xlfn.IFNA(VLOOKUP($C87,DataSuS2023!$B$2:$O$854,3,FALSE),"")</f>
        <v>-</v>
      </c>
      <c r="AP87" t="str">
        <f>_xlfn.IFNA(VLOOKUP($C87,DataSuS2023!$B$2:$O$854,4,FALSE),"")</f>
        <v>-</v>
      </c>
      <c r="AQ87" t="str">
        <f>_xlfn.IFNA(VLOOKUP($C87,DataSuS2023!$B$2:$O$854,5,FALSE),"")</f>
        <v>-</v>
      </c>
      <c r="AR87" t="str">
        <f>_xlfn.IFNA(VLOOKUP($C87,DataSuS2023!$B$2:$O$854,6,FALSE),"")</f>
        <v>-</v>
      </c>
      <c r="AS87" t="str">
        <f>_xlfn.IFNA(VLOOKUP($C87,DataSuS2023!$B$2:$O$854,7,FALSE),"")</f>
        <v>-</v>
      </c>
      <c r="AT87" t="str">
        <f>_xlfn.IFNA(VLOOKUP($C87,DataSuS2023!$B$2:$O$854,8,FALSE),"")</f>
        <v>-</v>
      </c>
      <c r="AU87" t="str">
        <f>_xlfn.IFNA(VLOOKUP($C87,DataSuS2023!$B$2:$O$854,9,FALSE),"")</f>
        <v>-</v>
      </c>
      <c r="AV87" t="str">
        <f>_xlfn.IFNA(VLOOKUP($C87,DataSuS2023!$B$2:$O$854,10,FALSE),"")</f>
        <v>-</v>
      </c>
      <c r="AW87" t="str">
        <f>_xlfn.IFNA(VLOOKUP($C87,DataSuS2023!$B$2:$O$854,11,FALSE),"")</f>
        <v>-</v>
      </c>
      <c r="AX87" t="str">
        <f>_xlfn.IFNA(VLOOKUP($C87,DataSuS2023!$B$2:$O$854,12,FALSE),"")</f>
        <v>-</v>
      </c>
      <c r="AY87" t="str">
        <f>_xlfn.IFNA(VLOOKUP($C87,DataSuS2023!$B$2:$O$854,13,FALSE),"")</f>
        <v>-</v>
      </c>
      <c r="AZ87" s="43">
        <f t="shared" si="11"/>
        <v>0</v>
      </c>
      <c r="BA87">
        <f t="shared" si="10"/>
        <v>0</v>
      </c>
    </row>
    <row r="88" spans="1:53" ht="15.75" customHeight="1">
      <c r="A88" s="10" t="s">
        <v>241</v>
      </c>
      <c r="B88" s="5">
        <v>3108206</v>
      </c>
      <c r="C88" s="5" t="str">
        <f t="shared" si="7"/>
        <v>31082</v>
      </c>
      <c r="D88" s="11" t="s">
        <v>78</v>
      </c>
      <c r="E88" s="12">
        <v>0.42799999999999999</v>
      </c>
      <c r="F88" s="12">
        <v>0.56699999999999995</v>
      </c>
      <c r="G88" s="13">
        <v>0.67800000000000005</v>
      </c>
      <c r="H88" s="46" t="s">
        <v>242</v>
      </c>
      <c r="I88" s="13" t="s">
        <v>53</v>
      </c>
      <c r="J88" s="14">
        <v>1.46</v>
      </c>
      <c r="K88" s="14">
        <v>1850.4870000000001</v>
      </c>
      <c r="L88" s="15">
        <f t="shared" si="0"/>
        <v>0.78898149514154925</v>
      </c>
      <c r="M88" s="6" t="s">
        <v>170</v>
      </c>
      <c r="N88" s="3" t="str">
        <f>_xlfn.IFNA(VLOOKUP($C88,DataSuS2021!$B$2:$O$173,2,FALSE),"")</f>
        <v>-</v>
      </c>
      <c r="O88" s="3" t="str">
        <f>_xlfn.IFNA(VLOOKUP($C88,DataSuS2021!$B$2:$O$173,3,FALSE),"")</f>
        <v>-</v>
      </c>
      <c r="P88" s="3" t="str">
        <f>_xlfn.IFNA(VLOOKUP($C88,DataSuS2021!$B$2:$O$173,4,FALSE),"")</f>
        <v>-</v>
      </c>
      <c r="Q88" s="3" t="str">
        <f>_xlfn.IFNA(VLOOKUP($C88,DataSuS2021!$B$2:$O$173,5,FALSE),"")</f>
        <v>-</v>
      </c>
      <c r="R88" s="3" t="str">
        <f>_xlfn.IFNA(VLOOKUP($C88,DataSuS2021!$B$2:$O$173,6,FALSE),"")</f>
        <v>-</v>
      </c>
      <c r="S88" s="3" t="str">
        <f>_xlfn.IFNA(VLOOKUP($C88,DataSuS2021!$B$2:$O$173,7,FALSE),"")</f>
        <v>-</v>
      </c>
      <c r="T88" s="3">
        <f>_xlfn.IFNA(VLOOKUP($C88,DataSuS2021!$B$2:$O$173,8,FALSE),"")</f>
        <v>1</v>
      </c>
      <c r="U88" s="3" t="str">
        <f>_xlfn.IFNA(VLOOKUP($C88,DataSuS2021!$B$2:$O$173,9,FALSE),"")</f>
        <v>-</v>
      </c>
      <c r="V88" s="3" t="str">
        <f>_xlfn.IFNA(VLOOKUP($C88,DataSuS2021!$B$2:$O$173,10,FALSE),"")</f>
        <v>-</v>
      </c>
      <c r="W88" s="3" t="str">
        <f>_xlfn.IFNA(VLOOKUP($C88,DataSuS2021!$B$2:$O$173,11,FALSE),"")</f>
        <v>-</v>
      </c>
      <c r="X88" s="3" t="str">
        <f>_xlfn.IFNA(VLOOKUP($C88,DataSuS2021!$B$2:$O$173,12,FALSE),"")</f>
        <v>-</v>
      </c>
      <c r="Y88" s="3" t="str">
        <f>_xlfn.IFNA(VLOOKUP($C88,DataSuS2021!$B$2:$O$173,13,FALSE),"")</f>
        <v>-</v>
      </c>
      <c r="Z88" s="42">
        <f t="shared" si="8"/>
        <v>1</v>
      </c>
      <c r="AA88" s="37" t="str">
        <f>_xlfn.IFNA(VLOOKUP($C88,DataSuS2022!$B$2:$O$854,2,FALSE),"")</f>
        <v>-</v>
      </c>
      <c r="AB88" s="37" t="str">
        <f>_xlfn.IFNA(VLOOKUP($C88,DataSuS2022!$B$2:$O$854,3,FALSE),"")</f>
        <v>-</v>
      </c>
      <c r="AC88" s="37" t="str">
        <f>_xlfn.IFNA(VLOOKUP($C88,DataSuS2022!$B$2:$O$854,4,FALSE),"")</f>
        <v>-</v>
      </c>
      <c r="AD88" s="37" t="str">
        <f>_xlfn.IFNA(VLOOKUP($C88,DataSuS2022!$B$2:$O$854,5,FALSE),"")</f>
        <v>-</v>
      </c>
      <c r="AE88" s="37" t="str">
        <f>_xlfn.IFNA(VLOOKUP($C88,DataSuS2022!$B$2:$O$854,6,FALSE),"")</f>
        <v>-</v>
      </c>
      <c r="AF88" s="37" t="str">
        <f>_xlfn.IFNA(VLOOKUP($C88,DataSuS2022!$B$2:$O$854,7,FALSE),"")</f>
        <v>-</v>
      </c>
      <c r="AG88" s="37" t="str">
        <f>_xlfn.IFNA(VLOOKUP($C88,DataSuS2022!$B$2:$O$854,8,FALSE),"")</f>
        <v>-</v>
      </c>
      <c r="AH88" s="37" t="str">
        <f>_xlfn.IFNA(VLOOKUP($C88,DataSuS2022!$B$2:$O$854,9,FALSE),"")</f>
        <v>-</v>
      </c>
      <c r="AI88" s="37" t="str">
        <f>_xlfn.IFNA(VLOOKUP($C88,DataSuS2022!$B$2:$O$854,10,FALSE),"")</f>
        <v>-</v>
      </c>
      <c r="AJ88" s="37" t="str">
        <f>_xlfn.IFNA(VLOOKUP($C88,DataSuS2022!$B$2:$O$854,11,FALSE),"")</f>
        <v>-</v>
      </c>
      <c r="AK88" s="37" t="str">
        <f>_xlfn.IFNA(VLOOKUP($C88,DataSuS2022!$B$2:$O$854,12,TRUE),"")</f>
        <v>-</v>
      </c>
      <c r="AL88" s="37" t="str">
        <f>_xlfn.IFNA(VLOOKUP($C88,DataSuS2022!$B$2:$O$854,13,FALSE),"")</f>
        <v>-</v>
      </c>
      <c r="AM88" s="44">
        <f t="shared" si="9"/>
        <v>0</v>
      </c>
      <c r="AN88" t="str">
        <f>_xlfn.IFNA(VLOOKUP($C88,DataSuS2023!$B$2:$O$854,2,FALSE),"")</f>
        <v>-</v>
      </c>
      <c r="AO88" t="str">
        <f>_xlfn.IFNA(VLOOKUP($C88,DataSuS2023!$B$2:$O$854,3,FALSE),"")</f>
        <v>-</v>
      </c>
      <c r="AP88" t="str">
        <f>_xlfn.IFNA(VLOOKUP($C88,DataSuS2023!$B$2:$O$854,4,FALSE),"")</f>
        <v>-</v>
      </c>
      <c r="AQ88" t="str">
        <f>_xlfn.IFNA(VLOOKUP($C88,DataSuS2023!$B$2:$O$854,5,FALSE),"")</f>
        <v>-</v>
      </c>
      <c r="AR88" t="str">
        <f>_xlfn.IFNA(VLOOKUP($C88,DataSuS2023!$B$2:$O$854,6,FALSE),"")</f>
        <v>-</v>
      </c>
      <c r="AS88" t="str">
        <f>_xlfn.IFNA(VLOOKUP($C88,DataSuS2023!$B$2:$O$854,7,FALSE),"")</f>
        <v>-</v>
      </c>
      <c r="AT88" t="str">
        <f>_xlfn.IFNA(VLOOKUP($C88,DataSuS2023!$B$2:$O$854,8,FALSE),"")</f>
        <v>-</v>
      </c>
      <c r="AU88" t="str">
        <f>_xlfn.IFNA(VLOOKUP($C88,DataSuS2023!$B$2:$O$854,9,FALSE),"")</f>
        <v>-</v>
      </c>
      <c r="AV88" t="str">
        <f>_xlfn.IFNA(VLOOKUP($C88,DataSuS2023!$B$2:$O$854,10,FALSE),"")</f>
        <v>-</v>
      </c>
      <c r="AW88" t="str">
        <f>_xlfn.IFNA(VLOOKUP($C88,DataSuS2023!$B$2:$O$854,11,FALSE),"")</f>
        <v>-</v>
      </c>
      <c r="AX88" t="str">
        <f>_xlfn.IFNA(VLOOKUP($C88,DataSuS2023!$B$2:$O$854,12,FALSE),"")</f>
        <v>-</v>
      </c>
      <c r="AY88" t="str">
        <f>_xlfn.IFNA(VLOOKUP($C88,DataSuS2023!$B$2:$O$854,13,FALSE),"")</f>
        <v>-</v>
      </c>
      <c r="AZ88" s="43">
        <f t="shared" si="11"/>
        <v>0</v>
      </c>
      <c r="BA88">
        <f t="shared" si="10"/>
        <v>1</v>
      </c>
    </row>
    <row r="89" spans="1:53" ht="15.75" customHeight="1">
      <c r="A89" s="10" t="s">
        <v>243</v>
      </c>
      <c r="B89" s="5">
        <v>3108255</v>
      </c>
      <c r="C89" s="5" t="str">
        <f t="shared" si="7"/>
        <v>31082</v>
      </c>
      <c r="D89" s="11" t="s">
        <v>56</v>
      </c>
      <c r="E89" s="12">
        <v>0.23899999999999999</v>
      </c>
      <c r="F89" s="12">
        <v>0.33600000000000002</v>
      </c>
      <c r="G89" s="13">
        <v>0.53700000000000003</v>
      </c>
      <c r="H89" s="46" t="s">
        <v>244</v>
      </c>
      <c r="I89" s="13" t="s">
        <v>53</v>
      </c>
      <c r="J89" s="14">
        <v>1.5</v>
      </c>
      <c r="K89" s="14">
        <v>3936.4549999999999</v>
      </c>
      <c r="L89" s="15">
        <f t="shared" si="0"/>
        <v>0.38105351134459814</v>
      </c>
      <c r="M89" s="6" t="s">
        <v>83</v>
      </c>
      <c r="N89" s="3" t="str">
        <f>_xlfn.IFNA(VLOOKUP($C89,DataSuS2021!$B$2:$O$173,2,FALSE),"")</f>
        <v>-</v>
      </c>
      <c r="O89" s="3" t="str">
        <f>_xlfn.IFNA(VLOOKUP($C89,DataSuS2021!$B$2:$O$173,3,FALSE),"")</f>
        <v>-</v>
      </c>
      <c r="P89" s="3" t="str">
        <f>_xlfn.IFNA(VLOOKUP($C89,DataSuS2021!$B$2:$O$173,4,FALSE),"")</f>
        <v>-</v>
      </c>
      <c r="Q89" s="3" t="str">
        <f>_xlfn.IFNA(VLOOKUP($C89,DataSuS2021!$B$2:$O$173,5,FALSE),"")</f>
        <v>-</v>
      </c>
      <c r="R89" s="3" t="str">
        <f>_xlfn.IFNA(VLOOKUP($C89,DataSuS2021!$B$2:$O$173,6,FALSE),"")</f>
        <v>-</v>
      </c>
      <c r="S89" s="3" t="str">
        <f>_xlfn.IFNA(VLOOKUP($C89,DataSuS2021!$B$2:$O$173,7,FALSE),"")</f>
        <v>-</v>
      </c>
      <c r="T89" s="3">
        <f>_xlfn.IFNA(VLOOKUP($C89,DataSuS2021!$B$2:$O$173,8,FALSE),"")</f>
        <v>1</v>
      </c>
      <c r="U89" s="3" t="str">
        <f>_xlfn.IFNA(VLOOKUP($C89,DataSuS2021!$B$2:$O$173,9,FALSE),"")</f>
        <v>-</v>
      </c>
      <c r="V89" s="3" t="str">
        <f>_xlfn.IFNA(VLOOKUP($C89,DataSuS2021!$B$2:$O$173,10,FALSE),"")</f>
        <v>-</v>
      </c>
      <c r="W89" s="3" t="str">
        <f>_xlfn.IFNA(VLOOKUP($C89,DataSuS2021!$B$2:$O$173,11,FALSE),"")</f>
        <v>-</v>
      </c>
      <c r="X89" s="3" t="str">
        <f>_xlfn.IFNA(VLOOKUP($C89,DataSuS2021!$B$2:$O$173,12,FALSE),"")</f>
        <v>-</v>
      </c>
      <c r="Y89" s="3" t="str">
        <f>_xlfn.IFNA(VLOOKUP($C89,DataSuS2021!$B$2:$O$173,13,FALSE),"")</f>
        <v>-</v>
      </c>
      <c r="Z89" s="42">
        <f t="shared" si="8"/>
        <v>1</v>
      </c>
      <c r="AA89" s="37" t="str">
        <f>_xlfn.IFNA(VLOOKUP($C89,DataSuS2022!$B$2:$O$854,2,FALSE),"")</f>
        <v>-</v>
      </c>
      <c r="AB89" s="37" t="str">
        <f>_xlfn.IFNA(VLOOKUP($C89,DataSuS2022!$B$2:$O$854,3,FALSE),"")</f>
        <v>-</v>
      </c>
      <c r="AC89" s="37" t="str">
        <f>_xlfn.IFNA(VLOOKUP($C89,DataSuS2022!$B$2:$O$854,4,FALSE),"")</f>
        <v>-</v>
      </c>
      <c r="AD89" s="37" t="str">
        <f>_xlfn.IFNA(VLOOKUP($C89,DataSuS2022!$B$2:$O$854,5,FALSE),"")</f>
        <v>-</v>
      </c>
      <c r="AE89" s="37" t="str">
        <f>_xlfn.IFNA(VLOOKUP($C89,DataSuS2022!$B$2:$O$854,6,FALSE),"")</f>
        <v>-</v>
      </c>
      <c r="AF89" s="37" t="str">
        <f>_xlfn.IFNA(VLOOKUP($C89,DataSuS2022!$B$2:$O$854,7,FALSE),"")</f>
        <v>-</v>
      </c>
      <c r="AG89" s="37" t="str">
        <f>_xlfn.IFNA(VLOOKUP($C89,DataSuS2022!$B$2:$O$854,8,FALSE),"")</f>
        <v>-</v>
      </c>
      <c r="AH89" s="37" t="str">
        <f>_xlfn.IFNA(VLOOKUP($C89,DataSuS2022!$B$2:$O$854,9,FALSE),"")</f>
        <v>-</v>
      </c>
      <c r="AI89" s="37" t="str">
        <f>_xlfn.IFNA(VLOOKUP($C89,DataSuS2022!$B$2:$O$854,10,FALSE),"")</f>
        <v>-</v>
      </c>
      <c r="AJ89" s="37" t="str">
        <f>_xlfn.IFNA(VLOOKUP($C89,DataSuS2022!$B$2:$O$854,11,FALSE),"")</f>
        <v>-</v>
      </c>
      <c r="AK89" s="37" t="str">
        <f>_xlfn.IFNA(VLOOKUP($C89,DataSuS2022!$B$2:$O$854,12,TRUE),"")</f>
        <v>-</v>
      </c>
      <c r="AL89" s="37" t="str">
        <f>_xlfn.IFNA(VLOOKUP($C89,DataSuS2022!$B$2:$O$854,13,FALSE),"")</f>
        <v>-</v>
      </c>
      <c r="AM89" s="44">
        <f t="shared" si="9"/>
        <v>0</v>
      </c>
      <c r="AN89" t="str">
        <f>_xlfn.IFNA(VLOOKUP($C89,DataSuS2023!$B$2:$O$854,2,FALSE),"")</f>
        <v>-</v>
      </c>
      <c r="AO89" t="str">
        <f>_xlfn.IFNA(VLOOKUP($C89,DataSuS2023!$B$2:$O$854,3,FALSE),"")</f>
        <v>-</v>
      </c>
      <c r="AP89" t="str">
        <f>_xlfn.IFNA(VLOOKUP($C89,DataSuS2023!$B$2:$O$854,4,FALSE),"")</f>
        <v>-</v>
      </c>
      <c r="AQ89" t="str">
        <f>_xlfn.IFNA(VLOOKUP($C89,DataSuS2023!$B$2:$O$854,5,FALSE),"")</f>
        <v>-</v>
      </c>
      <c r="AR89" t="str">
        <f>_xlfn.IFNA(VLOOKUP($C89,DataSuS2023!$B$2:$O$854,6,FALSE),"")</f>
        <v>-</v>
      </c>
      <c r="AS89" t="str">
        <f>_xlfn.IFNA(VLOOKUP($C89,DataSuS2023!$B$2:$O$854,7,FALSE),"")</f>
        <v>-</v>
      </c>
      <c r="AT89" t="str">
        <f>_xlfn.IFNA(VLOOKUP($C89,DataSuS2023!$B$2:$O$854,8,FALSE),"")</f>
        <v>-</v>
      </c>
      <c r="AU89" t="str">
        <f>_xlfn.IFNA(VLOOKUP($C89,DataSuS2023!$B$2:$O$854,9,FALSE),"")</f>
        <v>-</v>
      </c>
      <c r="AV89" t="str">
        <f>_xlfn.IFNA(VLOOKUP($C89,DataSuS2023!$B$2:$O$854,10,FALSE),"")</f>
        <v>-</v>
      </c>
      <c r="AW89" t="str">
        <f>_xlfn.IFNA(VLOOKUP($C89,DataSuS2023!$B$2:$O$854,11,FALSE),"")</f>
        <v>-</v>
      </c>
      <c r="AX89" t="str">
        <f>_xlfn.IFNA(VLOOKUP($C89,DataSuS2023!$B$2:$O$854,12,FALSE),"")</f>
        <v>-</v>
      </c>
      <c r="AY89" t="str">
        <f>_xlfn.IFNA(VLOOKUP($C89,DataSuS2023!$B$2:$O$854,13,FALSE),"")</f>
        <v>-</v>
      </c>
      <c r="AZ89" s="43">
        <f t="shared" si="11"/>
        <v>0</v>
      </c>
      <c r="BA89">
        <f t="shared" si="10"/>
        <v>1</v>
      </c>
    </row>
    <row r="90" spans="1:53" ht="15.75" customHeight="1">
      <c r="A90" s="10" t="s">
        <v>245</v>
      </c>
      <c r="B90" s="5">
        <v>3108305</v>
      </c>
      <c r="C90" s="5" t="str">
        <f t="shared" si="7"/>
        <v>31083</v>
      </c>
      <c r="D90" s="11" t="s">
        <v>64</v>
      </c>
      <c r="E90" s="12">
        <v>0.50700000000000001</v>
      </c>
      <c r="F90" s="12">
        <v>0.61499999999999999</v>
      </c>
      <c r="G90" s="13">
        <v>0.73</v>
      </c>
      <c r="H90" s="46" t="s">
        <v>144</v>
      </c>
      <c r="I90" s="13" t="s">
        <v>61</v>
      </c>
      <c r="J90" s="14">
        <v>4.53</v>
      </c>
      <c r="K90" s="14">
        <v>301.108</v>
      </c>
      <c r="L90" s="15">
        <f t="shared" si="0"/>
        <v>15.044435883470383</v>
      </c>
      <c r="M90" s="6" t="s">
        <v>89</v>
      </c>
      <c r="N90" s="3" t="str">
        <f>_xlfn.IFNA(VLOOKUP($C90,DataSuS2021!$B$2:$O$173,2,FALSE),"")</f>
        <v/>
      </c>
      <c r="O90" s="3" t="str">
        <f>_xlfn.IFNA(VLOOKUP($C90,DataSuS2021!$B$2:$O$173,3,FALSE),"")</f>
        <v/>
      </c>
      <c r="P90" s="3" t="str">
        <f>_xlfn.IFNA(VLOOKUP($C90,DataSuS2021!$B$2:$O$173,4,FALSE),"")</f>
        <v/>
      </c>
      <c r="Q90" s="3" t="str">
        <f>_xlfn.IFNA(VLOOKUP($C90,DataSuS2021!$B$2:$O$173,5,FALSE),"")</f>
        <v/>
      </c>
      <c r="R90" s="3" t="str">
        <f>_xlfn.IFNA(VLOOKUP($C90,DataSuS2021!$B$2:$O$173,6,FALSE),"")</f>
        <v/>
      </c>
      <c r="S90" s="3" t="str">
        <f>_xlfn.IFNA(VLOOKUP($C90,DataSuS2021!$B$2:$O$173,7,FALSE),"")</f>
        <v/>
      </c>
      <c r="T90" s="3" t="str">
        <f>_xlfn.IFNA(VLOOKUP($C90,DataSuS2021!$B$2:$O$173,8,FALSE),"")</f>
        <v/>
      </c>
      <c r="U90" s="3" t="str">
        <f>_xlfn.IFNA(VLOOKUP($C90,DataSuS2021!$B$2:$O$173,9,FALSE),"")</f>
        <v/>
      </c>
      <c r="V90" s="3" t="str">
        <f>_xlfn.IFNA(VLOOKUP($C90,DataSuS2021!$B$2:$O$173,10,FALSE),"")</f>
        <v/>
      </c>
      <c r="W90" s="3" t="str">
        <f>_xlfn.IFNA(VLOOKUP($C90,DataSuS2021!$B$2:$O$173,11,FALSE),"")</f>
        <v/>
      </c>
      <c r="X90" s="3" t="str">
        <f>_xlfn.IFNA(VLOOKUP($C90,DataSuS2021!$B$2:$O$173,12,FALSE),"")</f>
        <v/>
      </c>
      <c r="Y90" s="3" t="str">
        <f>_xlfn.IFNA(VLOOKUP($C90,DataSuS2021!$B$2:$O$173,13,FALSE),"")</f>
        <v/>
      </c>
      <c r="Z90" s="42">
        <f t="shared" si="8"/>
        <v>0</v>
      </c>
      <c r="AA90" s="37" t="str">
        <f>_xlfn.IFNA(VLOOKUP($C90,DataSuS2022!$B$2:$O$854,2,FALSE),"")</f>
        <v>-</v>
      </c>
      <c r="AB90" s="37" t="str">
        <f>_xlfn.IFNA(VLOOKUP($C90,DataSuS2022!$B$2:$O$854,3,FALSE),"")</f>
        <v>-</v>
      </c>
      <c r="AC90" s="37" t="str">
        <f>_xlfn.IFNA(VLOOKUP($C90,DataSuS2022!$B$2:$O$854,4,FALSE),"")</f>
        <v>-</v>
      </c>
      <c r="AD90" s="37" t="str">
        <f>_xlfn.IFNA(VLOOKUP($C90,DataSuS2022!$B$2:$O$854,5,FALSE),"")</f>
        <v>-</v>
      </c>
      <c r="AE90" s="37" t="str">
        <f>_xlfn.IFNA(VLOOKUP($C90,DataSuS2022!$B$2:$O$854,6,FALSE),"")</f>
        <v>-</v>
      </c>
      <c r="AF90" s="37" t="str">
        <f>_xlfn.IFNA(VLOOKUP($C90,DataSuS2022!$B$2:$O$854,7,FALSE),"")</f>
        <v>-</v>
      </c>
      <c r="AG90" s="37" t="str">
        <f>_xlfn.IFNA(VLOOKUP($C90,DataSuS2022!$B$2:$O$854,8,FALSE),"")</f>
        <v>-</v>
      </c>
      <c r="AH90" s="37" t="str">
        <f>_xlfn.IFNA(VLOOKUP($C90,DataSuS2022!$B$2:$O$854,9,FALSE),"")</f>
        <v>-</v>
      </c>
      <c r="AI90" s="37" t="str">
        <f>_xlfn.IFNA(VLOOKUP($C90,DataSuS2022!$B$2:$O$854,10,FALSE),"")</f>
        <v>-</v>
      </c>
      <c r="AJ90" s="37" t="str">
        <f>_xlfn.IFNA(VLOOKUP($C90,DataSuS2022!$B$2:$O$854,11,FALSE),"")</f>
        <v>-</v>
      </c>
      <c r="AK90" s="37" t="str">
        <f>_xlfn.IFNA(VLOOKUP($C90,DataSuS2022!$B$2:$O$854,12,TRUE),"")</f>
        <v>-</v>
      </c>
      <c r="AL90" s="37" t="str">
        <f>_xlfn.IFNA(VLOOKUP($C90,DataSuS2022!$B$2:$O$854,13,FALSE),"")</f>
        <v>-</v>
      </c>
      <c r="AM90" s="44">
        <f t="shared" si="9"/>
        <v>0</v>
      </c>
      <c r="AN90" t="str">
        <f>_xlfn.IFNA(VLOOKUP($C90,DataSuS2023!$B$2:$O$854,2,FALSE),"")</f>
        <v>-</v>
      </c>
      <c r="AO90" t="str">
        <f>_xlfn.IFNA(VLOOKUP($C90,DataSuS2023!$B$2:$O$854,3,FALSE),"")</f>
        <v>-</v>
      </c>
      <c r="AP90" t="str">
        <f>_xlfn.IFNA(VLOOKUP($C90,DataSuS2023!$B$2:$O$854,4,FALSE),"")</f>
        <v>-</v>
      </c>
      <c r="AQ90" t="str">
        <f>_xlfn.IFNA(VLOOKUP($C90,DataSuS2023!$B$2:$O$854,5,FALSE),"")</f>
        <v>-</v>
      </c>
      <c r="AR90" t="str">
        <f>_xlfn.IFNA(VLOOKUP($C90,DataSuS2023!$B$2:$O$854,6,FALSE),"")</f>
        <v>-</v>
      </c>
      <c r="AS90" t="str">
        <f>_xlfn.IFNA(VLOOKUP($C90,DataSuS2023!$B$2:$O$854,7,FALSE),"")</f>
        <v>-</v>
      </c>
      <c r="AT90" t="str">
        <f>_xlfn.IFNA(VLOOKUP($C90,DataSuS2023!$B$2:$O$854,8,FALSE),"")</f>
        <v>-</v>
      </c>
      <c r="AU90" t="str">
        <f>_xlfn.IFNA(VLOOKUP($C90,DataSuS2023!$B$2:$O$854,9,FALSE),"")</f>
        <v>-</v>
      </c>
      <c r="AV90" t="str">
        <f>_xlfn.IFNA(VLOOKUP($C90,DataSuS2023!$B$2:$O$854,10,FALSE),"")</f>
        <v>-</v>
      </c>
      <c r="AW90" t="str">
        <f>_xlfn.IFNA(VLOOKUP($C90,DataSuS2023!$B$2:$O$854,11,FALSE),"")</f>
        <v>-</v>
      </c>
      <c r="AX90" t="str">
        <f>_xlfn.IFNA(VLOOKUP($C90,DataSuS2023!$B$2:$O$854,12,FALSE),"")</f>
        <v>-</v>
      </c>
      <c r="AY90" t="str">
        <f>_xlfn.IFNA(VLOOKUP($C90,DataSuS2023!$B$2:$O$854,13,FALSE),"")</f>
        <v>-</v>
      </c>
      <c r="AZ90" s="43">
        <f t="shared" si="11"/>
        <v>0</v>
      </c>
      <c r="BA90">
        <f t="shared" si="10"/>
        <v>0</v>
      </c>
    </row>
    <row r="91" spans="1:53" ht="15.75" customHeight="1">
      <c r="A91" s="10" t="s">
        <v>246</v>
      </c>
      <c r="B91" s="5">
        <v>3108404</v>
      </c>
      <c r="C91" s="5" t="str">
        <f t="shared" si="7"/>
        <v>31084</v>
      </c>
      <c r="D91" s="11" t="s">
        <v>56</v>
      </c>
      <c r="E91" s="12">
        <v>0.45600000000000002</v>
      </c>
      <c r="F91" s="12">
        <v>0.60199999999999998</v>
      </c>
      <c r="G91" s="13">
        <v>0.70199999999999996</v>
      </c>
      <c r="H91" s="46" t="s">
        <v>247</v>
      </c>
      <c r="I91" s="13" t="s">
        <v>61</v>
      </c>
      <c r="J91" s="14">
        <v>3.55</v>
      </c>
      <c r="K91" s="14">
        <v>334.089</v>
      </c>
      <c r="L91" s="15">
        <f t="shared" si="0"/>
        <v>10.625911059627823</v>
      </c>
      <c r="M91" s="6" t="s">
        <v>89</v>
      </c>
      <c r="N91" s="3" t="str">
        <f>_xlfn.IFNA(VLOOKUP($C91,DataSuS2021!$B$2:$O$173,2,FALSE),"")</f>
        <v/>
      </c>
      <c r="O91" s="3" t="str">
        <f>_xlfn.IFNA(VLOOKUP($C91,DataSuS2021!$B$2:$O$173,3,FALSE),"")</f>
        <v/>
      </c>
      <c r="P91" s="3" t="str">
        <f>_xlfn.IFNA(VLOOKUP($C91,DataSuS2021!$B$2:$O$173,4,FALSE),"")</f>
        <v/>
      </c>
      <c r="Q91" s="3" t="str">
        <f>_xlfn.IFNA(VLOOKUP($C91,DataSuS2021!$B$2:$O$173,5,FALSE),"")</f>
        <v/>
      </c>
      <c r="R91" s="3" t="str">
        <f>_xlfn.IFNA(VLOOKUP($C91,DataSuS2021!$B$2:$O$173,6,FALSE),"")</f>
        <v/>
      </c>
      <c r="S91" s="3" t="str">
        <f>_xlfn.IFNA(VLOOKUP($C91,DataSuS2021!$B$2:$O$173,7,FALSE),"")</f>
        <v/>
      </c>
      <c r="T91" s="3" t="str">
        <f>_xlfn.IFNA(VLOOKUP($C91,DataSuS2021!$B$2:$O$173,8,FALSE),"")</f>
        <v/>
      </c>
      <c r="U91" s="3" t="str">
        <f>_xlfn.IFNA(VLOOKUP($C91,DataSuS2021!$B$2:$O$173,9,FALSE),"")</f>
        <v/>
      </c>
      <c r="V91" s="3" t="str">
        <f>_xlfn.IFNA(VLOOKUP($C91,DataSuS2021!$B$2:$O$173,10,FALSE),"")</f>
        <v/>
      </c>
      <c r="W91" s="3" t="str">
        <f>_xlfn.IFNA(VLOOKUP($C91,DataSuS2021!$B$2:$O$173,11,FALSE),"")</f>
        <v/>
      </c>
      <c r="X91" s="3" t="str">
        <f>_xlfn.IFNA(VLOOKUP($C91,DataSuS2021!$B$2:$O$173,12,FALSE),"")</f>
        <v/>
      </c>
      <c r="Y91" s="3" t="str">
        <f>_xlfn.IFNA(VLOOKUP($C91,DataSuS2021!$B$2:$O$173,13,FALSE),"")</f>
        <v/>
      </c>
      <c r="Z91" s="42">
        <f t="shared" si="8"/>
        <v>0</v>
      </c>
      <c r="AA91" s="37" t="str">
        <f>_xlfn.IFNA(VLOOKUP($C91,DataSuS2022!$B$2:$O$854,2,FALSE),"")</f>
        <v>-</v>
      </c>
      <c r="AB91" s="37" t="str">
        <f>_xlfn.IFNA(VLOOKUP($C91,DataSuS2022!$B$2:$O$854,3,FALSE),"")</f>
        <v>-</v>
      </c>
      <c r="AC91" s="37" t="str">
        <f>_xlfn.IFNA(VLOOKUP($C91,DataSuS2022!$B$2:$O$854,4,FALSE),"")</f>
        <v>-</v>
      </c>
      <c r="AD91" s="37" t="str">
        <f>_xlfn.IFNA(VLOOKUP($C91,DataSuS2022!$B$2:$O$854,5,FALSE),"")</f>
        <v>-</v>
      </c>
      <c r="AE91" s="37" t="str">
        <f>_xlfn.IFNA(VLOOKUP($C91,DataSuS2022!$B$2:$O$854,6,FALSE),"")</f>
        <v>-</v>
      </c>
      <c r="AF91" s="37" t="str">
        <f>_xlfn.IFNA(VLOOKUP($C91,DataSuS2022!$B$2:$O$854,7,FALSE),"")</f>
        <v>-</v>
      </c>
      <c r="AG91" s="37" t="str">
        <f>_xlfn.IFNA(VLOOKUP($C91,DataSuS2022!$B$2:$O$854,8,FALSE),"")</f>
        <v>-</v>
      </c>
      <c r="AH91" s="37" t="str">
        <f>_xlfn.IFNA(VLOOKUP($C91,DataSuS2022!$B$2:$O$854,9,FALSE),"")</f>
        <v>-</v>
      </c>
      <c r="AI91" s="37" t="str">
        <f>_xlfn.IFNA(VLOOKUP($C91,DataSuS2022!$B$2:$O$854,10,FALSE),"")</f>
        <v>-</v>
      </c>
      <c r="AJ91" s="37" t="str">
        <f>_xlfn.IFNA(VLOOKUP($C91,DataSuS2022!$B$2:$O$854,11,FALSE),"")</f>
        <v>-</v>
      </c>
      <c r="AK91" s="37" t="str">
        <f>_xlfn.IFNA(VLOOKUP($C91,DataSuS2022!$B$2:$O$854,12,TRUE),"")</f>
        <v>-</v>
      </c>
      <c r="AL91" s="37" t="str">
        <f>_xlfn.IFNA(VLOOKUP($C91,DataSuS2022!$B$2:$O$854,13,FALSE),"")</f>
        <v>-</v>
      </c>
      <c r="AM91" s="44">
        <f t="shared" si="9"/>
        <v>0</v>
      </c>
      <c r="AN91" t="str">
        <f>_xlfn.IFNA(VLOOKUP($C91,DataSuS2023!$B$2:$O$854,2,FALSE),"")</f>
        <v>-</v>
      </c>
      <c r="AO91" t="str">
        <f>_xlfn.IFNA(VLOOKUP($C91,DataSuS2023!$B$2:$O$854,3,FALSE),"")</f>
        <v>-</v>
      </c>
      <c r="AP91" t="str">
        <f>_xlfn.IFNA(VLOOKUP($C91,DataSuS2023!$B$2:$O$854,4,FALSE),"")</f>
        <v>-</v>
      </c>
      <c r="AQ91" t="str">
        <f>_xlfn.IFNA(VLOOKUP($C91,DataSuS2023!$B$2:$O$854,5,FALSE),"")</f>
        <v>-</v>
      </c>
      <c r="AR91" t="str">
        <f>_xlfn.IFNA(VLOOKUP($C91,DataSuS2023!$B$2:$O$854,6,FALSE),"")</f>
        <v>-</v>
      </c>
      <c r="AS91" t="str">
        <f>_xlfn.IFNA(VLOOKUP($C91,DataSuS2023!$B$2:$O$854,7,FALSE),"")</f>
        <v>-</v>
      </c>
      <c r="AT91" t="str">
        <f>_xlfn.IFNA(VLOOKUP($C91,DataSuS2023!$B$2:$O$854,8,FALSE),"")</f>
        <v>-</v>
      </c>
      <c r="AU91" t="str">
        <f>_xlfn.IFNA(VLOOKUP($C91,DataSuS2023!$B$2:$O$854,9,FALSE),"")</f>
        <v>-</v>
      </c>
      <c r="AV91" t="str">
        <f>_xlfn.IFNA(VLOOKUP($C91,DataSuS2023!$B$2:$O$854,10,FALSE),"")</f>
        <v>-</v>
      </c>
      <c r="AW91" t="str">
        <f>_xlfn.IFNA(VLOOKUP($C91,DataSuS2023!$B$2:$O$854,11,FALSE),"")</f>
        <v>-</v>
      </c>
      <c r="AX91" t="str">
        <f>_xlfn.IFNA(VLOOKUP($C91,DataSuS2023!$B$2:$O$854,12,FALSE),"")</f>
        <v>-</v>
      </c>
      <c r="AY91" t="str">
        <f>_xlfn.IFNA(VLOOKUP($C91,DataSuS2023!$B$2:$O$854,13,FALSE),"")</f>
        <v>-</v>
      </c>
      <c r="AZ91" s="43">
        <f t="shared" si="11"/>
        <v>0</v>
      </c>
      <c r="BA91">
        <f t="shared" si="10"/>
        <v>0</v>
      </c>
    </row>
    <row r="92" spans="1:53" ht="15.75" customHeight="1">
      <c r="A92" s="10" t="s">
        <v>248</v>
      </c>
      <c r="B92" s="5">
        <v>3108503</v>
      </c>
      <c r="C92" s="5" t="str">
        <f t="shared" si="7"/>
        <v>31085</v>
      </c>
      <c r="D92" s="11" t="s">
        <v>78</v>
      </c>
      <c r="E92" s="12">
        <v>0.34399999999999997</v>
      </c>
      <c r="F92" s="12">
        <v>0.47899999999999998</v>
      </c>
      <c r="G92" s="13">
        <v>0.60199999999999998</v>
      </c>
      <c r="H92" s="46" t="s">
        <v>249</v>
      </c>
      <c r="I92" s="13" t="s">
        <v>53</v>
      </c>
      <c r="J92" s="14">
        <v>1.35</v>
      </c>
      <c r="K92" s="14">
        <v>1568.884</v>
      </c>
      <c r="L92" s="15">
        <f t="shared" si="0"/>
        <v>0.86048426779800169</v>
      </c>
      <c r="M92" s="6" t="s">
        <v>83</v>
      </c>
      <c r="N92" s="3" t="str">
        <f>_xlfn.IFNA(VLOOKUP($C92,DataSuS2021!$B$2:$O$173,2,FALSE),"")</f>
        <v/>
      </c>
      <c r="O92" s="3" t="str">
        <f>_xlfn.IFNA(VLOOKUP($C92,DataSuS2021!$B$2:$O$173,3,FALSE),"")</f>
        <v/>
      </c>
      <c r="P92" s="3" t="str">
        <f>_xlfn.IFNA(VLOOKUP($C92,DataSuS2021!$B$2:$O$173,4,FALSE),"")</f>
        <v/>
      </c>
      <c r="Q92" s="3" t="str">
        <f>_xlfn.IFNA(VLOOKUP($C92,DataSuS2021!$B$2:$O$173,5,FALSE),"")</f>
        <v/>
      </c>
      <c r="R92" s="3" t="str">
        <f>_xlfn.IFNA(VLOOKUP($C92,DataSuS2021!$B$2:$O$173,6,FALSE),"")</f>
        <v/>
      </c>
      <c r="S92" s="3" t="str">
        <f>_xlfn.IFNA(VLOOKUP($C92,DataSuS2021!$B$2:$O$173,7,FALSE),"")</f>
        <v/>
      </c>
      <c r="T92" s="3" t="str">
        <f>_xlfn.IFNA(VLOOKUP($C92,DataSuS2021!$B$2:$O$173,8,FALSE),"")</f>
        <v/>
      </c>
      <c r="U92" s="3" t="str">
        <f>_xlfn.IFNA(VLOOKUP($C92,DataSuS2021!$B$2:$O$173,9,FALSE),"")</f>
        <v/>
      </c>
      <c r="V92" s="3" t="str">
        <f>_xlfn.IFNA(VLOOKUP($C92,DataSuS2021!$B$2:$O$173,10,FALSE),"")</f>
        <v/>
      </c>
      <c r="W92" s="3" t="str">
        <f>_xlfn.IFNA(VLOOKUP($C92,DataSuS2021!$B$2:$O$173,11,FALSE),"")</f>
        <v/>
      </c>
      <c r="X92" s="3" t="str">
        <f>_xlfn.IFNA(VLOOKUP($C92,DataSuS2021!$B$2:$O$173,12,FALSE),"")</f>
        <v/>
      </c>
      <c r="Y92" s="3" t="str">
        <f>_xlfn.IFNA(VLOOKUP($C92,DataSuS2021!$B$2:$O$173,13,FALSE),"")</f>
        <v/>
      </c>
      <c r="Z92" s="42">
        <f t="shared" si="8"/>
        <v>0</v>
      </c>
      <c r="AA92" s="37" t="str">
        <f>_xlfn.IFNA(VLOOKUP($C92,DataSuS2022!$B$2:$O$854,2,FALSE),"")</f>
        <v>-</v>
      </c>
      <c r="AB92" s="37" t="str">
        <f>_xlfn.IFNA(VLOOKUP($C92,DataSuS2022!$B$2:$O$854,3,FALSE),"")</f>
        <v>-</v>
      </c>
      <c r="AC92" s="37" t="str">
        <f>_xlfn.IFNA(VLOOKUP($C92,DataSuS2022!$B$2:$O$854,4,FALSE),"")</f>
        <v>-</v>
      </c>
      <c r="AD92" s="37" t="str">
        <f>_xlfn.IFNA(VLOOKUP($C92,DataSuS2022!$B$2:$O$854,5,FALSE),"")</f>
        <v>-</v>
      </c>
      <c r="AE92" s="37" t="str">
        <f>_xlfn.IFNA(VLOOKUP($C92,DataSuS2022!$B$2:$O$854,6,FALSE),"")</f>
        <v>-</v>
      </c>
      <c r="AF92" s="37" t="str">
        <f>_xlfn.IFNA(VLOOKUP($C92,DataSuS2022!$B$2:$O$854,7,FALSE),"")</f>
        <v>-</v>
      </c>
      <c r="AG92" s="37" t="str">
        <f>_xlfn.IFNA(VLOOKUP($C92,DataSuS2022!$B$2:$O$854,8,FALSE),"")</f>
        <v>-</v>
      </c>
      <c r="AH92" s="37" t="str">
        <f>_xlfn.IFNA(VLOOKUP($C92,DataSuS2022!$B$2:$O$854,9,FALSE),"")</f>
        <v>-</v>
      </c>
      <c r="AI92" s="37" t="str">
        <f>_xlfn.IFNA(VLOOKUP($C92,DataSuS2022!$B$2:$O$854,10,FALSE),"")</f>
        <v>-</v>
      </c>
      <c r="AJ92" s="37" t="str">
        <f>_xlfn.IFNA(VLOOKUP($C92,DataSuS2022!$B$2:$O$854,11,FALSE),"")</f>
        <v>-</v>
      </c>
      <c r="AK92" s="37" t="str">
        <f>_xlfn.IFNA(VLOOKUP($C92,DataSuS2022!$B$2:$O$854,12,TRUE),"")</f>
        <v>-</v>
      </c>
      <c r="AL92" s="37" t="str">
        <f>_xlfn.IFNA(VLOOKUP($C92,DataSuS2022!$B$2:$O$854,13,FALSE),"")</f>
        <v>-</v>
      </c>
      <c r="AM92" s="44">
        <f t="shared" si="9"/>
        <v>0</v>
      </c>
      <c r="AN92" t="str">
        <f>_xlfn.IFNA(VLOOKUP($C92,DataSuS2023!$B$2:$O$854,2,FALSE),"")</f>
        <v>-</v>
      </c>
      <c r="AO92" t="str">
        <f>_xlfn.IFNA(VLOOKUP($C92,DataSuS2023!$B$2:$O$854,3,FALSE),"")</f>
        <v>-</v>
      </c>
      <c r="AP92" t="str">
        <f>_xlfn.IFNA(VLOOKUP($C92,DataSuS2023!$B$2:$O$854,4,FALSE),"")</f>
        <v>-</v>
      </c>
      <c r="AQ92" t="str">
        <f>_xlfn.IFNA(VLOOKUP($C92,DataSuS2023!$B$2:$O$854,5,FALSE),"")</f>
        <v>-</v>
      </c>
      <c r="AR92" t="str">
        <f>_xlfn.IFNA(VLOOKUP($C92,DataSuS2023!$B$2:$O$854,6,FALSE),"")</f>
        <v>-</v>
      </c>
      <c r="AS92" t="str">
        <f>_xlfn.IFNA(VLOOKUP($C92,DataSuS2023!$B$2:$O$854,7,FALSE),"")</f>
        <v>-</v>
      </c>
      <c r="AT92" t="str">
        <f>_xlfn.IFNA(VLOOKUP($C92,DataSuS2023!$B$2:$O$854,8,FALSE),"")</f>
        <v>-</v>
      </c>
      <c r="AU92" t="str">
        <f>_xlfn.IFNA(VLOOKUP($C92,DataSuS2023!$B$2:$O$854,9,FALSE),"")</f>
        <v>-</v>
      </c>
      <c r="AV92" t="str">
        <f>_xlfn.IFNA(VLOOKUP($C92,DataSuS2023!$B$2:$O$854,10,FALSE),"")</f>
        <v>-</v>
      </c>
      <c r="AW92" t="str">
        <f>_xlfn.IFNA(VLOOKUP($C92,DataSuS2023!$B$2:$O$854,11,FALSE),"")</f>
        <v>-</v>
      </c>
      <c r="AX92" t="str">
        <f>_xlfn.IFNA(VLOOKUP($C92,DataSuS2023!$B$2:$O$854,12,FALSE),"")</f>
        <v>-</v>
      </c>
      <c r="AY92" t="str">
        <f>_xlfn.IFNA(VLOOKUP($C92,DataSuS2023!$B$2:$O$854,13,FALSE),"")</f>
        <v>-</v>
      </c>
      <c r="AZ92" s="43">
        <f t="shared" si="11"/>
        <v>0</v>
      </c>
      <c r="BA92">
        <f t="shared" si="10"/>
        <v>0</v>
      </c>
    </row>
    <row r="93" spans="1:53" ht="15.75" customHeight="1">
      <c r="A93" s="10" t="s">
        <v>250</v>
      </c>
      <c r="B93" s="5">
        <v>3108701</v>
      </c>
      <c r="C93" s="5" t="str">
        <f t="shared" si="7"/>
        <v>31087</v>
      </c>
      <c r="D93" s="11" t="s">
        <v>59</v>
      </c>
      <c r="E93" s="12">
        <v>0.39200000000000002</v>
      </c>
      <c r="F93" s="12">
        <v>0.56399999999999995</v>
      </c>
      <c r="G93" s="13">
        <v>0.625</v>
      </c>
      <c r="H93" s="46">
        <v>50</v>
      </c>
      <c r="I93" s="13" t="s">
        <v>61</v>
      </c>
      <c r="J93" s="14">
        <v>1.1299999999999999</v>
      </c>
      <c r="K93" s="14">
        <v>223.351</v>
      </c>
      <c r="L93" s="15">
        <f t="shared" si="0"/>
        <v>5.0593012791525442</v>
      </c>
      <c r="M93" s="6" t="s">
        <v>62</v>
      </c>
      <c r="N93" s="3" t="str">
        <f>_xlfn.IFNA(VLOOKUP($C93,DataSuS2021!$B$2:$O$173,2,FALSE),"")</f>
        <v/>
      </c>
      <c r="O93" s="3" t="str">
        <f>_xlfn.IFNA(VLOOKUP($C93,DataSuS2021!$B$2:$O$173,3,FALSE),"")</f>
        <v/>
      </c>
      <c r="P93" s="3" t="str">
        <f>_xlfn.IFNA(VLOOKUP($C93,DataSuS2021!$B$2:$O$173,4,FALSE),"")</f>
        <v/>
      </c>
      <c r="Q93" s="3" t="str">
        <f>_xlfn.IFNA(VLOOKUP($C93,DataSuS2021!$B$2:$O$173,5,FALSE),"")</f>
        <v/>
      </c>
      <c r="R93" s="3" t="str">
        <f>_xlfn.IFNA(VLOOKUP($C93,DataSuS2021!$B$2:$O$173,6,FALSE),"")</f>
        <v/>
      </c>
      <c r="S93" s="3" t="str">
        <f>_xlfn.IFNA(VLOOKUP($C93,DataSuS2021!$B$2:$O$173,7,FALSE),"")</f>
        <v/>
      </c>
      <c r="T93" s="3" t="str">
        <f>_xlfn.IFNA(VLOOKUP($C93,DataSuS2021!$B$2:$O$173,8,FALSE),"")</f>
        <v/>
      </c>
      <c r="U93" s="3" t="str">
        <f>_xlfn.IFNA(VLOOKUP($C93,DataSuS2021!$B$2:$O$173,9,FALSE),"")</f>
        <v/>
      </c>
      <c r="V93" s="3" t="str">
        <f>_xlfn.IFNA(VLOOKUP($C93,DataSuS2021!$B$2:$O$173,10,FALSE),"")</f>
        <v/>
      </c>
      <c r="W93" s="3" t="str">
        <f>_xlfn.IFNA(VLOOKUP($C93,DataSuS2021!$B$2:$O$173,11,FALSE),"")</f>
        <v/>
      </c>
      <c r="X93" s="3" t="str">
        <f>_xlfn.IFNA(VLOOKUP($C93,DataSuS2021!$B$2:$O$173,12,FALSE),"")</f>
        <v/>
      </c>
      <c r="Y93" s="3" t="str">
        <f>_xlfn.IFNA(VLOOKUP($C93,DataSuS2021!$B$2:$O$173,13,FALSE),"")</f>
        <v/>
      </c>
      <c r="Z93" s="42">
        <f t="shared" si="8"/>
        <v>0</v>
      </c>
      <c r="AA93" s="37" t="str">
        <f>_xlfn.IFNA(VLOOKUP($C93,DataSuS2022!$B$2:$O$854,2,FALSE),"")</f>
        <v>-</v>
      </c>
      <c r="AB93" s="37" t="str">
        <f>_xlfn.IFNA(VLOOKUP($C93,DataSuS2022!$B$2:$O$854,3,FALSE),"")</f>
        <v>-</v>
      </c>
      <c r="AC93" s="37" t="str">
        <f>_xlfn.IFNA(VLOOKUP($C93,DataSuS2022!$B$2:$O$854,4,FALSE),"")</f>
        <v>-</v>
      </c>
      <c r="AD93" s="37" t="str">
        <f>_xlfn.IFNA(VLOOKUP($C93,DataSuS2022!$B$2:$O$854,5,FALSE),"")</f>
        <v>-</v>
      </c>
      <c r="AE93" s="37" t="str">
        <f>_xlfn.IFNA(VLOOKUP($C93,DataSuS2022!$B$2:$O$854,6,FALSE),"")</f>
        <v>-</v>
      </c>
      <c r="AF93" s="37" t="str">
        <f>_xlfn.IFNA(VLOOKUP($C93,DataSuS2022!$B$2:$O$854,7,FALSE),"")</f>
        <v>-</v>
      </c>
      <c r="AG93" s="37" t="str">
        <f>_xlfn.IFNA(VLOOKUP($C93,DataSuS2022!$B$2:$O$854,8,FALSE),"")</f>
        <v>-</v>
      </c>
      <c r="AH93" s="37" t="str">
        <f>_xlfn.IFNA(VLOOKUP($C93,DataSuS2022!$B$2:$O$854,9,FALSE),"")</f>
        <v>-</v>
      </c>
      <c r="AI93" s="37" t="str">
        <f>_xlfn.IFNA(VLOOKUP($C93,DataSuS2022!$B$2:$O$854,10,FALSE),"")</f>
        <v>-</v>
      </c>
      <c r="AJ93" s="37" t="str">
        <f>_xlfn.IFNA(VLOOKUP($C93,DataSuS2022!$B$2:$O$854,11,FALSE),"")</f>
        <v>-</v>
      </c>
      <c r="AK93" s="37" t="str">
        <f>_xlfn.IFNA(VLOOKUP($C93,DataSuS2022!$B$2:$O$854,12,TRUE),"")</f>
        <v>-</v>
      </c>
      <c r="AL93" s="37" t="str">
        <f>_xlfn.IFNA(VLOOKUP($C93,DataSuS2022!$B$2:$O$854,13,FALSE),"")</f>
        <v>-</v>
      </c>
      <c r="AM93" s="44">
        <f t="shared" si="9"/>
        <v>0</v>
      </c>
      <c r="AN93" t="str">
        <f>_xlfn.IFNA(VLOOKUP($C93,DataSuS2023!$B$2:$O$854,2,FALSE),"")</f>
        <v>-</v>
      </c>
      <c r="AO93" t="str">
        <f>_xlfn.IFNA(VLOOKUP($C93,DataSuS2023!$B$2:$O$854,3,FALSE),"")</f>
        <v>-</v>
      </c>
      <c r="AP93" t="str">
        <f>_xlfn.IFNA(VLOOKUP($C93,DataSuS2023!$B$2:$O$854,4,FALSE),"")</f>
        <v>-</v>
      </c>
      <c r="AQ93" t="str">
        <f>_xlfn.IFNA(VLOOKUP($C93,DataSuS2023!$B$2:$O$854,5,FALSE),"")</f>
        <v>-</v>
      </c>
      <c r="AR93" t="str">
        <f>_xlfn.IFNA(VLOOKUP($C93,DataSuS2023!$B$2:$O$854,6,FALSE),"")</f>
        <v>-</v>
      </c>
      <c r="AS93" t="str">
        <f>_xlfn.IFNA(VLOOKUP($C93,DataSuS2023!$B$2:$O$854,7,FALSE),"")</f>
        <v>-</v>
      </c>
      <c r="AT93" t="str">
        <f>_xlfn.IFNA(VLOOKUP($C93,DataSuS2023!$B$2:$O$854,8,FALSE),"")</f>
        <v>-</v>
      </c>
      <c r="AU93" t="str">
        <f>_xlfn.IFNA(VLOOKUP($C93,DataSuS2023!$B$2:$O$854,9,FALSE),"")</f>
        <v>-</v>
      </c>
      <c r="AV93" t="str">
        <f>_xlfn.IFNA(VLOOKUP($C93,DataSuS2023!$B$2:$O$854,10,FALSE),"")</f>
        <v>-</v>
      </c>
      <c r="AW93" t="str">
        <f>_xlfn.IFNA(VLOOKUP($C93,DataSuS2023!$B$2:$O$854,11,FALSE),"")</f>
        <v>-</v>
      </c>
      <c r="AX93" t="str">
        <f>_xlfn.IFNA(VLOOKUP($C93,DataSuS2023!$B$2:$O$854,12,FALSE),"")</f>
        <v>-</v>
      </c>
      <c r="AY93" t="str">
        <f>_xlfn.IFNA(VLOOKUP($C93,DataSuS2023!$B$2:$O$854,13,FALSE),"")</f>
        <v>-</v>
      </c>
      <c r="AZ93" s="43">
        <f t="shared" si="11"/>
        <v>0</v>
      </c>
      <c r="BA93">
        <f t="shared" si="10"/>
        <v>0</v>
      </c>
    </row>
    <row r="94" spans="1:53" ht="15.75" customHeight="1">
      <c r="A94" s="10" t="s">
        <v>251</v>
      </c>
      <c r="B94" s="5">
        <v>3108552</v>
      </c>
      <c r="C94" s="5" t="str">
        <f t="shared" si="7"/>
        <v>31085</v>
      </c>
      <c r="D94" s="11" t="s">
        <v>78</v>
      </c>
      <c r="E94" s="12">
        <v>0.34499999999999997</v>
      </c>
      <c r="F94" s="12">
        <v>0.51300000000000001</v>
      </c>
      <c r="G94" s="13">
        <v>0.67400000000000004</v>
      </c>
      <c r="H94" s="46" t="s">
        <v>252</v>
      </c>
      <c r="I94" s="13" t="s">
        <v>53</v>
      </c>
      <c r="J94" s="14">
        <v>5.5</v>
      </c>
      <c r="K94" s="14">
        <v>2509.694</v>
      </c>
      <c r="L94" s="15">
        <f t="shared" si="0"/>
        <v>2.1915022309492711</v>
      </c>
      <c r="M94" s="6" t="s">
        <v>170</v>
      </c>
      <c r="N94" s="3" t="str">
        <f>_xlfn.IFNA(VLOOKUP($C94,DataSuS2021!$B$2:$O$173,2,FALSE),"")</f>
        <v/>
      </c>
      <c r="O94" s="3" t="str">
        <f>_xlfn.IFNA(VLOOKUP($C94,DataSuS2021!$B$2:$O$173,3,FALSE),"")</f>
        <v/>
      </c>
      <c r="P94" s="3" t="str">
        <f>_xlfn.IFNA(VLOOKUP($C94,DataSuS2021!$B$2:$O$173,4,FALSE),"")</f>
        <v/>
      </c>
      <c r="Q94" s="3" t="str">
        <f>_xlfn.IFNA(VLOOKUP($C94,DataSuS2021!$B$2:$O$173,5,FALSE),"")</f>
        <v/>
      </c>
      <c r="R94" s="3" t="str">
        <f>_xlfn.IFNA(VLOOKUP($C94,DataSuS2021!$B$2:$O$173,6,FALSE),"")</f>
        <v/>
      </c>
      <c r="S94" s="3" t="str">
        <f>_xlfn.IFNA(VLOOKUP($C94,DataSuS2021!$B$2:$O$173,7,FALSE),"")</f>
        <v/>
      </c>
      <c r="T94" s="3" t="str">
        <f>_xlfn.IFNA(VLOOKUP($C94,DataSuS2021!$B$2:$O$173,8,FALSE),"")</f>
        <v/>
      </c>
      <c r="U94" s="3" t="str">
        <f>_xlfn.IFNA(VLOOKUP($C94,DataSuS2021!$B$2:$O$173,9,FALSE),"")</f>
        <v/>
      </c>
      <c r="V94" s="3" t="str">
        <f>_xlfn.IFNA(VLOOKUP($C94,DataSuS2021!$B$2:$O$173,10,FALSE),"")</f>
        <v/>
      </c>
      <c r="W94" s="3" t="str">
        <f>_xlfn.IFNA(VLOOKUP($C94,DataSuS2021!$B$2:$O$173,11,FALSE),"")</f>
        <v/>
      </c>
      <c r="X94" s="3" t="str">
        <f>_xlfn.IFNA(VLOOKUP($C94,DataSuS2021!$B$2:$O$173,12,FALSE),"")</f>
        <v/>
      </c>
      <c r="Y94" s="3" t="str">
        <f>_xlfn.IFNA(VLOOKUP($C94,DataSuS2021!$B$2:$O$173,13,FALSE),"")</f>
        <v/>
      </c>
      <c r="Z94" s="42">
        <f t="shared" si="8"/>
        <v>0</v>
      </c>
      <c r="AA94" s="37" t="str">
        <f>_xlfn.IFNA(VLOOKUP($C94,DataSuS2022!$B$2:$O$854,2,FALSE),"")</f>
        <v>-</v>
      </c>
      <c r="AB94" s="37" t="str">
        <f>_xlfn.IFNA(VLOOKUP($C94,DataSuS2022!$B$2:$O$854,3,FALSE),"")</f>
        <v>-</v>
      </c>
      <c r="AC94" s="37" t="str">
        <f>_xlfn.IFNA(VLOOKUP($C94,DataSuS2022!$B$2:$O$854,4,FALSE),"")</f>
        <v>-</v>
      </c>
      <c r="AD94" s="37" t="str">
        <f>_xlfn.IFNA(VLOOKUP($C94,DataSuS2022!$B$2:$O$854,5,FALSE),"")</f>
        <v>-</v>
      </c>
      <c r="AE94" s="37" t="str">
        <f>_xlfn.IFNA(VLOOKUP($C94,DataSuS2022!$B$2:$O$854,6,FALSE),"")</f>
        <v>-</v>
      </c>
      <c r="AF94" s="37" t="str">
        <f>_xlfn.IFNA(VLOOKUP($C94,DataSuS2022!$B$2:$O$854,7,FALSE),"")</f>
        <v>-</v>
      </c>
      <c r="AG94" s="37" t="str">
        <f>_xlfn.IFNA(VLOOKUP($C94,DataSuS2022!$B$2:$O$854,8,FALSE),"")</f>
        <v>-</v>
      </c>
      <c r="AH94" s="37" t="str">
        <f>_xlfn.IFNA(VLOOKUP($C94,DataSuS2022!$B$2:$O$854,9,FALSE),"")</f>
        <v>-</v>
      </c>
      <c r="AI94" s="37" t="str">
        <f>_xlfn.IFNA(VLOOKUP($C94,DataSuS2022!$B$2:$O$854,10,FALSE),"")</f>
        <v>-</v>
      </c>
      <c r="AJ94" s="37" t="str">
        <f>_xlfn.IFNA(VLOOKUP($C94,DataSuS2022!$B$2:$O$854,11,FALSE),"")</f>
        <v>-</v>
      </c>
      <c r="AK94" s="37" t="str">
        <f>_xlfn.IFNA(VLOOKUP($C94,DataSuS2022!$B$2:$O$854,12,TRUE),"")</f>
        <v>-</v>
      </c>
      <c r="AL94" s="37" t="str">
        <f>_xlfn.IFNA(VLOOKUP($C94,DataSuS2022!$B$2:$O$854,13,FALSE),"")</f>
        <v>-</v>
      </c>
      <c r="AM94" s="44">
        <f t="shared" si="9"/>
        <v>0</v>
      </c>
      <c r="AN94" t="str">
        <f>_xlfn.IFNA(VLOOKUP($C94,DataSuS2023!$B$2:$O$854,2,FALSE),"")</f>
        <v>-</v>
      </c>
      <c r="AO94" t="str">
        <f>_xlfn.IFNA(VLOOKUP($C94,DataSuS2023!$B$2:$O$854,3,FALSE),"")</f>
        <v>-</v>
      </c>
      <c r="AP94" t="str">
        <f>_xlfn.IFNA(VLOOKUP($C94,DataSuS2023!$B$2:$O$854,4,FALSE),"")</f>
        <v>-</v>
      </c>
      <c r="AQ94" t="str">
        <f>_xlfn.IFNA(VLOOKUP($C94,DataSuS2023!$B$2:$O$854,5,FALSE),"")</f>
        <v>-</v>
      </c>
      <c r="AR94" t="str">
        <f>_xlfn.IFNA(VLOOKUP($C94,DataSuS2023!$B$2:$O$854,6,FALSE),"")</f>
        <v>-</v>
      </c>
      <c r="AS94" t="str">
        <f>_xlfn.IFNA(VLOOKUP($C94,DataSuS2023!$B$2:$O$854,7,FALSE),"")</f>
        <v>-</v>
      </c>
      <c r="AT94" t="str">
        <f>_xlfn.IFNA(VLOOKUP($C94,DataSuS2023!$B$2:$O$854,8,FALSE),"")</f>
        <v>-</v>
      </c>
      <c r="AU94" t="str">
        <f>_xlfn.IFNA(VLOOKUP($C94,DataSuS2023!$B$2:$O$854,9,FALSE),"")</f>
        <v>-</v>
      </c>
      <c r="AV94" t="str">
        <f>_xlfn.IFNA(VLOOKUP($C94,DataSuS2023!$B$2:$O$854,10,FALSE),"")</f>
        <v>-</v>
      </c>
      <c r="AW94" t="str">
        <f>_xlfn.IFNA(VLOOKUP($C94,DataSuS2023!$B$2:$O$854,11,FALSE),"")</f>
        <v>-</v>
      </c>
      <c r="AX94" t="str">
        <f>_xlfn.IFNA(VLOOKUP($C94,DataSuS2023!$B$2:$O$854,12,FALSE),"")</f>
        <v>-</v>
      </c>
      <c r="AY94" t="str">
        <f>_xlfn.IFNA(VLOOKUP($C94,DataSuS2023!$B$2:$O$854,13,FALSE),"")</f>
        <v>-</v>
      </c>
      <c r="AZ94" s="43">
        <f t="shared" si="11"/>
        <v>0</v>
      </c>
      <c r="BA94">
        <f t="shared" si="10"/>
        <v>0</v>
      </c>
    </row>
    <row r="95" spans="1:53" ht="15.75" customHeight="1">
      <c r="A95" s="10" t="s">
        <v>253</v>
      </c>
      <c r="B95" s="5">
        <v>3108602</v>
      </c>
      <c r="C95" s="5" t="str">
        <f t="shared" si="7"/>
        <v>31086</v>
      </c>
      <c r="D95" s="11" t="s">
        <v>56</v>
      </c>
      <c r="E95" s="12">
        <v>0.35199999999999998</v>
      </c>
      <c r="F95" s="12">
        <v>0.49</v>
      </c>
      <c r="G95" s="13">
        <v>0.65600000000000003</v>
      </c>
      <c r="H95" s="46" t="s">
        <v>254</v>
      </c>
      <c r="I95" s="13" t="s">
        <v>255</v>
      </c>
      <c r="J95" s="14">
        <v>7.14</v>
      </c>
      <c r="K95" s="14">
        <v>1399.4839999999999</v>
      </c>
      <c r="L95" s="15">
        <f t="shared" si="0"/>
        <v>5.101880407350138</v>
      </c>
      <c r="M95" s="6" t="s">
        <v>83</v>
      </c>
      <c r="N95" s="3" t="str">
        <f>_xlfn.IFNA(VLOOKUP($C95,DataSuS2021!$B$2:$O$173,2,FALSE),"")</f>
        <v/>
      </c>
      <c r="O95" s="3" t="str">
        <f>_xlfn.IFNA(VLOOKUP($C95,DataSuS2021!$B$2:$O$173,3,FALSE),"")</f>
        <v/>
      </c>
      <c r="P95" s="3" t="str">
        <f>_xlfn.IFNA(VLOOKUP($C95,DataSuS2021!$B$2:$O$173,4,FALSE),"")</f>
        <v/>
      </c>
      <c r="Q95" s="3" t="str">
        <f>_xlfn.IFNA(VLOOKUP($C95,DataSuS2021!$B$2:$O$173,5,FALSE),"")</f>
        <v/>
      </c>
      <c r="R95" s="3" t="str">
        <f>_xlfn.IFNA(VLOOKUP($C95,DataSuS2021!$B$2:$O$173,6,FALSE),"")</f>
        <v/>
      </c>
      <c r="S95" s="3" t="str">
        <f>_xlfn.IFNA(VLOOKUP($C95,DataSuS2021!$B$2:$O$173,7,FALSE),"")</f>
        <v/>
      </c>
      <c r="T95" s="3" t="str">
        <f>_xlfn.IFNA(VLOOKUP($C95,DataSuS2021!$B$2:$O$173,8,FALSE),"")</f>
        <v/>
      </c>
      <c r="U95" s="3" t="str">
        <f>_xlfn.IFNA(VLOOKUP($C95,DataSuS2021!$B$2:$O$173,9,FALSE),"")</f>
        <v/>
      </c>
      <c r="V95" s="3" t="str">
        <f>_xlfn.IFNA(VLOOKUP($C95,DataSuS2021!$B$2:$O$173,10,FALSE),"")</f>
        <v/>
      </c>
      <c r="W95" s="3" t="str">
        <f>_xlfn.IFNA(VLOOKUP($C95,DataSuS2021!$B$2:$O$173,11,FALSE),"")</f>
        <v/>
      </c>
      <c r="X95" s="3" t="str">
        <f>_xlfn.IFNA(VLOOKUP($C95,DataSuS2021!$B$2:$O$173,12,FALSE),"")</f>
        <v/>
      </c>
      <c r="Y95" s="3" t="str">
        <f>_xlfn.IFNA(VLOOKUP($C95,DataSuS2021!$B$2:$O$173,13,FALSE),"")</f>
        <v/>
      </c>
      <c r="Z95" s="42">
        <f t="shared" si="8"/>
        <v>0</v>
      </c>
      <c r="AA95" s="37" t="str">
        <f>_xlfn.IFNA(VLOOKUP($C95,DataSuS2022!$B$2:$O$854,2,FALSE),"")</f>
        <v>-</v>
      </c>
      <c r="AB95" s="37" t="str">
        <f>_xlfn.IFNA(VLOOKUP($C95,DataSuS2022!$B$2:$O$854,3,FALSE),"")</f>
        <v>-</v>
      </c>
      <c r="AC95" s="37" t="str">
        <f>_xlfn.IFNA(VLOOKUP($C95,DataSuS2022!$B$2:$O$854,4,FALSE),"")</f>
        <v>-</v>
      </c>
      <c r="AD95" s="37" t="str">
        <f>_xlfn.IFNA(VLOOKUP($C95,DataSuS2022!$B$2:$O$854,5,FALSE),"")</f>
        <v>-</v>
      </c>
      <c r="AE95" s="37" t="str">
        <f>_xlfn.IFNA(VLOOKUP($C95,DataSuS2022!$B$2:$O$854,6,FALSE),"")</f>
        <v>-</v>
      </c>
      <c r="AF95" s="37" t="str">
        <f>_xlfn.IFNA(VLOOKUP($C95,DataSuS2022!$B$2:$O$854,7,FALSE),"")</f>
        <v>-</v>
      </c>
      <c r="AG95" s="37" t="str">
        <f>_xlfn.IFNA(VLOOKUP($C95,DataSuS2022!$B$2:$O$854,8,FALSE),"")</f>
        <v>-</v>
      </c>
      <c r="AH95" s="37" t="str">
        <f>_xlfn.IFNA(VLOOKUP($C95,DataSuS2022!$B$2:$O$854,9,FALSE),"")</f>
        <v>-</v>
      </c>
      <c r="AI95" s="37" t="str">
        <f>_xlfn.IFNA(VLOOKUP($C95,DataSuS2022!$B$2:$O$854,10,FALSE),"")</f>
        <v>-</v>
      </c>
      <c r="AJ95" s="37" t="str">
        <f>_xlfn.IFNA(VLOOKUP($C95,DataSuS2022!$B$2:$O$854,11,FALSE),"")</f>
        <v>-</v>
      </c>
      <c r="AK95" s="37" t="str">
        <f>_xlfn.IFNA(VLOOKUP($C95,DataSuS2022!$B$2:$O$854,12,TRUE),"")</f>
        <v>-</v>
      </c>
      <c r="AL95" s="37" t="str">
        <f>_xlfn.IFNA(VLOOKUP($C95,DataSuS2022!$B$2:$O$854,13,FALSE),"")</f>
        <v>-</v>
      </c>
      <c r="AM95" s="44">
        <f t="shared" si="9"/>
        <v>0</v>
      </c>
      <c r="AN95" t="str">
        <f>_xlfn.IFNA(VLOOKUP($C95,DataSuS2023!$B$2:$O$854,2,FALSE),"")</f>
        <v>-</v>
      </c>
      <c r="AO95" t="str">
        <f>_xlfn.IFNA(VLOOKUP($C95,DataSuS2023!$B$2:$O$854,3,FALSE),"")</f>
        <v>-</v>
      </c>
      <c r="AP95" t="str">
        <f>_xlfn.IFNA(VLOOKUP($C95,DataSuS2023!$B$2:$O$854,4,FALSE),"")</f>
        <v>-</v>
      </c>
      <c r="AQ95" t="str">
        <f>_xlfn.IFNA(VLOOKUP($C95,DataSuS2023!$B$2:$O$854,5,FALSE),"")</f>
        <v>-</v>
      </c>
      <c r="AR95" t="str">
        <f>_xlfn.IFNA(VLOOKUP($C95,DataSuS2023!$B$2:$O$854,6,FALSE),"")</f>
        <v>-</v>
      </c>
      <c r="AS95" t="str">
        <f>_xlfn.IFNA(VLOOKUP($C95,DataSuS2023!$B$2:$O$854,7,FALSE),"")</f>
        <v>-</v>
      </c>
      <c r="AT95" t="str">
        <f>_xlfn.IFNA(VLOOKUP($C95,DataSuS2023!$B$2:$O$854,8,FALSE),"")</f>
        <v>-</v>
      </c>
      <c r="AU95" t="str">
        <f>_xlfn.IFNA(VLOOKUP($C95,DataSuS2023!$B$2:$O$854,9,FALSE),"")</f>
        <v>-</v>
      </c>
      <c r="AV95" t="str">
        <f>_xlfn.IFNA(VLOOKUP($C95,DataSuS2023!$B$2:$O$854,10,FALSE),"")</f>
        <v>-</v>
      </c>
      <c r="AW95" t="str">
        <f>_xlfn.IFNA(VLOOKUP($C95,DataSuS2023!$B$2:$O$854,11,FALSE),"")</f>
        <v>-</v>
      </c>
      <c r="AX95" t="str">
        <f>_xlfn.IFNA(VLOOKUP($C95,DataSuS2023!$B$2:$O$854,12,FALSE),"")</f>
        <v>-</v>
      </c>
      <c r="AY95" t="str">
        <f>_xlfn.IFNA(VLOOKUP($C95,DataSuS2023!$B$2:$O$854,13,FALSE),"")</f>
        <v>-</v>
      </c>
      <c r="AZ95" s="43">
        <f t="shared" si="11"/>
        <v>0</v>
      </c>
      <c r="BA95">
        <f t="shared" si="10"/>
        <v>0</v>
      </c>
    </row>
    <row r="96" spans="1:53" ht="15.75" customHeight="1">
      <c r="A96" s="10" t="s">
        <v>256</v>
      </c>
      <c r="B96" s="5">
        <v>3108800</v>
      </c>
      <c r="C96" s="5" t="str">
        <f t="shared" si="7"/>
        <v>31088</v>
      </c>
      <c r="D96" s="11" t="s">
        <v>64</v>
      </c>
      <c r="E96" s="12">
        <v>0.34300000000000003</v>
      </c>
      <c r="F96" s="12">
        <v>0.45900000000000002</v>
      </c>
      <c r="G96" s="13">
        <v>0.69199999999999995</v>
      </c>
      <c r="H96" s="46" t="s">
        <v>257</v>
      </c>
      <c r="I96" s="13" t="s">
        <v>61</v>
      </c>
      <c r="J96" s="14">
        <v>3.29</v>
      </c>
      <c r="K96" s="14">
        <v>367.68799999999999</v>
      </c>
      <c r="L96" s="15">
        <f t="shared" si="0"/>
        <v>8.9478035725941574</v>
      </c>
      <c r="M96" s="6" t="s">
        <v>89</v>
      </c>
      <c r="N96" s="3" t="str">
        <f>_xlfn.IFNA(VLOOKUP($C96,DataSuS2021!$B$2:$O$173,2,FALSE),"")</f>
        <v/>
      </c>
      <c r="O96" s="3" t="str">
        <f>_xlfn.IFNA(VLOOKUP($C96,DataSuS2021!$B$2:$O$173,3,FALSE),"")</f>
        <v/>
      </c>
      <c r="P96" s="3" t="str">
        <f>_xlfn.IFNA(VLOOKUP($C96,DataSuS2021!$B$2:$O$173,4,FALSE),"")</f>
        <v/>
      </c>
      <c r="Q96" s="3" t="str">
        <f>_xlfn.IFNA(VLOOKUP($C96,DataSuS2021!$B$2:$O$173,5,FALSE),"")</f>
        <v/>
      </c>
      <c r="R96" s="3" t="str">
        <f>_xlfn.IFNA(VLOOKUP($C96,DataSuS2021!$B$2:$O$173,6,FALSE),"")</f>
        <v/>
      </c>
      <c r="S96" s="3" t="str">
        <f>_xlfn.IFNA(VLOOKUP($C96,DataSuS2021!$B$2:$O$173,7,FALSE),"")</f>
        <v/>
      </c>
      <c r="T96" s="3" t="str">
        <f>_xlfn.IFNA(VLOOKUP($C96,DataSuS2021!$B$2:$O$173,8,FALSE),"")</f>
        <v/>
      </c>
      <c r="U96" s="3" t="str">
        <f>_xlfn.IFNA(VLOOKUP($C96,DataSuS2021!$B$2:$O$173,9,FALSE),"")</f>
        <v/>
      </c>
      <c r="V96" s="3" t="str">
        <f>_xlfn.IFNA(VLOOKUP($C96,DataSuS2021!$B$2:$O$173,10,FALSE),"")</f>
        <v/>
      </c>
      <c r="W96" s="3" t="str">
        <f>_xlfn.IFNA(VLOOKUP($C96,DataSuS2021!$B$2:$O$173,11,FALSE),"")</f>
        <v/>
      </c>
      <c r="X96" s="3" t="str">
        <f>_xlfn.IFNA(VLOOKUP($C96,DataSuS2021!$B$2:$O$173,12,FALSE),"")</f>
        <v/>
      </c>
      <c r="Y96" s="3" t="str">
        <f>_xlfn.IFNA(VLOOKUP($C96,DataSuS2021!$B$2:$O$173,13,FALSE),"")</f>
        <v/>
      </c>
      <c r="Z96" s="42">
        <f t="shared" si="8"/>
        <v>0</v>
      </c>
      <c r="AA96" s="37" t="str">
        <f>_xlfn.IFNA(VLOOKUP($C96,DataSuS2022!$B$2:$O$854,2,FALSE),"")</f>
        <v>-</v>
      </c>
      <c r="AB96" s="37" t="str">
        <f>_xlfn.IFNA(VLOOKUP($C96,DataSuS2022!$B$2:$O$854,3,FALSE),"")</f>
        <v>-</v>
      </c>
      <c r="AC96" s="37" t="str">
        <f>_xlfn.IFNA(VLOOKUP($C96,DataSuS2022!$B$2:$O$854,4,FALSE),"")</f>
        <v>-</v>
      </c>
      <c r="AD96" s="37" t="str">
        <f>_xlfn.IFNA(VLOOKUP($C96,DataSuS2022!$B$2:$O$854,5,FALSE),"")</f>
        <v>-</v>
      </c>
      <c r="AE96" s="37" t="str">
        <f>_xlfn.IFNA(VLOOKUP($C96,DataSuS2022!$B$2:$O$854,6,FALSE),"")</f>
        <v>-</v>
      </c>
      <c r="AF96" s="37" t="str">
        <f>_xlfn.IFNA(VLOOKUP($C96,DataSuS2022!$B$2:$O$854,7,FALSE),"")</f>
        <v>-</v>
      </c>
      <c r="AG96" s="37" t="str">
        <f>_xlfn.IFNA(VLOOKUP($C96,DataSuS2022!$B$2:$O$854,8,FALSE),"")</f>
        <v>-</v>
      </c>
      <c r="AH96" s="37" t="str">
        <f>_xlfn.IFNA(VLOOKUP($C96,DataSuS2022!$B$2:$O$854,9,FALSE),"")</f>
        <v>-</v>
      </c>
      <c r="AI96" s="37" t="str">
        <f>_xlfn.IFNA(VLOOKUP($C96,DataSuS2022!$B$2:$O$854,10,FALSE),"")</f>
        <v>-</v>
      </c>
      <c r="AJ96" s="37" t="str">
        <f>_xlfn.IFNA(VLOOKUP($C96,DataSuS2022!$B$2:$O$854,11,FALSE),"")</f>
        <v>-</v>
      </c>
      <c r="AK96" s="37" t="str">
        <f>_xlfn.IFNA(VLOOKUP($C96,DataSuS2022!$B$2:$O$854,12,TRUE),"")</f>
        <v>-</v>
      </c>
      <c r="AL96" s="37" t="str">
        <f>_xlfn.IFNA(VLOOKUP($C96,DataSuS2022!$B$2:$O$854,13,FALSE),"")</f>
        <v>-</v>
      </c>
      <c r="AM96" s="44">
        <f t="shared" si="9"/>
        <v>0</v>
      </c>
      <c r="AN96" t="str">
        <f>_xlfn.IFNA(VLOOKUP($C96,DataSuS2023!$B$2:$O$854,2,FALSE),"")</f>
        <v>-</v>
      </c>
      <c r="AO96" t="str">
        <f>_xlfn.IFNA(VLOOKUP($C96,DataSuS2023!$B$2:$O$854,3,FALSE),"")</f>
        <v>-</v>
      </c>
      <c r="AP96" t="str">
        <f>_xlfn.IFNA(VLOOKUP($C96,DataSuS2023!$B$2:$O$854,4,FALSE),"")</f>
        <v>-</v>
      </c>
      <c r="AQ96" t="str">
        <f>_xlfn.IFNA(VLOOKUP($C96,DataSuS2023!$B$2:$O$854,5,FALSE),"")</f>
        <v>-</v>
      </c>
      <c r="AR96" t="str">
        <f>_xlfn.IFNA(VLOOKUP($C96,DataSuS2023!$B$2:$O$854,6,FALSE),"")</f>
        <v>-</v>
      </c>
      <c r="AS96" t="str">
        <f>_xlfn.IFNA(VLOOKUP($C96,DataSuS2023!$B$2:$O$854,7,FALSE),"")</f>
        <v>-</v>
      </c>
      <c r="AT96" t="str">
        <f>_xlfn.IFNA(VLOOKUP($C96,DataSuS2023!$B$2:$O$854,8,FALSE),"")</f>
        <v>-</v>
      </c>
      <c r="AU96" t="str">
        <f>_xlfn.IFNA(VLOOKUP($C96,DataSuS2023!$B$2:$O$854,9,FALSE),"")</f>
        <v>-</v>
      </c>
      <c r="AV96" t="str">
        <f>_xlfn.IFNA(VLOOKUP($C96,DataSuS2023!$B$2:$O$854,10,FALSE),"")</f>
        <v>-</v>
      </c>
      <c r="AW96" t="str">
        <f>_xlfn.IFNA(VLOOKUP($C96,DataSuS2023!$B$2:$O$854,11,FALSE),"")</f>
        <v>-</v>
      </c>
      <c r="AX96" t="str">
        <f>_xlfn.IFNA(VLOOKUP($C96,DataSuS2023!$B$2:$O$854,12,FALSE),"")</f>
        <v>-</v>
      </c>
      <c r="AY96" t="str">
        <f>_xlfn.IFNA(VLOOKUP($C96,DataSuS2023!$B$2:$O$854,13,FALSE),"")</f>
        <v>-</v>
      </c>
      <c r="AZ96" s="43">
        <f t="shared" si="11"/>
        <v>0</v>
      </c>
      <c r="BA96">
        <f t="shared" si="10"/>
        <v>0</v>
      </c>
    </row>
    <row r="97" spans="1:53" ht="15.75" customHeight="1">
      <c r="A97" s="10" t="s">
        <v>258</v>
      </c>
      <c r="B97" s="5">
        <v>3108909</v>
      </c>
      <c r="C97" s="5" t="str">
        <f t="shared" si="7"/>
        <v>31089</v>
      </c>
      <c r="D97" s="11" t="s">
        <v>78</v>
      </c>
      <c r="E97" s="12">
        <v>0.437</v>
      </c>
      <c r="F97" s="12">
        <v>0.57899999999999996</v>
      </c>
      <c r="G97" s="13">
        <v>0.624</v>
      </c>
      <c r="H97" s="46" t="s">
        <v>259</v>
      </c>
      <c r="I97" s="13" t="s">
        <v>61</v>
      </c>
      <c r="J97" s="14">
        <v>0.71</v>
      </c>
      <c r="K97" s="14">
        <v>378.31799999999998</v>
      </c>
      <c r="L97" s="15">
        <f t="shared" si="0"/>
        <v>1.8767280436035292</v>
      </c>
      <c r="M97" s="6" t="s">
        <v>67</v>
      </c>
      <c r="N97" s="3" t="str">
        <f>_xlfn.IFNA(VLOOKUP($C97,DataSuS2021!$B$2:$O$173,2,FALSE),"")</f>
        <v/>
      </c>
      <c r="O97" s="3" t="str">
        <f>_xlfn.IFNA(VLOOKUP($C97,DataSuS2021!$B$2:$O$173,3,FALSE),"")</f>
        <v/>
      </c>
      <c r="P97" s="3" t="str">
        <f>_xlfn.IFNA(VLOOKUP($C97,DataSuS2021!$B$2:$O$173,4,FALSE),"")</f>
        <v/>
      </c>
      <c r="Q97" s="3" t="str">
        <f>_xlfn.IFNA(VLOOKUP($C97,DataSuS2021!$B$2:$O$173,5,FALSE),"")</f>
        <v/>
      </c>
      <c r="R97" s="3" t="str">
        <f>_xlfn.IFNA(VLOOKUP($C97,DataSuS2021!$B$2:$O$173,6,FALSE),"")</f>
        <v/>
      </c>
      <c r="S97" s="3" t="str">
        <f>_xlfn.IFNA(VLOOKUP($C97,DataSuS2021!$B$2:$O$173,7,FALSE),"")</f>
        <v/>
      </c>
      <c r="T97" s="3" t="str">
        <f>_xlfn.IFNA(VLOOKUP($C97,DataSuS2021!$B$2:$O$173,8,FALSE),"")</f>
        <v/>
      </c>
      <c r="U97" s="3" t="str">
        <f>_xlfn.IFNA(VLOOKUP($C97,DataSuS2021!$B$2:$O$173,9,FALSE),"")</f>
        <v/>
      </c>
      <c r="V97" s="3" t="str">
        <f>_xlfn.IFNA(VLOOKUP($C97,DataSuS2021!$B$2:$O$173,10,FALSE),"")</f>
        <v/>
      </c>
      <c r="W97" s="3" t="str">
        <f>_xlfn.IFNA(VLOOKUP($C97,DataSuS2021!$B$2:$O$173,11,FALSE),"")</f>
        <v/>
      </c>
      <c r="X97" s="3" t="str">
        <f>_xlfn.IFNA(VLOOKUP($C97,DataSuS2021!$B$2:$O$173,12,FALSE),"")</f>
        <v/>
      </c>
      <c r="Y97" s="3" t="str">
        <f>_xlfn.IFNA(VLOOKUP($C97,DataSuS2021!$B$2:$O$173,13,FALSE),"")</f>
        <v/>
      </c>
      <c r="Z97" s="42">
        <f t="shared" si="8"/>
        <v>0</v>
      </c>
      <c r="AA97" s="37" t="str">
        <f>_xlfn.IFNA(VLOOKUP($C97,DataSuS2022!$B$2:$O$854,2,FALSE),"")</f>
        <v>-</v>
      </c>
      <c r="AB97" s="37" t="str">
        <f>_xlfn.IFNA(VLOOKUP($C97,DataSuS2022!$B$2:$O$854,3,FALSE),"")</f>
        <v>-</v>
      </c>
      <c r="AC97" s="37" t="str">
        <f>_xlfn.IFNA(VLOOKUP($C97,DataSuS2022!$B$2:$O$854,4,FALSE),"")</f>
        <v>-</v>
      </c>
      <c r="AD97" s="37" t="str">
        <f>_xlfn.IFNA(VLOOKUP($C97,DataSuS2022!$B$2:$O$854,5,FALSE),"")</f>
        <v>-</v>
      </c>
      <c r="AE97" s="37" t="str">
        <f>_xlfn.IFNA(VLOOKUP($C97,DataSuS2022!$B$2:$O$854,6,FALSE),"")</f>
        <v>-</v>
      </c>
      <c r="AF97" s="37" t="str">
        <f>_xlfn.IFNA(VLOOKUP($C97,DataSuS2022!$B$2:$O$854,7,FALSE),"")</f>
        <v>-</v>
      </c>
      <c r="AG97" s="37" t="str">
        <f>_xlfn.IFNA(VLOOKUP($C97,DataSuS2022!$B$2:$O$854,8,FALSE),"")</f>
        <v>-</v>
      </c>
      <c r="AH97" s="37" t="str">
        <f>_xlfn.IFNA(VLOOKUP($C97,DataSuS2022!$B$2:$O$854,9,FALSE),"")</f>
        <v>-</v>
      </c>
      <c r="AI97" s="37" t="str">
        <f>_xlfn.IFNA(VLOOKUP($C97,DataSuS2022!$B$2:$O$854,10,FALSE),"")</f>
        <v>-</v>
      </c>
      <c r="AJ97" s="37" t="str">
        <f>_xlfn.IFNA(VLOOKUP($C97,DataSuS2022!$B$2:$O$854,11,FALSE),"")</f>
        <v>-</v>
      </c>
      <c r="AK97" s="37" t="str">
        <f>_xlfn.IFNA(VLOOKUP($C97,DataSuS2022!$B$2:$O$854,12,TRUE),"")</f>
        <v>-</v>
      </c>
      <c r="AL97" s="37" t="str">
        <f>_xlfn.IFNA(VLOOKUP($C97,DataSuS2022!$B$2:$O$854,13,FALSE),"")</f>
        <v>-</v>
      </c>
      <c r="AM97" s="44">
        <f t="shared" si="9"/>
        <v>0</v>
      </c>
      <c r="AN97" t="str">
        <f>_xlfn.IFNA(VLOOKUP($C97,DataSuS2023!$B$2:$O$854,2,FALSE),"")</f>
        <v>-</v>
      </c>
      <c r="AO97" t="str">
        <f>_xlfn.IFNA(VLOOKUP($C97,DataSuS2023!$B$2:$O$854,3,FALSE),"")</f>
        <v>-</v>
      </c>
      <c r="AP97" t="str">
        <f>_xlfn.IFNA(VLOOKUP($C97,DataSuS2023!$B$2:$O$854,4,FALSE),"")</f>
        <v>-</v>
      </c>
      <c r="AQ97" t="str">
        <f>_xlfn.IFNA(VLOOKUP($C97,DataSuS2023!$B$2:$O$854,5,FALSE),"")</f>
        <v>-</v>
      </c>
      <c r="AR97" t="str">
        <f>_xlfn.IFNA(VLOOKUP($C97,DataSuS2023!$B$2:$O$854,6,FALSE),"")</f>
        <v>-</v>
      </c>
      <c r="AS97" t="str">
        <f>_xlfn.IFNA(VLOOKUP($C97,DataSuS2023!$B$2:$O$854,7,FALSE),"")</f>
        <v>-</v>
      </c>
      <c r="AT97" t="str">
        <f>_xlfn.IFNA(VLOOKUP($C97,DataSuS2023!$B$2:$O$854,8,FALSE),"")</f>
        <v>-</v>
      </c>
      <c r="AU97" t="str">
        <f>_xlfn.IFNA(VLOOKUP($C97,DataSuS2023!$B$2:$O$854,9,FALSE),"")</f>
        <v>-</v>
      </c>
      <c r="AV97" t="str">
        <f>_xlfn.IFNA(VLOOKUP($C97,DataSuS2023!$B$2:$O$854,10,FALSE),"")</f>
        <v>-</v>
      </c>
      <c r="AW97" t="str">
        <f>_xlfn.IFNA(VLOOKUP($C97,DataSuS2023!$B$2:$O$854,11,FALSE),"")</f>
        <v>-</v>
      </c>
      <c r="AX97" t="str">
        <f>_xlfn.IFNA(VLOOKUP($C97,DataSuS2023!$B$2:$O$854,12,FALSE),"")</f>
        <v>-</v>
      </c>
      <c r="AY97" t="str">
        <f>_xlfn.IFNA(VLOOKUP($C97,DataSuS2023!$B$2:$O$854,13,FALSE),"")</f>
        <v>-</v>
      </c>
      <c r="AZ97" s="43">
        <f t="shared" si="11"/>
        <v>0</v>
      </c>
      <c r="BA97">
        <f t="shared" si="10"/>
        <v>0</v>
      </c>
    </row>
    <row r="98" spans="1:53" ht="15.75" customHeight="1">
      <c r="A98" s="10" t="s">
        <v>260</v>
      </c>
      <c r="B98" s="5">
        <v>3109006</v>
      </c>
      <c r="C98" s="5" t="str">
        <f t="shared" si="7"/>
        <v>31090</v>
      </c>
      <c r="D98" s="11" t="s">
        <v>96</v>
      </c>
      <c r="E98" s="12">
        <v>0.47699999999999998</v>
      </c>
      <c r="F98" s="12">
        <v>0.627</v>
      </c>
      <c r="G98" s="13">
        <v>0.747</v>
      </c>
      <c r="H98" s="46" t="s">
        <v>261</v>
      </c>
      <c r="I98" s="13" t="s">
        <v>61</v>
      </c>
      <c r="J98" s="14">
        <v>23.02</v>
      </c>
      <c r="K98" s="14">
        <v>639.43399999999997</v>
      </c>
      <c r="L98" s="15">
        <f t="shared" si="0"/>
        <v>36.000588020030214</v>
      </c>
      <c r="M98" s="6" t="s">
        <v>117</v>
      </c>
      <c r="N98" s="3" t="str">
        <f>_xlfn.IFNA(VLOOKUP($C98,DataSuS2021!$B$2:$O$173,2,FALSE),"")</f>
        <v/>
      </c>
      <c r="O98" s="3" t="str">
        <f>_xlfn.IFNA(VLOOKUP($C98,DataSuS2021!$B$2:$O$173,3,FALSE),"")</f>
        <v/>
      </c>
      <c r="P98" s="3" t="str">
        <f>_xlfn.IFNA(VLOOKUP($C98,DataSuS2021!$B$2:$O$173,4,FALSE),"")</f>
        <v/>
      </c>
      <c r="Q98" s="3" t="str">
        <f>_xlfn.IFNA(VLOOKUP($C98,DataSuS2021!$B$2:$O$173,5,FALSE),"")</f>
        <v/>
      </c>
      <c r="R98" s="3" t="str">
        <f>_xlfn.IFNA(VLOOKUP($C98,DataSuS2021!$B$2:$O$173,6,FALSE),"")</f>
        <v/>
      </c>
      <c r="S98" s="3" t="str">
        <f>_xlfn.IFNA(VLOOKUP($C98,DataSuS2021!$B$2:$O$173,7,FALSE),"")</f>
        <v/>
      </c>
      <c r="T98" s="3" t="str">
        <f>_xlfn.IFNA(VLOOKUP($C98,DataSuS2021!$B$2:$O$173,8,FALSE),"")</f>
        <v/>
      </c>
      <c r="U98" s="3" t="str">
        <f>_xlfn.IFNA(VLOOKUP($C98,DataSuS2021!$B$2:$O$173,9,FALSE),"")</f>
        <v/>
      </c>
      <c r="V98" s="3" t="str">
        <f>_xlfn.IFNA(VLOOKUP($C98,DataSuS2021!$B$2:$O$173,10,FALSE),"")</f>
        <v/>
      </c>
      <c r="W98" s="3" t="str">
        <f>_xlfn.IFNA(VLOOKUP($C98,DataSuS2021!$B$2:$O$173,11,FALSE),"")</f>
        <v/>
      </c>
      <c r="X98" s="3" t="str">
        <f>_xlfn.IFNA(VLOOKUP($C98,DataSuS2021!$B$2:$O$173,12,FALSE),"")</f>
        <v/>
      </c>
      <c r="Y98" s="3" t="str">
        <f>_xlfn.IFNA(VLOOKUP($C98,DataSuS2021!$B$2:$O$173,13,FALSE),"")</f>
        <v/>
      </c>
      <c r="Z98" s="42">
        <f t="shared" si="8"/>
        <v>0</v>
      </c>
      <c r="AA98" s="37" t="str">
        <f>_xlfn.IFNA(VLOOKUP($C98,DataSuS2022!$B$2:$O$854,2,FALSE),"")</f>
        <v>-</v>
      </c>
      <c r="AB98" s="37" t="str">
        <f>_xlfn.IFNA(VLOOKUP($C98,DataSuS2022!$B$2:$O$854,3,FALSE),"")</f>
        <v>-</v>
      </c>
      <c r="AC98" s="37" t="str">
        <f>_xlfn.IFNA(VLOOKUP($C98,DataSuS2022!$B$2:$O$854,4,FALSE),"")</f>
        <v>-</v>
      </c>
      <c r="AD98" s="37" t="str">
        <f>_xlfn.IFNA(VLOOKUP($C98,DataSuS2022!$B$2:$O$854,5,FALSE),"")</f>
        <v>-</v>
      </c>
      <c r="AE98" s="37" t="str">
        <f>_xlfn.IFNA(VLOOKUP($C98,DataSuS2022!$B$2:$O$854,6,FALSE),"")</f>
        <v>-</v>
      </c>
      <c r="AF98" s="37" t="str">
        <f>_xlfn.IFNA(VLOOKUP($C98,DataSuS2022!$B$2:$O$854,7,FALSE),"")</f>
        <v>-</v>
      </c>
      <c r="AG98" s="37" t="str">
        <f>_xlfn.IFNA(VLOOKUP($C98,DataSuS2022!$B$2:$O$854,8,FALSE),"")</f>
        <v>-</v>
      </c>
      <c r="AH98" s="37" t="str">
        <f>_xlfn.IFNA(VLOOKUP($C98,DataSuS2022!$B$2:$O$854,9,FALSE),"")</f>
        <v>-</v>
      </c>
      <c r="AI98" s="37" t="str">
        <f>_xlfn.IFNA(VLOOKUP($C98,DataSuS2022!$B$2:$O$854,10,FALSE),"")</f>
        <v>-</v>
      </c>
      <c r="AJ98" s="37" t="str">
        <f>_xlfn.IFNA(VLOOKUP($C98,DataSuS2022!$B$2:$O$854,11,FALSE),"")</f>
        <v>-</v>
      </c>
      <c r="AK98" s="37" t="str">
        <f>_xlfn.IFNA(VLOOKUP($C98,DataSuS2022!$B$2:$O$854,12,TRUE),"")</f>
        <v>-</v>
      </c>
      <c r="AL98" s="37" t="str">
        <f>_xlfn.IFNA(VLOOKUP($C98,DataSuS2022!$B$2:$O$854,13,FALSE),"")</f>
        <v>-</v>
      </c>
      <c r="AM98" s="44">
        <f t="shared" si="9"/>
        <v>0</v>
      </c>
      <c r="AN98" t="str">
        <f>_xlfn.IFNA(VLOOKUP($C98,DataSuS2023!$B$2:$O$854,2,FALSE),"")</f>
        <v>-</v>
      </c>
      <c r="AO98" t="str">
        <f>_xlfn.IFNA(VLOOKUP($C98,DataSuS2023!$B$2:$O$854,3,FALSE),"")</f>
        <v>-</v>
      </c>
      <c r="AP98" t="str">
        <f>_xlfn.IFNA(VLOOKUP($C98,DataSuS2023!$B$2:$O$854,4,FALSE),"")</f>
        <v>-</v>
      </c>
      <c r="AQ98" t="str">
        <f>_xlfn.IFNA(VLOOKUP($C98,DataSuS2023!$B$2:$O$854,5,FALSE),"")</f>
        <v>-</v>
      </c>
      <c r="AR98" t="str">
        <f>_xlfn.IFNA(VLOOKUP($C98,DataSuS2023!$B$2:$O$854,6,FALSE),"")</f>
        <v>-</v>
      </c>
      <c r="AS98" t="str">
        <f>_xlfn.IFNA(VLOOKUP($C98,DataSuS2023!$B$2:$O$854,7,FALSE),"")</f>
        <v>-</v>
      </c>
      <c r="AT98" t="str">
        <f>_xlfn.IFNA(VLOOKUP($C98,DataSuS2023!$B$2:$O$854,8,FALSE),"")</f>
        <v>-</v>
      </c>
      <c r="AU98" t="str">
        <f>_xlfn.IFNA(VLOOKUP($C98,DataSuS2023!$B$2:$O$854,9,FALSE),"")</f>
        <v>-</v>
      </c>
      <c r="AV98" t="str">
        <f>_xlfn.IFNA(VLOOKUP($C98,DataSuS2023!$B$2:$O$854,10,FALSE),"")</f>
        <v>-</v>
      </c>
      <c r="AW98" t="str">
        <f>_xlfn.IFNA(VLOOKUP($C98,DataSuS2023!$B$2:$O$854,11,FALSE),"")</f>
        <v>-</v>
      </c>
      <c r="AX98" t="str">
        <f>_xlfn.IFNA(VLOOKUP($C98,DataSuS2023!$B$2:$O$854,12,FALSE),"")</f>
        <v>-</v>
      </c>
      <c r="AY98" t="str">
        <f>_xlfn.IFNA(VLOOKUP($C98,DataSuS2023!$B$2:$O$854,13,FALSE),"")</f>
        <v>-</v>
      </c>
      <c r="AZ98" s="43">
        <f t="shared" si="11"/>
        <v>0</v>
      </c>
      <c r="BA98">
        <f t="shared" si="10"/>
        <v>0</v>
      </c>
    </row>
    <row r="99" spans="1:53" ht="15.75" customHeight="1">
      <c r="A99" s="10" t="s">
        <v>262</v>
      </c>
      <c r="B99" s="5">
        <v>3109105</v>
      </c>
      <c r="C99" s="5" t="str">
        <f t="shared" si="7"/>
        <v>31091</v>
      </c>
      <c r="D99" s="11" t="s">
        <v>78</v>
      </c>
      <c r="E99" s="12">
        <v>0.36899999999999999</v>
      </c>
      <c r="F99" s="12">
        <v>0.55000000000000004</v>
      </c>
      <c r="G99" s="13">
        <v>0.65800000000000003</v>
      </c>
      <c r="H99" s="46" t="s">
        <v>263</v>
      </c>
      <c r="I99" s="13" t="s">
        <v>61</v>
      </c>
      <c r="J99" s="14">
        <v>1.45</v>
      </c>
      <c r="K99" s="14">
        <v>356.15</v>
      </c>
      <c r="L99" s="15">
        <f t="shared" si="0"/>
        <v>4.0713182647760782</v>
      </c>
      <c r="M99" s="6" t="s">
        <v>89</v>
      </c>
      <c r="N99" s="3" t="str">
        <f>_xlfn.IFNA(VLOOKUP($C99,DataSuS2021!$B$2:$O$173,2,FALSE),"")</f>
        <v/>
      </c>
      <c r="O99" s="3" t="str">
        <f>_xlfn.IFNA(VLOOKUP($C99,DataSuS2021!$B$2:$O$173,3,FALSE),"")</f>
        <v/>
      </c>
      <c r="P99" s="3" t="str">
        <f>_xlfn.IFNA(VLOOKUP($C99,DataSuS2021!$B$2:$O$173,4,FALSE),"")</f>
        <v/>
      </c>
      <c r="Q99" s="3" t="str">
        <f>_xlfn.IFNA(VLOOKUP($C99,DataSuS2021!$B$2:$O$173,5,FALSE),"")</f>
        <v/>
      </c>
      <c r="R99" s="3" t="str">
        <f>_xlfn.IFNA(VLOOKUP($C99,DataSuS2021!$B$2:$O$173,6,FALSE),"")</f>
        <v/>
      </c>
      <c r="S99" s="3" t="str">
        <f>_xlfn.IFNA(VLOOKUP($C99,DataSuS2021!$B$2:$O$173,7,FALSE),"")</f>
        <v/>
      </c>
      <c r="T99" s="3" t="str">
        <f>_xlfn.IFNA(VLOOKUP($C99,DataSuS2021!$B$2:$O$173,8,FALSE),"")</f>
        <v/>
      </c>
      <c r="U99" s="3" t="str">
        <f>_xlfn.IFNA(VLOOKUP($C99,DataSuS2021!$B$2:$O$173,9,FALSE),"")</f>
        <v/>
      </c>
      <c r="V99" s="3" t="str">
        <f>_xlfn.IFNA(VLOOKUP($C99,DataSuS2021!$B$2:$O$173,10,FALSE),"")</f>
        <v/>
      </c>
      <c r="W99" s="3" t="str">
        <f>_xlfn.IFNA(VLOOKUP($C99,DataSuS2021!$B$2:$O$173,11,FALSE),"")</f>
        <v/>
      </c>
      <c r="X99" s="3" t="str">
        <f>_xlfn.IFNA(VLOOKUP($C99,DataSuS2021!$B$2:$O$173,12,FALSE),"")</f>
        <v/>
      </c>
      <c r="Y99" s="3" t="str">
        <f>_xlfn.IFNA(VLOOKUP($C99,DataSuS2021!$B$2:$O$173,13,FALSE),"")</f>
        <v/>
      </c>
      <c r="Z99" s="42">
        <f t="shared" si="8"/>
        <v>0</v>
      </c>
      <c r="AA99" s="37" t="str">
        <f>_xlfn.IFNA(VLOOKUP($C99,DataSuS2022!$B$2:$O$854,2,FALSE),"")</f>
        <v>-</v>
      </c>
      <c r="AB99" s="37" t="str">
        <f>_xlfn.IFNA(VLOOKUP($C99,DataSuS2022!$B$2:$O$854,3,FALSE),"")</f>
        <v>-</v>
      </c>
      <c r="AC99" s="37" t="str">
        <f>_xlfn.IFNA(VLOOKUP($C99,DataSuS2022!$B$2:$O$854,4,FALSE),"")</f>
        <v>-</v>
      </c>
      <c r="AD99" s="37" t="str">
        <f>_xlfn.IFNA(VLOOKUP($C99,DataSuS2022!$B$2:$O$854,5,FALSE),"")</f>
        <v>-</v>
      </c>
      <c r="AE99" s="37" t="str">
        <f>_xlfn.IFNA(VLOOKUP($C99,DataSuS2022!$B$2:$O$854,6,FALSE),"")</f>
        <v>-</v>
      </c>
      <c r="AF99" s="37" t="str">
        <f>_xlfn.IFNA(VLOOKUP($C99,DataSuS2022!$B$2:$O$854,7,FALSE),"")</f>
        <v>-</v>
      </c>
      <c r="AG99" s="37" t="str">
        <f>_xlfn.IFNA(VLOOKUP($C99,DataSuS2022!$B$2:$O$854,8,FALSE),"")</f>
        <v>-</v>
      </c>
      <c r="AH99" s="37" t="str">
        <f>_xlfn.IFNA(VLOOKUP($C99,DataSuS2022!$B$2:$O$854,9,FALSE),"")</f>
        <v>-</v>
      </c>
      <c r="AI99" s="37" t="str">
        <f>_xlfn.IFNA(VLOOKUP($C99,DataSuS2022!$B$2:$O$854,10,FALSE),"")</f>
        <v>-</v>
      </c>
      <c r="AJ99" s="37" t="str">
        <f>_xlfn.IFNA(VLOOKUP($C99,DataSuS2022!$B$2:$O$854,11,FALSE),"")</f>
        <v>-</v>
      </c>
      <c r="AK99" s="37" t="str">
        <f>_xlfn.IFNA(VLOOKUP($C99,DataSuS2022!$B$2:$O$854,12,TRUE),"")</f>
        <v>-</v>
      </c>
      <c r="AL99" s="37" t="str">
        <f>_xlfn.IFNA(VLOOKUP($C99,DataSuS2022!$B$2:$O$854,13,FALSE),"")</f>
        <v>-</v>
      </c>
      <c r="AM99" s="44">
        <f t="shared" si="9"/>
        <v>0</v>
      </c>
      <c r="AN99" t="str">
        <f>_xlfn.IFNA(VLOOKUP($C99,DataSuS2023!$B$2:$O$854,2,FALSE),"")</f>
        <v>-</v>
      </c>
      <c r="AO99" t="str">
        <f>_xlfn.IFNA(VLOOKUP($C99,DataSuS2023!$B$2:$O$854,3,FALSE),"")</f>
        <v>-</v>
      </c>
      <c r="AP99" t="str">
        <f>_xlfn.IFNA(VLOOKUP($C99,DataSuS2023!$B$2:$O$854,4,FALSE),"")</f>
        <v>-</v>
      </c>
      <c r="AQ99" t="str">
        <f>_xlfn.IFNA(VLOOKUP($C99,DataSuS2023!$B$2:$O$854,5,FALSE),"")</f>
        <v>-</v>
      </c>
      <c r="AR99" t="str">
        <f>_xlfn.IFNA(VLOOKUP($C99,DataSuS2023!$B$2:$O$854,6,FALSE),"")</f>
        <v>-</v>
      </c>
      <c r="AS99" t="str">
        <f>_xlfn.IFNA(VLOOKUP($C99,DataSuS2023!$B$2:$O$854,7,FALSE),"")</f>
        <v>-</v>
      </c>
      <c r="AT99" t="str">
        <f>_xlfn.IFNA(VLOOKUP($C99,DataSuS2023!$B$2:$O$854,8,FALSE),"")</f>
        <v>-</v>
      </c>
      <c r="AU99" t="str">
        <f>_xlfn.IFNA(VLOOKUP($C99,DataSuS2023!$B$2:$O$854,9,FALSE),"")</f>
        <v>-</v>
      </c>
      <c r="AV99" t="str">
        <f>_xlfn.IFNA(VLOOKUP($C99,DataSuS2023!$B$2:$O$854,10,FALSE),"")</f>
        <v>-</v>
      </c>
      <c r="AW99" t="str">
        <f>_xlfn.IFNA(VLOOKUP($C99,DataSuS2023!$B$2:$O$854,11,FALSE),"")</f>
        <v>-</v>
      </c>
      <c r="AX99" t="str">
        <f>_xlfn.IFNA(VLOOKUP($C99,DataSuS2023!$B$2:$O$854,12,FALSE),"")</f>
        <v>-</v>
      </c>
      <c r="AY99" t="str">
        <f>_xlfn.IFNA(VLOOKUP($C99,DataSuS2023!$B$2:$O$854,13,FALSE),"")</f>
        <v>-</v>
      </c>
      <c r="AZ99" s="43">
        <f t="shared" si="11"/>
        <v>0</v>
      </c>
      <c r="BA99">
        <f t="shared" si="10"/>
        <v>0</v>
      </c>
    </row>
    <row r="100" spans="1:53" ht="15.75" customHeight="1">
      <c r="A100" s="10" t="s">
        <v>264</v>
      </c>
      <c r="B100" s="5">
        <v>3109204</v>
      </c>
      <c r="C100" s="5" t="str">
        <f t="shared" si="7"/>
        <v>31092</v>
      </c>
      <c r="D100" s="11" t="s">
        <v>64</v>
      </c>
      <c r="E100" s="12">
        <v>0.377</v>
      </c>
      <c r="F100" s="12">
        <v>0.54400000000000004</v>
      </c>
      <c r="G100" s="13">
        <v>0.66900000000000004</v>
      </c>
      <c r="H100" s="46" t="s">
        <v>265</v>
      </c>
      <c r="I100" s="13" t="s">
        <v>53</v>
      </c>
      <c r="J100" s="14">
        <v>2.27</v>
      </c>
      <c r="K100" s="14">
        <v>1599.8810000000001</v>
      </c>
      <c r="L100" s="15">
        <f t="shared" si="0"/>
        <v>1.4188555273798489</v>
      </c>
      <c r="M100" s="6" t="s">
        <v>57</v>
      </c>
      <c r="N100" s="3" t="str">
        <f>_xlfn.IFNA(VLOOKUP($C100,DataSuS2021!$B$2:$O$173,2,FALSE),"")</f>
        <v>-</v>
      </c>
      <c r="O100" s="3" t="str">
        <f>_xlfn.IFNA(VLOOKUP($C100,DataSuS2021!$B$2:$O$173,3,FALSE),"")</f>
        <v>-</v>
      </c>
      <c r="P100" s="3" t="str">
        <f>_xlfn.IFNA(VLOOKUP($C100,DataSuS2021!$B$2:$O$173,4,FALSE),"")</f>
        <v>-</v>
      </c>
      <c r="Q100" s="3" t="str">
        <f>_xlfn.IFNA(VLOOKUP($C100,DataSuS2021!$B$2:$O$173,5,FALSE),"")</f>
        <v>-</v>
      </c>
      <c r="R100" s="3" t="str">
        <f>_xlfn.IFNA(VLOOKUP($C100,DataSuS2021!$B$2:$O$173,6,FALSE),"")</f>
        <v>-</v>
      </c>
      <c r="S100" s="3" t="str">
        <f>_xlfn.IFNA(VLOOKUP($C100,DataSuS2021!$B$2:$O$173,7,FALSE),"")</f>
        <v>-</v>
      </c>
      <c r="T100" s="3" t="str">
        <f>_xlfn.IFNA(VLOOKUP($C100,DataSuS2021!$B$2:$O$173,8,FALSE),"")</f>
        <v>-</v>
      </c>
      <c r="U100" s="3" t="str">
        <f>_xlfn.IFNA(VLOOKUP($C100,DataSuS2021!$B$2:$O$173,9,FALSE),"")</f>
        <v>-</v>
      </c>
      <c r="V100" s="3">
        <f>_xlfn.IFNA(VLOOKUP($C100,DataSuS2021!$B$2:$O$173,10,FALSE),"")</f>
        <v>1</v>
      </c>
      <c r="W100" s="3" t="str">
        <f>_xlfn.IFNA(VLOOKUP($C100,DataSuS2021!$B$2:$O$173,11,FALSE),"")</f>
        <v>-</v>
      </c>
      <c r="X100" s="3" t="str">
        <f>_xlfn.IFNA(VLOOKUP($C100,DataSuS2021!$B$2:$O$173,12,FALSE),"")</f>
        <v>-</v>
      </c>
      <c r="Y100" s="3" t="str">
        <f>_xlfn.IFNA(VLOOKUP($C100,DataSuS2021!$B$2:$O$173,13,FALSE),"")</f>
        <v>-</v>
      </c>
      <c r="Z100" s="42">
        <f t="shared" si="8"/>
        <v>1</v>
      </c>
      <c r="AA100" s="37" t="str">
        <f>_xlfn.IFNA(VLOOKUP($C100,DataSuS2022!$B$2:$O$854,2,FALSE),"")</f>
        <v>-</v>
      </c>
      <c r="AB100" s="37" t="str">
        <f>_xlfn.IFNA(VLOOKUP($C100,DataSuS2022!$B$2:$O$854,3,FALSE),"")</f>
        <v>-</v>
      </c>
      <c r="AC100" s="37" t="str">
        <f>_xlfn.IFNA(VLOOKUP($C100,DataSuS2022!$B$2:$O$854,4,FALSE),"")</f>
        <v>-</v>
      </c>
      <c r="AD100" s="37" t="str">
        <f>_xlfn.IFNA(VLOOKUP($C100,DataSuS2022!$B$2:$O$854,5,FALSE),"")</f>
        <v>-</v>
      </c>
      <c r="AE100" s="37" t="str">
        <f>_xlfn.IFNA(VLOOKUP($C100,DataSuS2022!$B$2:$O$854,6,FALSE),"")</f>
        <v>-</v>
      </c>
      <c r="AF100" s="37" t="str">
        <f>_xlfn.IFNA(VLOOKUP($C100,DataSuS2022!$B$2:$O$854,7,FALSE),"")</f>
        <v>-</v>
      </c>
      <c r="AG100" s="37" t="str">
        <f>_xlfn.IFNA(VLOOKUP($C100,DataSuS2022!$B$2:$O$854,8,FALSE),"")</f>
        <v>-</v>
      </c>
      <c r="AH100" s="37" t="str">
        <f>_xlfn.IFNA(VLOOKUP($C100,DataSuS2022!$B$2:$O$854,9,FALSE),"")</f>
        <v>-</v>
      </c>
      <c r="AI100" s="37" t="str">
        <f>_xlfn.IFNA(VLOOKUP($C100,DataSuS2022!$B$2:$O$854,10,FALSE),"")</f>
        <v>-</v>
      </c>
      <c r="AJ100" s="37" t="str">
        <f>_xlfn.IFNA(VLOOKUP($C100,DataSuS2022!$B$2:$O$854,11,FALSE),"")</f>
        <v>-</v>
      </c>
      <c r="AK100" s="37" t="str">
        <f>_xlfn.IFNA(VLOOKUP($C100,DataSuS2022!$B$2:$O$854,12,TRUE),"")</f>
        <v>-</v>
      </c>
      <c r="AL100" s="37" t="str">
        <f>_xlfn.IFNA(VLOOKUP($C100,DataSuS2022!$B$2:$O$854,13,FALSE),"")</f>
        <v>-</v>
      </c>
      <c r="AM100" s="44">
        <f t="shared" si="9"/>
        <v>0</v>
      </c>
      <c r="AN100" t="str">
        <f>_xlfn.IFNA(VLOOKUP($C100,DataSuS2023!$B$2:$O$854,2,FALSE),"")</f>
        <v>-</v>
      </c>
      <c r="AO100" t="str">
        <f>_xlfn.IFNA(VLOOKUP($C100,DataSuS2023!$B$2:$O$854,3,FALSE),"")</f>
        <v>-</v>
      </c>
      <c r="AP100" t="str">
        <f>_xlfn.IFNA(VLOOKUP($C100,DataSuS2023!$B$2:$O$854,4,FALSE),"")</f>
        <v>-</v>
      </c>
      <c r="AQ100" t="str">
        <f>_xlfn.IFNA(VLOOKUP($C100,DataSuS2023!$B$2:$O$854,5,FALSE),"")</f>
        <v>-</v>
      </c>
      <c r="AR100" t="str">
        <f>_xlfn.IFNA(VLOOKUP($C100,DataSuS2023!$B$2:$O$854,6,FALSE),"")</f>
        <v>-</v>
      </c>
      <c r="AS100" t="str">
        <f>_xlfn.IFNA(VLOOKUP($C100,DataSuS2023!$B$2:$O$854,7,FALSE),"")</f>
        <v>-</v>
      </c>
      <c r="AT100" t="str">
        <f>_xlfn.IFNA(VLOOKUP($C100,DataSuS2023!$B$2:$O$854,8,FALSE),"")</f>
        <v>-</v>
      </c>
      <c r="AU100" t="str">
        <f>_xlfn.IFNA(VLOOKUP($C100,DataSuS2023!$B$2:$O$854,9,FALSE),"")</f>
        <v>-</v>
      </c>
      <c r="AV100" t="str">
        <f>_xlfn.IFNA(VLOOKUP($C100,DataSuS2023!$B$2:$O$854,10,FALSE),"")</f>
        <v>-</v>
      </c>
      <c r="AW100" t="str">
        <f>_xlfn.IFNA(VLOOKUP($C100,DataSuS2023!$B$2:$O$854,11,FALSE),"")</f>
        <v>-</v>
      </c>
      <c r="AX100" t="str">
        <f>_xlfn.IFNA(VLOOKUP($C100,DataSuS2023!$B$2:$O$854,12,FALSE),"")</f>
        <v>-</v>
      </c>
      <c r="AY100" t="str">
        <f>_xlfn.IFNA(VLOOKUP($C100,DataSuS2023!$B$2:$O$854,13,FALSE),"")</f>
        <v>-</v>
      </c>
      <c r="AZ100" s="43">
        <f t="shared" si="11"/>
        <v>0</v>
      </c>
      <c r="BA100">
        <f t="shared" si="10"/>
        <v>1</v>
      </c>
    </row>
    <row r="101" spans="1:53" ht="15.75" customHeight="1">
      <c r="A101" s="10" t="s">
        <v>266</v>
      </c>
      <c r="B101" s="5">
        <v>3109253</v>
      </c>
      <c r="C101" s="5" t="str">
        <f t="shared" si="7"/>
        <v>31092</v>
      </c>
      <c r="D101" s="11" t="s">
        <v>59</v>
      </c>
      <c r="E101" s="12">
        <v>0.25900000000000001</v>
      </c>
      <c r="F101" s="12">
        <v>0.46400000000000002</v>
      </c>
      <c r="G101" s="13">
        <v>0.627</v>
      </c>
      <c r="H101" s="46" t="s">
        <v>267</v>
      </c>
      <c r="I101" s="13" t="s">
        <v>61</v>
      </c>
      <c r="J101" s="14">
        <v>0.92</v>
      </c>
      <c r="K101" s="14">
        <v>161.49100000000001</v>
      </c>
      <c r="L101" s="15">
        <f t="shared" si="0"/>
        <v>5.6969119022112684</v>
      </c>
      <c r="M101" s="6" t="s">
        <v>67</v>
      </c>
      <c r="N101" s="3" t="str">
        <f>_xlfn.IFNA(VLOOKUP($C101,DataSuS2021!$B$2:$O$173,2,FALSE),"")</f>
        <v>-</v>
      </c>
      <c r="O101" s="3" t="str">
        <f>_xlfn.IFNA(VLOOKUP($C101,DataSuS2021!$B$2:$O$173,3,FALSE),"")</f>
        <v>-</v>
      </c>
      <c r="P101" s="3" t="str">
        <f>_xlfn.IFNA(VLOOKUP($C101,DataSuS2021!$B$2:$O$173,4,FALSE),"")</f>
        <v>-</v>
      </c>
      <c r="Q101" s="3" t="str">
        <f>_xlfn.IFNA(VLOOKUP($C101,DataSuS2021!$B$2:$O$173,5,FALSE),"")</f>
        <v>-</v>
      </c>
      <c r="R101" s="3" t="str">
        <f>_xlfn.IFNA(VLOOKUP($C101,DataSuS2021!$B$2:$O$173,6,FALSE),"")</f>
        <v>-</v>
      </c>
      <c r="S101" s="3" t="str">
        <f>_xlfn.IFNA(VLOOKUP($C101,DataSuS2021!$B$2:$O$173,7,FALSE),"")</f>
        <v>-</v>
      </c>
      <c r="T101" s="3" t="str">
        <f>_xlfn.IFNA(VLOOKUP($C101,DataSuS2021!$B$2:$O$173,8,FALSE),"")</f>
        <v>-</v>
      </c>
      <c r="U101" s="3" t="str">
        <f>_xlfn.IFNA(VLOOKUP($C101,DataSuS2021!$B$2:$O$173,9,FALSE),"")</f>
        <v>-</v>
      </c>
      <c r="V101" s="3">
        <f>_xlfn.IFNA(VLOOKUP($C101,DataSuS2021!$B$2:$O$173,10,FALSE),"")</f>
        <v>1</v>
      </c>
      <c r="W101" s="3" t="str">
        <f>_xlfn.IFNA(VLOOKUP($C101,DataSuS2021!$B$2:$O$173,11,FALSE),"")</f>
        <v>-</v>
      </c>
      <c r="X101" s="3" t="str">
        <f>_xlfn.IFNA(VLOOKUP($C101,DataSuS2021!$B$2:$O$173,12,FALSE),"")</f>
        <v>-</v>
      </c>
      <c r="Y101" s="3" t="str">
        <f>_xlfn.IFNA(VLOOKUP($C101,DataSuS2021!$B$2:$O$173,13,FALSE),"")</f>
        <v>-</v>
      </c>
      <c r="Z101" s="42">
        <f t="shared" si="8"/>
        <v>1</v>
      </c>
      <c r="AA101" s="37" t="str">
        <f>_xlfn.IFNA(VLOOKUP($C101,DataSuS2022!$B$2:$O$854,2,FALSE),"")</f>
        <v>-</v>
      </c>
      <c r="AB101" s="37" t="str">
        <f>_xlfn.IFNA(VLOOKUP($C101,DataSuS2022!$B$2:$O$854,3,FALSE),"")</f>
        <v>-</v>
      </c>
      <c r="AC101" s="37" t="str">
        <f>_xlfn.IFNA(VLOOKUP($C101,DataSuS2022!$B$2:$O$854,4,FALSE),"")</f>
        <v>-</v>
      </c>
      <c r="AD101" s="37" t="str">
        <f>_xlfn.IFNA(VLOOKUP($C101,DataSuS2022!$B$2:$O$854,5,FALSE),"")</f>
        <v>-</v>
      </c>
      <c r="AE101" s="37" t="str">
        <f>_xlfn.IFNA(VLOOKUP($C101,DataSuS2022!$B$2:$O$854,6,FALSE),"")</f>
        <v>-</v>
      </c>
      <c r="AF101" s="37" t="str">
        <f>_xlfn.IFNA(VLOOKUP($C101,DataSuS2022!$B$2:$O$854,7,FALSE),"")</f>
        <v>-</v>
      </c>
      <c r="AG101" s="37" t="str">
        <f>_xlfn.IFNA(VLOOKUP($C101,DataSuS2022!$B$2:$O$854,8,FALSE),"")</f>
        <v>-</v>
      </c>
      <c r="AH101" s="37" t="str">
        <f>_xlfn.IFNA(VLOOKUP($C101,DataSuS2022!$B$2:$O$854,9,FALSE),"")</f>
        <v>-</v>
      </c>
      <c r="AI101" s="37" t="str">
        <f>_xlfn.IFNA(VLOOKUP($C101,DataSuS2022!$B$2:$O$854,10,FALSE),"")</f>
        <v>-</v>
      </c>
      <c r="AJ101" s="37" t="str">
        <f>_xlfn.IFNA(VLOOKUP($C101,DataSuS2022!$B$2:$O$854,11,FALSE),"")</f>
        <v>-</v>
      </c>
      <c r="AK101" s="37" t="str">
        <f>_xlfn.IFNA(VLOOKUP($C101,DataSuS2022!$B$2:$O$854,12,TRUE),"")</f>
        <v>-</v>
      </c>
      <c r="AL101" s="37" t="str">
        <f>_xlfn.IFNA(VLOOKUP($C101,DataSuS2022!$B$2:$O$854,13,FALSE),"")</f>
        <v>-</v>
      </c>
      <c r="AM101" s="44">
        <f t="shared" si="9"/>
        <v>0</v>
      </c>
      <c r="AN101" t="str">
        <f>_xlfn.IFNA(VLOOKUP($C101,DataSuS2023!$B$2:$O$854,2,FALSE),"")</f>
        <v>-</v>
      </c>
      <c r="AO101" t="str">
        <f>_xlfn.IFNA(VLOOKUP($C101,DataSuS2023!$B$2:$O$854,3,FALSE),"")</f>
        <v>-</v>
      </c>
      <c r="AP101" t="str">
        <f>_xlfn.IFNA(VLOOKUP($C101,DataSuS2023!$B$2:$O$854,4,FALSE),"")</f>
        <v>-</v>
      </c>
      <c r="AQ101" t="str">
        <f>_xlfn.IFNA(VLOOKUP($C101,DataSuS2023!$B$2:$O$854,5,FALSE),"")</f>
        <v>-</v>
      </c>
      <c r="AR101" t="str">
        <f>_xlfn.IFNA(VLOOKUP($C101,DataSuS2023!$B$2:$O$854,6,FALSE),"")</f>
        <v>-</v>
      </c>
      <c r="AS101" t="str">
        <f>_xlfn.IFNA(VLOOKUP($C101,DataSuS2023!$B$2:$O$854,7,FALSE),"")</f>
        <v>-</v>
      </c>
      <c r="AT101" t="str">
        <f>_xlfn.IFNA(VLOOKUP($C101,DataSuS2023!$B$2:$O$854,8,FALSE),"")</f>
        <v>-</v>
      </c>
      <c r="AU101" t="str">
        <f>_xlfn.IFNA(VLOOKUP($C101,DataSuS2023!$B$2:$O$854,9,FALSE),"")</f>
        <v>-</v>
      </c>
      <c r="AV101" t="str">
        <f>_xlfn.IFNA(VLOOKUP($C101,DataSuS2023!$B$2:$O$854,10,FALSE),"")</f>
        <v>-</v>
      </c>
      <c r="AW101" t="str">
        <f>_xlfn.IFNA(VLOOKUP($C101,DataSuS2023!$B$2:$O$854,11,FALSE),"")</f>
        <v>-</v>
      </c>
      <c r="AX101" t="str">
        <f>_xlfn.IFNA(VLOOKUP($C101,DataSuS2023!$B$2:$O$854,12,FALSE),"")</f>
        <v>-</v>
      </c>
      <c r="AY101" t="str">
        <f>_xlfn.IFNA(VLOOKUP($C101,DataSuS2023!$B$2:$O$854,13,FALSE),"")</f>
        <v>-</v>
      </c>
      <c r="AZ101" s="43">
        <f t="shared" si="11"/>
        <v>0</v>
      </c>
      <c r="BA101">
        <f t="shared" si="10"/>
        <v>1</v>
      </c>
    </row>
    <row r="102" spans="1:53" ht="15.75" customHeight="1">
      <c r="A102" s="10" t="s">
        <v>268</v>
      </c>
      <c r="B102" s="5">
        <v>3109303</v>
      </c>
      <c r="C102" s="5" t="str">
        <f t="shared" si="7"/>
        <v>31093</v>
      </c>
      <c r="D102" s="11" t="s">
        <v>136</v>
      </c>
      <c r="E102" s="12">
        <v>0.377</v>
      </c>
      <c r="F102" s="12">
        <v>0.56599999999999995</v>
      </c>
      <c r="G102" s="13">
        <v>0.67200000000000004</v>
      </c>
      <c r="H102" s="46" t="s">
        <v>269</v>
      </c>
      <c r="I102" s="13" t="s">
        <v>53</v>
      </c>
      <c r="J102" s="14">
        <v>6.66</v>
      </c>
      <c r="K102" s="14">
        <v>5225.1859999999997</v>
      </c>
      <c r="L102" s="15">
        <f t="shared" si="0"/>
        <v>1.2745957751551813</v>
      </c>
      <c r="M102" s="6" t="s">
        <v>170</v>
      </c>
      <c r="N102" s="3" t="str">
        <f>_xlfn.IFNA(VLOOKUP($C102,DataSuS2021!$B$2:$O$173,2,FALSE),"")</f>
        <v/>
      </c>
      <c r="O102" s="3" t="str">
        <f>_xlfn.IFNA(VLOOKUP($C102,DataSuS2021!$B$2:$O$173,3,FALSE),"")</f>
        <v/>
      </c>
      <c r="P102" s="3" t="str">
        <f>_xlfn.IFNA(VLOOKUP($C102,DataSuS2021!$B$2:$O$173,4,FALSE),"")</f>
        <v/>
      </c>
      <c r="Q102" s="3" t="str">
        <f>_xlfn.IFNA(VLOOKUP($C102,DataSuS2021!$B$2:$O$173,5,FALSE),"")</f>
        <v/>
      </c>
      <c r="R102" s="3" t="str">
        <f>_xlfn.IFNA(VLOOKUP($C102,DataSuS2021!$B$2:$O$173,6,FALSE),"")</f>
        <v/>
      </c>
      <c r="S102" s="3" t="str">
        <f>_xlfn.IFNA(VLOOKUP($C102,DataSuS2021!$B$2:$O$173,7,FALSE),"")</f>
        <v/>
      </c>
      <c r="T102" s="3" t="str">
        <f>_xlfn.IFNA(VLOOKUP($C102,DataSuS2021!$B$2:$O$173,8,FALSE),"")</f>
        <v/>
      </c>
      <c r="U102" s="3" t="str">
        <f>_xlfn.IFNA(VLOOKUP($C102,DataSuS2021!$B$2:$O$173,9,FALSE),"")</f>
        <v/>
      </c>
      <c r="V102" s="3" t="str">
        <f>_xlfn.IFNA(VLOOKUP($C102,DataSuS2021!$B$2:$O$173,10,FALSE),"")</f>
        <v/>
      </c>
      <c r="W102" s="3" t="str">
        <f>_xlfn.IFNA(VLOOKUP($C102,DataSuS2021!$B$2:$O$173,11,FALSE),"")</f>
        <v/>
      </c>
      <c r="X102" s="3" t="str">
        <f>_xlfn.IFNA(VLOOKUP($C102,DataSuS2021!$B$2:$O$173,12,FALSE),"")</f>
        <v/>
      </c>
      <c r="Y102" s="3" t="str">
        <f>_xlfn.IFNA(VLOOKUP($C102,DataSuS2021!$B$2:$O$173,13,FALSE),"")</f>
        <v/>
      </c>
      <c r="Z102" s="42">
        <f t="shared" si="8"/>
        <v>0</v>
      </c>
      <c r="AA102" s="37" t="str">
        <f>_xlfn.IFNA(VLOOKUP($C102,DataSuS2022!$B$2:$O$854,2,FALSE),"")</f>
        <v>-</v>
      </c>
      <c r="AB102" s="37" t="str">
        <f>_xlfn.IFNA(VLOOKUP($C102,DataSuS2022!$B$2:$O$854,3,FALSE),"")</f>
        <v>-</v>
      </c>
      <c r="AC102" s="37" t="str">
        <f>_xlfn.IFNA(VLOOKUP($C102,DataSuS2022!$B$2:$O$854,4,FALSE),"")</f>
        <v>-</v>
      </c>
      <c r="AD102" s="37" t="str">
        <f>_xlfn.IFNA(VLOOKUP($C102,DataSuS2022!$B$2:$O$854,5,FALSE),"")</f>
        <v>-</v>
      </c>
      <c r="AE102" s="37" t="str">
        <f>_xlfn.IFNA(VLOOKUP($C102,DataSuS2022!$B$2:$O$854,6,FALSE),"")</f>
        <v>-</v>
      </c>
      <c r="AF102" s="37" t="str">
        <f>_xlfn.IFNA(VLOOKUP($C102,DataSuS2022!$B$2:$O$854,7,FALSE),"")</f>
        <v>-</v>
      </c>
      <c r="AG102" s="37" t="str">
        <f>_xlfn.IFNA(VLOOKUP($C102,DataSuS2022!$B$2:$O$854,8,FALSE),"")</f>
        <v>-</v>
      </c>
      <c r="AH102" s="37" t="str">
        <f>_xlfn.IFNA(VLOOKUP($C102,DataSuS2022!$B$2:$O$854,9,FALSE),"")</f>
        <v>-</v>
      </c>
      <c r="AI102" s="37" t="str">
        <f>_xlfn.IFNA(VLOOKUP($C102,DataSuS2022!$B$2:$O$854,10,FALSE),"")</f>
        <v>-</v>
      </c>
      <c r="AJ102" s="37" t="str">
        <f>_xlfn.IFNA(VLOOKUP($C102,DataSuS2022!$B$2:$O$854,11,FALSE),"")</f>
        <v>-</v>
      </c>
      <c r="AK102" s="37" t="str">
        <f>_xlfn.IFNA(VLOOKUP($C102,DataSuS2022!$B$2:$O$854,12,TRUE),"")</f>
        <v>-</v>
      </c>
      <c r="AL102" s="37" t="str">
        <f>_xlfn.IFNA(VLOOKUP($C102,DataSuS2022!$B$2:$O$854,13,FALSE),"")</f>
        <v>-</v>
      </c>
      <c r="AM102" s="44">
        <f t="shared" si="9"/>
        <v>0</v>
      </c>
      <c r="AN102" t="str">
        <f>_xlfn.IFNA(VLOOKUP($C102,DataSuS2023!$B$2:$O$854,2,FALSE),"")</f>
        <v>-</v>
      </c>
      <c r="AO102" t="str">
        <f>_xlfn.IFNA(VLOOKUP($C102,DataSuS2023!$B$2:$O$854,3,FALSE),"")</f>
        <v>-</v>
      </c>
      <c r="AP102" t="str">
        <f>_xlfn.IFNA(VLOOKUP($C102,DataSuS2023!$B$2:$O$854,4,FALSE),"")</f>
        <v>-</v>
      </c>
      <c r="AQ102" t="str">
        <f>_xlfn.IFNA(VLOOKUP($C102,DataSuS2023!$B$2:$O$854,5,FALSE),"")</f>
        <v>-</v>
      </c>
      <c r="AR102" t="str">
        <f>_xlfn.IFNA(VLOOKUP($C102,DataSuS2023!$B$2:$O$854,6,FALSE),"")</f>
        <v>-</v>
      </c>
      <c r="AS102" t="str">
        <f>_xlfn.IFNA(VLOOKUP($C102,DataSuS2023!$B$2:$O$854,7,FALSE),"")</f>
        <v>-</v>
      </c>
      <c r="AT102" t="str">
        <f>_xlfn.IFNA(VLOOKUP($C102,DataSuS2023!$B$2:$O$854,8,FALSE),"")</f>
        <v>-</v>
      </c>
      <c r="AU102" t="str">
        <f>_xlfn.IFNA(VLOOKUP($C102,DataSuS2023!$B$2:$O$854,9,FALSE),"")</f>
        <v>-</v>
      </c>
      <c r="AV102" t="str">
        <f>_xlfn.IFNA(VLOOKUP($C102,DataSuS2023!$B$2:$O$854,10,FALSE),"")</f>
        <v>-</v>
      </c>
      <c r="AW102" t="str">
        <f>_xlfn.IFNA(VLOOKUP($C102,DataSuS2023!$B$2:$O$854,11,FALSE),"")</f>
        <v>-</v>
      </c>
      <c r="AX102" t="str">
        <f>_xlfn.IFNA(VLOOKUP($C102,DataSuS2023!$B$2:$O$854,12,FALSE),"")</f>
        <v>-</v>
      </c>
      <c r="AY102" t="str">
        <f>_xlfn.IFNA(VLOOKUP($C102,DataSuS2023!$B$2:$O$854,13,FALSE),"")</f>
        <v>-</v>
      </c>
      <c r="AZ102" s="43">
        <f t="shared" si="11"/>
        <v>0</v>
      </c>
      <c r="BA102">
        <f t="shared" si="10"/>
        <v>0</v>
      </c>
    </row>
    <row r="103" spans="1:53" ht="15.75" customHeight="1">
      <c r="A103" s="10" t="s">
        <v>270</v>
      </c>
      <c r="B103" s="5">
        <v>3109402</v>
      </c>
      <c r="C103" s="5" t="str">
        <f t="shared" si="7"/>
        <v>31094</v>
      </c>
      <c r="D103" s="11" t="s">
        <v>56</v>
      </c>
      <c r="E103" s="12">
        <v>0.32600000000000001</v>
      </c>
      <c r="F103" s="12">
        <v>0.497</v>
      </c>
      <c r="G103" s="13">
        <v>0.624</v>
      </c>
      <c r="H103" s="46" t="s">
        <v>271</v>
      </c>
      <c r="I103" s="13" t="s">
        <v>53</v>
      </c>
      <c r="J103" s="14">
        <v>8.32</v>
      </c>
      <c r="K103" s="14">
        <v>7218.4009999999998</v>
      </c>
      <c r="L103" s="15">
        <f t="shared" si="0"/>
        <v>1.1526098369985265</v>
      </c>
      <c r="M103" s="6" t="s">
        <v>83</v>
      </c>
      <c r="N103" s="3" t="str">
        <f>_xlfn.IFNA(VLOOKUP($C103,DataSuS2021!$B$2:$O$173,2,FALSE),"")</f>
        <v/>
      </c>
      <c r="O103" s="3" t="str">
        <f>_xlfn.IFNA(VLOOKUP($C103,DataSuS2021!$B$2:$O$173,3,FALSE),"")</f>
        <v/>
      </c>
      <c r="P103" s="3" t="str">
        <f>_xlfn.IFNA(VLOOKUP($C103,DataSuS2021!$B$2:$O$173,4,FALSE),"")</f>
        <v/>
      </c>
      <c r="Q103" s="3" t="str">
        <f>_xlfn.IFNA(VLOOKUP($C103,DataSuS2021!$B$2:$O$173,5,FALSE),"")</f>
        <v/>
      </c>
      <c r="R103" s="3" t="str">
        <f>_xlfn.IFNA(VLOOKUP($C103,DataSuS2021!$B$2:$O$173,6,FALSE),"")</f>
        <v/>
      </c>
      <c r="S103" s="3" t="str">
        <f>_xlfn.IFNA(VLOOKUP($C103,DataSuS2021!$B$2:$O$173,7,FALSE),"")</f>
        <v/>
      </c>
      <c r="T103" s="3" t="str">
        <f>_xlfn.IFNA(VLOOKUP($C103,DataSuS2021!$B$2:$O$173,8,FALSE),"")</f>
        <v/>
      </c>
      <c r="U103" s="3" t="str">
        <f>_xlfn.IFNA(VLOOKUP($C103,DataSuS2021!$B$2:$O$173,9,FALSE),"")</f>
        <v/>
      </c>
      <c r="V103" s="3" t="str">
        <f>_xlfn.IFNA(VLOOKUP($C103,DataSuS2021!$B$2:$O$173,10,FALSE),"")</f>
        <v/>
      </c>
      <c r="W103" s="3" t="str">
        <f>_xlfn.IFNA(VLOOKUP($C103,DataSuS2021!$B$2:$O$173,11,FALSE),"")</f>
        <v/>
      </c>
      <c r="X103" s="3" t="str">
        <f>_xlfn.IFNA(VLOOKUP($C103,DataSuS2021!$B$2:$O$173,12,FALSE),"")</f>
        <v/>
      </c>
      <c r="Y103" s="3" t="str">
        <f>_xlfn.IFNA(VLOOKUP($C103,DataSuS2021!$B$2:$O$173,13,FALSE),"")</f>
        <v/>
      </c>
      <c r="Z103" s="42">
        <f t="shared" si="8"/>
        <v>0</v>
      </c>
      <c r="AA103" s="37" t="str">
        <f>_xlfn.IFNA(VLOOKUP($C103,DataSuS2022!$B$2:$O$854,2,FALSE),"")</f>
        <v>-</v>
      </c>
      <c r="AB103" s="37" t="str">
        <f>_xlfn.IFNA(VLOOKUP($C103,DataSuS2022!$B$2:$O$854,3,FALSE),"")</f>
        <v>-</v>
      </c>
      <c r="AC103" s="37" t="str">
        <f>_xlfn.IFNA(VLOOKUP($C103,DataSuS2022!$B$2:$O$854,4,FALSE),"")</f>
        <v>-</v>
      </c>
      <c r="AD103" s="37" t="str">
        <f>_xlfn.IFNA(VLOOKUP($C103,DataSuS2022!$B$2:$O$854,5,FALSE),"")</f>
        <v>-</v>
      </c>
      <c r="AE103" s="37" t="str">
        <f>_xlfn.IFNA(VLOOKUP($C103,DataSuS2022!$B$2:$O$854,6,FALSE),"")</f>
        <v>-</v>
      </c>
      <c r="AF103" s="37" t="str">
        <f>_xlfn.IFNA(VLOOKUP($C103,DataSuS2022!$B$2:$O$854,7,FALSE),"")</f>
        <v>-</v>
      </c>
      <c r="AG103" s="37" t="str">
        <f>_xlfn.IFNA(VLOOKUP($C103,DataSuS2022!$B$2:$O$854,8,FALSE),"")</f>
        <v>-</v>
      </c>
      <c r="AH103" s="37" t="str">
        <f>_xlfn.IFNA(VLOOKUP($C103,DataSuS2022!$B$2:$O$854,9,FALSE),"")</f>
        <v>-</v>
      </c>
      <c r="AI103" s="37" t="str">
        <f>_xlfn.IFNA(VLOOKUP($C103,DataSuS2022!$B$2:$O$854,10,FALSE),"")</f>
        <v>-</v>
      </c>
      <c r="AJ103" s="37" t="str">
        <f>_xlfn.IFNA(VLOOKUP($C103,DataSuS2022!$B$2:$O$854,11,FALSE),"")</f>
        <v>-</v>
      </c>
      <c r="AK103" s="37" t="str">
        <f>_xlfn.IFNA(VLOOKUP($C103,DataSuS2022!$B$2:$O$854,12,TRUE),"")</f>
        <v>-</v>
      </c>
      <c r="AL103" s="37" t="str">
        <f>_xlfn.IFNA(VLOOKUP($C103,DataSuS2022!$B$2:$O$854,13,FALSE),"")</f>
        <v>-</v>
      </c>
      <c r="AM103" s="44">
        <f t="shared" si="9"/>
        <v>0</v>
      </c>
      <c r="AN103" t="str">
        <f>_xlfn.IFNA(VLOOKUP($C103,DataSuS2023!$B$2:$O$854,2,FALSE),"")</f>
        <v>-</v>
      </c>
      <c r="AO103" t="str">
        <f>_xlfn.IFNA(VLOOKUP($C103,DataSuS2023!$B$2:$O$854,3,FALSE),"")</f>
        <v>-</v>
      </c>
      <c r="AP103" t="str">
        <f>_xlfn.IFNA(VLOOKUP($C103,DataSuS2023!$B$2:$O$854,4,FALSE),"")</f>
        <v>-</v>
      </c>
      <c r="AQ103" t="str">
        <f>_xlfn.IFNA(VLOOKUP($C103,DataSuS2023!$B$2:$O$854,5,FALSE),"")</f>
        <v>-</v>
      </c>
      <c r="AR103" t="str">
        <f>_xlfn.IFNA(VLOOKUP($C103,DataSuS2023!$B$2:$O$854,6,FALSE),"")</f>
        <v>-</v>
      </c>
      <c r="AS103" t="str">
        <f>_xlfn.IFNA(VLOOKUP($C103,DataSuS2023!$B$2:$O$854,7,FALSE),"")</f>
        <v>-</v>
      </c>
      <c r="AT103" t="str">
        <f>_xlfn.IFNA(VLOOKUP($C103,DataSuS2023!$B$2:$O$854,8,FALSE),"")</f>
        <v>-</v>
      </c>
      <c r="AU103" t="str">
        <f>_xlfn.IFNA(VLOOKUP($C103,DataSuS2023!$B$2:$O$854,9,FALSE),"")</f>
        <v>-</v>
      </c>
      <c r="AV103" t="str">
        <f>_xlfn.IFNA(VLOOKUP($C103,DataSuS2023!$B$2:$O$854,10,FALSE),"")</f>
        <v>-</v>
      </c>
      <c r="AW103" t="str">
        <f>_xlfn.IFNA(VLOOKUP($C103,DataSuS2023!$B$2:$O$854,11,FALSE),"")</f>
        <v>-</v>
      </c>
      <c r="AX103" t="str">
        <f>_xlfn.IFNA(VLOOKUP($C103,DataSuS2023!$B$2:$O$854,12,FALSE),"")</f>
        <v>-</v>
      </c>
      <c r="AY103" t="str">
        <f>_xlfn.IFNA(VLOOKUP($C103,DataSuS2023!$B$2:$O$854,13,FALSE),"")</f>
        <v>-</v>
      </c>
      <c r="AZ103" s="43">
        <f t="shared" si="11"/>
        <v>0</v>
      </c>
      <c r="BA103">
        <f t="shared" si="10"/>
        <v>0</v>
      </c>
    </row>
    <row r="104" spans="1:53" ht="15.75" customHeight="1">
      <c r="A104" s="10" t="s">
        <v>272</v>
      </c>
      <c r="B104" s="5">
        <v>3109451</v>
      </c>
      <c r="C104" s="5" t="str">
        <f t="shared" si="7"/>
        <v>31094</v>
      </c>
      <c r="D104" s="11" t="s">
        <v>143</v>
      </c>
      <c r="E104" s="12">
        <v>0.35199999999999998</v>
      </c>
      <c r="F104" s="12">
        <v>0.52300000000000002</v>
      </c>
      <c r="G104" s="13">
        <v>0.64800000000000002</v>
      </c>
      <c r="H104" s="46" t="s">
        <v>273</v>
      </c>
      <c r="I104" s="13" t="s">
        <v>53</v>
      </c>
      <c r="J104" s="14">
        <v>2.62</v>
      </c>
      <c r="K104" s="14">
        <v>1033.0550000000001</v>
      </c>
      <c r="L104" s="15">
        <f t="shared" si="0"/>
        <v>2.5361669998209195</v>
      </c>
      <c r="M104" s="6" t="s">
        <v>170</v>
      </c>
      <c r="N104" s="3" t="str">
        <f>_xlfn.IFNA(VLOOKUP($C104,DataSuS2021!$B$2:$O$173,2,FALSE),"")</f>
        <v/>
      </c>
      <c r="O104" s="3" t="str">
        <f>_xlfn.IFNA(VLOOKUP($C104,DataSuS2021!$B$2:$O$173,3,FALSE),"")</f>
        <v/>
      </c>
      <c r="P104" s="3" t="str">
        <f>_xlfn.IFNA(VLOOKUP($C104,DataSuS2021!$B$2:$O$173,4,FALSE),"")</f>
        <v/>
      </c>
      <c r="Q104" s="3" t="str">
        <f>_xlfn.IFNA(VLOOKUP($C104,DataSuS2021!$B$2:$O$173,5,FALSE),"")</f>
        <v/>
      </c>
      <c r="R104" s="3" t="str">
        <f>_xlfn.IFNA(VLOOKUP($C104,DataSuS2021!$B$2:$O$173,6,FALSE),"")</f>
        <v/>
      </c>
      <c r="S104" s="3" t="str">
        <f>_xlfn.IFNA(VLOOKUP($C104,DataSuS2021!$B$2:$O$173,7,FALSE),"")</f>
        <v/>
      </c>
      <c r="T104" s="3" t="str">
        <f>_xlfn.IFNA(VLOOKUP($C104,DataSuS2021!$B$2:$O$173,8,FALSE),"")</f>
        <v/>
      </c>
      <c r="U104" s="3" t="str">
        <f>_xlfn.IFNA(VLOOKUP($C104,DataSuS2021!$B$2:$O$173,9,FALSE),"")</f>
        <v/>
      </c>
      <c r="V104" s="3" t="str">
        <f>_xlfn.IFNA(VLOOKUP($C104,DataSuS2021!$B$2:$O$173,10,FALSE),"")</f>
        <v/>
      </c>
      <c r="W104" s="3" t="str">
        <f>_xlfn.IFNA(VLOOKUP($C104,DataSuS2021!$B$2:$O$173,11,FALSE),"")</f>
        <v/>
      </c>
      <c r="X104" s="3" t="str">
        <f>_xlfn.IFNA(VLOOKUP($C104,DataSuS2021!$B$2:$O$173,12,FALSE),"")</f>
        <v/>
      </c>
      <c r="Y104" s="3" t="str">
        <f>_xlfn.IFNA(VLOOKUP($C104,DataSuS2021!$B$2:$O$173,13,FALSE),"")</f>
        <v/>
      </c>
      <c r="Z104" s="42">
        <f t="shared" si="8"/>
        <v>0</v>
      </c>
      <c r="AA104" s="37" t="str">
        <f>_xlfn.IFNA(VLOOKUP($C104,DataSuS2022!$B$2:$O$854,2,FALSE),"")</f>
        <v>-</v>
      </c>
      <c r="AB104" s="37" t="str">
        <f>_xlfn.IFNA(VLOOKUP($C104,DataSuS2022!$B$2:$O$854,3,FALSE),"")</f>
        <v>-</v>
      </c>
      <c r="AC104" s="37" t="str">
        <f>_xlfn.IFNA(VLOOKUP($C104,DataSuS2022!$B$2:$O$854,4,FALSE),"")</f>
        <v>-</v>
      </c>
      <c r="AD104" s="37" t="str">
        <f>_xlfn.IFNA(VLOOKUP($C104,DataSuS2022!$B$2:$O$854,5,FALSE),"")</f>
        <v>-</v>
      </c>
      <c r="AE104" s="37" t="str">
        <f>_xlfn.IFNA(VLOOKUP($C104,DataSuS2022!$B$2:$O$854,6,FALSE),"")</f>
        <v>-</v>
      </c>
      <c r="AF104" s="37" t="str">
        <f>_xlfn.IFNA(VLOOKUP($C104,DataSuS2022!$B$2:$O$854,7,FALSE),"")</f>
        <v>-</v>
      </c>
      <c r="AG104" s="37" t="str">
        <f>_xlfn.IFNA(VLOOKUP($C104,DataSuS2022!$B$2:$O$854,8,FALSE),"")</f>
        <v>-</v>
      </c>
      <c r="AH104" s="37" t="str">
        <f>_xlfn.IFNA(VLOOKUP($C104,DataSuS2022!$B$2:$O$854,9,FALSE),"")</f>
        <v>-</v>
      </c>
      <c r="AI104" s="37" t="str">
        <f>_xlfn.IFNA(VLOOKUP($C104,DataSuS2022!$B$2:$O$854,10,FALSE),"")</f>
        <v>-</v>
      </c>
      <c r="AJ104" s="37" t="str">
        <f>_xlfn.IFNA(VLOOKUP($C104,DataSuS2022!$B$2:$O$854,11,FALSE),"")</f>
        <v>-</v>
      </c>
      <c r="AK104" s="37" t="str">
        <f>_xlfn.IFNA(VLOOKUP($C104,DataSuS2022!$B$2:$O$854,12,TRUE),"")</f>
        <v>-</v>
      </c>
      <c r="AL104" s="37" t="str">
        <f>_xlfn.IFNA(VLOOKUP($C104,DataSuS2022!$B$2:$O$854,13,FALSE),"")</f>
        <v>-</v>
      </c>
      <c r="AM104" s="44">
        <f t="shared" si="9"/>
        <v>0</v>
      </c>
      <c r="AN104" t="str">
        <f>_xlfn.IFNA(VLOOKUP($C104,DataSuS2023!$B$2:$O$854,2,FALSE),"")</f>
        <v>-</v>
      </c>
      <c r="AO104" t="str">
        <f>_xlfn.IFNA(VLOOKUP($C104,DataSuS2023!$B$2:$O$854,3,FALSE),"")</f>
        <v>-</v>
      </c>
      <c r="AP104" t="str">
        <f>_xlfn.IFNA(VLOOKUP($C104,DataSuS2023!$B$2:$O$854,4,FALSE),"")</f>
        <v>-</v>
      </c>
      <c r="AQ104" t="str">
        <f>_xlfn.IFNA(VLOOKUP($C104,DataSuS2023!$B$2:$O$854,5,FALSE),"")</f>
        <v>-</v>
      </c>
      <c r="AR104" t="str">
        <f>_xlfn.IFNA(VLOOKUP($C104,DataSuS2023!$B$2:$O$854,6,FALSE),"")</f>
        <v>-</v>
      </c>
      <c r="AS104" t="str">
        <f>_xlfn.IFNA(VLOOKUP($C104,DataSuS2023!$B$2:$O$854,7,FALSE),"")</f>
        <v>-</v>
      </c>
      <c r="AT104" t="str">
        <f>_xlfn.IFNA(VLOOKUP($C104,DataSuS2023!$B$2:$O$854,8,FALSE),"")</f>
        <v>-</v>
      </c>
      <c r="AU104" t="str">
        <f>_xlfn.IFNA(VLOOKUP($C104,DataSuS2023!$B$2:$O$854,9,FALSE),"")</f>
        <v>-</v>
      </c>
      <c r="AV104" t="str">
        <f>_xlfn.IFNA(VLOOKUP($C104,DataSuS2023!$B$2:$O$854,10,FALSE),"")</f>
        <v>-</v>
      </c>
      <c r="AW104" t="str">
        <f>_xlfn.IFNA(VLOOKUP($C104,DataSuS2023!$B$2:$O$854,11,FALSE),"")</f>
        <v>-</v>
      </c>
      <c r="AX104" t="str">
        <f>_xlfn.IFNA(VLOOKUP($C104,DataSuS2023!$B$2:$O$854,12,FALSE),"")</f>
        <v>-</v>
      </c>
      <c r="AY104" t="str">
        <f>_xlfn.IFNA(VLOOKUP($C104,DataSuS2023!$B$2:$O$854,13,FALSE),"")</f>
        <v>-</v>
      </c>
      <c r="AZ104" s="43">
        <f t="shared" si="11"/>
        <v>0</v>
      </c>
      <c r="BA104">
        <f t="shared" si="10"/>
        <v>0</v>
      </c>
    </row>
    <row r="105" spans="1:53" ht="15.75" customHeight="1">
      <c r="A105" s="10" t="s">
        <v>274</v>
      </c>
      <c r="B105" s="5">
        <v>3109501</v>
      </c>
      <c r="C105" s="5" t="str">
        <f t="shared" si="7"/>
        <v>31095</v>
      </c>
      <c r="D105" s="11" t="s">
        <v>85</v>
      </c>
      <c r="E105" s="12">
        <v>0.377</v>
      </c>
      <c r="F105" s="12">
        <v>0.58799999999999997</v>
      </c>
      <c r="G105" s="13">
        <v>0.67400000000000004</v>
      </c>
      <c r="H105" s="46">
        <v>68</v>
      </c>
      <c r="I105" s="13" t="s">
        <v>61</v>
      </c>
      <c r="J105" s="14">
        <v>2.02</v>
      </c>
      <c r="K105" s="14">
        <v>368.20600000000002</v>
      </c>
      <c r="L105" s="15">
        <f t="shared" si="0"/>
        <v>5.486059434121116</v>
      </c>
      <c r="M105" s="6" t="s">
        <v>89</v>
      </c>
      <c r="N105" s="3" t="str">
        <f>_xlfn.IFNA(VLOOKUP($C105,DataSuS2021!$B$2:$O$173,2,FALSE),"")</f>
        <v/>
      </c>
      <c r="O105" s="3" t="str">
        <f>_xlfn.IFNA(VLOOKUP($C105,DataSuS2021!$B$2:$O$173,3,FALSE),"")</f>
        <v/>
      </c>
      <c r="P105" s="3" t="str">
        <f>_xlfn.IFNA(VLOOKUP($C105,DataSuS2021!$B$2:$O$173,4,FALSE),"")</f>
        <v/>
      </c>
      <c r="Q105" s="3" t="str">
        <f>_xlfn.IFNA(VLOOKUP($C105,DataSuS2021!$B$2:$O$173,5,FALSE),"")</f>
        <v/>
      </c>
      <c r="R105" s="3" t="str">
        <f>_xlfn.IFNA(VLOOKUP($C105,DataSuS2021!$B$2:$O$173,6,FALSE),"")</f>
        <v/>
      </c>
      <c r="S105" s="3" t="str">
        <f>_xlfn.IFNA(VLOOKUP($C105,DataSuS2021!$B$2:$O$173,7,FALSE),"")</f>
        <v/>
      </c>
      <c r="T105" s="3" t="str">
        <f>_xlfn.IFNA(VLOOKUP($C105,DataSuS2021!$B$2:$O$173,8,FALSE),"")</f>
        <v/>
      </c>
      <c r="U105" s="3" t="str">
        <f>_xlfn.IFNA(VLOOKUP($C105,DataSuS2021!$B$2:$O$173,9,FALSE),"")</f>
        <v/>
      </c>
      <c r="V105" s="3" t="str">
        <f>_xlfn.IFNA(VLOOKUP($C105,DataSuS2021!$B$2:$O$173,10,FALSE),"")</f>
        <v/>
      </c>
      <c r="W105" s="3" t="str">
        <f>_xlfn.IFNA(VLOOKUP($C105,DataSuS2021!$B$2:$O$173,11,FALSE),"")</f>
        <v/>
      </c>
      <c r="X105" s="3" t="str">
        <f>_xlfn.IFNA(VLOOKUP($C105,DataSuS2021!$B$2:$O$173,12,FALSE),"")</f>
        <v/>
      </c>
      <c r="Y105" s="3" t="str">
        <f>_xlfn.IFNA(VLOOKUP($C105,DataSuS2021!$B$2:$O$173,13,FALSE),"")</f>
        <v/>
      </c>
      <c r="Z105" s="42">
        <f t="shared" si="8"/>
        <v>0</v>
      </c>
      <c r="AA105" s="37" t="str">
        <f>_xlfn.IFNA(VLOOKUP($C105,DataSuS2022!$B$2:$O$854,2,FALSE),"")</f>
        <v>-</v>
      </c>
      <c r="AB105" s="37" t="str">
        <f>_xlfn.IFNA(VLOOKUP($C105,DataSuS2022!$B$2:$O$854,3,FALSE),"")</f>
        <v>-</v>
      </c>
      <c r="AC105" s="37" t="str">
        <f>_xlfn.IFNA(VLOOKUP($C105,DataSuS2022!$B$2:$O$854,4,FALSE),"")</f>
        <v>-</v>
      </c>
      <c r="AD105" s="37" t="str">
        <f>_xlfn.IFNA(VLOOKUP($C105,DataSuS2022!$B$2:$O$854,5,FALSE),"")</f>
        <v>-</v>
      </c>
      <c r="AE105" s="37" t="str">
        <f>_xlfn.IFNA(VLOOKUP($C105,DataSuS2022!$B$2:$O$854,6,FALSE),"")</f>
        <v>-</v>
      </c>
      <c r="AF105" s="37" t="str">
        <f>_xlfn.IFNA(VLOOKUP($C105,DataSuS2022!$B$2:$O$854,7,FALSE),"")</f>
        <v>-</v>
      </c>
      <c r="AG105" s="37" t="str">
        <f>_xlfn.IFNA(VLOOKUP($C105,DataSuS2022!$B$2:$O$854,8,FALSE),"")</f>
        <v>-</v>
      </c>
      <c r="AH105" s="37" t="str">
        <f>_xlfn.IFNA(VLOOKUP($C105,DataSuS2022!$B$2:$O$854,9,FALSE),"")</f>
        <v>-</v>
      </c>
      <c r="AI105" s="37" t="str">
        <f>_xlfn.IFNA(VLOOKUP($C105,DataSuS2022!$B$2:$O$854,10,FALSE),"")</f>
        <v>-</v>
      </c>
      <c r="AJ105" s="37" t="str">
        <f>_xlfn.IFNA(VLOOKUP($C105,DataSuS2022!$B$2:$O$854,11,FALSE),"")</f>
        <v>-</v>
      </c>
      <c r="AK105" s="37" t="str">
        <f>_xlfn.IFNA(VLOOKUP($C105,DataSuS2022!$B$2:$O$854,12,TRUE),"")</f>
        <v>-</v>
      </c>
      <c r="AL105" s="37" t="str">
        <f>_xlfn.IFNA(VLOOKUP($C105,DataSuS2022!$B$2:$O$854,13,FALSE),"")</f>
        <v>-</v>
      </c>
      <c r="AM105" s="44">
        <f t="shared" si="9"/>
        <v>0</v>
      </c>
      <c r="AN105" t="str">
        <f>_xlfn.IFNA(VLOOKUP($C105,DataSuS2023!$B$2:$O$854,2,FALSE),"")</f>
        <v>-</v>
      </c>
      <c r="AO105" t="str">
        <f>_xlfn.IFNA(VLOOKUP($C105,DataSuS2023!$B$2:$O$854,3,FALSE),"")</f>
        <v>-</v>
      </c>
      <c r="AP105" t="str">
        <f>_xlfn.IFNA(VLOOKUP($C105,DataSuS2023!$B$2:$O$854,4,FALSE),"")</f>
        <v>-</v>
      </c>
      <c r="AQ105" t="str">
        <f>_xlfn.IFNA(VLOOKUP($C105,DataSuS2023!$B$2:$O$854,5,FALSE),"")</f>
        <v>-</v>
      </c>
      <c r="AR105" t="str">
        <f>_xlfn.IFNA(VLOOKUP($C105,DataSuS2023!$B$2:$O$854,6,FALSE),"")</f>
        <v>-</v>
      </c>
      <c r="AS105" t="str">
        <f>_xlfn.IFNA(VLOOKUP($C105,DataSuS2023!$B$2:$O$854,7,FALSE),"")</f>
        <v>-</v>
      </c>
      <c r="AT105" t="str">
        <f>_xlfn.IFNA(VLOOKUP($C105,DataSuS2023!$B$2:$O$854,8,FALSE),"")</f>
        <v>-</v>
      </c>
      <c r="AU105" t="str">
        <f>_xlfn.IFNA(VLOOKUP($C105,DataSuS2023!$B$2:$O$854,9,FALSE),"")</f>
        <v>-</v>
      </c>
      <c r="AV105" t="str">
        <f>_xlfn.IFNA(VLOOKUP($C105,DataSuS2023!$B$2:$O$854,10,FALSE),"")</f>
        <v>-</v>
      </c>
      <c r="AW105" t="str">
        <f>_xlfn.IFNA(VLOOKUP($C105,DataSuS2023!$B$2:$O$854,11,FALSE),"")</f>
        <v>-</v>
      </c>
      <c r="AX105" t="str">
        <f>_xlfn.IFNA(VLOOKUP($C105,DataSuS2023!$B$2:$O$854,12,FALSE),"")</f>
        <v>-</v>
      </c>
      <c r="AY105" t="str">
        <f>_xlfn.IFNA(VLOOKUP($C105,DataSuS2023!$B$2:$O$854,13,FALSE),"")</f>
        <v>-</v>
      </c>
      <c r="AZ105" s="43">
        <f t="shared" si="11"/>
        <v>0</v>
      </c>
      <c r="BA105">
        <f t="shared" si="10"/>
        <v>0</v>
      </c>
    </row>
    <row r="106" spans="1:53" ht="15.75" customHeight="1">
      <c r="A106" s="10" t="s">
        <v>275</v>
      </c>
      <c r="B106" s="5">
        <v>3109808</v>
      </c>
      <c r="C106" s="5" t="str">
        <f t="shared" si="7"/>
        <v>31098</v>
      </c>
      <c r="D106" s="11" t="s">
        <v>59</v>
      </c>
      <c r="E106" s="12">
        <v>0.51600000000000001</v>
      </c>
      <c r="F106" s="12">
        <v>0.65100000000000002</v>
      </c>
      <c r="G106" s="13">
        <v>0.74099999999999999</v>
      </c>
      <c r="H106" s="46" t="s">
        <v>201</v>
      </c>
      <c r="I106" s="13" t="s">
        <v>53</v>
      </c>
      <c r="J106" s="14">
        <v>1.65</v>
      </c>
      <c r="K106" s="14">
        <v>61.381</v>
      </c>
      <c r="L106" s="15">
        <f t="shared" si="0"/>
        <v>26.881282481549665</v>
      </c>
      <c r="M106" s="6" t="s">
        <v>117</v>
      </c>
      <c r="N106" s="3" t="str">
        <f>_xlfn.IFNA(VLOOKUP($C106,DataSuS2021!$B$2:$O$173,2,FALSE),"")</f>
        <v/>
      </c>
      <c r="O106" s="3" t="str">
        <f>_xlfn.IFNA(VLOOKUP($C106,DataSuS2021!$B$2:$O$173,3,FALSE),"")</f>
        <v/>
      </c>
      <c r="P106" s="3" t="str">
        <f>_xlfn.IFNA(VLOOKUP($C106,DataSuS2021!$B$2:$O$173,4,FALSE),"")</f>
        <v/>
      </c>
      <c r="Q106" s="3" t="str">
        <f>_xlfn.IFNA(VLOOKUP($C106,DataSuS2021!$B$2:$O$173,5,FALSE),"")</f>
        <v/>
      </c>
      <c r="R106" s="3" t="str">
        <f>_xlfn.IFNA(VLOOKUP($C106,DataSuS2021!$B$2:$O$173,6,FALSE),"")</f>
        <v/>
      </c>
      <c r="S106" s="3" t="str">
        <f>_xlfn.IFNA(VLOOKUP($C106,DataSuS2021!$B$2:$O$173,7,FALSE),"")</f>
        <v/>
      </c>
      <c r="T106" s="3" t="str">
        <f>_xlfn.IFNA(VLOOKUP($C106,DataSuS2021!$B$2:$O$173,8,FALSE),"")</f>
        <v/>
      </c>
      <c r="U106" s="3" t="str">
        <f>_xlfn.IFNA(VLOOKUP($C106,DataSuS2021!$B$2:$O$173,9,FALSE),"")</f>
        <v/>
      </c>
      <c r="V106" s="3" t="str">
        <f>_xlfn.IFNA(VLOOKUP($C106,DataSuS2021!$B$2:$O$173,10,FALSE),"")</f>
        <v/>
      </c>
      <c r="W106" s="3" t="str">
        <f>_xlfn.IFNA(VLOOKUP($C106,DataSuS2021!$B$2:$O$173,11,FALSE),"")</f>
        <v/>
      </c>
      <c r="X106" s="3" t="str">
        <f>_xlfn.IFNA(VLOOKUP($C106,DataSuS2021!$B$2:$O$173,12,FALSE),"")</f>
        <v/>
      </c>
      <c r="Y106" s="3" t="str">
        <f>_xlfn.IFNA(VLOOKUP($C106,DataSuS2021!$B$2:$O$173,13,FALSE),"")</f>
        <v/>
      </c>
      <c r="Z106" s="42">
        <f t="shared" si="8"/>
        <v>0</v>
      </c>
      <c r="AA106" s="37" t="str">
        <f>_xlfn.IFNA(VLOOKUP($C106,DataSuS2022!$B$2:$O$854,2,FALSE),"")</f>
        <v>-</v>
      </c>
      <c r="AB106" s="37" t="str">
        <f>_xlfn.IFNA(VLOOKUP($C106,DataSuS2022!$B$2:$O$854,3,FALSE),"")</f>
        <v>-</v>
      </c>
      <c r="AC106" s="37" t="str">
        <f>_xlfn.IFNA(VLOOKUP($C106,DataSuS2022!$B$2:$O$854,4,FALSE),"")</f>
        <v>-</v>
      </c>
      <c r="AD106" s="37" t="str">
        <f>_xlfn.IFNA(VLOOKUP($C106,DataSuS2022!$B$2:$O$854,5,FALSE),"")</f>
        <v>-</v>
      </c>
      <c r="AE106" s="37" t="str">
        <f>_xlfn.IFNA(VLOOKUP($C106,DataSuS2022!$B$2:$O$854,6,FALSE),"")</f>
        <v>-</v>
      </c>
      <c r="AF106" s="37" t="str">
        <f>_xlfn.IFNA(VLOOKUP($C106,DataSuS2022!$B$2:$O$854,7,FALSE),"")</f>
        <v>-</v>
      </c>
      <c r="AG106" s="37" t="str">
        <f>_xlfn.IFNA(VLOOKUP($C106,DataSuS2022!$B$2:$O$854,8,FALSE),"")</f>
        <v>-</v>
      </c>
      <c r="AH106" s="37" t="str">
        <f>_xlfn.IFNA(VLOOKUP($C106,DataSuS2022!$B$2:$O$854,9,FALSE),"")</f>
        <v>-</v>
      </c>
      <c r="AI106" s="37" t="str">
        <f>_xlfn.IFNA(VLOOKUP($C106,DataSuS2022!$B$2:$O$854,10,FALSE),"")</f>
        <v>-</v>
      </c>
      <c r="AJ106" s="37" t="str">
        <f>_xlfn.IFNA(VLOOKUP($C106,DataSuS2022!$B$2:$O$854,11,FALSE),"")</f>
        <v>-</v>
      </c>
      <c r="AK106" s="37" t="str">
        <f>_xlfn.IFNA(VLOOKUP($C106,DataSuS2022!$B$2:$O$854,12,TRUE),"")</f>
        <v>-</v>
      </c>
      <c r="AL106" s="37" t="str">
        <f>_xlfn.IFNA(VLOOKUP($C106,DataSuS2022!$B$2:$O$854,13,FALSE),"")</f>
        <v>-</v>
      </c>
      <c r="AM106" s="44">
        <f t="shared" si="9"/>
        <v>0</v>
      </c>
      <c r="AN106" t="str">
        <f>_xlfn.IFNA(VLOOKUP($C106,DataSuS2023!$B$2:$O$854,2,FALSE),"")</f>
        <v>-</v>
      </c>
      <c r="AO106" t="str">
        <f>_xlfn.IFNA(VLOOKUP($C106,DataSuS2023!$B$2:$O$854,3,FALSE),"")</f>
        <v>-</v>
      </c>
      <c r="AP106" t="str">
        <f>_xlfn.IFNA(VLOOKUP($C106,DataSuS2023!$B$2:$O$854,4,FALSE),"")</f>
        <v>-</v>
      </c>
      <c r="AQ106" t="str">
        <f>_xlfn.IFNA(VLOOKUP($C106,DataSuS2023!$B$2:$O$854,5,FALSE),"")</f>
        <v>-</v>
      </c>
      <c r="AR106" t="str">
        <f>_xlfn.IFNA(VLOOKUP($C106,DataSuS2023!$B$2:$O$854,6,FALSE),"")</f>
        <v>-</v>
      </c>
      <c r="AS106" t="str">
        <f>_xlfn.IFNA(VLOOKUP($C106,DataSuS2023!$B$2:$O$854,7,FALSE),"")</f>
        <v>-</v>
      </c>
      <c r="AT106" t="str">
        <f>_xlfn.IFNA(VLOOKUP($C106,DataSuS2023!$B$2:$O$854,8,FALSE),"")</f>
        <v>-</v>
      </c>
      <c r="AU106" t="str">
        <f>_xlfn.IFNA(VLOOKUP($C106,DataSuS2023!$B$2:$O$854,9,FALSE),"")</f>
        <v>-</v>
      </c>
      <c r="AV106" t="str">
        <f>_xlfn.IFNA(VLOOKUP($C106,DataSuS2023!$B$2:$O$854,10,FALSE),"")</f>
        <v>-</v>
      </c>
      <c r="AW106" t="str">
        <f>_xlfn.IFNA(VLOOKUP($C106,DataSuS2023!$B$2:$O$854,11,FALSE),"")</f>
        <v>-</v>
      </c>
      <c r="AX106" t="str">
        <f>_xlfn.IFNA(VLOOKUP($C106,DataSuS2023!$B$2:$O$854,12,FALSE),"")</f>
        <v>-</v>
      </c>
      <c r="AY106" t="str">
        <f>_xlfn.IFNA(VLOOKUP($C106,DataSuS2023!$B$2:$O$854,13,FALSE),"")</f>
        <v>-</v>
      </c>
      <c r="AZ106" s="43">
        <f t="shared" si="11"/>
        <v>0</v>
      </c>
      <c r="BA106">
        <f t="shared" si="10"/>
        <v>0</v>
      </c>
    </row>
    <row r="107" spans="1:53" ht="15.75" customHeight="1">
      <c r="A107" s="10" t="s">
        <v>276</v>
      </c>
      <c r="B107" s="5">
        <v>3109600</v>
      </c>
      <c r="C107" s="5" t="str">
        <f t="shared" si="7"/>
        <v>31096</v>
      </c>
      <c r="D107" s="11" t="s">
        <v>64</v>
      </c>
      <c r="E107" s="12">
        <v>0.46899999999999997</v>
      </c>
      <c r="F107" s="12">
        <v>0.60799999999999998</v>
      </c>
      <c r="G107" s="13">
        <v>0.70599999999999996</v>
      </c>
      <c r="H107" s="46" t="s">
        <v>277</v>
      </c>
      <c r="I107" s="13" t="s">
        <v>61</v>
      </c>
      <c r="J107" s="14">
        <v>2.34</v>
      </c>
      <c r="K107" s="14">
        <v>304.24299999999999</v>
      </c>
      <c r="L107" s="15">
        <f t="shared" si="0"/>
        <v>7.6912205046623914</v>
      </c>
      <c r="M107" s="6" t="s">
        <v>89</v>
      </c>
      <c r="N107" s="3" t="str">
        <f>_xlfn.IFNA(VLOOKUP($C107,DataSuS2021!$B$2:$O$173,2,FALSE),"")</f>
        <v/>
      </c>
      <c r="O107" s="3" t="str">
        <f>_xlfn.IFNA(VLOOKUP($C107,DataSuS2021!$B$2:$O$173,3,FALSE),"")</f>
        <v/>
      </c>
      <c r="P107" s="3" t="str">
        <f>_xlfn.IFNA(VLOOKUP($C107,DataSuS2021!$B$2:$O$173,4,FALSE),"")</f>
        <v/>
      </c>
      <c r="Q107" s="3" t="str">
        <f>_xlfn.IFNA(VLOOKUP($C107,DataSuS2021!$B$2:$O$173,5,FALSE),"")</f>
        <v/>
      </c>
      <c r="R107" s="3" t="str">
        <f>_xlfn.IFNA(VLOOKUP($C107,DataSuS2021!$B$2:$O$173,6,FALSE),"")</f>
        <v/>
      </c>
      <c r="S107" s="3" t="str">
        <f>_xlfn.IFNA(VLOOKUP($C107,DataSuS2021!$B$2:$O$173,7,FALSE),"")</f>
        <v/>
      </c>
      <c r="T107" s="3" t="str">
        <f>_xlfn.IFNA(VLOOKUP($C107,DataSuS2021!$B$2:$O$173,8,FALSE),"")</f>
        <v/>
      </c>
      <c r="U107" s="3" t="str">
        <f>_xlfn.IFNA(VLOOKUP($C107,DataSuS2021!$B$2:$O$173,9,FALSE),"")</f>
        <v/>
      </c>
      <c r="V107" s="3" t="str">
        <f>_xlfn.IFNA(VLOOKUP($C107,DataSuS2021!$B$2:$O$173,10,FALSE),"")</f>
        <v/>
      </c>
      <c r="W107" s="3" t="str">
        <f>_xlfn.IFNA(VLOOKUP($C107,DataSuS2021!$B$2:$O$173,11,FALSE),"")</f>
        <v/>
      </c>
      <c r="X107" s="3" t="str">
        <f>_xlfn.IFNA(VLOOKUP($C107,DataSuS2021!$B$2:$O$173,12,FALSE),"")</f>
        <v/>
      </c>
      <c r="Y107" s="3" t="str">
        <f>_xlfn.IFNA(VLOOKUP($C107,DataSuS2021!$B$2:$O$173,13,FALSE),"")</f>
        <v/>
      </c>
      <c r="Z107" s="42">
        <f t="shared" si="8"/>
        <v>0</v>
      </c>
      <c r="AA107" s="37" t="str">
        <f>_xlfn.IFNA(VLOOKUP($C107,DataSuS2022!$B$2:$O$854,2,FALSE),"")</f>
        <v>-</v>
      </c>
      <c r="AB107" s="37" t="str">
        <f>_xlfn.IFNA(VLOOKUP($C107,DataSuS2022!$B$2:$O$854,3,FALSE),"")</f>
        <v>-</v>
      </c>
      <c r="AC107" s="37" t="str">
        <f>_xlfn.IFNA(VLOOKUP($C107,DataSuS2022!$B$2:$O$854,4,FALSE),"")</f>
        <v>-</v>
      </c>
      <c r="AD107" s="37">
        <f>_xlfn.IFNA(VLOOKUP($C107,DataSuS2022!$B$2:$O$854,5,FALSE),"")</f>
        <v>1</v>
      </c>
      <c r="AE107" s="37" t="str">
        <f>_xlfn.IFNA(VLOOKUP($C107,DataSuS2022!$B$2:$O$854,6,FALSE),"")</f>
        <v>-</v>
      </c>
      <c r="AF107" s="37" t="str">
        <f>_xlfn.IFNA(VLOOKUP($C107,DataSuS2022!$B$2:$O$854,7,FALSE),"")</f>
        <v>-</v>
      </c>
      <c r="AG107" s="37" t="str">
        <f>_xlfn.IFNA(VLOOKUP($C107,DataSuS2022!$B$2:$O$854,8,FALSE),"")</f>
        <v>-</v>
      </c>
      <c r="AH107" s="37" t="str">
        <f>_xlfn.IFNA(VLOOKUP($C107,DataSuS2022!$B$2:$O$854,9,FALSE),"")</f>
        <v>-</v>
      </c>
      <c r="AI107" s="37" t="str">
        <f>_xlfn.IFNA(VLOOKUP($C107,DataSuS2022!$B$2:$O$854,10,FALSE),"")</f>
        <v>-</v>
      </c>
      <c r="AJ107" s="37" t="str">
        <f>_xlfn.IFNA(VLOOKUP($C107,DataSuS2022!$B$2:$O$854,11,FALSE),"")</f>
        <v>-</v>
      </c>
      <c r="AK107" s="37" t="str">
        <f>_xlfn.IFNA(VLOOKUP($C107,DataSuS2022!$B$2:$O$854,12,TRUE),"")</f>
        <v>-</v>
      </c>
      <c r="AL107" s="37" t="str">
        <f>_xlfn.IFNA(VLOOKUP($C107,DataSuS2022!$B$2:$O$854,13,FALSE),"")</f>
        <v>-</v>
      </c>
      <c r="AM107" s="44">
        <f t="shared" si="9"/>
        <v>1</v>
      </c>
      <c r="AN107" t="str">
        <f>_xlfn.IFNA(VLOOKUP($C107,DataSuS2023!$B$2:$O$854,2,FALSE),"")</f>
        <v>-</v>
      </c>
      <c r="AO107" t="str">
        <f>_xlfn.IFNA(VLOOKUP($C107,DataSuS2023!$B$2:$O$854,3,FALSE),"")</f>
        <v>-</v>
      </c>
      <c r="AP107" t="str">
        <f>_xlfn.IFNA(VLOOKUP($C107,DataSuS2023!$B$2:$O$854,4,FALSE),"")</f>
        <v>-</v>
      </c>
      <c r="AQ107" t="str">
        <f>_xlfn.IFNA(VLOOKUP($C107,DataSuS2023!$B$2:$O$854,5,FALSE),"")</f>
        <v>-</v>
      </c>
      <c r="AR107" t="str">
        <f>_xlfn.IFNA(VLOOKUP($C107,DataSuS2023!$B$2:$O$854,6,FALSE),"")</f>
        <v>-</v>
      </c>
      <c r="AS107" t="str">
        <f>_xlfn.IFNA(VLOOKUP($C107,DataSuS2023!$B$2:$O$854,7,FALSE),"")</f>
        <v>-</v>
      </c>
      <c r="AT107" t="str">
        <f>_xlfn.IFNA(VLOOKUP($C107,DataSuS2023!$B$2:$O$854,8,FALSE),"")</f>
        <v>-</v>
      </c>
      <c r="AU107" t="str">
        <f>_xlfn.IFNA(VLOOKUP($C107,DataSuS2023!$B$2:$O$854,9,FALSE),"")</f>
        <v>-</v>
      </c>
      <c r="AV107" t="str">
        <f>_xlfn.IFNA(VLOOKUP($C107,DataSuS2023!$B$2:$O$854,10,FALSE),"")</f>
        <v>-</v>
      </c>
      <c r="AW107" t="str">
        <f>_xlfn.IFNA(VLOOKUP($C107,DataSuS2023!$B$2:$O$854,11,FALSE),"")</f>
        <v>-</v>
      </c>
      <c r="AX107" t="str">
        <f>_xlfn.IFNA(VLOOKUP($C107,DataSuS2023!$B$2:$O$854,12,FALSE),"")</f>
        <v>-</v>
      </c>
      <c r="AY107" t="str">
        <f>_xlfn.IFNA(VLOOKUP($C107,DataSuS2023!$B$2:$O$854,13,FALSE),"")</f>
        <v>-</v>
      </c>
      <c r="AZ107" s="43">
        <f t="shared" si="11"/>
        <v>0</v>
      </c>
      <c r="BA107">
        <f t="shared" si="10"/>
        <v>1</v>
      </c>
    </row>
    <row r="108" spans="1:53" ht="15.75" customHeight="1">
      <c r="A108" s="10" t="s">
        <v>278</v>
      </c>
      <c r="B108" s="5">
        <v>3109709</v>
      </c>
      <c r="C108" s="5" t="str">
        <f t="shared" si="7"/>
        <v>31097</v>
      </c>
      <c r="D108" s="11" t="s">
        <v>59</v>
      </c>
      <c r="E108" s="12">
        <v>0.43099999999999999</v>
      </c>
      <c r="F108" s="12">
        <v>0.61599999999999999</v>
      </c>
      <c r="G108" s="13">
        <v>0.57799999999999996</v>
      </c>
      <c r="H108" s="46" t="s">
        <v>279</v>
      </c>
      <c r="I108" s="13" t="s">
        <v>61</v>
      </c>
      <c r="J108" s="14">
        <v>1.95</v>
      </c>
      <c r="K108" s="14">
        <v>695.67200000000003</v>
      </c>
      <c r="L108" s="15">
        <f t="shared" si="0"/>
        <v>2.8030451132142731</v>
      </c>
      <c r="M108" s="6" t="s">
        <v>103</v>
      </c>
      <c r="N108" s="3" t="str">
        <f>_xlfn.IFNA(VLOOKUP($C108,DataSuS2021!$B$2:$O$173,2,FALSE),"")</f>
        <v/>
      </c>
      <c r="O108" s="3" t="str">
        <f>_xlfn.IFNA(VLOOKUP($C108,DataSuS2021!$B$2:$O$173,3,FALSE),"")</f>
        <v/>
      </c>
      <c r="P108" s="3" t="str">
        <f>_xlfn.IFNA(VLOOKUP($C108,DataSuS2021!$B$2:$O$173,4,FALSE),"")</f>
        <v/>
      </c>
      <c r="Q108" s="3" t="str">
        <f>_xlfn.IFNA(VLOOKUP($C108,DataSuS2021!$B$2:$O$173,5,FALSE),"")</f>
        <v/>
      </c>
      <c r="R108" s="3" t="str">
        <f>_xlfn.IFNA(VLOOKUP($C108,DataSuS2021!$B$2:$O$173,6,FALSE),"")</f>
        <v/>
      </c>
      <c r="S108" s="3" t="str">
        <f>_xlfn.IFNA(VLOOKUP($C108,DataSuS2021!$B$2:$O$173,7,FALSE),"")</f>
        <v/>
      </c>
      <c r="T108" s="3" t="str">
        <f>_xlfn.IFNA(VLOOKUP($C108,DataSuS2021!$B$2:$O$173,8,FALSE),"")</f>
        <v/>
      </c>
      <c r="U108" s="3" t="str">
        <f>_xlfn.IFNA(VLOOKUP($C108,DataSuS2021!$B$2:$O$173,9,FALSE),"")</f>
        <v/>
      </c>
      <c r="V108" s="3" t="str">
        <f>_xlfn.IFNA(VLOOKUP($C108,DataSuS2021!$B$2:$O$173,10,FALSE),"")</f>
        <v/>
      </c>
      <c r="W108" s="3" t="str">
        <f>_xlfn.IFNA(VLOOKUP($C108,DataSuS2021!$B$2:$O$173,11,FALSE),"")</f>
        <v/>
      </c>
      <c r="X108" s="3" t="str">
        <f>_xlfn.IFNA(VLOOKUP($C108,DataSuS2021!$B$2:$O$173,12,FALSE),"")</f>
        <v/>
      </c>
      <c r="Y108" s="3" t="str">
        <f>_xlfn.IFNA(VLOOKUP($C108,DataSuS2021!$B$2:$O$173,13,FALSE),"")</f>
        <v/>
      </c>
      <c r="Z108" s="42">
        <f t="shared" si="8"/>
        <v>0</v>
      </c>
      <c r="AA108" s="37" t="str">
        <f>_xlfn.IFNA(VLOOKUP($C108,DataSuS2022!$B$2:$O$854,2,FALSE),"")</f>
        <v>-</v>
      </c>
      <c r="AB108" s="37" t="str">
        <f>_xlfn.IFNA(VLOOKUP($C108,DataSuS2022!$B$2:$O$854,3,FALSE),"")</f>
        <v>-</v>
      </c>
      <c r="AC108" s="37" t="str">
        <f>_xlfn.IFNA(VLOOKUP($C108,DataSuS2022!$B$2:$O$854,4,FALSE),"")</f>
        <v>-</v>
      </c>
      <c r="AD108" s="37" t="str">
        <f>_xlfn.IFNA(VLOOKUP($C108,DataSuS2022!$B$2:$O$854,5,FALSE),"")</f>
        <v>-</v>
      </c>
      <c r="AE108" s="37" t="str">
        <f>_xlfn.IFNA(VLOOKUP($C108,DataSuS2022!$B$2:$O$854,6,FALSE),"")</f>
        <v>-</v>
      </c>
      <c r="AF108" s="37" t="str">
        <f>_xlfn.IFNA(VLOOKUP($C108,DataSuS2022!$B$2:$O$854,7,FALSE),"")</f>
        <v>-</v>
      </c>
      <c r="AG108" s="37" t="str">
        <f>_xlfn.IFNA(VLOOKUP($C108,DataSuS2022!$B$2:$O$854,8,FALSE),"")</f>
        <v>-</v>
      </c>
      <c r="AH108" s="37" t="str">
        <f>_xlfn.IFNA(VLOOKUP($C108,DataSuS2022!$B$2:$O$854,9,FALSE),"")</f>
        <v>-</v>
      </c>
      <c r="AI108" s="37" t="str">
        <f>_xlfn.IFNA(VLOOKUP($C108,DataSuS2022!$B$2:$O$854,10,FALSE),"")</f>
        <v>-</v>
      </c>
      <c r="AJ108" s="37" t="str">
        <f>_xlfn.IFNA(VLOOKUP($C108,DataSuS2022!$B$2:$O$854,11,FALSE),"")</f>
        <v>-</v>
      </c>
      <c r="AK108" s="37" t="str">
        <f>_xlfn.IFNA(VLOOKUP($C108,DataSuS2022!$B$2:$O$854,12,TRUE),"")</f>
        <v>-</v>
      </c>
      <c r="AL108" s="37" t="str">
        <f>_xlfn.IFNA(VLOOKUP($C108,DataSuS2022!$B$2:$O$854,13,FALSE),"")</f>
        <v>-</v>
      </c>
      <c r="AM108" s="44">
        <f t="shared" si="9"/>
        <v>0</v>
      </c>
      <c r="AN108" t="str">
        <f>_xlfn.IFNA(VLOOKUP($C108,DataSuS2023!$B$2:$O$854,2,FALSE),"")</f>
        <v>-</v>
      </c>
      <c r="AO108" t="str">
        <f>_xlfn.IFNA(VLOOKUP($C108,DataSuS2023!$B$2:$O$854,3,FALSE),"")</f>
        <v>-</v>
      </c>
      <c r="AP108" t="str">
        <f>_xlfn.IFNA(VLOOKUP($C108,DataSuS2023!$B$2:$O$854,4,FALSE),"")</f>
        <v>-</v>
      </c>
      <c r="AQ108" t="str">
        <f>_xlfn.IFNA(VLOOKUP($C108,DataSuS2023!$B$2:$O$854,5,FALSE),"")</f>
        <v>-</v>
      </c>
      <c r="AR108" t="str">
        <f>_xlfn.IFNA(VLOOKUP($C108,DataSuS2023!$B$2:$O$854,6,FALSE),"")</f>
        <v>-</v>
      </c>
      <c r="AS108" t="str">
        <f>_xlfn.IFNA(VLOOKUP($C108,DataSuS2023!$B$2:$O$854,7,FALSE),"")</f>
        <v>-</v>
      </c>
      <c r="AT108" t="str">
        <f>_xlfn.IFNA(VLOOKUP($C108,DataSuS2023!$B$2:$O$854,8,FALSE),"")</f>
        <v>-</v>
      </c>
      <c r="AU108" t="str">
        <f>_xlfn.IFNA(VLOOKUP($C108,DataSuS2023!$B$2:$O$854,9,FALSE),"")</f>
        <v>-</v>
      </c>
      <c r="AV108" t="str">
        <f>_xlfn.IFNA(VLOOKUP($C108,DataSuS2023!$B$2:$O$854,10,FALSE),"")</f>
        <v>-</v>
      </c>
      <c r="AW108" t="str">
        <f>_xlfn.IFNA(VLOOKUP($C108,DataSuS2023!$B$2:$O$854,11,FALSE),"")</f>
        <v>-</v>
      </c>
      <c r="AX108" t="str">
        <f>_xlfn.IFNA(VLOOKUP($C108,DataSuS2023!$B$2:$O$854,12,FALSE),"")</f>
        <v>-</v>
      </c>
      <c r="AY108" t="str">
        <f>_xlfn.IFNA(VLOOKUP($C108,DataSuS2023!$B$2:$O$854,13,FALSE),"")</f>
        <v>-</v>
      </c>
      <c r="AZ108" s="43">
        <f t="shared" si="11"/>
        <v>0</v>
      </c>
      <c r="BA108">
        <f t="shared" si="10"/>
        <v>0</v>
      </c>
    </row>
    <row r="109" spans="1:53" ht="15.75" customHeight="1">
      <c r="A109" s="10" t="s">
        <v>280</v>
      </c>
      <c r="B109" s="5">
        <v>3102704</v>
      </c>
      <c r="C109" s="5" t="str">
        <f t="shared" si="7"/>
        <v>31027</v>
      </c>
      <c r="D109" s="11" t="s">
        <v>96</v>
      </c>
      <c r="E109" s="12">
        <v>0.43</v>
      </c>
      <c r="F109" s="12">
        <v>0.60299999999999998</v>
      </c>
      <c r="G109" s="13">
        <v>0.72599999999999998</v>
      </c>
      <c r="H109" s="46" t="s">
        <v>281</v>
      </c>
      <c r="I109" s="13" t="s">
        <v>61</v>
      </c>
      <c r="J109" s="14">
        <v>0.62</v>
      </c>
      <c r="K109" s="14">
        <v>203.07</v>
      </c>
      <c r="L109" s="15">
        <f t="shared" si="0"/>
        <v>3.0531343871571379</v>
      </c>
      <c r="M109" s="6" t="s">
        <v>54</v>
      </c>
      <c r="N109" s="3" t="str">
        <f>_xlfn.IFNA(VLOOKUP($C109,DataSuS2021!$B$2:$O$173,2,FALSE),"")</f>
        <v/>
      </c>
      <c r="O109" s="3" t="str">
        <f>_xlfn.IFNA(VLOOKUP($C109,DataSuS2021!$B$2:$O$173,3,FALSE),"")</f>
        <v/>
      </c>
      <c r="P109" s="3" t="str">
        <f>_xlfn.IFNA(VLOOKUP($C109,DataSuS2021!$B$2:$O$173,4,FALSE),"")</f>
        <v/>
      </c>
      <c r="Q109" s="3" t="str">
        <f>_xlfn.IFNA(VLOOKUP($C109,DataSuS2021!$B$2:$O$173,5,FALSE),"")</f>
        <v/>
      </c>
      <c r="R109" s="3" t="str">
        <f>_xlfn.IFNA(VLOOKUP($C109,DataSuS2021!$B$2:$O$173,6,FALSE),"")</f>
        <v/>
      </c>
      <c r="S109" s="3" t="str">
        <f>_xlfn.IFNA(VLOOKUP($C109,DataSuS2021!$B$2:$O$173,7,FALSE),"")</f>
        <v/>
      </c>
      <c r="T109" s="3" t="str">
        <f>_xlfn.IFNA(VLOOKUP($C109,DataSuS2021!$B$2:$O$173,8,FALSE),"")</f>
        <v/>
      </c>
      <c r="U109" s="3" t="str">
        <f>_xlfn.IFNA(VLOOKUP($C109,DataSuS2021!$B$2:$O$173,9,FALSE),"")</f>
        <v/>
      </c>
      <c r="V109" s="3" t="str">
        <f>_xlfn.IFNA(VLOOKUP($C109,DataSuS2021!$B$2:$O$173,10,FALSE),"")</f>
        <v/>
      </c>
      <c r="W109" s="3" t="str">
        <f>_xlfn.IFNA(VLOOKUP($C109,DataSuS2021!$B$2:$O$173,11,FALSE),"")</f>
        <v/>
      </c>
      <c r="X109" s="3" t="str">
        <f>_xlfn.IFNA(VLOOKUP($C109,DataSuS2021!$B$2:$O$173,12,FALSE),"")</f>
        <v/>
      </c>
      <c r="Y109" s="3" t="str">
        <f>_xlfn.IFNA(VLOOKUP($C109,DataSuS2021!$B$2:$O$173,13,FALSE),"")</f>
        <v/>
      </c>
      <c r="Z109" s="42">
        <f t="shared" si="8"/>
        <v>0</v>
      </c>
      <c r="AA109" s="37" t="str">
        <f>_xlfn.IFNA(VLOOKUP($C109,DataSuS2022!$B$2:$O$854,2,FALSE),"")</f>
        <v>-</v>
      </c>
      <c r="AB109" s="37" t="str">
        <f>_xlfn.IFNA(VLOOKUP($C109,DataSuS2022!$B$2:$O$854,3,FALSE),"")</f>
        <v>-</v>
      </c>
      <c r="AC109" s="37" t="str">
        <f>_xlfn.IFNA(VLOOKUP($C109,DataSuS2022!$B$2:$O$854,4,FALSE),"")</f>
        <v>-</v>
      </c>
      <c r="AD109" s="37" t="str">
        <f>_xlfn.IFNA(VLOOKUP($C109,DataSuS2022!$B$2:$O$854,5,FALSE),"")</f>
        <v>-</v>
      </c>
      <c r="AE109" s="37" t="str">
        <f>_xlfn.IFNA(VLOOKUP($C109,DataSuS2022!$B$2:$O$854,6,FALSE),"")</f>
        <v>-</v>
      </c>
      <c r="AF109" s="37" t="str">
        <f>_xlfn.IFNA(VLOOKUP($C109,DataSuS2022!$B$2:$O$854,7,FALSE),"")</f>
        <v>-</v>
      </c>
      <c r="AG109" s="37" t="str">
        <f>_xlfn.IFNA(VLOOKUP($C109,DataSuS2022!$B$2:$O$854,8,FALSE),"")</f>
        <v>-</v>
      </c>
      <c r="AH109" s="37" t="str">
        <f>_xlfn.IFNA(VLOOKUP($C109,DataSuS2022!$B$2:$O$854,9,FALSE),"")</f>
        <v>-</v>
      </c>
      <c r="AI109" s="37" t="str">
        <f>_xlfn.IFNA(VLOOKUP($C109,DataSuS2022!$B$2:$O$854,10,FALSE),"")</f>
        <v>-</v>
      </c>
      <c r="AJ109" s="37" t="str">
        <f>_xlfn.IFNA(VLOOKUP($C109,DataSuS2022!$B$2:$O$854,11,FALSE),"")</f>
        <v>-</v>
      </c>
      <c r="AK109" s="37" t="str">
        <f>_xlfn.IFNA(VLOOKUP($C109,DataSuS2022!$B$2:$O$854,12,TRUE),"")</f>
        <v>-</v>
      </c>
      <c r="AL109" s="37" t="str">
        <f>_xlfn.IFNA(VLOOKUP($C109,DataSuS2022!$B$2:$O$854,13,FALSE),"")</f>
        <v>-</v>
      </c>
      <c r="AM109" s="44">
        <f t="shared" si="9"/>
        <v>0</v>
      </c>
      <c r="AN109" t="str">
        <f>_xlfn.IFNA(VLOOKUP($C109,DataSuS2023!$B$2:$O$854,2,FALSE),"")</f>
        <v>-</v>
      </c>
      <c r="AO109" t="str">
        <f>_xlfn.IFNA(VLOOKUP($C109,DataSuS2023!$B$2:$O$854,3,FALSE),"")</f>
        <v>-</v>
      </c>
      <c r="AP109" t="str">
        <f>_xlfn.IFNA(VLOOKUP($C109,DataSuS2023!$B$2:$O$854,4,FALSE),"")</f>
        <v>-</v>
      </c>
      <c r="AQ109" t="str">
        <f>_xlfn.IFNA(VLOOKUP($C109,DataSuS2023!$B$2:$O$854,5,FALSE),"")</f>
        <v>-</v>
      </c>
      <c r="AR109" t="str">
        <f>_xlfn.IFNA(VLOOKUP($C109,DataSuS2023!$B$2:$O$854,6,FALSE),"")</f>
        <v>-</v>
      </c>
      <c r="AS109" t="str">
        <f>_xlfn.IFNA(VLOOKUP($C109,DataSuS2023!$B$2:$O$854,7,FALSE),"")</f>
        <v>-</v>
      </c>
      <c r="AT109" t="str">
        <f>_xlfn.IFNA(VLOOKUP($C109,DataSuS2023!$B$2:$O$854,8,FALSE),"")</f>
        <v>-</v>
      </c>
      <c r="AU109" t="str">
        <f>_xlfn.IFNA(VLOOKUP($C109,DataSuS2023!$B$2:$O$854,9,FALSE),"")</f>
        <v>-</v>
      </c>
      <c r="AV109" t="str">
        <f>_xlfn.IFNA(VLOOKUP($C109,DataSuS2023!$B$2:$O$854,10,FALSE),"")</f>
        <v>-</v>
      </c>
      <c r="AW109">
        <f>_xlfn.IFNA(VLOOKUP($C109,DataSuS2023!$B$2:$O$854,11,FALSE),"")</f>
        <v>1</v>
      </c>
      <c r="AX109" t="str">
        <f>_xlfn.IFNA(VLOOKUP($C109,DataSuS2023!$B$2:$O$854,12,FALSE),"")</f>
        <v>-</v>
      </c>
      <c r="AY109" t="str">
        <f>_xlfn.IFNA(VLOOKUP($C109,DataSuS2023!$B$2:$O$854,13,FALSE),"")</f>
        <v>-</v>
      </c>
      <c r="AZ109" s="43">
        <f t="shared" si="11"/>
        <v>1</v>
      </c>
      <c r="BA109">
        <f t="shared" si="10"/>
        <v>1</v>
      </c>
    </row>
    <row r="110" spans="1:53" ht="15.75" customHeight="1">
      <c r="A110" s="10" t="s">
        <v>282</v>
      </c>
      <c r="B110" s="5">
        <v>3109907</v>
      </c>
      <c r="C110" s="5" t="str">
        <f t="shared" si="7"/>
        <v>31099</v>
      </c>
      <c r="D110" s="11" t="s">
        <v>56</v>
      </c>
      <c r="E110" s="12">
        <v>0.501</v>
      </c>
      <c r="F110" s="12">
        <v>0.66100000000000003</v>
      </c>
      <c r="G110" s="13">
        <v>0.70599999999999996</v>
      </c>
      <c r="H110" s="46" t="s">
        <v>283</v>
      </c>
      <c r="I110" s="13" t="s">
        <v>53</v>
      </c>
      <c r="J110" s="14">
        <v>8.36</v>
      </c>
      <c r="K110" s="14">
        <v>156.03899999999999</v>
      </c>
      <c r="L110" s="15">
        <f t="shared" si="0"/>
        <v>53.576349502367997</v>
      </c>
      <c r="M110" s="6" t="s">
        <v>117</v>
      </c>
      <c r="N110" s="3" t="str">
        <f>_xlfn.IFNA(VLOOKUP($C110,DataSuS2021!$B$2:$O$173,2,FALSE),"")</f>
        <v/>
      </c>
      <c r="O110" s="3" t="str">
        <f>_xlfn.IFNA(VLOOKUP($C110,DataSuS2021!$B$2:$O$173,3,FALSE),"")</f>
        <v/>
      </c>
      <c r="P110" s="3" t="str">
        <f>_xlfn.IFNA(VLOOKUP($C110,DataSuS2021!$B$2:$O$173,4,FALSE),"")</f>
        <v/>
      </c>
      <c r="Q110" s="3" t="str">
        <f>_xlfn.IFNA(VLOOKUP($C110,DataSuS2021!$B$2:$O$173,5,FALSE),"")</f>
        <v/>
      </c>
      <c r="R110" s="3" t="str">
        <f>_xlfn.IFNA(VLOOKUP($C110,DataSuS2021!$B$2:$O$173,6,FALSE),"")</f>
        <v/>
      </c>
      <c r="S110" s="3" t="str">
        <f>_xlfn.IFNA(VLOOKUP($C110,DataSuS2021!$B$2:$O$173,7,FALSE),"")</f>
        <v/>
      </c>
      <c r="T110" s="3" t="str">
        <f>_xlfn.IFNA(VLOOKUP($C110,DataSuS2021!$B$2:$O$173,8,FALSE),"")</f>
        <v/>
      </c>
      <c r="U110" s="3" t="str">
        <f>_xlfn.IFNA(VLOOKUP($C110,DataSuS2021!$B$2:$O$173,9,FALSE),"")</f>
        <v/>
      </c>
      <c r="V110" s="3" t="str">
        <f>_xlfn.IFNA(VLOOKUP($C110,DataSuS2021!$B$2:$O$173,10,FALSE),"")</f>
        <v/>
      </c>
      <c r="W110" s="3" t="str">
        <f>_xlfn.IFNA(VLOOKUP($C110,DataSuS2021!$B$2:$O$173,11,FALSE),"")</f>
        <v/>
      </c>
      <c r="X110" s="3" t="str">
        <f>_xlfn.IFNA(VLOOKUP($C110,DataSuS2021!$B$2:$O$173,12,FALSE),"")</f>
        <v/>
      </c>
      <c r="Y110" s="3" t="str">
        <f>_xlfn.IFNA(VLOOKUP($C110,DataSuS2021!$B$2:$O$173,13,FALSE),"")</f>
        <v/>
      </c>
      <c r="Z110" s="42">
        <f t="shared" si="8"/>
        <v>0</v>
      </c>
      <c r="AA110" s="37" t="str">
        <f>_xlfn.IFNA(VLOOKUP($C110,DataSuS2022!$B$2:$O$854,2,FALSE),"")</f>
        <v>-</v>
      </c>
      <c r="AB110" s="37" t="str">
        <f>_xlfn.IFNA(VLOOKUP($C110,DataSuS2022!$B$2:$O$854,3,FALSE),"")</f>
        <v>-</v>
      </c>
      <c r="AC110" s="37" t="str">
        <f>_xlfn.IFNA(VLOOKUP($C110,DataSuS2022!$B$2:$O$854,4,FALSE),"")</f>
        <v>-</v>
      </c>
      <c r="AD110" s="37" t="str">
        <f>_xlfn.IFNA(VLOOKUP($C110,DataSuS2022!$B$2:$O$854,5,FALSE),"")</f>
        <v>-</v>
      </c>
      <c r="AE110" s="37" t="str">
        <f>_xlfn.IFNA(VLOOKUP($C110,DataSuS2022!$B$2:$O$854,6,FALSE),"")</f>
        <v>-</v>
      </c>
      <c r="AF110" s="37" t="str">
        <f>_xlfn.IFNA(VLOOKUP($C110,DataSuS2022!$B$2:$O$854,7,FALSE),"")</f>
        <v>-</v>
      </c>
      <c r="AG110" s="37" t="str">
        <f>_xlfn.IFNA(VLOOKUP($C110,DataSuS2022!$B$2:$O$854,8,FALSE),"")</f>
        <v>-</v>
      </c>
      <c r="AH110" s="37" t="str">
        <f>_xlfn.IFNA(VLOOKUP($C110,DataSuS2022!$B$2:$O$854,9,FALSE),"")</f>
        <v>-</v>
      </c>
      <c r="AI110" s="37" t="str">
        <f>_xlfn.IFNA(VLOOKUP($C110,DataSuS2022!$B$2:$O$854,10,FALSE),"")</f>
        <v>-</v>
      </c>
      <c r="AJ110" s="37" t="str">
        <f>_xlfn.IFNA(VLOOKUP($C110,DataSuS2022!$B$2:$O$854,11,FALSE),"")</f>
        <v>-</v>
      </c>
      <c r="AK110" s="37" t="str">
        <f>_xlfn.IFNA(VLOOKUP($C110,DataSuS2022!$B$2:$O$854,12,TRUE),"")</f>
        <v>-</v>
      </c>
      <c r="AL110" s="37" t="str">
        <f>_xlfn.IFNA(VLOOKUP($C110,DataSuS2022!$B$2:$O$854,13,FALSE),"")</f>
        <v>-</v>
      </c>
      <c r="AM110" s="44">
        <f t="shared" si="9"/>
        <v>0</v>
      </c>
      <c r="AN110" t="str">
        <f>_xlfn.IFNA(VLOOKUP($C110,DataSuS2023!$B$2:$O$854,2,FALSE),"")</f>
        <v>-</v>
      </c>
      <c r="AO110" t="str">
        <f>_xlfn.IFNA(VLOOKUP($C110,DataSuS2023!$B$2:$O$854,3,FALSE),"")</f>
        <v>-</v>
      </c>
      <c r="AP110" t="str">
        <f>_xlfn.IFNA(VLOOKUP($C110,DataSuS2023!$B$2:$O$854,4,FALSE),"")</f>
        <v>-</v>
      </c>
      <c r="AQ110" t="str">
        <f>_xlfn.IFNA(VLOOKUP($C110,DataSuS2023!$B$2:$O$854,5,FALSE),"")</f>
        <v>-</v>
      </c>
      <c r="AR110" t="str">
        <f>_xlfn.IFNA(VLOOKUP($C110,DataSuS2023!$B$2:$O$854,6,FALSE),"")</f>
        <v>-</v>
      </c>
      <c r="AS110" t="str">
        <f>_xlfn.IFNA(VLOOKUP($C110,DataSuS2023!$B$2:$O$854,7,FALSE),"")</f>
        <v>-</v>
      </c>
      <c r="AT110" t="str">
        <f>_xlfn.IFNA(VLOOKUP($C110,DataSuS2023!$B$2:$O$854,8,FALSE),"")</f>
        <v>-</v>
      </c>
      <c r="AU110" t="str">
        <f>_xlfn.IFNA(VLOOKUP($C110,DataSuS2023!$B$2:$O$854,9,FALSE),"")</f>
        <v>-</v>
      </c>
      <c r="AV110" t="str">
        <f>_xlfn.IFNA(VLOOKUP($C110,DataSuS2023!$B$2:$O$854,10,FALSE),"")</f>
        <v>-</v>
      </c>
      <c r="AW110" t="str">
        <f>_xlfn.IFNA(VLOOKUP($C110,DataSuS2023!$B$2:$O$854,11,FALSE),"")</f>
        <v>-</v>
      </c>
      <c r="AX110" t="str">
        <f>_xlfn.IFNA(VLOOKUP($C110,DataSuS2023!$B$2:$O$854,12,FALSE),"")</f>
        <v>-</v>
      </c>
      <c r="AY110" t="str">
        <f>_xlfn.IFNA(VLOOKUP($C110,DataSuS2023!$B$2:$O$854,13,FALSE),"")</f>
        <v>-</v>
      </c>
      <c r="AZ110" s="43">
        <f t="shared" si="11"/>
        <v>0</v>
      </c>
      <c r="BA110">
        <f t="shared" si="10"/>
        <v>0</v>
      </c>
    </row>
    <row r="111" spans="1:53" ht="15.75" customHeight="1">
      <c r="A111" s="10" t="s">
        <v>284</v>
      </c>
      <c r="B111" s="5">
        <v>3110004</v>
      </c>
      <c r="C111" s="5" t="str">
        <f t="shared" si="7"/>
        <v>31100</v>
      </c>
      <c r="D111" s="11" t="s">
        <v>78</v>
      </c>
      <c r="E111" s="12">
        <v>0.38400000000000001</v>
      </c>
      <c r="F111" s="12">
        <v>0.53800000000000003</v>
      </c>
      <c r="G111" s="13">
        <v>0.72799999999999998</v>
      </c>
      <c r="H111" s="46" t="s">
        <v>285</v>
      </c>
      <c r="I111" s="13" t="s">
        <v>70</v>
      </c>
      <c r="J111" s="14">
        <v>12</v>
      </c>
      <c r="K111" s="14">
        <v>542.53099999999995</v>
      </c>
      <c r="L111" s="15">
        <f t="shared" si="0"/>
        <v>22.118551750959853</v>
      </c>
      <c r="M111" s="6" t="s">
        <v>117</v>
      </c>
      <c r="N111" s="3" t="str">
        <f>_xlfn.IFNA(VLOOKUP($C111,DataSuS2021!$B$2:$O$173,2,FALSE),"")</f>
        <v/>
      </c>
      <c r="O111" s="3" t="str">
        <f>_xlfn.IFNA(VLOOKUP($C111,DataSuS2021!$B$2:$O$173,3,FALSE),"")</f>
        <v/>
      </c>
      <c r="P111" s="3" t="str">
        <f>_xlfn.IFNA(VLOOKUP($C111,DataSuS2021!$B$2:$O$173,4,FALSE),"")</f>
        <v/>
      </c>
      <c r="Q111" s="3" t="str">
        <f>_xlfn.IFNA(VLOOKUP($C111,DataSuS2021!$B$2:$O$173,5,FALSE),"")</f>
        <v/>
      </c>
      <c r="R111" s="3" t="str">
        <f>_xlfn.IFNA(VLOOKUP($C111,DataSuS2021!$B$2:$O$173,6,FALSE),"")</f>
        <v/>
      </c>
      <c r="S111" s="3" t="str">
        <f>_xlfn.IFNA(VLOOKUP($C111,DataSuS2021!$B$2:$O$173,7,FALSE),"")</f>
        <v/>
      </c>
      <c r="T111" s="3" t="str">
        <f>_xlfn.IFNA(VLOOKUP($C111,DataSuS2021!$B$2:$O$173,8,FALSE),"")</f>
        <v/>
      </c>
      <c r="U111" s="3" t="str">
        <f>_xlfn.IFNA(VLOOKUP($C111,DataSuS2021!$B$2:$O$173,9,FALSE),"")</f>
        <v/>
      </c>
      <c r="V111" s="3" t="str">
        <f>_xlfn.IFNA(VLOOKUP($C111,DataSuS2021!$B$2:$O$173,10,FALSE),"")</f>
        <v/>
      </c>
      <c r="W111" s="3" t="str">
        <f>_xlfn.IFNA(VLOOKUP($C111,DataSuS2021!$B$2:$O$173,11,FALSE),"")</f>
        <v/>
      </c>
      <c r="X111" s="3" t="str">
        <f>_xlfn.IFNA(VLOOKUP($C111,DataSuS2021!$B$2:$O$173,12,FALSE),"")</f>
        <v/>
      </c>
      <c r="Y111" s="3" t="str">
        <f>_xlfn.IFNA(VLOOKUP($C111,DataSuS2021!$B$2:$O$173,13,FALSE),"")</f>
        <v/>
      </c>
      <c r="Z111" s="42">
        <f t="shared" si="8"/>
        <v>0</v>
      </c>
      <c r="AA111" s="37" t="str">
        <f>_xlfn.IFNA(VLOOKUP($C111,DataSuS2022!$B$2:$O$854,2,FALSE),"")</f>
        <v>-</v>
      </c>
      <c r="AB111" s="37" t="str">
        <f>_xlfn.IFNA(VLOOKUP($C111,DataSuS2022!$B$2:$O$854,3,FALSE),"")</f>
        <v>-</v>
      </c>
      <c r="AC111" s="37" t="str">
        <f>_xlfn.IFNA(VLOOKUP($C111,DataSuS2022!$B$2:$O$854,4,FALSE),"")</f>
        <v>-</v>
      </c>
      <c r="AD111" s="37" t="str">
        <f>_xlfn.IFNA(VLOOKUP($C111,DataSuS2022!$B$2:$O$854,5,FALSE),"")</f>
        <v>-</v>
      </c>
      <c r="AE111" s="37" t="str">
        <f>_xlfn.IFNA(VLOOKUP($C111,DataSuS2022!$B$2:$O$854,6,FALSE),"")</f>
        <v>-</v>
      </c>
      <c r="AF111" s="37" t="str">
        <f>_xlfn.IFNA(VLOOKUP($C111,DataSuS2022!$B$2:$O$854,7,FALSE),"")</f>
        <v>-</v>
      </c>
      <c r="AG111" s="37" t="str">
        <f>_xlfn.IFNA(VLOOKUP($C111,DataSuS2022!$B$2:$O$854,8,FALSE),"")</f>
        <v>-</v>
      </c>
      <c r="AH111" s="37" t="str">
        <f>_xlfn.IFNA(VLOOKUP($C111,DataSuS2022!$B$2:$O$854,9,FALSE),"")</f>
        <v>-</v>
      </c>
      <c r="AI111" s="37" t="str">
        <f>_xlfn.IFNA(VLOOKUP($C111,DataSuS2022!$B$2:$O$854,10,FALSE),"")</f>
        <v>-</v>
      </c>
      <c r="AJ111" s="37" t="str">
        <f>_xlfn.IFNA(VLOOKUP($C111,DataSuS2022!$B$2:$O$854,11,FALSE),"")</f>
        <v>-</v>
      </c>
      <c r="AK111" s="37" t="str">
        <f>_xlfn.IFNA(VLOOKUP($C111,DataSuS2022!$B$2:$O$854,12,TRUE),"")</f>
        <v>-</v>
      </c>
      <c r="AL111" s="37" t="str">
        <f>_xlfn.IFNA(VLOOKUP($C111,DataSuS2022!$B$2:$O$854,13,FALSE),"")</f>
        <v>-</v>
      </c>
      <c r="AM111" s="44">
        <f t="shared" si="9"/>
        <v>0</v>
      </c>
      <c r="AN111" t="str">
        <f>_xlfn.IFNA(VLOOKUP($C111,DataSuS2023!$B$2:$O$854,2,FALSE),"")</f>
        <v>-</v>
      </c>
      <c r="AO111" t="str">
        <f>_xlfn.IFNA(VLOOKUP($C111,DataSuS2023!$B$2:$O$854,3,FALSE),"")</f>
        <v>-</v>
      </c>
      <c r="AP111" t="str">
        <f>_xlfn.IFNA(VLOOKUP($C111,DataSuS2023!$B$2:$O$854,4,FALSE),"")</f>
        <v>-</v>
      </c>
      <c r="AQ111" t="str">
        <f>_xlfn.IFNA(VLOOKUP($C111,DataSuS2023!$B$2:$O$854,5,FALSE),"")</f>
        <v>-</v>
      </c>
      <c r="AR111" t="str">
        <f>_xlfn.IFNA(VLOOKUP($C111,DataSuS2023!$B$2:$O$854,6,FALSE),"")</f>
        <v>-</v>
      </c>
      <c r="AS111" t="str">
        <f>_xlfn.IFNA(VLOOKUP($C111,DataSuS2023!$B$2:$O$854,7,FALSE),"")</f>
        <v>-</v>
      </c>
      <c r="AT111" t="str">
        <f>_xlfn.IFNA(VLOOKUP($C111,DataSuS2023!$B$2:$O$854,8,FALSE),"")</f>
        <v>-</v>
      </c>
      <c r="AU111" t="str">
        <f>_xlfn.IFNA(VLOOKUP($C111,DataSuS2023!$B$2:$O$854,9,FALSE),"")</f>
        <v>-</v>
      </c>
      <c r="AV111" t="str">
        <f>_xlfn.IFNA(VLOOKUP($C111,DataSuS2023!$B$2:$O$854,10,FALSE),"")</f>
        <v>-</v>
      </c>
      <c r="AW111" t="str">
        <f>_xlfn.IFNA(VLOOKUP($C111,DataSuS2023!$B$2:$O$854,11,FALSE),"")</f>
        <v>-</v>
      </c>
      <c r="AX111" t="str">
        <f>_xlfn.IFNA(VLOOKUP($C111,DataSuS2023!$B$2:$O$854,12,FALSE),"")</f>
        <v>-</v>
      </c>
      <c r="AY111" t="str">
        <f>_xlfn.IFNA(VLOOKUP($C111,DataSuS2023!$B$2:$O$854,13,FALSE),"")</f>
        <v>-</v>
      </c>
      <c r="AZ111" s="43">
        <f t="shared" si="11"/>
        <v>0</v>
      </c>
      <c r="BA111">
        <f t="shared" si="10"/>
        <v>0</v>
      </c>
    </row>
    <row r="112" spans="1:53" ht="15.75" customHeight="1">
      <c r="A112" s="10" t="s">
        <v>286</v>
      </c>
      <c r="B112" s="5">
        <v>3110103</v>
      </c>
      <c r="C112" s="5" t="str">
        <f t="shared" si="7"/>
        <v>31101</v>
      </c>
      <c r="D112" s="11" t="s">
        <v>59</v>
      </c>
      <c r="E112" s="12">
        <v>0.33400000000000002</v>
      </c>
      <c r="F112" s="12">
        <v>0.53400000000000003</v>
      </c>
      <c r="G112" s="13">
        <v>0.63300000000000001</v>
      </c>
      <c r="H112" s="46" t="s">
        <v>287</v>
      </c>
      <c r="I112" s="13" t="s">
        <v>61</v>
      </c>
      <c r="J112" s="14">
        <v>0.7</v>
      </c>
      <c r="K112" s="14">
        <v>106.465</v>
      </c>
      <c r="L112" s="15">
        <f t="shared" si="0"/>
        <v>6.5749307284083969</v>
      </c>
      <c r="M112" s="6" t="s">
        <v>62</v>
      </c>
      <c r="N112" s="3" t="str">
        <f>_xlfn.IFNA(VLOOKUP($C112,DataSuS2021!$B$2:$O$173,2,FALSE),"")</f>
        <v/>
      </c>
      <c r="O112" s="3" t="str">
        <f>_xlfn.IFNA(VLOOKUP($C112,DataSuS2021!$B$2:$O$173,3,FALSE),"")</f>
        <v/>
      </c>
      <c r="P112" s="3" t="str">
        <f>_xlfn.IFNA(VLOOKUP($C112,DataSuS2021!$B$2:$O$173,4,FALSE),"")</f>
        <v/>
      </c>
      <c r="Q112" s="3" t="str">
        <f>_xlfn.IFNA(VLOOKUP($C112,DataSuS2021!$B$2:$O$173,5,FALSE),"")</f>
        <v/>
      </c>
      <c r="R112" s="3" t="str">
        <f>_xlfn.IFNA(VLOOKUP($C112,DataSuS2021!$B$2:$O$173,6,FALSE),"")</f>
        <v/>
      </c>
      <c r="S112" s="3" t="str">
        <f>_xlfn.IFNA(VLOOKUP($C112,DataSuS2021!$B$2:$O$173,7,FALSE),"")</f>
        <v/>
      </c>
      <c r="T112" s="3" t="str">
        <f>_xlfn.IFNA(VLOOKUP($C112,DataSuS2021!$B$2:$O$173,8,FALSE),"")</f>
        <v/>
      </c>
      <c r="U112" s="3" t="str">
        <f>_xlfn.IFNA(VLOOKUP($C112,DataSuS2021!$B$2:$O$173,9,FALSE),"")</f>
        <v/>
      </c>
      <c r="V112" s="3" t="str">
        <f>_xlfn.IFNA(VLOOKUP($C112,DataSuS2021!$B$2:$O$173,10,FALSE),"")</f>
        <v/>
      </c>
      <c r="W112" s="3" t="str">
        <f>_xlfn.IFNA(VLOOKUP($C112,DataSuS2021!$B$2:$O$173,11,FALSE),"")</f>
        <v/>
      </c>
      <c r="X112" s="3" t="str">
        <f>_xlfn.IFNA(VLOOKUP($C112,DataSuS2021!$B$2:$O$173,12,FALSE),"")</f>
        <v/>
      </c>
      <c r="Y112" s="3" t="str">
        <f>_xlfn.IFNA(VLOOKUP($C112,DataSuS2021!$B$2:$O$173,13,FALSE),"")</f>
        <v/>
      </c>
      <c r="Z112" s="42">
        <f t="shared" si="8"/>
        <v>0</v>
      </c>
      <c r="AA112" s="37" t="str">
        <f>_xlfn.IFNA(VLOOKUP($C112,DataSuS2022!$B$2:$O$854,2,FALSE),"")</f>
        <v>-</v>
      </c>
      <c r="AB112" s="37" t="str">
        <f>_xlfn.IFNA(VLOOKUP($C112,DataSuS2022!$B$2:$O$854,3,FALSE),"")</f>
        <v>-</v>
      </c>
      <c r="AC112" s="37" t="str">
        <f>_xlfn.IFNA(VLOOKUP($C112,DataSuS2022!$B$2:$O$854,4,FALSE),"")</f>
        <v>-</v>
      </c>
      <c r="AD112" s="37" t="str">
        <f>_xlfn.IFNA(VLOOKUP($C112,DataSuS2022!$B$2:$O$854,5,FALSE),"")</f>
        <v>-</v>
      </c>
      <c r="AE112" s="37" t="str">
        <f>_xlfn.IFNA(VLOOKUP($C112,DataSuS2022!$B$2:$O$854,6,FALSE),"")</f>
        <v>-</v>
      </c>
      <c r="AF112" s="37" t="str">
        <f>_xlfn.IFNA(VLOOKUP($C112,DataSuS2022!$B$2:$O$854,7,FALSE),"")</f>
        <v>-</v>
      </c>
      <c r="AG112" s="37" t="str">
        <f>_xlfn.IFNA(VLOOKUP($C112,DataSuS2022!$B$2:$O$854,8,FALSE),"")</f>
        <v>-</v>
      </c>
      <c r="AH112" s="37" t="str">
        <f>_xlfn.IFNA(VLOOKUP($C112,DataSuS2022!$B$2:$O$854,9,FALSE),"")</f>
        <v>-</v>
      </c>
      <c r="AI112" s="37" t="str">
        <f>_xlfn.IFNA(VLOOKUP($C112,DataSuS2022!$B$2:$O$854,10,FALSE),"")</f>
        <v>-</v>
      </c>
      <c r="AJ112" s="37" t="str">
        <f>_xlfn.IFNA(VLOOKUP($C112,DataSuS2022!$B$2:$O$854,11,FALSE),"")</f>
        <v>-</v>
      </c>
      <c r="AK112" s="37" t="str">
        <f>_xlfn.IFNA(VLOOKUP($C112,DataSuS2022!$B$2:$O$854,12,TRUE),"")</f>
        <v>-</v>
      </c>
      <c r="AL112" s="37" t="str">
        <f>_xlfn.IFNA(VLOOKUP($C112,DataSuS2022!$B$2:$O$854,13,FALSE),"")</f>
        <v>-</v>
      </c>
      <c r="AM112" s="44">
        <f t="shared" si="9"/>
        <v>0</v>
      </c>
      <c r="AN112" t="str">
        <f>_xlfn.IFNA(VLOOKUP($C112,DataSuS2023!$B$2:$O$854,2,FALSE),"")</f>
        <v>-</v>
      </c>
      <c r="AO112" t="str">
        <f>_xlfn.IFNA(VLOOKUP($C112,DataSuS2023!$B$2:$O$854,3,FALSE),"")</f>
        <v>-</v>
      </c>
      <c r="AP112" t="str">
        <f>_xlfn.IFNA(VLOOKUP($C112,DataSuS2023!$B$2:$O$854,4,FALSE),"")</f>
        <v>-</v>
      </c>
      <c r="AQ112" t="str">
        <f>_xlfn.IFNA(VLOOKUP($C112,DataSuS2023!$B$2:$O$854,5,FALSE),"")</f>
        <v>-</v>
      </c>
      <c r="AR112" t="str">
        <f>_xlfn.IFNA(VLOOKUP($C112,DataSuS2023!$B$2:$O$854,6,FALSE),"")</f>
        <v>-</v>
      </c>
      <c r="AS112" t="str">
        <f>_xlfn.IFNA(VLOOKUP($C112,DataSuS2023!$B$2:$O$854,7,FALSE),"")</f>
        <v>-</v>
      </c>
      <c r="AT112" t="str">
        <f>_xlfn.IFNA(VLOOKUP($C112,DataSuS2023!$B$2:$O$854,8,FALSE),"")</f>
        <v>-</v>
      </c>
      <c r="AU112" t="str">
        <f>_xlfn.IFNA(VLOOKUP($C112,DataSuS2023!$B$2:$O$854,9,FALSE),"")</f>
        <v>-</v>
      </c>
      <c r="AV112" t="str">
        <f>_xlfn.IFNA(VLOOKUP($C112,DataSuS2023!$B$2:$O$854,10,FALSE),"")</f>
        <v>-</v>
      </c>
      <c r="AW112" t="str">
        <f>_xlfn.IFNA(VLOOKUP($C112,DataSuS2023!$B$2:$O$854,11,FALSE),"")</f>
        <v>-</v>
      </c>
      <c r="AX112" t="str">
        <f>_xlfn.IFNA(VLOOKUP($C112,DataSuS2023!$B$2:$O$854,12,FALSE),"")</f>
        <v>-</v>
      </c>
      <c r="AY112" t="str">
        <f>_xlfn.IFNA(VLOOKUP($C112,DataSuS2023!$B$2:$O$854,13,FALSE),"")</f>
        <v>-</v>
      </c>
      <c r="AZ112" s="43">
        <f t="shared" si="11"/>
        <v>0</v>
      </c>
      <c r="BA112">
        <f t="shared" si="10"/>
        <v>0</v>
      </c>
    </row>
    <row r="113" spans="1:53" ht="15.75" customHeight="1">
      <c r="A113" s="10" t="s">
        <v>288</v>
      </c>
      <c r="B113" s="5">
        <v>3110202</v>
      </c>
      <c r="C113" s="5" t="str">
        <f t="shared" si="7"/>
        <v>31102</v>
      </c>
      <c r="D113" s="11" t="s">
        <v>59</v>
      </c>
      <c r="E113" s="12">
        <v>0.46700000000000003</v>
      </c>
      <c r="F113" s="12">
        <v>0.60199999999999998</v>
      </c>
      <c r="G113" s="13">
        <v>0.61699999999999999</v>
      </c>
      <c r="H113" s="46" t="s">
        <v>289</v>
      </c>
      <c r="I113" s="13" t="s">
        <v>61</v>
      </c>
      <c r="J113" s="14">
        <v>1.37</v>
      </c>
      <c r="K113" s="14">
        <v>83.037999999999997</v>
      </c>
      <c r="L113" s="15">
        <f t="shared" si="0"/>
        <v>16.49847057973458</v>
      </c>
      <c r="M113" s="6" t="s">
        <v>62</v>
      </c>
      <c r="N113" s="3" t="str">
        <f>_xlfn.IFNA(VLOOKUP($C113,DataSuS2021!$B$2:$O$173,2,FALSE),"")</f>
        <v/>
      </c>
      <c r="O113" s="3" t="str">
        <f>_xlfn.IFNA(VLOOKUP($C113,DataSuS2021!$B$2:$O$173,3,FALSE),"")</f>
        <v/>
      </c>
      <c r="P113" s="3" t="str">
        <f>_xlfn.IFNA(VLOOKUP($C113,DataSuS2021!$B$2:$O$173,4,FALSE),"")</f>
        <v/>
      </c>
      <c r="Q113" s="3" t="str">
        <f>_xlfn.IFNA(VLOOKUP($C113,DataSuS2021!$B$2:$O$173,5,FALSE),"")</f>
        <v/>
      </c>
      <c r="R113" s="3" t="str">
        <f>_xlfn.IFNA(VLOOKUP($C113,DataSuS2021!$B$2:$O$173,6,FALSE),"")</f>
        <v/>
      </c>
      <c r="S113" s="3" t="str">
        <f>_xlfn.IFNA(VLOOKUP($C113,DataSuS2021!$B$2:$O$173,7,FALSE),"")</f>
        <v/>
      </c>
      <c r="T113" s="3" t="str">
        <f>_xlfn.IFNA(VLOOKUP($C113,DataSuS2021!$B$2:$O$173,8,FALSE),"")</f>
        <v/>
      </c>
      <c r="U113" s="3" t="str">
        <f>_xlfn.IFNA(VLOOKUP($C113,DataSuS2021!$B$2:$O$173,9,FALSE),"")</f>
        <v/>
      </c>
      <c r="V113" s="3" t="str">
        <f>_xlfn.IFNA(VLOOKUP($C113,DataSuS2021!$B$2:$O$173,10,FALSE),"")</f>
        <v/>
      </c>
      <c r="W113" s="3" t="str">
        <f>_xlfn.IFNA(VLOOKUP($C113,DataSuS2021!$B$2:$O$173,11,FALSE),"")</f>
        <v/>
      </c>
      <c r="X113" s="3" t="str">
        <f>_xlfn.IFNA(VLOOKUP($C113,DataSuS2021!$B$2:$O$173,12,FALSE),"")</f>
        <v/>
      </c>
      <c r="Y113" s="3" t="str">
        <f>_xlfn.IFNA(VLOOKUP($C113,DataSuS2021!$B$2:$O$173,13,FALSE),"")</f>
        <v/>
      </c>
      <c r="Z113" s="42">
        <f t="shared" si="8"/>
        <v>0</v>
      </c>
      <c r="AA113" s="37" t="str">
        <f>_xlfn.IFNA(VLOOKUP($C113,DataSuS2022!$B$2:$O$854,2,FALSE),"")</f>
        <v>-</v>
      </c>
      <c r="AB113" s="37" t="str">
        <f>_xlfn.IFNA(VLOOKUP($C113,DataSuS2022!$B$2:$O$854,3,FALSE),"")</f>
        <v>-</v>
      </c>
      <c r="AC113" s="37" t="str">
        <f>_xlfn.IFNA(VLOOKUP($C113,DataSuS2022!$B$2:$O$854,4,FALSE),"")</f>
        <v>-</v>
      </c>
      <c r="AD113" s="37" t="str">
        <f>_xlfn.IFNA(VLOOKUP($C113,DataSuS2022!$B$2:$O$854,5,FALSE),"")</f>
        <v>-</v>
      </c>
      <c r="AE113" s="37" t="str">
        <f>_xlfn.IFNA(VLOOKUP($C113,DataSuS2022!$B$2:$O$854,6,FALSE),"")</f>
        <v>-</v>
      </c>
      <c r="AF113" s="37" t="str">
        <f>_xlfn.IFNA(VLOOKUP($C113,DataSuS2022!$B$2:$O$854,7,FALSE),"")</f>
        <v>-</v>
      </c>
      <c r="AG113" s="37" t="str">
        <f>_xlfn.IFNA(VLOOKUP($C113,DataSuS2022!$B$2:$O$854,8,FALSE),"")</f>
        <v>-</v>
      </c>
      <c r="AH113" s="37" t="str">
        <f>_xlfn.IFNA(VLOOKUP($C113,DataSuS2022!$B$2:$O$854,9,FALSE),"")</f>
        <v>-</v>
      </c>
      <c r="AI113" s="37" t="str">
        <f>_xlfn.IFNA(VLOOKUP($C113,DataSuS2022!$B$2:$O$854,10,FALSE),"")</f>
        <v>-</v>
      </c>
      <c r="AJ113" s="37" t="str">
        <f>_xlfn.IFNA(VLOOKUP($C113,DataSuS2022!$B$2:$O$854,11,FALSE),"")</f>
        <v>-</v>
      </c>
      <c r="AK113" s="37" t="str">
        <f>_xlfn.IFNA(VLOOKUP($C113,DataSuS2022!$B$2:$O$854,12,TRUE),"")</f>
        <v>-</v>
      </c>
      <c r="AL113" s="37" t="str">
        <f>_xlfn.IFNA(VLOOKUP($C113,DataSuS2022!$B$2:$O$854,13,FALSE),"")</f>
        <v>-</v>
      </c>
      <c r="AM113" s="44">
        <f t="shared" si="9"/>
        <v>0</v>
      </c>
      <c r="AN113" t="str">
        <f>_xlfn.IFNA(VLOOKUP($C113,DataSuS2023!$B$2:$O$854,2,FALSE),"")</f>
        <v>-</v>
      </c>
      <c r="AO113" t="str">
        <f>_xlfn.IFNA(VLOOKUP($C113,DataSuS2023!$B$2:$O$854,3,FALSE),"")</f>
        <v>-</v>
      </c>
      <c r="AP113" t="str">
        <f>_xlfn.IFNA(VLOOKUP($C113,DataSuS2023!$B$2:$O$854,4,FALSE),"")</f>
        <v>-</v>
      </c>
      <c r="AQ113" t="str">
        <f>_xlfn.IFNA(VLOOKUP($C113,DataSuS2023!$B$2:$O$854,5,FALSE),"")</f>
        <v>-</v>
      </c>
      <c r="AR113" t="str">
        <f>_xlfn.IFNA(VLOOKUP($C113,DataSuS2023!$B$2:$O$854,6,FALSE),"")</f>
        <v>-</v>
      </c>
      <c r="AS113" t="str">
        <f>_xlfn.IFNA(VLOOKUP($C113,DataSuS2023!$B$2:$O$854,7,FALSE),"")</f>
        <v>-</v>
      </c>
      <c r="AT113" t="str">
        <f>_xlfn.IFNA(VLOOKUP($C113,DataSuS2023!$B$2:$O$854,8,FALSE),"")</f>
        <v>-</v>
      </c>
      <c r="AU113" t="str">
        <f>_xlfn.IFNA(VLOOKUP($C113,DataSuS2023!$B$2:$O$854,9,FALSE),"")</f>
        <v>-</v>
      </c>
      <c r="AV113" t="str">
        <f>_xlfn.IFNA(VLOOKUP($C113,DataSuS2023!$B$2:$O$854,10,FALSE),"")</f>
        <v>-</v>
      </c>
      <c r="AW113" t="str">
        <f>_xlfn.IFNA(VLOOKUP($C113,DataSuS2023!$B$2:$O$854,11,FALSE),"")</f>
        <v>-</v>
      </c>
      <c r="AX113" t="str">
        <f>_xlfn.IFNA(VLOOKUP($C113,DataSuS2023!$B$2:$O$854,12,FALSE),"")</f>
        <v>-</v>
      </c>
      <c r="AY113" t="str">
        <f>_xlfn.IFNA(VLOOKUP($C113,DataSuS2023!$B$2:$O$854,13,FALSE),"")</f>
        <v>-</v>
      </c>
      <c r="AZ113" s="43">
        <f t="shared" si="11"/>
        <v>0</v>
      </c>
      <c r="BA113">
        <f t="shared" si="10"/>
        <v>0</v>
      </c>
    </row>
    <row r="114" spans="1:53" ht="15.75" customHeight="1">
      <c r="A114" s="10" t="s">
        <v>290</v>
      </c>
      <c r="B114" s="5">
        <v>3110301</v>
      </c>
      <c r="C114" s="5" t="str">
        <f t="shared" si="7"/>
        <v>31103</v>
      </c>
      <c r="D114" s="11" t="s">
        <v>96</v>
      </c>
      <c r="E114" s="12">
        <v>0.34399999999999997</v>
      </c>
      <c r="F114" s="12">
        <v>0.53600000000000003</v>
      </c>
      <c r="G114" s="13">
        <v>0.68700000000000006</v>
      </c>
      <c r="H114" s="46" t="s">
        <v>139</v>
      </c>
      <c r="I114" s="13" t="s">
        <v>61</v>
      </c>
      <c r="J114" s="14">
        <v>5.08</v>
      </c>
      <c r="K114" s="14">
        <v>711.41399999999999</v>
      </c>
      <c r="L114" s="15">
        <f t="shared" si="0"/>
        <v>7.1407085044713767</v>
      </c>
      <c r="M114" s="6" t="s">
        <v>89</v>
      </c>
      <c r="N114" s="3" t="str">
        <f>_xlfn.IFNA(VLOOKUP($C114,DataSuS2021!$B$2:$O$173,2,FALSE),"")</f>
        <v/>
      </c>
      <c r="O114" s="3" t="str">
        <f>_xlfn.IFNA(VLOOKUP($C114,DataSuS2021!$B$2:$O$173,3,FALSE),"")</f>
        <v/>
      </c>
      <c r="P114" s="3" t="str">
        <f>_xlfn.IFNA(VLOOKUP($C114,DataSuS2021!$B$2:$O$173,4,FALSE),"")</f>
        <v/>
      </c>
      <c r="Q114" s="3" t="str">
        <f>_xlfn.IFNA(VLOOKUP($C114,DataSuS2021!$B$2:$O$173,5,FALSE),"")</f>
        <v/>
      </c>
      <c r="R114" s="3" t="str">
        <f>_xlfn.IFNA(VLOOKUP($C114,DataSuS2021!$B$2:$O$173,6,FALSE),"")</f>
        <v/>
      </c>
      <c r="S114" s="3" t="str">
        <f>_xlfn.IFNA(VLOOKUP($C114,DataSuS2021!$B$2:$O$173,7,FALSE),"")</f>
        <v/>
      </c>
      <c r="T114" s="3" t="str">
        <f>_xlfn.IFNA(VLOOKUP($C114,DataSuS2021!$B$2:$O$173,8,FALSE),"")</f>
        <v/>
      </c>
      <c r="U114" s="3" t="str">
        <f>_xlfn.IFNA(VLOOKUP($C114,DataSuS2021!$B$2:$O$173,9,FALSE),"")</f>
        <v/>
      </c>
      <c r="V114" s="3" t="str">
        <f>_xlfn.IFNA(VLOOKUP($C114,DataSuS2021!$B$2:$O$173,10,FALSE),"")</f>
        <v/>
      </c>
      <c r="W114" s="3" t="str">
        <f>_xlfn.IFNA(VLOOKUP($C114,DataSuS2021!$B$2:$O$173,11,FALSE),"")</f>
        <v/>
      </c>
      <c r="X114" s="3" t="str">
        <f>_xlfn.IFNA(VLOOKUP($C114,DataSuS2021!$B$2:$O$173,12,FALSE),"")</f>
        <v/>
      </c>
      <c r="Y114" s="3" t="str">
        <f>_xlfn.IFNA(VLOOKUP($C114,DataSuS2021!$B$2:$O$173,13,FALSE),"")</f>
        <v/>
      </c>
      <c r="Z114" s="42">
        <f t="shared" si="8"/>
        <v>0</v>
      </c>
      <c r="AA114" s="37" t="str">
        <f>_xlfn.IFNA(VLOOKUP($C114,DataSuS2022!$B$2:$O$854,2,FALSE),"")</f>
        <v>-</v>
      </c>
      <c r="AB114" s="37" t="str">
        <f>_xlfn.IFNA(VLOOKUP($C114,DataSuS2022!$B$2:$O$854,3,FALSE),"")</f>
        <v>-</v>
      </c>
      <c r="AC114" s="37" t="str">
        <f>_xlfn.IFNA(VLOOKUP($C114,DataSuS2022!$B$2:$O$854,4,FALSE),"")</f>
        <v>-</v>
      </c>
      <c r="AD114" s="37" t="str">
        <f>_xlfn.IFNA(VLOOKUP($C114,DataSuS2022!$B$2:$O$854,5,FALSE),"")</f>
        <v>-</v>
      </c>
      <c r="AE114" s="37" t="str">
        <f>_xlfn.IFNA(VLOOKUP($C114,DataSuS2022!$B$2:$O$854,6,FALSE),"")</f>
        <v>-</v>
      </c>
      <c r="AF114" s="37" t="str">
        <f>_xlfn.IFNA(VLOOKUP($C114,DataSuS2022!$B$2:$O$854,7,FALSE),"")</f>
        <v>-</v>
      </c>
      <c r="AG114" s="37" t="str">
        <f>_xlfn.IFNA(VLOOKUP($C114,DataSuS2022!$B$2:$O$854,8,FALSE),"")</f>
        <v>-</v>
      </c>
      <c r="AH114" s="37" t="str">
        <f>_xlfn.IFNA(VLOOKUP($C114,DataSuS2022!$B$2:$O$854,9,FALSE),"")</f>
        <v>-</v>
      </c>
      <c r="AI114" s="37" t="str">
        <f>_xlfn.IFNA(VLOOKUP($C114,DataSuS2022!$B$2:$O$854,10,FALSE),"")</f>
        <v>-</v>
      </c>
      <c r="AJ114" s="37" t="str">
        <f>_xlfn.IFNA(VLOOKUP($C114,DataSuS2022!$B$2:$O$854,11,FALSE),"")</f>
        <v>-</v>
      </c>
      <c r="AK114" s="37" t="str">
        <f>_xlfn.IFNA(VLOOKUP($C114,DataSuS2022!$B$2:$O$854,12,TRUE),"")</f>
        <v>-</v>
      </c>
      <c r="AL114" s="37" t="str">
        <f>_xlfn.IFNA(VLOOKUP($C114,DataSuS2022!$B$2:$O$854,13,FALSE),"")</f>
        <v>-</v>
      </c>
      <c r="AM114" s="44">
        <f t="shared" si="9"/>
        <v>0</v>
      </c>
      <c r="AN114" t="str">
        <f>_xlfn.IFNA(VLOOKUP($C114,DataSuS2023!$B$2:$O$854,2,FALSE),"")</f>
        <v>-</v>
      </c>
      <c r="AO114" t="str">
        <f>_xlfn.IFNA(VLOOKUP($C114,DataSuS2023!$B$2:$O$854,3,FALSE),"")</f>
        <v>-</v>
      </c>
      <c r="AP114" t="str">
        <f>_xlfn.IFNA(VLOOKUP($C114,DataSuS2023!$B$2:$O$854,4,FALSE),"")</f>
        <v>-</v>
      </c>
      <c r="AQ114" t="str">
        <f>_xlfn.IFNA(VLOOKUP($C114,DataSuS2023!$B$2:$O$854,5,FALSE),"")</f>
        <v>-</v>
      </c>
      <c r="AR114" t="str">
        <f>_xlfn.IFNA(VLOOKUP($C114,DataSuS2023!$B$2:$O$854,6,FALSE),"")</f>
        <v>-</v>
      </c>
      <c r="AS114" t="str">
        <f>_xlfn.IFNA(VLOOKUP($C114,DataSuS2023!$B$2:$O$854,7,FALSE),"")</f>
        <v>-</v>
      </c>
      <c r="AT114" t="str">
        <f>_xlfn.IFNA(VLOOKUP($C114,DataSuS2023!$B$2:$O$854,8,FALSE),"")</f>
        <v>-</v>
      </c>
      <c r="AU114" t="str">
        <f>_xlfn.IFNA(VLOOKUP($C114,DataSuS2023!$B$2:$O$854,9,FALSE),"")</f>
        <v>-</v>
      </c>
      <c r="AV114" t="str">
        <f>_xlfn.IFNA(VLOOKUP($C114,DataSuS2023!$B$2:$O$854,10,FALSE),"")</f>
        <v>-</v>
      </c>
      <c r="AW114" t="str">
        <f>_xlfn.IFNA(VLOOKUP($C114,DataSuS2023!$B$2:$O$854,11,FALSE),"")</f>
        <v>-</v>
      </c>
      <c r="AX114" t="str">
        <f>_xlfn.IFNA(VLOOKUP($C114,DataSuS2023!$B$2:$O$854,12,FALSE),"")</f>
        <v>-</v>
      </c>
      <c r="AY114" t="str">
        <f>_xlfn.IFNA(VLOOKUP($C114,DataSuS2023!$B$2:$O$854,13,FALSE),"")</f>
        <v>-</v>
      </c>
      <c r="AZ114" s="43">
        <f t="shared" si="11"/>
        <v>0</v>
      </c>
      <c r="BA114">
        <f t="shared" si="10"/>
        <v>0</v>
      </c>
    </row>
    <row r="115" spans="1:53" ht="15.75" customHeight="1">
      <c r="A115" s="10" t="s">
        <v>291</v>
      </c>
      <c r="B115" s="5">
        <v>3110400</v>
      </c>
      <c r="C115" s="5" t="str">
        <f t="shared" si="7"/>
        <v>31104</v>
      </c>
      <c r="D115" s="11" t="s">
        <v>136</v>
      </c>
      <c r="E115" s="12">
        <v>0.41299999999999998</v>
      </c>
      <c r="F115" s="12">
        <v>0.55900000000000005</v>
      </c>
      <c r="G115" s="13">
        <v>0.69</v>
      </c>
      <c r="H115" s="46" t="s">
        <v>292</v>
      </c>
      <c r="I115" s="13" t="s">
        <v>61</v>
      </c>
      <c r="J115" s="14">
        <v>0.49</v>
      </c>
      <c r="K115" s="14">
        <v>223.001</v>
      </c>
      <c r="L115" s="15">
        <f t="shared" si="0"/>
        <v>2.1972995636790866</v>
      </c>
      <c r="M115" s="6" t="s">
        <v>76</v>
      </c>
      <c r="N115" s="3" t="str">
        <f>_xlfn.IFNA(VLOOKUP($C115,DataSuS2021!$B$2:$O$173,2,FALSE),"")</f>
        <v/>
      </c>
      <c r="O115" s="3" t="str">
        <f>_xlfn.IFNA(VLOOKUP($C115,DataSuS2021!$B$2:$O$173,3,FALSE),"")</f>
        <v/>
      </c>
      <c r="P115" s="3" t="str">
        <f>_xlfn.IFNA(VLOOKUP($C115,DataSuS2021!$B$2:$O$173,4,FALSE),"")</f>
        <v/>
      </c>
      <c r="Q115" s="3" t="str">
        <f>_xlfn.IFNA(VLOOKUP($C115,DataSuS2021!$B$2:$O$173,5,FALSE),"")</f>
        <v/>
      </c>
      <c r="R115" s="3" t="str">
        <f>_xlfn.IFNA(VLOOKUP($C115,DataSuS2021!$B$2:$O$173,6,FALSE),"")</f>
        <v/>
      </c>
      <c r="S115" s="3" t="str">
        <f>_xlfn.IFNA(VLOOKUP($C115,DataSuS2021!$B$2:$O$173,7,FALSE),"")</f>
        <v/>
      </c>
      <c r="T115" s="3" t="str">
        <f>_xlfn.IFNA(VLOOKUP($C115,DataSuS2021!$B$2:$O$173,8,FALSE),"")</f>
        <v/>
      </c>
      <c r="U115" s="3" t="str">
        <f>_xlfn.IFNA(VLOOKUP($C115,DataSuS2021!$B$2:$O$173,9,FALSE),"")</f>
        <v/>
      </c>
      <c r="V115" s="3" t="str">
        <f>_xlfn.IFNA(VLOOKUP($C115,DataSuS2021!$B$2:$O$173,10,FALSE),"")</f>
        <v/>
      </c>
      <c r="W115" s="3" t="str">
        <f>_xlfn.IFNA(VLOOKUP($C115,DataSuS2021!$B$2:$O$173,11,FALSE),"")</f>
        <v/>
      </c>
      <c r="X115" s="3" t="str">
        <f>_xlfn.IFNA(VLOOKUP($C115,DataSuS2021!$B$2:$O$173,12,FALSE),"")</f>
        <v/>
      </c>
      <c r="Y115" s="3" t="str">
        <f>_xlfn.IFNA(VLOOKUP($C115,DataSuS2021!$B$2:$O$173,13,FALSE),"")</f>
        <v/>
      </c>
      <c r="Z115" s="42">
        <f t="shared" si="8"/>
        <v>0</v>
      </c>
      <c r="AA115" s="37" t="str">
        <f>_xlfn.IFNA(VLOOKUP($C115,DataSuS2022!$B$2:$O$854,2,FALSE),"")</f>
        <v>-</v>
      </c>
      <c r="AB115" s="37" t="str">
        <f>_xlfn.IFNA(VLOOKUP($C115,DataSuS2022!$B$2:$O$854,3,FALSE),"")</f>
        <v>-</v>
      </c>
      <c r="AC115" s="37" t="str">
        <f>_xlfn.IFNA(VLOOKUP($C115,DataSuS2022!$B$2:$O$854,4,FALSE),"")</f>
        <v>-</v>
      </c>
      <c r="AD115" s="37" t="str">
        <f>_xlfn.IFNA(VLOOKUP($C115,DataSuS2022!$B$2:$O$854,5,FALSE),"")</f>
        <v>-</v>
      </c>
      <c r="AE115" s="37" t="str">
        <f>_xlfn.IFNA(VLOOKUP($C115,DataSuS2022!$B$2:$O$854,6,FALSE),"")</f>
        <v>-</v>
      </c>
      <c r="AF115" s="37" t="str">
        <f>_xlfn.IFNA(VLOOKUP($C115,DataSuS2022!$B$2:$O$854,7,FALSE),"")</f>
        <v>-</v>
      </c>
      <c r="AG115" s="37" t="str">
        <f>_xlfn.IFNA(VLOOKUP($C115,DataSuS2022!$B$2:$O$854,8,FALSE),"")</f>
        <v>-</v>
      </c>
      <c r="AH115" s="37" t="str">
        <f>_xlfn.IFNA(VLOOKUP($C115,DataSuS2022!$B$2:$O$854,9,FALSE),"")</f>
        <v>-</v>
      </c>
      <c r="AI115" s="37" t="str">
        <f>_xlfn.IFNA(VLOOKUP($C115,DataSuS2022!$B$2:$O$854,10,FALSE),"")</f>
        <v>-</v>
      </c>
      <c r="AJ115" s="37" t="str">
        <f>_xlfn.IFNA(VLOOKUP($C115,DataSuS2022!$B$2:$O$854,11,FALSE),"")</f>
        <v>-</v>
      </c>
      <c r="AK115" s="37" t="str">
        <f>_xlfn.IFNA(VLOOKUP($C115,DataSuS2022!$B$2:$O$854,12,TRUE),"")</f>
        <v>-</v>
      </c>
      <c r="AL115" s="37" t="str">
        <f>_xlfn.IFNA(VLOOKUP($C115,DataSuS2022!$B$2:$O$854,13,FALSE),"")</f>
        <v>-</v>
      </c>
      <c r="AM115" s="44">
        <f t="shared" si="9"/>
        <v>0</v>
      </c>
      <c r="AN115" t="str">
        <f>_xlfn.IFNA(VLOOKUP($C115,DataSuS2023!$B$2:$O$854,2,FALSE),"")</f>
        <v>-</v>
      </c>
      <c r="AO115" t="str">
        <f>_xlfn.IFNA(VLOOKUP($C115,DataSuS2023!$B$2:$O$854,3,FALSE),"")</f>
        <v>-</v>
      </c>
      <c r="AP115" t="str">
        <f>_xlfn.IFNA(VLOOKUP($C115,DataSuS2023!$B$2:$O$854,4,FALSE),"")</f>
        <v>-</v>
      </c>
      <c r="AQ115" t="str">
        <f>_xlfn.IFNA(VLOOKUP($C115,DataSuS2023!$B$2:$O$854,5,FALSE),"")</f>
        <v>-</v>
      </c>
      <c r="AR115" t="str">
        <f>_xlfn.IFNA(VLOOKUP($C115,DataSuS2023!$B$2:$O$854,6,FALSE),"")</f>
        <v>-</v>
      </c>
      <c r="AS115" t="str">
        <f>_xlfn.IFNA(VLOOKUP($C115,DataSuS2023!$B$2:$O$854,7,FALSE),"")</f>
        <v>-</v>
      </c>
      <c r="AT115" t="str">
        <f>_xlfn.IFNA(VLOOKUP($C115,DataSuS2023!$B$2:$O$854,8,FALSE),"")</f>
        <v>-</v>
      </c>
      <c r="AU115" t="str">
        <f>_xlfn.IFNA(VLOOKUP($C115,DataSuS2023!$B$2:$O$854,9,FALSE),"")</f>
        <v>-</v>
      </c>
      <c r="AV115" t="str">
        <f>_xlfn.IFNA(VLOOKUP($C115,DataSuS2023!$B$2:$O$854,10,FALSE),"")</f>
        <v>-</v>
      </c>
      <c r="AW115" t="str">
        <f>_xlfn.IFNA(VLOOKUP($C115,DataSuS2023!$B$2:$O$854,11,FALSE),"")</f>
        <v>-</v>
      </c>
      <c r="AX115" t="str">
        <f>_xlfn.IFNA(VLOOKUP($C115,DataSuS2023!$B$2:$O$854,12,FALSE),"")</f>
        <v>-</v>
      </c>
      <c r="AY115" t="str">
        <f>_xlfn.IFNA(VLOOKUP($C115,DataSuS2023!$B$2:$O$854,13,FALSE),"")</f>
        <v>-</v>
      </c>
      <c r="AZ115" s="43">
        <f t="shared" si="11"/>
        <v>0</v>
      </c>
      <c r="BA115">
        <f t="shared" si="10"/>
        <v>0</v>
      </c>
    </row>
    <row r="116" spans="1:53" ht="15.75" customHeight="1">
      <c r="A116" s="10" t="s">
        <v>293</v>
      </c>
      <c r="B116" s="5">
        <v>3110509</v>
      </c>
      <c r="C116" s="5" t="str">
        <f t="shared" si="7"/>
        <v>31105</v>
      </c>
      <c r="D116" s="11" t="s">
        <v>78</v>
      </c>
      <c r="E116" s="12">
        <v>0.45700000000000002</v>
      </c>
      <c r="F116" s="12">
        <v>0.65400000000000003</v>
      </c>
      <c r="G116" s="13">
        <v>0.68899999999999995</v>
      </c>
      <c r="H116" s="46" t="s">
        <v>294</v>
      </c>
      <c r="I116" s="13" t="s">
        <v>61</v>
      </c>
      <c r="J116" s="14">
        <v>9.4600000000000009</v>
      </c>
      <c r="K116" s="14">
        <v>528.68799999999999</v>
      </c>
      <c r="L116" s="15">
        <f t="shared" si="0"/>
        <v>17.893351087976274</v>
      </c>
      <c r="M116" s="6" t="s">
        <v>89</v>
      </c>
      <c r="N116" s="3" t="str">
        <f>_xlfn.IFNA(VLOOKUP($C116,DataSuS2021!$B$2:$O$173,2,FALSE),"")</f>
        <v/>
      </c>
      <c r="O116" s="3" t="str">
        <f>_xlfn.IFNA(VLOOKUP($C116,DataSuS2021!$B$2:$O$173,3,FALSE),"")</f>
        <v/>
      </c>
      <c r="P116" s="3" t="str">
        <f>_xlfn.IFNA(VLOOKUP($C116,DataSuS2021!$B$2:$O$173,4,FALSE),"")</f>
        <v/>
      </c>
      <c r="Q116" s="3" t="str">
        <f>_xlfn.IFNA(VLOOKUP($C116,DataSuS2021!$B$2:$O$173,5,FALSE),"")</f>
        <v/>
      </c>
      <c r="R116" s="3" t="str">
        <f>_xlfn.IFNA(VLOOKUP($C116,DataSuS2021!$B$2:$O$173,6,FALSE),"")</f>
        <v/>
      </c>
      <c r="S116" s="3" t="str">
        <f>_xlfn.IFNA(VLOOKUP($C116,DataSuS2021!$B$2:$O$173,7,FALSE),"")</f>
        <v/>
      </c>
      <c r="T116" s="3" t="str">
        <f>_xlfn.IFNA(VLOOKUP($C116,DataSuS2021!$B$2:$O$173,8,FALSE),"")</f>
        <v/>
      </c>
      <c r="U116" s="3" t="str">
        <f>_xlfn.IFNA(VLOOKUP($C116,DataSuS2021!$B$2:$O$173,9,FALSE),"")</f>
        <v/>
      </c>
      <c r="V116" s="3" t="str">
        <f>_xlfn.IFNA(VLOOKUP($C116,DataSuS2021!$B$2:$O$173,10,FALSE),"")</f>
        <v/>
      </c>
      <c r="W116" s="3" t="str">
        <f>_xlfn.IFNA(VLOOKUP($C116,DataSuS2021!$B$2:$O$173,11,FALSE),"")</f>
        <v/>
      </c>
      <c r="X116" s="3" t="str">
        <f>_xlfn.IFNA(VLOOKUP($C116,DataSuS2021!$B$2:$O$173,12,FALSE),"")</f>
        <v/>
      </c>
      <c r="Y116" s="3" t="str">
        <f>_xlfn.IFNA(VLOOKUP($C116,DataSuS2021!$B$2:$O$173,13,FALSE),"")</f>
        <v/>
      </c>
      <c r="Z116" s="42">
        <f t="shared" si="8"/>
        <v>0</v>
      </c>
      <c r="AA116" s="37" t="str">
        <f>_xlfn.IFNA(VLOOKUP($C116,DataSuS2022!$B$2:$O$854,2,FALSE),"")</f>
        <v>-</v>
      </c>
      <c r="AB116" s="37" t="str">
        <f>_xlfn.IFNA(VLOOKUP($C116,DataSuS2022!$B$2:$O$854,3,FALSE),"")</f>
        <v>-</v>
      </c>
      <c r="AC116" s="37" t="str">
        <f>_xlfn.IFNA(VLOOKUP($C116,DataSuS2022!$B$2:$O$854,4,FALSE),"")</f>
        <v>-</v>
      </c>
      <c r="AD116" s="37" t="str">
        <f>_xlfn.IFNA(VLOOKUP($C116,DataSuS2022!$B$2:$O$854,5,FALSE),"")</f>
        <v>-</v>
      </c>
      <c r="AE116" s="37" t="str">
        <f>_xlfn.IFNA(VLOOKUP($C116,DataSuS2022!$B$2:$O$854,6,FALSE),"")</f>
        <v>-</v>
      </c>
      <c r="AF116" s="37" t="str">
        <f>_xlfn.IFNA(VLOOKUP($C116,DataSuS2022!$B$2:$O$854,7,FALSE),"")</f>
        <v>-</v>
      </c>
      <c r="AG116" s="37" t="str">
        <f>_xlfn.IFNA(VLOOKUP($C116,DataSuS2022!$B$2:$O$854,8,FALSE),"")</f>
        <v>-</v>
      </c>
      <c r="AH116" s="37" t="str">
        <f>_xlfn.IFNA(VLOOKUP($C116,DataSuS2022!$B$2:$O$854,9,FALSE),"")</f>
        <v>-</v>
      </c>
      <c r="AI116" s="37" t="str">
        <f>_xlfn.IFNA(VLOOKUP($C116,DataSuS2022!$B$2:$O$854,10,FALSE),"")</f>
        <v>-</v>
      </c>
      <c r="AJ116" s="37" t="str">
        <f>_xlfn.IFNA(VLOOKUP($C116,DataSuS2022!$B$2:$O$854,11,FALSE),"")</f>
        <v>-</v>
      </c>
      <c r="AK116" s="37" t="str">
        <f>_xlfn.IFNA(VLOOKUP($C116,DataSuS2022!$B$2:$O$854,12,TRUE),"")</f>
        <v>-</v>
      </c>
      <c r="AL116" s="37" t="str">
        <f>_xlfn.IFNA(VLOOKUP($C116,DataSuS2022!$B$2:$O$854,13,FALSE),"")</f>
        <v>-</v>
      </c>
      <c r="AM116" s="44">
        <f t="shared" si="9"/>
        <v>0</v>
      </c>
      <c r="AN116" t="str">
        <f>_xlfn.IFNA(VLOOKUP($C116,DataSuS2023!$B$2:$O$854,2,FALSE),"")</f>
        <v>-</v>
      </c>
      <c r="AO116" t="str">
        <f>_xlfn.IFNA(VLOOKUP($C116,DataSuS2023!$B$2:$O$854,3,FALSE),"")</f>
        <v>-</v>
      </c>
      <c r="AP116" t="str">
        <f>_xlfn.IFNA(VLOOKUP($C116,DataSuS2023!$B$2:$O$854,4,FALSE),"")</f>
        <v>-</v>
      </c>
      <c r="AQ116" t="str">
        <f>_xlfn.IFNA(VLOOKUP($C116,DataSuS2023!$B$2:$O$854,5,FALSE),"")</f>
        <v>-</v>
      </c>
      <c r="AR116" t="str">
        <f>_xlfn.IFNA(VLOOKUP($C116,DataSuS2023!$B$2:$O$854,6,FALSE),"")</f>
        <v>-</v>
      </c>
      <c r="AS116" t="str">
        <f>_xlfn.IFNA(VLOOKUP($C116,DataSuS2023!$B$2:$O$854,7,FALSE),"")</f>
        <v>-</v>
      </c>
      <c r="AT116" t="str">
        <f>_xlfn.IFNA(VLOOKUP($C116,DataSuS2023!$B$2:$O$854,8,FALSE),"")</f>
        <v>-</v>
      </c>
      <c r="AU116" t="str">
        <f>_xlfn.IFNA(VLOOKUP($C116,DataSuS2023!$B$2:$O$854,9,FALSE),"")</f>
        <v>-</v>
      </c>
      <c r="AV116" t="str">
        <f>_xlfn.IFNA(VLOOKUP($C116,DataSuS2023!$B$2:$O$854,10,FALSE),"")</f>
        <v>-</v>
      </c>
      <c r="AW116" t="str">
        <f>_xlfn.IFNA(VLOOKUP($C116,DataSuS2023!$B$2:$O$854,11,FALSE),"")</f>
        <v>-</v>
      </c>
      <c r="AX116" t="str">
        <f>_xlfn.IFNA(VLOOKUP($C116,DataSuS2023!$B$2:$O$854,12,FALSE),"")</f>
        <v>-</v>
      </c>
      <c r="AY116" t="str">
        <f>_xlfn.IFNA(VLOOKUP($C116,DataSuS2023!$B$2:$O$854,13,FALSE),"")</f>
        <v>-</v>
      </c>
      <c r="AZ116" s="43">
        <f t="shared" si="11"/>
        <v>0</v>
      </c>
      <c r="BA116">
        <f t="shared" si="10"/>
        <v>0</v>
      </c>
    </row>
    <row r="117" spans="1:53" ht="15.75" customHeight="1">
      <c r="A117" s="10" t="s">
        <v>295</v>
      </c>
      <c r="B117" s="5">
        <v>3110608</v>
      </c>
      <c r="C117" s="5" t="str">
        <f t="shared" si="7"/>
        <v>31106</v>
      </c>
      <c r="D117" s="11" t="s">
        <v>136</v>
      </c>
      <c r="E117" s="12">
        <v>0.46600000000000003</v>
      </c>
      <c r="F117" s="12">
        <v>0.6</v>
      </c>
      <c r="G117" s="13">
        <v>0.751</v>
      </c>
      <c r="H117" s="46" t="s">
        <v>296</v>
      </c>
      <c r="I117" s="13" t="s">
        <v>61</v>
      </c>
      <c r="J117" s="14">
        <v>6.94</v>
      </c>
      <c r="K117" s="14">
        <v>244.56700000000001</v>
      </c>
      <c r="L117" s="15">
        <f t="shared" si="0"/>
        <v>28.376682054406359</v>
      </c>
      <c r="M117" s="6" t="s">
        <v>89</v>
      </c>
      <c r="N117" s="3" t="str">
        <f>_xlfn.IFNA(VLOOKUP($C117,DataSuS2021!$B$2:$O$173,2,FALSE),"")</f>
        <v/>
      </c>
      <c r="O117" s="3" t="str">
        <f>_xlfn.IFNA(VLOOKUP($C117,DataSuS2021!$B$2:$O$173,3,FALSE),"")</f>
        <v/>
      </c>
      <c r="P117" s="3" t="str">
        <f>_xlfn.IFNA(VLOOKUP($C117,DataSuS2021!$B$2:$O$173,4,FALSE),"")</f>
        <v/>
      </c>
      <c r="Q117" s="3" t="str">
        <f>_xlfn.IFNA(VLOOKUP($C117,DataSuS2021!$B$2:$O$173,5,FALSE),"")</f>
        <v/>
      </c>
      <c r="R117" s="3" t="str">
        <f>_xlfn.IFNA(VLOOKUP($C117,DataSuS2021!$B$2:$O$173,6,FALSE),"")</f>
        <v/>
      </c>
      <c r="S117" s="3" t="str">
        <f>_xlfn.IFNA(VLOOKUP($C117,DataSuS2021!$B$2:$O$173,7,FALSE),"")</f>
        <v/>
      </c>
      <c r="T117" s="3" t="str">
        <f>_xlfn.IFNA(VLOOKUP($C117,DataSuS2021!$B$2:$O$173,8,FALSE),"")</f>
        <v/>
      </c>
      <c r="U117" s="3" t="str">
        <f>_xlfn.IFNA(VLOOKUP($C117,DataSuS2021!$B$2:$O$173,9,FALSE),"")</f>
        <v/>
      </c>
      <c r="V117" s="3" t="str">
        <f>_xlfn.IFNA(VLOOKUP($C117,DataSuS2021!$B$2:$O$173,10,FALSE),"")</f>
        <v/>
      </c>
      <c r="W117" s="3" t="str">
        <f>_xlfn.IFNA(VLOOKUP($C117,DataSuS2021!$B$2:$O$173,11,FALSE),"")</f>
        <v/>
      </c>
      <c r="X117" s="3" t="str">
        <f>_xlfn.IFNA(VLOOKUP($C117,DataSuS2021!$B$2:$O$173,12,FALSE),"")</f>
        <v/>
      </c>
      <c r="Y117" s="3" t="str">
        <f>_xlfn.IFNA(VLOOKUP($C117,DataSuS2021!$B$2:$O$173,13,FALSE),"")</f>
        <v/>
      </c>
      <c r="Z117" s="42">
        <f t="shared" si="8"/>
        <v>0</v>
      </c>
      <c r="AA117" s="37" t="str">
        <f>_xlfn.IFNA(VLOOKUP($C117,DataSuS2022!$B$2:$O$854,2,FALSE),"")</f>
        <v>-</v>
      </c>
      <c r="AB117" s="37" t="str">
        <f>_xlfn.IFNA(VLOOKUP($C117,DataSuS2022!$B$2:$O$854,3,FALSE),"")</f>
        <v>-</v>
      </c>
      <c r="AC117" s="37" t="str">
        <f>_xlfn.IFNA(VLOOKUP($C117,DataSuS2022!$B$2:$O$854,4,FALSE),"")</f>
        <v>-</v>
      </c>
      <c r="AD117" s="37" t="str">
        <f>_xlfn.IFNA(VLOOKUP($C117,DataSuS2022!$B$2:$O$854,5,FALSE),"")</f>
        <v>-</v>
      </c>
      <c r="AE117" s="37" t="str">
        <f>_xlfn.IFNA(VLOOKUP($C117,DataSuS2022!$B$2:$O$854,6,FALSE),"")</f>
        <v>-</v>
      </c>
      <c r="AF117" s="37" t="str">
        <f>_xlfn.IFNA(VLOOKUP($C117,DataSuS2022!$B$2:$O$854,7,FALSE),"")</f>
        <v>-</v>
      </c>
      <c r="AG117" s="37" t="str">
        <f>_xlfn.IFNA(VLOOKUP($C117,DataSuS2022!$B$2:$O$854,8,FALSE),"")</f>
        <v>-</v>
      </c>
      <c r="AH117" s="37" t="str">
        <f>_xlfn.IFNA(VLOOKUP($C117,DataSuS2022!$B$2:$O$854,9,FALSE),"")</f>
        <v>-</v>
      </c>
      <c r="AI117" s="37" t="str">
        <f>_xlfn.IFNA(VLOOKUP($C117,DataSuS2022!$B$2:$O$854,10,FALSE),"")</f>
        <v>-</v>
      </c>
      <c r="AJ117" s="37" t="str">
        <f>_xlfn.IFNA(VLOOKUP($C117,DataSuS2022!$B$2:$O$854,11,FALSE),"")</f>
        <v>-</v>
      </c>
      <c r="AK117" s="37" t="str">
        <f>_xlfn.IFNA(VLOOKUP($C117,DataSuS2022!$B$2:$O$854,12,TRUE),"")</f>
        <v>-</v>
      </c>
      <c r="AL117" s="37" t="str">
        <f>_xlfn.IFNA(VLOOKUP($C117,DataSuS2022!$B$2:$O$854,13,FALSE),"")</f>
        <v>-</v>
      </c>
      <c r="AM117" s="44">
        <f t="shared" si="9"/>
        <v>0</v>
      </c>
      <c r="AN117" t="str">
        <f>_xlfn.IFNA(VLOOKUP($C117,DataSuS2023!$B$2:$O$854,2,FALSE),"")</f>
        <v>-</v>
      </c>
      <c r="AO117" t="str">
        <f>_xlfn.IFNA(VLOOKUP($C117,DataSuS2023!$B$2:$O$854,3,FALSE),"")</f>
        <v>-</v>
      </c>
      <c r="AP117" t="str">
        <f>_xlfn.IFNA(VLOOKUP($C117,DataSuS2023!$B$2:$O$854,4,FALSE),"")</f>
        <v>-</v>
      </c>
      <c r="AQ117" t="str">
        <f>_xlfn.IFNA(VLOOKUP($C117,DataSuS2023!$B$2:$O$854,5,FALSE),"")</f>
        <v>-</v>
      </c>
      <c r="AR117" t="str">
        <f>_xlfn.IFNA(VLOOKUP($C117,DataSuS2023!$B$2:$O$854,6,FALSE),"")</f>
        <v>-</v>
      </c>
      <c r="AS117" t="str">
        <f>_xlfn.IFNA(VLOOKUP($C117,DataSuS2023!$B$2:$O$854,7,FALSE),"")</f>
        <v>-</v>
      </c>
      <c r="AT117" t="str">
        <f>_xlfn.IFNA(VLOOKUP($C117,DataSuS2023!$B$2:$O$854,8,FALSE),"")</f>
        <v>-</v>
      </c>
      <c r="AU117" t="str">
        <f>_xlfn.IFNA(VLOOKUP($C117,DataSuS2023!$B$2:$O$854,9,FALSE),"")</f>
        <v>-</v>
      </c>
      <c r="AV117" t="str">
        <f>_xlfn.IFNA(VLOOKUP($C117,DataSuS2023!$B$2:$O$854,10,FALSE),"")</f>
        <v>-</v>
      </c>
      <c r="AW117" t="str">
        <f>_xlfn.IFNA(VLOOKUP($C117,DataSuS2023!$B$2:$O$854,11,FALSE),"")</f>
        <v>-</v>
      </c>
      <c r="AX117" t="str">
        <f>_xlfn.IFNA(VLOOKUP($C117,DataSuS2023!$B$2:$O$854,12,FALSE),"")</f>
        <v>-</v>
      </c>
      <c r="AY117" t="str">
        <f>_xlfn.IFNA(VLOOKUP($C117,DataSuS2023!$B$2:$O$854,13,FALSE),"")</f>
        <v>-</v>
      </c>
      <c r="AZ117" s="43">
        <f t="shared" si="11"/>
        <v>0</v>
      </c>
      <c r="BA117">
        <f t="shared" si="10"/>
        <v>0</v>
      </c>
    </row>
    <row r="118" spans="1:53" ht="15.75" customHeight="1">
      <c r="A118" s="10" t="s">
        <v>297</v>
      </c>
      <c r="B118" s="5">
        <v>3110707</v>
      </c>
      <c r="C118" s="5" t="str">
        <f t="shared" si="7"/>
        <v>31107</v>
      </c>
      <c r="D118" s="11" t="s">
        <v>56</v>
      </c>
      <c r="E118" s="12">
        <v>0.372</v>
      </c>
      <c r="F118" s="12">
        <v>0.53400000000000003</v>
      </c>
      <c r="G118" s="13">
        <v>0.69899999999999995</v>
      </c>
      <c r="H118" s="46" t="s">
        <v>298</v>
      </c>
      <c r="I118" s="13" t="s">
        <v>61</v>
      </c>
      <c r="J118" s="14">
        <v>3.61</v>
      </c>
      <c r="K118" s="14">
        <v>246.38</v>
      </c>
      <c r="L118" s="15">
        <f t="shared" si="0"/>
        <v>14.652163324945207</v>
      </c>
      <c r="M118" s="6" t="s">
        <v>89</v>
      </c>
      <c r="N118" s="3" t="str">
        <f>_xlfn.IFNA(VLOOKUP($C118,DataSuS2021!$B$2:$O$173,2,FALSE),"")</f>
        <v/>
      </c>
      <c r="O118" s="3" t="str">
        <f>_xlfn.IFNA(VLOOKUP($C118,DataSuS2021!$B$2:$O$173,3,FALSE),"")</f>
        <v/>
      </c>
      <c r="P118" s="3" t="str">
        <f>_xlfn.IFNA(VLOOKUP($C118,DataSuS2021!$B$2:$O$173,4,FALSE),"")</f>
        <v/>
      </c>
      <c r="Q118" s="3" t="str">
        <f>_xlfn.IFNA(VLOOKUP($C118,DataSuS2021!$B$2:$O$173,5,FALSE),"")</f>
        <v/>
      </c>
      <c r="R118" s="3" t="str">
        <f>_xlfn.IFNA(VLOOKUP($C118,DataSuS2021!$B$2:$O$173,6,FALSE),"")</f>
        <v/>
      </c>
      <c r="S118" s="3" t="str">
        <f>_xlfn.IFNA(VLOOKUP($C118,DataSuS2021!$B$2:$O$173,7,FALSE),"")</f>
        <v/>
      </c>
      <c r="T118" s="3" t="str">
        <f>_xlfn.IFNA(VLOOKUP($C118,DataSuS2021!$B$2:$O$173,8,FALSE),"")</f>
        <v/>
      </c>
      <c r="U118" s="3" t="str">
        <f>_xlfn.IFNA(VLOOKUP($C118,DataSuS2021!$B$2:$O$173,9,FALSE),"")</f>
        <v/>
      </c>
      <c r="V118" s="3" t="str">
        <f>_xlfn.IFNA(VLOOKUP($C118,DataSuS2021!$B$2:$O$173,10,FALSE),"")</f>
        <v/>
      </c>
      <c r="W118" s="3" t="str">
        <f>_xlfn.IFNA(VLOOKUP($C118,DataSuS2021!$B$2:$O$173,11,FALSE),"")</f>
        <v/>
      </c>
      <c r="X118" s="3" t="str">
        <f>_xlfn.IFNA(VLOOKUP($C118,DataSuS2021!$B$2:$O$173,12,FALSE),"")</f>
        <v/>
      </c>
      <c r="Y118" s="3" t="str">
        <f>_xlfn.IFNA(VLOOKUP($C118,DataSuS2021!$B$2:$O$173,13,FALSE),"")</f>
        <v/>
      </c>
      <c r="Z118" s="42">
        <f t="shared" si="8"/>
        <v>0</v>
      </c>
      <c r="AA118" s="37" t="str">
        <f>_xlfn.IFNA(VLOOKUP($C118,DataSuS2022!$B$2:$O$854,2,FALSE),"")</f>
        <v>-</v>
      </c>
      <c r="AB118" s="37" t="str">
        <f>_xlfn.IFNA(VLOOKUP($C118,DataSuS2022!$B$2:$O$854,3,FALSE),"")</f>
        <v>-</v>
      </c>
      <c r="AC118" s="37" t="str">
        <f>_xlfn.IFNA(VLOOKUP($C118,DataSuS2022!$B$2:$O$854,4,FALSE),"")</f>
        <v>-</v>
      </c>
      <c r="AD118" s="37" t="str">
        <f>_xlfn.IFNA(VLOOKUP($C118,DataSuS2022!$B$2:$O$854,5,FALSE),"")</f>
        <v>-</v>
      </c>
      <c r="AE118" s="37" t="str">
        <f>_xlfn.IFNA(VLOOKUP($C118,DataSuS2022!$B$2:$O$854,6,FALSE),"")</f>
        <v>-</v>
      </c>
      <c r="AF118" s="37" t="str">
        <f>_xlfn.IFNA(VLOOKUP($C118,DataSuS2022!$B$2:$O$854,7,FALSE),"")</f>
        <v>-</v>
      </c>
      <c r="AG118" s="37" t="str">
        <f>_xlfn.IFNA(VLOOKUP($C118,DataSuS2022!$B$2:$O$854,8,FALSE),"")</f>
        <v>-</v>
      </c>
      <c r="AH118" s="37" t="str">
        <f>_xlfn.IFNA(VLOOKUP($C118,DataSuS2022!$B$2:$O$854,9,FALSE),"")</f>
        <v>-</v>
      </c>
      <c r="AI118" s="37" t="str">
        <f>_xlfn.IFNA(VLOOKUP($C118,DataSuS2022!$B$2:$O$854,10,FALSE),"")</f>
        <v>-</v>
      </c>
      <c r="AJ118" s="37" t="str">
        <f>_xlfn.IFNA(VLOOKUP($C118,DataSuS2022!$B$2:$O$854,11,FALSE),"")</f>
        <v>-</v>
      </c>
      <c r="AK118" s="37" t="str">
        <f>_xlfn.IFNA(VLOOKUP($C118,DataSuS2022!$B$2:$O$854,12,TRUE),"")</f>
        <v>-</v>
      </c>
      <c r="AL118" s="37" t="str">
        <f>_xlfn.IFNA(VLOOKUP($C118,DataSuS2022!$B$2:$O$854,13,FALSE),"")</f>
        <v>-</v>
      </c>
      <c r="AM118" s="44">
        <f t="shared" si="9"/>
        <v>0</v>
      </c>
      <c r="AN118" t="str">
        <f>_xlfn.IFNA(VLOOKUP($C118,DataSuS2023!$B$2:$O$854,2,FALSE),"")</f>
        <v>-</v>
      </c>
      <c r="AO118" t="str">
        <f>_xlfn.IFNA(VLOOKUP($C118,DataSuS2023!$B$2:$O$854,3,FALSE),"")</f>
        <v>-</v>
      </c>
      <c r="AP118" t="str">
        <f>_xlfn.IFNA(VLOOKUP($C118,DataSuS2023!$B$2:$O$854,4,FALSE),"")</f>
        <v>-</v>
      </c>
      <c r="AQ118" t="str">
        <f>_xlfn.IFNA(VLOOKUP($C118,DataSuS2023!$B$2:$O$854,5,FALSE),"")</f>
        <v>-</v>
      </c>
      <c r="AR118" t="str">
        <f>_xlfn.IFNA(VLOOKUP($C118,DataSuS2023!$B$2:$O$854,6,FALSE),"")</f>
        <v>-</v>
      </c>
      <c r="AS118" t="str">
        <f>_xlfn.IFNA(VLOOKUP($C118,DataSuS2023!$B$2:$O$854,7,FALSE),"")</f>
        <v>-</v>
      </c>
      <c r="AT118" t="str">
        <f>_xlfn.IFNA(VLOOKUP($C118,DataSuS2023!$B$2:$O$854,8,FALSE),"")</f>
        <v>-</v>
      </c>
      <c r="AU118" t="str">
        <f>_xlfn.IFNA(VLOOKUP($C118,DataSuS2023!$B$2:$O$854,9,FALSE),"")</f>
        <v>-</v>
      </c>
      <c r="AV118" t="str">
        <f>_xlfn.IFNA(VLOOKUP($C118,DataSuS2023!$B$2:$O$854,10,FALSE),"")</f>
        <v>-</v>
      </c>
      <c r="AW118" t="str">
        <f>_xlfn.IFNA(VLOOKUP($C118,DataSuS2023!$B$2:$O$854,11,FALSE),"")</f>
        <v>-</v>
      </c>
      <c r="AX118" t="str">
        <f>_xlfn.IFNA(VLOOKUP($C118,DataSuS2023!$B$2:$O$854,12,FALSE),"")</f>
        <v>-</v>
      </c>
      <c r="AY118" t="str">
        <f>_xlfn.IFNA(VLOOKUP($C118,DataSuS2023!$B$2:$O$854,13,FALSE),"")</f>
        <v>-</v>
      </c>
      <c r="AZ118" s="43">
        <f t="shared" si="11"/>
        <v>0</v>
      </c>
      <c r="BA118">
        <f t="shared" si="10"/>
        <v>0</v>
      </c>
    </row>
    <row r="119" spans="1:53" ht="15.75" customHeight="1">
      <c r="A119" s="10" t="s">
        <v>299</v>
      </c>
      <c r="B119" s="5">
        <v>3110806</v>
      </c>
      <c r="C119" s="5" t="str">
        <f t="shared" si="7"/>
        <v>31108</v>
      </c>
      <c r="D119" s="11" t="s">
        <v>59</v>
      </c>
      <c r="E119" s="12">
        <v>0.46899999999999997</v>
      </c>
      <c r="F119" s="12">
        <v>0.63</v>
      </c>
      <c r="G119" s="13">
        <v>0.61599999999999999</v>
      </c>
      <c r="H119" s="46">
        <v>64</v>
      </c>
      <c r="I119" s="13" t="s">
        <v>61</v>
      </c>
      <c r="J119" s="14">
        <v>0.83</v>
      </c>
      <c r="K119" s="14">
        <v>442.39800000000002</v>
      </c>
      <c r="L119" s="15">
        <f t="shared" si="0"/>
        <v>1.8761386805546136</v>
      </c>
      <c r="M119" s="6" t="s">
        <v>67</v>
      </c>
      <c r="N119" s="3" t="str">
        <f>_xlfn.IFNA(VLOOKUP($C119,DataSuS2021!$B$2:$O$173,2,FALSE),"")</f>
        <v/>
      </c>
      <c r="O119" s="3" t="str">
        <f>_xlfn.IFNA(VLOOKUP($C119,DataSuS2021!$B$2:$O$173,3,FALSE),"")</f>
        <v/>
      </c>
      <c r="P119" s="3" t="str">
        <f>_xlfn.IFNA(VLOOKUP($C119,DataSuS2021!$B$2:$O$173,4,FALSE),"")</f>
        <v/>
      </c>
      <c r="Q119" s="3" t="str">
        <f>_xlfn.IFNA(VLOOKUP($C119,DataSuS2021!$B$2:$O$173,5,FALSE),"")</f>
        <v/>
      </c>
      <c r="R119" s="3" t="str">
        <f>_xlfn.IFNA(VLOOKUP($C119,DataSuS2021!$B$2:$O$173,6,FALSE),"")</f>
        <v/>
      </c>
      <c r="S119" s="3" t="str">
        <f>_xlfn.IFNA(VLOOKUP($C119,DataSuS2021!$B$2:$O$173,7,FALSE),"")</f>
        <v/>
      </c>
      <c r="T119" s="3" t="str">
        <f>_xlfn.IFNA(VLOOKUP($C119,DataSuS2021!$B$2:$O$173,8,FALSE),"")</f>
        <v/>
      </c>
      <c r="U119" s="3" t="str">
        <f>_xlfn.IFNA(VLOOKUP($C119,DataSuS2021!$B$2:$O$173,9,FALSE),"")</f>
        <v/>
      </c>
      <c r="V119" s="3" t="str">
        <f>_xlfn.IFNA(VLOOKUP($C119,DataSuS2021!$B$2:$O$173,10,FALSE),"")</f>
        <v/>
      </c>
      <c r="W119" s="3" t="str">
        <f>_xlfn.IFNA(VLOOKUP($C119,DataSuS2021!$B$2:$O$173,11,FALSE),"")</f>
        <v/>
      </c>
      <c r="X119" s="3" t="str">
        <f>_xlfn.IFNA(VLOOKUP($C119,DataSuS2021!$B$2:$O$173,12,FALSE),"")</f>
        <v/>
      </c>
      <c r="Y119" s="3" t="str">
        <f>_xlfn.IFNA(VLOOKUP($C119,DataSuS2021!$B$2:$O$173,13,FALSE),"")</f>
        <v/>
      </c>
      <c r="Z119" s="42">
        <f t="shared" si="8"/>
        <v>0</v>
      </c>
      <c r="AA119" s="37">
        <f>_xlfn.IFNA(VLOOKUP($C119,DataSuS2022!$B$2:$O$854,2,FALSE),"")</f>
        <v>1</v>
      </c>
      <c r="AB119" s="37" t="str">
        <f>_xlfn.IFNA(VLOOKUP($C119,DataSuS2022!$B$2:$O$854,3,FALSE),"")</f>
        <v>-</v>
      </c>
      <c r="AC119" s="37" t="str">
        <f>_xlfn.IFNA(VLOOKUP($C119,DataSuS2022!$B$2:$O$854,4,FALSE),"")</f>
        <v>-</v>
      </c>
      <c r="AD119" s="37" t="str">
        <f>_xlfn.IFNA(VLOOKUP($C119,DataSuS2022!$B$2:$O$854,5,FALSE),"")</f>
        <v>-</v>
      </c>
      <c r="AE119" s="37" t="str">
        <f>_xlfn.IFNA(VLOOKUP($C119,DataSuS2022!$B$2:$O$854,6,FALSE),"")</f>
        <v>-</v>
      </c>
      <c r="AF119" s="37" t="str">
        <f>_xlfn.IFNA(VLOOKUP($C119,DataSuS2022!$B$2:$O$854,7,FALSE),"")</f>
        <v>-</v>
      </c>
      <c r="AG119" s="37" t="str">
        <f>_xlfn.IFNA(VLOOKUP($C119,DataSuS2022!$B$2:$O$854,8,FALSE),"")</f>
        <v>-</v>
      </c>
      <c r="AH119" s="37" t="str">
        <f>_xlfn.IFNA(VLOOKUP($C119,DataSuS2022!$B$2:$O$854,9,FALSE),"")</f>
        <v>-</v>
      </c>
      <c r="AI119" s="37" t="str">
        <f>_xlfn.IFNA(VLOOKUP($C119,DataSuS2022!$B$2:$O$854,10,FALSE),"")</f>
        <v>-</v>
      </c>
      <c r="AJ119" s="37" t="str">
        <f>_xlfn.IFNA(VLOOKUP($C119,DataSuS2022!$B$2:$O$854,11,FALSE),"")</f>
        <v>-</v>
      </c>
      <c r="AK119" s="37" t="str">
        <f>_xlfn.IFNA(VLOOKUP($C119,DataSuS2022!$B$2:$O$854,12,TRUE),"")</f>
        <v>-</v>
      </c>
      <c r="AL119" s="37" t="str">
        <f>_xlfn.IFNA(VLOOKUP($C119,DataSuS2022!$B$2:$O$854,13,FALSE),"")</f>
        <v>-</v>
      </c>
      <c r="AM119" s="44">
        <f t="shared" si="9"/>
        <v>1</v>
      </c>
      <c r="AN119" t="str">
        <f>_xlfn.IFNA(VLOOKUP($C119,DataSuS2023!$B$2:$O$854,2,FALSE),"")</f>
        <v>-</v>
      </c>
      <c r="AO119" t="str">
        <f>_xlfn.IFNA(VLOOKUP($C119,DataSuS2023!$B$2:$O$854,3,FALSE),"")</f>
        <v>-</v>
      </c>
      <c r="AP119" t="str">
        <f>_xlfn.IFNA(VLOOKUP($C119,DataSuS2023!$B$2:$O$854,4,FALSE),"")</f>
        <v>-</v>
      </c>
      <c r="AQ119" t="str">
        <f>_xlfn.IFNA(VLOOKUP($C119,DataSuS2023!$B$2:$O$854,5,FALSE),"")</f>
        <v>-</v>
      </c>
      <c r="AR119" t="str">
        <f>_xlfn.IFNA(VLOOKUP($C119,DataSuS2023!$B$2:$O$854,6,FALSE),"")</f>
        <v>-</v>
      </c>
      <c r="AS119" t="str">
        <f>_xlfn.IFNA(VLOOKUP($C119,DataSuS2023!$B$2:$O$854,7,FALSE),"")</f>
        <v>-</v>
      </c>
      <c r="AT119" t="str">
        <f>_xlfn.IFNA(VLOOKUP($C119,DataSuS2023!$B$2:$O$854,8,FALSE),"")</f>
        <v>-</v>
      </c>
      <c r="AU119" t="str">
        <f>_xlfn.IFNA(VLOOKUP($C119,DataSuS2023!$B$2:$O$854,9,FALSE),"")</f>
        <v>-</v>
      </c>
      <c r="AV119" t="str">
        <f>_xlfn.IFNA(VLOOKUP($C119,DataSuS2023!$B$2:$O$854,10,FALSE),"")</f>
        <v>-</v>
      </c>
      <c r="AW119" t="str">
        <f>_xlfn.IFNA(VLOOKUP($C119,DataSuS2023!$B$2:$O$854,11,FALSE),"")</f>
        <v>-</v>
      </c>
      <c r="AX119" t="str">
        <f>_xlfn.IFNA(VLOOKUP($C119,DataSuS2023!$B$2:$O$854,12,FALSE),"")</f>
        <v>-</v>
      </c>
      <c r="AY119" t="str">
        <f>_xlfn.IFNA(VLOOKUP($C119,DataSuS2023!$B$2:$O$854,13,FALSE),"")</f>
        <v>-</v>
      </c>
      <c r="AZ119" s="43">
        <f t="shared" si="11"/>
        <v>0</v>
      </c>
      <c r="BA119">
        <f t="shared" si="10"/>
        <v>1</v>
      </c>
    </row>
    <row r="120" spans="1:53" ht="15.75" customHeight="1">
      <c r="A120" s="10" t="s">
        <v>300</v>
      </c>
      <c r="B120" s="5">
        <v>3110905</v>
      </c>
      <c r="C120" s="5" t="str">
        <f t="shared" si="7"/>
        <v>31109</v>
      </c>
      <c r="D120" s="11" t="s">
        <v>64</v>
      </c>
      <c r="E120" s="12">
        <v>0.43099999999999999</v>
      </c>
      <c r="F120" s="12">
        <v>0.57799999999999996</v>
      </c>
      <c r="G120" s="13">
        <v>0.70899999999999996</v>
      </c>
      <c r="H120" s="46" t="s">
        <v>301</v>
      </c>
      <c r="I120" s="13" t="s">
        <v>61</v>
      </c>
      <c r="J120" s="14">
        <v>4.03</v>
      </c>
      <c r="K120" s="14">
        <v>335.58699999999999</v>
      </c>
      <c r="L120" s="15">
        <f t="shared" si="0"/>
        <v>12.008808446095946</v>
      </c>
      <c r="M120" s="6" t="s">
        <v>89</v>
      </c>
      <c r="N120" s="3" t="str">
        <f>_xlfn.IFNA(VLOOKUP($C120,DataSuS2021!$B$2:$O$173,2,FALSE),"")</f>
        <v/>
      </c>
      <c r="O120" s="3" t="str">
        <f>_xlfn.IFNA(VLOOKUP($C120,DataSuS2021!$B$2:$O$173,3,FALSE),"")</f>
        <v/>
      </c>
      <c r="P120" s="3" t="str">
        <f>_xlfn.IFNA(VLOOKUP($C120,DataSuS2021!$B$2:$O$173,4,FALSE),"")</f>
        <v/>
      </c>
      <c r="Q120" s="3" t="str">
        <f>_xlfn.IFNA(VLOOKUP($C120,DataSuS2021!$B$2:$O$173,5,FALSE),"")</f>
        <v/>
      </c>
      <c r="R120" s="3" t="str">
        <f>_xlfn.IFNA(VLOOKUP($C120,DataSuS2021!$B$2:$O$173,6,FALSE),"")</f>
        <v/>
      </c>
      <c r="S120" s="3" t="str">
        <f>_xlfn.IFNA(VLOOKUP($C120,DataSuS2021!$B$2:$O$173,7,FALSE),"")</f>
        <v/>
      </c>
      <c r="T120" s="3" t="str">
        <f>_xlfn.IFNA(VLOOKUP($C120,DataSuS2021!$B$2:$O$173,8,FALSE),"")</f>
        <v/>
      </c>
      <c r="U120" s="3" t="str">
        <f>_xlfn.IFNA(VLOOKUP($C120,DataSuS2021!$B$2:$O$173,9,FALSE),"")</f>
        <v/>
      </c>
      <c r="V120" s="3" t="str">
        <f>_xlfn.IFNA(VLOOKUP($C120,DataSuS2021!$B$2:$O$173,10,FALSE),"")</f>
        <v/>
      </c>
      <c r="W120" s="3" t="str">
        <f>_xlfn.IFNA(VLOOKUP($C120,DataSuS2021!$B$2:$O$173,11,FALSE),"")</f>
        <v/>
      </c>
      <c r="X120" s="3" t="str">
        <f>_xlfn.IFNA(VLOOKUP($C120,DataSuS2021!$B$2:$O$173,12,FALSE),"")</f>
        <v/>
      </c>
      <c r="Y120" s="3" t="str">
        <f>_xlfn.IFNA(VLOOKUP($C120,DataSuS2021!$B$2:$O$173,13,FALSE),"")</f>
        <v/>
      </c>
      <c r="Z120" s="42">
        <f t="shared" si="8"/>
        <v>0</v>
      </c>
      <c r="AA120" s="37" t="str">
        <f>_xlfn.IFNA(VLOOKUP($C120,DataSuS2022!$B$2:$O$854,2,FALSE),"")</f>
        <v>-</v>
      </c>
      <c r="AB120" s="37" t="str">
        <f>_xlfn.IFNA(VLOOKUP($C120,DataSuS2022!$B$2:$O$854,3,FALSE),"")</f>
        <v>-</v>
      </c>
      <c r="AC120" s="37" t="str">
        <f>_xlfn.IFNA(VLOOKUP($C120,DataSuS2022!$B$2:$O$854,4,FALSE),"")</f>
        <v>-</v>
      </c>
      <c r="AD120" s="37" t="str">
        <f>_xlfn.IFNA(VLOOKUP($C120,DataSuS2022!$B$2:$O$854,5,FALSE),"")</f>
        <v>-</v>
      </c>
      <c r="AE120" s="37" t="str">
        <f>_xlfn.IFNA(VLOOKUP($C120,DataSuS2022!$B$2:$O$854,6,FALSE),"")</f>
        <v>-</v>
      </c>
      <c r="AF120" s="37" t="str">
        <f>_xlfn.IFNA(VLOOKUP($C120,DataSuS2022!$B$2:$O$854,7,FALSE),"")</f>
        <v>-</v>
      </c>
      <c r="AG120" s="37" t="str">
        <f>_xlfn.IFNA(VLOOKUP($C120,DataSuS2022!$B$2:$O$854,8,FALSE),"")</f>
        <v>-</v>
      </c>
      <c r="AH120" s="37" t="str">
        <f>_xlfn.IFNA(VLOOKUP($C120,DataSuS2022!$B$2:$O$854,9,FALSE),"")</f>
        <v>-</v>
      </c>
      <c r="AI120" s="37" t="str">
        <f>_xlfn.IFNA(VLOOKUP($C120,DataSuS2022!$B$2:$O$854,10,FALSE),"")</f>
        <v>-</v>
      </c>
      <c r="AJ120" s="37" t="str">
        <f>_xlfn.IFNA(VLOOKUP($C120,DataSuS2022!$B$2:$O$854,11,FALSE),"")</f>
        <v>-</v>
      </c>
      <c r="AK120" s="37" t="str">
        <f>_xlfn.IFNA(VLOOKUP($C120,DataSuS2022!$B$2:$O$854,12,TRUE),"")</f>
        <v>-</v>
      </c>
      <c r="AL120" s="37" t="str">
        <f>_xlfn.IFNA(VLOOKUP($C120,DataSuS2022!$B$2:$O$854,13,FALSE),"")</f>
        <v>-</v>
      </c>
      <c r="AM120" s="44">
        <f t="shared" si="9"/>
        <v>0</v>
      </c>
      <c r="AN120" t="str">
        <f>_xlfn.IFNA(VLOOKUP($C120,DataSuS2023!$B$2:$O$854,2,FALSE),"")</f>
        <v>-</v>
      </c>
      <c r="AO120" t="str">
        <f>_xlfn.IFNA(VLOOKUP($C120,DataSuS2023!$B$2:$O$854,3,FALSE),"")</f>
        <v>-</v>
      </c>
      <c r="AP120" t="str">
        <f>_xlfn.IFNA(VLOOKUP($C120,DataSuS2023!$B$2:$O$854,4,FALSE),"")</f>
        <v>-</v>
      </c>
      <c r="AQ120" t="str">
        <f>_xlfn.IFNA(VLOOKUP($C120,DataSuS2023!$B$2:$O$854,5,FALSE),"")</f>
        <v>-</v>
      </c>
      <c r="AR120" t="str">
        <f>_xlfn.IFNA(VLOOKUP($C120,DataSuS2023!$B$2:$O$854,6,FALSE),"")</f>
        <v>-</v>
      </c>
      <c r="AS120" t="str">
        <f>_xlfn.IFNA(VLOOKUP($C120,DataSuS2023!$B$2:$O$854,7,FALSE),"")</f>
        <v>-</v>
      </c>
      <c r="AT120" t="str">
        <f>_xlfn.IFNA(VLOOKUP($C120,DataSuS2023!$B$2:$O$854,8,FALSE),"")</f>
        <v>-</v>
      </c>
      <c r="AU120" t="str">
        <f>_xlfn.IFNA(VLOOKUP($C120,DataSuS2023!$B$2:$O$854,9,FALSE),"")</f>
        <v>-</v>
      </c>
      <c r="AV120" t="str">
        <f>_xlfn.IFNA(VLOOKUP($C120,DataSuS2023!$B$2:$O$854,10,FALSE),"")</f>
        <v>-</v>
      </c>
      <c r="AW120" t="str">
        <f>_xlfn.IFNA(VLOOKUP($C120,DataSuS2023!$B$2:$O$854,11,FALSE),"")</f>
        <v>-</v>
      </c>
      <c r="AX120" t="str">
        <f>_xlfn.IFNA(VLOOKUP($C120,DataSuS2023!$B$2:$O$854,12,FALSE),"")</f>
        <v>-</v>
      </c>
      <c r="AY120" t="str">
        <f>_xlfn.IFNA(VLOOKUP($C120,DataSuS2023!$B$2:$O$854,13,FALSE),"")</f>
        <v>-</v>
      </c>
      <c r="AZ120" s="43">
        <f t="shared" si="11"/>
        <v>0</v>
      </c>
      <c r="BA120">
        <f t="shared" si="10"/>
        <v>0</v>
      </c>
    </row>
    <row r="121" spans="1:53" ht="15.75" customHeight="1">
      <c r="A121" s="10" t="s">
        <v>302</v>
      </c>
      <c r="B121" s="5">
        <v>3111002</v>
      </c>
      <c r="C121" s="5" t="str">
        <f t="shared" si="7"/>
        <v>31110</v>
      </c>
      <c r="D121" s="11" t="s">
        <v>303</v>
      </c>
      <c r="E121" s="12">
        <v>0.44600000000000001</v>
      </c>
      <c r="F121" s="12">
        <v>0.621</v>
      </c>
      <c r="G121" s="13">
        <v>0.69799999999999995</v>
      </c>
      <c r="H121" s="46" t="s">
        <v>304</v>
      </c>
      <c r="I121" s="13" t="s">
        <v>61</v>
      </c>
      <c r="J121" s="14">
        <v>3.74</v>
      </c>
      <c r="K121" s="14">
        <v>577.84299999999996</v>
      </c>
      <c r="L121" s="15">
        <f t="shared" si="0"/>
        <v>6.4723462947548045</v>
      </c>
      <c r="M121" s="6" t="s">
        <v>89</v>
      </c>
      <c r="N121" s="3" t="str">
        <f>_xlfn.IFNA(VLOOKUP($C121,DataSuS2021!$B$2:$O$173,2,FALSE),"")</f>
        <v>-</v>
      </c>
      <c r="O121" s="3" t="str">
        <f>_xlfn.IFNA(VLOOKUP($C121,DataSuS2021!$B$2:$O$173,3,FALSE),"")</f>
        <v>-</v>
      </c>
      <c r="P121" s="3" t="str">
        <f>_xlfn.IFNA(VLOOKUP($C121,DataSuS2021!$B$2:$O$173,4,FALSE),"")</f>
        <v>-</v>
      </c>
      <c r="Q121" s="3" t="str">
        <f>_xlfn.IFNA(VLOOKUP($C121,DataSuS2021!$B$2:$O$173,5,FALSE),"")</f>
        <v>-</v>
      </c>
      <c r="R121" s="3" t="str">
        <f>_xlfn.IFNA(VLOOKUP($C121,DataSuS2021!$B$2:$O$173,6,FALSE),"")</f>
        <v>-</v>
      </c>
      <c r="S121" s="3" t="str">
        <f>_xlfn.IFNA(VLOOKUP($C121,DataSuS2021!$B$2:$O$173,7,FALSE),"")</f>
        <v>-</v>
      </c>
      <c r="T121" s="3" t="str">
        <f>_xlfn.IFNA(VLOOKUP($C121,DataSuS2021!$B$2:$O$173,8,FALSE),"")</f>
        <v>-</v>
      </c>
      <c r="U121" s="3">
        <f>_xlfn.IFNA(VLOOKUP($C121,DataSuS2021!$B$2:$O$173,9,FALSE),"")</f>
        <v>1</v>
      </c>
      <c r="V121" s="3" t="str">
        <f>_xlfn.IFNA(VLOOKUP($C121,DataSuS2021!$B$2:$O$173,10,FALSE),"")</f>
        <v>-</v>
      </c>
      <c r="W121" s="3" t="str">
        <f>_xlfn.IFNA(VLOOKUP($C121,DataSuS2021!$B$2:$O$173,11,FALSE),"")</f>
        <v>-</v>
      </c>
      <c r="X121" s="3" t="str">
        <f>_xlfn.IFNA(VLOOKUP($C121,DataSuS2021!$B$2:$O$173,12,FALSE),"")</f>
        <v>-</v>
      </c>
      <c r="Y121" s="3" t="str">
        <f>_xlfn.IFNA(VLOOKUP($C121,DataSuS2021!$B$2:$O$173,13,FALSE),"")</f>
        <v>-</v>
      </c>
      <c r="Z121" s="42">
        <f t="shared" si="8"/>
        <v>1</v>
      </c>
      <c r="AA121" s="37" t="str">
        <f>_xlfn.IFNA(VLOOKUP($C121,DataSuS2022!$B$2:$O$854,2,FALSE),"")</f>
        <v>-</v>
      </c>
      <c r="AB121" s="37" t="str">
        <f>_xlfn.IFNA(VLOOKUP($C121,DataSuS2022!$B$2:$O$854,3,FALSE),"")</f>
        <v>-</v>
      </c>
      <c r="AC121" s="37" t="str">
        <f>_xlfn.IFNA(VLOOKUP($C121,DataSuS2022!$B$2:$O$854,4,FALSE),"")</f>
        <v>-</v>
      </c>
      <c r="AD121" s="37" t="str">
        <f>_xlfn.IFNA(VLOOKUP($C121,DataSuS2022!$B$2:$O$854,5,FALSE),"")</f>
        <v>-</v>
      </c>
      <c r="AE121" s="37" t="str">
        <f>_xlfn.IFNA(VLOOKUP($C121,DataSuS2022!$B$2:$O$854,6,FALSE),"")</f>
        <v>-</v>
      </c>
      <c r="AF121" s="37" t="str">
        <f>_xlfn.IFNA(VLOOKUP($C121,DataSuS2022!$B$2:$O$854,7,FALSE),"")</f>
        <v>-</v>
      </c>
      <c r="AG121" s="37" t="str">
        <f>_xlfn.IFNA(VLOOKUP($C121,DataSuS2022!$B$2:$O$854,8,FALSE),"")</f>
        <v>-</v>
      </c>
      <c r="AH121" s="37" t="str">
        <f>_xlfn.IFNA(VLOOKUP($C121,DataSuS2022!$B$2:$O$854,9,FALSE),"")</f>
        <v>-</v>
      </c>
      <c r="AI121" s="37" t="str">
        <f>_xlfn.IFNA(VLOOKUP($C121,DataSuS2022!$B$2:$O$854,10,FALSE),"")</f>
        <v>-</v>
      </c>
      <c r="AJ121" s="37" t="str">
        <f>_xlfn.IFNA(VLOOKUP($C121,DataSuS2022!$B$2:$O$854,11,FALSE),"")</f>
        <v>-</v>
      </c>
      <c r="AK121" s="37" t="str">
        <f>_xlfn.IFNA(VLOOKUP($C121,DataSuS2022!$B$2:$O$854,12,TRUE),"")</f>
        <v>-</v>
      </c>
      <c r="AL121" s="37" t="str">
        <f>_xlfn.IFNA(VLOOKUP($C121,DataSuS2022!$B$2:$O$854,13,FALSE),"")</f>
        <v>-</v>
      </c>
      <c r="AM121" s="44">
        <f t="shared" si="9"/>
        <v>0</v>
      </c>
      <c r="AN121" t="str">
        <f>_xlfn.IFNA(VLOOKUP($C121,DataSuS2023!$B$2:$O$854,2,FALSE),"")</f>
        <v>-</v>
      </c>
      <c r="AO121" t="str">
        <f>_xlfn.IFNA(VLOOKUP($C121,DataSuS2023!$B$2:$O$854,3,FALSE),"")</f>
        <v>-</v>
      </c>
      <c r="AP121" t="str">
        <f>_xlfn.IFNA(VLOOKUP($C121,DataSuS2023!$B$2:$O$854,4,FALSE),"")</f>
        <v>-</v>
      </c>
      <c r="AQ121" t="str">
        <f>_xlfn.IFNA(VLOOKUP($C121,DataSuS2023!$B$2:$O$854,5,FALSE),"")</f>
        <v>-</v>
      </c>
      <c r="AR121" t="str">
        <f>_xlfn.IFNA(VLOOKUP($C121,DataSuS2023!$B$2:$O$854,6,FALSE),"")</f>
        <v>-</v>
      </c>
      <c r="AS121" t="str">
        <f>_xlfn.IFNA(VLOOKUP($C121,DataSuS2023!$B$2:$O$854,7,FALSE),"")</f>
        <v>-</v>
      </c>
      <c r="AT121" t="str">
        <f>_xlfn.IFNA(VLOOKUP($C121,DataSuS2023!$B$2:$O$854,8,FALSE),"")</f>
        <v>-</v>
      </c>
      <c r="AU121" t="str">
        <f>_xlfn.IFNA(VLOOKUP($C121,DataSuS2023!$B$2:$O$854,9,FALSE),"")</f>
        <v>-</v>
      </c>
      <c r="AV121" t="str">
        <f>_xlfn.IFNA(VLOOKUP($C121,DataSuS2023!$B$2:$O$854,10,FALSE),"")</f>
        <v>-</v>
      </c>
      <c r="AW121" t="str">
        <f>_xlfn.IFNA(VLOOKUP($C121,DataSuS2023!$B$2:$O$854,11,FALSE),"")</f>
        <v>-</v>
      </c>
      <c r="AX121" t="str">
        <f>_xlfn.IFNA(VLOOKUP($C121,DataSuS2023!$B$2:$O$854,12,FALSE),"")</f>
        <v>-</v>
      </c>
      <c r="AY121" t="str">
        <f>_xlfn.IFNA(VLOOKUP($C121,DataSuS2023!$B$2:$O$854,13,FALSE),"")</f>
        <v>-</v>
      </c>
      <c r="AZ121" s="43">
        <f t="shared" si="11"/>
        <v>0</v>
      </c>
      <c r="BA121">
        <f t="shared" si="10"/>
        <v>1</v>
      </c>
    </row>
    <row r="122" spans="1:53" ht="15.75" customHeight="1">
      <c r="A122" s="10" t="s">
        <v>305</v>
      </c>
      <c r="B122" s="5">
        <v>3111101</v>
      </c>
      <c r="C122" s="5" t="str">
        <f t="shared" si="7"/>
        <v>31111</v>
      </c>
      <c r="D122" s="11" t="s">
        <v>85</v>
      </c>
      <c r="E122" s="12">
        <v>0.33700000000000002</v>
      </c>
      <c r="F122" s="12">
        <v>0.48799999999999999</v>
      </c>
      <c r="G122" s="13">
        <v>0.70399999999999996</v>
      </c>
      <c r="H122" s="46" t="s">
        <v>306</v>
      </c>
      <c r="I122" s="13" t="s">
        <v>70</v>
      </c>
      <c r="J122" s="14">
        <v>5.72</v>
      </c>
      <c r="K122" s="14">
        <v>3650.7489999999998</v>
      </c>
      <c r="L122" s="15">
        <f t="shared" si="0"/>
        <v>1.5668017713625342</v>
      </c>
      <c r="M122" s="6" t="s">
        <v>54</v>
      </c>
      <c r="N122" s="3" t="str">
        <f>_xlfn.IFNA(VLOOKUP($C122,DataSuS2021!$B$2:$O$173,2,FALSE),"")</f>
        <v/>
      </c>
      <c r="O122" s="3" t="str">
        <f>_xlfn.IFNA(VLOOKUP($C122,DataSuS2021!$B$2:$O$173,3,FALSE),"")</f>
        <v/>
      </c>
      <c r="P122" s="3" t="str">
        <f>_xlfn.IFNA(VLOOKUP($C122,DataSuS2021!$B$2:$O$173,4,FALSE),"")</f>
        <v/>
      </c>
      <c r="Q122" s="3" t="str">
        <f>_xlfn.IFNA(VLOOKUP($C122,DataSuS2021!$B$2:$O$173,5,FALSE),"")</f>
        <v/>
      </c>
      <c r="R122" s="3" t="str">
        <f>_xlfn.IFNA(VLOOKUP($C122,DataSuS2021!$B$2:$O$173,6,FALSE),"")</f>
        <v/>
      </c>
      <c r="S122" s="3" t="str">
        <f>_xlfn.IFNA(VLOOKUP($C122,DataSuS2021!$B$2:$O$173,7,FALSE),"")</f>
        <v/>
      </c>
      <c r="T122" s="3" t="str">
        <f>_xlfn.IFNA(VLOOKUP($C122,DataSuS2021!$B$2:$O$173,8,FALSE),"")</f>
        <v/>
      </c>
      <c r="U122" s="3" t="str">
        <f>_xlfn.IFNA(VLOOKUP($C122,DataSuS2021!$B$2:$O$173,9,FALSE),"")</f>
        <v/>
      </c>
      <c r="V122" s="3" t="str">
        <f>_xlfn.IFNA(VLOOKUP($C122,DataSuS2021!$B$2:$O$173,10,FALSE),"")</f>
        <v/>
      </c>
      <c r="W122" s="3" t="str">
        <f>_xlfn.IFNA(VLOOKUP($C122,DataSuS2021!$B$2:$O$173,11,FALSE),"")</f>
        <v/>
      </c>
      <c r="X122" s="3" t="str">
        <f>_xlfn.IFNA(VLOOKUP($C122,DataSuS2021!$B$2:$O$173,12,FALSE),"")</f>
        <v/>
      </c>
      <c r="Y122" s="3" t="str">
        <f>_xlfn.IFNA(VLOOKUP($C122,DataSuS2021!$B$2:$O$173,13,FALSE),"")</f>
        <v/>
      </c>
      <c r="Z122" s="42">
        <f t="shared" si="8"/>
        <v>0</v>
      </c>
      <c r="AA122" s="37" t="str">
        <f>_xlfn.IFNA(VLOOKUP($C122,DataSuS2022!$B$2:$O$854,2,FALSE),"")</f>
        <v>-</v>
      </c>
      <c r="AB122" s="37" t="str">
        <f>_xlfn.IFNA(VLOOKUP($C122,DataSuS2022!$B$2:$O$854,3,FALSE),"")</f>
        <v>-</v>
      </c>
      <c r="AC122" s="37" t="str">
        <f>_xlfn.IFNA(VLOOKUP($C122,DataSuS2022!$B$2:$O$854,4,FALSE),"")</f>
        <v>-</v>
      </c>
      <c r="AD122" s="37" t="str">
        <f>_xlfn.IFNA(VLOOKUP($C122,DataSuS2022!$B$2:$O$854,5,FALSE),"")</f>
        <v>-</v>
      </c>
      <c r="AE122" s="37" t="str">
        <f>_xlfn.IFNA(VLOOKUP($C122,DataSuS2022!$B$2:$O$854,6,FALSE),"")</f>
        <v>-</v>
      </c>
      <c r="AF122" s="37" t="str">
        <f>_xlfn.IFNA(VLOOKUP($C122,DataSuS2022!$B$2:$O$854,7,FALSE),"")</f>
        <v>-</v>
      </c>
      <c r="AG122" s="37" t="str">
        <f>_xlfn.IFNA(VLOOKUP($C122,DataSuS2022!$B$2:$O$854,8,FALSE),"")</f>
        <v>-</v>
      </c>
      <c r="AH122" s="37" t="str">
        <f>_xlfn.IFNA(VLOOKUP($C122,DataSuS2022!$B$2:$O$854,9,FALSE),"")</f>
        <v>-</v>
      </c>
      <c r="AI122" s="37" t="str">
        <f>_xlfn.IFNA(VLOOKUP($C122,DataSuS2022!$B$2:$O$854,10,FALSE),"")</f>
        <v>-</v>
      </c>
      <c r="AJ122" s="37" t="str">
        <f>_xlfn.IFNA(VLOOKUP($C122,DataSuS2022!$B$2:$O$854,11,FALSE),"")</f>
        <v>-</v>
      </c>
      <c r="AK122" s="37" t="str">
        <f>_xlfn.IFNA(VLOOKUP($C122,DataSuS2022!$B$2:$O$854,12,TRUE),"")</f>
        <v>-</v>
      </c>
      <c r="AL122" s="37" t="str">
        <f>_xlfn.IFNA(VLOOKUP($C122,DataSuS2022!$B$2:$O$854,13,FALSE),"")</f>
        <v>-</v>
      </c>
      <c r="AM122" s="44">
        <f t="shared" si="9"/>
        <v>0</v>
      </c>
      <c r="AN122" t="str">
        <f>_xlfn.IFNA(VLOOKUP($C122,DataSuS2023!$B$2:$O$854,2,FALSE),"")</f>
        <v>-</v>
      </c>
      <c r="AO122" t="str">
        <f>_xlfn.IFNA(VLOOKUP($C122,DataSuS2023!$B$2:$O$854,3,FALSE),"")</f>
        <v>-</v>
      </c>
      <c r="AP122" t="str">
        <f>_xlfn.IFNA(VLOOKUP($C122,DataSuS2023!$B$2:$O$854,4,FALSE),"")</f>
        <v>-</v>
      </c>
      <c r="AQ122" t="str">
        <f>_xlfn.IFNA(VLOOKUP($C122,DataSuS2023!$B$2:$O$854,5,FALSE),"")</f>
        <v>-</v>
      </c>
      <c r="AR122" t="str">
        <f>_xlfn.IFNA(VLOOKUP($C122,DataSuS2023!$B$2:$O$854,6,FALSE),"")</f>
        <v>-</v>
      </c>
      <c r="AS122" t="str">
        <f>_xlfn.IFNA(VLOOKUP($C122,DataSuS2023!$B$2:$O$854,7,FALSE),"")</f>
        <v>-</v>
      </c>
      <c r="AT122" t="str">
        <f>_xlfn.IFNA(VLOOKUP($C122,DataSuS2023!$B$2:$O$854,8,FALSE),"")</f>
        <v>-</v>
      </c>
      <c r="AU122" t="str">
        <f>_xlfn.IFNA(VLOOKUP($C122,DataSuS2023!$B$2:$O$854,9,FALSE),"")</f>
        <v>-</v>
      </c>
      <c r="AV122" t="str">
        <f>_xlfn.IFNA(VLOOKUP($C122,DataSuS2023!$B$2:$O$854,10,FALSE),"")</f>
        <v>-</v>
      </c>
      <c r="AW122" t="str">
        <f>_xlfn.IFNA(VLOOKUP($C122,DataSuS2023!$B$2:$O$854,11,FALSE),"")</f>
        <v>-</v>
      </c>
      <c r="AX122" t="str">
        <f>_xlfn.IFNA(VLOOKUP($C122,DataSuS2023!$B$2:$O$854,12,FALSE),"")</f>
        <v>-</v>
      </c>
      <c r="AY122" t="str">
        <f>_xlfn.IFNA(VLOOKUP($C122,DataSuS2023!$B$2:$O$854,13,FALSE),"")</f>
        <v>-</v>
      </c>
      <c r="AZ122" s="43">
        <f t="shared" si="11"/>
        <v>0</v>
      </c>
      <c r="BA122">
        <f t="shared" si="10"/>
        <v>0</v>
      </c>
    </row>
    <row r="123" spans="1:53" ht="15.75" customHeight="1">
      <c r="A123" s="10" t="s">
        <v>307</v>
      </c>
      <c r="B123" s="5">
        <v>3111150</v>
      </c>
      <c r="C123" s="5" t="str">
        <f t="shared" si="7"/>
        <v>31111</v>
      </c>
      <c r="D123" s="11" t="s">
        <v>51</v>
      </c>
      <c r="E123" s="12">
        <v>0.48799999999999999</v>
      </c>
      <c r="F123" s="12">
        <v>0.63200000000000001</v>
      </c>
      <c r="G123" s="13">
        <v>0.621</v>
      </c>
      <c r="H123" s="46" t="s">
        <v>308</v>
      </c>
      <c r="I123" s="13" t="s">
        <v>53</v>
      </c>
      <c r="J123" s="14">
        <v>0.7</v>
      </c>
      <c r="K123" s="14">
        <v>505.91399999999999</v>
      </c>
      <c r="L123" s="15">
        <f t="shared" si="0"/>
        <v>1.383634372640409</v>
      </c>
      <c r="M123" s="6" t="s">
        <v>83</v>
      </c>
      <c r="N123" s="3" t="str">
        <f>_xlfn.IFNA(VLOOKUP($C123,DataSuS2021!$B$2:$O$173,2,FALSE),"")</f>
        <v/>
      </c>
      <c r="O123" s="3" t="str">
        <f>_xlfn.IFNA(VLOOKUP($C123,DataSuS2021!$B$2:$O$173,3,FALSE),"")</f>
        <v/>
      </c>
      <c r="P123" s="3" t="str">
        <f>_xlfn.IFNA(VLOOKUP($C123,DataSuS2021!$B$2:$O$173,4,FALSE),"")</f>
        <v/>
      </c>
      <c r="Q123" s="3" t="str">
        <f>_xlfn.IFNA(VLOOKUP($C123,DataSuS2021!$B$2:$O$173,5,FALSE),"")</f>
        <v/>
      </c>
      <c r="R123" s="3" t="str">
        <f>_xlfn.IFNA(VLOOKUP($C123,DataSuS2021!$B$2:$O$173,6,FALSE),"")</f>
        <v/>
      </c>
      <c r="S123" s="3" t="str">
        <f>_xlfn.IFNA(VLOOKUP($C123,DataSuS2021!$B$2:$O$173,7,FALSE),"")</f>
        <v/>
      </c>
      <c r="T123" s="3" t="str">
        <f>_xlfn.IFNA(VLOOKUP($C123,DataSuS2021!$B$2:$O$173,8,FALSE),"")</f>
        <v/>
      </c>
      <c r="U123" s="3" t="str">
        <f>_xlfn.IFNA(VLOOKUP($C123,DataSuS2021!$B$2:$O$173,9,FALSE),"")</f>
        <v/>
      </c>
      <c r="V123" s="3" t="str">
        <f>_xlfn.IFNA(VLOOKUP($C123,DataSuS2021!$B$2:$O$173,10,FALSE),"")</f>
        <v/>
      </c>
      <c r="W123" s="3" t="str">
        <f>_xlfn.IFNA(VLOOKUP($C123,DataSuS2021!$B$2:$O$173,11,FALSE),"")</f>
        <v/>
      </c>
      <c r="X123" s="3" t="str">
        <f>_xlfn.IFNA(VLOOKUP($C123,DataSuS2021!$B$2:$O$173,12,FALSE),"")</f>
        <v/>
      </c>
      <c r="Y123" s="3" t="str">
        <f>_xlfn.IFNA(VLOOKUP($C123,DataSuS2021!$B$2:$O$173,13,FALSE),"")</f>
        <v/>
      </c>
      <c r="Z123" s="42">
        <f t="shared" si="8"/>
        <v>0</v>
      </c>
      <c r="AA123" s="37" t="str">
        <f>_xlfn.IFNA(VLOOKUP($C123,DataSuS2022!$B$2:$O$854,2,FALSE),"")</f>
        <v>-</v>
      </c>
      <c r="AB123" s="37" t="str">
        <f>_xlfn.IFNA(VLOOKUP($C123,DataSuS2022!$B$2:$O$854,3,FALSE),"")</f>
        <v>-</v>
      </c>
      <c r="AC123" s="37" t="str">
        <f>_xlfn.IFNA(VLOOKUP($C123,DataSuS2022!$B$2:$O$854,4,FALSE),"")</f>
        <v>-</v>
      </c>
      <c r="AD123" s="37" t="str">
        <f>_xlfn.IFNA(VLOOKUP($C123,DataSuS2022!$B$2:$O$854,5,FALSE),"")</f>
        <v>-</v>
      </c>
      <c r="AE123" s="37" t="str">
        <f>_xlfn.IFNA(VLOOKUP($C123,DataSuS2022!$B$2:$O$854,6,FALSE),"")</f>
        <v>-</v>
      </c>
      <c r="AF123" s="37" t="str">
        <f>_xlfn.IFNA(VLOOKUP($C123,DataSuS2022!$B$2:$O$854,7,FALSE),"")</f>
        <v>-</v>
      </c>
      <c r="AG123" s="37" t="str">
        <f>_xlfn.IFNA(VLOOKUP($C123,DataSuS2022!$B$2:$O$854,8,FALSE),"")</f>
        <v>-</v>
      </c>
      <c r="AH123" s="37" t="str">
        <f>_xlfn.IFNA(VLOOKUP($C123,DataSuS2022!$B$2:$O$854,9,FALSE),"")</f>
        <v>-</v>
      </c>
      <c r="AI123" s="37" t="str">
        <f>_xlfn.IFNA(VLOOKUP($C123,DataSuS2022!$B$2:$O$854,10,FALSE),"")</f>
        <v>-</v>
      </c>
      <c r="AJ123" s="37" t="str">
        <f>_xlfn.IFNA(VLOOKUP($C123,DataSuS2022!$B$2:$O$854,11,FALSE),"")</f>
        <v>-</v>
      </c>
      <c r="AK123" s="37" t="str">
        <f>_xlfn.IFNA(VLOOKUP($C123,DataSuS2022!$B$2:$O$854,12,TRUE),"")</f>
        <v>-</v>
      </c>
      <c r="AL123" s="37" t="str">
        <f>_xlfn.IFNA(VLOOKUP($C123,DataSuS2022!$B$2:$O$854,13,FALSE),"")</f>
        <v>-</v>
      </c>
      <c r="AM123" s="44">
        <f t="shared" si="9"/>
        <v>0</v>
      </c>
      <c r="AN123" t="str">
        <f>_xlfn.IFNA(VLOOKUP($C123,DataSuS2023!$B$2:$O$854,2,FALSE),"")</f>
        <v>-</v>
      </c>
      <c r="AO123" t="str">
        <f>_xlfn.IFNA(VLOOKUP($C123,DataSuS2023!$B$2:$O$854,3,FALSE),"")</f>
        <v>-</v>
      </c>
      <c r="AP123" t="str">
        <f>_xlfn.IFNA(VLOOKUP($C123,DataSuS2023!$B$2:$O$854,4,FALSE),"")</f>
        <v>-</v>
      </c>
      <c r="AQ123" t="str">
        <f>_xlfn.IFNA(VLOOKUP($C123,DataSuS2023!$B$2:$O$854,5,FALSE),"")</f>
        <v>-</v>
      </c>
      <c r="AR123" t="str">
        <f>_xlfn.IFNA(VLOOKUP($C123,DataSuS2023!$B$2:$O$854,6,FALSE),"")</f>
        <v>-</v>
      </c>
      <c r="AS123" t="str">
        <f>_xlfn.IFNA(VLOOKUP($C123,DataSuS2023!$B$2:$O$854,7,FALSE),"")</f>
        <v>-</v>
      </c>
      <c r="AT123" t="str">
        <f>_xlfn.IFNA(VLOOKUP($C123,DataSuS2023!$B$2:$O$854,8,FALSE),"")</f>
        <v>-</v>
      </c>
      <c r="AU123" t="str">
        <f>_xlfn.IFNA(VLOOKUP($C123,DataSuS2023!$B$2:$O$854,9,FALSE),"")</f>
        <v>-</v>
      </c>
      <c r="AV123" t="str">
        <f>_xlfn.IFNA(VLOOKUP($C123,DataSuS2023!$B$2:$O$854,10,FALSE),"")</f>
        <v>-</v>
      </c>
      <c r="AW123" t="str">
        <f>_xlfn.IFNA(VLOOKUP($C123,DataSuS2023!$B$2:$O$854,11,FALSE),"")</f>
        <v>-</v>
      </c>
      <c r="AX123" t="str">
        <f>_xlfn.IFNA(VLOOKUP($C123,DataSuS2023!$B$2:$O$854,12,FALSE),"")</f>
        <v>-</v>
      </c>
      <c r="AY123" t="str">
        <f>_xlfn.IFNA(VLOOKUP($C123,DataSuS2023!$B$2:$O$854,13,FALSE),"")</f>
        <v>-</v>
      </c>
      <c r="AZ123" s="43">
        <f t="shared" si="11"/>
        <v>0</v>
      </c>
      <c r="BA123">
        <f t="shared" si="10"/>
        <v>0</v>
      </c>
    </row>
    <row r="124" spans="1:53" ht="15.75" customHeight="1">
      <c r="A124" s="10" t="s">
        <v>309</v>
      </c>
      <c r="B124" s="5">
        <v>3111200</v>
      </c>
      <c r="C124" s="5" t="str">
        <f t="shared" si="7"/>
        <v>31112</v>
      </c>
      <c r="D124" s="11" t="s">
        <v>64</v>
      </c>
      <c r="E124" s="12">
        <v>0.43099999999999999</v>
      </c>
      <c r="F124" s="12">
        <v>0.57599999999999996</v>
      </c>
      <c r="G124" s="13">
        <v>0.71099999999999997</v>
      </c>
      <c r="H124" s="46" t="s">
        <v>310</v>
      </c>
      <c r="I124" s="13" t="s">
        <v>70</v>
      </c>
      <c r="J124" s="14">
        <v>12.49</v>
      </c>
      <c r="K124" s="14">
        <v>528.22500000000002</v>
      </c>
      <c r="L124" s="15">
        <f t="shared" si="0"/>
        <v>23.645226939277769</v>
      </c>
      <c r="M124" s="6" t="s">
        <v>76</v>
      </c>
      <c r="N124" s="3" t="str">
        <f>_xlfn.IFNA(VLOOKUP($C124,DataSuS2021!$B$2:$O$173,2,FALSE),"")</f>
        <v/>
      </c>
      <c r="O124" s="3" t="str">
        <f>_xlfn.IFNA(VLOOKUP($C124,DataSuS2021!$B$2:$O$173,3,FALSE),"")</f>
        <v/>
      </c>
      <c r="P124" s="3" t="str">
        <f>_xlfn.IFNA(VLOOKUP($C124,DataSuS2021!$B$2:$O$173,4,FALSE),"")</f>
        <v/>
      </c>
      <c r="Q124" s="3" t="str">
        <f>_xlfn.IFNA(VLOOKUP($C124,DataSuS2021!$B$2:$O$173,5,FALSE),"")</f>
        <v/>
      </c>
      <c r="R124" s="3" t="str">
        <f>_xlfn.IFNA(VLOOKUP($C124,DataSuS2021!$B$2:$O$173,6,FALSE),"")</f>
        <v/>
      </c>
      <c r="S124" s="3" t="str">
        <f>_xlfn.IFNA(VLOOKUP($C124,DataSuS2021!$B$2:$O$173,7,FALSE),"")</f>
        <v/>
      </c>
      <c r="T124" s="3" t="str">
        <f>_xlfn.IFNA(VLOOKUP($C124,DataSuS2021!$B$2:$O$173,8,FALSE),"")</f>
        <v/>
      </c>
      <c r="U124" s="3" t="str">
        <f>_xlfn.IFNA(VLOOKUP($C124,DataSuS2021!$B$2:$O$173,9,FALSE),"")</f>
        <v/>
      </c>
      <c r="V124" s="3" t="str">
        <f>_xlfn.IFNA(VLOOKUP($C124,DataSuS2021!$B$2:$O$173,10,FALSE),"")</f>
        <v/>
      </c>
      <c r="W124" s="3" t="str">
        <f>_xlfn.IFNA(VLOOKUP($C124,DataSuS2021!$B$2:$O$173,11,FALSE),"")</f>
        <v/>
      </c>
      <c r="X124" s="3" t="str">
        <f>_xlfn.IFNA(VLOOKUP($C124,DataSuS2021!$B$2:$O$173,12,FALSE),"")</f>
        <v/>
      </c>
      <c r="Y124" s="3" t="str">
        <f>_xlfn.IFNA(VLOOKUP($C124,DataSuS2021!$B$2:$O$173,13,FALSE),"")</f>
        <v/>
      </c>
      <c r="Z124" s="42">
        <f t="shared" si="8"/>
        <v>0</v>
      </c>
      <c r="AA124" s="37" t="str">
        <f>_xlfn.IFNA(VLOOKUP($C124,DataSuS2022!$B$2:$O$854,2,FALSE),"")</f>
        <v>-</v>
      </c>
      <c r="AB124" s="37" t="str">
        <f>_xlfn.IFNA(VLOOKUP($C124,DataSuS2022!$B$2:$O$854,3,FALSE),"")</f>
        <v>-</v>
      </c>
      <c r="AC124" s="37" t="str">
        <f>_xlfn.IFNA(VLOOKUP($C124,DataSuS2022!$B$2:$O$854,4,FALSE),"")</f>
        <v>-</v>
      </c>
      <c r="AD124" s="37" t="str">
        <f>_xlfn.IFNA(VLOOKUP($C124,DataSuS2022!$B$2:$O$854,5,FALSE),"")</f>
        <v>-</v>
      </c>
      <c r="AE124" s="37" t="str">
        <f>_xlfn.IFNA(VLOOKUP($C124,DataSuS2022!$B$2:$O$854,6,FALSE),"")</f>
        <v>-</v>
      </c>
      <c r="AF124" s="37" t="str">
        <f>_xlfn.IFNA(VLOOKUP($C124,DataSuS2022!$B$2:$O$854,7,FALSE),"")</f>
        <v>-</v>
      </c>
      <c r="AG124" s="37" t="str">
        <f>_xlfn.IFNA(VLOOKUP($C124,DataSuS2022!$B$2:$O$854,8,FALSE),"")</f>
        <v>-</v>
      </c>
      <c r="AH124" s="37" t="str">
        <f>_xlfn.IFNA(VLOOKUP($C124,DataSuS2022!$B$2:$O$854,9,FALSE),"")</f>
        <v>-</v>
      </c>
      <c r="AI124" s="37" t="str">
        <f>_xlfn.IFNA(VLOOKUP($C124,DataSuS2022!$B$2:$O$854,10,FALSE),"")</f>
        <v>-</v>
      </c>
      <c r="AJ124" s="37" t="str">
        <f>_xlfn.IFNA(VLOOKUP($C124,DataSuS2022!$B$2:$O$854,11,FALSE),"")</f>
        <v>-</v>
      </c>
      <c r="AK124" s="37" t="str">
        <f>_xlfn.IFNA(VLOOKUP($C124,DataSuS2022!$B$2:$O$854,12,TRUE),"")</f>
        <v>-</v>
      </c>
      <c r="AL124" s="37" t="str">
        <f>_xlfn.IFNA(VLOOKUP($C124,DataSuS2022!$B$2:$O$854,13,FALSE),"")</f>
        <v>-</v>
      </c>
      <c r="AM124" s="44">
        <f t="shared" si="9"/>
        <v>0</v>
      </c>
      <c r="AN124">
        <f>_xlfn.IFNA(VLOOKUP($C124,DataSuS2023!$B$2:$O$854,2,FALSE),"")</f>
        <v>1</v>
      </c>
      <c r="AO124" t="str">
        <f>_xlfn.IFNA(VLOOKUP($C124,DataSuS2023!$B$2:$O$854,3,FALSE),"")</f>
        <v>-</v>
      </c>
      <c r="AP124" t="str">
        <f>_xlfn.IFNA(VLOOKUP($C124,DataSuS2023!$B$2:$O$854,4,FALSE),"")</f>
        <v>-</v>
      </c>
      <c r="AQ124" t="str">
        <f>_xlfn.IFNA(VLOOKUP($C124,DataSuS2023!$B$2:$O$854,5,FALSE),"")</f>
        <v>-</v>
      </c>
      <c r="AR124" t="str">
        <f>_xlfn.IFNA(VLOOKUP($C124,DataSuS2023!$B$2:$O$854,6,FALSE),"")</f>
        <v>-</v>
      </c>
      <c r="AS124" t="str">
        <f>_xlfn.IFNA(VLOOKUP($C124,DataSuS2023!$B$2:$O$854,7,FALSE),"")</f>
        <v>-</v>
      </c>
      <c r="AT124" t="str">
        <f>_xlfn.IFNA(VLOOKUP($C124,DataSuS2023!$B$2:$O$854,8,FALSE),"")</f>
        <v>-</v>
      </c>
      <c r="AU124" t="str">
        <f>_xlfn.IFNA(VLOOKUP($C124,DataSuS2023!$B$2:$O$854,9,FALSE),"")</f>
        <v>-</v>
      </c>
      <c r="AV124" t="str">
        <f>_xlfn.IFNA(VLOOKUP($C124,DataSuS2023!$B$2:$O$854,10,FALSE),"")</f>
        <v>-</v>
      </c>
      <c r="AW124" t="str">
        <f>_xlfn.IFNA(VLOOKUP($C124,DataSuS2023!$B$2:$O$854,11,FALSE),"")</f>
        <v>-</v>
      </c>
      <c r="AX124" t="str">
        <f>_xlfn.IFNA(VLOOKUP($C124,DataSuS2023!$B$2:$O$854,12,FALSE),"")</f>
        <v>-</v>
      </c>
      <c r="AY124" t="str">
        <f>_xlfn.IFNA(VLOOKUP($C124,DataSuS2023!$B$2:$O$854,13,FALSE),"")</f>
        <v>-</v>
      </c>
      <c r="AZ124" s="43">
        <f t="shared" si="11"/>
        <v>1</v>
      </c>
      <c r="BA124">
        <f t="shared" si="10"/>
        <v>1</v>
      </c>
    </row>
    <row r="125" spans="1:53" ht="15.75" customHeight="1">
      <c r="A125" s="10" t="s">
        <v>311</v>
      </c>
      <c r="B125" s="5">
        <v>3111408</v>
      </c>
      <c r="C125" s="5" t="str">
        <f t="shared" si="7"/>
        <v>31114</v>
      </c>
      <c r="D125" s="11" t="s">
        <v>64</v>
      </c>
      <c r="E125" s="12">
        <v>0.50700000000000001</v>
      </c>
      <c r="F125" s="12">
        <v>0.58699999999999997</v>
      </c>
      <c r="G125" s="13">
        <v>0.68300000000000005</v>
      </c>
      <c r="H125" s="46" t="s">
        <v>312</v>
      </c>
      <c r="I125" s="13" t="s">
        <v>70</v>
      </c>
      <c r="J125" s="14">
        <v>1.64</v>
      </c>
      <c r="K125" s="14">
        <v>275.42599999999999</v>
      </c>
      <c r="L125" s="15">
        <f t="shared" si="0"/>
        <v>5.9544124374605154</v>
      </c>
      <c r="M125" s="6" t="s">
        <v>89</v>
      </c>
      <c r="N125" s="3" t="str">
        <f>_xlfn.IFNA(VLOOKUP($C125,DataSuS2021!$B$2:$O$173,2,FALSE),"")</f>
        <v/>
      </c>
      <c r="O125" s="3" t="str">
        <f>_xlfn.IFNA(VLOOKUP($C125,DataSuS2021!$B$2:$O$173,3,FALSE),"")</f>
        <v/>
      </c>
      <c r="P125" s="3" t="str">
        <f>_xlfn.IFNA(VLOOKUP($C125,DataSuS2021!$B$2:$O$173,4,FALSE),"")</f>
        <v/>
      </c>
      <c r="Q125" s="3" t="str">
        <f>_xlfn.IFNA(VLOOKUP($C125,DataSuS2021!$B$2:$O$173,5,FALSE),"")</f>
        <v/>
      </c>
      <c r="R125" s="3" t="str">
        <f>_xlfn.IFNA(VLOOKUP($C125,DataSuS2021!$B$2:$O$173,6,FALSE),"")</f>
        <v/>
      </c>
      <c r="S125" s="3" t="str">
        <f>_xlfn.IFNA(VLOOKUP($C125,DataSuS2021!$B$2:$O$173,7,FALSE),"")</f>
        <v/>
      </c>
      <c r="T125" s="3" t="str">
        <f>_xlfn.IFNA(VLOOKUP($C125,DataSuS2021!$B$2:$O$173,8,FALSE),"")</f>
        <v/>
      </c>
      <c r="U125" s="3" t="str">
        <f>_xlfn.IFNA(VLOOKUP($C125,DataSuS2021!$B$2:$O$173,9,FALSE),"")</f>
        <v/>
      </c>
      <c r="V125" s="3" t="str">
        <f>_xlfn.IFNA(VLOOKUP($C125,DataSuS2021!$B$2:$O$173,10,FALSE),"")</f>
        <v/>
      </c>
      <c r="W125" s="3" t="str">
        <f>_xlfn.IFNA(VLOOKUP($C125,DataSuS2021!$B$2:$O$173,11,FALSE),"")</f>
        <v/>
      </c>
      <c r="X125" s="3" t="str">
        <f>_xlfn.IFNA(VLOOKUP($C125,DataSuS2021!$B$2:$O$173,12,FALSE),"")</f>
        <v/>
      </c>
      <c r="Y125" s="3" t="str">
        <f>_xlfn.IFNA(VLOOKUP($C125,DataSuS2021!$B$2:$O$173,13,FALSE),"")</f>
        <v/>
      </c>
      <c r="Z125" s="42">
        <f t="shared" si="8"/>
        <v>0</v>
      </c>
      <c r="AA125" s="37" t="str">
        <f>_xlfn.IFNA(VLOOKUP($C125,DataSuS2022!$B$2:$O$854,2,FALSE),"")</f>
        <v>-</v>
      </c>
      <c r="AB125" s="37" t="str">
        <f>_xlfn.IFNA(VLOOKUP($C125,DataSuS2022!$B$2:$O$854,3,FALSE),"")</f>
        <v>-</v>
      </c>
      <c r="AC125" s="37" t="str">
        <f>_xlfn.IFNA(VLOOKUP($C125,DataSuS2022!$B$2:$O$854,4,FALSE),"")</f>
        <v>-</v>
      </c>
      <c r="AD125" s="37" t="str">
        <f>_xlfn.IFNA(VLOOKUP($C125,DataSuS2022!$B$2:$O$854,5,FALSE),"")</f>
        <v>-</v>
      </c>
      <c r="AE125" s="37" t="str">
        <f>_xlfn.IFNA(VLOOKUP($C125,DataSuS2022!$B$2:$O$854,6,FALSE),"")</f>
        <v>-</v>
      </c>
      <c r="AF125" s="37" t="str">
        <f>_xlfn.IFNA(VLOOKUP($C125,DataSuS2022!$B$2:$O$854,7,FALSE),"")</f>
        <v>-</v>
      </c>
      <c r="AG125" s="37" t="str">
        <f>_xlfn.IFNA(VLOOKUP($C125,DataSuS2022!$B$2:$O$854,8,FALSE),"")</f>
        <v>-</v>
      </c>
      <c r="AH125" s="37" t="str">
        <f>_xlfn.IFNA(VLOOKUP($C125,DataSuS2022!$B$2:$O$854,9,FALSE),"")</f>
        <v>-</v>
      </c>
      <c r="AI125" s="37" t="str">
        <f>_xlfn.IFNA(VLOOKUP($C125,DataSuS2022!$B$2:$O$854,10,FALSE),"")</f>
        <v>-</v>
      </c>
      <c r="AJ125" s="37" t="str">
        <f>_xlfn.IFNA(VLOOKUP($C125,DataSuS2022!$B$2:$O$854,11,FALSE),"")</f>
        <v>-</v>
      </c>
      <c r="AK125" s="37" t="str">
        <f>_xlfn.IFNA(VLOOKUP($C125,DataSuS2022!$B$2:$O$854,12,TRUE),"")</f>
        <v>-</v>
      </c>
      <c r="AL125" s="37" t="str">
        <f>_xlfn.IFNA(VLOOKUP($C125,DataSuS2022!$B$2:$O$854,13,FALSE),"")</f>
        <v>-</v>
      </c>
      <c r="AM125" s="44">
        <f t="shared" si="9"/>
        <v>0</v>
      </c>
      <c r="AN125" t="str">
        <f>_xlfn.IFNA(VLOOKUP($C125,DataSuS2023!$B$2:$O$854,2,FALSE),"")</f>
        <v>-</v>
      </c>
      <c r="AO125" t="str">
        <f>_xlfn.IFNA(VLOOKUP($C125,DataSuS2023!$B$2:$O$854,3,FALSE),"")</f>
        <v>-</v>
      </c>
      <c r="AP125" t="str">
        <f>_xlfn.IFNA(VLOOKUP($C125,DataSuS2023!$B$2:$O$854,4,FALSE),"")</f>
        <v>-</v>
      </c>
      <c r="AQ125" t="str">
        <f>_xlfn.IFNA(VLOOKUP($C125,DataSuS2023!$B$2:$O$854,5,FALSE),"")</f>
        <v>-</v>
      </c>
      <c r="AR125" t="str">
        <f>_xlfn.IFNA(VLOOKUP($C125,DataSuS2023!$B$2:$O$854,6,FALSE),"")</f>
        <v>-</v>
      </c>
      <c r="AS125" t="str">
        <f>_xlfn.IFNA(VLOOKUP($C125,DataSuS2023!$B$2:$O$854,7,FALSE),"")</f>
        <v>-</v>
      </c>
      <c r="AT125" t="str">
        <f>_xlfn.IFNA(VLOOKUP($C125,DataSuS2023!$B$2:$O$854,8,FALSE),"")</f>
        <v>-</v>
      </c>
      <c r="AU125" t="str">
        <f>_xlfn.IFNA(VLOOKUP($C125,DataSuS2023!$B$2:$O$854,9,FALSE),"")</f>
        <v>-</v>
      </c>
      <c r="AV125" t="str">
        <f>_xlfn.IFNA(VLOOKUP($C125,DataSuS2023!$B$2:$O$854,10,FALSE),"")</f>
        <v>-</v>
      </c>
      <c r="AW125" t="str">
        <f>_xlfn.IFNA(VLOOKUP($C125,DataSuS2023!$B$2:$O$854,11,FALSE),"")</f>
        <v>-</v>
      </c>
      <c r="AX125" t="str">
        <f>_xlfn.IFNA(VLOOKUP($C125,DataSuS2023!$B$2:$O$854,12,FALSE),"")</f>
        <v>-</v>
      </c>
      <c r="AY125" t="str">
        <f>_xlfn.IFNA(VLOOKUP($C125,DataSuS2023!$B$2:$O$854,13,FALSE),"")</f>
        <v>-</v>
      </c>
      <c r="AZ125" s="43">
        <f t="shared" si="11"/>
        <v>0</v>
      </c>
      <c r="BA125">
        <f t="shared" si="10"/>
        <v>0</v>
      </c>
    </row>
    <row r="126" spans="1:53" ht="15.75" customHeight="1">
      <c r="A126" s="10" t="s">
        <v>313</v>
      </c>
      <c r="B126" s="5">
        <v>3111309</v>
      </c>
      <c r="C126" s="5" t="str">
        <f t="shared" si="7"/>
        <v>31113</v>
      </c>
      <c r="D126" s="11" t="s">
        <v>156</v>
      </c>
      <c r="E126" s="12">
        <v>0.46500000000000002</v>
      </c>
      <c r="F126" s="12">
        <v>0.61699999999999999</v>
      </c>
      <c r="G126" s="13">
        <v>0.70599999999999996</v>
      </c>
      <c r="H126" s="46" t="s">
        <v>314</v>
      </c>
      <c r="I126" s="13" t="s">
        <v>70</v>
      </c>
      <c r="J126" s="14">
        <v>1.95</v>
      </c>
      <c r="K126" s="14">
        <v>1264.2449999999999</v>
      </c>
      <c r="L126" s="15">
        <f t="shared" si="0"/>
        <v>1.5424225525906767</v>
      </c>
      <c r="M126" s="6" t="s">
        <v>54</v>
      </c>
      <c r="N126" s="3" t="str">
        <f>_xlfn.IFNA(VLOOKUP($C126,DataSuS2021!$B$2:$O$173,2,FALSE),"")</f>
        <v/>
      </c>
      <c r="O126" s="3" t="str">
        <f>_xlfn.IFNA(VLOOKUP($C126,DataSuS2021!$B$2:$O$173,3,FALSE),"")</f>
        <v/>
      </c>
      <c r="P126" s="3" t="str">
        <f>_xlfn.IFNA(VLOOKUP($C126,DataSuS2021!$B$2:$O$173,4,FALSE),"")</f>
        <v/>
      </c>
      <c r="Q126" s="3" t="str">
        <f>_xlfn.IFNA(VLOOKUP($C126,DataSuS2021!$B$2:$O$173,5,FALSE),"")</f>
        <v/>
      </c>
      <c r="R126" s="3" t="str">
        <f>_xlfn.IFNA(VLOOKUP($C126,DataSuS2021!$B$2:$O$173,6,FALSE),"")</f>
        <v/>
      </c>
      <c r="S126" s="3" t="str">
        <f>_xlfn.IFNA(VLOOKUP($C126,DataSuS2021!$B$2:$O$173,7,FALSE),"")</f>
        <v/>
      </c>
      <c r="T126" s="3" t="str">
        <f>_xlfn.IFNA(VLOOKUP($C126,DataSuS2021!$B$2:$O$173,8,FALSE),"")</f>
        <v/>
      </c>
      <c r="U126" s="3" t="str">
        <f>_xlfn.IFNA(VLOOKUP($C126,DataSuS2021!$B$2:$O$173,9,FALSE),"")</f>
        <v/>
      </c>
      <c r="V126" s="3" t="str">
        <f>_xlfn.IFNA(VLOOKUP($C126,DataSuS2021!$B$2:$O$173,10,FALSE),"")</f>
        <v/>
      </c>
      <c r="W126" s="3" t="str">
        <f>_xlfn.IFNA(VLOOKUP($C126,DataSuS2021!$B$2:$O$173,11,FALSE),"")</f>
        <v/>
      </c>
      <c r="X126" s="3" t="str">
        <f>_xlfn.IFNA(VLOOKUP($C126,DataSuS2021!$B$2:$O$173,12,FALSE),"")</f>
        <v/>
      </c>
      <c r="Y126" s="3" t="str">
        <f>_xlfn.IFNA(VLOOKUP($C126,DataSuS2021!$B$2:$O$173,13,FALSE),"")</f>
        <v/>
      </c>
      <c r="Z126" s="42">
        <f t="shared" si="8"/>
        <v>0</v>
      </c>
      <c r="AA126" s="37" t="str">
        <f>_xlfn.IFNA(VLOOKUP($C126,DataSuS2022!$B$2:$O$854,2,FALSE),"")</f>
        <v>-</v>
      </c>
      <c r="AB126" s="37" t="str">
        <f>_xlfn.IFNA(VLOOKUP($C126,DataSuS2022!$B$2:$O$854,3,FALSE),"")</f>
        <v>-</v>
      </c>
      <c r="AC126" s="37" t="str">
        <f>_xlfn.IFNA(VLOOKUP($C126,DataSuS2022!$B$2:$O$854,4,FALSE),"")</f>
        <v>-</v>
      </c>
      <c r="AD126" s="37" t="str">
        <f>_xlfn.IFNA(VLOOKUP($C126,DataSuS2022!$B$2:$O$854,5,FALSE),"")</f>
        <v>-</v>
      </c>
      <c r="AE126" s="37" t="str">
        <f>_xlfn.IFNA(VLOOKUP($C126,DataSuS2022!$B$2:$O$854,6,FALSE),"")</f>
        <v>-</v>
      </c>
      <c r="AF126" s="37" t="str">
        <f>_xlfn.IFNA(VLOOKUP($C126,DataSuS2022!$B$2:$O$854,7,FALSE),"")</f>
        <v>-</v>
      </c>
      <c r="AG126" s="37" t="str">
        <f>_xlfn.IFNA(VLOOKUP($C126,DataSuS2022!$B$2:$O$854,8,FALSE),"")</f>
        <v>-</v>
      </c>
      <c r="AH126" s="37" t="str">
        <f>_xlfn.IFNA(VLOOKUP($C126,DataSuS2022!$B$2:$O$854,9,FALSE),"")</f>
        <v>-</v>
      </c>
      <c r="AI126" s="37" t="str">
        <f>_xlfn.IFNA(VLOOKUP($C126,DataSuS2022!$B$2:$O$854,10,FALSE),"")</f>
        <v>-</v>
      </c>
      <c r="AJ126" s="37" t="str">
        <f>_xlfn.IFNA(VLOOKUP($C126,DataSuS2022!$B$2:$O$854,11,FALSE),"")</f>
        <v>-</v>
      </c>
      <c r="AK126" s="37" t="str">
        <f>_xlfn.IFNA(VLOOKUP($C126,DataSuS2022!$B$2:$O$854,12,TRUE),"")</f>
        <v>-</v>
      </c>
      <c r="AL126" s="37" t="str">
        <f>_xlfn.IFNA(VLOOKUP($C126,DataSuS2022!$B$2:$O$854,13,FALSE),"")</f>
        <v>-</v>
      </c>
      <c r="AM126" s="44">
        <f t="shared" si="9"/>
        <v>0</v>
      </c>
      <c r="AN126" t="str">
        <f>_xlfn.IFNA(VLOOKUP($C126,DataSuS2023!$B$2:$O$854,2,FALSE),"")</f>
        <v>-</v>
      </c>
      <c r="AO126" t="str">
        <f>_xlfn.IFNA(VLOOKUP($C126,DataSuS2023!$B$2:$O$854,3,FALSE),"")</f>
        <v>-</v>
      </c>
      <c r="AP126" t="str">
        <f>_xlfn.IFNA(VLOOKUP($C126,DataSuS2023!$B$2:$O$854,4,FALSE),"")</f>
        <v>-</v>
      </c>
      <c r="AQ126" t="str">
        <f>_xlfn.IFNA(VLOOKUP($C126,DataSuS2023!$B$2:$O$854,5,FALSE),"")</f>
        <v>-</v>
      </c>
      <c r="AR126" t="str">
        <f>_xlfn.IFNA(VLOOKUP($C126,DataSuS2023!$B$2:$O$854,6,FALSE),"")</f>
        <v>-</v>
      </c>
      <c r="AS126" t="str">
        <f>_xlfn.IFNA(VLOOKUP($C126,DataSuS2023!$B$2:$O$854,7,FALSE),"")</f>
        <v>-</v>
      </c>
      <c r="AT126" t="str">
        <f>_xlfn.IFNA(VLOOKUP($C126,DataSuS2023!$B$2:$O$854,8,FALSE),"")</f>
        <v>-</v>
      </c>
      <c r="AU126" t="str">
        <f>_xlfn.IFNA(VLOOKUP($C126,DataSuS2023!$B$2:$O$854,9,FALSE),"")</f>
        <v>-</v>
      </c>
      <c r="AV126" t="str">
        <f>_xlfn.IFNA(VLOOKUP($C126,DataSuS2023!$B$2:$O$854,10,FALSE),"")</f>
        <v>-</v>
      </c>
      <c r="AW126" t="str">
        <f>_xlfn.IFNA(VLOOKUP($C126,DataSuS2023!$B$2:$O$854,11,FALSE),"")</f>
        <v>-</v>
      </c>
      <c r="AX126" t="str">
        <f>_xlfn.IFNA(VLOOKUP($C126,DataSuS2023!$B$2:$O$854,12,FALSE),"")</f>
        <v>-</v>
      </c>
      <c r="AY126" t="str">
        <f>_xlfn.IFNA(VLOOKUP($C126,DataSuS2023!$B$2:$O$854,13,FALSE),"")</f>
        <v>-</v>
      </c>
      <c r="AZ126" s="43">
        <f t="shared" si="11"/>
        <v>0</v>
      </c>
      <c r="BA126">
        <f t="shared" si="10"/>
        <v>0</v>
      </c>
    </row>
    <row r="127" spans="1:53" ht="15.75" customHeight="1">
      <c r="A127" s="10" t="s">
        <v>315</v>
      </c>
      <c r="B127" s="5">
        <v>3111507</v>
      </c>
      <c r="C127" s="5" t="str">
        <f t="shared" si="7"/>
        <v>31115</v>
      </c>
      <c r="D127" s="11" t="s">
        <v>119</v>
      </c>
      <c r="E127" s="12">
        <v>0.41199999999999998</v>
      </c>
      <c r="F127" s="12">
        <v>0.57299999999999995</v>
      </c>
      <c r="G127" s="13">
        <v>0.70199999999999996</v>
      </c>
      <c r="H127" s="46" t="s">
        <v>316</v>
      </c>
      <c r="I127" s="13" t="s">
        <v>53</v>
      </c>
      <c r="J127" s="14">
        <v>3.14</v>
      </c>
      <c r="K127" s="14">
        <v>710.64499999999998</v>
      </c>
      <c r="L127" s="15">
        <f t="shared" si="0"/>
        <v>4.4185212025694964</v>
      </c>
      <c r="M127" s="6" t="s">
        <v>54</v>
      </c>
      <c r="N127" s="3" t="str">
        <f>_xlfn.IFNA(VLOOKUP($C127,DataSuS2021!$B$2:$O$173,2,FALSE),"")</f>
        <v/>
      </c>
      <c r="O127" s="3" t="str">
        <f>_xlfn.IFNA(VLOOKUP($C127,DataSuS2021!$B$2:$O$173,3,FALSE),"")</f>
        <v/>
      </c>
      <c r="P127" s="3" t="str">
        <f>_xlfn.IFNA(VLOOKUP($C127,DataSuS2021!$B$2:$O$173,4,FALSE),"")</f>
        <v/>
      </c>
      <c r="Q127" s="3" t="str">
        <f>_xlfn.IFNA(VLOOKUP($C127,DataSuS2021!$B$2:$O$173,5,FALSE),"")</f>
        <v/>
      </c>
      <c r="R127" s="3" t="str">
        <f>_xlfn.IFNA(VLOOKUP($C127,DataSuS2021!$B$2:$O$173,6,FALSE),"")</f>
        <v/>
      </c>
      <c r="S127" s="3" t="str">
        <f>_xlfn.IFNA(VLOOKUP($C127,DataSuS2021!$B$2:$O$173,7,FALSE),"")</f>
        <v/>
      </c>
      <c r="T127" s="3" t="str">
        <f>_xlfn.IFNA(VLOOKUP($C127,DataSuS2021!$B$2:$O$173,8,FALSE),"")</f>
        <v/>
      </c>
      <c r="U127" s="3" t="str">
        <f>_xlfn.IFNA(VLOOKUP($C127,DataSuS2021!$B$2:$O$173,9,FALSE),"")</f>
        <v/>
      </c>
      <c r="V127" s="3" t="str">
        <f>_xlfn.IFNA(VLOOKUP($C127,DataSuS2021!$B$2:$O$173,10,FALSE),"")</f>
        <v/>
      </c>
      <c r="W127" s="3" t="str">
        <f>_xlfn.IFNA(VLOOKUP($C127,DataSuS2021!$B$2:$O$173,11,FALSE),"")</f>
        <v/>
      </c>
      <c r="X127" s="3" t="str">
        <f>_xlfn.IFNA(VLOOKUP($C127,DataSuS2021!$B$2:$O$173,12,FALSE),"")</f>
        <v/>
      </c>
      <c r="Y127" s="3" t="str">
        <f>_xlfn.IFNA(VLOOKUP($C127,DataSuS2021!$B$2:$O$173,13,FALSE),"")</f>
        <v/>
      </c>
      <c r="Z127" s="42">
        <f t="shared" si="8"/>
        <v>0</v>
      </c>
      <c r="AA127" s="37" t="str">
        <f>_xlfn.IFNA(VLOOKUP($C127,DataSuS2022!$B$2:$O$854,2,FALSE),"")</f>
        <v>-</v>
      </c>
      <c r="AB127" s="37" t="str">
        <f>_xlfn.IFNA(VLOOKUP($C127,DataSuS2022!$B$2:$O$854,3,FALSE),"")</f>
        <v>-</v>
      </c>
      <c r="AC127" s="37" t="str">
        <f>_xlfn.IFNA(VLOOKUP($C127,DataSuS2022!$B$2:$O$854,4,FALSE),"")</f>
        <v>-</v>
      </c>
      <c r="AD127" s="37" t="str">
        <f>_xlfn.IFNA(VLOOKUP($C127,DataSuS2022!$B$2:$O$854,5,FALSE),"")</f>
        <v>-</v>
      </c>
      <c r="AE127" s="37" t="str">
        <f>_xlfn.IFNA(VLOOKUP($C127,DataSuS2022!$B$2:$O$854,6,FALSE),"")</f>
        <v>-</v>
      </c>
      <c r="AF127" s="37" t="str">
        <f>_xlfn.IFNA(VLOOKUP($C127,DataSuS2022!$B$2:$O$854,7,FALSE),"")</f>
        <v>-</v>
      </c>
      <c r="AG127" s="37" t="str">
        <f>_xlfn.IFNA(VLOOKUP($C127,DataSuS2022!$B$2:$O$854,8,FALSE),"")</f>
        <v>-</v>
      </c>
      <c r="AH127" s="37" t="str">
        <f>_xlfn.IFNA(VLOOKUP($C127,DataSuS2022!$B$2:$O$854,9,FALSE),"")</f>
        <v>-</v>
      </c>
      <c r="AI127" s="37" t="str">
        <f>_xlfn.IFNA(VLOOKUP($C127,DataSuS2022!$B$2:$O$854,10,FALSE),"")</f>
        <v>-</v>
      </c>
      <c r="AJ127" s="37" t="str">
        <f>_xlfn.IFNA(VLOOKUP($C127,DataSuS2022!$B$2:$O$854,11,FALSE),"")</f>
        <v>-</v>
      </c>
      <c r="AK127" s="37" t="str">
        <f>_xlfn.IFNA(VLOOKUP($C127,DataSuS2022!$B$2:$O$854,12,TRUE),"")</f>
        <v>-</v>
      </c>
      <c r="AL127" s="37" t="str">
        <f>_xlfn.IFNA(VLOOKUP($C127,DataSuS2022!$B$2:$O$854,13,FALSE),"")</f>
        <v>-</v>
      </c>
      <c r="AM127" s="44">
        <f t="shared" si="9"/>
        <v>0</v>
      </c>
      <c r="AN127" t="str">
        <f>_xlfn.IFNA(VLOOKUP($C127,DataSuS2023!$B$2:$O$854,2,FALSE),"")</f>
        <v>-</v>
      </c>
      <c r="AO127" t="str">
        <f>_xlfn.IFNA(VLOOKUP($C127,DataSuS2023!$B$2:$O$854,3,FALSE),"")</f>
        <v>-</v>
      </c>
      <c r="AP127" t="str">
        <f>_xlfn.IFNA(VLOOKUP($C127,DataSuS2023!$B$2:$O$854,4,FALSE),"")</f>
        <v>-</v>
      </c>
      <c r="AQ127" t="str">
        <f>_xlfn.IFNA(VLOOKUP($C127,DataSuS2023!$B$2:$O$854,5,FALSE),"")</f>
        <v>-</v>
      </c>
      <c r="AR127" t="str">
        <f>_xlfn.IFNA(VLOOKUP($C127,DataSuS2023!$B$2:$O$854,6,FALSE),"")</f>
        <v>-</v>
      </c>
      <c r="AS127" t="str">
        <f>_xlfn.IFNA(VLOOKUP($C127,DataSuS2023!$B$2:$O$854,7,FALSE),"")</f>
        <v>-</v>
      </c>
      <c r="AT127" t="str">
        <f>_xlfn.IFNA(VLOOKUP($C127,DataSuS2023!$B$2:$O$854,8,FALSE),"")</f>
        <v>-</v>
      </c>
      <c r="AU127" t="str">
        <f>_xlfn.IFNA(VLOOKUP($C127,DataSuS2023!$B$2:$O$854,9,FALSE),"")</f>
        <v>-</v>
      </c>
      <c r="AV127" t="str">
        <f>_xlfn.IFNA(VLOOKUP($C127,DataSuS2023!$B$2:$O$854,10,FALSE),"")</f>
        <v>-</v>
      </c>
      <c r="AW127" t="str">
        <f>_xlfn.IFNA(VLOOKUP($C127,DataSuS2023!$B$2:$O$854,11,FALSE),"")</f>
        <v>-</v>
      </c>
      <c r="AX127" t="str">
        <f>_xlfn.IFNA(VLOOKUP($C127,DataSuS2023!$B$2:$O$854,12,FALSE),"")</f>
        <v>-</v>
      </c>
      <c r="AY127" t="str">
        <f>_xlfn.IFNA(VLOOKUP($C127,DataSuS2023!$B$2:$O$854,13,FALSE),"")</f>
        <v>-</v>
      </c>
      <c r="AZ127" s="43">
        <f t="shared" si="11"/>
        <v>0</v>
      </c>
      <c r="BA127">
        <f t="shared" si="10"/>
        <v>0</v>
      </c>
    </row>
    <row r="128" spans="1:53" ht="15.75" customHeight="1">
      <c r="A128" s="10" t="s">
        <v>317</v>
      </c>
      <c r="B128" s="5">
        <v>3111606</v>
      </c>
      <c r="C128" s="5" t="str">
        <f t="shared" si="7"/>
        <v>31116</v>
      </c>
      <c r="D128" s="11" t="s">
        <v>85</v>
      </c>
      <c r="E128" s="12">
        <v>0.35799999999999998</v>
      </c>
      <c r="F128" s="12">
        <v>0.51600000000000001</v>
      </c>
      <c r="G128" s="13">
        <v>0.68200000000000005</v>
      </c>
      <c r="H128" s="46" t="s">
        <v>318</v>
      </c>
      <c r="I128" s="13" t="s">
        <v>70</v>
      </c>
      <c r="J128" s="14">
        <v>4.3499999999999996</v>
      </c>
      <c r="K128" s="14">
        <v>769.50400000000002</v>
      </c>
      <c r="L128" s="15">
        <f t="shared" si="0"/>
        <v>5.6529920572212742</v>
      </c>
      <c r="M128" s="6" t="s">
        <v>89</v>
      </c>
      <c r="N128" s="3" t="str">
        <f>_xlfn.IFNA(VLOOKUP($C128,DataSuS2021!$B$2:$O$173,2,FALSE),"")</f>
        <v/>
      </c>
      <c r="O128" s="3" t="str">
        <f>_xlfn.IFNA(VLOOKUP($C128,DataSuS2021!$B$2:$O$173,3,FALSE),"")</f>
        <v/>
      </c>
      <c r="P128" s="3" t="str">
        <f>_xlfn.IFNA(VLOOKUP($C128,DataSuS2021!$B$2:$O$173,4,FALSE),"")</f>
        <v/>
      </c>
      <c r="Q128" s="3" t="str">
        <f>_xlfn.IFNA(VLOOKUP($C128,DataSuS2021!$B$2:$O$173,5,FALSE),"")</f>
        <v/>
      </c>
      <c r="R128" s="3" t="str">
        <f>_xlfn.IFNA(VLOOKUP($C128,DataSuS2021!$B$2:$O$173,6,FALSE),"")</f>
        <v/>
      </c>
      <c r="S128" s="3" t="str">
        <f>_xlfn.IFNA(VLOOKUP($C128,DataSuS2021!$B$2:$O$173,7,FALSE),"")</f>
        <v/>
      </c>
      <c r="T128" s="3" t="str">
        <f>_xlfn.IFNA(VLOOKUP($C128,DataSuS2021!$B$2:$O$173,8,FALSE),"")</f>
        <v/>
      </c>
      <c r="U128" s="3" t="str">
        <f>_xlfn.IFNA(VLOOKUP($C128,DataSuS2021!$B$2:$O$173,9,FALSE),"")</f>
        <v/>
      </c>
      <c r="V128" s="3" t="str">
        <f>_xlfn.IFNA(VLOOKUP($C128,DataSuS2021!$B$2:$O$173,10,FALSE),"")</f>
        <v/>
      </c>
      <c r="W128" s="3" t="str">
        <f>_xlfn.IFNA(VLOOKUP($C128,DataSuS2021!$B$2:$O$173,11,FALSE),"")</f>
        <v/>
      </c>
      <c r="X128" s="3" t="str">
        <f>_xlfn.IFNA(VLOOKUP($C128,DataSuS2021!$B$2:$O$173,12,FALSE),"")</f>
        <v/>
      </c>
      <c r="Y128" s="3" t="str">
        <f>_xlfn.IFNA(VLOOKUP($C128,DataSuS2021!$B$2:$O$173,13,FALSE),"")</f>
        <v/>
      </c>
      <c r="Z128" s="42">
        <f t="shared" si="8"/>
        <v>0</v>
      </c>
      <c r="AA128" s="37" t="str">
        <f>_xlfn.IFNA(VLOOKUP($C128,DataSuS2022!$B$2:$O$854,2,FALSE),"")</f>
        <v>-</v>
      </c>
      <c r="AB128" s="37" t="str">
        <f>_xlfn.IFNA(VLOOKUP($C128,DataSuS2022!$B$2:$O$854,3,FALSE),"")</f>
        <v>-</v>
      </c>
      <c r="AC128" s="37" t="str">
        <f>_xlfn.IFNA(VLOOKUP($C128,DataSuS2022!$B$2:$O$854,4,FALSE),"")</f>
        <v>-</v>
      </c>
      <c r="AD128" s="37" t="str">
        <f>_xlfn.IFNA(VLOOKUP($C128,DataSuS2022!$B$2:$O$854,5,FALSE),"")</f>
        <v>-</v>
      </c>
      <c r="AE128" s="37" t="str">
        <f>_xlfn.IFNA(VLOOKUP($C128,DataSuS2022!$B$2:$O$854,6,FALSE),"")</f>
        <v>-</v>
      </c>
      <c r="AF128" s="37" t="str">
        <f>_xlfn.IFNA(VLOOKUP($C128,DataSuS2022!$B$2:$O$854,7,FALSE),"")</f>
        <v>-</v>
      </c>
      <c r="AG128" s="37" t="str">
        <f>_xlfn.IFNA(VLOOKUP($C128,DataSuS2022!$B$2:$O$854,8,FALSE),"")</f>
        <v>-</v>
      </c>
      <c r="AH128" s="37" t="str">
        <f>_xlfn.IFNA(VLOOKUP($C128,DataSuS2022!$B$2:$O$854,9,FALSE),"")</f>
        <v>-</v>
      </c>
      <c r="AI128" s="37" t="str">
        <f>_xlfn.IFNA(VLOOKUP($C128,DataSuS2022!$B$2:$O$854,10,FALSE),"")</f>
        <v>-</v>
      </c>
      <c r="AJ128" s="37" t="str">
        <f>_xlfn.IFNA(VLOOKUP($C128,DataSuS2022!$B$2:$O$854,11,FALSE),"")</f>
        <v>-</v>
      </c>
      <c r="AK128" s="37" t="str">
        <f>_xlfn.IFNA(VLOOKUP($C128,DataSuS2022!$B$2:$O$854,12,TRUE),"")</f>
        <v>-</v>
      </c>
      <c r="AL128" s="37" t="str">
        <f>_xlfn.IFNA(VLOOKUP($C128,DataSuS2022!$B$2:$O$854,13,FALSE),"")</f>
        <v>-</v>
      </c>
      <c r="AM128" s="44">
        <f t="shared" si="9"/>
        <v>0</v>
      </c>
      <c r="AN128" t="str">
        <f>_xlfn.IFNA(VLOOKUP($C128,DataSuS2023!$B$2:$O$854,2,FALSE),"")</f>
        <v>-</v>
      </c>
      <c r="AO128" t="str">
        <f>_xlfn.IFNA(VLOOKUP($C128,DataSuS2023!$B$2:$O$854,3,FALSE),"")</f>
        <v>-</v>
      </c>
      <c r="AP128" t="str">
        <f>_xlfn.IFNA(VLOOKUP($C128,DataSuS2023!$B$2:$O$854,4,FALSE),"")</f>
        <v>-</v>
      </c>
      <c r="AQ128" t="str">
        <f>_xlfn.IFNA(VLOOKUP($C128,DataSuS2023!$B$2:$O$854,5,FALSE),"")</f>
        <v>-</v>
      </c>
      <c r="AR128" t="str">
        <f>_xlfn.IFNA(VLOOKUP($C128,DataSuS2023!$B$2:$O$854,6,FALSE),"")</f>
        <v>-</v>
      </c>
      <c r="AS128" t="str">
        <f>_xlfn.IFNA(VLOOKUP($C128,DataSuS2023!$B$2:$O$854,7,FALSE),"")</f>
        <v>-</v>
      </c>
      <c r="AT128" t="str">
        <f>_xlfn.IFNA(VLOOKUP($C128,DataSuS2023!$B$2:$O$854,8,FALSE),"")</f>
        <v>-</v>
      </c>
      <c r="AU128" t="str">
        <f>_xlfn.IFNA(VLOOKUP($C128,DataSuS2023!$B$2:$O$854,9,FALSE),"")</f>
        <v>-</v>
      </c>
      <c r="AV128" t="str">
        <f>_xlfn.IFNA(VLOOKUP($C128,DataSuS2023!$B$2:$O$854,10,FALSE),"")</f>
        <v>-</v>
      </c>
      <c r="AW128" t="str">
        <f>_xlfn.IFNA(VLOOKUP($C128,DataSuS2023!$B$2:$O$854,11,FALSE),"")</f>
        <v>-</v>
      </c>
      <c r="AX128" t="str">
        <f>_xlfn.IFNA(VLOOKUP($C128,DataSuS2023!$B$2:$O$854,12,FALSE),"")</f>
        <v>-</v>
      </c>
      <c r="AY128" t="str">
        <f>_xlfn.IFNA(VLOOKUP($C128,DataSuS2023!$B$2:$O$854,13,FALSE),"")</f>
        <v>-</v>
      </c>
      <c r="AZ128" s="43">
        <f t="shared" si="11"/>
        <v>0</v>
      </c>
      <c r="BA128">
        <f t="shared" si="10"/>
        <v>0</v>
      </c>
    </row>
    <row r="129" spans="1:53" ht="15.75" customHeight="1">
      <c r="A129" s="10" t="s">
        <v>319</v>
      </c>
      <c r="B129" s="5">
        <v>3111903</v>
      </c>
      <c r="C129" s="5" t="str">
        <f t="shared" si="7"/>
        <v>31119</v>
      </c>
      <c r="D129" s="11" t="s">
        <v>59</v>
      </c>
      <c r="E129" s="12">
        <v>0.44900000000000001</v>
      </c>
      <c r="F129" s="12">
        <v>0.56999999999999995</v>
      </c>
      <c r="G129" s="13">
        <v>0.65</v>
      </c>
      <c r="H129" s="46" t="s">
        <v>320</v>
      </c>
      <c r="I129" s="13" t="s">
        <v>61</v>
      </c>
      <c r="J129" s="14">
        <v>1.26</v>
      </c>
      <c r="K129" s="14">
        <v>212.721</v>
      </c>
      <c r="L129" s="15">
        <f t="shared" si="0"/>
        <v>5.9232515830594998</v>
      </c>
      <c r="M129" s="6" t="s">
        <v>76</v>
      </c>
      <c r="N129" s="3" t="str">
        <f>_xlfn.IFNA(VLOOKUP($C129,DataSuS2021!$B$2:$O$173,2,FALSE),"")</f>
        <v/>
      </c>
      <c r="O129" s="3" t="str">
        <f>_xlfn.IFNA(VLOOKUP($C129,DataSuS2021!$B$2:$O$173,3,FALSE),"")</f>
        <v/>
      </c>
      <c r="P129" s="3" t="str">
        <f>_xlfn.IFNA(VLOOKUP($C129,DataSuS2021!$B$2:$O$173,4,FALSE),"")</f>
        <v/>
      </c>
      <c r="Q129" s="3" t="str">
        <f>_xlfn.IFNA(VLOOKUP($C129,DataSuS2021!$B$2:$O$173,5,FALSE),"")</f>
        <v/>
      </c>
      <c r="R129" s="3" t="str">
        <f>_xlfn.IFNA(VLOOKUP($C129,DataSuS2021!$B$2:$O$173,6,FALSE),"")</f>
        <v/>
      </c>
      <c r="S129" s="3" t="str">
        <f>_xlfn.IFNA(VLOOKUP($C129,DataSuS2021!$B$2:$O$173,7,FALSE),"")</f>
        <v/>
      </c>
      <c r="T129" s="3" t="str">
        <f>_xlfn.IFNA(VLOOKUP($C129,DataSuS2021!$B$2:$O$173,8,FALSE),"")</f>
        <v/>
      </c>
      <c r="U129" s="3" t="str">
        <f>_xlfn.IFNA(VLOOKUP($C129,DataSuS2021!$B$2:$O$173,9,FALSE),"")</f>
        <v/>
      </c>
      <c r="V129" s="3" t="str">
        <f>_xlfn.IFNA(VLOOKUP($C129,DataSuS2021!$B$2:$O$173,10,FALSE),"")</f>
        <v/>
      </c>
      <c r="W129" s="3" t="str">
        <f>_xlfn.IFNA(VLOOKUP($C129,DataSuS2021!$B$2:$O$173,11,FALSE),"")</f>
        <v/>
      </c>
      <c r="X129" s="3" t="str">
        <f>_xlfn.IFNA(VLOOKUP($C129,DataSuS2021!$B$2:$O$173,12,FALSE),"")</f>
        <v/>
      </c>
      <c r="Y129" s="3" t="str">
        <f>_xlfn.IFNA(VLOOKUP($C129,DataSuS2021!$B$2:$O$173,13,FALSE),"")</f>
        <v/>
      </c>
      <c r="Z129" s="42">
        <f t="shared" si="8"/>
        <v>0</v>
      </c>
      <c r="AA129" s="37" t="str">
        <f>_xlfn.IFNA(VLOOKUP($C129,DataSuS2022!$B$2:$O$854,2,FALSE),"")</f>
        <v>-</v>
      </c>
      <c r="AB129" s="37" t="str">
        <f>_xlfn.IFNA(VLOOKUP($C129,DataSuS2022!$B$2:$O$854,3,FALSE),"")</f>
        <v>-</v>
      </c>
      <c r="AC129" s="37" t="str">
        <f>_xlfn.IFNA(VLOOKUP($C129,DataSuS2022!$B$2:$O$854,4,FALSE),"")</f>
        <v>-</v>
      </c>
      <c r="AD129" s="37" t="str">
        <f>_xlfn.IFNA(VLOOKUP($C129,DataSuS2022!$B$2:$O$854,5,FALSE),"")</f>
        <v>-</v>
      </c>
      <c r="AE129" s="37" t="str">
        <f>_xlfn.IFNA(VLOOKUP($C129,DataSuS2022!$B$2:$O$854,6,FALSE),"")</f>
        <v>-</v>
      </c>
      <c r="AF129" s="37" t="str">
        <f>_xlfn.IFNA(VLOOKUP($C129,DataSuS2022!$B$2:$O$854,7,FALSE),"")</f>
        <v>-</v>
      </c>
      <c r="AG129" s="37" t="str">
        <f>_xlfn.IFNA(VLOOKUP($C129,DataSuS2022!$B$2:$O$854,8,FALSE),"")</f>
        <v>-</v>
      </c>
      <c r="AH129" s="37" t="str">
        <f>_xlfn.IFNA(VLOOKUP($C129,DataSuS2022!$B$2:$O$854,9,FALSE),"")</f>
        <v>-</v>
      </c>
      <c r="AI129" s="37" t="str">
        <f>_xlfn.IFNA(VLOOKUP($C129,DataSuS2022!$B$2:$O$854,10,FALSE),"")</f>
        <v>-</v>
      </c>
      <c r="AJ129" s="37" t="str">
        <f>_xlfn.IFNA(VLOOKUP($C129,DataSuS2022!$B$2:$O$854,11,FALSE),"")</f>
        <v>-</v>
      </c>
      <c r="AK129" s="37" t="str">
        <f>_xlfn.IFNA(VLOOKUP($C129,DataSuS2022!$B$2:$O$854,12,TRUE),"")</f>
        <v>-</v>
      </c>
      <c r="AL129" s="37" t="str">
        <f>_xlfn.IFNA(VLOOKUP($C129,DataSuS2022!$B$2:$O$854,13,FALSE),"")</f>
        <v>-</v>
      </c>
      <c r="AM129" s="44">
        <f t="shared" si="9"/>
        <v>0</v>
      </c>
      <c r="AN129" t="str">
        <f>_xlfn.IFNA(VLOOKUP($C129,DataSuS2023!$B$2:$O$854,2,FALSE),"")</f>
        <v>-</v>
      </c>
      <c r="AO129" t="str">
        <f>_xlfn.IFNA(VLOOKUP($C129,DataSuS2023!$B$2:$O$854,3,FALSE),"")</f>
        <v>-</v>
      </c>
      <c r="AP129" t="str">
        <f>_xlfn.IFNA(VLOOKUP($C129,DataSuS2023!$B$2:$O$854,4,FALSE),"")</f>
        <v>-</v>
      </c>
      <c r="AQ129" t="str">
        <f>_xlfn.IFNA(VLOOKUP($C129,DataSuS2023!$B$2:$O$854,5,FALSE),"")</f>
        <v>-</v>
      </c>
      <c r="AR129" t="str">
        <f>_xlfn.IFNA(VLOOKUP($C129,DataSuS2023!$B$2:$O$854,6,FALSE),"")</f>
        <v>-</v>
      </c>
      <c r="AS129" t="str">
        <f>_xlfn.IFNA(VLOOKUP($C129,DataSuS2023!$B$2:$O$854,7,FALSE),"")</f>
        <v>-</v>
      </c>
      <c r="AT129" t="str">
        <f>_xlfn.IFNA(VLOOKUP($C129,DataSuS2023!$B$2:$O$854,8,FALSE),"")</f>
        <v>-</v>
      </c>
      <c r="AU129" t="str">
        <f>_xlfn.IFNA(VLOOKUP($C129,DataSuS2023!$B$2:$O$854,9,FALSE),"")</f>
        <v>-</v>
      </c>
      <c r="AV129" t="str">
        <f>_xlfn.IFNA(VLOOKUP($C129,DataSuS2023!$B$2:$O$854,10,FALSE),"")</f>
        <v>-</v>
      </c>
      <c r="AW129" t="str">
        <f>_xlfn.IFNA(VLOOKUP($C129,DataSuS2023!$B$2:$O$854,11,FALSE),"")</f>
        <v>-</v>
      </c>
      <c r="AX129" t="str">
        <f>_xlfn.IFNA(VLOOKUP($C129,DataSuS2023!$B$2:$O$854,12,FALSE),"")</f>
        <v>-</v>
      </c>
      <c r="AY129" t="str">
        <f>_xlfn.IFNA(VLOOKUP($C129,DataSuS2023!$B$2:$O$854,13,FALSE),"")</f>
        <v>-</v>
      </c>
      <c r="AZ129" s="43">
        <f t="shared" si="11"/>
        <v>0</v>
      </c>
      <c r="BA129">
        <f t="shared" si="10"/>
        <v>0</v>
      </c>
    </row>
    <row r="130" spans="1:53" ht="15.75" customHeight="1">
      <c r="A130" s="10" t="s">
        <v>321</v>
      </c>
      <c r="B130" s="5">
        <v>3111705</v>
      </c>
      <c r="C130" s="5" t="str">
        <f t="shared" si="7"/>
        <v>31117</v>
      </c>
      <c r="D130" s="11" t="s">
        <v>64</v>
      </c>
      <c r="E130" s="12">
        <v>0.375</v>
      </c>
      <c r="F130" s="12">
        <v>0.56399999999999995</v>
      </c>
      <c r="G130" s="13">
        <v>0.64900000000000002</v>
      </c>
      <c r="H130" s="46" t="s">
        <v>322</v>
      </c>
      <c r="I130" s="13" t="s">
        <v>61</v>
      </c>
      <c r="J130" s="14">
        <v>0.85</v>
      </c>
      <c r="K130" s="14">
        <v>174.9</v>
      </c>
      <c r="L130" s="15">
        <f t="shared" si="0"/>
        <v>4.8599199542595768</v>
      </c>
      <c r="M130" s="6" t="s">
        <v>62</v>
      </c>
      <c r="N130" s="3" t="str">
        <f>_xlfn.IFNA(VLOOKUP($C130,DataSuS2021!$B$2:$O$173,2,FALSE),"")</f>
        <v/>
      </c>
      <c r="O130" s="3" t="str">
        <f>_xlfn.IFNA(VLOOKUP($C130,DataSuS2021!$B$2:$O$173,3,FALSE),"")</f>
        <v/>
      </c>
      <c r="P130" s="3" t="str">
        <f>_xlfn.IFNA(VLOOKUP($C130,DataSuS2021!$B$2:$O$173,4,FALSE),"")</f>
        <v/>
      </c>
      <c r="Q130" s="3" t="str">
        <f>_xlfn.IFNA(VLOOKUP($C130,DataSuS2021!$B$2:$O$173,5,FALSE),"")</f>
        <v/>
      </c>
      <c r="R130" s="3" t="str">
        <f>_xlfn.IFNA(VLOOKUP($C130,DataSuS2021!$B$2:$O$173,6,FALSE),"")</f>
        <v/>
      </c>
      <c r="S130" s="3" t="str">
        <f>_xlfn.IFNA(VLOOKUP($C130,DataSuS2021!$B$2:$O$173,7,FALSE),"")</f>
        <v/>
      </c>
      <c r="T130" s="3" t="str">
        <f>_xlfn.IFNA(VLOOKUP($C130,DataSuS2021!$B$2:$O$173,8,FALSE),"")</f>
        <v/>
      </c>
      <c r="U130" s="3" t="str">
        <f>_xlfn.IFNA(VLOOKUP($C130,DataSuS2021!$B$2:$O$173,9,FALSE),"")</f>
        <v/>
      </c>
      <c r="V130" s="3" t="str">
        <f>_xlfn.IFNA(VLOOKUP($C130,DataSuS2021!$B$2:$O$173,10,FALSE),"")</f>
        <v/>
      </c>
      <c r="W130" s="3" t="str">
        <f>_xlfn.IFNA(VLOOKUP($C130,DataSuS2021!$B$2:$O$173,11,FALSE),"")</f>
        <v/>
      </c>
      <c r="X130" s="3" t="str">
        <f>_xlfn.IFNA(VLOOKUP($C130,DataSuS2021!$B$2:$O$173,12,FALSE),"")</f>
        <v/>
      </c>
      <c r="Y130" s="3" t="str">
        <f>_xlfn.IFNA(VLOOKUP($C130,DataSuS2021!$B$2:$O$173,13,FALSE),"")</f>
        <v/>
      </c>
      <c r="Z130" s="42">
        <f t="shared" si="8"/>
        <v>0</v>
      </c>
      <c r="AA130" s="37" t="str">
        <f>_xlfn.IFNA(VLOOKUP($C130,DataSuS2022!$B$2:$O$854,2,FALSE),"")</f>
        <v>-</v>
      </c>
      <c r="AB130" s="37" t="str">
        <f>_xlfn.IFNA(VLOOKUP($C130,DataSuS2022!$B$2:$O$854,3,FALSE),"")</f>
        <v>-</v>
      </c>
      <c r="AC130" s="37" t="str">
        <f>_xlfn.IFNA(VLOOKUP($C130,DataSuS2022!$B$2:$O$854,4,FALSE),"")</f>
        <v>-</v>
      </c>
      <c r="AD130" s="37" t="str">
        <f>_xlfn.IFNA(VLOOKUP($C130,DataSuS2022!$B$2:$O$854,5,FALSE),"")</f>
        <v>-</v>
      </c>
      <c r="AE130" s="37" t="str">
        <f>_xlfn.IFNA(VLOOKUP($C130,DataSuS2022!$B$2:$O$854,6,FALSE),"")</f>
        <v>-</v>
      </c>
      <c r="AF130" s="37" t="str">
        <f>_xlfn.IFNA(VLOOKUP($C130,DataSuS2022!$B$2:$O$854,7,FALSE),"")</f>
        <v>-</v>
      </c>
      <c r="AG130" s="37" t="str">
        <f>_xlfn.IFNA(VLOOKUP($C130,DataSuS2022!$B$2:$O$854,8,FALSE),"")</f>
        <v>-</v>
      </c>
      <c r="AH130" s="37" t="str">
        <f>_xlfn.IFNA(VLOOKUP($C130,DataSuS2022!$B$2:$O$854,9,FALSE),"")</f>
        <v>-</v>
      </c>
      <c r="AI130" s="37" t="str">
        <f>_xlfn.IFNA(VLOOKUP($C130,DataSuS2022!$B$2:$O$854,10,FALSE),"")</f>
        <v>-</v>
      </c>
      <c r="AJ130" s="37" t="str">
        <f>_xlfn.IFNA(VLOOKUP($C130,DataSuS2022!$B$2:$O$854,11,FALSE),"")</f>
        <v>-</v>
      </c>
      <c r="AK130" s="37" t="str">
        <f>_xlfn.IFNA(VLOOKUP($C130,DataSuS2022!$B$2:$O$854,12,TRUE),"")</f>
        <v>-</v>
      </c>
      <c r="AL130" s="37" t="str">
        <f>_xlfn.IFNA(VLOOKUP($C130,DataSuS2022!$B$2:$O$854,13,FALSE),"")</f>
        <v>-</v>
      </c>
      <c r="AM130" s="44">
        <f t="shared" si="9"/>
        <v>0</v>
      </c>
      <c r="AN130" t="str">
        <f>_xlfn.IFNA(VLOOKUP($C130,DataSuS2023!$B$2:$O$854,2,FALSE),"")</f>
        <v>-</v>
      </c>
      <c r="AO130" t="str">
        <f>_xlfn.IFNA(VLOOKUP($C130,DataSuS2023!$B$2:$O$854,3,FALSE),"")</f>
        <v>-</v>
      </c>
      <c r="AP130" t="str">
        <f>_xlfn.IFNA(VLOOKUP($C130,DataSuS2023!$B$2:$O$854,4,FALSE),"")</f>
        <v>-</v>
      </c>
      <c r="AQ130" t="str">
        <f>_xlfn.IFNA(VLOOKUP($C130,DataSuS2023!$B$2:$O$854,5,FALSE),"")</f>
        <v>-</v>
      </c>
      <c r="AR130" t="str">
        <f>_xlfn.IFNA(VLOOKUP($C130,DataSuS2023!$B$2:$O$854,6,FALSE),"")</f>
        <v>-</v>
      </c>
      <c r="AS130" t="str">
        <f>_xlfn.IFNA(VLOOKUP($C130,DataSuS2023!$B$2:$O$854,7,FALSE),"")</f>
        <v>-</v>
      </c>
      <c r="AT130" t="str">
        <f>_xlfn.IFNA(VLOOKUP($C130,DataSuS2023!$B$2:$O$854,8,FALSE),"")</f>
        <v>-</v>
      </c>
      <c r="AU130" t="str">
        <f>_xlfn.IFNA(VLOOKUP($C130,DataSuS2023!$B$2:$O$854,9,FALSE),"")</f>
        <v>-</v>
      </c>
      <c r="AV130" t="str">
        <f>_xlfn.IFNA(VLOOKUP($C130,DataSuS2023!$B$2:$O$854,10,FALSE),"")</f>
        <v>-</v>
      </c>
      <c r="AW130" t="str">
        <f>_xlfn.IFNA(VLOOKUP($C130,DataSuS2023!$B$2:$O$854,11,FALSE),"")</f>
        <v>-</v>
      </c>
      <c r="AX130" t="str">
        <f>_xlfn.IFNA(VLOOKUP($C130,DataSuS2023!$B$2:$O$854,12,FALSE),"")</f>
        <v>-</v>
      </c>
      <c r="AY130" t="str">
        <f>_xlfn.IFNA(VLOOKUP($C130,DataSuS2023!$B$2:$O$854,13,FALSE),"")</f>
        <v>-</v>
      </c>
      <c r="AZ130" s="43">
        <f t="shared" si="11"/>
        <v>0</v>
      </c>
      <c r="BA130">
        <f t="shared" si="10"/>
        <v>0</v>
      </c>
    </row>
    <row r="131" spans="1:53" ht="15.75" customHeight="1">
      <c r="A131" s="10" t="s">
        <v>323</v>
      </c>
      <c r="B131" s="5">
        <v>3111804</v>
      </c>
      <c r="C131" s="5" t="str">
        <f t="shared" ref="C131:C194" si="12">MID(B131,1,5)</f>
        <v>31118</v>
      </c>
      <c r="D131" s="11" t="s">
        <v>143</v>
      </c>
      <c r="E131" s="12">
        <v>0.378</v>
      </c>
      <c r="F131" s="12">
        <v>0.55500000000000005</v>
      </c>
      <c r="G131" s="13">
        <v>0.72199999999999998</v>
      </c>
      <c r="H131" s="46" t="s">
        <v>324</v>
      </c>
      <c r="I131" s="13" t="s">
        <v>70</v>
      </c>
      <c r="J131" s="14">
        <v>2.2599999999999998</v>
      </c>
      <c r="K131" s="14">
        <v>843.59900000000005</v>
      </c>
      <c r="L131" s="15">
        <f t="shared" si="0"/>
        <v>2.6789979599311988</v>
      </c>
      <c r="M131" s="6" t="s">
        <v>54</v>
      </c>
      <c r="N131" s="3" t="str">
        <f>_xlfn.IFNA(VLOOKUP($C131,DataSuS2021!$B$2:$O$173,2,FALSE),"")</f>
        <v/>
      </c>
      <c r="O131" s="3" t="str">
        <f>_xlfn.IFNA(VLOOKUP($C131,DataSuS2021!$B$2:$O$173,3,FALSE),"")</f>
        <v/>
      </c>
      <c r="P131" s="3" t="str">
        <f>_xlfn.IFNA(VLOOKUP($C131,DataSuS2021!$B$2:$O$173,4,FALSE),"")</f>
        <v/>
      </c>
      <c r="Q131" s="3" t="str">
        <f>_xlfn.IFNA(VLOOKUP($C131,DataSuS2021!$B$2:$O$173,5,FALSE),"")</f>
        <v/>
      </c>
      <c r="R131" s="3" t="str">
        <f>_xlfn.IFNA(VLOOKUP($C131,DataSuS2021!$B$2:$O$173,6,FALSE),"")</f>
        <v/>
      </c>
      <c r="S131" s="3" t="str">
        <f>_xlfn.IFNA(VLOOKUP($C131,DataSuS2021!$B$2:$O$173,7,FALSE),"")</f>
        <v/>
      </c>
      <c r="T131" s="3" t="str">
        <f>_xlfn.IFNA(VLOOKUP($C131,DataSuS2021!$B$2:$O$173,8,FALSE),"")</f>
        <v/>
      </c>
      <c r="U131" s="3" t="str">
        <f>_xlfn.IFNA(VLOOKUP($C131,DataSuS2021!$B$2:$O$173,9,FALSE),"")</f>
        <v/>
      </c>
      <c r="V131" s="3" t="str">
        <f>_xlfn.IFNA(VLOOKUP($C131,DataSuS2021!$B$2:$O$173,10,FALSE),"")</f>
        <v/>
      </c>
      <c r="W131" s="3" t="str">
        <f>_xlfn.IFNA(VLOOKUP($C131,DataSuS2021!$B$2:$O$173,11,FALSE),"")</f>
        <v/>
      </c>
      <c r="X131" s="3" t="str">
        <f>_xlfn.IFNA(VLOOKUP($C131,DataSuS2021!$B$2:$O$173,12,FALSE),"")</f>
        <v/>
      </c>
      <c r="Y131" s="3" t="str">
        <f>_xlfn.IFNA(VLOOKUP($C131,DataSuS2021!$B$2:$O$173,13,FALSE),"")</f>
        <v/>
      </c>
      <c r="Z131" s="42">
        <f t="shared" ref="Z131:Z194" si="13">SUM(N131:Y131)</f>
        <v>0</v>
      </c>
      <c r="AA131" s="37" t="str">
        <f>_xlfn.IFNA(VLOOKUP($C131,DataSuS2022!$B$2:$O$854,2,FALSE),"")</f>
        <v>-</v>
      </c>
      <c r="AB131" s="37" t="str">
        <f>_xlfn.IFNA(VLOOKUP($C131,DataSuS2022!$B$2:$O$854,3,FALSE),"")</f>
        <v>-</v>
      </c>
      <c r="AC131" s="37" t="str">
        <f>_xlfn.IFNA(VLOOKUP($C131,DataSuS2022!$B$2:$O$854,4,FALSE),"")</f>
        <v>-</v>
      </c>
      <c r="AD131" s="37" t="str">
        <f>_xlfn.IFNA(VLOOKUP($C131,DataSuS2022!$B$2:$O$854,5,FALSE),"")</f>
        <v>-</v>
      </c>
      <c r="AE131" s="37" t="str">
        <f>_xlfn.IFNA(VLOOKUP($C131,DataSuS2022!$B$2:$O$854,6,FALSE),"")</f>
        <v>-</v>
      </c>
      <c r="AF131" s="37" t="str">
        <f>_xlfn.IFNA(VLOOKUP($C131,DataSuS2022!$B$2:$O$854,7,FALSE),"")</f>
        <v>-</v>
      </c>
      <c r="AG131" s="37" t="str">
        <f>_xlfn.IFNA(VLOOKUP($C131,DataSuS2022!$B$2:$O$854,8,FALSE),"")</f>
        <v>-</v>
      </c>
      <c r="AH131" s="37" t="str">
        <f>_xlfn.IFNA(VLOOKUP($C131,DataSuS2022!$B$2:$O$854,9,FALSE),"")</f>
        <v>-</v>
      </c>
      <c r="AI131" s="37" t="str">
        <f>_xlfn.IFNA(VLOOKUP($C131,DataSuS2022!$B$2:$O$854,10,FALSE),"")</f>
        <v>-</v>
      </c>
      <c r="AJ131" s="37" t="str">
        <f>_xlfn.IFNA(VLOOKUP($C131,DataSuS2022!$B$2:$O$854,11,FALSE),"")</f>
        <v>-</v>
      </c>
      <c r="AK131" s="37" t="str">
        <f>_xlfn.IFNA(VLOOKUP($C131,DataSuS2022!$B$2:$O$854,12,TRUE),"")</f>
        <v>-</v>
      </c>
      <c r="AL131" s="37" t="str">
        <f>_xlfn.IFNA(VLOOKUP($C131,DataSuS2022!$B$2:$O$854,13,FALSE),"")</f>
        <v>-</v>
      </c>
      <c r="AM131" s="44">
        <f t="shared" ref="AM131:AM194" si="14">SUM(AA131:AL131)</f>
        <v>0</v>
      </c>
      <c r="AN131" t="str">
        <f>_xlfn.IFNA(VLOOKUP($C131,DataSuS2023!$B$2:$O$854,2,FALSE),"")</f>
        <v>-</v>
      </c>
      <c r="AO131" t="str">
        <f>_xlfn.IFNA(VLOOKUP($C131,DataSuS2023!$B$2:$O$854,3,FALSE),"")</f>
        <v>-</v>
      </c>
      <c r="AP131" t="str">
        <f>_xlfn.IFNA(VLOOKUP($C131,DataSuS2023!$B$2:$O$854,4,FALSE),"")</f>
        <v>-</v>
      </c>
      <c r="AQ131" t="str">
        <f>_xlfn.IFNA(VLOOKUP($C131,DataSuS2023!$B$2:$O$854,5,FALSE),"")</f>
        <v>-</v>
      </c>
      <c r="AR131" t="str">
        <f>_xlfn.IFNA(VLOOKUP($C131,DataSuS2023!$B$2:$O$854,6,FALSE),"")</f>
        <v>-</v>
      </c>
      <c r="AS131" t="str">
        <f>_xlfn.IFNA(VLOOKUP($C131,DataSuS2023!$B$2:$O$854,7,FALSE),"")</f>
        <v>-</v>
      </c>
      <c r="AT131" t="str">
        <f>_xlfn.IFNA(VLOOKUP($C131,DataSuS2023!$B$2:$O$854,8,FALSE),"")</f>
        <v>-</v>
      </c>
      <c r="AU131" t="str">
        <f>_xlfn.IFNA(VLOOKUP($C131,DataSuS2023!$B$2:$O$854,9,FALSE),"")</f>
        <v>-</v>
      </c>
      <c r="AV131" t="str">
        <f>_xlfn.IFNA(VLOOKUP($C131,DataSuS2023!$B$2:$O$854,10,FALSE),"")</f>
        <v>-</v>
      </c>
      <c r="AW131" t="str">
        <f>_xlfn.IFNA(VLOOKUP($C131,DataSuS2023!$B$2:$O$854,11,FALSE),"")</f>
        <v>-</v>
      </c>
      <c r="AX131" t="str">
        <f>_xlfn.IFNA(VLOOKUP($C131,DataSuS2023!$B$2:$O$854,12,FALSE),"")</f>
        <v>-</v>
      </c>
      <c r="AY131" t="str">
        <f>_xlfn.IFNA(VLOOKUP($C131,DataSuS2023!$B$2:$O$854,13,FALSE),"")</f>
        <v>-</v>
      </c>
      <c r="AZ131" s="43">
        <f t="shared" si="11"/>
        <v>0</v>
      </c>
      <c r="BA131">
        <f t="shared" ref="BA131:BA194" si="15">Z131+AM131+AZ131</f>
        <v>0</v>
      </c>
    </row>
    <row r="132" spans="1:53" ht="15.75" customHeight="1">
      <c r="A132" s="10" t="s">
        <v>325</v>
      </c>
      <c r="B132" s="5">
        <v>3112000</v>
      </c>
      <c r="C132" s="5" t="str">
        <f t="shared" si="12"/>
        <v>31120</v>
      </c>
      <c r="D132" s="11" t="s">
        <v>64</v>
      </c>
      <c r="E132" s="12">
        <v>0.32</v>
      </c>
      <c r="F132" s="12">
        <v>0.48799999999999999</v>
      </c>
      <c r="G132" s="13">
        <v>0.67800000000000005</v>
      </c>
      <c r="H132" s="46" t="s">
        <v>277</v>
      </c>
      <c r="I132" s="13" t="s">
        <v>70</v>
      </c>
      <c r="J132" s="14">
        <v>3.02</v>
      </c>
      <c r="K132" s="14">
        <v>720.51199999999994</v>
      </c>
      <c r="L132" s="15">
        <f t="shared" si="0"/>
        <v>4.1914638479303612</v>
      </c>
      <c r="M132" s="6" t="s">
        <v>76</v>
      </c>
      <c r="N132" s="3" t="str">
        <f>_xlfn.IFNA(VLOOKUP($C132,DataSuS2021!$B$2:$O$173,2,FALSE),"")</f>
        <v/>
      </c>
      <c r="O132" s="3" t="str">
        <f>_xlfn.IFNA(VLOOKUP($C132,DataSuS2021!$B$2:$O$173,3,FALSE),"")</f>
        <v/>
      </c>
      <c r="P132" s="3" t="str">
        <f>_xlfn.IFNA(VLOOKUP($C132,DataSuS2021!$B$2:$O$173,4,FALSE),"")</f>
        <v/>
      </c>
      <c r="Q132" s="3" t="str">
        <f>_xlfn.IFNA(VLOOKUP($C132,DataSuS2021!$B$2:$O$173,5,FALSE),"")</f>
        <v/>
      </c>
      <c r="R132" s="3" t="str">
        <f>_xlfn.IFNA(VLOOKUP($C132,DataSuS2021!$B$2:$O$173,6,FALSE),"")</f>
        <v/>
      </c>
      <c r="S132" s="3" t="str">
        <f>_xlfn.IFNA(VLOOKUP($C132,DataSuS2021!$B$2:$O$173,7,FALSE),"")</f>
        <v/>
      </c>
      <c r="T132" s="3" t="str">
        <f>_xlfn.IFNA(VLOOKUP($C132,DataSuS2021!$B$2:$O$173,8,FALSE),"")</f>
        <v/>
      </c>
      <c r="U132" s="3" t="str">
        <f>_xlfn.IFNA(VLOOKUP($C132,DataSuS2021!$B$2:$O$173,9,FALSE),"")</f>
        <v/>
      </c>
      <c r="V132" s="3" t="str">
        <f>_xlfn.IFNA(VLOOKUP($C132,DataSuS2021!$B$2:$O$173,10,FALSE),"")</f>
        <v/>
      </c>
      <c r="W132" s="3" t="str">
        <f>_xlfn.IFNA(VLOOKUP($C132,DataSuS2021!$B$2:$O$173,11,FALSE),"")</f>
        <v/>
      </c>
      <c r="X132" s="3" t="str">
        <f>_xlfn.IFNA(VLOOKUP($C132,DataSuS2021!$B$2:$O$173,12,FALSE),"")</f>
        <v/>
      </c>
      <c r="Y132" s="3" t="str">
        <f>_xlfn.IFNA(VLOOKUP($C132,DataSuS2021!$B$2:$O$173,13,FALSE),"")</f>
        <v/>
      </c>
      <c r="Z132" s="42">
        <f t="shared" si="13"/>
        <v>0</v>
      </c>
      <c r="AA132" s="37" t="str">
        <f>_xlfn.IFNA(VLOOKUP($C132,DataSuS2022!$B$2:$O$854,2,FALSE),"")</f>
        <v>-</v>
      </c>
      <c r="AB132" s="37" t="str">
        <f>_xlfn.IFNA(VLOOKUP($C132,DataSuS2022!$B$2:$O$854,3,FALSE),"")</f>
        <v>-</v>
      </c>
      <c r="AC132" s="37" t="str">
        <f>_xlfn.IFNA(VLOOKUP($C132,DataSuS2022!$B$2:$O$854,4,FALSE),"")</f>
        <v>-</v>
      </c>
      <c r="AD132" s="37" t="str">
        <f>_xlfn.IFNA(VLOOKUP($C132,DataSuS2022!$B$2:$O$854,5,FALSE),"")</f>
        <v>-</v>
      </c>
      <c r="AE132" s="37" t="str">
        <f>_xlfn.IFNA(VLOOKUP($C132,DataSuS2022!$B$2:$O$854,6,FALSE),"")</f>
        <v>-</v>
      </c>
      <c r="AF132" s="37" t="str">
        <f>_xlfn.IFNA(VLOOKUP($C132,DataSuS2022!$B$2:$O$854,7,FALSE),"")</f>
        <v>-</v>
      </c>
      <c r="AG132" s="37" t="str">
        <f>_xlfn.IFNA(VLOOKUP($C132,DataSuS2022!$B$2:$O$854,8,FALSE),"")</f>
        <v>-</v>
      </c>
      <c r="AH132" s="37" t="str">
        <f>_xlfn.IFNA(VLOOKUP($C132,DataSuS2022!$B$2:$O$854,9,FALSE),"")</f>
        <v>-</v>
      </c>
      <c r="AI132" s="37" t="str">
        <f>_xlfn.IFNA(VLOOKUP($C132,DataSuS2022!$B$2:$O$854,10,FALSE),"")</f>
        <v>-</v>
      </c>
      <c r="AJ132" s="37" t="str">
        <f>_xlfn.IFNA(VLOOKUP($C132,DataSuS2022!$B$2:$O$854,11,FALSE),"")</f>
        <v>-</v>
      </c>
      <c r="AK132" s="37" t="str">
        <f>_xlfn.IFNA(VLOOKUP($C132,DataSuS2022!$B$2:$O$854,12,TRUE),"")</f>
        <v>-</v>
      </c>
      <c r="AL132" s="37" t="str">
        <f>_xlfn.IFNA(VLOOKUP($C132,DataSuS2022!$B$2:$O$854,13,FALSE),"")</f>
        <v>-</v>
      </c>
      <c r="AM132" s="44">
        <f t="shared" si="14"/>
        <v>0</v>
      </c>
      <c r="AN132" t="str">
        <f>_xlfn.IFNA(VLOOKUP($C132,DataSuS2023!$B$2:$O$854,2,FALSE),"")</f>
        <v>-</v>
      </c>
      <c r="AO132" t="str">
        <f>_xlfn.IFNA(VLOOKUP($C132,DataSuS2023!$B$2:$O$854,3,FALSE),"")</f>
        <v>-</v>
      </c>
      <c r="AP132" t="str">
        <f>_xlfn.IFNA(VLOOKUP($C132,DataSuS2023!$B$2:$O$854,4,FALSE),"")</f>
        <v>-</v>
      </c>
      <c r="AQ132">
        <f>_xlfn.IFNA(VLOOKUP($C132,DataSuS2023!$B$2:$O$854,5,FALSE),"")</f>
        <v>1</v>
      </c>
      <c r="AR132" t="str">
        <f>_xlfn.IFNA(VLOOKUP($C132,DataSuS2023!$B$2:$O$854,6,FALSE),"")</f>
        <v>-</v>
      </c>
      <c r="AS132" t="str">
        <f>_xlfn.IFNA(VLOOKUP($C132,DataSuS2023!$B$2:$O$854,7,FALSE),"")</f>
        <v>-</v>
      </c>
      <c r="AT132" t="str">
        <f>_xlfn.IFNA(VLOOKUP($C132,DataSuS2023!$B$2:$O$854,8,FALSE),"")</f>
        <v>-</v>
      </c>
      <c r="AU132" t="str">
        <f>_xlfn.IFNA(VLOOKUP($C132,DataSuS2023!$B$2:$O$854,9,FALSE),"")</f>
        <v>-</v>
      </c>
      <c r="AV132" t="str">
        <f>_xlfn.IFNA(VLOOKUP($C132,DataSuS2023!$B$2:$O$854,10,FALSE),"")</f>
        <v>-</v>
      </c>
      <c r="AW132" t="str">
        <f>_xlfn.IFNA(VLOOKUP($C132,DataSuS2023!$B$2:$O$854,11,FALSE),"")</f>
        <v>-</v>
      </c>
      <c r="AX132" t="str">
        <f>_xlfn.IFNA(VLOOKUP($C132,DataSuS2023!$B$2:$O$854,12,FALSE),"")</f>
        <v>-</v>
      </c>
      <c r="AY132" t="str">
        <f>_xlfn.IFNA(VLOOKUP($C132,DataSuS2023!$B$2:$O$854,13,FALSE),"")</f>
        <v>-</v>
      </c>
      <c r="AZ132" s="43">
        <f t="shared" si="11"/>
        <v>1</v>
      </c>
      <c r="BA132">
        <f t="shared" si="15"/>
        <v>1</v>
      </c>
    </row>
    <row r="133" spans="1:53" ht="15.75" customHeight="1">
      <c r="A133" s="10" t="s">
        <v>326</v>
      </c>
      <c r="B133" s="5">
        <v>3112059</v>
      </c>
      <c r="C133" s="5" t="str">
        <f t="shared" si="12"/>
        <v>31120</v>
      </c>
      <c r="D133" s="11" t="s">
        <v>64</v>
      </c>
      <c r="E133" s="12">
        <v>0.36799999999999999</v>
      </c>
      <c r="F133" s="12">
        <v>0.51900000000000002</v>
      </c>
      <c r="G133" s="13">
        <v>0.63100000000000001</v>
      </c>
      <c r="H133" s="46" t="s">
        <v>327</v>
      </c>
      <c r="I133" s="13" t="s">
        <v>61</v>
      </c>
      <c r="J133" s="14">
        <v>1.19</v>
      </c>
      <c r="K133" s="14">
        <v>141.85499999999999</v>
      </c>
      <c r="L133" s="15">
        <f t="shared" si="0"/>
        <v>8.3888477670861104</v>
      </c>
      <c r="M133" s="6" t="s">
        <v>67</v>
      </c>
      <c r="N133" s="3" t="str">
        <f>_xlfn.IFNA(VLOOKUP($C133,DataSuS2021!$B$2:$O$173,2,FALSE),"")</f>
        <v/>
      </c>
      <c r="O133" s="3" t="str">
        <f>_xlfn.IFNA(VLOOKUP($C133,DataSuS2021!$B$2:$O$173,3,FALSE),"")</f>
        <v/>
      </c>
      <c r="P133" s="3" t="str">
        <f>_xlfn.IFNA(VLOOKUP($C133,DataSuS2021!$B$2:$O$173,4,FALSE),"")</f>
        <v/>
      </c>
      <c r="Q133" s="3" t="str">
        <f>_xlfn.IFNA(VLOOKUP($C133,DataSuS2021!$B$2:$O$173,5,FALSE),"")</f>
        <v/>
      </c>
      <c r="R133" s="3" t="str">
        <f>_xlfn.IFNA(VLOOKUP($C133,DataSuS2021!$B$2:$O$173,6,FALSE),"")</f>
        <v/>
      </c>
      <c r="S133" s="3" t="str">
        <f>_xlfn.IFNA(VLOOKUP($C133,DataSuS2021!$B$2:$O$173,7,FALSE),"")</f>
        <v/>
      </c>
      <c r="T133" s="3" t="str">
        <f>_xlfn.IFNA(VLOOKUP($C133,DataSuS2021!$B$2:$O$173,8,FALSE),"")</f>
        <v/>
      </c>
      <c r="U133" s="3" t="str">
        <f>_xlfn.IFNA(VLOOKUP($C133,DataSuS2021!$B$2:$O$173,9,FALSE),"")</f>
        <v/>
      </c>
      <c r="V133" s="3" t="str">
        <f>_xlfn.IFNA(VLOOKUP($C133,DataSuS2021!$B$2:$O$173,10,FALSE),"")</f>
        <v/>
      </c>
      <c r="W133" s="3" t="str">
        <f>_xlfn.IFNA(VLOOKUP($C133,DataSuS2021!$B$2:$O$173,11,FALSE),"")</f>
        <v/>
      </c>
      <c r="X133" s="3" t="str">
        <f>_xlfn.IFNA(VLOOKUP($C133,DataSuS2021!$B$2:$O$173,12,FALSE),"")</f>
        <v/>
      </c>
      <c r="Y133" s="3" t="str">
        <f>_xlfn.IFNA(VLOOKUP($C133,DataSuS2021!$B$2:$O$173,13,FALSE),"")</f>
        <v/>
      </c>
      <c r="Z133" s="42">
        <f t="shared" si="13"/>
        <v>0</v>
      </c>
      <c r="AA133" s="37" t="str">
        <f>_xlfn.IFNA(VLOOKUP($C133,DataSuS2022!$B$2:$O$854,2,FALSE),"")</f>
        <v>-</v>
      </c>
      <c r="AB133" s="37" t="str">
        <f>_xlfn.IFNA(VLOOKUP($C133,DataSuS2022!$B$2:$O$854,3,FALSE),"")</f>
        <v>-</v>
      </c>
      <c r="AC133" s="37" t="str">
        <f>_xlfn.IFNA(VLOOKUP($C133,DataSuS2022!$B$2:$O$854,4,FALSE),"")</f>
        <v>-</v>
      </c>
      <c r="AD133" s="37" t="str">
        <f>_xlfn.IFNA(VLOOKUP($C133,DataSuS2022!$B$2:$O$854,5,FALSE),"")</f>
        <v>-</v>
      </c>
      <c r="AE133" s="37" t="str">
        <f>_xlfn.IFNA(VLOOKUP($C133,DataSuS2022!$B$2:$O$854,6,FALSE),"")</f>
        <v>-</v>
      </c>
      <c r="AF133" s="37" t="str">
        <f>_xlfn.IFNA(VLOOKUP($C133,DataSuS2022!$B$2:$O$854,7,FALSE),"")</f>
        <v>-</v>
      </c>
      <c r="AG133" s="37" t="str">
        <f>_xlfn.IFNA(VLOOKUP($C133,DataSuS2022!$B$2:$O$854,8,FALSE),"")</f>
        <v>-</v>
      </c>
      <c r="AH133" s="37" t="str">
        <f>_xlfn.IFNA(VLOOKUP($C133,DataSuS2022!$B$2:$O$854,9,FALSE),"")</f>
        <v>-</v>
      </c>
      <c r="AI133" s="37" t="str">
        <f>_xlfn.IFNA(VLOOKUP($C133,DataSuS2022!$B$2:$O$854,10,FALSE),"")</f>
        <v>-</v>
      </c>
      <c r="AJ133" s="37" t="str">
        <f>_xlfn.IFNA(VLOOKUP($C133,DataSuS2022!$B$2:$O$854,11,FALSE),"")</f>
        <v>-</v>
      </c>
      <c r="AK133" s="37" t="str">
        <f>_xlfn.IFNA(VLOOKUP($C133,DataSuS2022!$B$2:$O$854,12,TRUE),"")</f>
        <v>-</v>
      </c>
      <c r="AL133" s="37" t="str">
        <f>_xlfn.IFNA(VLOOKUP($C133,DataSuS2022!$B$2:$O$854,13,FALSE),"")</f>
        <v>-</v>
      </c>
      <c r="AM133" s="44">
        <f t="shared" si="14"/>
        <v>0</v>
      </c>
      <c r="AN133" t="str">
        <f>_xlfn.IFNA(VLOOKUP($C133,DataSuS2023!$B$2:$O$854,2,FALSE),"")</f>
        <v>-</v>
      </c>
      <c r="AO133" t="str">
        <f>_xlfn.IFNA(VLOOKUP($C133,DataSuS2023!$B$2:$O$854,3,FALSE),"")</f>
        <v>-</v>
      </c>
      <c r="AP133" t="str">
        <f>_xlfn.IFNA(VLOOKUP($C133,DataSuS2023!$B$2:$O$854,4,FALSE),"")</f>
        <v>-</v>
      </c>
      <c r="AQ133">
        <f>_xlfn.IFNA(VLOOKUP($C133,DataSuS2023!$B$2:$O$854,5,FALSE),"")</f>
        <v>1</v>
      </c>
      <c r="AR133" t="str">
        <f>_xlfn.IFNA(VLOOKUP($C133,DataSuS2023!$B$2:$O$854,6,FALSE),"")</f>
        <v>-</v>
      </c>
      <c r="AS133" t="str">
        <f>_xlfn.IFNA(VLOOKUP($C133,DataSuS2023!$B$2:$O$854,7,FALSE),"")</f>
        <v>-</v>
      </c>
      <c r="AT133" t="str">
        <f>_xlfn.IFNA(VLOOKUP($C133,DataSuS2023!$B$2:$O$854,8,FALSE),"")</f>
        <v>-</v>
      </c>
      <c r="AU133" t="str">
        <f>_xlfn.IFNA(VLOOKUP($C133,DataSuS2023!$B$2:$O$854,9,FALSE),"")</f>
        <v>-</v>
      </c>
      <c r="AV133" t="str">
        <f>_xlfn.IFNA(VLOOKUP($C133,DataSuS2023!$B$2:$O$854,10,FALSE),"")</f>
        <v>-</v>
      </c>
      <c r="AW133" t="str">
        <f>_xlfn.IFNA(VLOOKUP($C133,DataSuS2023!$B$2:$O$854,11,FALSE),"")</f>
        <v>-</v>
      </c>
      <c r="AX133" t="str">
        <f>_xlfn.IFNA(VLOOKUP($C133,DataSuS2023!$B$2:$O$854,12,FALSE),"")</f>
        <v>-</v>
      </c>
      <c r="AY133" t="str">
        <f>_xlfn.IFNA(VLOOKUP($C133,DataSuS2023!$B$2:$O$854,13,FALSE),"")</f>
        <v>-</v>
      </c>
      <c r="AZ133" s="43">
        <f t="shared" si="11"/>
        <v>1</v>
      </c>
      <c r="BA133">
        <f t="shared" si="15"/>
        <v>1</v>
      </c>
    </row>
    <row r="134" spans="1:53" ht="15.75" customHeight="1">
      <c r="A134" s="10" t="s">
        <v>328</v>
      </c>
      <c r="B134" s="5">
        <v>3112109</v>
      </c>
      <c r="C134" s="5" t="str">
        <f t="shared" si="12"/>
        <v>31121</v>
      </c>
      <c r="D134" s="11" t="s">
        <v>64</v>
      </c>
      <c r="E134" s="12">
        <v>0.41399999999999998</v>
      </c>
      <c r="F134" s="12">
        <v>0.48299999999999998</v>
      </c>
      <c r="G134" s="13">
        <v>0.624</v>
      </c>
      <c r="H134" s="46" t="s">
        <v>329</v>
      </c>
      <c r="I134" s="13" t="s">
        <v>61</v>
      </c>
      <c r="J134" s="14">
        <v>0.71</v>
      </c>
      <c r="K134" s="14">
        <v>130.69399999999999</v>
      </c>
      <c r="L134" s="15">
        <f t="shared" si="0"/>
        <v>5.4325370713269168</v>
      </c>
      <c r="M134" s="6" t="s">
        <v>62</v>
      </c>
      <c r="N134" s="3" t="str">
        <f>_xlfn.IFNA(VLOOKUP($C134,DataSuS2021!$B$2:$O$173,2,FALSE),"")</f>
        <v/>
      </c>
      <c r="O134" s="3" t="str">
        <f>_xlfn.IFNA(VLOOKUP($C134,DataSuS2021!$B$2:$O$173,3,FALSE),"")</f>
        <v/>
      </c>
      <c r="P134" s="3" t="str">
        <f>_xlfn.IFNA(VLOOKUP($C134,DataSuS2021!$B$2:$O$173,4,FALSE),"")</f>
        <v/>
      </c>
      <c r="Q134" s="3" t="str">
        <f>_xlfn.IFNA(VLOOKUP($C134,DataSuS2021!$B$2:$O$173,5,FALSE),"")</f>
        <v/>
      </c>
      <c r="R134" s="3" t="str">
        <f>_xlfn.IFNA(VLOOKUP($C134,DataSuS2021!$B$2:$O$173,6,FALSE),"")</f>
        <v/>
      </c>
      <c r="S134" s="3" t="str">
        <f>_xlfn.IFNA(VLOOKUP($C134,DataSuS2021!$B$2:$O$173,7,FALSE),"")</f>
        <v/>
      </c>
      <c r="T134" s="3" t="str">
        <f>_xlfn.IFNA(VLOOKUP($C134,DataSuS2021!$B$2:$O$173,8,FALSE),"")</f>
        <v/>
      </c>
      <c r="U134" s="3" t="str">
        <f>_xlfn.IFNA(VLOOKUP($C134,DataSuS2021!$B$2:$O$173,9,FALSE),"")</f>
        <v/>
      </c>
      <c r="V134" s="3" t="str">
        <f>_xlfn.IFNA(VLOOKUP($C134,DataSuS2021!$B$2:$O$173,10,FALSE),"")</f>
        <v/>
      </c>
      <c r="W134" s="3" t="str">
        <f>_xlfn.IFNA(VLOOKUP($C134,DataSuS2021!$B$2:$O$173,11,FALSE),"")</f>
        <v/>
      </c>
      <c r="X134" s="3" t="str">
        <f>_xlfn.IFNA(VLOOKUP($C134,DataSuS2021!$B$2:$O$173,12,FALSE),"")</f>
        <v/>
      </c>
      <c r="Y134" s="3" t="str">
        <f>_xlfn.IFNA(VLOOKUP($C134,DataSuS2021!$B$2:$O$173,13,FALSE),"")</f>
        <v/>
      </c>
      <c r="Z134" s="42">
        <f t="shared" si="13"/>
        <v>0</v>
      </c>
      <c r="AA134" s="37" t="str">
        <f>_xlfn.IFNA(VLOOKUP($C134,DataSuS2022!$B$2:$O$854,2,FALSE),"")</f>
        <v>-</v>
      </c>
      <c r="AB134" s="37" t="str">
        <f>_xlfn.IFNA(VLOOKUP($C134,DataSuS2022!$B$2:$O$854,3,FALSE),"")</f>
        <v>-</v>
      </c>
      <c r="AC134" s="37" t="str">
        <f>_xlfn.IFNA(VLOOKUP($C134,DataSuS2022!$B$2:$O$854,4,FALSE),"")</f>
        <v>-</v>
      </c>
      <c r="AD134" s="37" t="str">
        <f>_xlfn.IFNA(VLOOKUP($C134,DataSuS2022!$B$2:$O$854,5,FALSE),"")</f>
        <v>-</v>
      </c>
      <c r="AE134" s="37" t="str">
        <f>_xlfn.IFNA(VLOOKUP($C134,DataSuS2022!$B$2:$O$854,6,FALSE),"")</f>
        <v>-</v>
      </c>
      <c r="AF134" s="37" t="str">
        <f>_xlfn.IFNA(VLOOKUP($C134,DataSuS2022!$B$2:$O$854,7,FALSE),"")</f>
        <v>-</v>
      </c>
      <c r="AG134" s="37" t="str">
        <f>_xlfn.IFNA(VLOOKUP($C134,DataSuS2022!$B$2:$O$854,8,FALSE),"")</f>
        <v>-</v>
      </c>
      <c r="AH134" s="37" t="str">
        <f>_xlfn.IFNA(VLOOKUP($C134,DataSuS2022!$B$2:$O$854,9,FALSE),"")</f>
        <v>-</v>
      </c>
      <c r="AI134" s="37" t="str">
        <f>_xlfn.IFNA(VLOOKUP($C134,DataSuS2022!$B$2:$O$854,10,FALSE),"")</f>
        <v>-</v>
      </c>
      <c r="AJ134" s="37" t="str">
        <f>_xlfn.IFNA(VLOOKUP($C134,DataSuS2022!$B$2:$O$854,11,FALSE),"")</f>
        <v>-</v>
      </c>
      <c r="AK134" s="37" t="str">
        <f>_xlfn.IFNA(VLOOKUP($C134,DataSuS2022!$B$2:$O$854,12,TRUE),"")</f>
        <v>-</v>
      </c>
      <c r="AL134" s="37" t="str">
        <f>_xlfn.IFNA(VLOOKUP($C134,DataSuS2022!$B$2:$O$854,13,FALSE),"")</f>
        <v>-</v>
      </c>
      <c r="AM134" s="44">
        <f t="shared" si="14"/>
        <v>0</v>
      </c>
      <c r="AN134" t="str">
        <f>_xlfn.IFNA(VLOOKUP($C134,DataSuS2023!$B$2:$O$854,2,FALSE),"")</f>
        <v>-</v>
      </c>
      <c r="AO134" t="str">
        <f>_xlfn.IFNA(VLOOKUP($C134,DataSuS2023!$B$2:$O$854,3,FALSE),"")</f>
        <v>-</v>
      </c>
      <c r="AP134" t="str">
        <f>_xlfn.IFNA(VLOOKUP($C134,DataSuS2023!$B$2:$O$854,4,FALSE),"")</f>
        <v>-</v>
      </c>
      <c r="AQ134" t="str">
        <f>_xlfn.IFNA(VLOOKUP($C134,DataSuS2023!$B$2:$O$854,5,FALSE),"")</f>
        <v>-</v>
      </c>
      <c r="AR134" t="str">
        <f>_xlfn.IFNA(VLOOKUP($C134,DataSuS2023!$B$2:$O$854,6,FALSE),"")</f>
        <v>-</v>
      </c>
      <c r="AS134" t="str">
        <f>_xlfn.IFNA(VLOOKUP($C134,DataSuS2023!$B$2:$O$854,7,FALSE),"")</f>
        <v>-</v>
      </c>
      <c r="AT134" t="str">
        <f>_xlfn.IFNA(VLOOKUP($C134,DataSuS2023!$B$2:$O$854,8,FALSE),"")</f>
        <v>-</v>
      </c>
      <c r="AU134" t="str">
        <f>_xlfn.IFNA(VLOOKUP($C134,DataSuS2023!$B$2:$O$854,9,FALSE),"")</f>
        <v>-</v>
      </c>
      <c r="AV134" t="str">
        <f>_xlfn.IFNA(VLOOKUP($C134,DataSuS2023!$B$2:$O$854,10,FALSE),"")</f>
        <v>-</v>
      </c>
      <c r="AW134" t="str">
        <f>_xlfn.IFNA(VLOOKUP($C134,DataSuS2023!$B$2:$O$854,11,FALSE),"")</f>
        <v>-</v>
      </c>
      <c r="AX134">
        <f>_xlfn.IFNA(VLOOKUP($C134,DataSuS2023!$B$2:$O$854,12,FALSE),"")</f>
        <v>1</v>
      </c>
      <c r="AY134" t="str">
        <f>_xlfn.IFNA(VLOOKUP($C134,DataSuS2023!$B$2:$O$854,13,FALSE),"")</f>
        <v>-</v>
      </c>
      <c r="AZ134" s="43">
        <f t="shared" si="11"/>
        <v>1</v>
      </c>
      <c r="BA134">
        <f t="shared" si="15"/>
        <v>1</v>
      </c>
    </row>
    <row r="135" spans="1:53" ht="15.75" customHeight="1">
      <c r="A135" s="10" t="s">
        <v>330</v>
      </c>
      <c r="B135" s="5">
        <v>3112208</v>
      </c>
      <c r="C135" s="5" t="str">
        <f t="shared" si="12"/>
        <v>31122</v>
      </c>
      <c r="D135" s="11" t="s">
        <v>64</v>
      </c>
      <c r="E135" s="12">
        <v>0.35499999999999998</v>
      </c>
      <c r="F135" s="12">
        <v>0.49</v>
      </c>
      <c r="G135" s="13">
        <v>0.64800000000000002</v>
      </c>
      <c r="H135" s="46" t="s">
        <v>211</v>
      </c>
      <c r="I135" s="13" t="s">
        <v>61</v>
      </c>
      <c r="J135" s="14">
        <v>0.77</v>
      </c>
      <c r="K135" s="14">
        <v>111.07299999999999</v>
      </c>
      <c r="L135" s="15">
        <f t="shared" si="0"/>
        <v>6.9323778055873175</v>
      </c>
      <c r="M135" s="6" t="s">
        <v>100</v>
      </c>
      <c r="N135" s="3" t="str">
        <f>_xlfn.IFNA(VLOOKUP($C135,DataSuS2021!$B$2:$O$173,2,FALSE),"")</f>
        <v>-</v>
      </c>
      <c r="O135" s="3" t="str">
        <f>_xlfn.IFNA(VLOOKUP($C135,DataSuS2021!$B$2:$O$173,3,FALSE),"")</f>
        <v>-</v>
      </c>
      <c r="P135" s="3" t="str">
        <f>_xlfn.IFNA(VLOOKUP($C135,DataSuS2021!$B$2:$O$173,4,FALSE),"")</f>
        <v>-</v>
      </c>
      <c r="Q135" s="3" t="str">
        <f>_xlfn.IFNA(VLOOKUP($C135,DataSuS2021!$B$2:$O$173,5,FALSE),"")</f>
        <v>-</v>
      </c>
      <c r="R135" s="3" t="str">
        <f>_xlfn.IFNA(VLOOKUP($C135,DataSuS2021!$B$2:$O$173,6,FALSE),"")</f>
        <v>-</v>
      </c>
      <c r="S135" s="3" t="str">
        <f>_xlfn.IFNA(VLOOKUP($C135,DataSuS2021!$B$2:$O$173,7,FALSE),"")</f>
        <v>-</v>
      </c>
      <c r="T135" s="3" t="str">
        <f>_xlfn.IFNA(VLOOKUP($C135,DataSuS2021!$B$2:$O$173,8,FALSE),"")</f>
        <v>-</v>
      </c>
      <c r="U135" s="3" t="str">
        <f>_xlfn.IFNA(VLOOKUP($C135,DataSuS2021!$B$2:$O$173,9,FALSE),"")</f>
        <v>-</v>
      </c>
      <c r="V135" s="3" t="str">
        <f>_xlfn.IFNA(VLOOKUP($C135,DataSuS2021!$B$2:$O$173,10,FALSE),"")</f>
        <v>-</v>
      </c>
      <c r="W135" s="3" t="str">
        <f>_xlfn.IFNA(VLOOKUP($C135,DataSuS2021!$B$2:$O$173,11,FALSE),"")</f>
        <v>-</v>
      </c>
      <c r="X135" s="3">
        <f>_xlfn.IFNA(VLOOKUP($C135,DataSuS2021!$B$2:$O$173,12,FALSE),"")</f>
        <v>10</v>
      </c>
      <c r="Y135" s="3">
        <f>_xlfn.IFNA(VLOOKUP($C135,DataSuS2021!$B$2:$O$173,13,FALSE),"")</f>
        <v>1</v>
      </c>
      <c r="Z135" s="42">
        <f t="shared" si="13"/>
        <v>11</v>
      </c>
      <c r="AA135" s="37" t="str">
        <f>_xlfn.IFNA(VLOOKUP($C135,DataSuS2022!$B$2:$O$854,2,FALSE),"")</f>
        <v>-</v>
      </c>
      <c r="AB135" s="37" t="str">
        <f>_xlfn.IFNA(VLOOKUP($C135,DataSuS2022!$B$2:$O$854,3,FALSE),"")</f>
        <v>-</v>
      </c>
      <c r="AC135" s="37">
        <f>_xlfn.IFNA(VLOOKUP($C135,DataSuS2022!$B$2:$O$854,4,FALSE),"")</f>
        <v>1</v>
      </c>
      <c r="AD135" s="37" t="str">
        <f>_xlfn.IFNA(VLOOKUP($C135,DataSuS2022!$B$2:$O$854,5,FALSE),"")</f>
        <v>-</v>
      </c>
      <c r="AE135" s="37">
        <f>_xlfn.IFNA(VLOOKUP($C135,DataSuS2022!$B$2:$O$854,6,FALSE),"")</f>
        <v>1</v>
      </c>
      <c r="AF135" s="37">
        <f>_xlfn.IFNA(VLOOKUP($C135,DataSuS2022!$B$2:$O$854,7,FALSE),"")</f>
        <v>2</v>
      </c>
      <c r="AG135" s="37">
        <f>_xlfn.IFNA(VLOOKUP($C135,DataSuS2022!$B$2:$O$854,8,FALSE),"")</f>
        <v>1</v>
      </c>
      <c r="AH135" s="37" t="str">
        <f>_xlfn.IFNA(VLOOKUP($C135,DataSuS2022!$B$2:$O$854,9,FALSE),"")</f>
        <v>-</v>
      </c>
      <c r="AI135" s="37" t="str">
        <f>_xlfn.IFNA(VLOOKUP($C135,DataSuS2022!$B$2:$O$854,10,FALSE),"")</f>
        <v>-</v>
      </c>
      <c r="AJ135" s="37">
        <f>_xlfn.IFNA(VLOOKUP($C135,DataSuS2022!$B$2:$O$854,11,FALSE),"")</f>
        <v>1</v>
      </c>
      <c r="AK135" s="37" t="str">
        <f>_xlfn.IFNA(VLOOKUP($C135,DataSuS2022!$B$2:$O$854,12,TRUE),"")</f>
        <v>-</v>
      </c>
      <c r="AL135" s="37" t="str">
        <f>_xlfn.IFNA(VLOOKUP($C135,DataSuS2022!$B$2:$O$854,13,FALSE),"")</f>
        <v>-</v>
      </c>
      <c r="AM135" s="44">
        <f t="shared" si="14"/>
        <v>6</v>
      </c>
      <c r="AN135" t="str">
        <f>_xlfn.IFNA(VLOOKUP($C135,DataSuS2023!$B$2:$O$854,2,FALSE),"")</f>
        <v>-</v>
      </c>
      <c r="AO135" t="str">
        <f>_xlfn.IFNA(VLOOKUP($C135,DataSuS2023!$B$2:$O$854,3,FALSE),"")</f>
        <v>-</v>
      </c>
      <c r="AP135">
        <f>_xlfn.IFNA(VLOOKUP($C135,DataSuS2023!$B$2:$O$854,4,FALSE),"")</f>
        <v>1</v>
      </c>
      <c r="AQ135">
        <f>_xlfn.IFNA(VLOOKUP($C135,DataSuS2023!$B$2:$O$854,5,FALSE),"")</f>
        <v>1</v>
      </c>
      <c r="AR135" t="str">
        <f>_xlfn.IFNA(VLOOKUP($C135,DataSuS2023!$B$2:$O$854,6,FALSE),"")</f>
        <v>-</v>
      </c>
      <c r="AS135" t="str">
        <f>_xlfn.IFNA(VLOOKUP($C135,DataSuS2023!$B$2:$O$854,7,FALSE),"")</f>
        <v>-</v>
      </c>
      <c r="AT135" t="str">
        <f>_xlfn.IFNA(VLOOKUP($C135,DataSuS2023!$B$2:$O$854,8,FALSE),"")</f>
        <v>-</v>
      </c>
      <c r="AU135" t="str">
        <f>_xlfn.IFNA(VLOOKUP($C135,DataSuS2023!$B$2:$O$854,9,FALSE),"")</f>
        <v>-</v>
      </c>
      <c r="AV135" t="str">
        <f>_xlfn.IFNA(VLOOKUP($C135,DataSuS2023!$B$2:$O$854,10,FALSE),"")</f>
        <v>-</v>
      </c>
      <c r="AW135" t="str">
        <f>_xlfn.IFNA(VLOOKUP($C135,DataSuS2023!$B$2:$O$854,11,FALSE),"")</f>
        <v>-</v>
      </c>
      <c r="AX135" t="str">
        <f>_xlfn.IFNA(VLOOKUP($C135,DataSuS2023!$B$2:$O$854,12,FALSE),"")</f>
        <v>-</v>
      </c>
      <c r="AY135" t="str">
        <f>_xlfn.IFNA(VLOOKUP($C135,DataSuS2023!$B$2:$O$854,13,FALSE),"")</f>
        <v>-</v>
      </c>
      <c r="AZ135" s="43">
        <f t="shared" si="11"/>
        <v>2</v>
      </c>
      <c r="BA135">
        <f t="shared" si="15"/>
        <v>19</v>
      </c>
    </row>
    <row r="136" spans="1:53" ht="15.75" customHeight="1">
      <c r="A136" s="10" t="s">
        <v>331</v>
      </c>
      <c r="B136" s="5">
        <v>3112307</v>
      </c>
      <c r="C136" s="5" t="str">
        <f t="shared" si="12"/>
        <v>31123</v>
      </c>
      <c r="D136" s="11" t="s">
        <v>56</v>
      </c>
      <c r="E136" s="12">
        <v>0.39600000000000002</v>
      </c>
      <c r="F136" s="12">
        <v>0.57999999999999996</v>
      </c>
      <c r="G136" s="13">
        <v>0.65300000000000002</v>
      </c>
      <c r="H136" s="46" t="s">
        <v>332</v>
      </c>
      <c r="I136" s="13" t="s">
        <v>70</v>
      </c>
      <c r="J136" s="14">
        <v>8.08</v>
      </c>
      <c r="K136" s="14">
        <v>965.29200000000003</v>
      </c>
      <c r="L136" s="15">
        <f t="shared" si="0"/>
        <v>8.3705241522772376</v>
      </c>
      <c r="M136" s="6" t="s">
        <v>103</v>
      </c>
      <c r="N136" s="3" t="str">
        <f>_xlfn.IFNA(VLOOKUP($C136,DataSuS2021!$B$2:$O$173,2,FALSE),"")</f>
        <v/>
      </c>
      <c r="O136" s="3" t="str">
        <f>_xlfn.IFNA(VLOOKUP($C136,DataSuS2021!$B$2:$O$173,3,FALSE),"")</f>
        <v/>
      </c>
      <c r="P136" s="3" t="str">
        <f>_xlfn.IFNA(VLOOKUP($C136,DataSuS2021!$B$2:$O$173,4,FALSE),"")</f>
        <v/>
      </c>
      <c r="Q136" s="3" t="str">
        <f>_xlfn.IFNA(VLOOKUP($C136,DataSuS2021!$B$2:$O$173,5,FALSE),"")</f>
        <v/>
      </c>
      <c r="R136" s="3" t="str">
        <f>_xlfn.IFNA(VLOOKUP($C136,DataSuS2021!$B$2:$O$173,6,FALSE),"")</f>
        <v/>
      </c>
      <c r="S136" s="3" t="str">
        <f>_xlfn.IFNA(VLOOKUP($C136,DataSuS2021!$B$2:$O$173,7,FALSE),"")</f>
        <v/>
      </c>
      <c r="T136" s="3" t="str">
        <f>_xlfn.IFNA(VLOOKUP($C136,DataSuS2021!$B$2:$O$173,8,FALSE),"")</f>
        <v/>
      </c>
      <c r="U136" s="3" t="str">
        <f>_xlfn.IFNA(VLOOKUP($C136,DataSuS2021!$B$2:$O$173,9,FALSE),"")</f>
        <v/>
      </c>
      <c r="V136" s="3" t="str">
        <f>_xlfn.IFNA(VLOOKUP($C136,DataSuS2021!$B$2:$O$173,10,FALSE),"")</f>
        <v/>
      </c>
      <c r="W136" s="3" t="str">
        <f>_xlfn.IFNA(VLOOKUP($C136,DataSuS2021!$B$2:$O$173,11,FALSE),"")</f>
        <v/>
      </c>
      <c r="X136" s="3" t="str">
        <f>_xlfn.IFNA(VLOOKUP($C136,DataSuS2021!$B$2:$O$173,12,FALSE),"")</f>
        <v/>
      </c>
      <c r="Y136" s="3" t="str">
        <f>_xlfn.IFNA(VLOOKUP($C136,DataSuS2021!$B$2:$O$173,13,FALSE),"")</f>
        <v/>
      </c>
      <c r="Z136" s="42">
        <f t="shared" si="13"/>
        <v>0</v>
      </c>
      <c r="AA136" s="37" t="str">
        <f>_xlfn.IFNA(VLOOKUP($C136,DataSuS2022!$B$2:$O$854,2,FALSE),"")</f>
        <v>-</v>
      </c>
      <c r="AB136" s="37" t="str">
        <f>_xlfn.IFNA(VLOOKUP($C136,DataSuS2022!$B$2:$O$854,3,FALSE),"")</f>
        <v>-</v>
      </c>
      <c r="AC136" s="37" t="str">
        <f>_xlfn.IFNA(VLOOKUP($C136,DataSuS2022!$B$2:$O$854,4,FALSE),"")</f>
        <v>-</v>
      </c>
      <c r="AD136" s="37" t="str">
        <f>_xlfn.IFNA(VLOOKUP($C136,DataSuS2022!$B$2:$O$854,5,FALSE),"")</f>
        <v>-</v>
      </c>
      <c r="AE136" s="37" t="str">
        <f>_xlfn.IFNA(VLOOKUP($C136,DataSuS2022!$B$2:$O$854,6,FALSE),"")</f>
        <v>-</v>
      </c>
      <c r="AF136" s="37" t="str">
        <f>_xlfn.IFNA(VLOOKUP($C136,DataSuS2022!$B$2:$O$854,7,FALSE),"")</f>
        <v>-</v>
      </c>
      <c r="AG136" s="37" t="str">
        <f>_xlfn.IFNA(VLOOKUP($C136,DataSuS2022!$B$2:$O$854,8,FALSE),"")</f>
        <v>-</v>
      </c>
      <c r="AH136" s="37" t="str">
        <f>_xlfn.IFNA(VLOOKUP($C136,DataSuS2022!$B$2:$O$854,9,FALSE),"")</f>
        <v>-</v>
      </c>
      <c r="AI136" s="37" t="str">
        <f>_xlfn.IFNA(VLOOKUP($C136,DataSuS2022!$B$2:$O$854,10,FALSE),"")</f>
        <v>-</v>
      </c>
      <c r="AJ136" s="37" t="str">
        <f>_xlfn.IFNA(VLOOKUP($C136,DataSuS2022!$B$2:$O$854,11,FALSE),"")</f>
        <v>-</v>
      </c>
      <c r="AK136" s="37" t="str">
        <f>_xlfn.IFNA(VLOOKUP($C136,DataSuS2022!$B$2:$O$854,12,TRUE),"")</f>
        <v>-</v>
      </c>
      <c r="AL136" s="37" t="str">
        <f>_xlfn.IFNA(VLOOKUP($C136,DataSuS2022!$B$2:$O$854,13,FALSE),"")</f>
        <v>-</v>
      </c>
      <c r="AM136" s="44">
        <f t="shared" si="14"/>
        <v>0</v>
      </c>
      <c r="AN136" t="str">
        <f>_xlfn.IFNA(VLOOKUP($C136,DataSuS2023!$B$2:$O$854,2,FALSE),"")</f>
        <v>-</v>
      </c>
      <c r="AO136" t="str">
        <f>_xlfn.IFNA(VLOOKUP($C136,DataSuS2023!$B$2:$O$854,3,FALSE),"")</f>
        <v>-</v>
      </c>
      <c r="AP136" t="str">
        <f>_xlfn.IFNA(VLOOKUP($C136,DataSuS2023!$B$2:$O$854,4,FALSE),"")</f>
        <v>-</v>
      </c>
      <c r="AQ136" t="str">
        <f>_xlfn.IFNA(VLOOKUP($C136,DataSuS2023!$B$2:$O$854,5,FALSE),"")</f>
        <v>-</v>
      </c>
      <c r="AR136" t="str">
        <f>_xlfn.IFNA(VLOOKUP($C136,DataSuS2023!$B$2:$O$854,6,FALSE),"")</f>
        <v>-</v>
      </c>
      <c r="AS136" t="str">
        <f>_xlfn.IFNA(VLOOKUP($C136,DataSuS2023!$B$2:$O$854,7,FALSE),"")</f>
        <v>-</v>
      </c>
      <c r="AT136" t="str">
        <f>_xlfn.IFNA(VLOOKUP($C136,DataSuS2023!$B$2:$O$854,8,FALSE),"")</f>
        <v>-</v>
      </c>
      <c r="AU136" t="str">
        <f>_xlfn.IFNA(VLOOKUP($C136,DataSuS2023!$B$2:$O$854,9,FALSE),"")</f>
        <v>-</v>
      </c>
      <c r="AV136" t="str">
        <f>_xlfn.IFNA(VLOOKUP($C136,DataSuS2023!$B$2:$O$854,10,FALSE),"")</f>
        <v>-</v>
      </c>
      <c r="AW136" t="str">
        <f>_xlfn.IFNA(VLOOKUP($C136,DataSuS2023!$B$2:$O$854,11,FALSE),"")</f>
        <v>-</v>
      </c>
      <c r="AX136" t="str">
        <f>_xlfn.IFNA(VLOOKUP($C136,DataSuS2023!$B$2:$O$854,12,FALSE),"")</f>
        <v>-</v>
      </c>
      <c r="AY136" t="str">
        <f>_xlfn.IFNA(VLOOKUP($C136,DataSuS2023!$B$2:$O$854,13,FALSE),"")</f>
        <v>-</v>
      </c>
      <c r="AZ136" s="43">
        <f t="shared" ref="AZ136:AZ199" si="16">SUM(AN136:AY136)</f>
        <v>0</v>
      </c>
      <c r="BA136">
        <f t="shared" si="15"/>
        <v>0</v>
      </c>
    </row>
    <row r="137" spans="1:53" ht="15.75" customHeight="1">
      <c r="A137" s="10" t="s">
        <v>333</v>
      </c>
      <c r="B137" s="5">
        <v>3112406</v>
      </c>
      <c r="C137" s="5" t="str">
        <f t="shared" si="12"/>
        <v>31124</v>
      </c>
      <c r="D137" s="11" t="s">
        <v>64</v>
      </c>
      <c r="E137" s="12">
        <v>0.47899999999999998</v>
      </c>
      <c r="F137" s="12">
        <v>0.58799999999999997</v>
      </c>
      <c r="G137" s="13">
        <v>0.67500000000000004</v>
      </c>
      <c r="H137" s="46" t="s">
        <v>334</v>
      </c>
      <c r="I137" s="13" t="s">
        <v>70</v>
      </c>
      <c r="J137" s="14">
        <v>1.48</v>
      </c>
      <c r="K137" s="14">
        <v>297.93700000000001</v>
      </c>
      <c r="L137" s="15">
        <f t="shared" si="0"/>
        <v>4.9674931277417711</v>
      </c>
      <c r="M137" s="6" t="s">
        <v>89</v>
      </c>
      <c r="N137" s="3" t="str">
        <f>_xlfn.IFNA(VLOOKUP($C137,DataSuS2021!$B$2:$O$173,2,FALSE),"")</f>
        <v/>
      </c>
      <c r="O137" s="3" t="str">
        <f>_xlfn.IFNA(VLOOKUP($C137,DataSuS2021!$B$2:$O$173,3,FALSE),"")</f>
        <v/>
      </c>
      <c r="P137" s="3" t="str">
        <f>_xlfn.IFNA(VLOOKUP($C137,DataSuS2021!$B$2:$O$173,4,FALSE),"")</f>
        <v/>
      </c>
      <c r="Q137" s="3" t="str">
        <f>_xlfn.IFNA(VLOOKUP($C137,DataSuS2021!$B$2:$O$173,5,FALSE),"")</f>
        <v/>
      </c>
      <c r="R137" s="3" t="str">
        <f>_xlfn.IFNA(VLOOKUP($C137,DataSuS2021!$B$2:$O$173,6,FALSE),"")</f>
        <v/>
      </c>
      <c r="S137" s="3" t="str">
        <f>_xlfn.IFNA(VLOOKUP($C137,DataSuS2021!$B$2:$O$173,7,FALSE),"")</f>
        <v/>
      </c>
      <c r="T137" s="3" t="str">
        <f>_xlfn.IFNA(VLOOKUP($C137,DataSuS2021!$B$2:$O$173,8,FALSE),"")</f>
        <v/>
      </c>
      <c r="U137" s="3" t="str">
        <f>_xlfn.IFNA(VLOOKUP($C137,DataSuS2021!$B$2:$O$173,9,FALSE),"")</f>
        <v/>
      </c>
      <c r="V137" s="3" t="str">
        <f>_xlfn.IFNA(VLOOKUP($C137,DataSuS2021!$B$2:$O$173,10,FALSE),"")</f>
        <v/>
      </c>
      <c r="W137" s="3" t="str">
        <f>_xlfn.IFNA(VLOOKUP($C137,DataSuS2021!$B$2:$O$173,11,FALSE),"")</f>
        <v/>
      </c>
      <c r="X137" s="3" t="str">
        <f>_xlfn.IFNA(VLOOKUP($C137,DataSuS2021!$B$2:$O$173,12,FALSE),"")</f>
        <v/>
      </c>
      <c r="Y137" s="3" t="str">
        <f>_xlfn.IFNA(VLOOKUP($C137,DataSuS2021!$B$2:$O$173,13,FALSE),"")</f>
        <v/>
      </c>
      <c r="Z137" s="42">
        <f t="shared" si="13"/>
        <v>0</v>
      </c>
      <c r="AA137" s="37" t="str">
        <f>_xlfn.IFNA(VLOOKUP($C137,DataSuS2022!$B$2:$O$854,2,FALSE),"")</f>
        <v>-</v>
      </c>
      <c r="AB137" s="37" t="str">
        <f>_xlfn.IFNA(VLOOKUP($C137,DataSuS2022!$B$2:$O$854,3,FALSE),"")</f>
        <v>-</v>
      </c>
      <c r="AC137" s="37" t="str">
        <f>_xlfn.IFNA(VLOOKUP($C137,DataSuS2022!$B$2:$O$854,4,FALSE),"")</f>
        <v>-</v>
      </c>
      <c r="AD137" s="37" t="str">
        <f>_xlfn.IFNA(VLOOKUP($C137,DataSuS2022!$B$2:$O$854,5,FALSE),"")</f>
        <v>-</v>
      </c>
      <c r="AE137" s="37" t="str">
        <f>_xlfn.IFNA(VLOOKUP($C137,DataSuS2022!$B$2:$O$854,6,FALSE),"")</f>
        <v>-</v>
      </c>
      <c r="AF137" s="37" t="str">
        <f>_xlfn.IFNA(VLOOKUP($C137,DataSuS2022!$B$2:$O$854,7,FALSE),"")</f>
        <v>-</v>
      </c>
      <c r="AG137" s="37" t="str">
        <f>_xlfn.IFNA(VLOOKUP($C137,DataSuS2022!$B$2:$O$854,8,FALSE),"")</f>
        <v>-</v>
      </c>
      <c r="AH137" s="37" t="str">
        <f>_xlfn.IFNA(VLOOKUP($C137,DataSuS2022!$B$2:$O$854,9,FALSE),"")</f>
        <v>-</v>
      </c>
      <c r="AI137" s="37" t="str">
        <f>_xlfn.IFNA(VLOOKUP($C137,DataSuS2022!$B$2:$O$854,10,FALSE),"")</f>
        <v>-</v>
      </c>
      <c r="AJ137" s="37" t="str">
        <f>_xlfn.IFNA(VLOOKUP($C137,DataSuS2022!$B$2:$O$854,11,FALSE),"")</f>
        <v>-</v>
      </c>
      <c r="AK137" s="37" t="str">
        <f>_xlfn.IFNA(VLOOKUP($C137,DataSuS2022!$B$2:$O$854,12,TRUE),"")</f>
        <v>-</v>
      </c>
      <c r="AL137" s="37" t="str">
        <f>_xlfn.IFNA(VLOOKUP($C137,DataSuS2022!$B$2:$O$854,13,FALSE),"")</f>
        <v>-</v>
      </c>
      <c r="AM137" s="44">
        <f t="shared" si="14"/>
        <v>0</v>
      </c>
      <c r="AN137" t="str">
        <f>_xlfn.IFNA(VLOOKUP($C137,DataSuS2023!$B$2:$O$854,2,FALSE),"")</f>
        <v>-</v>
      </c>
      <c r="AO137" t="str">
        <f>_xlfn.IFNA(VLOOKUP($C137,DataSuS2023!$B$2:$O$854,3,FALSE),"")</f>
        <v>-</v>
      </c>
      <c r="AP137" t="str">
        <f>_xlfn.IFNA(VLOOKUP($C137,DataSuS2023!$B$2:$O$854,4,FALSE),"")</f>
        <v>-</v>
      </c>
      <c r="AQ137" t="str">
        <f>_xlfn.IFNA(VLOOKUP($C137,DataSuS2023!$B$2:$O$854,5,FALSE),"")</f>
        <v>-</v>
      </c>
      <c r="AR137" t="str">
        <f>_xlfn.IFNA(VLOOKUP($C137,DataSuS2023!$B$2:$O$854,6,FALSE),"")</f>
        <v>-</v>
      </c>
      <c r="AS137" t="str">
        <f>_xlfn.IFNA(VLOOKUP($C137,DataSuS2023!$B$2:$O$854,7,FALSE),"")</f>
        <v>-</v>
      </c>
      <c r="AT137" t="str">
        <f>_xlfn.IFNA(VLOOKUP($C137,DataSuS2023!$B$2:$O$854,8,FALSE),"")</f>
        <v>-</v>
      </c>
      <c r="AU137" t="str">
        <f>_xlfn.IFNA(VLOOKUP($C137,DataSuS2023!$B$2:$O$854,9,FALSE),"")</f>
        <v>-</v>
      </c>
      <c r="AV137" t="str">
        <f>_xlfn.IFNA(VLOOKUP($C137,DataSuS2023!$B$2:$O$854,10,FALSE),"")</f>
        <v>-</v>
      </c>
      <c r="AW137" t="str">
        <f>_xlfn.IFNA(VLOOKUP($C137,DataSuS2023!$B$2:$O$854,11,FALSE),"")</f>
        <v>-</v>
      </c>
      <c r="AX137" t="str">
        <f>_xlfn.IFNA(VLOOKUP($C137,DataSuS2023!$B$2:$O$854,12,FALSE),"")</f>
        <v>-</v>
      </c>
      <c r="AY137" t="str">
        <f>_xlfn.IFNA(VLOOKUP($C137,DataSuS2023!$B$2:$O$854,13,FALSE),"")</f>
        <v>-</v>
      </c>
      <c r="AZ137" s="43">
        <f t="shared" si="16"/>
        <v>0</v>
      </c>
      <c r="BA137">
        <f t="shared" si="15"/>
        <v>0</v>
      </c>
    </row>
    <row r="138" spans="1:53" ht="15.75" customHeight="1">
      <c r="A138" s="10" t="s">
        <v>335</v>
      </c>
      <c r="B138" s="5">
        <v>3112505</v>
      </c>
      <c r="C138" s="5" t="str">
        <f t="shared" si="12"/>
        <v>31125</v>
      </c>
      <c r="D138" s="11" t="s">
        <v>59</v>
      </c>
      <c r="E138" s="12">
        <v>0.47</v>
      </c>
      <c r="F138" s="12">
        <v>0.629</v>
      </c>
      <c r="G138" s="13">
        <v>0.69499999999999995</v>
      </c>
      <c r="H138" s="46" t="s">
        <v>336</v>
      </c>
      <c r="I138" s="13" t="s">
        <v>53</v>
      </c>
      <c r="J138" s="14">
        <v>6.04</v>
      </c>
      <c r="K138" s="14">
        <v>95.332999999999998</v>
      </c>
      <c r="L138" s="15">
        <f t="shared" si="0"/>
        <v>63.356864884142951</v>
      </c>
      <c r="M138" s="6" t="s">
        <v>117</v>
      </c>
      <c r="N138" s="3" t="str">
        <f>_xlfn.IFNA(VLOOKUP($C138,DataSuS2021!$B$2:$O$173,2,FALSE),"")</f>
        <v>-</v>
      </c>
      <c r="O138" s="3">
        <f>_xlfn.IFNA(VLOOKUP($C138,DataSuS2021!$B$2:$O$173,3,FALSE),"")</f>
        <v>2</v>
      </c>
      <c r="P138" s="3" t="str">
        <f>_xlfn.IFNA(VLOOKUP($C138,DataSuS2021!$B$2:$O$173,4,FALSE),"")</f>
        <v>-</v>
      </c>
      <c r="Q138" s="3" t="str">
        <f>_xlfn.IFNA(VLOOKUP($C138,DataSuS2021!$B$2:$O$173,5,FALSE),"")</f>
        <v>-</v>
      </c>
      <c r="R138" s="3" t="str">
        <f>_xlfn.IFNA(VLOOKUP($C138,DataSuS2021!$B$2:$O$173,6,FALSE),"")</f>
        <v>-</v>
      </c>
      <c r="S138" s="3" t="str">
        <f>_xlfn.IFNA(VLOOKUP($C138,DataSuS2021!$B$2:$O$173,7,FALSE),"")</f>
        <v>-</v>
      </c>
      <c r="T138" s="3" t="str">
        <f>_xlfn.IFNA(VLOOKUP($C138,DataSuS2021!$B$2:$O$173,8,FALSE),"")</f>
        <v>-</v>
      </c>
      <c r="U138" s="3">
        <f>_xlfn.IFNA(VLOOKUP($C138,DataSuS2021!$B$2:$O$173,9,FALSE),"")</f>
        <v>1</v>
      </c>
      <c r="V138" s="3" t="str">
        <f>_xlfn.IFNA(VLOOKUP($C138,DataSuS2021!$B$2:$O$173,10,FALSE),"")</f>
        <v>-</v>
      </c>
      <c r="W138" s="3" t="str">
        <f>_xlfn.IFNA(VLOOKUP($C138,DataSuS2021!$B$2:$O$173,11,FALSE),"")</f>
        <v>-</v>
      </c>
      <c r="X138" s="3" t="str">
        <f>_xlfn.IFNA(VLOOKUP($C138,DataSuS2021!$B$2:$O$173,12,FALSE),"")</f>
        <v>-</v>
      </c>
      <c r="Y138" s="3" t="str">
        <f>_xlfn.IFNA(VLOOKUP($C138,DataSuS2021!$B$2:$O$173,13,FALSE),"")</f>
        <v>-</v>
      </c>
      <c r="Z138" s="42">
        <f t="shared" si="13"/>
        <v>3</v>
      </c>
      <c r="AA138" s="37" t="str">
        <f>_xlfn.IFNA(VLOOKUP($C138,DataSuS2022!$B$2:$O$854,2,FALSE),"")</f>
        <v>-</v>
      </c>
      <c r="AB138" s="37" t="str">
        <f>_xlfn.IFNA(VLOOKUP($C138,DataSuS2022!$B$2:$O$854,3,FALSE),"")</f>
        <v>-</v>
      </c>
      <c r="AC138" s="37" t="str">
        <f>_xlfn.IFNA(VLOOKUP($C138,DataSuS2022!$B$2:$O$854,4,FALSE),"")</f>
        <v>-</v>
      </c>
      <c r="AD138" s="37" t="str">
        <f>_xlfn.IFNA(VLOOKUP($C138,DataSuS2022!$B$2:$O$854,5,FALSE),"")</f>
        <v>-</v>
      </c>
      <c r="AE138" s="37" t="str">
        <f>_xlfn.IFNA(VLOOKUP($C138,DataSuS2022!$B$2:$O$854,6,FALSE),"")</f>
        <v>-</v>
      </c>
      <c r="AF138" s="37" t="str">
        <f>_xlfn.IFNA(VLOOKUP($C138,DataSuS2022!$B$2:$O$854,7,FALSE),"")</f>
        <v>-</v>
      </c>
      <c r="AG138" s="37" t="str">
        <f>_xlfn.IFNA(VLOOKUP($C138,DataSuS2022!$B$2:$O$854,8,FALSE),"")</f>
        <v>-</v>
      </c>
      <c r="AH138" s="37" t="str">
        <f>_xlfn.IFNA(VLOOKUP($C138,DataSuS2022!$B$2:$O$854,9,FALSE),"")</f>
        <v>-</v>
      </c>
      <c r="AI138" s="37" t="str">
        <f>_xlfn.IFNA(VLOOKUP($C138,DataSuS2022!$B$2:$O$854,10,FALSE),"")</f>
        <v>-</v>
      </c>
      <c r="AJ138" s="37" t="str">
        <f>_xlfn.IFNA(VLOOKUP($C138,DataSuS2022!$B$2:$O$854,11,FALSE),"")</f>
        <v>-</v>
      </c>
      <c r="AK138" s="37" t="str">
        <f>_xlfn.IFNA(VLOOKUP($C138,DataSuS2022!$B$2:$O$854,12,TRUE),"")</f>
        <v>-</v>
      </c>
      <c r="AL138" s="37" t="str">
        <f>_xlfn.IFNA(VLOOKUP($C138,DataSuS2022!$B$2:$O$854,13,FALSE),"")</f>
        <v>-</v>
      </c>
      <c r="AM138" s="44">
        <f t="shared" si="14"/>
        <v>0</v>
      </c>
      <c r="AN138" t="str">
        <f>_xlfn.IFNA(VLOOKUP($C138,DataSuS2023!$B$2:$O$854,2,FALSE),"")</f>
        <v>-</v>
      </c>
      <c r="AO138" t="str">
        <f>_xlfn.IFNA(VLOOKUP($C138,DataSuS2023!$B$2:$O$854,3,FALSE),"")</f>
        <v>-</v>
      </c>
      <c r="AP138" t="str">
        <f>_xlfn.IFNA(VLOOKUP($C138,DataSuS2023!$B$2:$O$854,4,FALSE),"")</f>
        <v>-</v>
      </c>
      <c r="AQ138" t="str">
        <f>_xlfn.IFNA(VLOOKUP($C138,DataSuS2023!$B$2:$O$854,5,FALSE),"")</f>
        <v>-</v>
      </c>
      <c r="AR138">
        <f>_xlfn.IFNA(VLOOKUP($C138,DataSuS2023!$B$2:$O$854,6,FALSE),"")</f>
        <v>1</v>
      </c>
      <c r="AS138" t="str">
        <f>_xlfn.IFNA(VLOOKUP($C138,DataSuS2023!$B$2:$O$854,7,FALSE),"")</f>
        <v>-</v>
      </c>
      <c r="AT138" t="str">
        <f>_xlfn.IFNA(VLOOKUP($C138,DataSuS2023!$B$2:$O$854,8,FALSE),"")</f>
        <v>-</v>
      </c>
      <c r="AU138" t="str">
        <f>_xlfn.IFNA(VLOOKUP($C138,DataSuS2023!$B$2:$O$854,9,FALSE),"")</f>
        <v>-</v>
      </c>
      <c r="AV138" t="str">
        <f>_xlfn.IFNA(VLOOKUP($C138,DataSuS2023!$B$2:$O$854,10,FALSE),"")</f>
        <v>-</v>
      </c>
      <c r="AW138" t="str">
        <f>_xlfn.IFNA(VLOOKUP($C138,DataSuS2023!$B$2:$O$854,11,FALSE),"")</f>
        <v>-</v>
      </c>
      <c r="AX138" t="str">
        <f>_xlfn.IFNA(VLOOKUP($C138,DataSuS2023!$B$2:$O$854,12,FALSE),"")</f>
        <v>-</v>
      </c>
      <c r="AY138" t="str">
        <f>_xlfn.IFNA(VLOOKUP($C138,DataSuS2023!$B$2:$O$854,13,FALSE),"")</f>
        <v>-</v>
      </c>
      <c r="AZ138" s="43">
        <f t="shared" si="16"/>
        <v>1</v>
      </c>
      <c r="BA138">
        <f t="shared" si="15"/>
        <v>4</v>
      </c>
    </row>
    <row r="139" spans="1:53" ht="15.75" customHeight="1">
      <c r="A139" s="10" t="s">
        <v>337</v>
      </c>
      <c r="B139" s="5">
        <v>3112604</v>
      </c>
      <c r="C139" s="5" t="str">
        <f t="shared" si="12"/>
        <v>31126</v>
      </c>
      <c r="D139" s="11" t="s">
        <v>136</v>
      </c>
      <c r="E139" s="12">
        <v>0.30399999999999999</v>
      </c>
      <c r="F139" s="12">
        <v>0.49399999999999999</v>
      </c>
      <c r="G139" s="13">
        <v>0.72299999999999998</v>
      </c>
      <c r="H139" s="46" t="s">
        <v>338</v>
      </c>
      <c r="I139" s="13" t="s">
        <v>70</v>
      </c>
      <c r="J139" s="14">
        <v>3.87</v>
      </c>
      <c r="K139" s="14">
        <v>620.71600000000001</v>
      </c>
      <c r="L139" s="15">
        <f t="shared" si="0"/>
        <v>6.2347353701209576</v>
      </c>
      <c r="M139" s="6" t="s">
        <v>54</v>
      </c>
      <c r="N139" s="3" t="str">
        <f>_xlfn.IFNA(VLOOKUP($C139,DataSuS2021!$B$2:$O$173,2,FALSE),"")</f>
        <v/>
      </c>
      <c r="O139" s="3" t="str">
        <f>_xlfn.IFNA(VLOOKUP($C139,DataSuS2021!$B$2:$O$173,3,FALSE),"")</f>
        <v/>
      </c>
      <c r="P139" s="3" t="str">
        <f>_xlfn.IFNA(VLOOKUP($C139,DataSuS2021!$B$2:$O$173,4,FALSE),"")</f>
        <v/>
      </c>
      <c r="Q139" s="3" t="str">
        <f>_xlfn.IFNA(VLOOKUP($C139,DataSuS2021!$B$2:$O$173,5,FALSE),"")</f>
        <v/>
      </c>
      <c r="R139" s="3" t="str">
        <f>_xlfn.IFNA(VLOOKUP($C139,DataSuS2021!$B$2:$O$173,6,FALSE),"")</f>
        <v/>
      </c>
      <c r="S139" s="3" t="str">
        <f>_xlfn.IFNA(VLOOKUP($C139,DataSuS2021!$B$2:$O$173,7,FALSE),"")</f>
        <v/>
      </c>
      <c r="T139" s="3" t="str">
        <f>_xlfn.IFNA(VLOOKUP($C139,DataSuS2021!$B$2:$O$173,8,FALSE),"")</f>
        <v/>
      </c>
      <c r="U139" s="3" t="str">
        <f>_xlfn.IFNA(VLOOKUP($C139,DataSuS2021!$B$2:$O$173,9,FALSE),"")</f>
        <v/>
      </c>
      <c r="V139" s="3" t="str">
        <f>_xlfn.IFNA(VLOOKUP($C139,DataSuS2021!$B$2:$O$173,10,FALSE),"")</f>
        <v/>
      </c>
      <c r="W139" s="3" t="str">
        <f>_xlfn.IFNA(VLOOKUP($C139,DataSuS2021!$B$2:$O$173,11,FALSE),"")</f>
        <v/>
      </c>
      <c r="X139" s="3" t="str">
        <f>_xlfn.IFNA(VLOOKUP($C139,DataSuS2021!$B$2:$O$173,12,FALSE),"")</f>
        <v/>
      </c>
      <c r="Y139" s="3" t="str">
        <f>_xlfn.IFNA(VLOOKUP($C139,DataSuS2021!$B$2:$O$173,13,FALSE),"")</f>
        <v/>
      </c>
      <c r="Z139" s="42">
        <f t="shared" si="13"/>
        <v>0</v>
      </c>
      <c r="AA139" s="37" t="str">
        <f>_xlfn.IFNA(VLOOKUP($C139,DataSuS2022!$B$2:$O$854,2,FALSE),"")</f>
        <v>-</v>
      </c>
      <c r="AB139" s="37" t="str">
        <f>_xlfn.IFNA(VLOOKUP($C139,DataSuS2022!$B$2:$O$854,3,FALSE),"")</f>
        <v>-</v>
      </c>
      <c r="AC139" s="37" t="str">
        <f>_xlfn.IFNA(VLOOKUP($C139,DataSuS2022!$B$2:$O$854,4,FALSE),"")</f>
        <v>-</v>
      </c>
      <c r="AD139" s="37" t="str">
        <f>_xlfn.IFNA(VLOOKUP($C139,DataSuS2022!$B$2:$O$854,5,FALSE),"")</f>
        <v>-</v>
      </c>
      <c r="AE139" s="37" t="str">
        <f>_xlfn.IFNA(VLOOKUP($C139,DataSuS2022!$B$2:$O$854,6,FALSE),"")</f>
        <v>-</v>
      </c>
      <c r="AF139" s="37" t="str">
        <f>_xlfn.IFNA(VLOOKUP($C139,DataSuS2022!$B$2:$O$854,7,FALSE),"")</f>
        <v>-</v>
      </c>
      <c r="AG139" s="37" t="str">
        <f>_xlfn.IFNA(VLOOKUP($C139,DataSuS2022!$B$2:$O$854,8,FALSE),"")</f>
        <v>-</v>
      </c>
      <c r="AH139" s="37" t="str">
        <f>_xlfn.IFNA(VLOOKUP($C139,DataSuS2022!$B$2:$O$854,9,FALSE),"")</f>
        <v>-</v>
      </c>
      <c r="AI139" s="37" t="str">
        <f>_xlfn.IFNA(VLOOKUP($C139,DataSuS2022!$B$2:$O$854,10,FALSE),"")</f>
        <v>-</v>
      </c>
      <c r="AJ139" s="37" t="str">
        <f>_xlfn.IFNA(VLOOKUP($C139,DataSuS2022!$B$2:$O$854,11,FALSE),"")</f>
        <v>-</v>
      </c>
      <c r="AK139" s="37" t="str">
        <f>_xlfn.IFNA(VLOOKUP($C139,DataSuS2022!$B$2:$O$854,12,TRUE),"")</f>
        <v>-</v>
      </c>
      <c r="AL139" s="37" t="str">
        <f>_xlfn.IFNA(VLOOKUP($C139,DataSuS2022!$B$2:$O$854,13,FALSE),"")</f>
        <v>-</v>
      </c>
      <c r="AM139" s="44">
        <f t="shared" si="14"/>
        <v>0</v>
      </c>
      <c r="AN139" t="str">
        <f>_xlfn.IFNA(VLOOKUP($C139,DataSuS2023!$B$2:$O$854,2,FALSE),"")</f>
        <v>-</v>
      </c>
      <c r="AO139" t="str">
        <f>_xlfn.IFNA(VLOOKUP($C139,DataSuS2023!$B$2:$O$854,3,FALSE),"")</f>
        <v>-</v>
      </c>
      <c r="AP139" t="str">
        <f>_xlfn.IFNA(VLOOKUP($C139,DataSuS2023!$B$2:$O$854,4,FALSE),"")</f>
        <v>-</v>
      </c>
      <c r="AQ139" t="str">
        <f>_xlfn.IFNA(VLOOKUP($C139,DataSuS2023!$B$2:$O$854,5,FALSE),"")</f>
        <v>-</v>
      </c>
      <c r="AR139" t="str">
        <f>_xlfn.IFNA(VLOOKUP($C139,DataSuS2023!$B$2:$O$854,6,FALSE),"")</f>
        <v>-</v>
      </c>
      <c r="AS139" t="str">
        <f>_xlfn.IFNA(VLOOKUP($C139,DataSuS2023!$B$2:$O$854,7,FALSE),"")</f>
        <v>-</v>
      </c>
      <c r="AT139" t="str">
        <f>_xlfn.IFNA(VLOOKUP($C139,DataSuS2023!$B$2:$O$854,8,FALSE),"")</f>
        <v>-</v>
      </c>
      <c r="AU139" t="str">
        <f>_xlfn.IFNA(VLOOKUP($C139,DataSuS2023!$B$2:$O$854,9,FALSE),"")</f>
        <v>-</v>
      </c>
      <c r="AV139" t="str">
        <f>_xlfn.IFNA(VLOOKUP($C139,DataSuS2023!$B$2:$O$854,10,FALSE),"")</f>
        <v>-</v>
      </c>
      <c r="AW139" t="str">
        <f>_xlfn.IFNA(VLOOKUP($C139,DataSuS2023!$B$2:$O$854,11,FALSE),"")</f>
        <v>-</v>
      </c>
      <c r="AX139" t="str">
        <f>_xlfn.IFNA(VLOOKUP($C139,DataSuS2023!$B$2:$O$854,12,FALSE),"")</f>
        <v>-</v>
      </c>
      <c r="AY139" t="str">
        <f>_xlfn.IFNA(VLOOKUP($C139,DataSuS2023!$B$2:$O$854,13,FALSE),"")</f>
        <v>-</v>
      </c>
      <c r="AZ139" s="43">
        <f t="shared" si="16"/>
        <v>0</v>
      </c>
      <c r="BA139">
        <f t="shared" si="15"/>
        <v>0</v>
      </c>
    </row>
    <row r="140" spans="1:53" ht="15.75" customHeight="1">
      <c r="A140" s="10" t="s">
        <v>339</v>
      </c>
      <c r="B140" s="5">
        <v>3112653</v>
      </c>
      <c r="C140" s="5" t="str">
        <f t="shared" si="12"/>
        <v>31126</v>
      </c>
      <c r="D140" s="11" t="s">
        <v>64</v>
      </c>
      <c r="E140" s="12">
        <v>0.36699999999999999</v>
      </c>
      <c r="F140" s="12">
        <v>0.50600000000000001</v>
      </c>
      <c r="G140" s="13">
        <v>0.624</v>
      </c>
      <c r="H140" s="46" t="s">
        <v>340</v>
      </c>
      <c r="I140" s="13" t="s">
        <v>61</v>
      </c>
      <c r="J140" s="14">
        <v>1.34</v>
      </c>
      <c r="K140" s="14">
        <v>279.08800000000002</v>
      </c>
      <c r="L140" s="15">
        <f t="shared" si="0"/>
        <v>4.8013529782720861</v>
      </c>
      <c r="M140" s="6" t="s">
        <v>67</v>
      </c>
      <c r="N140" s="3" t="str">
        <f>_xlfn.IFNA(VLOOKUP($C140,DataSuS2021!$B$2:$O$173,2,FALSE),"")</f>
        <v/>
      </c>
      <c r="O140" s="3" t="str">
        <f>_xlfn.IFNA(VLOOKUP($C140,DataSuS2021!$B$2:$O$173,3,FALSE),"")</f>
        <v/>
      </c>
      <c r="P140" s="3" t="str">
        <f>_xlfn.IFNA(VLOOKUP($C140,DataSuS2021!$B$2:$O$173,4,FALSE),"")</f>
        <v/>
      </c>
      <c r="Q140" s="3" t="str">
        <f>_xlfn.IFNA(VLOOKUP($C140,DataSuS2021!$B$2:$O$173,5,FALSE),"")</f>
        <v/>
      </c>
      <c r="R140" s="3" t="str">
        <f>_xlfn.IFNA(VLOOKUP($C140,DataSuS2021!$B$2:$O$173,6,FALSE),"")</f>
        <v/>
      </c>
      <c r="S140" s="3" t="str">
        <f>_xlfn.IFNA(VLOOKUP($C140,DataSuS2021!$B$2:$O$173,7,FALSE),"")</f>
        <v/>
      </c>
      <c r="T140" s="3" t="str">
        <f>_xlfn.IFNA(VLOOKUP($C140,DataSuS2021!$B$2:$O$173,8,FALSE),"")</f>
        <v/>
      </c>
      <c r="U140" s="3" t="str">
        <f>_xlfn.IFNA(VLOOKUP($C140,DataSuS2021!$B$2:$O$173,9,FALSE),"")</f>
        <v/>
      </c>
      <c r="V140" s="3" t="str">
        <f>_xlfn.IFNA(VLOOKUP($C140,DataSuS2021!$B$2:$O$173,10,FALSE),"")</f>
        <v/>
      </c>
      <c r="W140" s="3" t="str">
        <f>_xlfn.IFNA(VLOOKUP($C140,DataSuS2021!$B$2:$O$173,11,FALSE),"")</f>
        <v/>
      </c>
      <c r="X140" s="3" t="str">
        <f>_xlfn.IFNA(VLOOKUP($C140,DataSuS2021!$B$2:$O$173,12,FALSE),"")</f>
        <v/>
      </c>
      <c r="Y140" s="3" t="str">
        <f>_xlfn.IFNA(VLOOKUP($C140,DataSuS2021!$B$2:$O$173,13,FALSE),"")</f>
        <v/>
      </c>
      <c r="Z140" s="42">
        <f t="shared" si="13"/>
        <v>0</v>
      </c>
      <c r="AA140" s="37" t="str">
        <f>_xlfn.IFNA(VLOOKUP($C140,DataSuS2022!$B$2:$O$854,2,FALSE),"")</f>
        <v>-</v>
      </c>
      <c r="AB140" s="37" t="str">
        <f>_xlfn.IFNA(VLOOKUP($C140,DataSuS2022!$B$2:$O$854,3,FALSE),"")</f>
        <v>-</v>
      </c>
      <c r="AC140" s="37" t="str">
        <f>_xlfn.IFNA(VLOOKUP($C140,DataSuS2022!$B$2:$O$854,4,FALSE),"")</f>
        <v>-</v>
      </c>
      <c r="AD140" s="37" t="str">
        <f>_xlfn.IFNA(VLOOKUP($C140,DataSuS2022!$B$2:$O$854,5,FALSE),"")</f>
        <v>-</v>
      </c>
      <c r="AE140" s="37" t="str">
        <f>_xlfn.IFNA(VLOOKUP($C140,DataSuS2022!$B$2:$O$854,6,FALSE),"")</f>
        <v>-</v>
      </c>
      <c r="AF140" s="37" t="str">
        <f>_xlfn.IFNA(VLOOKUP($C140,DataSuS2022!$B$2:$O$854,7,FALSE),"")</f>
        <v>-</v>
      </c>
      <c r="AG140" s="37" t="str">
        <f>_xlfn.IFNA(VLOOKUP($C140,DataSuS2022!$B$2:$O$854,8,FALSE),"")</f>
        <v>-</v>
      </c>
      <c r="AH140" s="37" t="str">
        <f>_xlfn.IFNA(VLOOKUP($C140,DataSuS2022!$B$2:$O$854,9,FALSE),"")</f>
        <v>-</v>
      </c>
      <c r="AI140" s="37" t="str">
        <f>_xlfn.IFNA(VLOOKUP($C140,DataSuS2022!$B$2:$O$854,10,FALSE),"")</f>
        <v>-</v>
      </c>
      <c r="AJ140" s="37" t="str">
        <f>_xlfn.IFNA(VLOOKUP($C140,DataSuS2022!$B$2:$O$854,11,FALSE),"")</f>
        <v>-</v>
      </c>
      <c r="AK140" s="37" t="str">
        <f>_xlfn.IFNA(VLOOKUP($C140,DataSuS2022!$B$2:$O$854,12,TRUE),"")</f>
        <v>-</v>
      </c>
      <c r="AL140" s="37" t="str">
        <f>_xlfn.IFNA(VLOOKUP($C140,DataSuS2022!$B$2:$O$854,13,FALSE),"")</f>
        <v>-</v>
      </c>
      <c r="AM140" s="44">
        <f t="shared" si="14"/>
        <v>0</v>
      </c>
      <c r="AN140" t="str">
        <f>_xlfn.IFNA(VLOOKUP($C140,DataSuS2023!$B$2:$O$854,2,FALSE),"")</f>
        <v>-</v>
      </c>
      <c r="AO140" t="str">
        <f>_xlfn.IFNA(VLOOKUP($C140,DataSuS2023!$B$2:$O$854,3,FALSE),"")</f>
        <v>-</v>
      </c>
      <c r="AP140" t="str">
        <f>_xlfn.IFNA(VLOOKUP($C140,DataSuS2023!$B$2:$O$854,4,FALSE),"")</f>
        <v>-</v>
      </c>
      <c r="AQ140" t="str">
        <f>_xlfn.IFNA(VLOOKUP($C140,DataSuS2023!$B$2:$O$854,5,FALSE),"")</f>
        <v>-</v>
      </c>
      <c r="AR140" t="str">
        <f>_xlfn.IFNA(VLOOKUP($C140,DataSuS2023!$B$2:$O$854,6,FALSE),"")</f>
        <v>-</v>
      </c>
      <c r="AS140" t="str">
        <f>_xlfn.IFNA(VLOOKUP($C140,DataSuS2023!$B$2:$O$854,7,FALSE),"")</f>
        <v>-</v>
      </c>
      <c r="AT140" t="str">
        <f>_xlfn.IFNA(VLOOKUP($C140,DataSuS2023!$B$2:$O$854,8,FALSE),"")</f>
        <v>-</v>
      </c>
      <c r="AU140" t="str">
        <f>_xlfn.IFNA(VLOOKUP($C140,DataSuS2023!$B$2:$O$854,9,FALSE),"")</f>
        <v>-</v>
      </c>
      <c r="AV140" t="str">
        <f>_xlfn.IFNA(VLOOKUP($C140,DataSuS2023!$B$2:$O$854,10,FALSE),"")</f>
        <v>-</v>
      </c>
      <c r="AW140" t="str">
        <f>_xlfn.IFNA(VLOOKUP($C140,DataSuS2023!$B$2:$O$854,11,FALSE),"")</f>
        <v>-</v>
      </c>
      <c r="AX140" t="str">
        <f>_xlfn.IFNA(VLOOKUP($C140,DataSuS2023!$B$2:$O$854,12,FALSE),"")</f>
        <v>-</v>
      </c>
      <c r="AY140" t="str">
        <f>_xlfn.IFNA(VLOOKUP($C140,DataSuS2023!$B$2:$O$854,13,FALSE),"")</f>
        <v>-</v>
      </c>
      <c r="AZ140" s="43">
        <f t="shared" si="16"/>
        <v>0</v>
      </c>
      <c r="BA140">
        <f t="shared" si="15"/>
        <v>0</v>
      </c>
    </row>
    <row r="141" spans="1:53" ht="15.75" customHeight="1">
      <c r="A141" s="10" t="s">
        <v>341</v>
      </c>
      <c r="B141" s="5">
        <v>3112703</v>
      </c>
      <c r="C141" s="5" t="str">
        <f t="shared" si="12"/>
        <v>31127</v>
      </c>
      <c r="D141" s="11" t="s">
        <v>56</v>
      </c>
      <c r="E141" s="12">
        <v>0.48899999999999999</v>
      </c>
      <c r="F141" s="12">
        <v>0.61799999999999999</v>
      </c>
      <c r="G141" s="13">
        <v>0.63900000000000001</v>
      </c>
      <c r="H141" s="46" t="s">
        <v>342</v>
      </c>
      <c r="I141" s="13" t="s">
        <v>343</v>
      </c>
      <c r="J141" s="14">
        <v>3.61</v>
      </c>
      <c r="K141" s="14">
        <v>971.57600000000002</v>
      </c>
      <c r="L141" s="15">
        <f t="shared" si="0"/>
        <v>3.7156125717391122</v>
      </c>
      <c r="M141" s="6" t="s">
        <v>83</v>
      </c>
      <c r="N141" s="3" t="str">
        <f>_xlfn.IFNA(VLOOKUP($C141,DataSuS2021!$B$2:$O$173,2,FALSE),"")</f>
        <v/>
      </c>
      <c r="O141" s="3" t="str">
        <f>_xlfn.IFNA(VLOOKUP($C141,DataSuS2021!$B$2:$O$173,3,FALSE),"")</f>
        <v/>
      </c>
      <c r="P141" s="3" t="str">
        <f>_xlfn.IFNA(VLOOKUP($C141,DataSuS2021!$B$2:$O$173,4,FALSE),"")</f>
        <v/>
      </c>
      <c r="Q141" s="3" t="str">
        <f>_xlfn.IFNA(VLOOKUP($C141,DataSuS2021!$B$2:$O$173,5,FALSE),"")</f>
        <v/>
      </c>
      <c r="R141" s="3" t="str">
        <f>_xlfn.IFNA(VLOOKUP($C141,DataSuS2021!$B$2:$O$173,6,FALSE),"")</f>
        <v/>
      </c>
      <c r="S141" s="3" t="str">
        <f>_xlfn.IFNA(VLOOKUP($C141,DataSuS2021!$B$2:$O$173,7,FALSE),"")</f>
        <v/>
      </c>
      <c r="T141" s="3" t="str">
        <f>_xlfn.IFNA(VLOOKUP($C141,DataSuS2021!$B$2:$O$173,8,FALSE),"")</f>
        <v/>
      </c>
      <c r="U141" s="3" t="str">
        <f>_xlfn.IFNA(VLOOKUP($C141,DataSuS2021!$B$2:$O$173,9,FALSE),"")</f>
        <v/>
      </c>
      <c r="V141" s="3" t="str">
        <f>_xlfn.IFNA(VLOOKUP($C141,DataSuS2021!$B$2:$O$173,10,FALSE),"")</f>
        <v/>
      </c>
      <c r="W141" s="3" t="str">
        <f>_xlfn.IFNA(VLOOKUP($C141,DataSuS2021!$B$2:$O$173,11,FALSE),"")</f>
        <v/>
      </c>
      <c r="X141" s="3" t="str">
        <f>_xlfn.IFNA(VLOOKUP($C141,DataSuS2021!$B$2:$O$173,12,FALSE),"")</f>
        <v/>
      </c>
      <c r="Y141" s="3" t="str">
        <f>_xlfn.IFNA(VLOOKUP($C141,DataSuS2021!$B$2:$O$173,13,FALSE),"")</f>
        <v/>
      </c>
      <c r="Z141" s="42">
        <f t="shared" si="13"/>
        <v>0</v>
      </c>
      <c r="AA141" s="37" t="str">
        <f>_xlfn.IFNA(VLOOKUP($C141,DataSuS2022!$B$2:$O$854,2,FALSE),"")</f>
        <v>-</v>
      </c>
      <c r="AB141" s="37" t="str">
        <f>_xlfn.IFNA(VLOOKUP($C141,DataSuS2022!$B$2:$O$854,3,FALSE),"")</f>
        <v>-</v>
      </c>
      <c r="AC141" s="37" t="str">
        <f>_xlfn.IFNA(VLOOKUP($C141,DataSuS2022!$B$2:$O$854,4,FALSE),"")</f>
        <v>-</v>
      </c>
      <c r="AD141" s="37" t="str">
        <f>_xlfn.IFNA(VLOOKUP($C141,DataSuS2022!$B$2:$O$854,5,FALSE),"")</f>
        <v>-</v>
      </c>
      <c r="AE141" s="37" t="str">
        <f>_xlfn.IFNA(VLOOKUP($C141,DataSuS2022!$B$2:$O$854,6,FALSE),"")</f>
        <v>-</v>
      </c>
      <c r="AF141" s="37" t="str">
        <f>_xlfn.IFNA(VLOOKUP($C141,DataSuS2022!$B$2:$O$854,7,FALSE),"")</f>
        <v>-</v>
      </c>
      <c r="AG141" s="37" t="str">
        <f>_xlfn.IFNA(VLOOKUP($C141,DataSuS2022!$B$2:$O$854,8,FALSE),"")</f>
        <v>-</v>
      </c>
      <c r="AH141" s="37" t="str">
        <f>_xlfn.IFNA(VLOOKUP($C141,DataSuS2022!$B$2:$O$854,9,FALSE),"")</f>
        <v>-</v>
      </c>
      <c r="AI141" s="37" t="str">
        <f>_xlfn.IFNA(VLOOKUP($C141,DataSuS2022!$B$2:$O$854,10,FALSE),"")</f>
        <v>-</v>
      </c>
      <c r="AJ141" s="37" t="str">
        <f>_xlfn.IFNA(VLOOKUP($C141,DataSuS2022!$B$2:$O$854,11,FALSE),"")</f>
        <v>-</v>
      </c>
      <c r="AK141" s="37" t="str">
        <f>_xlfn.IFNA(VLOOKUP($C141,DataSuS2022!$B$2:$O$854,12,TRUE),"")</f>
        <v>-</v>
      </c>
      <c r="AL141" s="37" t="str">
        <f>_xlfn.IFNA(VLOOKUP($C141,DataSuS2022!$B$2:$O$854,13,FALSE),"")</f>
        <v>-</v>
      </c>
      <c r="AM141" s="44">
        <f t="shared" si="14"/>
        <v>0</v>
      </c>
      <c r="AN141" t="str">
        <f>_xlfn.IFNA(VLOOKUP($C141,DataSuS2023!$B$2:$O$854,2,FALSE),"")</f>
        <v>-</v>
      </c>
      <c r="AO141" t="str">
        <f>_xlfn.IFNA(VLOOKUP($C141,DataSuS2023!$B$2:$O$854,3,FALSE),"")</f>
        <v>-</v>
      </c>
      <c r="AP141" t="str">
        <f>_xlfn.IFNA(VLOOKUP($C141,DataSuS2023!$B$2:$O$854,4,FALSE),"")</f>
        <v>-</v>
      </c>
      <c r="AQ141" t="str">
        <f>_xlfn.IFNA(VLOOKUP($C141,DataSuS2023!$B$2:$O$854,5,FALSE),"")</f>
        <v>-</v>
      </c>
      <c r="AR141" t="str">
        <f>_xlfn.IFNA(VLOOKUP($C141,DataSuS2023!$B$2:$O$854,6,FALSE),"")</f>
        <v>-</v>
      </c>
      <c r="AS141" t="str">
        <f>_xlfn.IFNA(VLOOKUP($C141,DataSuS2023!$B$2:$O$854,7,FALSE),"")</f>
        <v>-</v>
      </c>
      <c r="AT141" t="str">
        <f>_xlfn.IFNA(VLOOKUP($C141,DataSuS2023!$B$2:$O$854,8,FALSE),"")</f>
        <v>-</v>
      </c>
      <c r="AU141" t="str">
        <f>_xlfn.IFNA(VLOOKUP($C141,DataSuS2023!$B$2:$O$854,9,FALSE),"")</f>
        <v>-</v>
      </c>
      <c r="AV141" t="str">
        <f>_xlfn.IFNA(VLOOKUP($C141,DataSuS2023!$B$2:$O$854,10,FALSE),"")</f>
        <v>-</v>
      </c>
      <c r="AW141" t="str">
        <f>_xlfn.IFNA(VLOOKUP($C141,DataSuS2023!$B$2:$O$854,11,FALSE),"")</f>
        <v>-</v>
      </c>
      <c r="AX141" t="str">
        <f>_xlfn.IFNA(VLOOKUP($C141,DataSuS2023!$B$2:$O$854,12,FALSE),"")</f>
        <v>-</v>
      </c>
      <c r="AY141" t="str">
        <f>_xlfn.IFNA(VLOOKUP($C141,DataSuS2023!$B$2:$O$854,13,FALSE),"")</f>
        <v>-</v>
      </c>
      <c r="AZ141" s="43">
        <f t="shared" si="16"/>
        <v>0</v>
      </c>
      <c r="BA141">
        <f t="shared" si="15"/>
        <v>0</v>
      </c>
    </row>
    <row r="142" spans="1:53" ht="15.75" customHeight="1">
      <c r="A142" s="10" t="s">
        <v>344</v>
      </c>
      <c r="B142" s="5">
        <v>3112802</v>
      </c>
      <c r="C142" s="5" t="str">
        <f t="shared" si="12"/>
        <v>31128</v>
      </c>
      <c r="D142" s="11" t="s">
        <v>85</v>
      </c>
      <c r="E142" s="12">
        <v>0.3</v>
      </c>
      <c r="F142" s="12">
        <v>0.52900000000000003</v>
      </c>
      <c r="G142" s="13">
        <v>0.71</v>
      </c>
      <c r="H142" s="46" t="s">
        <v>345</v>
      </c>
      <c r="I142" s="13" t="s">
        <v>53</v>
      </c>
      <c r="J142" s="14">
        <v>5.96</v>
      </c>
      <c r="K142" s="14">
        <v>521.80200000000002</v>
      </c>
      <c r="L142" s="15">
        <f t="shared" si="0"/>
        <v>11.421956987516337</v>
      </c>
      <c r="M142" s="6" t="s">
        <v>89</v>
      </c>
      <c r="N142" s="3" t="str">
        <f>_xlfn.IFNA(VLOOKUP($C142,DataSuS2021!$B$2:$O$173,2,FALSE),"")</f>
        <v/>
      </c>
      <c r="O142" s="3" t="str">
        <f>_xlfn.IFNA(VLOOKUP($C142,DataSuS2021!$B$2:$O$173,3,FALSE),"")</f>
        <v/>
      </c>
      <c r="P142" s="3" t="str">
        <f>_xlfn.IFNA(VLOOKUP($C142,DataSuS2021!$B$2:$O$173,4,FALSE),"")</f>
        <v/>
      </c>
      <c r="Q142" s="3" t="str">
        <f>_xlfn.IFNA(VLOOKUP($C142,DataSuS2021!$B$2:$O$173,5,FALSE),"")</f>
        <v/>
      </c>
      <c r="R142" s="3" t="str">
        <f>_xlfn.IFNA(VLOOKUP($C142,DataSuS2021!$B$2:$O$173,6,FALSE),"")</f>
        <v/>
      </c>
      <c r="S142" s="3" t="str">
        <f>_xlfn.IFNA(VLOOKUP($C142,DataSuS2021!$B$2:$O$173,7,FALSE),"")</f>
        <v/>
      </c>
      <c r="T142" s="3" t="str">
        <f>_xlfn.IFNA(VLOOKUP($C142,DataSuS2021!$B$2:$O$173,8,FALSE),"")</f>
        <v/>
      </c>
      <c r="U142" s="3" t="str">
        <f>_xlfn.IFNA(VLOOKUP($C142,DataSuS2021!$B$2:$O$173,9,FALSE),"")</f>
        <v/>
      </c>
      <c r="V142" s="3" t="str">
        <f>_xlfn.IFNA(VLOOKUP($C142,DataSuS2021!$B$2:$O$173,10,FALSE),"")</f>
        <v/>
      </c>
      <c r="W142" s="3" t="str">
        <f>_xlfn.IFNA(VLOOKUP($C142,DataSuS2021!$B$2:$O$173,11,FALSE),"")</f>
        <v/>
      </c>
      <c r="X142" s="3" t="str">
        <f>_xlfn.IFNA(VLOOKUP($C142,DataSuS2021!$B$2:$O$173,12,FALSE),"")</f>
        <v/>
      </c>
      <c r="Y142" s="3" t="str">
        <f>_xlfn.IFNA(VLOOKUP($C142,DataSuS2021!$B$2:$O$173,13,FALSE),"")</f>
        <v/>
      </c>
      <c r="Z142" s="42">
        <f t="shared" si="13"/>
        <v>0</v>
      </c>
      <c r="AA142" s="37" t="str">
        <f>_xlfn.IFNA(VLOOKUP($C142,DataSuS2022!$B$2:$O$854,2,FALSE),"")</f>
        <v>-</v>
      </c>
      <c r="AB142" s="37" t="str">
        <f>_xlfn.IFNA(VLOOKUP($C142,DataSuS2022!$B$2:$O$854,3,FALSE),"")</f>
        <v>-</v>
      </c>
      <c r="AC142" s="37" t="str">
        <f>_xlfn.IFNA(VLOOKUP($C142,DataSuS2022!$B$2:$O$854,4,FALSE),"")</f>
        <v>-</v>
      </c>
      <c r="AD142" s="37" t="str">
        <f>_xlfn.IFNA(VLOOKUP($C142,DataSuS2022!$B$2:$O$854,5,FALSE),"")</f>
        <v>-</v>
      </c>
      <c r="AE142" s="37" t="str">
        <f>_xlfn.IFNA(VLOOKUP($C142,DataSuS2022!$B$2:$O$854,6,FALSE),"")</f>
        <v>-</v>
      </c>
      <c r="AF142" s="37" t="str">
        <f>_xlfn.IFNA(VLOOKUP($C142,DataSuS2022!$B$2:$O$854,7,FALSE),"")</f>
        <v>-</v>
      </c>
      <c r="AG142" s="37" t="str">
        <f>_xlfn.IFNA(VLOOKUP($C142,DataSuS2022!$B$2:$O$854,8,FALSE),"")</f>
        <v>-</v>
      </c>
      <c r="AH142" s="37">
        <f>_xlfn.IFNA(VLOOKUP($C142,DataSuS2022!$B$2:$O$854,9,FALSE),"")</f>
        <v>1</v>
      </c>
      <c r="AI142" s="37" t="str">
        <f>_xlfn.IFNA(VLOOKUP($C142,DataSuS2022!$B$2:$O$854,10,FALSE),"")</f>
        <v>-</v>
      </c>
      <c r="AJ142" s="37">
        <f>_xlfn.IFNA(VLOOKUP($C142,DataSuS2022!$B$2:$O$854,11,FALSE),"")</f>
        <v>1</v>
      </c>
      <c r="AK142" s="37" t="str">
        <f>_xlfn.IFNA(VLOOKUP($C142,DataSuS2022!$B$2:$O$854,12,TRUE),"")</f>
        <v>-</v>
      </c>
      <c r="AL142" s="37" t="str">
        <f>_xlfn.IFNA(VLOOKUP($C142,DataSuS2022!$B$2:$O$854,13,FALSE),"")</f>
        <v>-</v>
      </c>
      <c r="AM142" s="44">
        <f t="shared" si="14"/>
        <v>2</v>
      </c>
      <c r="AN142" t="str">
        <f>_xlfn.IFNA(VLOOKUP($C142,DataSuS2023!$B$2:$O$854,2,FALSE),"")</f>
        <v>-</v>
      </c>
      <c r="AO142" t="str">
        <f>_xlfn.IFNA(VLOOKUP($C142,DataSuS2023!$B$2:$O$854,3,FALSE),"")</f>
        <v>-</v>
      </c>
      <c r="AP142" t="str">
        <f>_xlfn.IFNA(VLOOKUP($C142,DataSuS2023!$B$2:$O$854,4,FALSE),"")</f>
        <v>-</v>
      </c>
      <c r="AQ142" t="str">
        <f>_xlfn.IFNA(VLOOKUP($C142,DataSuS2023!$B$2:$O$854,5,FALSE),"")</f>
        <v>-</v>
      </c>
      <c r="AR142" t="str">
        <f>_xlfn.IFNA(VLOOKUP($C142,DataSuS2023!$B$2:$O$854,6,FALSE),"")</f>
        <v>-</v>
      </c>
      <c r="AS142" t="str">
        <f>_xlfn.IFNA(VLOOKUP($C142,DataSuS2023!$B$2:$O$854,7,FALSE),"")</f>
        <v>-</v>
      </c>
      <c r="AT142" t="str">
        <f>_xlfn.IFNA(VLOOKUP($C142,DataSuS2023!$B$2:$O$854,8,FALSE),"")</f>
        <v>-</v>
      </c>
      <c r="AU142" t="str">
        <f>_xlfn.IFNA(VLOOKUP($C142,DataSuS2023!$B$2:$O$854,9,FALSE),"")</f>
        <v>-</v>
      </c>
      <c r="AV142" t="str">
        <f>_xlfn.IFNA(VLOOKUP($C142,DataSuS2023!$B$2:$O$854,10,FALSE),"")</f>
        <v>-</v>
      </c>
      <c r="AW142" t="str">
        <f>_xlfn.IFNA(VLOOKUP($C142,DataSuS2023!$B$2:$O$854,11,FALSE),"")</f>
        <v>-</v>
      </c>
      <c r="AX142" t="str">
        <f>_xlfn.IFNA(VLOOKUP($C142,DataSuS2023!$B$2:$O$854,12,FALSE),"")</f>
        <v>-</v>
      </c>
      <c r="AY142" t="str">
        <f>_xlfn.IFNA(VLOOKUP($C142,DataSuS2023!$B$2:$O$854,13,FALSE),"")</f>
        <v>-</v>
      </c>
      <c r="AZ142" s="43">
        <f t="shared" si="16"/>
        <v>0</v>
      </c>
      <c r="BA142">
        <f t="shared" si="15"/>
        <v>2</v>
      </c>
    </row>
    <row r="143" spans="1:53" ht="15.75" customHeight="1">
      <c r="A143" s="10" t="s">
        <v>346</v>
      </c>
      <c r="B143" s="5">
        <v>3112901</v>
      </c>
      <c r="C143" s="5" t="str">
        <f t="shared" si="12"/>
        <v>31129</v>
      </c>
      <c r="D143" s="11" t="s">
        <v>59</v>
      </c>
      <c r="E143" s="12">
        <v>0.249</v>
      </c>
      <c r="F143" s="12">
        <v>0.42399999999999999</v>
      </c>
      <c r="G143" s="13">
        <v>0.61499999999999999</v>
      </c>
      <c r="H143" s="46" t="s">
        <v>347</v>
      </c>
      <c r="I143" s="13" t="s">
        <v>61</v>
      </c>
      <c r="J143" s="14">
        <v>0.92</v>
      </c>
      <c r="K143" s="14">
        <v>187.70400000000001</v>
      </c>
      <c r="L143" s="15">
        <f t="shared" si="0"/>
        <v>4.9013340152580662</v>
      </c>
      <c r="M143" s="6" t="s">
        <v>62</v>
      </c>
      <c r="N143" s="3" t="str">
        <f>_xlfn.IFNA(VLOOKUP($C143,DataSuS2021!$B$2:$O$173,2,FALSE),"")</f>
        <v/>
      </c>
      <c r="O143" s="3" t="str">
        <f>_xlfn.IFNA(VLOOKUP($C143,DataSuS2021!$B$2:$O$173,3,FALSE),"")</f>
        <v/>
      </c>
      <c r="P143" s="3" t="str">
        <f>_xlfn.IFNA(VLOOKUP($C143,DataSuS2021!$B$2:$O$173,4,FALSE),"")</f>
        <v/>
      </c>
      <c r="Q143" s="3" t="str">
        <f>_xlfn.IFNA(VLOOKUP($C143,DataSuS2021!$B$2:$O$173,5,FALSE),"")</f>
        <v/>
      </c>
      <c r="R143" s="3" t="str">
        <f>_xlfn.IFNA(VLOOKUP($C143,DataSuS2021!$B$2:$O$173,6,FALSE),"")</f>
        <v/>
      </c>
      <c r="S143" s="3" t="str">
        <f>_xlfn.IFNA(VLOOKUP($C143,DataSuS2021!$B$2:$O$173,7,FALSE),"")</f>
        <v/>
      </c>
      <c r="T143" s="3" t="str">
        <f>_xlfn.IFNA(VLOOKUP($C143,DataSuS2021!$B$2:$O$173,8,FALSE),"")</f>
        <v/>
      </c>
      <c r="U143" s="3" t="str">
        <f>_xlfn.IFNA(VLOOKUP($C143,DataSuS2021!$B$2:$O$173,9,FALSE),"")</f>
        <v/>
      </c>
      <c r="V143" s="3" t="str">
        <f>_xlfn.IFNA(VLOOKUP($C143,DataSuS2021!$B$2:$O$173,10,FALSE),"")</f>
        <v/>
      </c>
      <c r="W143" s="3" t="str">
        <f>_xlfn.IFNA(VLOOKUP($C143,DataSuS2021!$B$2:$O$173,11,FALSE),"")</f>
        <v/>
      </c>
      <c r="X143" s="3" t="str">
        <f>_xlfn.IFNA(VLOOKUP($C143,DataSuS2021!$B$2:$O$173,12,FALSE),"")</f>
        <v/>
      </c>
      <c r="Y143" s="3" t="str">
        <f>_xlfn.IFNA(VLOOKUP($C143,DataSuS2021!$B$2:$O$173,13,FALSE),"")</f>
        <v/>
      </c>
      <c r="Z143" s="42">
        <f t="shared" si="13"/>
        <v>0</v>
      </c>
      <c r="AA143" s="37" t="str">
        <f>_xlfn.IFNA(VLOOKUP($C143,DataSuS2022!$B$2:$O$854,2,FALSE),"")</f>
        <v>-</v>
      </c>
      <c r="AB143" s="37" t="str">
        <f>_xlfn.IFNA(VLOOKUP($C143,DataSuS2022!$B$2:$O$854,3,FALSE),"")</f>
        <v>-</v>
      </c>
      <c r="AC143" s="37" t="str">
        <f>_xlfn.IFNA(VLOOKUP($C143,DataSuS2022!$B$2:$O$854,4,FALSE),"")</f>
        <v>-</v>
      </c>
      <c r="AD143" s="37" t="str">
        <f>_xlfn.IFNA(VLOOKUP($C143,DataSuS2022!$B$2:$O$854,5,FALSE),"")</f>
        <v>-</v>
      </c>
      <c r="AE143" s="37" t="str">
        <f>_xlfn.IFNA(VLOOKUP($C143,DataSuS2022!$B$2:$O$854,6,FALSE),"")</f>
        <v>-</v>
      </c>
      <c r="AF143" s="37" t="str">
        <f>_xlfn.IFNA(VLOOKUP($C143,DataSuS2022!$B$2:$O$854,7,FALSE),"")</f>
        <v>-</v>
      </c>
      <c r="AG143" s="37" t="str">
        <f>_xlfn.IFNA(VLOOKUP($C143,DataSuS2022!$B$2:$O$854,8,FALSE),"")</f>
        <v>-</v>
      </c>
      <c r="AH143" s="37" t="str">
        <f>_xlfn.IFNA(VLOOKUP($C143,DataSuS2022!$B$2:$O$854,9,FALSE),"")</f>
        <v>-</v>
      </c>
      <c r="AI143" s="37" t="str">
        <f>_xlfn.IFNA(VLOOKUP($C143,DataSuS2022!$B$2:$O$854,10,FALSE),"")</f>
        <v>-</v>
      </c>
      <c r="AJ143" s="37" t="str">
        <f>_xlfn.IFNA(VLOOKUP($C143,DataSuS2022!$B$2:$O$854,11,FALSE),"")</f>
        <v>-</v>
      </c>
      <c r="AK143" s="37" t="str">
        <f>_xlfn.IFNA(VLOOKUP($C143,DataSuS2022!$B$2:$O$854,12,TRUE),"")</f>
        <v>-</v>
      </c>
      <c r="AL143" s="37" t="str">
        <f>_xlfn.IFNA(VLOOKUP($C143,DataSuS2022!$B$2:$O$854,13,FALSE),"")</f>
        <v>-</v>
      </c>
      <c r="AM143" s="44">
        <f t="shared" si="14"/>
        <v>0</v>
      </c>
      <c r="AN143" t="str">
        <f>_xlfn.IFNA(VLOOKUP($C143,DataSuS2023!$B$2:$O$854,2,FALSE),"")</f>
        <v>-</v>
      </c>
      <c r="AO143" t="str">
        <f>_xlfn.IFNA(VLOOKUP($C143,DataSuS2023!$B$2:$O$854,3,FALSE),"")</f>
        <v>-</v>
      </c>
      <c r="AP143" t="str">
        <f>_xlfn.IFNA(VLOOKUP($C143,DataSuS2023!$B$2:$O$854,4,FALSE),"")</f>
        <v>-</v>
      </c>
      <c r="AQ143" t="str">
        <f>_xlfn.IFNA(VLOOKUP($C143,DataSuS2023!$B$2:$O$854,5,FALSE),"")</f>
        <v>-</v>
      </c>
      <c r="AR143" t="str">
        <f>_xlfn.IFNA(VLOOKUP($C143,DataSuS2023!$B$2:$O$854,6,FALSE),"")</f>
        <v>-</v>
      </c>
      <c r="AS143" t="str">
        <f>_xlfn.IFNA(VLOOKUP($C143,DataSuS2023!$B$2:$O$854,7,FALSE),"")</f>
        <v>-</v>
      </c>
      <c r="AT143" t="str">
        <f>_xlfn.IFNA(VLOOKUP($C143,DataSuS2023!$B$2:$O$854,8,FALSE),"")</f>
        <v>-</v>
      </c>
      <c r="AU143" t="str">
        <f>_xlfn.IFNA(VLOOKUP($C143,DataSuS2023!$B$2:$O$854,9,FALSE),"")</f>
        <v>-</v>
      </c>
      <c r="AV143" t="str">
        <f>_xlfn.IFNA(VLOOKUP($C143,DataSuS2023!$B$2:$O$854,10,FALSE),"")</f>
        <v>-</v>
      </c>
      <c r="AW143" t="str">
        <f>_xlfn.IFNA(VLOOKUP($C143,DataSuS2023!$B$2:$O$854,11,FALSE),"")</f>
        <v>-</v>
      </c>
      <c r="AX143" t="str">
        <f>_xlfn.IFNA(VLOOKUP($C143,DataSuS2023!$B$2:$O$854,12,FALSE),"")</f>
        <v>-</v>
      </c>
      <c r="AY143" t="str">
        <f>_xlfn.IFNA(VLOOKUP($C143,DataSuS2023!$B$2:$O$854,13,FALSE),"")</f>
        <v>-</v>
      </c>
      <c r="AZ143" s="43">
        <f t="shared" si="16"/>
        <v>0</v>
      </c>
      <c r="BA143">
        <f t="shared" si="15"/>
        <v>0</v>
      </c>
    </row>
    <row r="144" spans="1:53" ht="15.75" customHeight="1">
      <c r="A144" s="10" t="s">
        <v>348</v>
      </c>
      <c r="B144" s="5">
        <v>3113008</v>
      </c>
      <c r="C144" s="5" t="str">
        <f t="shared" si="12"/>
        <v>31130</v>
      </c>
      <c r="D144" s="11" t="s">
        <v>64</v>
      </c>
      <c r="E144" s="12">
        <v>0.34200000000000003</v>
      </c>
      <c r="F144" s="12">
        <v>0.53500000000000003</v>
      </c>
      <c r="G144" s="13">
        <v>0.55800000000000005</v>
      </c>
      <c r="H144" s="46" t="s">
        <v>349</v>
      </c>
      <c r="I144" s="13" t="s">
        <v>61</v>
      </c>
      <c r="J144" s="14">
        <v>3.35</v>
      </c>
      <c r="K144" s="14">
        <v>1242.345</v>
      </c>
      <c r="L144" s="15">
        <f t="shared" si="0"/>
        <v>2.6965134483577424</v>
      </c>
      <c r="M144" s="6" t="s">
        <v>103</v>
      </c>
      <c r="N144" s="3" t="str">
        <f>_xlfn.IFNA(VLOOKUP($C144,DataSuS2021!$B$2:$O$173,2,FALSE),"")</f>
        <v/>
      </c>
      <c r="O144" s="3" t="str">
        <f>_xlfn.IFNA(VLOOKUP($C144,DataSuS2021!$B$2:$O$173,3,FALSE),"")</f>
        <v/>
      </c>
      <c r="P144" s="3" t="str">
        <f>_xlfn.IFNA(VLOOKUP($C144,DataSuS2021!$B$2:$O$173,4,FALSE),"")</f>
        <v/>
      </c>
      <c r="Q144" s="3" t="str">
        <f>_xlfn.IFNA(VLOOKUP($C144,DataSuS2021!$B$2:$O$173,5,FALSE),"")</f>
        <v/>
      </c>
      <c r="R144" s="3" t="str">
        <f>_xlfn.IFNA(VLOOKUP($C144,DataSuS2021!$B$2:$O$173,6,FALSE),"")</f>
        <v/>
      </c>
      <c r="S144" s="3" t="str">
        <f>_xlfn.IFNA(VLOOKUP($C144,DataSuS2021!$B$2:$O$173,7,FALSE),"")</f>
        <v/>
      </c>
      <c r="T144" s="3" t="str">
        <f>_xlfn.IFNA(VLOOKUP($C144,DataSuS2021!$B$2:$O$173,8,FALSE),"")</f>
        <v/>
      </c>
      <c r="U144" s="3" t="str">
        <f>_xlfn.IFNA(VLOOKUP($C144,DataSuS2021!$B$2:$O$173,9,FALSE),"")</f>
        <v/>
      </c>
      <c r="V144" s="3" t="str">
        <f>_xlfn.IFNA(VLOOKUP($C144,DataSuS2021!$B$2:$O$173,10,FALSE),"")</f>
        <v/>
      </c>
      <c r="W144" s="3" t="str">
        <f>_xlfn.IFNA(VLOOKUP($C144,DataSuS2021!$B$2:$O$173,11,FALSE),"")</f>
        <v/>
      </c>
      <c r="X144" s="3" t="str">
        <f>_xlfn.IFNA(VLOOKUP($C144,DataSuS2021!$B$2:$O$173,12,FALSE),"")</f>
        <v/>
      </c>
      <c r="Y144" s="3" t="str">
        <f>_xlfn.IFNA(VLOOKUP($C144,DataSuS2021!$B$2:$O$173,13,FALSE),"")</f>
        <v/>
      </c>
      <c r="Z144" s="42">
        <f t="shared" si="13"/>
        <v>0</v>
      </c>
      <c r="AA144" s="37" t="str">
        <f>_xlfn.IFNA(VLOOKUP($C144,DataSuS2022!$B$2:$O$854,2,FALSE),"")</f>
        <v>-</v>
      </c>
      <c r="AB144" s="37" t="str">
        <f>_xlfn.IFNA(VLOOKUP($C144,DataSuS2022!$B$2:$O$854,3,FALSE),"")</f>
        <v>-</v>
      </c>
      <c r="AC144" s="37" t="str">
        <f>_xlfn.IFNA(VLOOKUP($C144,DataSuS2022!$B$2:$O$854,4,FALSE),"")</f>
        <v>-</v>
      </c>
      <c r="AD144" s="37" t="str">
        <f>_xlfn.IFNA(VLOOKUP($C144,DataSuS2022!$B$2:$O$854,5,FALSE),"")</f>
        <v>-</v>
      </c>
      <c r="AE144" s="37" t="str">
        <f>_xlfn.IFNA(VLOOKUP($C144,DataSuS2022!$B$2:$O$854,6,FALSE),"")</f>
        <v>-</v>
      </c>
      <c r="AF144" s="37" t="str">
        <f>_xlfn.IFNA(VLOOKUP($C144,DataSuS2022!$B$2:$O$854,7,FALSE),"")</f>
        <v>-</v>
      </c>
      <c r="AG144" s="37" t="str">
        <f>_xlfn.IFNA(VLOOKUP($C144,DataSuS2022!$B$2:$O$854,8,FALSE),"")</f>
        <v>-</v>
      </c>
      <c r="AH144" s="37" t="str">
        <f>_xlfn.IFNA(VLOOKUP($C144,DataSuS2022!$B$2:$O$854,9,FALSE),"")</f>
        <v>-</v>
      </c>
      <c r="AI144" s="37" t="str">
        <f>_xlfn.IFNA(VLOOKUP($C144,DataSuS2022!$B$2:$O$854,10,FALSE),"")</f>
        <v>-</v>
      </c>
      <c r="AJ144" s="37" t="str">
        <f>_xlfn.IFNA(VLOOKUP($C144,DataSuS2022!$B$2:$O$854,11,FALSE),"")</f>
        <v>-</v>
      </c>
      <c r="AK144" s="37" t="str">
        <f>_xlfn.IFNA(VLOOKUP($C144,DataSuS2022!$B$2:$O$854,12,TRUE),"")</f>
        <v>-</v>
      </c>
      <c r="AL144" s="37" t="str">
        <f>_xlfn.IFNA(VLOOKUP($C144,DataSuS2022!$B$2:$O$854,13,FALSE),"")</f>
        <v>-</v>
      </c>
      <c r="AM144" s="44">
        <f t="shared" si="14"/>
        <v>0</v>
      </c>
      <c r="AN144" t="str">
        <f>_xlfn.IFNA(VLOOKUP($C144,DataSuS2023!$B$2:$O$854,2,FALSE),"")</f>
        <v>-</v>
      </c>
      <c r="AO144" t="str">
        <f>_xlfn.IFNA(VLOOKUP($C144,DataSuS2023!$B$2:$O$854,3,FALSE),"")</f>
        <v>-</v>
      </c>
      <c r="AP144" t="str">
        <f>_xlfn.IFNA(VLOOKUP($C144,DataSuS2023!$B$2:$O$854,4,FALSE),"")</f>
        <v>-</v>
      </c>
      <c r="AQ144" t="str">
        <f>_xlfn.IFNA(VLOOKUP($C144,DataSuS2023!$B$2:$O$854,5,FALSE),"")</f>
        <v>-</v>
      </c>
      <c r="AR144" t="str">
        <f>_xlfn.IFNA(VLOOKUP($C144,DataSuS2023!$B$2:$O$854,6,FALSE),"")</f>
        <v>-</v>
      </c>
      <c r="AS144" t="str">
        <f>_xlfn.IFNA(VLOOKUP($C144,DataSuS2023!$B$2:$O$854,7,FALSE),"")</f>
        <v>-</v>
      </c>
      <c r="AT144" t="str">
        <f>_xlfn.IFNA(VLOOKUP($C144,DataSuS2023!$B$2:$O$854,8,FALSE),"")</f>
        <v>-</v>
      </c>
      <c r="AU144" t="str">
        <f>_xlfn.IFNA(VLOOKUP($C144,DataSuS2023!$B$2:$O$854,9,FALSE),"")</f>
        <v>-</v>
      </c>
      <c r="AV144" t="str">
        <f>_xlfn.IFNA(VLOOKUP($C144,DataSuS2023!$B$2:$O$854,10,FALSE),"")</f>
        <v>-</v>
      </c>
      <c r="AW144" t="str">
        <f>_xlfn.IFNA(VLOOKUP($C144,DataSuS2023!$B$2:$O$854,11,FALSE),"")</f>
        <v>-</v>
      </c>
      <c r="AX144" t="str">
        <f>_xlfn.IFNA(VLOOKUP($C144,DataSuS2023!$B$2:$O$854,12,FALSE),"")</f>
        <v>-</v>
      </c>
      <c r="AY144" t="str">
        <f>_xlfn.IFNA(VLOOKUP($C144,DataSuS2023!$B$2:$O$854,13,FALSE),"")</f>
        <v>-</v>
      </c>
      <c r="AZ144" s="43">
        <f t="shared" si="16"/>
        <v>0</v>
      </c>
      <c r="BA144">
        <f t="shared" si="15"/>
        <v>0</v>
      </c>
    </row>
    <row r="145" spans="1:53" ht="15.75" customHeight="1">
      <c r="A145" s="10" t="s">
        <v>350</v>
      </c>
      <c r="B145" s="5">
        <v>3113107</v>
      </c>
      <c r="C145" s="5" t="str">
        <f t="shared" si="12"/>
        <v>31131</v>
      </c>
      <c r="D145" s="11" t="s">
        <v>85</v>
      </c>
      <c r="E145" s="12">
        <v>0.40899999999999997</v>
      </c>
      <c r="F145" s="12">
        <v>0.57199999999999995</v>
      </c>
      <c r="G145" s="13">
        <v>0.63400000000000001</v>
      </c>
      <c r="H145" s="46" t="s">
        <v>351</v>
      </c>
      <c r="I145" s="13" t="s">
        <v>61</v>
      </c>
      <c r="J145" s="14">
        <v>0.7</v>
      </c>
      <c r="K145" s="14">
        <v>159.94999999999999</v>
      </c>
      <c r="L145" s="15">
        <f t="shared" si="0"/>
        <v>4.3763676148796495</v>
      </c>
      <c r="M145" s="6" t="s">
        <v>100</v>
      </c>
      <c r="N145" s="3" t="str">
        <f>_xlfn.IFNA(VLOOKUP($C145,DataSuS2021!$B$2:$O$173,2,FALSE),"")</f>
        <v/>
      </c>
      <c r="O145" s="3" t="str">
        <f>_xlfn.IFNA(VLOOKUP($C145,DataSuS2021!$B$2:$O$173,3,FALSE),"")</f>
        <v/>
      </c>
      <c r="P145" s="3" t="str">
        <f>_xlfn.IFNA(VLOOKUP($C145,DataSuS2021!$B$2:$O$173,4,FALSE),"")</f>
        <v/>
      </c>
      <c r="Q145" s="3" t="str">
        <f>_xlfn.IFNA(VLOOKUP($C145,DataSuS2021!$B$2:$O$173,5,FALSE),"")</f>
        <v/>
      </c>
      <c r="R145" s="3" t="str">
        <f>_xlfn.IFNA(VLOOKUP($C145,DataSuS2021!$B$2:$O$173,6,FALSE),"")</f>
        <v/>
      </c>
      <c r="S145" s="3" t="str">
        <f>_xlfn.IFNA(VLOOKUP($C145,DataSuS2021!$B$2:$O$173,7,FALSE),"")</f>
        <v/>
      </c>
      <c r="T145" s="3" t="str">
        <f>_xlfn.IFNA(VLOOKUP($C145,DataSuS2021!$B$2:$O$173,8,FALSE),"")</f>
        <v/>
      </c>
      <c r="U145" s="3" t="str">
        <f>_xlfn.IFNA(VLOOKUP($C145,DataSuS2021!$B$2:$O$173,9,FALSE),"")</f>
        <v/>
      </c>
      <c r="V145" s="3" t="str">
        <f>_xlfn.IFNA(VLOOKUP($C145,DataSuS2021!$B$2:$O$173,10,FALSE),"")</f>
        <v/>
      </c>
      <c r="W145" s="3" t="str">
        <f>_xlfn.IFNA(VLOOKUP($C145,DataSuS2021!$B$2:$O$173,11,FALSE),"")</f>
        <v/>
      </c>
      <c r="X145" s="3" t="str">
        <f>_xlfn.IFNA(VLOOKUP($C145,DataSuS2021!$B$2:$O$173,12,FALSE),"")</f>
        <v/>
      </c>
      <c r="Y145" s="3" t="str">
        <f>_xlfn.IFNA(VLOOKUP($C145,DataSuS2021!$B$2:$O$173,13,FALSE),"")</f>
        <v/>
      </c>
      <c r="Z145" s="42">
        <f t="shared" si="13"/>
        <v>0</v>
      </c>
      <c r="AA145" s="37" t="str">
        <f>_xlfn.IFNA(VLOOKUP($C145,DataSuS2022!$B$2:$O$854,2,FALSE),"")</f>
        <v>-</v>
      </c>
      <c r="AB145" s="37" t="str">
        <f>_xlfn.IFNA(VLOOKUP($C145,DataSuS2022!$B$2:$O$854,3,FALSE),"")</f>
        <v>-</v>
      </c>
      <c r="AC145" s="37" t="str">
        <f>_xlfn.IFNA(VLOOKUP($C145,DataSuS2022!$B$2:$O$854,4,FALSE),"")</f>
        <v>-</v>
      </c>
      <c r="AD145" s="37" t="str">
        <f>_xlfn.IFNA(VLOOKUP($C145,DataSuS2022!$B$2:$O$854,5,FALSE),"")</f>
        <v>-</v>
      </c>
      <c r="AE145" s="37" t="str">
        <f>_xlfn.IFNA(VLOOKUP($C145,DataSuS2022!$B$2:$O$854,6,FALSE),"")</f>
        <v>-</v>
      </c>
      <c r="AF145" s="37" t="str">
        <f>_xlfn.IFNA(VLOOKUP($C145,DataSuS2022!$B$2:$O$854,7,FALSE),"")</f>
        <v>-</v>
      </c>
      <c r="AG145" s="37" t="str">
        <f>_xlfn.IFNA(VLOOKUP($C145,DataSuS2022!$B$2:$O$854,8,FALSE),"")</f>
        <v>-</v>
      </c>
      <c r="AH145" s="37" t="str">
        <f>_xlfn.IFNA(VLOOKUP($C145,DataSuS2022!$B$2:$O$854,9,FALSE),"")</f>
        <v>-</v>
      </c>
      <c r="AI145" s="37" t="str">
        <f>_xlfn.IFNA(VLOOKUP($C145,DataSuS2022!$B$2:$O$854,10,FALSE),"")</f>
        <v>-</v>
      </c>
      <c r="AJ145" s="37" t="str">
        <f>_xlfn.IFNA(VLOOKUP($C145,DataSuS2022!$B$2:$O$854,11,FALSE),"")</f>
        <v>-</v>
      </c>
      <c r="AK145" s="37" t="str">
        <f>_xlfn.IFNA(VLOOKUP($C145,DataSuS2022!$B$2:$O$854,12,TRUE),"")</f>
        <v>-</v>
      </c>
      <c r="AL145" s="37" t="str">
        <f>_xlfn.IFNA(VLOOKUP($C145,DataSuS2022!$B$2:$O$854,13,FALSE),"")</f>
        <v>-</v>
      </c>
      <c r="AM145" s="44">
        <f t="shared" si="14"/>
        <v>0</v>
      </c>
      <c r="AN145" t="str">
        <f>_xlfn.IFNA(VLOOKUP($C145,DataSuS2023!$B$2:$O$854,2,FALSE),"")</f>
        <v>-</v>
      </c>
      <c r="AO145" t="str">
        <f>_xlfn.IFNA(VLOOKUP($C145,DataSuS2023!$B$2:$O$854,3,FALSE),"")</f>
        <v>-</v>
      </c>
      <c r="AP145" t="str">
        <f>_xlfn.IFNA(VLOOKUP($C145,DataSuS2023!$B$2:$O$854,4,FALSE),"")</f>
        <v>-</v>
      </c>
      <c r="AQ145" t="str">
        <f>_xlfn.IFNA(VLOOKUP($C145,DataSuS2023!$B$2:$O$854,5,FALSE),"")</f>
        <v>-</v>
      </c>
      <c r="AR145" t="str">
        <f>_xlfn.IFNA(VLOOKUP($C145,DataSuS2023!$B$2:$O$854,6,FALSE),"")</f>
        <v>-</v>
      </c>
      <c r="AS145" t="str">
        <f>_xlfn.IFNA(VLOOKUP($C145,DataSuS2023!$B$2:$O$854,7,FALSE),"")</f>
        <v>-</v>
      </c>
      <c r="AT145" t="str">
        <f>_xlfn.IFNA(VLOOKUP($C145,DataSuS2023!$B$2:$O$854,8,FALSE),"")</f>
        <v>-</v>
      </c>
      <c r="AU145" t="str">
        <f>_xlfn.IFNA(VLOOKUP($C145,DataSuS2023!$B$2:$O$854,9,FALSE),"")</f>
        <v>-</v>
      </c>
      <c r="AV145" t="str">
        <f>_xlfn.IFNA(VLOOKUP($C145,DataSuS2023!$B$2:$O$854,10,FALSE),"")</f>
        <v>-</v>
      </c>
      <c r="AW145">
        <f>_xlfn.IFNA(VLOOKUP($C145,DataSuS2023!$B$2:$O$854,11,FALSE),"")</f>
        <v>1</v>
      </c>
      <c r="AX145" t="str">
        <f>_xlfn.IFNA(VLOOKUP($C145,DataSuS2023!$B$2:$O$854,12,FALSE),"")</f>
        <v>-</v>
      </c>
      <c r="AY145" t="str">
        <f>_xlfn.IFNA(VLOOKUP($C145,DataSuS2023!$B$2:$O$854,13,FALSE),"")</f>
        <v>-</v>
      </c>
      <c r="AZ145" s="43">
        <f t="shared" si="16"/>
        <v>1</v>
      </c>
      <c r="BA145">
        <f t="shared" si="15"/>
        <v>1</v>
      </c>
    </row>
    <row r="146" spans="1:53" ht="15.75" customHeight="1">
      <c r="A146" s="10" t="s">
        <v>352</v>
      </c>
      <c r="B146" s="5">
        <v>3113206</v>
      </c>
      <c r="C146" s="5" t="str">
        <f t="shared" si="12"/>
        <v>31132</v>
      </c>
      <c r="D146" s="11" t="s">
        <v>119</v>
      </c>
      <c r="E146" s="12">
        <v>0.499</v>
      </c>
      <c r="F146" s="12">
        <v>0.63700000000000001</v>
      </c>
      <c r="G146" s="13">
        <v>0.69699999999999995</v>
      </c>
      <c r="H146" s="46" t="s">
        <v>353</v>
      </c>
      <c r="I146" s="13" t="s">
        <v>61</v>
      </c>
      <c r="J146" s="14">
        <v>6.69</v>
      </c>
      <c r="K146" s="14">
        <v>487.28</v>
      </c>
      <c r="L146" s="15">
        <f t="shared" si="0"/>
        <v>13.729272697422427</v>
      </c>
      <c r="M146" s="6" t="s">
        <v>100</v>
      </c>
      <c r="N146" s="3" t="str">
        <f>_xlfn.IFNA(VLOOKUP($C146,DataSuS2021!$B$2:$O$173,2,FALSE),"")</f>
        <v/>
      </c>
      <c r="O146" s="3" t="str">
        <f>_xlfn.IFNA(VLOOKUP($C146,DataSuS2021!$B$2:$O$173,3,FALSE),"")</f>
        <v/>
      </c>
      <c r="P146" s="3" t="str">
        <f>_xlfn.IFNA(VLOOKUP($C146,DataSuS2021!$B$2:$O$173,4,FALSE),"")</f>
        <v/>
      </c>
      <c r="Q146" s="3" t="str">
        <f>_xlfn.IFNA(VLOOKUP($C146,DataSuS2021!$B$2:$O$173,5,FALSE),"")</f>
        <v/>
      </c>
      <c r="R146" s="3" t="str">
        <f>_xlfn.IFNA(VLOOKUP($C146,DataSuS2021!$B$2:$O$173,6,FALSE),"")</f>
        <v/>
      </c>
      <c r="S146" s="3" t="str">
        <f>_xlfn.IFNA(VLOOKUP($C146,DataSuS2021!$B$2:$O$173,7,FALSE),"")</f>
        <v/>
      </c>
      <c r="T146" s="3" t="str">
        <f>_xlfn.IFNA(VLOOKUP($C146,DataSuS2021!$B$2:$O$173,8,FALSE),"")</f>
        <v/>
      </c>
      <c r="U146" s="3" t="str">
        <f>_xlfn.IFNA(VLOOKUP($C146,DataSuS2021!$B$2:$O$173,9,FALSE),"")</f>
        <v/>
      </c>
      <c r="V146" s="3" t="str">
        <f>_xlfn.IFNA(VLOOKUP($C146,DataSuS2021!$B$2:$O$173,10,FALSE),"")</f>
        <v/>
      </c>
      <c r="W146" s="3" t="str">
        <f>_xlfn.IFNA(VLOOKUP($C146,DataSuS2021!$B$2:$O$173,11,FALSE),"")</f>
        <v/>
      </c>
      <c r="X146" s="3" t="str">
        <f>_xlfn.IFNA(VLOOKUP($C146,DataSuS2021!$B$2:$O$173,12,FALSE),"")</f>
        <v/>
      </c>
      <c r="Y146" s="3" t="str">
        <f>_xlfn.IFNA(VLOOKUP($C146,DataSuS2021!$B$2:$O$173,13,FALSE),"")</f>
        <v/>
      </c>
      <c r="Z146" s="42">
        <f t="shared" si="13"/>
        <v>0</v>
      </c>
      <c r="AA146" s="37" t="str">
        <f>_xlfn.IFNA(VLOOKUP($C146,DataSuS2022!$B$2:$O$854,2,FALSE),"")</f>
        <v>-</v>
      </c>
      <c r="AB146" s="37" t="str">
        <f>_xlfn.IFNA(VLOOKUP($C146,DataSuS2022!$B$2:$O$854,3,FALSE),"")</f>
        <v>-</v>
      </c>
      <c r="AC146" s="37" t="str">
        <f>_xlfn.IFNA(VLOOKUP($C146,DataSuS2022!$B$2:$O$854,4,FALSE),"")</f>
        <v>-</v>
      </c>
      <c r="AD146" s="37" t="str">
        <f>_xlfn.IFNA(VLOOKUP($C146,DataSuS2022!$B$2:$O$854,5,FALSE),"")</f>
        <v>-</v>
      </c>
      <c r="AE146" s="37" t="str">
        <f>_xlfn.IFNA(VLOOKUP($C146,DataSuS2022!$B$2:$O$854,6,FALSE),"")</f>
        <v>-</v>
      </c>
      <c r="AF146" s="37" t="str">
        <f>_xlfn.IFNA(VLOOKUP($C146,DataSuS2022!$B$2:$O$854,7,FALSE),"")</f>
        <v>-</v>
      </c>
      <c r="AG146" s="37" t="str">
        <f>_xlfn.IFNA(VLOOKUP($C146,DataSuS2022!$B$2:$O$854,8,FALSE),"")</f>
        <v>-</v>
      </c>
      <c r="AH146" s="37" t="str">
        <f>_xlfn.IFNA(VLOOKUP($C146,DataSuS2022!$B$2:$O$854,9,FALSE),"")</f>
        <v>-</v>
      </c>
      <c r="AI146" s="37" t="str">
        <f>_xlfn.IFNA(VLOOKUP($C146,DataSuS2022!$B$2:$O$854,10,FALSE),"")</f>
        <v>-</v>
      </c>
      <c r="AJ146" s="37" t="str">
        <f>_xlfn.IFNA(VLOOKUP($C146,DataSuS2022!$B$2:$O$854,11,FALSE),"")</f>
        <v>-</v>
      </c>
      <c r="AK146" s="37" t="str">
        <f>_xlfn.IFNA(VLOOKUP($C146,DataSuS2022!$B$2:$O$854,12,TRUE),"")</f>
        <v>-</v>
      </c>
      <c r="AL146" s="37" t="str">
        <f>_xlfn.IFNA(VLOOKUP($C146,DataSuS2022!$B$2:$O$854,13,FALSE),"")</f>
        <v>-</v>
      </c>
      <c r="AM146" s="44">
        <f t="shared" si="14"/>
        <v>0</v>
      </c>
      <c r="AN146" t="str">
        <f>_xlfn.IFNA(VLOOKUP($C146,DataSuS2023!$B$2:$O$854,2,FALSE),"")</f>
        <v>-</v>
      </c>
      <c r="AO146">
        <f>_xlfn.IFNA(VLOOKUP($C146,DataSuS2023!$B$2:$O$854,3,FALSE),"")</f>
        <v>1</v>
      </c>
      <c r="AP146" t="str">
        <f>_xlfn.IFNA(VLOOKUP($C146,DataSuS2023!$B$2:$O$854,4,FALSE),"")</f>
        <v>-</v>
      </c>
      <c r="AQ146" t="str">
        <f>_xlfn.IFNA(VLOOKUP($C146,DataSuS2023!$B$2:$O$854,5,FALSE),"")</f>
        <v>-</v>
      </c>
      <c r="AR146" t="str">
        <f>_xlfn.IFNA(VLOOKUP($C146,DataSuS2023!$B$2:$O$854,6,FALSE),"")</f>
        <v>-</v>
      </c>
      <c r="AS146" t="str">
        <f>_xlfn.IFNA(VLOOKUP($C146,DataSuS2023!$B$2:$O$854,7,FALSE),"")</f>
        <v>-</v>
      </c>
      <c r="AT146" t="str">
        <f>_xlfn.IFNA(VLOOKUP($C146,DataSuS2023!$B$2:$O$854,8,FALSE),"")</f>
        <v>-</v>
      </c>
      <c r="AU146" t="str">
        <f>_xlfn.IFNA(VLOOKUP($C146,DataSuS2023!$B$2:$O$854,9,FALSE),"")</f>
        <v>-</v>
      </c>
      <c r="AV146" t="str">
        <f>_xlfn.IFNA(VLOOKUP($C146,DataSuS2023!$B$2:$O$854,10,FALSE),"")</f>
        <v>-</v>
      </c>
      <c r="AW146" t="str">
        <f>_xlfn.IFNA(VLOOKUP($C146,DataSuS2023!$B$2:$O$854,11,FALSE),"")</f>
        <v>-</v>
      </c>
      <c r="AX146" t="str">
        <f>_xlfn.IFNA(VLOOKUP($C146,DataSuS2023!$B$2:$O$854,12,FALSE),"")</f>
        <v>-</v>
      </c>
      <c r="AY146" t="str">
        <f>_xlfn.IFNA(VLOOKUP($C146,DataSuS2023!$B$2:$O$854,13,FALSE),"")</f>
        <v>-</v>
      </c>
      <c r="AZ146" s="43">
        <f t="shared" si="16"/>
        <v>1</v>
      </c>
      <c r="BA146">
        <f t="shared" si="15"/>
        <v>1</v>
      </c>
    </row>
    <row r="147" spans="1:53" ht="15.75" customHeight="1">
      <c r="A147" s="10" t="s">
        <v>354</v>
      </c>
      <c r="B147" s="5">
        <v>3113305</v>
      </c>
      <c r="C147" s="5" t="str">
        <f t="shared" si="12"/>
        <v>31133</v>
      </c>
      <c r="D147" s="11" t="s">
        <v>56</v>
      </c>
      <c r="E147" s="12">
        <v>0.442</v>
      </c>
      <c r="F147" s="12">
        <v>0.60599999999999998</v>
      </c>
      <c r="G147" s="13">
        <v>0.69499999999999995</v>
      </c>
      <c r="H147" s="46" t="s">
        <v>355</v>
      </c>
      <c r="I147" s="13" t="s">
        <v>61</v>
      </c>
      <c r="J147" s="14">
        <v>5.45</v>
      </c>
      <c r="K147" s="14">
        <v>353.404</v>
      </c>
      <c r="L147" s="15">
        <f t="shared" si="0"/>
        <v>15.421444013084175</v>
      </c>
      <c r="M147" s="6" t="s">
        <v>62</v>
      </c>
      <c r="N147" s="3" t="str">
        <f>_xlfn.IFNA(VLOOKUP($C147,DataSuS2021!$B$2:$O$173,2,FALSE),"")</f>
        <v>-</v>
      </c>
      <c r="O147" s="3" t="str">
        <f>_xlfn.IFNA(VLOOKUP($C147,DataSuS2021!$B$2:$O$173,3,FALSE),"")</f>
        <v>-</v>
      </c>
      <c r="P147" s="3" t="str">
        <f>_xlfn.IFNA(VLOOKUP($C147,DataSuS2021!$B$2:$O$173,4,FALSE),"")</f>
        <v>-</v>
      </c>
      <c r="Q147" s="3" t="str">
        <f>_xlfn.IFNA(VLOOKUP($C147,DataSuS2021!$B$2:$O$173,5,FALSE),"")</f>
        <v>-</v>
      </c>
      <c r="R147" s="3" t="str">
        <f>_xlfn.IFNA(VLOOKUP($C147,DataSuS2021!$B$2:$O$173,6,FALSE),"")</f>
        <v>-</v>
      </c>
      <c r="S147" s="3" t="str">
        <f>_xlfn.IFNA(VLOOKUP($C147,DataSuS2021!$B$2:$O$173,7,FALSE),"")</f>
        <v>-</v>
      </c>
      <c r="T147" s="3" t="str">
        <f>_xlfn.IFNA(VLOOKUP($C147,DataSuS2021!$B$2:$O$173,8,FALSE),"")</f>
        <v>-</v>
      </c>
      <c r="U147" s="3" t="str">
        <f>_xlfn.IFNA(VLOOKUP($C147,DataSuS2021!$B$2:$O$173,9,FALSE),"")</f>
        <v>-</v>
      </c>
      <c r="V147" s="3">
        <f>_xlfn.IFNA(VLOOKUP($C147,DataSuS2021!$B$2:$O$173,10,FALSE),"")</f>
        <v>1</v>
      </c>
      <c r="W147" s="3">
        <f>_xlfn.IFNA(VLOOKUP($C147,DataSuS2021!$B$2:$O$173,11,FALSE),"")</f>
        <v>1</v>
      </c>
      <c r="X147" s="3" t="str">
        <f>_xlfn.IFNA(VLOOKUP($C147,DataSuS2021!$B$2:$O$173,12,FALSE),"")</f>
        <v>-</v>
      </c>
      <c r="Y147" s="3" t="str">
        <f>_xlfn.IFNA(VLOOKUP($C147,DataSuS2021!$B$2:$O$173,13,FALSE),"")</f>
        <v>-</v>
      </c>
      <c r="Z147" s="42">
        <f t="shared" si="13"/>
        <v>2</v>
      </c>
      <c r="AA147" s="37" t="str">
        <f>_xlfn.IFNA(VLOOKUP($C147,DataSuS2022!$B$2:$O$854,2,FALSE),"")</f>
        <v>-</v>
      </c>
      <c r="AB147" s="37">
        <f>_xlfn.IFNA(VLOOKUP($C147,DataSuS2022!$B$2:$O$854,3,FALSE),"")</f>
        <v>1</v>
      </c>
      <c r="AC147" s="37" t="str">
        <f>_xlfn.IFNA(VLOOKUP($C147,DataSuS2022!$B$2:$O$854,4,FALSE),"")</f>
        <v>-</v>
      </c>
      <c r="AD147" s="37" t="str">
        <f>_xlfn.IFNA(VLOOKUP($C147,DataSuS2022!$B$2:$O$854,5,FALSE),"")</f>
        <v>-</v>
      </c>
      <c r="AE147" s="37" t="str">
        <f>_xlfn.IFNA(VLOOKUP($C147,DataSuS2022!$B$2:$O$854,6,FALSE),"")</f>
        <v>-</v>
      </c>
      <c r="AF147" s="37" t="str">
        <f>_xlfn.IFNA(VLOOKUP($C147,DataSuS2022!$B$2:$O$854,7,FALSE),"")</f>
        <v>-</v>
      </c>
      <c r="AG147" s="37" t="str">
        <f>_xlfn.IFNA(VLOOKUP($C147,DataSuS2022!$B$2:$O$854,8,FALSE),"")</f>
        <v>-</v>
      </c>
      <c r="AH147" s="37">
        <f>_xlfn.IFNA(VLOOKUP($C147,DataSuS2022!$B$2:$O$854,9,FALSE),"")</f>
        <v>1</v>
      </c>
      <c r="AI147" s="37" t="str">
        <f>_xlfn.IFNA(VLOOKUP($C147,DataSuS2022!$B$2:$O$854,10,FALSE),"")</f>
        <v>-</v>
      </c>
      <c r="AJ147" s="37" t="str">
        <f>_xlfn.IFNA(VLOOKUP($C147,DataSuS2022!$B$2:$O$854,11,FALSE),"")</f>
        <v>-</v>
      </c>
      <c r="AK147" s="37" t="str">
        <f>_xlfn.IFNA(VLOOKUP($C147,DataSuS2022!$B$2:$O$854,12,TRUE),"")</f>
        <v>-</v>
      </c>
      <c r="AL147" s="37" t="str">
        <f>_xlfn.IFNA(VLOOKUP($C147,DataSuS2022!$B$2:$O$854,13,FALSE),"")</f>
        <v>-</v>
      </c>
      <c r="AM147" s="44">
        <f t="shared" si="14"/>
        <v>2</v>
      </c>
      <c r="AN147" t="str">
        <f>_xlfn.IFNA(VLOOKUP($C147,DataSuS2023!$B$2:$O$854,2,FALSE),"")</f>
        <v>-</v>
      </c>
      <c r="AO147" t="str">
        <f>_xlfn.IFNA(VLOOKUP($C147,DataSuS2023!$B$2:$O$854,3,FALSE),"")</f>
        <v>-</v>
      </c>
      <c r="AP147" t="str">
        <f>_xlfn.IFNA(VLOOKUP($C147,DataSuS2023!$B$2:$O$854,4,FALSE),"")</f>
        <v>-</v>
      </c>
      <c r="AQ147" t="str">
        <f>_xlfn.IFNA(VLOOKUP($C147,DataSuS2023!$B$2:$O$854,5,FALSE),"")</f>
        <v>-</v>
      </c>
      <c r="AR147" t="str">
        <f>_xlfn.IFNA(VLOOKUP($C147,DataSuS2023!$B$2:$O$854,6,FALSE),"")</f>
        <v>-</v>
      </c>
      <c r="AS147" t="str">
        <f>_xlfn.IFNA(VLOOKUP($C147,DataSuS2023!$B$2:$O$854,7,FALSE),"")</f>
        <v>-</v>
      </c>
      <c r="AT147" t="str">
        <f>_xlfn.IFNA(VLOOKUP($C147,DataSuS2023!$B$2:$O$854,8,FALSE),"")</f>
        <v>-</v>
      </c>
      <c r="AU147" t="str">
        <f>_xlfn.IFNA(VLOOKUP($C147,DataSuS2023!$B$2:$O$854,9,FALSE),"")</f>
        <v>-</v>
      </c>
      <c r="AV147" t="str">
        <f>_xlfn.IFNA(VLOOKUP($C147,DataSuS2023!$B$2:$O$854,10,FALSE),"")</f>
        <v>-</v>
      </c>
      <c r="AW147" t="str">
        <f>_xlfn.IFNA(VLOOKUP($C147,DataSuS2023!$B$2:$O$854,11,FALSE),"")</f>
        <v>-</v>
      </c>
      <c r="AX147" t="str">
        <f>_xlfn.IFNA(VLOOKUP($C147,DataSuS2023!$B$2:$O$854,12,FALSE),"")</f>
        <v>-</v>
      </c>
      <c r="AY147" t="str">
        <f>_xlfn.IFNA(VLOOKUP($C147,DataSuS2023!$B$2:$O$854,13,FALSE),"")</f>
        <v>-</v>
      </c>
      <c r="AZ147" s="43">
        <f t="shared" si="16"/>
        <v>0</v>
      </c>
      <c r="BA147">
        <f t="shared" si="15"/>
        <v>4</v>
      </c>
    </row>
    <row r="148" spans="1:53" ht="15.75" customHeight="1">
      <c r="A148" s="10" t="s">
        <v>356</v>
      </c>
      <c r="B148" s="5">
        <v>3113404</v>
      </c>
      <c r="C148" s="5" t="str">
        <f t="shared" si="12"/>
        <v>31134</v>
      </c>
      <c r="D148" s="11" t="s">
        <v>78</v>
      </c>
      <c r="E148" s="12">
        <v>0.308</v>
      </c>
      <c r="F148" s="12">
        <v>0.48199999999999998</v>
      </c>
      <c r="G148" s="13">
        <v>0.70599999999999996</v>
      </c>
      <c r="H148" s="46" t="s">
        <v>357</v>
      </c>
      <c r="I148" s="13" t="s">
        <v>61</v>
      </c>
      <c r="J148" s="14">
        <v>17.09</v>
      </c>
      <c r="K148" s="14">
        <v>1258.479</v>
      </c>
      <c r="L148" s="15">
        <f t="shared" si="0"/>
        <v>13.57988492457959</v>
      </c>
      <c r="M148" s="6" t="s">
        <v>67</v>
      </c>
      <c r="N148" s="3" t="str">
        <f>_xlfn.IFNA(VLOOKUP($C148,DataSuS2021!$B$2:$O$173,2,FALSE),"")</f>
        <v/>
      </c>
      <c r="O148" s="3" t="str">
        <f>_xlfn.IFNA(VLOOKUP($C148,DataSuS2021!$B$2:$O$173,3,FALSE),"")</f>
        <v/>
      </c>
      <c r="P148" s="3" t="str">
        <f>_xlfn.IFNA(VLOOKUP($C148,DataSuS2021!$B$2:$O$173,4,FALSE),"")</f>
        <v/>
      </c>
      <c r="Q148" s="3" t="str">
        <f>_xlfn.IFNA(VLOOKUP($C148,DataSuS2021!$B$2:$O$173,5,FALSE),"")</f>
        <v/>
      </c>
      <c r="R148" s="3" t="str">
        <f>_xlfn.IFNA(VLOOKUP($C148,DataSuS2021!$B$2:$O$173,6,FALSE),"")</f>
        <v/>
      </c>
      <c r="S148" s="3" t="str">
        <f>_xlfn.IFNA(VLOOKUP($C148,DataSuS2021!$B$2:$O$173,7,FALSE),"")</f>
        <v/>
      </c>
      <c r="T148" s="3" t="str">
        <f>_xlfn.IFNA(VLOOKUP($C148,DataSuS2021!$B$2:$O$173,8,FALSE),"")</f>
        <v/>
      </c>
      <c r="U148" s="3" t="str">
        <f>_xlfn.IFNA(VLOOKUP($C148,DataSuS2021!$B$2:$O$173,9,FALSE),"")</f>
        <v/>
      </c>
      <c r="V148" s="3" t="str">
        <f>_xlfn.IFNA(VLOOKUP($C148,DataSuS2021!$B$2:$O$173,10,FALSE),"")</f>
        <v/>
      </c>
      <c r="W148" s="3" t="str">
        <f>_xlfn.IFNA(VLOOKUP($C148,DataSuS2021!$B$2:$O$173,11,FALSE),"")</f>
        <v/>
      </c>
      <c r="X148" s="3" t="str">
        <f>_xlfn.IFNA(VLOOKUP($C148,DataSuS2021!$B$2:$O$173,12,FALSE),"")</f>
        <v/>
      </c>
      <c r="Y148" s="3" t="str">
        <f>_xlfn.IFNA(VLOOKUP($C148,DataSuS2021!$B$2:$O$173,13,FALSE),"")</f>
        <v/>
      </c>
      <c r="Z148" s="42">
        <f t="shared" si="13"/>
        <v>0</v>
      </c>
      <c r="AA148" s="37" t="str">
        <f>_xlfn.IFNA(VLOOKUP($C148,DataSuS2022!$B$2:$O$854,2,FALSE),"")</f>
        <v>-</v>
      </c>
      <c r="AB148" s="37" t="str">
        <f>_xlfn.IFNA(VLOOKUP($C148,DataSuS2022!$B$2:$O$854,3,FALSE),"")</f>
        <v>-</v>
      </c>
      <c r="AC148" s="37" t="str">
        <f>_xlfn.IFNA(VLOOKUP($C148,DataSuS2022!$B$2:$O$854,4,FALSE),"")</f>
        <v>-</v>
      </c>
      <c r="AD148" s="37" t="str">
        <f>_xlfn.IFNA(VLOOKUP($C148,DataSuS2022!$B$2:$O$854,5,FALSE),"")</f>
        <v>-</v>
      </c>
      <c r="AE148" s="37" t="str">
        <f>_xlfn.IFNA(VLOOKUP($C148,DataSuS2022!$B$2:$O$854,6,FALSE),"")</f>
        <v>-</v>
      </c>
      <c r="AF148" s="37" t="str">
        <f>_xlfn.IFNA(VLOOKUP($C148,DataSuS2022!$B$2:$O$854,7,FALSE),"")</f>
        <v>-</v>
      </c>
      <c r="AG148" s="37" t="str">
        <f>_xlfn.IFNA(VLOOKUP($C148,DataSuS2022!$B$2:$O$854,8,FALSE),"")</f>
        <v>-</v>
      </c>
      <c r="AH148" s="37" t="str">
        <f>_xlfn.IFNA(VLOOKUP($C148,DataSuS2022!$B$2:$O$854,9,FALSE),"")</f>
        <v>-</v>
      </c>
      <c r="AI148" s="37" t="str">
        <f>_xlfn.IFNA(VLOOKUP($C148,DataSuS2022!$B$2:$O$854,10,FALSE),"")</f>
        <v>-</v>
      </c>
      <c r="AJ148" s="37" t="str">
        <f>_xlfn.IFNA(VLOOKUP($C148,DataSuS2022!$B$2:$O$854,11,FALSE),"")</f>
        <v>-</v>
      </c>
      <c r="AK148" s="37" t="str">
        <f>_xlfn.IFNA(VLOOKUP($C148,DataSuS2022!$B$2:$O$854,12,TRUE),"")</f>
        <v>-</v>
      </c>
      <c r="AL148" s="37" t="str">
        <f>_xlfn.IFNA(VLOOKUP($C148,DataSuS2022!$B$2:$O$854,13,FALSE),"")</f>
        <v>-</v>
      </c>
      <c r="AM148" s="44">
        <f t="shared" si="14"/>
        <v>0</v>
      </c>
      <c r="AN148" t="str">
        <f>_xlfn.IFNA(VLOOKUP($C148,DataSuS2023!$B$2:$O$854,2,FALSE),"")</f>
        <v>-</v>
      </c>
      <c r="AO148" t="str">
        <f>_xlfn.IFNA(VLOOKUP($C148,DataSuS2023!$B$2:$O$854,3,FALSE),"")</f>
        <v>-</v>
      </c>
      <c r="AP148" t="str">
        <f>_xlfn.IFNA(VLOOKUP($C148,DataSuS2023!$B$2:$O$854,4,FALSE),"")</f>
        <v>-</v>
      </c>
      <c r="AQ148" t="str">
        <f>_xlfn.IFNA(VLOOKUP($C148,DataSuS2023!$B$2:$O$854,5,FALSE),"")</f>
        <v>-</v>
      </c>
      <c r="AR148" t="str">
        <f>_xlfn.IFNA(VLOOKUP($C148,DataSuS2023!$B$2:$O$854,6,FALSE),"")</f>
        <v>-</v>
      </c>
      <c r="AS148" t="str">
        <f>_xlfn.IFNA(VLOOKUP($C148,DataSuS2023!$B$2:$O$854,7,FALSE),"")</f>
        <v>-</v>
      </c>
      <c r="AT148" t="str">
        <f>_xlfn.IFNA(VLOOKUP($C148,DataSuS2023!$B$2:$O$854,8,FALSE),"")</f>
        <v>-</v>
      </c>
      <c r="AU148" t="str">
        <f>_xlfn.IFNA(VLOOKUP($C148,DataSuS2023!$B$2:$O$854,9,FALSE),"")</f>
        <v>-</v>
      </c>
      <c r="AV148" t="str">
        <f>_xlfn.IFNA(VLOOKUP($C148,DataSuS2023!$B$2:$O$854,10,FALSE),"")</f>
        <v>-</v>
      </c>
      <c r="AW148" t="str">
        <f>_xlfn.IFNA(VLOOKUP($C148,DataSuS2023!$B$2:$O$854,11,FALSE),"")</f>
        <v>-</v>
      </c>
      <c r="AX148" t="str">
        <f>_xlfn.IFNA(VLOOKUP($C148,DataSuS2023!$B$2:$O$854,12,FALSE),"")</f>
        <v>-</v>
      </c>
      <c r="AY148" t="str">
        <f>_xlfn.IFNA(VLOOKUP($C148,DataSuS2023!$B$2:$O$854,13,FALSE),"")</f>
        <v>-</v>
      </c>
      <c r="AZ148" s="43">
        <f t="shared" si="16"/>
        <v>0</v>
      </c>
      <c r="BA148">
        <f t="shared" si="15"/>
        <v>0</v>
      </c>
    </row>
    <row r="149" spans="1:53" ht="15.75" customHeight="1">
      <c r="A149" s="10" t="s">
        <v>358</v>
      </c>
      <c r="B149" s="5">
        <v>3113503</v>
      </c>
      <c r="C149" s="5" t="str">
        <f t="shared" si="12"/>
        <v>31135</v>
      </c>
      <c r="D149" s="11" t="s">
        <v>64</v>
      </c>
      <c r="E149" s="12">
        <v>0.46</v>
      </c>
      <c r="F149" s="12">
        <v>0.60799999999999998</v>
      </c>
      <c r="G149" s="13">
        <v>0.63800000000000001</v>
      </c>
      <c r="H149" s="46" t="s">
        <v>130</v>
      </c>
      <c r="I149" s="13" t="s">
        <v>53</v>
      </c>
      <c r="J149" s="14">
        <v>2.54</v>
      </c>
      <c r="K149" s="14">
        <v>1456.095</v>
      </c>
      <c r="L149" s="15">
        <f t="shared" si="0"/>
        <v>1.7443916777408066</v>
      </c>
      <c r="M149" s="6" t="s">
        <v>103</v>
      </c>
      <c r="N149" s="3" t="str">
        <f>_xlfn.IFNA(VLOOKUP($C149,DataSuS2021!$B$2:$O$173,2,FALSE),"")</f>
        <v/>
      </c>
      <c r="O149" s="3" t="str">
        <f>_xlfn.IFNA(VLOOKUP($C149,DataSuS2021!$B$2:$O$173,3,FALSE),"")</f>
        <v/>
      </c>
      <c r="P149" s="3" t="str">
        <f>_xlfn.IFNA(VLOOKUP($C149,DataSuS2021!$B$2:$O$173,4,FALSE),"")</f>
        <v/>
      </c>
      <c r="Q149" s="3" t="str">
        <f>_xlfn.IFNA(VLOOKUP($C149,DataSuS2021!$B$2:$O$173,5,FALSE),"")</f>
        <v/>
      </c>
      <c r="R149" s="3" t="str">
        <f>_xlfn.IFNA(VLOOKUP($C149,DataSuS2021!$B$2:$O$173,6,FALSE),"")</f>
        <v/>
      </c>
      <c r="S149" s="3" t="str">
        <f>_xlfn.IFNA(VLOOKUP($C149,DataSuS2021!$B$2:$O$173,7,FALSE),"")</f>
        <v/>
      </c>
      <c r="T149" s="3" t="str">
        <f>_xlfn.IFNA(VLOOKUP($C149,DataSuS2021!$B$2:$O$173,8,FALSE),"")</f>
        <v/>
      </c>
      <c r="U149" s="3" t="str">
        <f>_xlfn.IFNA(VLOOKUP($C149,DataSuS2021!$B$2:$O$173,9,FALSE),"")</f>
        <v/>
      </c>
      <c r="V149" s="3" t="str">
        <f>_xlfn.IFNA(VLOOKUP($C149,DataSuS2021!$B$2:$O$173,10,FALSE),"")</f>
        <v/>
      </c>
      <c r="W149" s="3" t="str">
        <f>_xlfn.IFNA(VLOOKUP($C149,DataSuS2021!$B$2:$O$173,11,FALSE),"")</f>
        <v/>
      </c>
      <c r="X149" s="3" t="str">
        <f>_xlfn.IFNA(VLOOKUP($C149,DataSuS2021!$B$2:$O$173,12,FALSE),"")</f>
        <v/>
      </c>
      <c r="Y149" s="3" t="str">
        <f>_xlfn.IFNA(VLOOKUP($C149,DataSuS2021!$B$2:$O$173,13,FALSE),"")</f>
        <v/>
      </c>
      <c r="Z149" s="42">
        <f t="shared" si="13"/>
        <v>0</v>
      </c>
      <c r="AA149" s="37" t="str">
        <f>_xlfn.IFNA(VLOOKUP($C149,DataSuS2022!$B$2:$O$854,2,FALSE),"")</f>
        <v>-</v>
      </c>
      <c r="AB149" s="37" t="str">
        <f>_xlfn.IFNA(VLOOKUP($C149,DataSuS2022!$B$2:$O$854,3,FALSE),"")</f>
        <v>-</v>
      </c>
      <c r="AC149" s="37" t="str">
        <f>_xlfn.IFNA(VLOOKUP($C149,DataSuS2022!$B$2:$O$854,4,FALSE),"")</f>
        <v>-</v>
      </c>
      <c r="AD149" s="37" t="str">
        <f>_xlfn.IFNA(VLOOKUP($C149,DataSuS2022!$B$2:$O$854,5,FALSE),"")</f>
        <v>-</v>
      </c>
      <c r="AE149" s="37" t="str">
        <f>_xlfn.IFNA(VLOOKUP($C149,DataSuS2022!$B$2:$O$854,6,FALSE),"")</f>
        <v>-</v>
      </c>
      <c r="AF149" s="37" t="str">
        <f>_xlfn.IFNA(VLOOKUP($C149,DataSuS2022!$B$2:$O$854,7,FALSE),"")</f>
        <v>-</v>
      </c>
      <c r="AG149" s="37" t="str">
        <f>_xlfn.IFNA(VLOOKUP($C149,DataSuS2022!$B$2:$O$854,8,FALSE),"")</f>
        <v>-</v>
      </c>
      <c r="AH149" s="37" t="str">
        <f>_xlfn.IFNA(VLOOKUP($C149,DataSuS2022!$B$2:$O$854,9,FALSE),"")</f>
        <v>-</v>
      </c>
      <c r="AI149" s="37" t="str">
        <f>_xlfn.IFNA(VLOOKUP($C149,DataSuS2022!$B$2:$O$854,10,FALSE),"")</f>
        <v>-</v>
      </c>
      <c r="AJ149" s="37" t="str">
        <f>_xlfn.IFNA(VLOOKUP($C149,DataSuS2022!$B$2:$O$854,11,FALSE),"")</f>
        <v>-</v>
      </c>
      <c r="AK149" s="37" t="str">
        <f>_xlfn.IFNA(VLOOKUP($C149,DataSuS2022!$B$2:$O$854,12,TRUE),"")</f>
        <v>-</v>
      </c>
      <c r="AL149" s="37" t="str">
        <f>_xlfn.IFNA(VLOOKUP($C149,DataSuS2022!$B$2:$O$854,13,FALSE),"")</f>
        <v>-</v>
      </c>
      <c r="AM149" s="44">
        <f t="shared" si="14"/>
        <v>0</v>
      </c>
      <c r="AN149" t="str">
        <f>_xlfn.IFNA(VLOOKUP($C149,DataSuS2023!$B$2:$O$854,2,FALSE),"")</f>
        <v>-</v>
      </c>
      <c r="AO149" t="str">
        <f>_xlfn.IFNA(VLOOKUP($C149,DataSuS2023!$B$2:$O$854,3,FALSE),"")</f>
        <v>-</v>
      </c>
      <c r="AP149" t="str">
        <f>_xlfn.IFNA(VLOOKUP($C149,DataSuS2023!$B$2:$O$854,4,FALSE),"")</f>
        <v>-</v>
      </c>
      <c r="AQ149" t="str">
        <f>_xlfn.IFNA(VLOOKUP($C149,DataSuS2023!$B$2:$O$854,5,FALSE),"")</f>
        <v>-</v>
      </c>
      <c r="AR149" t="str">
        <f>_xlfn.IFNA(VLOOKUP($C149,DataSuS2023!$B$2:$O$854,6,FALSE),"")</f>
        <v>-</v>
      </c>
      <c r="AS149" t="str">
        <f>_xlfn.IFNA(VLOOKUP($C149,DataSuS2023!$B$2:$O$854,7,FALSE),"")</f>
        <v>-</v>
      </c>
      <c r="AT149" t="str">
        <f>_xlfn.IFNA(VLOOKUP($C149,DataSuS2023!$B$2:$O$854,8,FALSE),"")</f>
        <v>-</v>
      </c>
      <c r="AU149" t="str">
        <f>_xlfn.IFNA(VLOOKUP($C149,DataSuS2023!$B$2:$O$854,9,FALSE),"")</f>
        <v>-</v>
      </c>
      <c r="AV149" t="str">
        <f>_xlfn.IFNA(VLOOKUP($C149,DataSuS2023!$B$2:$O$854,10,FALSE),"")</f>
        <v>-</v>
      </c>
      <c r="AW149" t="str">
        <f>_xlfn.IFNA(VLOOKUP($C149,DataSuS2023!$B$2:$O$854,11,FALSE),"")</f>
        <v>-</v>
      </c>
      <c r="AX149" t="str">
        <f>_xlfn.IFNA(VLOOKUP($C149,DataSuS2023!$B$2:$O$854,12,FALSE),"")</f>
        <v>-</v>
      </c>
      <c r="AY149" t="str">
        <f>_xlfn.IFNA(VLOOKUP($C149,DataSuS2023!$B$2:$O$854,13,FALSE),"")</f>
        <v>-</v>
      </c>
      <c r="AZ149" s="43">
        <f t="shared" si="16"/>
        <v>0</v>
      </c>
      <c r="BA149">
        <f t="shared" si="15"/>
        <v>0</v>
      </c>
    </row>
    <row r="150" spans="1:53" ht="15.75" customHeight="1">
      <c r="A150" s="10" t="s">
        <v>359</v>
      </c>
      <c r="B150" s="5">
        <v>3113602</v>
      </c>
      <c r="C150" s="5" t="str">
        <f t="shared" si="12"/>
        <v>31136</v>
      </c>
      <c r="D150" s="11" t="s">
        <v>78</v>
      </c>
      <c r="E150" s="12">
        <v>0.39300000000000002</v>
      </c>
      <c r="F150" s="12">
        <v>0.52400000000000002</v>
      </c>
      <c r="G150" s="13">
        <v>0.68300000000000005</v>
      </c>
      <c r="H150" s="46" t="s">
        <v>360</v>
      </c>
      <c r="I150" s="13" t="s">
        <v>61</v>
      </c>
      <c r="J150" s="14">
        <v>1.57</v>
      </c>
      <c r="K150" s="14">
        <v>181.00899999999999</v>
      </c>
      <c r="L150" s="15">
        <f t="shared" si="0"/>
        <v>8.6736018651006308</v>
      </c>
      <c r="M150" s="6" t="s">
        <v>89</v>
      </c>
      <c r="N150" s="3" t="str">
        <f>_xlfn.IFNA(VLOOKUP($C150,DataSuS2021!$B$2:$O$173,2,FALSE),"")</f>
        <v/>
      </c>
      <c r="O150" s="3" t="str">
        <f>_xlfn.IFNA(VLOOKUP($C150,DataSuS2021!$B$2:$O$173,3,FALSE),"")</f>
        <v/>
      </c>
      <c r="P150" s="3" t="str">
        <f>_xlfn.IFNA(VLOOKUP($C150,DataSuS2021!$B$2:$O$173,4,FALSE),"")</f>
        <v/>
      </c>
      <c r="Q150" s="3" t="str">
        <f>_xlfn.IFNA(VLOOKUP($C150,DataSuS2021!$B$2:$O$173,5,FALSE),"")</f>
        <v/>
      </c>
      <c r="R150" s="3" t="str">
        <f>_xlfn.IFNA(VLOOKUP($C150,DataSuS2021!$B$2:$O$173,6,FALSE),"")</f>
        <v/>
      </c>
      <c r="S150" s="3" t="str">
        <f>_xlfn.IFNA(VLOOKUP($C150,DataSuS2021!$B$2:$O$173,7,FALSE),"")</f>
        <v/>
      </c>
      <c r="T150" s="3" t="str">
        <f>_xlfn.IFNA(VLOOKUP($C150,DataSuS2021!$B$2:$O$173,8,FALSE),"")</f>
        <v/>
      </c>
      <c r="U150" s="3" t="str">
        <f>_xlfn.IFNA(VLOOKUP($C150,DataSuS2021!$B$2:$O$173,9,FALSE),"")</f>
        <v/>
      </c>
      <c r="V150" s="3" t="str">
        <f>_xlfn.IFNA(VLOOKUP($C150,DataSuS2021!$B$2:$O$173,10,FALSE),"")</f>
        <v/>
      </c>
      <c r="W150" s="3" t="str">
        <f>_xlfn.IFNA(VLOOKUP($C150,DataSuS2021!$B$2:$O$173,11,FALSE),"")</f>
        <v/>
      </c>
      <c r="X150" s="3" t="str">
        <f>_xlfn.IFNA(VLOOKUP($C150,DataSuS2021!$B$2:$O$173,12,FALSE),"")</f>
        <v/>
      </c>
      <c r="Y150" s="3" t="str">
        <f>_xlfn.IFNA(VLOOKUP($C150,DataSuS2021!$B$2:$O$173,13,FALSE),"")</f>
        <v/>
      </c>
      <c r="Z150" s="42">
        <f t="shared" si="13"/>
        <v>0</v>
      </c>
      <c r="AA150" s="37" t="str">
        <f>_xlfn.IFNA(VLOOKUP($C150,DataSuS2022!$B$2:$O$854,2,FALSE),"")</f>
        <v>-</v>
      </c>
      <c r="AB150" s="37" t="str">
        <f>_xlfn.IFNA(VLOOKUP($C150,DataSuS2022!$B$2:$O$854,3,FALSE),"")</f>
        <v>-</v>
      </c>
      <c r="AC150" s="37" t="str">
        <f>_xlfn.IFNA(VLOOKUP($C150,DataSuS2022!$B$2:$O$854,4,FALSE),"")</f>
        <v>-</v>
      </c>
      <c r="AD150" s="37" t="str">
        <f>_xlfn.IFNA(VLOOKUP($C150,DataSuS2022!$B$2:$O$854,5,FALSE),"")</f>
        <v>-</v>
      </c>
      <c r="AE150" s="37" t="str">
        <f>_xlfn.IFNA(VLOOKUP($C150,DataSuS2022!$B$2:$O$854,6,FALSE),"")</f>
        <v>-</v>
      </c>
      <c r="AF150" s="37" t="str">
        <f>_xlfn.IFNA(VLOOKUP($C150,DataSuS2022!$B$2:$O$854,7,FALSE),"")</f>
        <v>-</v>
      </c>
      <c r="AG150" s="37" t="str">
        <f>_xlfn.IFNA(VLOOKUP($C150,DataSuS2022!$B$2:$O$854,8,FALSE),"")</f>
        <v>-</v>
      </c>
      <c r="AH150" s="37" t="str">
        <f>_xlfn.IFNA(VLOOKUP($C150,DataSuS2022!$B$2:$O$854,9,FALSE),"")</f>
        <v>-</v>
      </c>
      <c r="AI150" s="37" t="str">
        <f>_xlfn.IFNA(VLOOKUP($C150,DataSuS2022!$B$2:$O$854,10,FALSE),"")</f>
        <v>-</v>
      </c>
      <c r="AJ150" s="37" t="str">
        <f>_xlfn.IFNA(VLOOKUP($C150,DataSuS2022!$B$2:$O$854,11,FALSE),"")</f>
        <v>-</v>
      </c>
      <c r="AK150" s="37" t="str">
        <f>_xlfn.IFNA(VLOOKUP($C150,DataSuS2022!$B$2:$O$854,12,TRUE),"")</f>
        <v>-</v>
      </c>
      <c r="AL150" s="37" t="str">
        <f>_xlfn.IFNA(VLOOKUP($C150,DataSuS2022!$B$2:$O$854,13,FALSE),"")</f>
        <v>-</v>
      </c>
      <c r="AM150" s="44">
        <f t="shared" si="14"/>
        <v>0</v>
      </c>
      <c r="AN150" t="str">
        <f>_xlfn.IFNA(VLOOKUP($C150,DataSuS2023!$B$2:$O$854,2,FALSE),"")</f>
        <v>-</v>
      </c>
      <c r="AO150" t="str">
        <f>_xlfn.IFNA(VLOOKUP($C150,DataSuS2023!$B$2:$O$854,3,FALSE),"")</f>
        <v>-</v>
      </c>
      <c r="AP150" t="str">
        <f>_xlfn.IFNA(VLOOKUP($C150,DataSuS2023!$B$2:$O$854,4,FALSE),"")</f>
        <v>-</v>
      </c>
      <c r="AQ150" t="str">
        <f>_xlfn.IFNA(VLOOKUP($C150,DataSuS2023!$B$2:$O$854,5,FALSE),"")</f>
        <v>-</v>
      </c>
      <c r="AR150" t="str">
        <f>_xlfn.IFNA(VLOOKUP($C150,DataSuS2023!$B$2:$O$854,6,FALSE),"")</f>
        <v>-</v>
      </c>
      <c r="AS150" t="str">
        <f>_xlfn.IFNA(VLOOKUP($C150,DataSuS2023!$B$2:$O$854,7,FALSE),"")</f>
        <v>-</v>
      </c>
      <c r="AT150" t="str">
        <f>_xlfn.IFNA(VLOOKUP($C150,DataSuS2023!$B$2:$O$854,8,FALSE),"")</f>
        <v>-</v>
      </c>
      <c r="AU150" t="str">
        <f>_xlfn.IFNA(VLOOKUP($C150,DataSuS2023!$B$2:$O$854,9,FALSE),"")</f>
        <v>-</v>
      </c>
      <c r="AV150" t="str">
        <f>_xlfn.IFNA(VLOOKUP($C150,DataSuS2023!$B$2:$O$854,10,FALSE),"")</f>
        <v>-</v>
      </c>
      <c r="AW150" t="str">
        <f>_xlfn.IFNA(VLOOKUP($C150,DataSuS2023!$B$2:$O$854,11,FALSE),"")</f>
        <v>-</v>
      </c>
      <c r="AX150" t="str">
        <f>_xlfn.IFNA(VLOOKUP($C150,DataSuS2023!$B$2:$O$854,12,FALSE),"")</f>
        <v>-</v>
      </c>
      <c r="AY150" t="str">
        <f>_xlfn.IFNA(VLOOKUP($C150,DataSuS2023!$B$2:$O$854,13,FALSE),"")</f>
        <v>-</v>
      </c>
      <c r="AZ150" s="43">
        <f t="shared" si="16"/>
        <v>0</v>
      </c>
      <c r="BA150">
        <f t="shared" si="15"/>
        <v>0</v>
      </c>
    </row>
    <row r="151" spans="1:53" ht="15.75" customHeight="1">
      <c r="A151" s="10" t="s">
        <v>361</v>
      </c>
      <c r="B151" s="5">
        <v>3113701</v>
      </c>
      <c r="C151" s="5" t="str">
        <f t="shared" si="12"/>
        <v>31137</v>
      </c>
      <c r="D151" s="11" t="s">
        <v>78</v>
      </c>
      <c r="E151" s="12">
        <v>0.371</v>
      </c>
      <c r="F151" s="12">
        <v>0.52100000000000002</v>
      </c>
      <c r="G151" s="13">
        <v>0.64800000000000002</v>
      </c>
      <c r="H151" s="46" t="s">
        <v>362</v>
      </c>
      <c r="I151" s="13" t="s">
        <v>61</v>
      </c>
      <c r="J151" s="14">
        <v>3.06</v>
      </c>
      <c r="K151" s="14">
        <v>3202.9839999999999</v>
      </c>
      <c r="L151" s="15">
        <f t="shared" si="0"/>
        <v>0.95535912761350039</v>
      </c>
      <c r="M151" s="6" t="s">
        <v>80</v>
      </c>
      <c r="N151" s="3" t="str">
        <f>_xlfn.IFNA(VLOOKUP($C151,DataSuS2021!$B$2:$O$173,2,FALSE),"")</f>
        <v/>
      </c>
      <c r="O151" s="3" t="str">
        <f>_xlfn.IFNA(VLOOKUP($C151,DataSuS2021!$B$2:$O$173,3,FALSE),"")</f>
        <v/>
      </c>
      <c r="P151" s="3" t="str">
        <f>_xlfn.IFNA(VLOOKUP($C151,DataSuS2021!$B$2:$O$173,4,FALSE),"")</f>
        <v/>
      </c>
      <c r="Q151" s="3" t="str">
        <f>_xlfn.IFNA(VLOOKUP($C151,DataSuS2021!$B$2:$O$173,5,FALSE),"")</f>
        <v/>
      </c>
      <c r="R151" s="3" t="str">
        <f>_xlfn.IFNA(VLOOKUP($C151,DataSuS2021!$B$2:$O$173,6,FALSE),"")</f>
        <v/>
      </c>
      <c r="S151" s="3" t="str">
        <f>_xlfn.IFNA(VLOOKUP($C151,DataSuS2021!$B$2:$O$173,7,FALSE),"")</f>
        <v/>
      </c>
      <c r="T151" s="3" t="str">
        <f>_xlfn.IFNA(VLOOKUP($C151,DataSuS2021!$B$2:$O$173,8,FALSE),"")</f>
        <v/>
      </c>
      <c r="U151" s="3" t="str">
        <f>_xlfn.IFNA(VLOOKUP($C151,DataSuS2021!$B$2:$O$173,9,FALSE),"")</f>
        <v/>
      </c>
      <c r="V151" s="3" t="str">
        <f>_xlfn.IFNA(VLOOKUP($C151,DataSuS2021!$B$2:$O$173,10,FALSE),"")</f>
        <v/>
      </c>
      <c r="W151" s="3" t="str">
        <f>_xlfn.IFNA(VLOOKUP($C151,DataSuS2021!$B$2:$O$173,11,FALSE),"")</f>
        <v/>
      </c>
      <c r="X151" s="3" t="str">
        <f>_xlfn.IFNA(VLOOKUP($C151,DataSuS2021!$B$2:$O$173,12,FALSE),"")</f>
        <v/>
      </c>
      <c r="Y151" s="3" t="str">
        <f>_xlfn.IFNA(VLOOKUP($C151,DataSuS2021!$B$2:$O$173,13,FALSE),"")</f>
        <v/>
      </c>
      <c r="Z151" s="42">
        <f t="shared" si="13"/>
        <v>0</v>
      </c>
      <c r="AA151" s="37" t="str">
        <f>_xlfn.IFNA(VLOOKUP($C151,DataSuS2022!$B$2:$O$854,2,FALSE),"")</f>
        <v>-</v>
      </c>
      <c r="AB151" s="37" t="str">
        <f>_xlfn.IFNA(VLOOKUP($C151,DataSuS2022!$B$2:$O$854,3,FALSE),"")</f>
        <v>-</v>
      </c>
      <c r="AC151" s="37" t="str">
        <f>_xlfn.IFNA(VLOOKUP($C151,DataSuS2022!$B$2:$O$854,4,FALSE),"")</f>
        <v>-</v>
      </c>
      <c r="AD151" s="37" t="str">
        <f>_xlfn.IFNA(VLOOKUP($C151,DataSuS2022!$B$2:$O$854,5,FALSE),"")</f>
        <v>-</v>
      </c>
      <c r="AE151" s="37" t="str">
        <f>_xlfn.IFNA(VLOOKUP($C151,DataSuS2022!$B$2:$O$854,6,FALSE),"")</f>
        <v>-</v>
      </c>
      <c r="AF151" s="37">
        <f>_xlfn.IFNA(VLOOKUP($C151,DataSuS2022!$B$2:$O$854,7,FALSE),"")</f>
        <v>1</v>
      </c>
      <c r="AG151" s="37" t="str">
        <f>_xlfn.IFNA(VLOOKUP($C151,DataSuS2022!$B$2:$O$854,8,FALSE),"")</f>
        <v>-</v>
      </c>
      <c r="AH151" s="37" t="str">
        <f>_xlfn.IFNA(VLOOKUP($C151,DataSuS2022!$B$2:$O$854,9,FALSE),"")</f>
        <v>-</v>
      </c>
      <c r="AI151" s="37" t="str">
        <f>_xlfn.IFNA(VLOOKUP($C151,DataSuS2022!$B$2:$O$854,10,FALSE),"")</f>
        <v>-</v>
      </c>
      <c r="AJ151" s="37" t="str">
        <f>_xlfn.IFNA(VLOOKUP($C151,DataSuS2022!$B$2:$O$854,11,FALSE),"")</f>
        <v>-</v>
      </c>
      <c r="AK151" s="37" t="str">
        <f>_xlfn.IFNA(VLOOKUP($C151,DataSuS2022!$B$2:$O$854,12,TRUE),"")</f>
        <v>-</v>
      </c>
      <c r="AL151" s="37" t="str">
        <f>_xlfn.IFNA(VLOOKUP($C151,DataSuS2022!$B$2:$O$854,13,FALSE),"")</f>
        <v>-</v>
      </c>
      <c r="AM151" s="44">
        <f t="shared" si="14"/>
        <v>1</v>
      </c>
      <c r="AN151" t="str">
        <f>_xlfn.IFNA(VLOOKUP($C151,DataSuS2023!$B$2:$O$854,2,FALSE),"")</f>
        <v>-</v>
      </c>
      <c r="AO151">
        <f>_xlfn.IFNA(VLOOKUP($C151,DataSuS2023!$B$2:$O$854,3,FALSE),"")</f>
        <v>1</v>
      </c>
      <c r="AP151" t="str">
        <f>_xlfn.IFNA(VLOOKUP($C151,DataSuS2023!$B$2:$O$854,4,FALSE),"")</f>
        <v>-</v>
      </c>
      <c r="AQ151" t="str">
        <f>_xlfn.IFNA(VLOOKUP($C151,DataSuS2023!$B$2:$O$854,5,FALSE),"")</f>
        <v>-</v>
      </c>
      <c r="AR151" t="str">
        <f>_xlfn.IFNA(VLOOKUP($C151,DataSuS2023!$B$2:$O$854,6,FALSE),"")</f>
        <v>-</v>
      </c>
      <c r="AS151" t="str">
        <f>_xlfn.IFNA(VLOOKUP($C151,DataSuS2023!$B$2:$O$854,7,FALSE),"")</f>
        <v>-</v>
      </c>
      <c r="AT151" t="str">
        <f>_xlfn.IFNA(VLOOKUP($C151,DataSuS2023!$B$2:$O$854,8,FALSE),"")</f>
        <v>-</v>
      </c>
      <c r="AU151" t="str">
        <f>_xlfn.IFNA(VLOOKUP($C151,DataSuS2023!$B$2:$O$854,9,FALSE),"")</f>
        <v>-</v>
      </c>
      <c r="AV151">
        <f>_xlfn.IFNA(VLOOKUP($C151,DataSuS2023!$B$2:$O$854,10,FALSE),"")</f>
        <v>1</v>
      </c>
      <c r="AW151" t="str">
        <f>_xlfn.IFNA(VLOOKUP($C151,DataSuS2023!$B$2:$O$854,11,FALSE),"")</f>
        <v>-</v>
      </c>
      <c r="AX151" t="str">
        <f>_xlfn.IFNA(VLOOKUP($C151,DataSuS2023!$B$2:$O$854,12,FALSE),"")</f>
        <v>-</v>
      </c>
      <c r="AY151" t="str">
        <f>_xlfn.IFNA(VLOOKUP($C151,DataSuS2023!$B$2:$O$854,13,FALSE),"")</f>
        <v>-</v>
      </c>
      <c r="AZ151" s="43">
        <f t="shared" si="16"/>
        <v>2</v>
      </c>
      <c r="BA151">
        <f t="shared" si="15"/>
        <v>3</v>
      </c>
    </row>
    <row r="152" spans="1:53" ht="15.75" customHeight="1">
      <c r="A152" s="10" t="s">
        <v>363</v>
      </c>
      <c r="B152" s="5">
        <v>3113800</v>
      </c>
      <c r="C152" s="5" t="str">
        <f t="shared" si="12"/>
        <v>31138</v>
      </c>
      <c r="D152" s="11" t="s">
        <v>64</v>
      </c>
      <c r="E152" s="12">
        <v>0.41099999999999998</v>
      </c>
      <c r="F152" s="12">
        <v>0.56399999999999995</v>
      </c>
      <c r="G152" s="13">
        <v>0.65</v>
      </c>
      <c r="H152" s="46" t="s">
        <v>364</v>
      </c>
      <c r="I152" s="13" t="s">
        <v>61</v>
      </c>
      <c r="J152" s="14">
        <v>0.8</v>
      </c>
      <c r="K152" s="14">
        <v>259.10300000000001</v>
      </c>
      <c r="L152" s="15">
        <f t="shared" si="0"/>
        <v>3.0875752114024153</v>
      </c>
      <c r="M152" s="6" t="s">
        <v>67</v>
      </c>
      <c r="N152" s="3" t="str">
        <f>_xlfn.IFNA(VLOOKUP($C152,DataSuS2021!$B$2:$O$173,2,FALSE),"")</f>
        <v/>
      </c>
      <c r="O152" s="3" t="str">
        <f>_xlfn.IFNA(VLOOKUP($C152,DataSuS2021!$B$2:$O$173,3,FALSE),"")</f>
        <v/>
      </c>
      <c r="P152" s="3" t="str">
        <f>_xlfn.IFNA(VLOOKUP($C152,DataSuS2021!$B$2:$O$173,4,FALSE),"")</f>
        <v/>
      </c>
      <c r="Q152" s="3" t="str">
        <f>_xlfn.IFNA(VLOOKUP($C152,DataSuS2021!$B$2:$O$173,5,FALSE),"")</f>
        <v/>
      </c>
      <c r="R152" s="3" t="str">
        <f>_xlfn.IFNA(VLOOKUP($C152,DataSuS2021!$B$2:$O$173,6,FALSE),"")</f>
        <v/>
      </c>
      <c r="S152" s="3" t="str">
        <f>_xlfn.IFNA(VLOOKUP($C152,DataSuS2021!$B$2:$O$173,7,FALSE),"")</f>
        <v/>
      </c>
      <c r="T152" s="3" t="str">
        <f>_xlfn.IFNA(VLOOKUP($C152,DataSuS2021!$B$2:$O$173,8,FALSE),"")</f>
        <v/>
      </c>
      <c r="U152" s="3" t="str">
        <f>_xlfn.IFNA(VLOOKUP($C152,DataSuS2021!$B$2:$O$173,9,FALSE),"")</f>
        <v/>
      </c>
      <c r="V152" s="3" t="str">
        <f>_xlfn.IFNA(VLOOKUP($C152,DataSuS2021!$B$2:$O$173,10,FALSE),"")</f>
        <v/>
      </c>
      <c r="W152" s="3" t="str">
        <f>_xlfn.IFNA(VLOOKUP($C152,DataSuS2021!$B$2:$O$173,11,FALSE),"")</f>
        <v/>
      </c>
      <c r="X152" s="3" t="str">
        <f>_xlfn.IFNA(VLOOKUP($C152,DataSuS2021!$B$2:$O$173,12,FALSE),"")</f>
        <v/>
      </c>
      <c r="Y152" s="3" t="str">
        <f>_xlfn.IFNA(VLOOKUP($C152,DataSuS2021!$B$2:$O$173,13,FALSE),"")</f>
        <v/>
      </c>
      <c r="Z152" s="42">
        <f t="shared" si="13"/>
        <v>0</v>
      </c>
      <c r="AA152" s="37" t="str">
        <f>_xlfn.IFNA(VLOOKUP($C152,DataSuS2022!$B$2:$O$854,2,FALSE),"")</f>
        <v>-</v>
      </c>
      <c r="AB152" s="37" t="str">
        <f>_xlfn.IFNA(VLOOKUP($C152,DataSuS2022!$B$2:$O$854,3,FALSE),"")</f>
        <v>-</v>
      </c>
      <c r="AC152" s="37" t="str">
        <f>_xlfn.IFNA(VLOOKUP($C152,DataSuS2022!$B$2:$O$854,4,FALSE),"")</f>
        <v>-</v>
      </c>
      <c r="AD152" s="37" t="str">
        <f>_xlfn.IFNA(VLOOKUP($C152,DataSuS2022!$B$2:$O$854,5,FALSE),"")</f>
        <v>-</v>
      </c>
      <c r="AE152" s="37" t="str">
        <f>_xlfn.IFNA(VLOOKUP($C152,DataSuS2022!$B$2:$O$854,6,FALSE),"")</f>
        <v>-</v>
      </c>
      <c r="AF152" s="37" t="str">
        <f>_xlfn.IFNA(VLOOKUP($C152,DataSuS2022!$B$2:$O$854,7,FALSE),"")</f>
        <v>-</v>
      </c>
      <c r="AG152" s="37" t="str">
        <f>_xlfn.IFNA(VLOOKUP($C152,DataSuS2022!$B$2:$O$854,8,FALSE),"")</f>
        <v>-</v>
      </c>
      <c r="AH152" s="37" t="str">
        <f>_xlfn.IFNA(VLOOKUP($C152,DataSuS2022!$B$2:$O$854,9,FALSE),"")</f>
        <v>-</v>
      </c>
      <c r="AI152" s="37" t="str">
        <f>_xlfn.IFNA(VLOOKUP($C152,DataSuS2022!$B$2:$O$854,10,FALSE),"")</f>
        <v>-</v>
      </c>
      <c r="AJ152" s="37" t="str">
        <f>_xlfn.IFNA(VLOOKUP($C152,DataSuS2022!$B$2:$O$854,11,FALSE),"")</f>
        <v>-</v>
      </c>
      <c r="AK152" s="37" t="str">
        <f>_xlfn.IFNA(VLOOKUP($C152,DataSuS2022!$B$2:$O$854,12,TRUE),"")</f>
        <v>-</v>
      </c>
      <c r="AL152" s="37" t="str">
        <f>_xlfn.IFNA(VLOOKUP($C152,DataSuS2022!$B$2:$O$854,13,FALSE),"")</f>
        <v>-</v>
      </c>
      <c r="AM152" s="44">
        <f t="shared" si="14"/>
        <v>0</v>
      </c>
      <c r="AN152" t="str">
        <f>_xlfn.IFNA(VLOOKUP($C152,DataSuS2023!$B$2:$O$854,2,FALSE),"")</f>
        <v>-</v>
      </c>
      <c r="AO152" t="str">
        <f>_xlfn.IFNA(VLOOKUP($C152,DataSuS2023!$B$2:$O$854,3,FALSE),"")</f>
        <v>-</v>
      </c>
      <c r="AP152" t="str">
        <f>_xlfn.IFNA(VLOOKUP($C152,DataSuS2023!$B$2:$O$854,4,FALSE),"")</f>
        <v>-</v>
      </c>
      <c r="AQ152" t="str">
        <f>_xlfn.IFNA(VLOOKUP($C152,DataSuS2023!$B$2:$O$854,5,FALSE),"")</f>
        <v>-</v>
      </c>
      <c r="AR152" t="str">
        <f>_xlfn.IFNA(VLOOKUP($C152,DataSuS2023!$B$2:$O$854,6,FALSE),"")</f>
        <v>-</v>
      </c>
      <c r="AS152" t="str">
        <f>_xlfn.IFNA(VLOOKUP($C152,DataSuS2023!$B$2:$O$854,7,FALSE),"")</f>
        <v>-</v>
      </c>
      <c r="AT152" t="str">
        <f>_xlfn.IFNA(VLOOKUP($C152,DataSuS2023!$B$2:$O$854,8,FALSE),"")</f>
        <v>-</v>
      </c>
      <c r="AU152" t="str">
        <f>_xlfn.IFNA(VLOOKUP($C152,DataSuS2023!$B$2:$O$854,9,FALSE),"")</f>
        <v>-</v>
      </c>
      <c r="AV152" t="str">
        <f>_xlfn.IFNA(VLOOKUP($C152,DataSuS2023!$B$2:$O$854,10,FALSE),"")</f>
        <v>-</v>
      </c>
      <c r="AW152" t="str">
        <f>_xlfn.IFNA(VLOOKUP($C152,DataSuS2023!$B$2:$O$854,11,FALSE),"")</f>
        <v>-</v>
      </c>
      <c r="AX152" t="str">
        <f>_xlfn.IFNA(VLOOKUP($C152,DataSuS2023!$B$2:$O$854,12,FALSE),"")</f>
        <v>-</v>
      </c>
      <c r="AY152" t="str">
        <f>_xlfn.IFNA(VLOOKUP($C152,DataSuS2023!$B$2:$O$854,13,FALSE),"")</f>
        <v>-</v>
      </c>
      <c r="AZ152" s="43">
        <f t="shared" si="16"/>
        <v>0</v>
      </c>
      <c r="BA152">
        <f t="shared" si="15"/>
        <v>0</v>
      </c>
    </row>
    <row r="153" spans="1:53" ht="15.75" customHeight="1">
      <c r="A153" s="10" t="s">
        <v>365</v>
      </c>
      <c r="B153" s="5">
        <v>3113909</v>
      </c>
      <c r="C153" s="5" t="str">
        <f t="shared" si="12"/>
        <v>31139</v>
      </c>
      <c r="D153" s="11" t="s">
        <v>72</v>
      </c>
      <c r="E153" s="12">
        <v>0.46</v>
      </c>
      <c r="F153" s="12">
        <v>0.58099999999999996</v>
      </c>
      <c r="G153" s="13">
        <v>0.65500000000000003</v>
      </c>
      <c r="H153" s="46">
        <v>82</v>
      </c>
      <c r="I153" s="13" t="s">
        <v>61</v>
      </c>
      <c r="J153" s="14">
        <v>2.42</v>
      </c>
      <c r="K153" s="14">
        <v>506.33300000000003</v>
      </c>
      <c r="L153" s="15">
        <f t="shared" si="0"/>
        <v>4.7794633176190375</v>
      </c>
      <c r="M153" s="6" t="s">
        <v>89</v>
      </c>
      <c r="N153" s="3" t="str">
        <f>_xlfn.IFNA(VLOOKUP($C153,DataSuS2021!$B$2:$O$173,2,FALSE),"")</f>
        <v/>
      </c>
      <c r="O153" s="3" t="str">
        <f>_xlfn.IFNA(VLOOKUP($C153,DataSuS2021!$B$2:$O$173,3,FALSE),"")</f>
        <v/>
      </c>
      <c r="P153" s="3" t="str">
        <f>_xlfn.IFNA(VLOOKUP($C153,DataSuS2021!$B$2:$O$173,4,FALSE),"")</f>
        <v/>
      </c>
      <c r="Q153" s="3" t="str">
        <f>_xlfn.IFNA(VLOOKUP($C153,DataSuS2021!$B$2:$O$173,5,FALSE),"")</f>
        <v/>
      </c>
      <c r="R153" s="3" t="str">
        <f>_xlfn.IFNA(VLOOKUP($C153,DataSuS2021!$B$2:$O$173,6,FALSE),"")</f>
        <v/>
      </c>
      <c r="S153" s="3" t="str">
        <f>_xlfn.IFNA(VLOOKUP($C153,DataSuS2021!$B$2:$O$173,7,FALSE),"")</f>
        <v/>
      </c>
      <c r="T153" s="3" t="str">
        <f>_xlfn.IFNA(VLOOKUP($C153,DataSuS2021!$B$2:$O$173,8,FALSE),"")</f>
        <v/>
      </c>
      <c r="U153" s="3" t="str">
        <f>_xlfn.IFNA(VLOOKUP($C153,DataSuS2021!$B$2:$O$173,9,FALSE),"")</f>
        <v/>
      </c>
      <c r="V153" s="3" t="str">
        <f>_xlfn.IFNA(VLOOKUP($C153,DataSuS2021!$B$2:$O$173,10,FALSE),"")</f>
        <v/>
      </c>
      <c r="W153" s="3" t="str">
        <f>_xlfn.IFNA(VLOOKUP($C153,DataSuS2021!$B$2:$O$173,11,FALSE),"")</f>
        <v/>
      </c>
      <c r="X153" s="3" t="str">
        <f>_xlfn.IFNA(VLOOKUP($C153,DataSuS2021!$B$2:$O$173,12,FALSE),"")</f>
        <v/>
      </c>
      <c r="Y153" s="3" t="str">
        <f>_xlfn.IFNA(VLOOKUP($C153,DataSuS2021!$B$2:$O$173,13,FALSE),"")</f>
        <v/>
      </c>
      <c r="Z153" s="42">
        <f t="shared" si="13"/>
        <v>0</v>
      </c>
      <c r="AA153" s="37" t="str">
        <f>_xlfn.IFNA(VLOOKUP($C153,DataSuS2022!$B$2:$O$854,2,FALSE),"")</f>
        <v>-</v>
      </c>
      <c r="AB153" s="37" t="str">
        <f>_xlfn.IFNA(VLOOKUP($C153,DataSuS2022!$B$2:$O$854,3,FALSE),"")</f>
        <v>-</v>
      </c>
      <c r="AC153" s="37" t="str">
        <f>_xlfn.IFNA(VLOOKUP($C153,DataSuS2022!$B$2:$O$854,4,FALSE),"")</f>
        <v>-</v>
      </c>
      <c r="AD153" s="37" t="str">
        <f>_xlfn.IFNA(VLOOKUP($C153,DataSuS2022!$B$2:$O$854,5,FALSE),"")</f>
        <v>-</v>
      </c>
      <c r="AE153" s="37" t="str">
        <f>_xlfn.IFNA(VLOOKUP($C153,DataSuS2022!$B$2:$O$854,6,FALSE),"")</f>
        <v>-</v>
      </c>
      <c r="AF153" s="37" t="str">
        <f>_xlfn.IFNA(VLOOKUP($C153,DataSuS2022!$B$2:$O$854,7,FALSE),"")</f>
        <v>-</v>
      </c>
      <c r="AG153" s="37" t="str">
        <f>_xlfn.IFNA(VLOOKUP($C153,DataSuS2022!$B$2:$O$854,8,FALSE),"")</f>
        <v>-</v>
      </c>
      <c r="AH153" s="37" t="str">
        <f>_xlfn.IFNA(VLOOKUP($C153,DataSuS2022!$B$2:$O$854,9,FALSE),"")</f>
        <v>-</v>
      </c>
      <c r="AI153" s="37" t="str">
        <f>_xlfn.IFNA(VLOOKUP($C153,DataSuS2022!$B$2:$O$854,10,FALSE),"")</f>
        <v>-</v>
      </c>
      <c r="AJ153" s="37" t="str">
        <f>_xlfn.IFNA(VLOOKUP($C153,DataSuS2022!$B$2:$O$854,11,FALSE),"")</f>
        <v>-</v>
      </c>
      <c r="AK153" s="37" t="str">
        <f>_xlfn.IFNA(VLOOKUP($C153,DataSuS2022!$B$2:$O$854,12,TRUE),"")</f>
        <v>-</v>
      </c>
      <c r="AL153" s="37" t="str">
        <f>_xlfn.IFNA(VLOOKUP($C153,DataSuS2022!$B$2:$O$854,13,FALSE),"")</f>
        <v>-</v>
      </c>
      <c r="AM153" s="44">
        <f t="shared" si="14"/>
        <v>0</v>
      </c>
      <c r="AN153" t="str">
        <f>_xlfn.IFNA(VLOOKUP($C153,DataSuS2023!$B$2:$O$854,2,FALSE),"")</f>
        <v>-</v>
      </c>
      <c r="AO153" t="str">
        <f>_xlfn.IFNA(VLOOKUP($C153,DataSuS2023!$B$2:$O$854,3,FALSE),"")</f>
        <v>-</v>
      </c>
      <c r="AP153" t="str">
        <f>_xlfn.IFNA(VLOOKUP($C153,DataSuS2023!$B$2:$O$854,4,FALSE),"")</f>
        <v>-</v>
      </c>
      <c r="AQ153" t="str">
        <f>_xlfn.IFNA(VLOOKUP($C153,DataSuS2023!$B$2:$O$854,5,FALSE),"")</f>
        <v>-</v>
      </c>
      <c r="AR153" t="str">
        <f>_xlfn.IFNA(VLOOKUP($C153,DataSuS2023!$B$2:$O$854,6,FALSE),"")</f>
        <v>-</v>
      </c>
      <c r="AS153" t="str">
        <f>_xlfn.IFNA(VLOOKUP($C153,DataSuS2023!$B$2:$O$854,7,FALSE),"")</f>
        <v>-</v>
      </c>
      <c r="AT153" t="str">
        <f>_xlfn.IFNA(VLOOKUP($C153,DataSuS2023!$B$2:$O$854,8,FALSE),"")</f>
        <v>-</v>
      </c>
      <c r="AU153" t="str">
        <f>_xlfn.IFNA(VLOOKUP($C153,DataSuS2023!$B$2:$O$854,9,FALSE),"")</f>
        <v>-</v>
      </c>
      <c r="AV153" t="str">
        <f>_xlfn.IFNA(VLOOKUP($C153,DataSuS2023!$B$2:$O$854,10,FALSE),"")</f>
        <v>-</v>
      </c>
      <c r="AW153" t="str">
        <f>_xlfn.IFNA(VLOOKUP($C153,DataSuS2023!$B$2:$O$854,11,FALSE),"")</f>
        <v>-</v>
      </c>
      <c r="AX153" t="str">
        <f>_xlfn.IFNA(VLOOKUP($C153,DataSuS2023!$B$2:$O$854,12,FALSE),"")</f>
        <v>-</v>
      </c>
      <c r="AY153" t="str">
        <f>_xlfn.IFNA(VLOOKUP($C153,DataSuS2023!$B$2:$O$854,13,FALSE),"")</f>
        <v>-</v>
      </c>
      <c r="AZ153" s="43">
        <f t="shared" si="16"/>
        <v>0</v>
      </c>
      <c r="BA153">
        <f t="shared" si="15"/>
        <v>0</v>
      </c>
    </row>
    <row r="154" spans="1:53" ht="15.75" customHeight="1">
      <c r="A154" s="10" t="s">
        <v>366</v>
      </c>
      <c r="B154" s="5">
        <v>3114006</v>
      </c>
      <c r="C154" s="5" t="str">
        <f t="shared" si="12"/>
        <v>31140</v>
      </c>
      <c r="D154" s="11" t="s">
        <v>78</v>
      </c>
      <c r="E154" s="12">
        <v>0.41499999999999998</v>
      </c>
      <c r="F154" s="12">
        <v>0.55800000000000005</v>
      </c>
      <c r="G154" s="13">
        <v>0.68899999999999995</v>
      </c>
      <c r="H154" s="46" t="s">
        <v>367</v>
      </c>
      <c r="I154" s="13" t="s">
        <v>70</v>
      </c>
      <c r="J154" s="14">
        <v>2.3199999999999998</v>
      </c>
      <c r="K154" s="14">
        <v>357.178</v>
      </c>
      <c r="L154" s="15">
        <f t="shared" si="0"/>
        <v>6.4953608564917209</v>
      </c>
      <c r="M154" s="6" t="s">
        <v>76</v>
      </c>
      <c r="N154" s="3" t="str">
        <f>_xlfn.IFNA(VLOOKUP($C154,DataSuS2021!$B$2:$O$173,2,FALSE),"")</f>
        <v/>
      </c>
      <c r="O154" s="3" t="str">
        <f>_xlfn.IFNA(VLOOKUP($C154,DataSuS2021!$B$2:$O$173,3,FALSE),"")</f>
        <v/>
      </c>
      <c r="P154" s="3" t="str">
        <f>_xlfn.IFNA(VLOOKUP($C154,DataSuS2021!$B$2:$O$173,4,FALSE),"")</f>
        <v/>
      </c>
      <c r="Q154" s="3" t="str">
        <f>_xlfn.IFNA(VLOOKUP($C154,DataSuS2021!$B$2:$O$173,5,FALSE),"")</f>
        <v/>
      </c>
      <c r="R154" s="3" t="str">
        <f>_xlfn.IFNA(VLOOKUP($C154,DataSuS2021!$B$2:$O$173,6,FALSE),"")</f>
        <v/>
      </c>
      <c r="S154" s="3" t="str">
        <f>_xlfn.IFNA(VLOOKUP($C154,DataSuS2021!$B$2:$O$173,7,FALSE),"")</f>
        <v/>
      </c>
      <c r="T154" s="3" t="str">
        <f>_xlfn.IFNA(VLOOKUP($C154,DataSuS2021!$B$2:$O$173,8,FALSE),"")</f>
        <v/>
      </c>
      <c r="U154" s="3" t="str">
        <f>_xlfn.IFNA(VLOOKUP($C154,DataSuS2021!$B$2:$O$173,9,FALSE),"")</f>
        <v/>
      </c>
      <c r="V154" s="3" t="str">
        <f>_xlfn.IFNA(VLOOKUP($C154,DataSuS2021!$B$2:$O$173,10,FALSE),"")</f>
        <v/>
      </c>
      <c r="W154" s="3" t="str">
        <f>_xlfn.IFNA(VLOOKUP($C154,DataSuS2021!$B$2:$O$173,11,FALSE),"")</f>
        <v/>
      </c>
      <c r="X154" s="3" t="str">
        <f>_xlfn.IFNA(VLOOKUP($C154,DataSuS2021!$B$2:$O$173,12,FALSE),"")</f>
        <v/>
      </c>
      <c r="Y154" s="3" t="str">
        <f>_xlfn.IFNA(VLOOKUP($C154,DataSuS2021!$B$2:$O$173,13,FALSE),"")</f>
        <v/>
      </c>
      <c r="Z154" s="42">
        <f t="shared" si="13"/>
        <v>0</v>
      </c>
      <c r="AA154" s="37" t="str">
        <f>_xlfn.IFNA(VLOOKUP($C154,DataSuS2022!$B$2:$O$854,2,FALSE),"")</f>
        <v>-</v>
      </c>
      <c r="AB154" s="37" t="str">
        <f>_xlfn.IFNA(VLOOKUP($C154,DataSuS2022!$B$2:$O$854,3,FALSE),"")</f>
        <v>-</v>
      </c>
      <c r="AC154" s="37" t="str">
        <f>_xlfn.IFNA(VLOOKUP($C154,DataSuS2022!$B$2:$O$854,4,FALSE),"")</f>
        <v>-</v>
      </c>
      <c r="AD154" s="37" t="str">
        <f>_xlfn.IFNA(VLOOKUP($C154,DataSuS2022!$B$2:$O$854,5,FALSE),"")</f>
        <v>-</v>
      </c>
      <c r="AE154" s="37" t="str">
        <f>_xlfn.IFNA(VLOOKUP($C154,DataSuS2022!$B$2:$O$854,6,FALSE),"")</f>
        <v>-</v>
      </c>
      <c r="AF154" s="37" t="str">
        <f>_xlfn.IFNA(VLOOKUP($C154,DataSuS2022!$B$2:$O$854,7,FALSE),"")</f>
        <v>-</v>
      </c>
      <c r="AG154" s="37" t="str">
        <f>_xlfn.IFNA(VLOOKUP($C154,DataSuS2022!$B$2:$O$854,8,FALSE),"")</f>
        <v>-</v>
      </c>
      <c r="AH154" s="37" t="str">
        <f>_xlfn.IFNA(VLOOKUP($C154,DataSuS2022!$B$2:$O$854,9,FALSE),"")</f>
        <v>-</v>
      </c>
      <c r="AI154" s="37" t="str">
        <f>_xlfn.IFNA(VLOOKUP($C154,DataSuS2022!$B$2:$O$854,10,FALSE),"")</f>
        <v>-</v>
      </c>
      <c r="AJ154" s="37" t="str">
        <f>_xlfn.IFNA(VLOOKUP($C154,DataSuS2022!$B$2:$O$854,11,FALSE),"")</f>
        <v>-</v>
      </c>
      <c r="AK154" s="37" t="str">
        <f>_xlfn.IFNA(VLOOKUP($C154,DataSuS2022!$B$2:$O$854,12,TRUE),"")</f>
        <v>-</v>
      </c>
      <c r="AL154" s="37" t="str">
        <f>_xlfn.IFNA(VLOOKUP($C154,DataSuS2022!$B$2:$O$854,13,FALSE),"")</f>
        <v>-</v>
      </c>
      <c r="AM154" s="44">
        <f t="shared" si="14"/>
        <v>0</v>
      </c>
      <c r="AN154" t="str">
        <f>_xlfn.IFNA(VLOOKUP($C154,DataSuS2023!$B$2:$O$854,2,FALSE),"")</f>
        <v>-</v>
      </c>
      <c r="AO154" t="str">
        <f>_xlfn.IFNA(VLOOKUP($C154,DataSuS2023!$B$2:$O$854,3,FALSE),"")</f>
        <v>-</v>
      </c>
      <c r="AP154" t="str">
        <f>_xlfn.IFNA(VLOOKUP($C154,DataSuS2023!$B$2:$O$854,4,FALSE),"")</f>
        <v>-</v>
      </c>
      <c r="AQ154" t="str">
        <f>_xlfn.IFNA(VLOOKUP($C154,DataSuS2023!$B$2:$O$854,5,FALSE),"")</f>
        <v>-</v>
      </c>
      <c r="AR154" t="str">
        <f>_xlfn.IFNA(VLOOKUP($C154,DataSuS2023!$B$2:$O$854,6,FALSE),"")</f>
        <v>-</v>
      </c>
      <c r="AS154" t="str">
        <f>_xlfn.IFNA(VLOOKUP($C154,DataSuS2023!$B$2:$O$854,7,FALSE),"")</f>
        <v>-</v>
      </c>
      <c r="AT154" t="str">
        <f>_xlfn.IFNA(VLOOKUP($C154,DataSuS2023!$B$2:$O$854,8,FALSE),"")</f>
        <v>-</v>
      </c>
      <c r="AU154" t="str">
        <f>_xlfn.IFNA(VLOOKUP($C154,DataSuS2023!$B$2:$O$854,9,FALSE),"")</f>
        <v>-</v>
      </c>
      <c r="AV154" t="str">
        <f>_xlfn.IFNA(VLOOKUP($C154,DataSuS2023!$B$2:$O$854,10,FALSE),"")</f>
        <v>-</v>
      </c>
      <c r="AW154" t="str">
        <f>_xlfn.IFNA(VLOOKUP($C154,DataSuS2023!$B$2:$O$854,11,FALSE),"")</f>
        <v>-</v>
      </c>
      <c r="AX154" t="str">
        <f>_xlfn.IFNA(VLOOKUP($C154,DataSuS2023!$B$2:$O$854,12,FALSE),"")</f>
        <v>-</v>
      </c>
      <c r="AY154" t="str">
        <f>_xlfn.IFNA(VLOOKUP($C154,DataSuS2023!$B$2:$O$854,13,FALSE),"")</f>
        <v>-</v>
      </c>
      <c r="AZ154" s="43">
        <f t="shared" si="16"/>
        <v>0</v>
      </c>
      <c r="BA154">
        <f t="shared" si="15"/>
        <v>0</v>
      </c>
    </row>
    <row r="155" spans="1:53" ht="15.75" customHeight="1">
      <c r="A155" s="10" t="s">
        <v>368</v>
      </c>
      <c r="B155" s="5">
        <v>3114105</v>
      </c>
      <c r="C155" s="5" t="str">
        <f t="shared" si="12"/>
        <v>31141</v>
      </c>
      <c r="D155" s="11" t="s">
        <v>78</v>
      </c>
      <c r="E155" s="12">
        <v>0.42799999999999999</v>
      </c>
      <c r="F155" s="12">
        <v>0.61199999999999999</v>
      </c>
      <c r="G155" s="13">
        <v>0.68200000000000005</v>
      </c>
      <c r="H155" s="46" t="s">
        <v>369</v>
      </c>
      <c r="I155" s="13" t="s">
        <v>61</v>
      </c>
      <c r="J155" s="14">
        <v>2.4500000000000002</v>
      </c>
      <c r="K155" s="14">
        <v>322.28500000000003</v>
      </c>
      <c r="L155" s="15">
        <f t="shared" si="0"/>
        <v>7.6019672029414957</v>
      </c>
      <c r="M155" s="6" t="s">
        <v>89</v>
      </c>
      <c r="N155" s="3" t="str">
        <f>_xlfn.IFNA(VLOOKUP($C155,DataSuS2021!$B$2:$O$173,2,FALSE),"")</f>
        <v/>
      </c>
      <c r="O155" s="3" t="str">
        <f>_xlfn.IFNA(VLOOKUP($C155,DataSuS2021!$B$2:$O$173,3,FALSE),"")</f>
        <v/>
      </c>
      <c r="P155" s="3" t="str">
        <f>_xlfn.IFNA(VLOOKUP($C155,DataSuS2021!$B$2:$O$173,4,FALSE),"")</f>
        <v/>
      </c>
      <c r="Q155" s="3" t="str">
        <f>_xlfn.IFNA(VLOOKUP($C155,DataSuS2021!$B$2:$O$173,5,FALSE),"")</f>
        <v/>
      </c>
      <c r="R155" s="3" t="str">
        <f>_xlfn.IFNA(VLOOKUP($C155,DataSuS2021!$B$2:$O$173,6,FALSE),"")</f>
        <v/>
      </c>
      <c r="S155" s="3" t="str">
        <f>_xlfn.IFNA(VLOOKUP($C155,DataSuS2021!$B$2:$O$173,7,FALSE),"")</f>
        <v/>
      </c>
      <c r="T155" s="3" t="str">
        <f>_xlfn.IFNA(VLOOKUP($C155,DataSuS2021!$B$2:$O$173,8,FALSE),"")</f>
        <v/>
      </c>
      <c r="U155" s="3" t="str">
        <f>_xlfn.IFNA(VLOOKUP($C155,DataSuS2021!$B$2:$O$173,9,FALSE),"")</f>
        <v/>
      </c>
      <c r="V155" s="3" t="str">
        <f>_xlfn.IFNA(VLOOKUP($C155,DataSuS2021!$B$2:$O$173,10,FALSE),"")</f>
        <v/>
      </c>
      <c r="W155" s="3" t="str">
        <f>_xlfn.IFNA(VLOOKUP($C155,DataSuS2021!$B$2:$O$173,11,FALSE),"")</f>
        <v/>
      </c>
      <c r="X155" s="3" t="str">
        <f>_xlfn.IFNA(VLOOKUP($C155,DataSuS2021!$B$2:$O$173,12,FALSE),"")</f>
        <v/>
      </c>
      <c r="Y155" s="3" t="str">
        <f>_xlfn.IFNA(VLOOKUP($C155,DataSuS2021!$B$2:$O$173,13,FALSE),"")</f>
        <v/>
      </c>
      <c r="Z155" s="42">
        <f t="shared" si="13"/>
        <v>0</v>
      </c>
      <c r="AA155" s="37" t="str">
        <f>_xlfn.IFNA(VLOOKUP($C155,DataSuS2022!$B$2:$O$854,2,FALSE),"")</f>
        <v>-</v>
      </c>
      <c r="AB155" s="37" t="str">
        <f>_xlfn.IFNA(VLOOKUP($C155,DataSuS2022!$B$2:$O$854,3,FALSE),"")</f>
        <v>-</v>
      </c>
      <c r="AC155" s="37" t="str">
        <f>_xlfn.IFNA(VLOOKUP($C155,DataSuS2022!$B$2:$O$854,4,FALSE),"")</f>
        <v>-</v>
      </c>
      <c r="AD155" s="37" t="str">
        <f>_xlfn.IFNA(VLOOKUP($C155,DataSuS2022!$B$2:$O$854,5,FALSE),"")</f>
        <v>-</v>
      </c>
      <c r="AE155" s="37" t="str">
        <f>_xlfn.IFNA(VLOOKUP($C155,DataSuS2022!$B$2:$O$854,6,FALSE),"")</f>
        <v>-</v>
      </c>
      <c r="AF155" s="37" t="str">
        <f>_xlfn.IFNA(VLOOKUP($C155,DataSuS2022!$B$2:$O$854,7,FALSE),"")</f>
        <v>-</v>
      </c>
      <c r="AG155" s="37" t="str">
        <f>_xlfn.IFNA(VLOOKUP($C155,DataSuS2022!$B$2:$O$854,8,FALSE),"")</f>
        <v>-</v>
      </c>
      <c r="AH155" s="37" t="str">
        <f>_xlfn.IFNA(VLOOKUP($C155,DataSuS2022!$B$2:$O$854,9,FALSE),"")</f>
        <v>-</v>
      </c>
      <c r="AI155" s="37" t="str">
        <f>_xlfn.IFNA(VLOOKUP($C155,DataSuS2022!$B$2:$O$854,10,FALSE),"")</f>
        <v>-</v>
      </c>
      <c r="AJ155" s="37" t="str">
        <f>_xlfn.IFNA(VLOOKUP($C155,DataSuS2022!$B$2:$O$854,11,FALSE),"")</f>
        <v>-</v>
      </c>
      <c r="AK155" s="37" t="str">
        <f>_xlfn.IFNA(VLOOKUP($C155,DataSuS2022!$B$2:$O$854,12,TRUE),"")</f>
        <v>-</v>
      </c>
      <c r="AL155" s="37" t="str">
        <f>_xlfn.IFNA(VLOOKUP($C155,DataSuS2022!$B$2:$O$854,13,FALSE),"")</f>
        <v>-</v>
      </c>
      <c r="AM155" s="44">
        <f t="shared" si="14"/>
        <v>0</v>
      </c>
      <c r="AN155" t="str">
        <f>_xlfn.IFNA(VLOOKUP($C155,DataSuS2023!$B$2:$O$854,2,FALSE),"")</f>
        <v>-</v>
      </c>
      <c r="AO155" t="str">
        <f>_xlfn.IFNA(VLOOKUP($C155,DataSuS2023!$B$2:$O$854,3,FALSE),"")</f>
        <v>-</v>
      </c>
      <c r="AP155" t="str">
        <f>_xlfn.IFNA(VLOOKUP($C155,DataSuS2023!$B$2:$O$854,4,FALSE),"")</f>
        <v>-</v>
      </c>
      <c r="AQ155" t="str">
        <f>_xlfn.IFNA(VLOOKUP($C155,DataSuS2023!$B$2:$O$854,5,FALSE),"")</f>
        <v>-</v>
      </c>
      <c r="AR155" t="str">
        <f>_xlfn.IFNA(VLOOKUP($C155,DataSuS2023!$B$2:$O$854,6,FALSE),"")</f>
        <v>-</v>
      </c>
      <c r="AS155" t="str">
        <f>_xlfn.IFNA(VLOOKUP($C155,DataSuS2023!$B$2:$O$854,7,FALSE),"")</f>
        <v>-</v>
      </c>
      <c r="AT155" t="str">
        <f>_xlfn.IFNA(VLOOKUP($C155,DataSuS2023!$B$2:$O$854,8,FALSE),"")</f>
        <v>-</v>
      </c>
      <c r="AU155" t="str">
        <f>_xlfn.IFNA(VLOOKUP($C155,DataSuS2023!$B$2:$O$854,9,FALSE),"")</f>
        <v>-</v>
      </c>
      <c r="AV155" t="str">
        <f>_xlfn.IFNA(VLOOKUP($C155,DataSuS2023!$B$2:$O$854,10,FALSE),"")</f>
        <v>-</v>
      </c>
      <c r="AW155" t="str">
        <f>_xlfn.IFNA(VLOOKUP($C155,DataSuS2023!$B$2:$O$854,11,FALSE),"")</f>
        <v>-</v>
      </c>
      <c r="AX155" t="str">
        <f>_xlfn.IFNA(VLOOKUP($C155,DataSuS2023!$B$2:$O$854,12,FALSE),"")</f>
        <v>-</v>
      </c>
      <c r="AY155" t="str">
        <f>_xlfn.IFNA(VLOOKUP($C155,DataSuS2023!$B$2:$O$854,13,FALSE),"")</f>
        <v>-</v>
      </c>
      <c r="AZ155" s="43">
        <f t="shared" si="16"/>
        <v>0</v>
      </c>
      <c r="BA155">
        <f t="shared" si="15"/>
        <v>0</v>
      </c>
    </row>
    <row r="156" spans="1:53" ht="15.75" customHeight="1">
      <c r="A156" s="10" t="s">
        <v>370</v>
      </c>
      <c r="B156" s="5">
        <v>3114204</v>
      </c>
      <c r="C156" s="5" t="str">
        <f t="shared" si="12"/>
        <v>31142</v>
      </c>
      <c r="D156" s="11" t="s">
        <v>78</v>
      </c>
      <c r="E156" s="12">
        <v>0.505</v>
      </c>
      <c r="F156" s="12">
        <v>0.64200000000000002</v>
      </c>
      <c r="G156" s="13">
        <v>0.71</v>
      </c>
      <c r="H156" s="46" t="s">
        <v>371</v>
      </c>
      <c r="I156" s="13" t="s">
        <v>70</v>
      </c>
      <c r="J156" s="14">
        <v>8</v>
      </c>
      <c r="K156" s="14">
        <v>455.80799999999999</v>
      </c>
      <c r="L156" s="15">
        <f t="shared" si="0"/>
        <v>17.551249648975006</v>
      </c>
      <c r="M156" s="6" t="s">
        <v>76</v>
      </c>
      <c r="N156" s="3" t="str">
        <f>_xlfn.IFNA(VLOOKUP($C156,DataSuS2021!$B$2:$O$173,2,FALSE),"")</f>
        <v>-</v>
      </c>
      <c r="O156" s="3" t="str">
        <f>_xlfn.IFNA(VLOOKUP($C156,DataSuS2021!$B$2:$O$173,3,FALSE),"")</f>
        <v>-</v>
      </c>
      <c r="P156" s="3">
        <f>_xlfn.IFNA(VLOOKUP($C156,DataSuS2021!$B$2:$O$173,4,FALSE),"")</f>
        <v>1</v>
      </c>
      <c r="Q156" s="3" t="str">
        <f>_xlfn.IFNA(VLOOKUP($C156,DataSuS2021!$B$2:$O$173,5,FALSE),"")</f>
        <v>-</v>
      </c>
      <c r="R156" s="3" t="str">
        <f>_xlfn.IFNA(VLOOKUP($C156,DataSuS2021!$B$2:$O$173,6,FALSE),"")</f>
        <v>-</v>
      </c>
      <c r="S156" s="3" t="str">
        <f>_xlfn.IFNA(VLOOKUP($C156,DataSuS2021!$B$2:$O$173,7,FALSE),"")</f>
        <v>-</v>
      </c>
      <c r="T156" s="3" t="str">
        <f>_xlfn.IFNA(VLOOKUP($C156,DataSuS2021!$B$2:$O$173,8,FALSE),"")</f>
        <v>-</v>
      </c>
      <c r="U156" s="3" t="str">
        <f>_xlfn.IFNA(VLOOKUP($C156,DataSuS2021!$B$2:$O$173,9,FALSE),"")</f>
        <v>-</v>
      </c>
      <c r="V156" s="3" t="str">
        <f>_xlfn.IFNA(VLOOKUP($C156,DataSuS2021!$B$2:$O$173,10,FALSE),"")</f>
        <v>-</v>
      </c>
      <c r="W156" s="3">
        <f>_xlfn.IFNA(VLOOKUP($C156,DataSuS2021!$B$2:$O$173,11,FALSE),"")</f>
        <v>1</v>
      </c>
      <c r="X156" s="3" t="str">
        <f>_xlfn.IFNA(VLOOKUP($C156,DataSuS2021!$B$2:$O$173,12,FALSE),"")</f>
        <v>-</v>
      </c>
      <c r="Y156" s="3" t="str">
        <f>_xlfn.IFNA(VLOOKUP($C156,DataSuS2021!$B$2:$O$173,13,FALSE),"")</f>
        <v>-</v>
      </c>
      <c r="Z156" s="42">
        <f t="shared" si="13"/>
        <v>2</v>
      </c>
      <c r="AA156" s="37" t="str">
        <f>_xlfn.IFNA(VLOOKUP($C156,DataSuS2022!$B$2:$O$854,2,FALSE),"")</f>
        <v>-</v>
      </c>
      <c r="AB156" s="37">
        <f>_xlfn.IFNA(VLOOKUP($C156,DataSuS2022!$B$2:$O$854,3,FALSE),"")</f>
        <v>1</v>
      </c>
      <c r="AC156" s="37" t="str">
        <f>_xlfn.IFNA(VLOOKUP($C156,DataSuS2022!$B$2:$O$854,4,FALSE),"")</f>
        <v>-</v>
      </c>
      <c r="AD156" s="37" t="str">
        <f>_xlfn.IFNA(VLOOKUP($C156,DataSuS2022!$B$2:$O$854,5,FALSE),"")</f>
        <v>-</v>
      </c>
      <c r="AE156" s="37" t="str">
        <f>_xlfn.IFNA(VLOOKUP($C156,DataSuS2022!$B$2:$O$854,6,FALSE),"")</f>
        <v>-</v>
      </c>
      <c r="AF156" s="37" t="str">
        <f>_xlfn.IFNA(VLOOKUP($C156,DataSuS2022!$B$2:$O$854,7,FALSE),"")</f>
        <v>-</v>
      </c>
      <c r="AG156" s="37" t="str">
        <f>_xlfn.IFNA(VLOOKUP($C156,DataSuS2022!$B$2:$O$854,8,FALSE),"")</f>
        <v>-</v>
      </c>
      <c r="AH156" s="37" t="str">
        <f>_xlfn.IFNA(VLOOKUP($C156,DataSuS2022!$B$2:$O$854,9,FALSE),"")</f>
        <v>-</v>
      </c>
      <c r="AI156" s="37" t="str">
        <f>_xlfn.IFNA(VLOOKUP($C156,DataSuS2022!$B$2:$O$854,10,FALSE),"")</f>
        <v>-</v>
      </c>
      <c r="AJ156" s="37" t="str">
        <f>_xlfn.IFNA(VLOOKUP($C156,DataSuS2022!$B$2:$O$854,11,FALSE),"")</f>
        <v>-</v>
      </c>
      <c r="AK156" s="37" t="str">
        <f>_xlfn.IFNA(VLOOKUP($C156,DataSuS2022!$B$2:$O$854,12,TRUE),"")</f>
        <v>-</v>
      </c>
      <c r="AL156" s="37" t="str">
        <f>_xlfn.IFNA(VLOOKUP($C156,DataSuS2022!$B$2:$O$854,13,FALSE),"")</f>
        <v>-</v>
      </c>
      <c r="AM156" s="44">
        <f t="shared" si="14"/>
        <v>1</v>
      </c>
      <c r="AN156" t="str">
        <f>_xlfn.IFNA(VLOOKUP($C156,DataSuS2023!$B$2:$O$854,2,FALSE),"")</f>
        <v>-</v>
      </c>
      <c r="AO156" t="str">
        <f>_xlfn.IFNA(VLOOKUP($C156,DataSuS2023!$B$2:$O$854,3,FALSE),"")</f>
        <v>-</v>
      </c>
      <c r="AP156">
        <f>_xlfn.IFNA(VLOOKUP($C156,DataSuS2023!$B$2:$O$854,4,FALSE),"")</f>
        <v>1</v>
      </c>
      <c r="AQ156" t="str">
        <f>_xlfn.IFNA(VLOOKUP($C156,DataSuS2023!$B$2:$O$854,5,FALSE),"")</f>
        <v>-</v>
      </c>
      <c r="AR156" t="str">
        <f>_xlfn.IFNA(VLOOKUP($C156,DataSuS2023!$B$2:$O$854,6,FALSE),"")</f>
        <v>-</v>
      </c>
      <c r="AS156" t="str">
        <f>_xlfn.IFNA(VLOOKUP($C156,DataSuS2023!$B$2:$O$854,7,FALSE),"")</f>
        <v>-</v>
      </c>
      <c r="AT156" t="str">
        <f>_xlfn.IFNA(VLOOKUP($C156,DataSuS2023!$B$2:$O$854,8,FALSE),"")</f>
        <v>-</v>
      </c>
      <c r="AU156" t="str">
        <f>_xlfn.IFNA(VLOOKUP($C156,DataSuS2023!$B$2:$O$854,9,FALSE),"")</f>
        <v>-</v>
      </c>
      <c r="AV156" t="str">
        <f>_xlfn.IFNA(VLOOKUP($C156,DataSuS2023!$B$2:$O$854,10,FALSE),"")</f>
        <v>-</v>
      </c>
      <c r="AW156" t="str">
        <f>_xlfn.IFNA(VLOOKUP($C156,DataSuS2023!$B$2:$O$854,11,FALSE),"")</f>
        <v>-</v>
      </c>
      <c r="AX156" t="str">
        <f>_xlfn.IFNA(VLOOKUP($C156,DataSuS2023!$B$2:$O$854,12,FALSE),"")</f>
        <v>-</v>
      </c>
      <c r="AY156" t="str">
        <f>_xlfn.IFNA(VLOOKUP($C156,DataSuS2023!$B$2:$O$854,13,FALSE),"")</f>
        <v>-</v>
      </c>
      <c r="AZ156" s="43">
        <f t="shared" si="16"/>
        <v>1</v>
      </c>
      <c r="BA156">
        <f t="shared" si="15"/>
        <v>4</v>
      </c>
    </row>
    <row r="157" spans="1:53" ht="15.75" customHeight="1">
      <c r="A157" s="10" t="s">
        <v>372</v>
      </c>
      <c r="B157" s="5">
        <v>3114303</v>
      </c>
      <c r="C157" s="5" t="str">
        <f t="shared" si="12"/>
        <v>31143</v>
      </c>
      <c r="D157" s="11" t="s">
        <v>143</v>
      </c>
      <c r="E157" s="12">
        <v>0.44800000000000001</v>
      </c>
      <c r="F157" s="12">
        <v>0.628</v>
      </c>
      <c r="G157" s="13">
        <v>0.70499999999999996</v>
      </c>
      <c r="H157" s="46" t="s">
        <v>373</v>
      </c>
      <c r="I157" s="13" t="s">
        <v>53</v>
      </c>
      <c r="J157" s="14">
        <v>6.49</v>
      </c>
      <c r="K157" s="14">
        <v>1307.8620000000001</v>
      </c>
      <c r="L157" s="15">
        <f t="shared" si="0"/>
        <v>4.9622972454280347</v>
      </c>
      <c r="M157" s="6" t="s">
        <v>54</v>
      </c>
      <c r="N157" s="3" t="str">
        <f>_xlfn.IFNA(VLOOKUP($C157,DataSuS2021!$B$2:$O$173,2,FALSE),"")</f>
        <v/>
      </c>
      <c r="O157" s="3" t="str">
        <f>_xlfn.IFNA(VLOOKUP($C157,DataSuS2021!$B$2:$O$173,3,FALSE),"")</f>
        <v/>
      </c>
      <c r="P157" s="3" t="str">
        <f>_xlfn.IFNA(VLOOKUP($C157,DataSuS2021!$B$2:$O$173,4,FALSE),"")</f>
        <v/>
      </c>
      <c r="Q157" s="3" t="str">
        <f>_xlfn.IFNA(VLOOKUP($C157,DataSuS2021!$B$2:$O$173,5,FALSE),"")</f>
        <v/>
      </c>
      <c r="R157" s="3" t="str">
        <f>_xlfn.IFNA(VLOOKUP($C157,DataSuS2021!$B$2:$O$173,6,FALSE),"")</f>
        <v/>
      </c>
      <c r="S157" s="3" t="str">
        <f>_xlfn.IFNA(VLOOKUP($C157,DataSuS2021!$B$2:$O$173,7,FALSE),"")</f>
        <v/>
      </c>
      <c r="T157" s="3" t="str">
        <f>_xlfn.IFNA(VLOOKUP($C157,DataSuS2021!$B$2:$O$173,8,FALSE),"")</f>
        <v/>
      </c>
      <c r="U157" s="3" t="str">
        <f>_xlfn.IFNA(VLOOKUP($C157,DataSuS2021!$B$2:$O$173,9,FALSE),"")</f>
        <v/>
      </c>
      <c r="V157" s="3" t="str">
        <f>_xlfn.IFNA(VLOOKUP($C157,DataSuS2021!$B$2:$O$173,10,FALSE),"")</f>
        <v/>
      </c>
      <c r="W157" s="3" t="str">
        <f>_xlfn.IFNA(VLOOKUP($C157,DataSuS2021!$B$2:$O$173,11,FALSE),"")</f>
        <v/>
      </c>
      <c r="X157" s="3" t="str">
        <f>_xlfn.IFNA(VLOOKUP($C157,DataSuS2021!$B$2:$O$173,12,FALSE),"")</f>
        <v/>
      </c>
      <c r="Y157" s="3" t="str">
        <f>_xlfn.IFNA(VLOOKUP($C157,DataSuS2021!$B$2:$O$173,13,FALSE),"")</f>
        <v/>
      </c>
      <c r="Z157" s="42">
        <f t="shared" si="13"/>
        <v>0</v>
      </c>
      <c r="AA157" s="37" t="str">
        <f>_xlfn.IFNA(VLOOKUP($C157,DataSuS2022!$B$2:$O$854,2,FALSE),"")</f>
        <v>-</v>
      </c>
      <c r="AB157" s="37" t="str">
        <f>_xlfn.IFNA(VLOOKUP($C157,DataSuS2022!$B$2:$O$854,3,FALSE),"")</f>
        <v>-</v>
      </c>
      <c r="AC157" s="37" t="str">
        <f>_xlfn.IFNA(VLOOKUP($C157,DataSuS2022!$B$2:$O$854,4,FALSE),"")</f>
        <v>-</v>
      </c>
      <c r="AD157" s="37" t="str">
        <f>_xlfn.IFNA(VLOOKUP($C157,DataSuS2022!$B$2:$O$854,5,FALSE),"")</f>
        <v>-</v>
      </c>
      <c r="AE157" s="37" t="str">
        <f>_xlfn.IFNA(VLOOKUP($C157,DataSuS2022!$B$2:$O$854,6,FALSE),"")</f>
        <v>-</v>
      </c>
      <c r="AF157" s="37" t="str">
        <f>_xlfn.IFNA(VLOOKUP($C157,DataSuS2022!$B$2:$O$854,7,FALSE),"")</f>
        <v>-</v>
      </c>
      <c r="AG157" s="37" t="str">
        <f>_xlfn.IFNA(VLOOKUP($C157,DataSuS2022!$B$2:$O$854,8,FALSE),"")</f>
        <v>-</v>
      </c>
      <c r="AH157" s="37" t="str">
        <f>_xlfn.IFNA(VLOOKUP($C157,DataSuS2022!$B$2:$O$854,9,FALSE),"")</f>
        <v>-</v>
      </c>
      <c r="AI157" s="37" t="str">
        <f>_xlfn.IFNA(VLOOKUP($C157,DataSuS2022!$B$2:$O$854,10,FALSE),"")</f>
        <v>-</v>
      </c>
      <c r="AJ157" s="37" t="str">
        <f>_xlfn.IFNA(VLOOKUP($C157,DataSuS2022!$B$2:$O$854,11,FALSE),"")</f>
        <v>-</v>
      </c>
      <c r="AK157" s="37" t="str">
        <f>_xlfn.IFNA(VLOOKUP($C157,DataSuS2022!$B$2:$O$854,12,TRUE),"")</f>
        <v>-</v>
      </c>
      <c r="AL157" s="37" t="str">
        <f>_xlfn.IFNA(VLOOKUP($C157,DataSuS2022!$B$2:$O$854,13,FALSE),"")</f>
        <v>-</v>
      </c>
      <c r="AM157" s="44">
        <f t="shared" si="14"/>
        <v>0</v>
      </c>
      <c r="AN157" t="str">
        <f>_xlfn.IFNA(VLOOKUP($C157,DataSuS2023!$B$2:$O$854,2,FALSE),"")</f>
        <v>-</v>
      </c>
      <c r="AO157" t="str">
        <f>_xlfn.IFNA(VLOOKUP($C157,DataSuS2023!$B$2:$O$854,3,FALSE),"")</f>
        <v>-</v>
      </c>
      <c r="AP157" t="str">
        <f>_xlfn.IFNA(VLOOKUP($C157,DataSuS2023!$B$2:$O$854,4,FALSE),"")</f>
        <v>-</v>
      </c>
      <c r="AQ157" t="str">
        <f>_xlfn.IFNA(VLOOKUP($C157,DataSuS2023!$B$2:$O$854,5,FALSE),"")</f>
        <v>-</v>
      </c>
      <c r="AR157" t="str">
        <f>_xlfn.IFNA(VLOOKUP($C157,DataSuS2023!$B$2:$O$854,6,FALSE),"")</f>
        <v>-</v>
      </c>
      <c r="AS157" t="str">
        <f>_xlfn.IFNA(VLOOKUP($C157,DataSuS2023!$B$2:$O$854,7,FALSE),"")</f>
        <v>-</v>
      </c>
      <c r="AT157" t="str">
        <f>_xlfn.IFNA(VLOOKUP($C157,DataSuS2023!$B$2:$O$854,8,FALSE),"")</f>
        <v>-</v>
      </c>
      <c r="AU157" t="str">
        <f>_xlfn.IFNA(VLOOKUP($C157,DataSuS2023!$B$2:$O$854,9,FALSE),"")</f>
        <v>-</v>
      </c>
      <c r="AV157" t="str">
        <f>_xlfn.IFNA(VLOOKUP($C157,DataSuS2023!$B$2:$O$854,10,FALSE),"")</f>
        <v>-</v>
      </c>
      <c r="AW157" t="str">
        <f>_xlfn.IFNA(VLOOKUP($C157,DataSuS2023!$B$2:$O$854,11,FALSE),"")</f>
        <v>-</v>
      </c>
      <c r="AX157" t="str">
        <f>_xlfn.IFNA(VLOOKUP($C157,DataSuS2023!$B$2:$O$854,12,FALSE),"")</f>
        <v>-</v>
      </c>
      <c r="AY157" t="str">
        <f>_xlfn.IFNA(VLOOKUP($C157,DataSuS2023!$B$2:$O$854,13,FALSE),"")</f>
        <v>-</v>
      </c>
      <c r="AZ157" s="43">
        <f t="shared" si="16"/>
        <v>0</v>
      </c>
      <c r="BA157">
        <f t="shared" si="15"/>
        <v>0</v>
      </c>
    </row>
    <row r="158" spans="1:53" ht="15.75" customHeight="1">
      <c r="A158" s="10" t="s">
        <v>374</v>
      </c>
      <c r="B158" s="5">
        <v>3114402</v>
      </c>
      <c r="C158" s="5" t="str">
        <f t="shared" si="12"/>
        <v>31144</v>
      </c>
      <c r="D158" s="11" t="s">
        <v>78</v>
      </c>
      <c r="E158" s="12">
        <v>0.39600000000000002</v>
      </c>
      <c r="F158" s="12">
        <v>0.56499999999999995</v>
      </c>
      <c r="G158" s="13">
        <v>0.73299999999999998</v>
      </c>
      <c r="H158" s="46" t="s">
        <v>375</v>
      </c>
      <c r="I158" s="13" t="s">
        <v>70</v>
      </c>
      <c r="J158" s="14">
        <v>4.2</v>
      </c>
      <c r="K158" s="14">
        <v>1065.6849999999999</v>
      </c>
      <c r="L158" s="15">
        <f t="shared" si="0"/>
        <v>3.9411270685052346</v>
      </c>
      <c r="M158" s="6" t="s">
        <v>89</v>
      </c>
      <c r="N158" s="3" t="str">
        <f>_xlfn.IFNA(VLOOKUP($C158,DataSuS2021!$B$2:$O$173,2,FALSE),"")</f>
        <v/>
      </c>
      <c r="O158" s="3" t="str">
        <f>_xlfn.IFNA(VLOOKUP($C158,DataSuS2021!$B$2:$O$173,3,FALSE),"")</f>
        <v/>
      </c>
      <c r="P158" s="3" t="str">
        <f>_xlfn.IFNA(VLOOKUP($C158,DataSuS2021!$B$2:$O$173,4,FALSE),"")</f>
        <v/>
      </c>
      <c r="Q158" s="3" t="str">
        <f>_xlfn.IFNA(VLOOKUP($C158,DataSuS2021!$B$2:$O$173,5,FALSE),"")</f>
        <v/>
      </c>
      <c r="R158" s="3" t="str">
        <f>_xlfn.IFNA(VLOOKUP($C158,DataSuS2021!$B$2:$O$173,6,FALSE),"")</f>
        <v/>
      </c>
      <c r="S158" s="3" t="str">
        <f>_xlfn.IFNA(VLOOKUP($C158,DataSuS2021!$B$2:$O$173,7,FALSE),"")</f>
        <v/>
      </c>
      <c r="T158" s="3" t="str">
        <f>_xlfn.IFNA(VLOOKUP($C158,DataSuS2021!$B$2:$O$173,8,FALSE),"")</f>
        <v/>
      </c>
      <c r="U158" s="3" t="str">
        <f>_xlfn.IFNA(VLOOKUP($C158,DataSuS2021!$B$2:$O$173,9,FALSE),"")</f>
        <v/>
      </c>
      <c r="V158" s="3" t="str">
        <f>_xlfn.IFNA(VLOOKUP($C158,DataSuS2021!$B$2:$O$173,10,FALSE),"")</f>
        <v/>
      </c>
      <c r="W158" s="3" t="str">
        <f>_xlfn.IFNA(VLOOKUP($C158,DataSuS2021!$B$2:$O$173,11,FALSE),"")</f>
        <v/>
      </c>
      <c r="X158" s="3" t="str">
        <f>_xlfn.IFNA(VLOOKUP($C158,DataSuS2021!$B$2:$O$173,12,FALSE),"")</f>
        <v/>
      </c>
      <c r="Y158" s="3" t="str">
        <f>_xlfn.IFNA(VLOOKUP($C158,DataSuS2021!$B$2:$O$173,13,FALSE),"")</f>
        <v/>
      </c>
      <c r="Z158" s="42">
        <f t="shared" si="13"/>
        <v>0</v>
      </c>
      <c r="AA158" s="37" t="str">
        <f>_xlfn.IFNA(VLOOKUP($C158,DataSuS2022!$B$2:$O$854,2,FALSE),"")</f>
        <v>-</v>
      </c>
      <c r="AB158" s="37" t="str">
        <f>_xlfn.IFNA(VLOOKUP($C158,DataSuS2022!$B$2:$O$854,3,FALSE),"")</f>
        <v>-</v>
      </c>
      <c r="AC158" s="37" t="str">
        <f>_xlfn.IFNA(VLOOKUP($C158,DataSuS2022!$B$2:$O$854,4,FALSE),"")</f>
        <v>-</v>
      </c>
      <c r="AD158" s="37" t="str">
        <f>_xlfn.IFNA(VLOOKUP($C158,DataSuS2022!$B$2:$O$854,5,FALSE),"")</f>
        <v>-</v>
      </c>
      <c r="AE158" s="37" t="str">
        <f>_xlfn.IFNA(VLOOKUP($C158,DataSuS2022!$B$2:$O$854,6,FALSE),"")</f>
        <v>-</v>
      </c>
      <c r="AF158" s="37" t="str">
        <f>_xlfn.IFNA(VLOOKUP($C158,DataSuS2022!$B$2:$O$854,7,FALSE),"")</f>
        <v>-</v>
      </c>
      <c r="AG158" s="37" t="str">
        <f>_xlfn.IFNA(VLOOKUP($C158,DataSuS2022!$B$2:$O$854,8,FALSE),"")</f>
        <v>-</v>
      </c>
      <c r="AH158" s="37" t="str">
        <f>_xlfn.IFNA(VLOOKUP($C158,DataSuS2022!$B$2:$O$854,9,FALSE),"")</f>
        <v>-</v>
      </c>
      <c r="AI158" s="37" t="str">
        <f>_xlfn.IFNA(VLOOKUP($C158,DataSuS2022!$B$2:$O$854,10,FALSE),"")</f>
        <v>-</v>
      </c>
      <c r="AJ158" s="37" t="str">
        <f>_xlfn.IFNA(VLOOKUP($C158,DataSuS2022!$B$2:$O$854,11,FALSE),"")</f>
        <v>-</v>
      </c>
      <c r="AK158" s="37" t="str">
        <f>_xlfn.IFNA(VLOOKUP($C158,DataSuS2022!$B$2:$O$854,12,TRUE),"")</f>
        <v>-</v>
      </c>
      <c r="AL158" s="37" t="str">
        <f>_xlfn.IFNA(VLOOKUP($C158,DataSuS2022!$B$2:$O$854,13,FALSE),"")</f>
        <v>-</v>
      </c>
      <c r="AM158" s="44">
        <f t="shared" si="14"/>
        <v>0</v>
      </c>
      <c r="AN158" t="str">
        <f>_xlfn.IFNA(VLOOKUP($C158,DataSuS2023!$B$2:$O$854,2,FALSE),"")</f>
        <v>-</v>
      </c>
      <c r="AO158" t="str">
        <f>_xlfn.IFNA(VLOOKUP($C158,DataSuS2023!$B$2:$O$854,3,FALSE),"")</f>
        <v>-</v>
      </c>
      <c r="AP158" t="str">
        <f>_xlfn.IFNA(VLOOKUP($C158,DataSuS2023!$B$2:$O$854,4,FALSE),"")</f>
        <v>-</v>
      </c>
      <c r="AQ158" t="str">
        <f>_xlfn.IFNA(VLOOKUP($C158,DataSuS2023!$B$2:$O$854,5,FALSE),"")</f>
        <v>-</v>
      </c>
      <c r="AR158" t="str">
        <f>_xlfn.IFNA(VLOOKUP($C158,DataSuS2023!$B$2:$O$854,6,FALSE),"")</f>
        <v>-</v>
      </c>
      <c r="AS158" t="str">
        <f>_xlfn.IFNA(VLOOKUP($C158,DataSuS2023!$B$2:$O$854,7,FALSE),"")</f>
        <v>-</v>
      </c>
      <c r="AT158" t="str">
        <f>_xlfn.IFNA(VLOOKUP($C158,DataSuS2023!$B$2:$O$854,8,FALSE),"")</f>
        <v>-</v>
      </c>
      <c r="AU158" t="str">
        <f>_xlfn.IFNA(VLOOKUP($C158,DataSuS2023!$B$2:$O$854,9,FALSE),"")</f>
        <v>-</v>
      </c>
      <c r="AV158" t="str">
        <f>_xlfn.IFNA(VLOOKUP($C158,DataSuS2023!$B$2:$O$854,10,FALSE),"")</f>
        <v>-</v>
      </c>
      <c r="AW158" t="str">
        <f>_xlfn.IFNA(VLOOKUP($C158,DataSuS2023!$B$2:$O$854,11,FALSE),"")</f>
        <v>-</v>
      </c>
      <c r="AX158" t="str">
        <f>_xlfn.IFNA(VLOOKUP($C158,DataSuS2023!$B$2:$O$854,12,FALSE),"")</f>
        <v>-</v>
      </c>
      <c r="AY158" t="str">
        <f>_xlfn.IFNA(VLOOKUP($C158,DataSuS2023!$B$2:$O$854,13,FALSE),"")</f>
        <v>-</v>
      </c>
      <c r="AZ158" s="43">
        <f t="shared" si="16"/>
        <v>0</v>
      </c>
      <c r="BA158">
        <f t="shared" si="15"/>
        <v>0</v>
      </c>
    </row>
    <row r="159" spans="1:53" ht="15.75" customHeight="1">
      <c r="A159" s="10" t="s">
        <v>376</v>
      </c>
      <c r="B159" s="5">
        <v>3114501</v>
      </c>
      <c r="C159" s="5" t="str">
        <f t="shared" si="12"/>
        <v>31145</v>
      </c>
      <c r="D159" s="11" t="s">
        <v>85</v>
      </c>
      <c r="E159" s="12">
        <v>0.40899999999999997</v>
      </c>
      <c r="F159" s="12">
        <v>0.60699999999999998</v>
      </c>
      <c r="G159" s="13">
        <v>0.7</v>
      </c>
      <c r="H159" s="46" t="s">
        <v>377</v>
      </c>
      <c r="I159" s="13" t="s">
        <v>61</v>
      </c>
      <c r="J159" s="14">
        <v>4.42</v>
      </c>
      <c r="K159" s="14">
        <v>400.01</v>
      </c>
      <c r="L159" s="15">
        <f t="shared" si="0"/>
        <v>11.049723756906078</v>
      </c>
      <c r="M159" s="6" t="s">
        <v>76</v>
      </c>
      <c r="N159" s="3" t="str">
        <f>_xlfn.IFNA(VLOOKUP($C159,DataSuS2021!$B$2:$O$173,2,FALSE),"")</f>
        <v/>
      </c>
      <c r="O159" s="3" t="str">
        <f>_xlfn.IFNA(VLOOKUP($C159,DataSuS2021!$B$2:$O$173,3,FALSE),"")</f>
        <v/>
      </c>
      <c r="P159" s="3" t="str">
        <f>_xlfn.IFNA(VLOOKUP($C159,DataSuS2021!$B$2:$O$173,4,FALSE),"")</f>
        <v/>
      </c>
      <c r="Q159" s="3" t="str">
        <f>_xlfn.IFNA(VLOOKUP($C159,DataSuS2021!$B$2:$O$173,5,FALSE),"")</f>
        <v/>
      </c>
      <c r="R159" s="3" t="str">
        <f>_xlfn.IFNA(VLOOKUP($C159,DataSuS2021!$B$2:$O$173,6,FALSE),"")</f>
        <v/>
      </c>
      <c r="S159" s="3" t="str">
        <f>_xlfn.IFNA(VLOOKUP($C159,DataSuS2021!$B$2:$O$173,7,FALSE),"")</f>
        <v/>
      </c>
      <c r="T159" s="3" t="str">
        <f>_xlfn.IFNA(VLOOKUP($C159,DataSuS2021!$B$2:$O$173,8,FALSE),"")</f>
        <v/>
      </c>
      <c r="U159" s="3" t="str">
        <f>_xlfn.IFNA(VLOOKUP($C159,DataSuS2021!$B$2:$O$173,9,FALSE),"")</f>
        <v/>
      </c>
      <c r="V159" s="3" t="str">
        <f>_xlfn.IFNA(VLOOKUP($C159,DataSuS2021!$B$2:$O$173,10,FALSE),"")</f>
        <v/>
      </c>
      <c r="W159" s="3" t="str">
        <f>_xlfn.IFNA(VLOOKUP($C159,DataSuS2021!$B$2:$O$173,11,FALSE),"")</f>
        <v/>
      </c>
      <c r="X159" s="3" t="str">
        <f>_xlfn.IFNA(VLOOKUP($C159,DataSuS2021!$B$2:$O$173,12,FALSE),"")</f>
        <v/>
      </c>
      <c r="Y159" s="3" t="str">
        <f>_xlfn.IFNA(VLOOKUP($C159,DataSuS2021!$B$2:$O$173,13,FALSE),"")</f>
        <v/>
      </c>
      <c r="Z159" s="42">
        <f t="shared" si="13"/>
        <v>0</v>
      </c>
      <c r="AA159" s="37" t="str">
        <f>_xlfn.IFNA(VLOOKUP($C159,DataSuS2022!$B$2:$O$854,2,FALSE),"")</f>
        <v>-</v>
      </c>
      <c r="AB159" s="37" t="str">
        <f>_xlfn.IFNA(VLOOKUP($C159,DataSuS2022!$B$2:$O$854,3,FALSE),"")</f>
        <v>-</v>
      </c>
      <c r="AC159" s="37" t="str">
        <f>_xlfn.IFNA(VLOOKUP($C159,DataSuS2022!$B$2:$O$854,4,FALSE),"")</f>
        <v>-</v>
      </c>
      <c r="AD159" s="37" t="str">
        <f>_xlfn.IFNA(VLOOKUP($C159,DataSuS2022!$B$2:$O$854,5,FALSE),"")</f>
        <v>-</v>
      </c>
      <c r="AE159" s="37" t="str">
        <f>_xlfn.IFNA(VLOOKUP($C159,DataSuS2022!$B$2:$O$854,6,FALSE),"")</f>
        <v>-</v>
      </c>
      <c r="AF159" s="37" t="str">
        <f>_xlfn.IFNA(VLOOKUP($C159,DataSuS2022!$B$2:$O$854,7,FALSE),"")</f>
        <v>-</v>
      </c>
      <c r="AG159" s="37" t="str">
        <f>_xlfn.IFNA(VLOOKUP($C159,DataSuS2022!$B$2:$O$854,8,FALSE),"")</f>
        <v>-</v>
      </c>
      <c r="AH159" s="37" t="str">
        <f>_xlfn.IFNA(VLOOKUP($C159,DataSuS2022!$B$2:$O$854,9,FALSE),"")</f>
        <v>-</v>
      </c>
      <c r="AI159" s="37" t="str">
        <f>_xlfn.IFNA(VLOOKUP($C159,DataSuS2022!$B$2:$O$854,10,FALSE),"")</f>
        <v>-</v>
      </c>
      <c r="AJ159" s="37" t="str">
        <f>_xlfn.IFNA(VLOOKUP($C159,DataSuS2022!$B$2:$O$854,11,FALSE),"")</f>
        <v>-</v>
      </c>
      <c r="AK159" s="37" t="str">
        <f>_xlfn.IFNA(VLOOKUP($C159,DataSuS2022!$B$2:$O$854,12,TRUE),"")</f>
        <v>-</v>
      </c>
      <c r="AL159" s="37" t="str">
        <f>_xlfn.IFNA(VLOOKUP($C159,DataSuS2022!$B$2:$O$854,13,FALSE),"")</f>
        <v>-</v>
      </c>
      <c r="AM159" s="44">
        <f t="shared" si="14"/>
        <v>0</v>
      </c>
      <c r="AN159" t="str">
        <f>_xlfn.IFNA(VLOOKUP($C159,DataSuS2023!$B$2:$O$854,2,FALSE),"")</f>
        <v>-</v>
      </c>
      <c r="AO159" t="str">
        <f>_xlfn.IFNA(VLOOKUP($C159,DataSuS2023!$B$2:$O$854,3,FALSE),"")</f>
        <v>-</v>
      </c>
      <c r="AP159" t="str">
        <f>_xlfn.IFNA(VLOOKUP($C159,DataSuS2023!$B$2:$O$854,4,FALSE),"")</f>
        <v>-</v>
      </c>
      <c r="AQ159">
        <f>_xlfn.IFNA(VLOOKUP($C159,DataSuS2023!$B$2:$O$854,5,FALSE),"")</f>
        <v>1</v>
      </c>
      <c r="AR159" t="str">
        <f>_xlfn.IFNA(VLOOKUP($C159,DataSuS2023!$B$2:$O$854,6,FALSE),"")</f>
        <v>-</v>
      </c>
      <c r="AS159" t="str">
        <f>_xlfn.IFNA(VLOOKUP($C159,DataSuS2023!$B$2:$O$854,7,FALSE),"")</f>
        <v>-</v>
      </c>
      <c r="AT159" t="str">
        <f>_xlfn.IFNA(VLOOKUP($C159,DataSuS2023!$B$2:$O$854,8,FALSE),"")</f>
        <v>-</v>
      </c>
      <c r="AU159" t="str">
        <f>_xlfn.IFNA(VLOOKUP($C159,DataSuS2023!$B$2:$O$854,9,FALSE),"")</f>
        <v>-</v>
      </c>
      <c r="AV159" t="str">
        <f>_xlfn.IFNA(VLOOKUP($C159,DataSuS2023!$B$2:$O$854,10,FALSE),"")</f>
        <v>-</v>
      </c>
      <c r="AW159" t="str">
        <f>_xlfn.IFNA(VLOOKUP($C159,DataSuS2023!$B$2:$O$854,11,FALSE),"")</f>
        <v>-</v>
      </c>
      <c r="AX159" t="str">
        <f>_xlfn.IFNA(VLOOKUP($C159,DataSuS2023!$B$2:$O$854,12,FALSE),"")</f>
        <v>-</v>
      </c>
      <c r="AY159" t="str">
        <f>_xlfn.IFNA(VLOOKUP($C159,DataSuS2023!$B$2:$O$854,13,FALSE),"")</f>
        <v>-</v>
      </c>
      <c r="AZ159" s="43">
        <f t="shared" si="16"/>
        <v>1</v>
      </c>
      <c r="BA159">
        <f t="shared" si="15"/>
        <v>1</v>
      </c>
    </row>
    <row r="160" spans="1:53" ht="15.75" customHeight="1">
      <c r="A160" s="10" t="s">
        <v>378</v>
      </c>
      <c r="B160" s="5">
        <v>3114550</v>
      </c>
      <c r="C160" s="5" t="str">
        <f t="shared" si="12"/>
        <v>31145</v>
      </c>
      <c r="D160" s="11" t="s">
        <v>150</v>
      </c>
      <c r="E160" s="12">
        <v>0.42599999999999999</v>
      </c>
      <c r="F160" s="12">
        <v>0.59899999999999998</v>
      </c>
      <c r="G160" s="13">
        <v>0.74099999999999999</v>
      </c>
      <c r="H160" s="46">
        <v>63</v>
      </c>
      <c r="I160" s="13" t="s">
        <v>70</v>
      </c>
      <c r="J160" s="14">
        <v>3.38</v>
      </c>
      <c r="K160" s="14">
        <v>2063.462</v>
      </c>
      <c r="L160" s="15">
        <f t="shared" si="0"/>
        <v>1.638023864747691</v>
      </c>
      <c r="M160" s="6" t="s">
        <v>54</v>
      </c>
      <c r="N160" s="3" t="str">
        <f>_xlfn.IFNA(VLOOKUP($C160,DataSuS2021!$B$2:$O$173,2,FALSE),"")</f>
        <v/>
      </c>
      <c r="O160" s="3" t="str">
        <f>_xlfn.IFNA(VLOOKUP($C160,DataSuS2021!$B$2:$O$173,3,FALSE),"")</f>
        <v/>
      </c>
      <c r="P160" s="3" t="str">
        <f>_xlfn.IFNA(VLOOKUP($C160,DataSuS2021!$B$2:$O$173,4,FALSE),"")</f>
        <v/>
      </c>
      <c r="Q160" s="3" t="str">
        <f>_xlfn.IFNA(VLOOKUP($C160,DataSuS2021!$B$2:$O$173,5,FALSE),"")</f>
        <v/>
      </c>
      <c r="R160" s="3" t="str">
        <f>_xlfn.IFNA(VLOOKUP($C160,DataSuS2021!$B$2:$O$173,6,FALSE),"")</f>
        <v/>
      </c>
      <c r="S160" s="3" t="str">
        <f>_xlfn.IFNA(VLOOKUP($C160,DataSuS2021!$B$2:$O$173,7,FALSE),"")</f>
        <v/>
      </c>
      <c r="T160" s="3" t="str">
        <f>_xlfn.IFNA(VLOOKUP($C160,DataSuS2021!$B$2:$O$173,8,FALSE),"")</f>
        <v/>
      </c>
      <c r="U160" s="3" t="str">
        <f>_xlfn.IFNA(VLOOKUP($C160,DataSuS2021!$B$2:$O$173,9,FALSE),"")</f>
        <v/>
      </c>
      <c r="V160" s="3" t="str">
        <f>_xlfn.IFNA(VLOOKUP($C160,DataSuS2021!$B$2:$O$173,10,FALSE),"")</f>
        <v/>
      </c>
      <c r="W160" s="3" t="str">
        <f>_xlfn.IFNA(VLOOKUP($C160,DataSuS2021!$B$2:$O$173,11,FALSE),"")</f>
        <v/>
      </c>
      <c r="X160" s="3" t="str">
        <f>_xlfn.IFNA(VLOOKUP($C160,DataSuS2021!$B$2:$O$173,12,FALSE),"")</f>
        <v/>
      </c>
      <c r="Y160" s="3" t="str">
        <f>_xlfn.IFNA(VLOOKUP($C160,DataSuS2021!$B$2:$O$173,13,FALSE),"")</f>
        <v/>
      </c>
      <c r="Z160" s="42">
        <f t="shared" si="13"/>
        <v>0</v>
      </c>
      <c r="AA160" s="37" t="str">
        <f>_xlfn.IFNA(VLOOKUP($C160,DataSuS2022!$B$2:$O$854,2,FALSE),"")</f>
        <v>-</v>
      </c>
      <c r="AB160" s="37" t="str">
        <f>_xlfn.IFNA(VLOOKUP($C160,DataSuS2022!$B$2:$O$854,3,FALSE),"")</f>
        <v>-</v>
      </c>
      <c r="AC160" s="37" t="str">
        <f>_xlfn.IFNA(VLOOKUP($C160,DataSuS2022!$B$2:$O$854,4,FALSE),"")</f>
        <v>-</v>
      </c>
      <c r="AD160" s="37" t="str">
        <f>_xlfn.IFNA(VLOOKUP($C160,DataSuS2022!$B$2:$O$854,5,FALSE),"")</f>
        <v>-</v>
      </c>
      <c r="AE160" s="37" t="str">
        <f>_xlfn.IFNA(VLOOKUP($C160,DataSuS2022!$B$2:$O$854,6,FALSE),"")</f>
        <v>-</v>
      </c>
      <c r="AF160" s="37" t="str">
        <f>_xlfn.IFNA(VLOOKUP($C160,DataSuS2022!$B$2:$O$854,7,FALSE),"")</f>
        <v>-</v>
      </c>
      <c r="AG160" s="37" t="str">
        <f>_xlfn.IFNA(VLOOKUP($C160,DataSuS2022!$B$2:$O$854,8,FALSE),"")</f>
        <v>-</v>
      </c>
      <c r="AH160" s="37" t="str">
        <f>_xlfn.IFNA(VLOOKUP($C160,DataSuS2022!$B$2:$O$854,9,FALSE),"")</f>
        <v>-</v>
      </c>
      <c r="AI160" s="37" t="str">
        <f>_xlfn.IFNA(VLOOKUP($C160,DataSuS2022!$B$2:$O$854,10,FALSE),"")</f>
        <v>-</v>
      </c>
      <c r="AJ160" s="37" t="str">
        <f>_xlfn.IFNA(VLOOKUP($C160,DataSuS2022!$B$2:$O$854,11,FALSE),"")</f>
        <v>-</v>
      </c>
      <c r="AK160" s="37" t="str">
        <f>_xlfn.IFNA(VLOOKUP($C160,DataSuS2022!$B$2:$O$854,12,TRUE),"")</f>
        <v>-</v>
      </c>
      <c r="AL160" s="37" t="str">
        <f>_xlfn.IFNA(VLOOKUP($C160,DataSuS2022!$B$2:$O$854,13,FALSE),"")</f>
        <v>-</v>
      </c>
      <c r="AM160" s="44">
        <f t="shared" si="14"/>
        <v>0</v>
      </c>
      <c r="AN160" t="str">
        <f>_xlfn.IFNA(VLOOKUP($C160,DataSuS2023!$B$2:$O$854,2,FALSE),"")</f>
        <v>-</v>
      </c>
      <c r="AO160" t="str">
        <f>_xlfn.IFNA(VLOOKUP($C160,DataSuS2023!$B$2:$O$854,3,FALSE),"")</f>
        <v>-</v>
      </c>
      <c r="AP160" t="str">
        <f>_xlfn.IFNA(VLOOKUP($C160,DataSuS2023!$B$2:$O$854,4,FALSE),"")</f>
        <v>-</v>
      </c>
      <c r="AQ160">
        <f>_xlfn.IFNA(VLOOKUP($C160,DataSuS2023!$B$2:$O$854,5,FALSE),"")</f>
        <v>1</v>
      </c>
      <c r="AR160" t="str">
        <f>_xlfn.IFNA(VLOOKUP($C160,DataSuS2023!$B$2:$O$854,6,FALSE),"")</f>
        <v>-</v>
      </c>
      <c r="AS160" t="str">
        <f>_xlfn.IFNA(VLOOKUP($C160,DataSuS2023!$B$2:$O$854,7,FALSE),"")</f>
        <v>-</v>
      </c>
      <c r="AT160" t="str">
        <f>_xlfn.IFNA(VLOOKUP($C160,DataSuS2023!$B$2:$O$854,8,FALSE),"")</f>
        <v>-</v>
      </c>
      <c r="AU160" t="str">
        <f>_xlfn.IFNA(VLOOKUP($C160,DataSuS2023!$B$2:$O$854,9,FALSE),"")</f>
        <v>-</v>
      </c>
      <c r="AV160" t="str">
        <f>_xlfn.IFNA(VLOOKUP($C160,DataSuS2023!$B$2:$O$854,10,FALSE),"")</f>
        <v>-</v>
      </c>
      <c r="AW160" t="str">
        <f>_xlfn.IFNA(VLOOKUP($C160,DataSuS2023!$B$2:$O$854,11,FALSE),"")</f>
        <v>-</v>
      </c>
      <c r="AX160" t="str">
        <f>_xlfn.IFNA(VLOOKUP($C160,DataSuS2023!$B$2:$O$854,12,FALSE),"")</f>
        <v>-</v>
      </c>
      <c r="AY160" t="str">
        <f>_xlfn.IFNA(VLOOKUP($C160,DataSuS2023!$B$2:$O$854,13,FALSE),"")</f>
        <v>-</v>
      </c>
      <c r="AZ160" s="43">
        <f t="shared" si="16"/>
        <v>1</v>
      </c>
      <c r="BA160">
        <f t="shared" si="15"/>
        <v>1</v>
      </c>
    </row>
    <row r="161" spans="1:53" ht="15.75" customHeight="1">
      <c r="A161" s="10" t="s">
        <v>379</v>
      </c>
      <c r="B161" s="5">
        <v>3114600</v>
      </c>
      <c r="C161" s="5" t="str">
        <f t="shared" si="12"/>
        <v>31146</v>
      </c>
      <c r="D161" s="11" t="s">
        <v>56</v>
      </c>
      <c r="E161" s="12">
        <v>0.45</v>
      </c>
      <c r="F161" s="12">
        <v>0.56899999999999995</v>
      </c>
      <c r="G161" s="13">
        <v>0.72499999999999998</v>
      </c>
      <c r="H161" s="46" t="s">
        <v>380</v>
      </c>
      <c r="I161" s="13" t="s">
        <v>61</v>
      </c>
      <c r="J161" s="14">
        <v>1.1299999999999999</v>
      </c>
      <c r="K161" s="14">
        <v>727.89400000000001</v>
      </c>
      <c r="L161" s="15">
        <f t="shared" si="0"/>
        <v>1.5524238419330285</v>
      </c>
      <c r="M161" s="6" t="s">
        <v>100</v>
      </c>
      <c r="N161" s="3" t="str">
        <f>_xlfn.IFNA(VLOOKUP($C161,DataSuS2021!$B$2:$O$173,2,FALSE),"")</f>
        <v/>
      </c>
      <c r="O161" s="3" t="str">
        <f>_xlfn.IFNA(VLOOKUP($C161,DataSuS2021!$B$2:$O$173,3,FALSE),"")</f>
        <v/>
      </c>
      <c r="P161" s="3" t="str">
        <f>_xlfn.IFNA(VLOOKUP($C161,DataSuS2021!$B$2:$O$173,4,FALSE),"")</f>
        <v/>
      </c>
      <c r="Q161" s="3" t="str">
        <f>_xlfn.IFNA(VLOOKUP($C161,DataSuS2021!$B$2:$O$173,5,FALSE),"")</f>
        <v/>
      </c>
      <c r="R161" s="3" t="str">
        <f>_xlfn.IFNA(VLOOKUP($C161,DataSuS2021!$B$2:$O$173,6,FALSE),"")</f>
        <v/>
      </c>
      <c r="S161" s="3" t="str">
        <f>_xlfn.IFNA(VLOOKUP($C161,DataSuS2021!$B$2:$O$173,7,FALSE),"")</f>
        <v/>
      </c>
      <c r="T161" s="3" t="str">
        <f>_xlfn.IFNA(VLOOKUP($C161,DataSuS2021!$B$2:$O$173,8,FALSE),"")</f>
        <v/>
      </c>
      <c r="U161" s="3" t="str">
        <f>_xlfn.IFNA(VLOOKUP($C161,DataSuS2021!$B$2:$O$173,9,FALSE),"")</f>
        <v/>
      </c>
      <c r="V161" s="3" t="str">
        <f>_xlfn.IFNA(VLOOKUP($C161,DataSuS2021!$B$2:$O$173,10,FALSE),"")</f>
        <v/>
      </c>
      <c r="W161" s="3" t="str">
        <f>_xlfn.IFNA(VLOOKUP($C161,DataSuS2021!$B$2:$O$173,11,FALSE),"")</f>
        <v/>
      </c>
      <c r="X161" s="3" t="str">
        <f>_xlfn.IFNA(VLOOKUP($C161,DataSuS2021!$B$2:$O$173,12,FALSE),"")</f>
        <v/>
      </c>
      <c r="Y161" s="3" t="str">
        <f>_xlfn.IFNA(VLOOKUP($C161,DataSuS2021!$B$2:$O$173,13,FALSE),"")</f>
        <v/>
      </c>
      <c r="Z161" s="42">
        <f t="shared" si="13"/>
        <v>0</v>
      </c>
      <c r="AA161" s="37" t="str">
        <f>_xlfn.IFNA(VLOOKUP($C161,DataSuS2022!$B$2:$O$854,2,FALSE),"")</f>
        <v>-</v>
      </c>
      <c r="AB161" s="37" t="str">
        <f>_xlfn.IFNA(VLOOKUP($C161,DataSuS2022!$B$2:$O$854,3,FALSE),"")</f>
        <v>-</v>
      </c>
      <c r="AC161" s="37" t="str">
        <f>_xlfn.IFNA(VLOOKUP($C161,DataSuS2022!$B$2:$O$854,4,FALSE),"")</f>
        <v>-</v>
      </c>
      <c r="AD161" s="37" t="str">
        <f>_xlfn.IFNA(VLOOKUP($C161,DataSuS2022!$B$2:$O$854,5,FALSE),"")</f>
        <v>-</v>
      </c>
      <c r="AE161" s="37" t="str">
        <f>_xlfn.IFNA(VLOOKUP($C161,DataSuS2022!$B$2:$O$854,6,FALSE),"")</f>
        <v>-</v>
      </c>
      <c r="AF161" s="37" t="str">
        <f>_xlfn.IFNA(VLOOKUP($C161,DataSuS2022!$B$2:$O$854,7,FALSE),"")</f>
        <v>-</v>
      </c>
      <c r="AG161" s="37" t="str">
        <f>_xlfn.IFNA(VLOOKUP($C161,DataSuS2022!$B$2:$O$854,8,FALSE),"")</f>
        <v>-</v>
      </c>
      <c r="AH161" s="37" t="str">
        <f>_xlfn.IFNA(VLOOKUP($C161,DataSuS2022!$B$2:$O$854,9,FALSE),"")</f>
        <v>-</v>
      </c>
      <c r="AI161" s="37" t="str">
        <f>_xlfn.IFNA(VLOOKUP($C161,DataSuS2022!$B$2:$O$854,10,FALSE),"")</f>
        <v>-</v>
      </c>
      <c r="AJ161" s="37" t="str">
        <f>_xlfn.IFNA(VLOOKUP($C161,DataSuS2022!$B$2:$O$854,11,FALSE),"")</f>
        <v>-</v>
      </c>
      <c r="AK161" s="37" t="str">
        <f>_xlfn.IFNA(VLOOKUP($C161,DataSuS2022!$B$2:$O$854,12,TRUE),"")</f>
        <v>-</v>
      </c>
      <c r="AL161" s="37" t="str">
        <f>_xlfn.IFNA(VLOOKUP($C161,DataSuS2022!$B$2:$O$854,13,FALSE),"")</f>
        <v>-</v>
      </c>
      <c r="AM161" s="44">
        <f t="shared" si="14"/>
        <v>0</v>
      </c>
      <c r="AN161" t="str">
        <f>_xlfn.IFNA(VLOOKUP($C161,DataSuS2023!$B$2:$O$854,2,FALSE),"")</f>
        <v>-</v>
      </c>
      <c r="AO161" t="str">
        <f>_xlfn.IFNA(VLOOKUP($C161,DataSuS2023!$B$2:$O$854,3,FALSE),"")</f>
        <v>-</v>
      </c>
      <c r="AP161" t="str">
        <f>_xlfn.IFNA(VLOOKUP($C161,DataSuS2023!$B$2:$O$854,4,FALSE),"")</f>
        <v>-</v>
      </c>
      <c r="AQ161" t="str">
        <f>_xlfn.IFNA(VLOOKUP($C161,DataSuS2023!$B$2:$O$854,5,FALSE),"")</f>
        <v>-</v>
      </c>
      <c r="AR161" t="str">
        <f>_xlfn.IFNA(VLOOKUP($C161,DataSuS2023!$B$2:$O$854,6,FALSE),"")</f>
        <v>-</v>
      </c>
      <c r="AS161" t="str">
        <f>_xlfn.IFNA(VLOOKUP($C161,DataSuS2023!$B$2:$O$854,7,FALSE),"")</f>
        <v>-</v>
      </c>
      <c r="AT161" t="str">
        <f>_xlfn.IFNA(VLOOKUP($C161,DataSuS2023!$B$2:$O$854,8,FALSE),"")</f>
        <v>-</v>
      </c>
      <c r="AU161" t="str">
        <f>_xlfn.IFNA(VLOOKUP($C161,DataSuS2023!$B$2:$O$854,9,FALSE),"")</f>
        <v>-</v>
      </c>
      <c r="AV161" t="str">
        <f>_xlfn.IFNA(VLOOKUP($C161,DataSuS2023!$B$2:$O$854,10,FALSE),"")</f>
        <v>-</v>
      </c>
      <c r="AW161" t="str">
        <f>_xlfn.IFNA(VLOOKUP($C161,DataSuS2023!$B$2:$O$854,11,FALSE),"")</f>
        <v>-</v>
      </c>
      <c r="AX161" t="str">
        <f>_xlfn.IFNA(VLOOKUP($C161,DataSuS2023!$B$2:$O$854,12,FALSE),"")</f>
        <v>-</v>
      </c>
      <c r="AY161" t="str">
        <f>_xlfn.IFNA(VLOOKUP($C161,DataSuS2023!$B$2:$O$854,13,FALSE),"")</f>
        <v>-</v>
      </c>
      <c r="AZ161" s="43">
        <f t="shared" si="16"/>
        <v>0</v>
      </c>
      <c r="BA161">
        <f t="shared" si="15"/>
        <v>0</v>
      </c>
    </row>
    <row r="162" spans="1:53" ht="15.75" customHeight="1">
      <c r="A162" s="10" t="s">
        <v>381</v>
      </c>
      <c r="B162" s="5">
        <v>3114709</v>
      </c>
      <c r="C162" s="5" t="str">
        <f t="shared" si="12"/>
        <v>31147</v>
      </c>
      <c r="D162" s="11" t="s">
        <v>119</v>
      </c>
      <c r="E162" s="12">
        <v>0.41399999999999998</v>
      </c>
      <c r="F162" s="12">
        <v>0.50700000000000001</v>
      </c>
      <c r="G162" s="13">
        <v>0.72399999999999998</v>
      </c>
      <c r="H162" s="46" t="s">
        <v>382</v>
      </c>
      <c r="I162" s="13" t="s">
        <v>61</v>
      </c>
      <c r="J162" s="14">
        <v>0.64</v>
      </c>
      <c r="K162" s="14">
        <v>81.100999999999999</v>
      </c>
      <c r="L162" s="15">
        <f t="shared" si="0"/>
        <v>7.8913946807067736</v>
      </c>
      <c r="M162" s="6" t="s">
        <v>89</v>
      </c>
      <c r="N162" s="3" t="str">
        <f>_xlfn.IFNA(VLOOKUP($C162,DataSuS2021!$B$2:$O$173,2,FALSE),"")</f>
        <v/>
      </c>
      <c r="O162" s="3" t="str">
        <f>_xlfn.IFNA(VLOOKUP($C162,DataSuS2021!$B$2:$O$173,3,FALSE),"")</f>
        <v/>
      </c>
      <c r="P162" s="3" t="str">
        <f>_xlfn.IFNA(VLOOKUP($C162,DataSuS2021!$B$2:$O$173,4,FALSE),"")</f>
        <v/>
      </c>
      <c r="Q162" s="3" t="str">
        <f>_xlfn.IFNA(VLOOKUP($C162,DataSuS2021!$B$2:$O$173,5,FALSE),"")</f>
        <v/>
      </c>
      <c r="R162" s="3" t="str">
        <f>_xlfn.IFNA(VLOOKUP($C162,DataSuS2021!$B$2:$O$173,6,FALSE),"")</f>
        <v/>
      </c>
      <c r="S162" s="3" t="str">
        <f>_xlfn.IFNA(VLOOKUP($C162,DataSuS2021!$B$2:$O$173,7,FALSE),"")</f>
        <v/>
      </c>
      <c r="T162" s="3" t="str">
        <f>_xlfn.IFNA(VLOOKUP($C162,DataSuS2021!$B$2:$O$173,8,FALSE),"")</f>
        <v/>
      </c>
      <c r="U162" s="3" t="str">
        <f>_xlfn.IFNA(VLOOKUP($C162,DataSuS2021!$B$2:$O$173,9,FALSE),"")</f>
        <v/>
      </c>
      <c r="V162" s="3" t="str">
        <f>_xlfn.IFNA(VLOOKUP($C162,DataSuS2021!$B$2:$O$173,10,FALSE),"")</f>
        <v/>
      </c>
      <c r="W162" s="3" t="str">
        <f>_xlfn.IFNA(VLOOKUP($C162,DataSuS2021!$B$2:$O$173,11,FALSE),"")</f>
        <v/>
      </c>
      <c r="X162" s="3" t="str">
        <f>_xlfn.IFNA(VLOOKUP($C162,DataSuS2021!$B$2:$O$173,12,FALSE),"")</f>
        <v/>
      </c>
      <c r="Y162" s="3" t="str">
        <f>_xlfn.IFNA(VLOOKUP($C162,DataSuS2021!$B$2:$O$173,13,FALSE),"")</f>
        <v/>
      </c>
      <c r="Z162" s="42">
        <f t="shared" si="13"/>
        <v>0</v>
      </c>
      <c r="AA162" s="37" t="str">
        <f>_xlfn.IFNA(VLOOKUP($C162,DataSuS2022!$B$2:$O$854,2,FALSE),"")</f>
        <v>-</v>
      </c>
      <c r="AB162" s="37" t="str">
        <f>_xlfn.IFNA(VLOOKUP($C162,DataSuS2022!$B$2:$O$854,3,FALSE),"")</f>
        <v>-</v>
      </c>
      <c r="AC162" s="37" t="str">
        <f>_xlfn.IFNA(VLOOKUP($C162,DataSuS2022!$B$2:$O$854,4,FALSE),"")</f>
        <v>-</v>
      </c>
      <c r="AD162" s="37" t="str">
        <f>_xlfn.IFNA(VLOOKUP($C162,DataSuS2022!$B$2:$O$854,5,FALSE),"")</f>
        <v>-</v>
      </c>
      <c r="AE162" s="37" t="str">
        <f>_xlfn.IFNA(VLOOKUP($C162,DataSuS2022!$B$2:$O$854,6,FALSE),"")</f>
        <v>-</v>
      </c>
      <c r="AF162" s="37" t="str">
        <f>_xlfn.IFNA(VLOOKUP($C162,DataSuS2022!$B$2:$O$854,7,FALSE),"")</f>
        <v>-</v>
      </c>
      <c r="AG162" s="37" t="str">
        <f>_xlfn.IFNA(VLOOKUP($C162,DataSuS2022!$B$2:$O$854,8,FALSE),"")</f>
        <v>-</v>
      </c>
      <c r="AH162" s="37" t="str">
        <f>_xlfn.IFNA(VLOOKUP($C162,DataSuS2022!$B$2:$O$854,9,FALSE),"")</f>
        <v>-</v>
      </c>
      <c r="AI162" s="37" t="str">
        <f>_xlfn.IFNA(VLOOKUP($C162,DataSuS2022!$B$2:$O$854,10,FALSE),"")</f>
        <v>-</v>
      </c>
      <c r="AJ162" s="37" t="str">
        <f>_xlfn.IFNA(VLOOKUP($C162,DataSuS2022!$B$2:$O$854,11,FALSE),"")</f>
        <v>-</v>
      </c>
      <c r="AK162" s="37" t="str">
        <f>_xlfn.IFNA(VLOOKUP($C162,DataSuS2022!$B$2:$O$854,12,TRUE),"")</f>
        <v>-</v>
      </c>
      <c r="AL162" s="37" t="str">
        <f>_xlfn.IFNA(VLOOKUP($C162,DataSuS2022!$B$2:$O$854,13,FALSE),"")</f>
        <v>-</v>
      </c>
      <c r="AM162" s="44">
        <f t="shared" si="14"/>
        <v>0</v>
      </c>
      <c r="AN162" t="str">
        <f>_xlfn.IFNA(VLOOKUP($C162,DataSuS2023!$B$2:$O$854,2,FALSE),"")</f>
        <v>-</v>
      </c>
      <c r="AO162" t="str">
        <f>_xlfn.IFNA(VLOOKUP($C162,DataSuS2023!$B$2:$O$854,3,FALSE),"")</f>
        <v>-</v>
      </c>
      <c r="AP162" t="str">
        <f>_xlfn.IFNA(VLOOKUP($C162,DataSuS2023!$B$2:$O$854,4,FALSE),"")</f>
        <v>-</v>
      </c>
      <c r="AQ162" t="str">
        <f>_xlfn.IFNA(VLOOKUP($C162,DataSuS2023!$B$2:$O$854,5,FALSE),"")</f>
        <v>-</v>
      </c>
      <c r="AR162" t="str">
        <f>_xlfn.IFNA(VLOOKUP($C162,DataSuS2023!$B$2:$O$854,6,FALSE),"")</f>
        <v>-</v>
      </c>
      <c r="AS162" t="str">
        <f>_xlfn.IFNA(VLOOKUP($C162,DataSuS2023!$B$2:$O$854,7,FALSE),"")</f>
        <v>-</v>
      </c>
      <c r="AT162" t="str">
        <f>_xlfn.IFNA(VLOOKUP($C162,DataSuS2023!$B$2:$O$854,8,FALSE),"")</f>
        <v>-</v>
      </c>
      <c r="AU162" t="str">
        <f>_xlfn.IFNA(VLOOKUP($C162,DataSuS2023!$B$2:$O$854,9,FALSE),"")</f>
        <v>-</v>
      </c>
      <c r="AV162" t="str">
        <f>_xlfn.IFNA(VLOOKUP($C162,DataSuS2023!$B$2:$O$854,10,FALSE),"")</f>
        <v>-</v>
      </c>
      <c r="AW162" t="str">
        <f>_xlfn.IFNA(VLOOKUP($C162,DataSuS2023!$B$2:$O$854,11,FALSE),"")</f>
        <v>-</v>
      </c>
      <c r="AX162" t="str">
        <f>_xlfn.IFNA(VLOOKUP($C162,DataSuS2023!$B$2:$O$854,12,FALSE),"")</f>
        <v>-</v>
      </c>
      <c r="AY162" t="str">
        <f>_xlfn.IFNA(VLOOKUP($C162,DataSuS2023!$B$2:$O$854,13,FALSE),"")</f>
        <v>-</v>
      </c>
      <c r="AZ162" s="43">
        <f t="shared" si="16"/>
        <v>0</v>
      </c>
      <c r="BA162">
        <f t="shared" si="15"/>
        <v>0</v>
      </c>
    </row>
    <row r="163" spans="1:53" ht="15.75" customHeight="1">
      <c r="A163" s="10" t="s">
        <v>383</v>
      </c>
      <c r="B163" s="5">
        <v>3114808</v>
      </c>
      <c r="C163" s="5" t="str">
        <f t="shared" si="12"/>
        <v>31148</v>
      </c>
      <c r="D163" s="11" t="s">
        <v>78</v>
      </c>
      <c r="E163" s="12">
        <v>0.40100000000000002</v>
      </c>
      <c r="F163" s="12">
        <v>0.53300000000000003</v>
      </c>
      <c r="G163" s="13">
        <v>0.64600000000000002</v>
      </c>
      <c r="H163" s="46" t="s">
        <v>384</v>
      </c>
      <c r="I163" s="13" t="s">
        <v>61</v>
      </c>
      <c r="J163" s="14">
        <v>1.1000000000000001</v>
      </c>
      <c r="K163" s="14">
        <v>282.25400000000002</v>
      </c>
      <c r="L163" s="15">
        <f t="shared" si="0"/>
        <v>3.8971989768081232</v>
      </c>
      <c r="M163" s="6" t="s">
        <v>89</v>
      </c>
      <c r="N163" s="3" t="str">
        <f>_xlfn.IFNA(VLOOKUP($C163,DataSuS2021!$B$2:$O$173,2,FALSE),"")</f>
        <v/>
      </c>
      <c r="O163" s="3" t="str">
        <f>_xlfn.IFNA(VLOOKUP($C163,DataSuS2021!$B$2:$O$173,3,FALSE),"")</f>
        <v/>
      </c>
      <c r="P163" s="3" t="str">
        <f>_xlfn.IFNA(VLOOKUP($C163,DataSuS2021!$B$2:$O$173,4,FALSE),"")</f>
        <v/>
      </c>
      <c r="Q163" s="3" t="str">
        <f>_xlfn.IFNA(VLOOKUP($C163,DataSuS2021!$B$2:$O$173,5,FALSE),"")</f>
        <v/>
      </c>
      <c r="R163" s="3" t="str">
        <f>_xlfn.IFNA(VLOOKUP($C163,DataSuS2021!$B$2:$O$173,6,FALSE),"")</f>
        <v/>
      </c>
      <c r="S163" s="3" t="str">
        <f>_xlfn.IFNA(VLOOKUP($C163,DataSuS2021!$B$2:$O$173,7,FALSE),"")</f>
        <v/>
      </c>
      <c r="T163" s="3" t="str">
        <f>_xlfn.IFNA(VLOOKUP($C163,DataSuS2021!$B$2:$O$173,8,FALSE),"")</f>
        <v/>
      </c>
      <c r="U163" s="3" t="str">
        <f>_xlfn.IFNA(VLOOKUP($C163,DataSuS2021!$B$2:$O$173,9,FALSE),"")</f>
        <v/>
      </c>
      <c r="V163" s="3" t="str">
        <f>_xlfn.IFNA(VLOOKUP($C163,DataSuS2021!$B$2:$O$173,10,FALSE),"")</f>
        <v/>
      </c>
      <c r="W163" s="3" t="str">
        <f>_xlfn.IFNA(VLOOKUP($C163,DataSuS2021!$B$2:$O$173,11,FALSE),"")</f>
        <v/>
      </c>
      <c r="X163" s="3" t="str">
        <f>_xlfn.IFNA(VLOOKUP($C163,DataSuS2021!$B$2:$O$173,12,FALSE),"")</f>
        <v/>
      </c>
      <c r="Y163" s="3" t="str">
        <f>_xlfn.IFNA(VLOOKUP($C163,DataSuS2021!$B$2:$O$173,13,FALSE),"")</f>
        <v/>
      </c>
      <c r="Z163" s="42">
        <f t="shared" si="13"/>
        <v>0</v>
      </c>
      <c r="AA163" s="37" t="str">
        <f>_xlfn.IFNA(VLOOKUP($C163,DataSuS2022!$B$2:$O$854,2,FALSE),"")</f>
        <v>-</v>
      </c>
      <c r="AB163" s="37" t="str">
        <f>_xlfn.IFNA(VLOOKUP($C163,DataSuS2022!$B$2:$O$854,3,FALSE),"")</f>
        <v>-</v>
      </c>
      <c r="AC163" s="37" t="str">
        <f>_xlfn.IFNA(VLOOKUP($C163,DataSuS2022!$B$2:$O$854,4,FALSE),"")</f>
        <v>-</v>
      </c>
      <c r="AD163" s="37" t="str">
        <f>_xlfn.IFNA(VLOOKUP($C163,DataSuS2022!$B$2:$O$854,5,FALSE),"")</f>
        <v>-</v>
      </c>
      <c r="AE163" s="37" t="str">
        <f>_xlfn.IFNA(VLOOKUP($C163,DataSuS2022!$B$2:$O$854,6,FALSE),"")</f>
        <v>-</v>
      </c>
      <c r="AF163" s="37" t="str">
        <f>_xlfn.IFNA(VLOOKUP($C163,DataSuS2022!$B$2:$O$854,7,FALSE),"")</f>
        <v>-</v>
      </c>
      <c r="AG163" s="37" t="str">
        <f>_xlfn.IFNA(VLOOKUP($C163,DataSuS2022!$B$2:$O$854,8,FALSE),"")</f>
        <v>-</v>
      </c>
      <c r="AH163" s="37" t="str">
        <f>_xlfn.IFNA(VLOOKUP($C163,DataSuS2022!$B$2:$O$854,9,FALSE),"")</f>
        <v>-</v>
      </c>
      <c r="AI163" s="37" t="str">
        <f>_xlfn.IFNA(VLOOKUP($C163,DataSuS2022!$B$2:$O$854,10,FALSE),"")</f>
        <v>-</v>
      </c>
      <c r="AJ163" s="37" t="str">
        <f>_xlfn.IFNA(VLOOKUP($C163,DataSuS2022!$B$2:$O$854,11,FALSE),"")</f>
        <v>-</v>
      </c>
      <c r="AK163" s="37" t="str">
        <f>_xlfn.IFNA(VLOOKUP($C163,DataSuS2022!$B$2:$O$854,12,TRUE),"")</f>
        <v>-</v>
      </c>
      <c r="AL163" s="37" t="str">
        <f>_xlfn.IFNA(VLOOKUP($C163,DataSuS2022!$B$2:$O$854,13,FALSE),"")</f>
        <v>-</v>
      </c>
      <c r="AM163" s="44">
        <f t="shared" si="14"/>
        <v>0</v>
      </c>
      <c r="AN163" t="str">
        <f>_xlfn.IFNA(VLOOKUP($C163,DataSuS2023!$B$2:$O$854,2,FALSE),"")</f>
        <v>-</v>
      </c>
      <c r="AO163" t="str">
        <f>_xlfn.IFNA(VLOOKUP($C163,DataSuS2023!$B$2:$O$854,3,FALSE),"")</f>
        <v>-</v>
      </c>
      <c r="AP163" t="str">
        <f>_xlfn.IFNA(VLOOKUP($C163,DataSuS2023!$B$2:$O$854,4,FALSE),"")</f>
        <v>-</v>
      </c>
      <c r="AQ163" t="str">
        <f>_xlfn.IFNA(VLOOKUP($C163,DataSuS2023!$B$2:$O$854,5,FALSE),"")</f>
        <v>-</v>
      </c>
      <c r="AR163" t="str">
        <f>_xlfn.IFNA(VLOOKUP($C163,DataSuS2023!$B$2:$O$854,6,FALSE),"")</f>
        <v>-</v>
      </c>
      <c r="AS163" t="str">
        <f>_xlfn.IFNA(VLOOKUP($C163,DataSuS2023!$B$2:$O$854,7,FALSE),"")</f>
        <v>-</v>
      </c>
      <c r="AT163" t="str">
        <f>_xlfn.IFNA(VLOOKUP($C163,DataSuS2023!$B$2:$O$854,8,FALSE),"")</f>
        <v>-</v>
      </c>
      <c r="AU163" t="str">
        <f>_xlfn.IFNA(VLOOKUP($C163,DataSuS2023!$B$2:$O$854,9,FALSE),"")</f>
        <v>-</v>
      </c>
      <c r="AV163" t="str">
        <f>_xlfn.IFNA(VLOOKUP($C163,DataSuS2023!$B$2:$O$854,10,FALSE),"")</f>
        <v>-</v>
      </c>
      <c r="AW163" t="str">
        <f>_xlfn.IFNA(VLOOKUP($C163,DataSuS2023!$B$2:$O$854,11,FALSE),"")</f>
        <v>-</v>
      </c>
      <c r="AX163" t="str">
        <f>_xlfn.IFNA(VLOOKUP($C163,DataSuS2023!$B$2:$O$854,12,FALSE),"")</f>
        <v>-</v>
      </c>
      <c r="AY163" t="str">
        <f>_xlfn.IFNA(VLOOKUP($C163,DataSuS2023!$B$2:$O$854,13,FALSE),"")</f>
        <v>-</v>
      </c>
      <c r="AZ163" s="43">
        <f t="shared" si="16"/>
        <v>0</v>
      </c>
      <c r="BA163">
        <f t="shared" si="15"/>
        <v>0</v>
      </c>
    </row>
    <row r="164" spans="1:53" ht="15.75" customHeight="1">
      <c r="A164" s="10" t="s">
        <v>385</v>
      </c>
      <c r="B164" s="5">
        <v>3114907</v>
      </c>
      <c r="C164" s="5" t="str">
        <f t="shared" si="12"/>
        <v>31149</v>
      </c>
      <c r="D164" s="11" t="s">
        <v>56</v>
      </c>
      <c r="E164" s="12">
        <v>0.44500000000000001</v>
      </c>
      <c r="F164" s="12">
        <v>0.62</v>
      </c>
      <c r="G164" s="13">
        <v>0.65200000000000002</v>
      </c>
      <c r="H164" s="46" t="s">
        <v>386</v>
      </c>
      <c r="I164" s="13" t="s">
        <v>61</v>
      </c>
      <c r="J164" s="14">
        <v>0.85</v>
      </c>
      <c r="K164" s="14">
        <v>157.727</v>
      </c>
      <c r="L164" s="15">
        <f t="shared" si="0"/>
        <v>5.3890583096109097</v>
      </c>
      <c r="M164" s="6" t="s">
        <v>117</v>
      </c>
      <c r="N164" s="3" t="str">
        <f>_xlfn.IFNA(VLOOKUP($C164,DataSuS2021!$B$2:$O$173,2,FALSE),"")</f>
        <v/>
      </c>
      <c r="O164" s="3" t="str">
        <f>_xlfn.IFNA(VLOOKUP($C164,DataSuS2021!$B$2:$O$173,3,FALSE),"")</f>
        <v/>
      </c>
      <c r="P164" s="3" t="str">
        <f>_xlfn.IFNA(VLOOKUP($C164,DataSuS2021!$B$2:$O$173,4,FALSE),"")</f>
        <v/>
      </c>
      <c r="Q164" s="3" t="str">
        <f>_xlfn.IFNA(VLOOKUP($C164,DataSuS2021!$B$2:$O$173,5,FALSE),"")</f>
        <v/>
      </c>
      <c r="R164" s="3" t="str">
        <f>_xlfn.IFNA(VLOOKUP($C164,DataSuS2021!$B$2:$O$173,6,FALSE),"")</f>
        <v/>
      </c>
      <c r="S164" s="3" t="str">
        <f>_xlfn.IFNA(VLOOKUP($C164,DataSuS2021!$B$2:$O$173,7,FALSE),"")</f>
        <v/>
      </c>
      <c r="T164" s="3" t="str">
        <f>_xlfn.IFNA(VLOOKUP($C164,DataSuS2021!$B$2:$O$173,8,FALSE),"")</f>
        <v/>
      </c>
      <c r="U164" s="3" t="str">
        <f>_xlfn.IFNA(VLOOKUP($C164,DataSuS2021!$B$2:$O$173,9,FALSE),"")</f>
        <v/>
      </c>
      <c r="V164" s="3" t="str">
        <f>_xlfn.IFNA(VLOOKUP($C164,DataSuS2021!$B$2:$O$173,10,FALSE),"")</f>
        <v/>
      </c>
      <c r="W164" s="3" t="str">
        <f>_xlfn.IFNA(VLOOKUP($C164,DataSuS2021!$B$2:$O$173,11,FALSE),"")</f>
        <v/>
      </c>
      <c r="X164" s="3" t="str">
        <f>_xlfn.IFNA(VLOOKUP($C164,DataSuS2021!$B$2:$O$173,12,FALSE),"")</f>
        <v/>
      </c>
      <c r="Y164" s="3" t="str">
        <f>_xlfn.IFNA(VLOOKUP($C164,DataSuS2021!$B$2:$O$173,13,FALSE),"")</f>
        <v/>
      </c>
      <c r="Z164" s="42">
        <f t="shared" si="13"/>
        <v>0</v>
      </c>
      <c r="AA164" s="37" t="str">
        <f>_xlfn.IFNA(VLOOKUP($C164,DataSuS2022!$B$2:$O$854,2,FALSE),"")</f>
        <v>-</v>
      </c>
      <c r="AB164" s="37" t="str">
        <f>_xlfn.IFNA(VLOOKUP($C164,DataSuS2022!$B$2:$O$854,3,FALSE),"")</f>
        <v>-</v>
      </c>
      <c r="AC164" s="37" t="str">
        <f>_xlfn.IFNA(VLOOKUP($C164,DataSuS2022!$B$2:$O$854,4,FALSE),"")</f>
        <v>-</v>
      </c>
      <c r="AD164" s="37" t="str">
        <f>_xlfn.IFNA(VLOOKUP($C164,DataSuS2022!$B$2:$O$854,5,FALSE),"")</f>
        <v>-</v>
      </c>
      <c r="AE164" s="37" t="str">
        <f>_xlfn.IFNA(VLOOKUP($C164,DataSuS2022!$B$2:$O$854,6,FALSE),"")</f>
        <v>-</v>
      </c>
      <c r="AF164" s="37" t="str">
        <f>_xlfn.IFNA(VLOOKUP($C164,DataSuS2022!$B$2:$O$854,7,FALSE),"")</f>
        <v>-</v>
      </c>
      <c r="AG164" s="37" t="str">
        <f>_xlfn.IFNA(VLOOKUP($C164,DataSuS2022!$B$2:$O$854,8,FALSE),"")</f>
        <v>-</v>
      </c>
      <c r="AH164" s="37" t="str">
        <f>_xlfn.IFNA(VLOOKUP($C164,DataSuS2022!$B$2:$O$854,9,FALSE),"")</f>
        <v>-</v>
      </c>
      <c r="AI164" s="37" t="str">
        <f>_xlfn.IFNA(VLOOKUP($C164,DataSuS2022!$B$2:$O$854,10,FALSE),"")</f>
        <v>-</v>
      </c>
      <c r="AJ164" s="37" t="str">
        <f>_xlfn.IFNA(VLOOKUP($C164,DataSuS2022!$B$2:$O$854,11,FALSE),"")</f>
        <v>-</v>
      </c>
      <c r="AK164" s="37" t="str">
        <f>_xlfn.IFNA(VLOOKUP($C164,DataSuS2022!$B$2:$O$854,12,TRUE),"")</f>
        <v>-</v>
      </c>
      <c r="AL164" s="37" t="str">
        <f>_xlfn.IFNA(VLOOKUP($C164,DataSuS2022!$B$2:$O$854,13,FALSE),"")</f>
        <v>-</v>
      </c>
      <c r="AM164" s="44">
        <f t="shared" si="14"/>
        <v>0</v>
      </c>
      <c r="AN164" t="str">
        <f>_xlfn.IFNA(VLOOKUP($C164,DataSuS2023!$B$2:$O$854,2,FALSE),"")</f>
        <v>-</v>
      </c>
      <c r="AO164" t="str">
        <f>_xlfn.IFNA(VLOOKUP($C164,DataSuS2023!$B$2:$O$854,3,FALSE),"")</f>
        <v>-</v>
      </c>
      <c r="AP164" t="str">
        <f>_xlfn.IFNA(VLOOKUP($C164,DataSuS2023!$B$2:$O$854,4,FALSE),"")</f>
        <v>-</v>
      </c>
      <c r="AQ164" t="str">
        <f>_xlfn.IFNA(VLOOKUP($C164,DataSuS2023!$B$2:$O$854,5,FALSE),"")</f>
        <v>-</v>
      </c>
      <c r="AR164" t="str">
        <f>_xlfn.IFNA(VLOOKUP($C164,DataSuS2023!$B$2:$O$854,6,FALSE),"")</f>
        <v>-</v>
      </c>
      <c r="AS164" t="str">
        <f>_xlfn.IFNA(VLOOKUP($C164,DataSuS2023!$B$2:$O$854,7,FALSE),"")</f>
        <v>-</v>
      </c>
      <c r="AT164" t="str">
        <f>_xlfn.IFNA(VLOOKUP($C164,DataSuS2023!$B$2:$O$854,8,FALSE),"")</f>
        <v>-</v>
      </c>
      <c r="AU164" t="str">
        <f>_xlfn.IFNA(VLOOKUP($C164,DataSuS2023!$B$2:$O$854,9,FALSE),"")</f>
        <v>-</v>
      </c>
      <c r="AV164" t="str">
        <f>_xlfn.IFNA(VLOOKUP($C164,DataSuS2023!$B$2:$O$854,10,FALSE),"")</f>
        <v>-</v>
      </c>
      <c r="AW164" t="str">
        <f>_xlfn.IFNA(VLOOKUP($C164,DataSuS2023!$B$2:$O$854,11,FALSE),"")</f>
        <v>-</v>
      </c>
      <c r="AX164" t="str">
        <f>_xlfn.IFNA(VLOOKUP($C164,DataSuS2023!$B$2:$O$854,12,FALSE),"")</f>
        <v>-</v>
      </c>
      <c r="AY164" t="str">
        <f>_xlfn.IFNA(VLOOKUP($C164,DataSuS2023!$B$2:$O$854,13,FALSE),"")</f>
        <v>-</v>
      </c>
      <c r="AZ164" s="43">
        <f t="shared" si="16"/>
        <v>0</v>
      </c>
      <c r="BA164">
        <f t="shared" si="15"/>
        <v>0</v>
      </c>
    </row>
    <row r="165" spans="1:53" ht="15.75" customHeight="1">
      <c r="A165" s="10" t="s">
        <v>387</v>
      </c>
      <c r="B165" s="5">
        <v>3115003</v>
      </c>
      <c r="C165" s="5" t="str">
        <f t="shared" si="12"/>
        <v>31150</v>
      </c>
      <c r="D165" s="11" t="s">
        <v>119</v>
      </c>
      <c r="E165" s="12">
        <v>0.49399999999999999</v>
      </c>
      <c r="F165" s="12">
        <v>0.61699999999999999</v>
      </c>
      <c r="G165" s="13">
        <v>0.72099999999999997</v>
      </c>
      <c r="H165" s="46" t="s">
        <v>388</v>
      </c>
      <c r="I165" s="13" t="s">
        <v>53</v>
      </c>
      <c r="J165" s="14">
        <v>0.76</v>
      </c>
      <c r="K165" s="14">
        <v>367.30799999999999</v>
      </c>
      <c r="L165" s="15">
        <f t="shared" si="0"/>
        <v>2.0691082143596113</v>
      </c>
      <c r="M165" s="6" t="s">
        <v>54</v>
      </c>
      <c r="N165" s="3" t="str">
        <f>_xlfn.IFNA(VLOOKUP($C165,DataSuS2021!$B$2:$O$173,2,FALSE),"")</f>
        <v/>
      </c>
      <c r="O165" s="3" t="str">
        <f>_xlfn.IFNA(VLOOKUP($C165,DataSuS2021!$B$2:$O$173,3,FALSE),"")</f>
        <v/>
      </c>
      <c r="P165" s="3" t="str">
        <f>_xlfn.IFNA(VLOOKUP($C165,DataSuS2021!$B$2:$O$173,4,FALSE),"")</f>
        <v/>
      </c>
      <c r="Q165" s="3" t="str">
        <f>_xlfn.IFNA(VLOOKUP($C165,DataSuS2021!$B$2:$O$173,5,FALSE),"")</f>
        <v/>
      </c>
      <c r="R165" s="3" t="str">
        <f>_xlfn.IFNA(VLOOKUP($C165,DataSuS2021!$B$2:$O$173,6,FALSE),"")</f>
        <v/>
      </c>
      <c r="S165" s="3" t="str">
        <f>_xlfn.IFNA(VLOOKUP($C165,DataSuS2021!$B$2:$O$173,7,FALSE),"")</f>
        <v/>
      </c>
      <c r="T165" s="3" t="str">
        <f>_xlfn.IFNA(VLOOKUP($C165,DataSuS2021!$B$2:$O$173,8,FALSE),"")</f>
        <v/>
      </c>
      <c r="U165" s="3" t="str">
        <f>_xlfn.IFNA(VLOOKUP($C165,DataSuS2021!$B$2:$O$173,9,FALSE),"")</f>
        <v/>
      </c>
      <c r="V165" s="3" t="str">
        <f>_xlfn.IFNA(VLOOKUP($C165,DataSuS2021!$B$2:$O$173,10,FALSE),"")</f>
        <v/>
      </c>
      <c r="W165" s="3" t="str">
        <f>_xlfn.IFNA(VLOOKUP($C165,DataSuS2021!$B$2:$O$173,11,FALSE),"")</f>
        <v/>
      </c>
      <c r="X165" s="3" t="str">
        <f>_xlfn.IFNA(VLOOKUP($C165,DataSuS2021!$B$2:$O$173,12,FALSE),"")</f>
        <v/>
      </c>
      <c r="Y165" s="3" t="str">
        <f>_xlfn.IFNA(VLOOKUP($C165,DataSuS2021!$B$2:$O$173,13,FALSE),"")</f>
        <v/>
      </c>
      <c r="Z165" s="42">
        <f t="shared" si="13"/>
        <v>0</v>
      </c>
      <c r="AA165" s="37" t="str">
        <f>_xlfn.IFNA(VLOOKUP($C165,DataSuS2022!$B$2:$O$854,2,FALSE),"")</f>
        <v>-</v>
      </c>
      <c r="AB165" s="37" t="str">
        <f>_xlfn.IFNA(VLOOKUP($C165,DataSuS2022!$B$2:$O$854,3,FALSE),"")</f>
        <v>-</v>
      </c>
      <c r="AC165" s="37" t="str">
        <f>_xlfn.IFNA(VLOOKUP($C165,DataSuS2022!$B$2:$O$854,4,FALSE),"")</f>
        <v>-</v>
      </c>
      <c r="AD165" s="37" t="str">
        <f>_xlfn.IFNA(VLOOKUP($C165,DataSuS2022!$B$2:$O$854,5,FALSE),"")</f>
        <v>-</v>
      </c>
      <c r="AE165" s="37" t="str">
        <f>_xlfn.IFNA(VLOOKUP($C165,DataSuS2022!$B$2:$O$854,6,FALSE),"")</f>
        <v>-</v>
      </c>
      <c r="AF165" s="37" t="str">
        <f>_xlfn.IFNA(VLOOKUP($C165,DataSuS2022!$B$2:$O$854,7,FALSE),"")</f>
        <v>-</v>
      </c>
      <c r="AG165" s="37" t="str">
        <f>_xlfn.IFNA(VLOOKUP($C165,DataSuS2022!$B$2:$O$854,8,FALSE),"")</f>
        <v>-</v>
      </c>
      <c r="AH165" s="37" t="str">
        <f>_xlfn.IFNA(VLOOKUP($C165,DataSuS2022!$B$2:$O$854,9,FALSE),"")</f>
        <v>-</v>
      </c>
      <c r="AI165" s="37" t="str">
        <f>_xlfn.IFNA(VLOOKUP($C165,DataSuS2022!$B$2:$O$854,10,FALSE),"")</f>
        <v>-</v>
      </c>
      <c r="AJ165" s="37" t="str">
        <f>_xlfn.IFNA(VLOOKUP($C165,DataSuS2022!$B$2:$O$854,11,FALSE),"")</f>
        <v>-</v>
      </c>
      <c r="AK165" s="37" t="str">
        <f>_xlfn.IFNA(VLOOKUP($C165,DataSuS2022!$B$2:$O$854,12,TRUE),"")</f>
        <v>-</v>
      </c>
      <c r="AL165" s="37" t="str">
        <f>_xlfn.IFNA(VLOOKUP($C165,DataSuS2022!$B$2:$O$854,13,FALSE),"")</f>
        <v>-</v>
      </c>
      <c r="AM165" s="44">
        <f t="shared" si="14"/>
        <v>0</v>
      </c>
      <c r="AN165" t="str">
        <f>_xlfn.IFNA(VLOOKUP($C165,DataSuS2023!$B$2:$O$854,2,FALSE),"")</f>
        <v>-</v>
      </c>
      <c r="AO165" t="str">
        <f>_xlfn.IFNA(VLOOKUP($C165,DataSuS2023!$B$2:$O$854,3,FALSE),"")</f>
        <v>-</v>
      </c>
      <c r="AP165" t="str">
        <f>_xlfn.IFNA(VLOOKUP($C165,DataSuS2023!$B$2:$O$854,4,FALSE),"")</f>
        <v>-</v>
      </c>
      <c r="AQ165" t="str">
        <f>_xlfn.IFNA(VLOOKUP($C165,DataSuS2023!$B$2:$O$854,5,FALSE),"")</f>
        <v>-</v>
      </c>
      <c r="AR165" t="str">
        <f>_xlfn.IFNA(VLOOKUP($C165,DataSuS2023!$B$2:$O$854,6,FALSE),"")</f>
        <v>-</v>
      </c>
      <c r="AS165" t="str">
        <f>_xlfn.IFNA(VLOOKUP($C165,DataSuS2023!$B$2:$O$854,7,FALSE),"")</f>
        <v>-</v>
      </c>
      <c r="AT165" t="str">
        <f>_xlfn.IFNA(VLOOKUP($C165,DataSuS2023!$B$2:$O$854,8,FALSE),"")</f>
        <v>-</v>
      </c>
      <c r="AU165" t="str">
        <f>_xlfn.IFNA(VLOOKUP($C165,DataSuS2023!$B$2:$O$854,9,FALSE),"")</f>
        <v>-</v>
      </c>
      <c r="AV165" t="str">
        <f>_xlfn.IFNA(VLOOKUP($C165,DataSuS2023!$B$2:$O$854,10,FALSE),"")</f>
        <v>-</v>
      </c>
      <c r="AW165" t="str">
        <f>_xlfn.IFNA(VLOOKUP($C165,DataSuS2023!$B$2:$O$854,11,FALSE),"")</f>
        <v>-</v>
      </c>
      <c r="AX165" t="str">
        <f>_xlfn.IFNA(VLOOKUP($C165,DataSuS2023!$B$2:$O$854,12,FALSE),"")</f>
        <v>-</v>
      </c>
      <c r="AY165" t="str">
        <f>_xlfn.IFNA(VLOOKUP($C165,DataSuS2023!$B$2:$O$854,13,FALSE),"")</f>
        <v>-</v>
      </c>
      <c r="AZ165" s="43">
        <f t="shared" si="16"/>
        <v>0</v>
      </c>
      <c r="BA165">
        <f t="shared" si="15"/>
        <v>0</v>
      </c>
    </row>
    <row r="166" spans="1:53" ht="15.75" customHeight="1">
      <c r="A166" s="10" t="s">
        <v>389</v>
      </c>
      <c r="B166" s="5">
        <v>3115102</v>
      </c>
      <c r="C166" s="5" t="str">
        <f t="shared" si="12"/>
        <v>31151</v>
      </c>
      <c r="D166" s="11" t="s">
        <v>136</v>
      </c>
      <c r="E166" s="12">
        <v>0.38700000000000001</v>
      </c>
      <c r="F166" s="12">
        <v>0.53800000000000003</v>
      </c>
      <c r="G166" s="13">
        <v>0.70399999999999996</v>
      </c>
      <c r="H166" s="46" t="s">
        <v>301</v>
      </c>
      <c r="I166" s="13" t="s">
        <v>70</v>
      </c>
      <c r="J166" s="14">
        <v>5.44</v>
      </c>
      <c r="K166" s="14">
        <v>665.80200000000002</v>
      </c>
      <c r="L166" s="15">
        <f t="shared" si="0"/>
        <v>8.1705972646522547</v>
      </c>
      <c r="M166" s="6" t="s">
        <v>89</v>
      </c>
      <c r="N166" s="3" t="str">
        <f>_xlfn.IFNA(VLOOKUP($C166,DataSuS2021!$B$2:$O$173,2,FALSE),"")</f>
        <v/>
      </c>
      <c r="O166" s="3" t="str">
        <f>_xlfn.IFNA(VLOOKUP($C166,DataSuS2021!$B$2:$O$173,3,FALSE),"")</f>
        <v/>
      </c>
      <c r="P166" s="3" t="str">
        <f>_xlfn.IFNA(VLOOKUP($C166,DataSuS2021!$B$2:$O$173,4,FALSE),"")</f>
        <v/>
      </c>
      <c r="Q166" s="3" t="str">
        <f>_xlfn.IFNA(VLOOKUP($C166,DataSuS2021!$B$2:$O$173,5,FALSE),"")</f>
        <v/>
      </c>
      <c r="R166" s="3" t="str">
        <f>_xlfn.IFNA(VLOOKUP($C166,DataSuS2021!$B$2:$O$173,6,FALSE),"")</f>
        <v/>
      </c>
      <c r="S166" s="3" t="str">
        <f>_xlfn.IFNA(VLOOKUP($C166,DataSuS2021!$B$2:$O$173,7,FALSE),"")</f>
        <v/>
      </c>
      <c r="T166" s="3" t="str">
        <f>_xlfn.IFNA(VLOOKUP($C166,DataSuS2021!$B$2:$O$173,8,FALSE),"")</f>
        <v/>
      </c>
      <c r="U166" s="3" t="str">
        <f>_xlfn.IFNA(VLOOKUP($C166,DataSuS2021!$B$2:$O$173,9,FALSE),"")</f>
        <v/>
      </c>
      <c r="V166" s="3" t="str">
        <f>_xlfn.IFNA(VLOOKUP($C166,DataSuS2021!$B$2:$O$173,10,FALSE),"")</f>
        <v/>
      </c>
      <c r="W166" s="3" t="str">
        <f>_xlfn.IFNA(VLOOKUP($C166,DataSuS2021!$B$2:$O$173,11,FALSE),"")</f>
        <v/>
      </c>
      <c r="X166" s="3" t="str">
        <f>_xlfn.IFNA(VLOOKUP($C166,DataSuS2021!$B$2:$O$173,12,FALSE),"")</f>
        <v/>
      </c>
      <c r="Y166" s="3" t="str">
        <f>_xlfn.IFNA(VLOOKUP($C166,DataSuS2021!$B$2:$O$173,13,FALSE),"")</f>
        <v/>
      </c>
      <c r="Z166" s="42">
        <f t="shared" si="13"/>
        <v>0</v>
      </c>
      <c r="AA166" s="37" t="str">
        <f>_xlfn.IFNA(VLOOKUP($C166,DataSuS2022!$B$2:$O$854,2,FALSE),"")</f>
        <v>-</v>
      </c>
      <c r="AB166" s="37" t="str">
        <f>_xlfn.IFNA(VLOOKUP($C166,DataSuS2022!$B$2:$O$854,3,FALSE),"")</f>
        <v>-</v>
      </c>
      <c r="AC166" s="37" t="str">
        <f>_xlfn.IFNA(VLOOKUP($C166,DataSuS2022!$B$2:$O$854,4,FALSE),"")</f>
        <v>-</v>
      </c>
      <c r="AD166" s="37" t="str">
        <f>_xlfn.IFNA(VLOOKUP($C166,DataSuS2022!$B$2:$O$854,5,FALSE),"")</f>
        <v>-</v>
      </c>
      <c r="AE166" s="37" t="str">
        <f>_xlfn.IFNA(VLOOKUP($C166,DataSuS2022!$B$2:$O$854,6,FALSE),"")</f>
        <v>-</v>
      </c>
      <c r="AF166" s="37" t="str">
        <f>_xlfn.IFNA(VLOOKUP($C166,DataSuS2022!$B$2:$O$854,7,FALSE),"")</f>
        <v>-</v>
      </c>
      <c r="AG166" s="37" t="str">
        <f>_xlfn.IFNA(VLOOKUP($C166,DataSuS2022!$B$2:$O$854,8,FALSE),"")</f>
        <v>-</v>
      </c>
      <c r="AH166" s="37" t="str">
        <f>_xlfn.IFNA(VLOOKUP($C166,DataSuS2022!$B$2:$O$854,9,FALSE),"")</f>
        <v>-</v>
      </c>
      <c r="AI166" s="37" t="str">
        <f>_xlfn.IFNA(VLOOKUP($C166,DataSuS2022!$B$2:$O$854,10,FALSE),"")</f>
        <v>-</v>
      </c>
      <c r="AJ166" s="37" t="str">
        <f>_xlfn.IFNA(VLOOKUP($C166,DataSuS2022!$B$2:$O$854,11,FALSE),"")</f>
        <v>-</v>
      </c>
      <c r="AK166" s="37" t="str">
        <f>_xlfn.IFNA(VLOOKUP($C166,DataSuS2022!$B$2:$O$854,12,TRUE),"")</f>
        <v>-</v>
      </c>
      <c r="AL166" s="37" t="str">
        <f>_xlfn.IFNA(VLOOKUP($C166,DataSuS2022!$B$2:$O$854,13,FALSE),"")</f>
        <v>-</v>
      </c>
      <c r="AM166" s="44">
        <f t="shared" si="14"/>
        <v>0</v>
      </c>
      <c r="AN166" t="str">
        <f>_xlfn.IFNA(VLOOKUP($C166,DataSuS2023!$B$2:$O$854,2,FALSE),"")</f>
        <v>-</v>
      </c>
      <c r="AO166" t="str">
        <f>_xlfn.IFNA(VLOOKUP($C166,DataSuS2023!$B$2:$O$854,3,FALSE),"")</f>
        <v>-</v>
      </c>
      <c r="AP166" t="str">
        <f>_xlfn.IFNA(VLOOKUP($C166,DataSuS2023!$B$2:$O$854,4,FALSE),"")</f>
        <v>-</v>
      </c>
      <c r="AQ166" t="str">
        <f>_xlfn.IFNA(VLOOKUP($C166,DataSuS2023!$B$2:$O$854,5,FALSE),"")</f>
        <v>-</v>
      </c>
      <c r="AR166" t="str">
        <f>_xlfn.IFNA(VLOOKUP($C166,DataSuS2023!$B$2:$O$854,6,FALSE),"")</f>
        <v>-</v>
      </c>
      <c r="AS166" t="str">
        <f>_xlfn.IFNA(VLOOKUP($C166,DataSuS2023!$B$2:$O$854,7,FALSE),"")</f>
        <v>-</v>
      </c>
      <c r="AT166" t="str">
        <f>_xlfn.IFNA(VLOOKUP($C166,DataSuS2023!$B$2:$O$854,8,FALSE),"")</f>
        <v>-</v>
      </c>
      <c r="AU166" t="str">
        <f>_xlfn.IFNA(VLOOKUP($C166,DataSuS2023!$B$2:$O$854,9,FALSE),"")</f>
        <v>-</v>
      </c>
      <c r="AV166" t="str">
        <f>_xlfn.IFNA(VLOOKUP($C166,DataSuS2023!$B$2:$O$854,10,FALSE),"")</f>
        <v>-</v>
      </c>
      <c r="AW166" t="str">
        <f>_xlfn.IFNA(VLOOKUP($C166,DataSuS2023!$B$2:$O$854,11,FALSE),"")</f>
        <v>-</v>
      </c>
      <c r="AX166" t="str">
        <f>_xlfn.IFNA(VLOOKUP($C166,DataSuS2023!$B$2:$O$854,12,FALSE),"")</f>
        <v>-</v>
      </c>
      <c r="AY166" t="str">
        <f>_xlfn.IFNA(VLOOKUP($C166,DataSuS2023!$B$2:$O$854,13,FALSE),"")</f>
        <v>-</v>
      </c>
      <c r="AZ166" s="43">
        <f t="shared" si="16"/>
        <v>0</v>
      </c>
      <c r="BA166">
        <f t="shared" si="15"/>
        <v>0</v>
      </c>
    </row>
    <row r="167" spans="1:53" ht="15.75" customHeight="1">
      <c r="A167" s="10" t="s">
        <v>390</v>
      </c>
      <c r="B167" s="5">
        <v>3115300</v>
      </c>
      <c r="C167" s="5" t="str">
        <f t="shared" si="12"/>
        <v>31153</v>
      </c>
      <c r="D167" s="11" t="s">
        <v>119</v>
      </c>
      <c r="E167" s="12">
        <v>0.53400000000000003</v>
      </c>
      <c r="F167" s="12">
        <v>0.65900000000000003</v>
      </c>
      <c r="G167" s="13">
        <v>0.751</v>
      </c>
      <c r="H167" s="46" t="s">
        <v>391</v>
      </c>
      <c r="I167" s="13" t="s">
        <v>61</v>
      </c>
      <c r="J167" s="14">
        <v>14.34</v>
      </c>
      <c r="K167" s="14">
        <v>491.767</v>
      </c>
      <c r="L167" s="15">
        <f t="shared" si="0"/>
        <v>29.160151047142243</v>
      </c>
      <c r="M167" s="6" t="s">
        <v>62</v>
      </c>
      <c r="N167" s="3" t="str">
        <f>_xlfn.IFNA(VLOOKUP($C167,DataSuS2021!$B$2:$O$173,2,FALSE),"")</f>
        <v>-</v>
      </c>
      <c r="O167" s="3" t="str">
        <f>_xlfn.IFNA(VLOOKUP($C167,DataSuS2021!$B$2:$O$173,3,FALSE),"")</f>
        <v>-</v>
      </c>
      <c r="P167" s="3" t="str">
        <f>_xlfn.IFNA(VLOOKUP($C167,DataSuS2021!$B$2:$O$173,4,FALSE),"")</f>
        <v>-</v>
      </c>
      <c r="Q167" s="3" t="str">
        <f>_xlfn.IFNA(VLOOKUP($C167,DataSuS2021!$B$2:$O$173,5,FALSE),"")</f>
        <v>-</v>
      </c>
      <c r="R167" s="3">
        <f>_xlfn.IFNA(VLOOKUP($C167,DataSuS2021!$B$2:$O$173,6,FALSE),"")</f>
        <v>1</v>
      </c>
      <c r="S167" s="3">
        <f>_xlfn.IFNA(VLOOKUP($C167,DataSuS2021!$B$2:$O$173,7,FALSE),"")</f>
        <v>1</v>
      </c>
      <c r="T167" s="3" t="str">
        <f>_xlfn.IFNA(VLOOKUP($C167,DataSuS2021!$B$2:$O$173,8,FALSE),"")</f>
        <v>-</v>
      </c>
      <c r="U167" s="3" t="str">
        <f>_xlfn.IFNA(VLOOKUP($C167,DataSuS2021!$B$2:$O$173,9,FALSE),"")</f>
        <v>-</v>
      </c>
      <c r="V167" s="3" t="str">
        <f>_xlfn.IFNA(VLOOKUP($C167,DataSuS2021!$B$2:$O$173,10,FALSE),"")</f>
        <v>-</v>
      </c>
      <c r="W167" s="3" t="str">
        <f>_xlfn.IFNA(VLOOKUP($C167,DataSuS2021!$B$2:$O$173,11,FALSE),"")</f>
        <v>-</v>
      </c>
      <c r="X167" s="3" t="str">
        <f>_xlfn.IFNA(VLOOKUP($C167,DataSuS2021!$B$2:$O$173,12,FALSE),"")</f>
        <v>-</v>
      </c>
      <c r="Y167" s="3" t="str">
        <f>_xlfn.IFNA(VLOOKUP($C167,DataSuS2021!$B$2:$O$173,13,FALSE),"")</f>
        <v>-</v>
      </c>
      <c r="Z167" s="42">
        <f t="shared" si="13"/>
        <v>2</v>
      </c>
      <c r="AA167" s="37" t="str">
        <f>_xlfn.IFNA(VLOOKUP($C167,DataSuS2022!$B$2:$O$854,2,FALSE),"")</f>
        <v>-</v>
      </c>
      <c r="AB167" s="37" t="str">
        <f>_xlfn.IFNA(VLOOKUP($C167,DataSuS2022!$B$2:$O$854,3,FALSE),"")</f>
        <v>-</v>
      </c>
      <c r="AC167" s="37" t="str">
        <f>_xlfn.IFNA(VLOOKUP($C167,DataSuS2022!$B$2:$O$854,4,FALSE),"")</f>
        <v>-</v>
      </c>
      <c r="AD167" s="37" t="str">
        <f>_xlfn.IFNA(VLOOKUP($C167,DataSuS2022!$B$2:$O$854,5,FALSE),"")</f>
        <v>-</v>
      </c>
      <c r="AE167" s="37" t="str">
        <f>_xlfn.IFNA(VLOOKUP($C167,DataSuS2022!$B$2:$O$854,6,FALSE),"")</f>
        <v>-</v>
      </c>
      <c r="AF167" s="37" t="str">
        <f>_xlfn.IFNA(VLOOKUP($C167,DataSuS2022!$B$2:$O$854,7,FALSE),"")</f>
        <v>-</v>
      </c>
      <c r="AG167" s="37" t="str">
        <f>_xlfn.IFNA(VLOOKUP($C167,DataSuS2022!$B$2:$O$854,8,FALSE),"")</f>
        <v>-</v>
      </c>
      <c r="AH167" s="37" t="str">
        <f>_xlfn.IFNA(VLOOKUP($C167,DataSuS2022!$B$2:$O$854,9,FALSE),"")</f>
        <v>-</v>
      </c>
      <c r="AI167" s="37" t="str">
        <f>_xlfn.IFNA(VLOOKUP($C167,DataSuS2022!$B$2:$O$854,10,FALSE),"")</f>
        <v>-</v>
      </c>
      <c r="AJ167" s="37">
        <f>_xlfn.IFNA(VLOOKUP($C167,DataSuS2022!$B$2:$O$854,11,FALSE),"")</f>
        <v>1</v>
      </c>
      <c r="AK167" s="37" t="str">
        <f>_xlfn.IFNA(VLOOKUP($C167,DataSuS2022!$B$2:$O$854,12,TRUE),"")</f>
        <v>-</v>
      </c>
      <c r="AL167" s="37" t="str">
        <f>_xlfn.IFNA(VLOOKUP($C167,DataSuS2022!$B$2:$O$854,13,FALSE),"")</f>
        <v>-</v>
      </c>
      <c r="AM167" s="44">
        <f t="shared" si="14"/>
        <v>1</v>
      </c>
      <c r="AN167" t="str">
        <f>_xlfn.IFNA(VLOOKUP($C167,DataSuS2023!$B$2:$O$854,2,FALSE),"")</f>
        <v>-</v>
      </c>
      <c r="AO167" t="str">
        <f>_xlfn.IFNA(VLOOKUP($C167,DataSuS2023!$B$2:$O$854,3,FALSE),"")</f>
        <v>-</v>
      </c>
      <c r="AP167" t="str">
        <f>_xlfn.IFNA(VLOOKUP($C167,DataSuS2023!$B$2:$O$854,4,FALSE),"")</f>
        <v>-</v>
      </c>
      <c r="AQ167" t="str">
        <f>_xlfn.IFNA(VLOOKUP($C167,DataSuS2023!$B$2:$O$854,5,FALSE),"")</f>
        <v>-</v>
      </c>
      <c r="AR167" t="str">
        <f>_xlfn.IFNA(VLOOKUP($C167,DataSuS2023!$B$2:$O$854,6,FALSE),"")</f>
        <v>-</v>
      </c>
      <c r="AS167" t="str">
        <f>_xlfn.IFNA(VLOOKUP($C167,DataSuS2023!$B$2:$O$854,7,FALSE),"")</f>
        <v>-</v>
      </c>
      <c r="AT167" t="str">
        <f>_xlfn.IFNA(VLOOKUP($C167,DataSuS2023!$B$2:$O$854,8,FALSE),"")</f>
        <v>-</v>
      </c>
      <c r="AU167" t="str">
        <f>_xlfn.IFNA(VLOOKUP($C167,DataSuS2023!$B$2:$O$854,9,FALSE),"")</f>
        <v>-</v>
      </c>
      <c r="AV167" t="str">
        <f>_xlfn.IFNA(VLOOKUP($C167,DataSuS2023!$B$2:$O$854,10,FALSE),"")</f>
        <v>-</v>
      </c>
      <c r="AW167">
        <f>_xlfn.IFNA(VLOOKUP($C167,DataSuS2023!$B$2:$O$854,11,FALSE),"")</f>
        <v>1</v>
      </c>
      <c r="AX167" t="str">
        <f>_xlfn.IFNA(VLOOKUP($C167,DataSuS2023!$B$2:$O$854,12,FALSE),"")</f>
        <v>-</v>
      </c>
      <c r="AY167" t="str">
        <f>_xlfn.IFNA(VLOOKUP($C167,DataSuS2023!$B$2:$O$854,13,FALSE),"")</f>
        <v>-</v>
      </c>
      <c r="AZ167" s="43">
        <f t="shared" si="16"/>
        <v>1</v>
      </c>
      <c r="BA167">
        <f t="shared" si="15"/>
        <v>4</v>
      </c>
    </row>
    <row r="168" spans="1:53" ht="15.75" customHeight="1">
      <c r="A168" s="10" t="s">
        <v>392</v>
      </c>
      <c r="B168" s="5">
        <v>3115359</v>
      </c>
      <c r="C168" s="5" t="str">
        <f t="shared" si="12"/>
        <v>31153</v>
      </c>
      <c r="D168" s="11" t="s">
        <v>156</v>
      </c>
      <c r="E168" s="12">
        <v>0.42299999999999999</v>
      </c>
      <c r="F168" s="12">
        <v>0.59199999999999997</v>
      </c>
      <c r="G168" s="13">
        <v>0.68400000000000005</v>
      </c>
      <c r="H168" s="46" t="s">
        <v>393</v>
      </c>
      <c r="I168" s="13" t="s">
        <v>61</v>
      </c>
      <c r="J168" s="14">
        <v>1.81</v>
      </c>
      <c r="K168" s="14">
        <v>240.042</v>
      </c>
      <c r="L168" s="15">
        <f t="shared" si="0"/>
        <v>7.5403471059231304</v>
      </c>
      <c r="M168" s="6" t="s">
        <v>117</v>
      </c>
      <c r="N168" s="3" t="str">
        <f>_xlfn.IFNA(VLOOKUP($C168,DataSuS2021!$B$2:$O$173,2,FALSE),"")</f>
        <v>-</v>
      </c>
      <c r="O168" s="3" t="str">
        <f>_xlfn.IFNA(VLOOKUP($C168,DataSuS2021!$B$2:$O$173,3,FALSE),"")</f>
        <v>-</v>
      </c>
      <c r="P168" s="3" t="str">
        <f>_xlfn.IFNA(VLOOKUP($C168,DataSuS2021!$B$2:$O$173,4,FALSE),"")</f>
        <v>-</v>
      </c>
      <c r="Q168" s="3" t="str">
        <f>_xlfn.IFNA(VLOOKUP($C168,DataSuS2021!$B$2:$O$173,5,FALSE),"")</f>
        <v>-</v>
      </c>
      <c r="R168" s="3">
        <f>_xlfn.IFNA(VLOOKUP($C168,DataSuS2021!$B$2:$O$173,6,FALSE),"")</f>
        <v>1</v>
      </c>
      <c r="S168" s="3">
        <f>_xlfn.IFNA(VLOOKUP($C168,DataSuS2021!$B$2:$O$173,7,FALSE),"")</f>
        <v>1</v>
      </c>
      <c r="T168" s="3" t="str">
        <f>_xlfn.IFNA(VLOOKUP($C168,DataSuS2021!$B$2:$O$173,8,FALSE),"")</f>
        <v>-</v>
      </c>
      <c r="U168" s="3" t="str">
        <f>_xlfn.IFNA(VLOOKUP($C168,DataSuS2021!$B$2:$O$173,9,FALSE),"")</f>
        <v>-</v>
      </c>
      <c r="V168" s="3" t="str">
        <f>_xlfn.IFNA(VLOOKUP($C168,DataSuS2021!$B$2:$O$173,10,FALSE),"")</f>
        <v>-</v>
      </c>
      <c r="W168" s="3" t="str">
        <f>_xlfn.IFNA(VLOOKUP($C168,DataSuS2021!$B$2:$O$173,11,FALSE),"")</f>
        <v>-</v>
      </c>
      <c r="X168" s="3" t="str">
        <f>_xlfn.IFNA(VLOOKUP($C168,DataSuS2021!$B$2:$O$173,12,FALSE),"")</f>
        <v>-</v>
      </c>
      <c r="Y168" s="3" t="str">
        <f>_xlfn.IFNA(VLOOKUP($C168,DataSuS2021!$B$2:$O$173,13,FALSE),"")</f>
        <v>-</v>
      </c>
      <c r="Z168" s="42">
        <f t="shared" si="13"/>
        <v>2</v>
      </c>
      <c r="AA168" s="37" t="str">
        <f>_xlfn.IFNA(VLOOKUP($C168,DataSuS2022!$B$2:$O$854,2,FALSE),"")</f>
        <v>-</v>
      </c>
      <c r="AB168" s="37" t="str">
        <f>_xlfn.IFNA(VLOOKUP($C168,DataSuS2022!$B$2:$O$854,3,FALSE),"")</f>
        <v>-</v>
      </c>
      <c r="AC168" s="37" t="str">
        <f>_xlfn.IFNA(VLOOKUP($C168,DataSuS2022!$B$2:$O$854,4,FALSE),"")</f>
        <v>-</v>
      </c>
      <c r="AD168" s="37" t="str">
        <f>_xlfn.IFNA(VLOOKUP($C168,DataSuS2022!$B$2:$O$854,5,FALSE),"")</f>
        <v>-</v>
      </c>
      <c r="AE168" s="37" t="str">
        <f>_xlfn.IFNA(VLOOKUP($C168,DataSuS2022!$B$2:$O$854,6,FALSE),"")</f>
        <v>-</v>
      </c>
      <c r="AF168" s="37" t="str">
        <f>_xlfn.IFNA(VLOOKUP($C168,DataSuS2022!$B$2:$O$854,7,FALSE),"")</f>
        <v>-</v>
      </c>
      <c r="AG168" s="37" t="str">
        <f>_xlfn.IFNA(VLOOKUP($C168,DataSuS2022!$B$2:$O$854,8,FALSE),"")</f>
        <v>-</v>
      </c>
      <c r="AH168" s="37" t="str">
        <f>_xlfn.IFNA(VLOOKUP($C168,DataSuS2022!$B$2:$O$854,9,FALSE),"")</f>
        <v>-</v>
      </c>
      <c r="AI168" s="37" t="str">
        <f>_xlfn.IFNA(VLOOKUP($C168,DataSuS2022!$B$2:$O$854,10,FALSE),"")</f>
        <v>-</v>
      </c>
      <c r="AJ168" s="37">
        <f>_xlfn.IFNA(VLOOKUP($C168,DataSuS2022!$B$2:$O$854,11,FALSE),"")</f>
        <v>1</v>
      </c>
      <c r="AK168" s="37" t="str">
        <f>_xlfn.IFNA(VLOOKUP($C168,DataSuS2022!$B$2:$O$854,12,TRUE),"")</f>
        <v>-</v>
      </c>
      <c r="AL168" s="37" t="str">
        <f>_xlfn.IFNA(VLOOKUP($C168,DataSuS2022!$B$2:$O$854,13,FALSE),"")</f>
        <v>-</v>
      </c>
      <c r="AM168" s="44">
        <f t="shared" si="14"/>
        <v>1</v>
      </c>
      <c r="AN168" t="str">
        <f>_xlfn.IFNA(VLOOKUP($C168,DataSuS2023!$B$2:$O$854,2,FALSE),"")</f>
        <v>-</v>
      </c>
      <c r="AO168" t="str">
        <f>_xlfn.IFNA(VLOOKUP($C168,DataSuS2023!$B$2:$O$854,3,FALSE),"")</f>
        <v>-</v>
      </c>
      <c r="AP168" t="str">
        <f>_xlfn.IFNA(VLOOKUP($C168,DataSuS2023!$B$2:$O$854,4,FALSE),"")</f>
        <v>-</v>
      </c>
      <c r="AQ168" t="str">
        <f>_xlfn.IFNA(VLOOKUP($C168,DataSuS2023!$B$2:$O$854,5,FALSE),"")</f>
        <v>-</v>
      </c>
      <c r="AR168" t="str">
        <f>_xlfn.IFNA(VLOOKUP($C168,DataSuS2023!$B$2:$O$854,6,FALSE),"")</f>
        <v>-</v>
      </c>
      <c r="AS168" t="str">
        <f>_xlfn.IFNA(VLOOKUP($C168,DataSuS2023!$B$2:$O$854,7,FALSE),"")</f>
        <v>-</v>
      </c>
      <c r="AT168" t="str">
        <f>_xlfn.IFNA(VLOOKUP($C168,DataSuS2023!$B$2:$O$854,8,FALSE),"")</f>
        <v>-</v>
      </c>
      <c r="AU168" t="str">
        <f>_xlfn.IFNA(VLOOKUP($C168,DataSuS2023!$B$2:$O$854,9,FALSE),"")</f>
        <v>-</v>
      </c>
      <c r="AV168" t="str">
        <f>_xlfn.IFNA(VLOOKUP($C168,DataSuS2023!$B$2:$O$854,10,FALSE),"")</f>
        <v>-</v>
      </c>
      <c r="AW168">
        <f>_xlfn.IFNA(VLOOKUP($C168,DataSuS2023!$B$2:$O$854,11,FALSE),"")</f>
        <v>1</v>
      </c>
      <c r="AX168" t="str">
        <f>_xlfn.IFNA(VLOOKUP($C168,DataSuS2023!$B$2:$O$854,12,FALSE),"")</f>
        <v>-</v>
      </c>
      <c r="AY168" t="str">
        <f>_xlfn.IFNA(VLOOKUP($C168,DataSuS2023!$B$2:$O$854,13,FALSE),"")</f>
        <v>-</v>
      </c>
      <c r="AZ168" s="43">
        <f t="shared" si="16"/>
        <v>1</v>
      </c>
      <c r="BA168">
        <f t="shared" si="15"/>
        <v>4</v>
      </c>
    </row>
    <row r="169" spans="1:53" ht="15.75" customHeight="1">
      <c r="A169" s="10" t="s">
        <v>394</v>
      </c>
      <c r="B169" s="5">
        <v>3115409</v>
      </c>
      <c r="C169" s="5" t="str">
        <f t="shared" si="12"/>
        <v>31154</v>
      </c>
      <c r="D169" s="11" t="s">
        <v>64</v>
      </c>
      <c r="E169" s="12">
        <v>0.315</v>
      </c>
      <c r="F169" s="12">
        <v>0.48499999999999999</v>
      </c>
      <c r="G169" s="13">
        <v>0.6</v>
      </c>
      <c r="H169" s="46" t="s">
        <v>395</v>
      </c>
      <c r="I169" s="13" t="s">
        <v>61</v>
      </c>
      <c r="J169" s="14">
        <v>0.82</v>
      </c>
      <c r="K169" s="14">
        <v>141.62200000000001</v>
      </c>
      <c r="L169" s="15">
        <f t="shared" si="0"/>
        <v>5.7900608662495934</v>
      </c>
      <c r="M169" s="6" t="s">
        <v>117</v>
      </c>
      <c r="N169" s="3" t="str">
        <f>_xlfn.IFNA(VLOOKUP($C169,DataSuS2021!$B$2:$O$173,2,FALSE),"")</f>
        <v>-</v>
      </c>
      <c r="O169" s="3" t="str">
        <f>_xlfn.IFNA(VLOOKUP($C169,DataSuS2021!$B$2:$O$173,3,FALSE),"")</f>
        <v>-</v>
      </c>
      <c r="P169" s="3">
        <f>_xlfn.IFNA(VLOOKUP($C169,DataSuS2021!$B$2:$O$173,4,FALSE),"")</f>
        <v>1</v>
      </c>
      <c r="Q169" s="3">
        <f>_xlfn.IFNA(VLOOKUP($C169,DataSuS2021!$B$2:$O$173,5,FALSE),"")</f>
        <v>1</v>
      </c>
      <c r="R169" s="3">
        <f>_xlfn.IFNA(VLOOKUP($C169,DataSuS2021!$B$2:$O$173,6,FALSE),"")</f>
        <v>2</v>
      </c>
      <c r="S169" s="3" t="str">
        <f>_xlfn.IFNA(VLOOKUP($C169,DataSuS2021!$B$2:$O$173,7,FALSE),"")</f>
        <v>-</v>
      </c>
      <c r="T169" s="3" t="str">
        <f>_xlfn.IFNA(VLOOKUP($C169,DataSuS2021!$B$2:$O$173,8,FALSE),"")</f>
        <v>-</v>
      </c>
      <c r="U169" s="3" t="str">
        <f>_xlfn.IFNA(VLOOKUP($C169,DataSuS2021!$B$2:$O$173,9,FALSE),"")</f>
        <v>-</v>
      </c>
      <c r="V169" s="3" t="str">
        <f>_xlfn.IFNA(VLOOKUP($C169,DataSuS2021!$B$2:$O$173,10,FALSE),"")</f>
        <v>-</v>
      </c>
      <c r="W169" s="3" t="str">
        <f>_xlfn.IFNA(VLOOKUP($C169,DataSuS2021!$B$2:$O$173,11,FALSE),"")</f>
        <v>-</v>
      </c>
      <c r="X169" s="3" t="str">
        <f>_xlfn.IFNA(VLOOKUP($C169,DataSuS2021!$B$2:$O$173,12,FALSE),"")</f>
        <v>-</v>
      </c>
      <c r="Y169" s="3">
        <f>_xlfn.IFNA(VLOOKUP($C169,DataSuS2021!$B$2:$O$173,13,FALSE),"")</f>
        <v>1</v>
      </c>
      <c r="Z169" s="42">
        <f t="shared" si="13"/>
        <v>5</v>
      </c>
      <c r="AA169" s="37">
        <f>_xlfn.IFNA(VLOOKUP($C169,DataSuS2022!$B$2:$O$854,2,FALSE),"")</f>
        <v>1</v>
      </c>
      <c r="AB169" s="37" t="str">
        <f>_xlfn.IFNA(VLOOKUP($C169,DataSuS2022!$B$2:$O$854,3,FALSE),"")</f>
        <v>-</v>
      </c>
      <c r="AC169" s="37" t="str">
        <f>_xlfn.IFNA(VLOOKUP($C169,DataSuS2022!$B$2:$O$854,4,FALSE),"")</f>
        <v>-</v>
      </c>
      <c r="AD169" s="37" t="str">
        <f>_xlfn.IFNA(VLOOKUP($C169,DataSuS2022!$B$2:$O$854,5,FALSE),"")</f>
        <v>-</v>
      </c>
      <c r="AE169" s="37">
        <f>_xlfn.IFNA(VLOOKUP($C169,DataSuS2022!$B$2:$O$854,6,FALSE),"")</f>
        <v>1</v>
      </c>
      <c r="AF169" s="37" t="str">
        <f>_xlfn.IFNA(VLOOKUP($C169,DataSuS2022!$B$2:$O$854,7,FALSE),"")</f>
        <v>-</v>
      </c>
      <c r="AG169" s="37" t="str">
        <f>_xlfn.IFNA(VLOOKUP($C169,DataSuS2022!$B$2:$O$854,8,FALSE),"")</f>
        <v>-</v>
      </c>
      <c r="AH169" s="37" t="str">
        <f>_xlfn.IFNA(VLOOKUP($C169,DataSuS2022!$B$2:$O$854,9,FALSE),"")</f>
        <v>-</v>
      </c>
      <c r="AI169" s="37">
        <f>_xlfn.IFNA(VLOOKUP($C169,DataSuS2022!$B$2:$O$854,10,FALSE),"")</f>
        <v>1</v>
      </c>
      <c r="AJ169" s="37" t="str">
        <f>_xlfn.IFNA(VLOOKUP($C169,DataSuS2022!$B$2:$O$854,11,FALSE),"")</f>
        <v>-</v>
      </c>
      <c r="AK169" s="37" t="str">
        <f>_xlfn.IFNA(VLOOKUP($C169,DataSuS2022!$B$2:$O$854,12,TRUE),"")</f>
        <v>-</v>
      </c>
      <c r="AL169" s="37" t="str">
        <f>_xlfn.IFNA(VLOOKUP($C169,DataSuS2022!$B$2:$O$854,13,FALSE),"")</f>
        <v>-</v>
      </c>
      <c r="AM169" s="44">
        <f t="shared" si="14"/>
        <v>3</v>
      </c>
      <c r="AN169" t="str">
        <f>_xlfn.IFNA(VLOOKUP($C169,DataSuS2023!$B$2:$O$854,2,FALSE),"")</f>
        <v>-</v>
      </c>
      <c r="AO169" t="str">
        <f>_xlfn.IFNA(VLOOKUP($C169,DataSuS2023!$B$2:$O$854,3,FALSE),"")</f>
        <v>-</v>
      </c>
      <c r="AP169" t="str">
        <f>_xlfn.IFNA(VLOOKUP($C169,DataSuS2023!$B$2:$O$854,4,FALSE),"")</f>
        <v>-</v>
      </c>
      <c r="AQ169" t="str">
        <f>_xlfn.IFNA(VLOOKUP($C169,DataSuS2023!$B$2:$O$854,5,FALSE),"")</f>
        <v>-</v>
      </c>
      <c r="AR169" t="str">
        <f>_xlfn.IFNA(VLOOKUP($C169,DataSuS2023!$B$2:$O$854,6,FALSE),"")</f>
        <v>-</v>
      </c>
      <c r="AS169">
        <f>_xlfn.IFNA(VLOOKUP($C169,DataSuS2023!$B$2:$O$854,7,FALSE),"")</f>
        <v>1</v>
      </c>
      <c r="AT169" t="str">
        <f>_xlfn.IFNA(VLOOKUP($C169,DataSuS2023!$B$2:$O$854,8,FALSE),"")</f>
        <v>-</v>
      </c>
      <c r="AU169" t="str">
        <f>_xlfn.IFNA(VLOOKUP($C169,DataSuS2023!$B$2:$O$854,9,FALSE),"")</f>
        <v>-</v>
      </c>
      <c r="AV169" t="str">
        <f>_xlfn.IFNA(VLOOKUP($C169,DataSuS2023!$B$2:$O$854,10,FALSE),"")</f>
        <v>-</v>
      </c>
      <c r="AW169" t="str">
        <f>_xlfn.IFNA(VLOOKUP($C169,DataSuS2023!$B$2:$O$854,11,FALSE),"")</f>
        <v>-</v>
      </c>
      <c r="AX169" t="str">
        <f>_xlfn.IFNA(VLOOKUP($C169,DataSuS2023!$B$2:$O$854,12,FALSE),"")</f>
        <v>-</v>
      </c>
      <c r="AY169" t="str">
        <f>_xlfn.IFNA(VLOOKUP($C169,DataSuS2023!$B$2:$O$854,13,FALSE),"")</f>
        <v>-</v>
      </c>
      <c r="AZ169" s="43">
        <f t="shared" si="16"/>
        <v>1</v>
      </c>
      <c r="BA169">
        <f t="shared" si="15"/>
        <v>9</v>
      </c>
    </row>
    <row r="170" spans="1:53" ht="15.75" customHeight="1">
      <c r="A170" s="10" t="s">
        <v>396</v>
      </c>
      <c r="B170" s="5">
        <v>3115458</v>
      </c>
      <c r="C170" s="5" t="str">
        <f t="shared" si="12"/>
        <v>31154</v>
      </c>
      <c r="D170" s="11" t="s">
        <v>59</v>
      </c>
      <c r="E170" s="12">
        <v>0.21099999999999999</v>
      </c>
      <c r="F170" s="12">
        <v>0.40500000000000003</v>
      </c>
      <c r="G170" s="13">
        <v>0.54</v>
      </c>
      <c r="H170" s="46" t="s">
        <v>397</v>
      </c>
      <c r="I170" s="13" t="s">
        <v>61</v>
      </c>
      <c r="J170" s="14">
        <v>1.67</v>
      </c>
      <c r="K170" s="14">
        <v>419.38</v>
      </c>
      <c r="L170" s="15">
        <f t="shared" si="0"/>
        <v>3.9820687681816009</v>
      </c>
      <c r="M170" s="6" t="s">
        <v>80</v>
      </c>
      <c r="N170" s="3" t="str">
        <f>_xlfn.IFNA(VLOOKUP($C170,DataSuS2021!$B$2:$O$173,2,FALSE),"")</f>
        <v>-</v>
      </c>
      <c r="O170" s="3" t="str">
        <f>_xlfn.IFNA(VLOOKUP($C170,DataSuS2021!$B$2:$O$173,3,FALSE),"")</f>
        <v>-</v>
      </c>
      <c r="P170" s="3">
        <f>_xlfn.IFNA(VLOOKUP($C170,DataSuS2021!$B$2:$O$173,4,FALSE),"")</f>
        <v>1</v>
      </c>
      <c r="Q170" s="3">
        <f>_xlfn.IFNA(VLOOKUP($C170,DataSuS2021!$B$2:$O$173,5,FALSE),"")</f>
        <v>1</v>
      </c>
      <c r="R170" s="3">
        <f>_xlfn.IFNA(VLOOKUP($C170,DataSuS2021!$B$2:$O$173,6,FALSE),"")</f>
        <v>2</v>
      </c>
      <c r="S170" s="3" t="str">
        <f>_xlfn.IFNA(VLOOKUP($C170,DataSuS2021!$B$2:$O$173,7,FALSE),"")</f>
        <v>-</v>
      </c>
      <c r="T170" s="3" t="str">
        <f>_xlfn.IFNA(VLOOKUP($C170,DataSuS2021!$B$2:$O$173,8,FALSE),"")</f>
        <v>-</v>
      </c>
      <c r="U170" s="3" t="str">
        <f>_xlfn.IFNA(VLOOKUP($C170,DataSuS2021!$B$2:$O$173,9,FALSE),"")</f>
        <v>-</v>
      </c>
      <c r="V170" s="3" t="str">
        <f>_xlfn.IFNA(VLOOKUP($C170,DataSuS2021!$B$2:$O$173,10,FALSE),"")</f>
        <v>-</v>
      </c>
      <c r="W170" s="3" t="str">
        <f>_xlfn.IFNA(VLOOKUP($C170,DataSuS2021!$B$2:$O$173,11,FALSE),"")</f>
        <v>-</v>
      </c>
      <c r="X170" s="3" t="str">
        <f>_xlfn.IFNA(VLOOKUP($C170,DataSuS2021!$B$2:$O$173,12,FALSE),"")</f>
        <v>-</v>
      </c>
      <c r="Y170" s="3">
        <f>_xlfn.IFNA(VLOOKUP($C170,DataSuS2021!$B$2:$O$173,13,FALSE),"")</f>
        <v>1</v>
      </c>
      <c r="Z170" s="42">
        <f t="shared" si="13"/>
        <v>5</v>
      </c>
      <c r="AA170" s="37">
        <f>_xlfn.IFNA(VLOOKUP($C170,DataSuS2022!$B$2:$O$854,2,FALSE),"")</f>
        <v>1</v>
      </c>
      <c r="AB170" s="37" t="str">
        <f>_xlfn.IFNA(VLOOKUP($C170,DataSuS2022!$B$2:$O$854,3,FALSE),"")</f>
        <v>-</v>
      </c>
      <c r="AC170" s="37" t="str">
        <f>_xlfn.IFNA(VLOOKUP($C170,DataSuS2022!$B$2:$O$854,4,FALSE),"")</f>
        <v>-</v>
      </c>
      <c r="AD170" s="37" t="str">
        <f>_xlfn.IFNA(VLOOKUP($C170,DataSuS2022!$B$2:$O$854,5,FALSE),"")</f>
        <v>-</v>
      </c>
      <c r="AE170" s="37">
        <f>_xlfn.IFNA(VLOOKUP($C170,DataSuS2022!$B$2:$O$854,6,FALSE),"")</f>
        <v>1</v>
      </c>
      <c r="AF170" s="37" t="str">
        <f>_xlfn.IFNA(VLOOKUP($C170,DataSuS2022!$B$2:$O$854,7,FALSE),"")</f>
        <v>-</v>
      </c>
      <c r="AG170" s="37" t="str">
        <f>_xlfn.IFNA(VLOOKUP($C170,DataSuS2022!$B$2:$O$854,8,FALSE),"")</f>
        <v>-</v>
      </c>
      <c r="AH170" s="37" t="str">
        <f>_xlfn.IFNA(VLOOKUP($C170,DataSuS2022!$B$2:$O$854,9,FALSE),"")</f>
        <v>-</v>
      </c>
      <c r="AI170" s="37">
        <f>_xlfn.IFNA(VLOOKUP($C170,DataSuS2022!$B$2:$O$854,10,FALSE),"")</f>
        <v>1</v>
      </c>
      <c r="AJ170" s="37" t="str">
        <f>_xlfn.IFNA(VLOOKUP($C170,DataSuS2022!$B$2:$O$854,11,FALSE),"")</f>
        <v>-</v>
      </c>
      <c r="AK170" s="37" t="str">
        <f>_xlfn.IFNA(VLOOKUP($C170,DataSuS2022!$B$2:$O$854,12,TRUE),"")</f>
        <v>-</v>
      </c>
      <c r="AL170" s="37" t="str">
        <f>_xlfn.IFNA(VLOOKUP($C170,DataSuS2022!$B$2:$O$854,13,FALSE),"")</f>
        <v>-</v>
      </c>
      <c r="AM170" s="44">
        <f t="shared" si="14"/>
        <v>3</v>
      </c>
      <c r="AN170" t="str">
        <f>_xlfn.IFNA(VLOOKUP($C170,DataSuS2023!$B$2:$O$854,2,FALSE),"")</f>
        <v>-</v>
      </c>
      <c r="AO170" t="str">
        <f>_xlfn.IFNA(VLOOKUP($C170,DataSuS2023!$B$2:$O$854,3,FALSE),"")</f>
        <v>-</v>
      </c>
      <c r="AP170" t="str">
        <f>_xlfn.IFNA(VLOOKUP($C170,DataSuS2023!$B$2:$O$854,4,FALSE),"")</f>
        <v>-</v>
      </c>
      <c r="AQ170" t="str">
        <f>_xlfn.IFNA(VLOOKUP($C170,DataSuS2023!$B$2:$O$854,5,FALSE),"")</f>
        <v>-</v>
      </c>
      <c r="AR170" t="str">
        <f>_xlfn.IFNA(VLOOKUP($C170,DataSuS2023!$B$2:$O$854,6,FALSE),"")</f>
        <v>-</v>
      </c>
      <c r="AS170">
        <f>_xlfn.IFNA(VLOOKUP($C170,DataSuS2023!$B$2:$O$854,7,FALSE),"")</f>
        <v>1</v>
      </c>
      <c r="AT170" t="str">
        <f>_xlfn.IFNA(VLOOKUP($C170,DataSuS2023!$B$2:$O$854,8,FALSE),"")</f>
        <v>-</v>
      </c>
      <c r="AU170" t="str">
        <f>_xlfn.IFNA(VLOOKUP($C170,DataSuS2023!$B$2:$O$854,9,FALSE),"")</f>
        <v>-</v>
      </c>
      <c r="AV170" t="str">
        <f>_xlfn.IFNA(VLOOKUP($C170,DataSuS2023!$B$2:$O$854,10,FALSE),"")</f>
        <v>-</v>
      </c>
      <c r="AW170" t="str">
        <f>_xlfn.IFNA(VLOOKUP($C170,DataSuS2023!$B$2:$O$854,11,FALSE),"")</f>
        <v>-</v>
      </c>
      <c r="AX170" t="str">
        <f>_xlfn.IFNA(VLOOKUP($C170,DataSuS2023!$B$2:$O$854,12,FALSE),"")</f>
        <v>-</v>
      </c>
      <c r="AY170" t="str">
        <f>_xlfn.IFNA(VLOOKUP($C170,DataSuS2023!$B$2:$O$854,13,FALSE),"")</f>
        <v>-</v>
      </c>
      <c r="AZ170" s="43">
        <f t="shared" si="16"/>
        <v>1</v>
      </c>
      <c r="BA170">
        <f t="shared" si="15"/>
        <v>9</v>
      </c>
    </row>
    <row r="171" spans="1:53" ht="15.75" customHeight="1">
      <c r="A171" s="10" t="s">
        <v>398</v>
      </c>
      <c r="B171" s="5">
        <v>3115474</v>
      </c>
      <c r="C171" s="5" t="str">
        <f t="shared" si="12"/>
        <v>31154</v>
      </c>
      <c r="D171" s="11" t="s">
        <v>59</v>
      </c>
      <c r="E171" s="12">
        <v>0.20499999999999999</v>
      </c>
      <c r="F171" s="12">
        <v>0.41299999999999998</v>
      </c>
      <c r="G171" s="13">
        <v>0.621</v>
      </c>
      <c r="H171" s="46" t="s">
        <v>399</v>
      </c>
      <c r="I171" s="13" t="s">
        <v>343</v>
      </c>
      <c r="J171" s="14">
        <v>0.91</v>
      </c>
      <c r="K171" s="14">
        <v>287.81200000000001</v>
      </c>
      <c r="L171" s="15">
        <f t="shared" si="0"/>
        <v>3.1617861659694522</v>
      </c>
      <c r="M171" s="6" t="s">
        <v>83</v>
      </c>
      <c r="N171" s="3" t="str">
        <f>_xlfn.IFNA(VLOOKUP($C171,DataSuS2021!$B$2:$O$173,2,FALSE),"")</f>
        <v>-</v>
      </c>
      <c r="O171" s="3" t="str">
        <f>_xlfn.IFNA(VLOOKUP($C171,DataSuS2021!$B$2:$O$173,3,FALSE),"")</f>
        <v>-</v>
      </c>
      <c r="P171" s="3">
        <f>_xlfn.IFNA(VLOOKUP($C171,DataSuS2021!$B$2:$O$173,4,FALSE),"")</f>
        <v>1</v>
      </c>
      <c r="Q171" s="3">
        <f>_xlfn.IFNA(VLOOKUP($C171,DataSuS2021!$B$2:$O$173,5,FALSE),"")</f>
        <v>1</v>
      </c>
      <c r="R171" s="3">
        <f>_xlfn.IFNA(VLOOKUP($C171,DataSuS2021!$B$2:$O$173,6,FALSE),"")</f>
        <v>2</v>
      </c>
      <c r="S171" s="3" t="str">
        <f>_xlfn.IFNA(VLOOKUP($C171,DataSuS2021!$B$2:$O$173,7,FALSE),"")</f>
        <v>-</v>
      </c>
      <c r="T171" s="3" t="str">
        <f>_xlfn.IFNA(VLOOKUP($C171,DataSuS2021!$B$2:$O$173,8,FALSE),"")</f>
        <v>-</v>
      </c>
      <c r="U171" s="3" t="str">
        <f>_xlfn.IFNA(VLOOKUP($C171,DataSuS2021!$B$2:$O$173,9,FALSE),"")</f>
        <v>-</v>
      </c>
      <c r="V171" s="3" t="str">
        <f>_xlfn.IFNA(VLOOKUP($C171,DataSuS2021!$B$2:$O$173,10,FALSE),"")</f>
        <v>-</v>
      </c>
      <c r="W171" s="3" t="str">
        <f>_xlfn.IFNA(VLOOKUP($C171,DataSuS2021!$B$2:$O$173,11,FALSE),"")</f>
        <v>-</v>
      </c>
      <c r="X171" s="3" t="str">
        <f>_xlfn.IFNA(VLOOKUP($C171,DataSuS2021!$B$2:$O$173,12,FALSE),"")</f>
        <v>-</v>
      </c>
      <c r="Y171" s="3">
        <f>_xlfn.IFNA(VLOOKUP($C171,DataSuS2021!$B$2:$O$173,13,FALSE),"")</f>
        <v>1</v>
      </c>
      <c r="Z171" s="42">
        <f t="shared" si="13"/>
        <v>5</v>
      </c>
      <c r="AA171" s="37">
        <f>_xlfn.IFNA(VLOOKUP($C171,DataSuS2022!$B$2:$O$854,2,FALSE),"")</f>
        <v>1</v>
      </c>
      <c r="AB171" s="37" t="str">
        <f>_xlfn.IFNA(VLOOKUP($C171,DataSuS2022!$B$2:$O$854,3,FALSE),"")</f>
        <v>-</v>
      </c>
      <c r="AC171" s="37" t="str">
        <f>_xlfn.IFNA(VLOOKUP($C171,DataSuS2022!$B$2:$O$854,4,FALSE),"")</f>
        <v>-</v>
      </c>
      <c r="AD171" s="37" t="str">
        <f>_xlfn.IFNA(VLOOKUP($C171,DataSuS2022!$B$2:$O$854,5,FALSE),"")</f>
        <v>-</v>
      </c>
      <c r="AE171" s="37">
        <f>_xlfn.IFNA(VLOOKUP($C171,DataSuS2022!$B$2:$O$854,6,FALSE),"")</f>
        <v>1</v>
      </c>
      <c r="AF171" s="37" t="str">
        <f>_xlfn.IFNA(VLOOKUP($C171,DataSuS2022!$B$2:$O$854,7,FALSE),"")</f>
        <v>-</v>
      </c>
      <c r="AG171" s="37" t="str">
        <f>_xlfn.IFNA(VLOOKUP($C171,DataSuS2022!$B$2:$O$854,8,FALSE),"")</f>
        <v>-</v>
      </c>
      <c r="AH171" s="37" t="str">
        <f>_xlfn.IFNA(VLOOKUP($C171,DataSuS2022!$B$2:$O$854,9,FALSE),"")</f>
        <v>-</v>
      </c>
      <c r="AI171" s="37">
        <f>_xlfn.IFNA(VLOOKUP($C171,DataSuS2022!$B$2:$O$854,10,FALSE),"")</f>
        <v>1</v>
      </c>
      <c r="AJ171" s="37" t="str">
        <f>_xlfn.IFNA(VLOOKUP($C171,DataSuS2022!$B$2:$O$854,11,FALSE),"")</f>
        <v>-</v>
      </c>
      <c r="AK171" s="37" t="str">
        <f>_xlfn.IFNA(VLOOKUP($C171,DataSuS2022!$B$2:$O$854,12,TRUE),"")</f>
        <v>-</v>
      </c>
      <c r="AL171" s="37" t="str">
        <f>_xlfn.IFNA(VLOOKUP($C171,DataSuS2022!$B$2:$O$854,13,FALSE),"")</f>
        <v>-</v>
      </c>
      <c r="AM171" s="44">
        <f t="shared" si="14"/>
        <v>3</v>
      </c>
      <c r="AN171" t="str">
        <f>_xlfn.IFNA(VLOOKUP($C171,DataSuS2023!$B$2:$O$854,2,FALSE),"")</f>
        <v>-</v>
      </c>
      <c r="AO171" t="str">
        <f>_xlfn.IFNA(VLOOKUP($C171,DataSuS2023!$B$2:$O$854,3,FALSE),"")</f>
        <v>-</v>
      </c>
      <c r="AP171" t="str">
        <f>_xlfn.IFNA(VLOOKUP($C171,DataSuS2023!$B$2:$O$854,4,FALSE),"")</f>
        <v>-</v>
      </c>
      <c r="AQ171" t="str">
        <f>_xlfn.IFNA(VLOOKUP($C171,DataSuS2023!$B$2:$O$854,5,FALSE),"")</f>
        <v>-</v>
      </c>
      <c r="AR171" t="str">
        <f>_xlfn.IFNA(VLOOKUP($C171,DataSuS2023!$B$2:$O$854,6,FALSE),"")</f>
        <v>-</v>
      </c>
      <c r="AS171">
        <f>_xlfn.IFNA(VLOOKUP($C171,DataSuS2023!$B$2:$O$854,7,FALSE),"")</f>
        <v>1</v>
      </c>
      <c r="AT171" t="str">
        <f>_xlfn.IFNA(VLOOKUP($C171,DataSuS2023!$B$2:$O$854,8,FALSE),"")</f>
        <v>-</v>
      </c>
      <c r="AU171" t="str">
        <f>_xlfn.IFNA(VLOOKUP($C171,DataSuS2023!$B$2:$O$854,9,FALSE),"")</f>
        <v>-</v>
      </c>
      <c r="AV171" t="str">
        <f>_xlfn.IFNA(VLOOKUP($C171,DataSuS2023!$B$2:$O$854,10,FALSE),"")</f>
        <v>-</v>
      </c>
      <c r="AW171" t="str">
        <f>_xlfn.IFNA(VLOOKUP($C171,DataSuS2023!$B$2:$O$854,11,FALSE),"")</f>
        <v>-</v>
      </c>
      <c r="AX171" t="str">
        <f>_xlfn.IFNA(VLOOKUP($C171,DataSuS2023!$B$2:$O$854,12,FALSE),"")</f>
        <v>-</v>
      </c>
      <c r="AY171" t="str">
        <f>_xlfn.IFNA(VLOOKUP($C171,DataSuS2023!$B$2:$O$854,13,FALSE),"")</f>
        <v>-</v>
      </c>
      <c r="AZ171" s="43">
        <f t="shared" si="16"/>
        <v>1</v>
      </c>
      <c r="BA171">
        <f t="shared" si="15"/>
        <v>9</v>
      </c>
    </row>
    <row r="172" spans="1:53" ht="15.75" customHeight="1">
      <c r="A172" s="10" t="s">
        <v>400</v>
      </c>
      <c r="B172" s="5">
        <v>3115508</v>
      </c>
      <c r="C172" s="5" t="str">
        <f t="shared" si="12"/>
        <v>31155</v>
      </c>
      <c r="D172" s="11" t="s">
        <v>56</v>
      </c>
      <c r="E172" s="12">
        <v>0.53800000000000003</v>
      </c>
      <c r="F172" s="12">
        <v>0.64900000000000002</v>
      </c>
      <c r="G172" s="13">
        <v>0.74299999999999999</v>
      </c>
      <c r="H172" s="46" t="s">
        <v>401</v>
      </c>
      <c r="I172" s="13" t="s">
        <v>61</v>
      </c>
      <c r="J172" s="14">
        <v>5.48</v>
      </c>
      <c r="K172" s="14">
        <v>100.483</v>
      </c>
      <c r="L172" s="15">
        <f t="shared" si="0"/>
        <v>54.536588278614296</v>
      </c>
      <c r="M172" s="6" t="s">
        <v>89</v>
      </c>
      <c r="N172" s="3" t="str">
        <f>_xlfn.IFNA(VLOOKUP($C172,DataSuS2021!$B$2:$O$173,2,FALSE),"")</f>
        <v/>
      </c>
      <c r="O172" s="3" t="str">
        <f>_xlfn.IFNA(VLOOKUP($C172,DataSuS2021!$B$2:$O$173,3,FALSE),"")</f>
        <v/>
      </c>
      <c r="P172" s="3" t="str">
        <f>_xlfn.IFNA(VLOOKUP($C172,DataSuS2021!$B$2:$O$173,4,FALSE),"")</f>
        <v/>
      </c>
      <c r="Q172" s="3" t="str">
        <f>_xlfn.IFNA(VLOOKUP($C172,DataSuS2021!$B$2:$O$173,5,FALSE),"")</f>
        <v/>
      </c>
      <c r="R172" s="3" t="str">
        <f>_xlfn.IFNA(VLOOKUP($C172,DataSuS2021!$B$2:$O$173,6,FALSE),"")</f>
        <v/>
      </c>
      <c r="S172" s="3" t="str">
        <f>_xlfn.IFNA(VLOOKUP($C172,DataSuS2021!$B$2:$O$173,7,FALSE),"")</f>
        <v/>
      </c>
      <c r="T172" s="3" t="str">
        <f>_xlfn.IFNA(VLOOKUP($C172,DataSuS2021!$B$2:$O$173,8,FALSE),"")</f>
        <v/>
      </c>
      <c r="U172" s="3" t="str">
        <f>_xlfn.IFNA(VLOOKUP($C172,DataSuS2021!$B$2:$O$173,9,FALSE),"")</f>
        <v/>
      </c>
      <c r="V172" s="3" t="str">
        <f>_xlfn.IFNA(VLOOKUP($C172,DataSuS2021!$B$2:$O$173,10,FALSE),"")</f>
        <v/>
      </c>
      <c r="W172" s="3" t="str">
        <f>_xlfn.IFNA(VLOOKUP($C172,DataSuS2021!$B$2:$O$173,11,FALSE),"")</f>
        <v/>
      </c>
      <c r="X172" s="3" t="str">
        <f>_xlfn.IFNA(VLOOKUP($C172,DataSuS2021!$B$2:$O$173,12,FALSE),"")</f>
        <v/>
      </c>
      <c r="Y172" s="3" t="str">
        <f>_xlfn.IFNA(VLOOKUP($C172,DataSuS2021!$B$2:$O$173,13,FALSE),"")</f>
        <v/>
      </c>
      <c r="Z172" s="42">
        <f t="shared" si="13"/>
        <v>0</v>
      </c>
      <c r="AA172" s="37" t="str">
        <f>_xlfn.IFNA(VLOOKUP($C172,DataSuS2022!$B$2:$O$854,2,FALSE),"")</f>
        <v>-</v>
      </c>
      <c r="AB172" s="37" t="str">
        <f>_xlfn.IFNA(VLOOKUP($C172,DataSuS2022!$B$2:$O$854,3,FALSE),"")</f>
        <v>-</v>
      </c>
      <c r="AC172" s="37" t="str">
        <f>_xlfn.IFNA(VLOOKUP($C172,DataSuS2022!$B$2:$O$854,4,FALSE),"")</f>
        <v>-</v>
      </c>
      <c r="AD172" s="37" t="str">
        <f>_xlfn.IFNA(VLOOKUP($C172,DataSuS2022!$B$2:$O$854,5,FALSE),"")</f>
        <v>-</v>
      </c>
      <c r="AE172" s="37" t="str">
        <f>_xlfn.IFNA(VLOOKUP($C172,DataSuS2022!$B$2:$O$854,6,FALSE),"")</f>
        <v>-</v>
      </c>
      <c r="AF172" s="37" t="str">
        <f>_xlfn.IFNA(VLOOKUP($C172,DataSuS2022!$B$2:$O$854,7,FALSE),"")</f>
        <v>-</v>
      </c>
      <c r="AG172" s="37" t="str">
        <f>_xlfn.IFNA(VLOOKUP($C172,DataSuS2022!$B$2:$O$854,8,FALSE),"")</f>
        <v>-</v>
      </c>
      <c r="AH172" s="37" t="str">
        <f>_xlfn.IFNA(VLOOKUP($C172,DataSuS2022!$B$2:$O$854,9,FALSE),"")</f>
        <v>-</v>
      </c>
      <c r="AI172" s="37" t="str">
        <f>_xlfn.IFNA(VLOOKUP($C172,DataSuS2022!$B$2:$O$854,10,FALSE),"")</f>
        <v>-</v>
      </c>
      <c r="AJ172" s="37" t="str">
        <f>_xlfn.IFNA(VLOOKUP($C172,DataSuS2022!$B$2:$O$854,11,FALSE),"")</f>
        <v>-</v>
      </c>
      <c r="AK172" s="37" t="str">
        <f>_xlfn.IFNA(VLOOKUP($C172,DataSuS2022!$B$2:$O$854,12,TRUE),"")</f>
        <v>-</v>
      </c>
      <c r="AL172" s="37" t="str">
        <f>_xlfn.IFNA(VLOOKUP($C172,DataSuS2022!$B$2:$O$854,13,FALSE),"")</f>
        <v>-</v>
      </c>
      <c r="AM172" s="44">
        <f t="shared" si="14"/>
        <v>0</v>
      </c>
      <c r="AN172" t="str">
        <f>_xlfn.IFNA(VLOOKUP($C172,DataSuS2023!$B$2:$O$854,2,FALSE),"")</f>
        <v>-</v>
      </c>
      <c r="AO172" t="str">
        <f>_xlfn.IFNA(VLOOKUP($C172,DataSuS2023!$B$2:$O$854,3,FALSE),"")</f>
        <v>-</v>
      </c>
      <c r="AP172" t="str">
        <f>_xlfn.IFNA(VLOOKUP($C172,DataSuS2023!$B$2:$O$854,4,FALSE),"")</f>
        <v>-</v>
      </c>
      <c r="AQ172" t="str">
        <f>_xlfn.IFNA(VLOOKUP($C172,DataSuS2023!$B$2:$O$854,5,FALSE),"")</f>
        <v>-</v>
      </c>
      <c r="AR172" t="str">
        <f>_xlfn.IFNA(VLOOKUP($C172,DataSuS2023!$B$2:$O$854,6,FALSE),"")</f>
        <v>-</v>
      </c>
      <c r="AS172" t="str">
        <f>_xlfn.IFNA(VLOOKUP($C172,DataSuS2023!$B$2:$O$854,7,FALSE),"")</f>
        <v>-</v>
      </c>
      <c r="AT172" t="str">
        <f>_xlfn.IFNA(VLOOKUP($C172,DataSuS2023!$B$2:$O$854,8,FALSE),"")</f>
        <v>-</v>
      </c>
      <c r="AU172" t="str">
        <f>_xlfn.IFNA(VLOOKUP($C172,DataSuS2023!$B$2:$O$854,9,FALSE),"")</f>
        <v>-</v>
      </c>
      <c r="AV172" t="str">
        <f>_xlfn.IFNA(VLOOKUP($C172,DataSuS2023!$B$2:$O$854,10,FALSE),"")</f>
        <v>-</v>
      </c>
      <c r="AW172" t="str">
        <f>_xlfn.IFNA(VLOOKUP($C172,DataSuS2023!$B$2:$O$854,11,FALSE),"")</f>
        <v>-</v>
      </c>
      <c r="AX172" t="str">
        <f>_xlfn.IFNA(VLOOKUP($C172,DataSuS2023!$B$2:$O$854,12,FALSE),"")</f>
        <v>-</v>
      </c>
      <c r="AY172" t="str">
        <f>_xlfn.IFNA(VLOOKUP($C172,DataSuS2023!$B$2:$O$854,13,FALSE),"")</f>
        <v>-</v>
      </c>
      <c r="AZ172" s="43">
        <f t="shared" si="16"/>
        <v>0</v>
      </c>
      <c r="BA172">
        <f t="shared" si="15"/>
        <v>0</v>
      </c>
    </row>
    <row r="173" spans="1:53" ht="15.75" customHeight="1">
      <c r="A173" s="10" t="s">
        <v>402</v>
      </c>
      <c r="B173" s="5">
        <v>3115607</v>
      </c>
      <c r="C173" s="5" t="str">
        <f t="shared" si="12"/>
        <v>31156</v>
      </c>
      <c r="D173" s="11" t="s">
        <v>78</v>
      </c>
      <c r="E173" s="12">
        <v>0.41299999999999998</v>
      </c>
      <c r="F173" s="12">
        <v>0.56000000000000005</v>
      </c>
      <c r="G173" s="13">
        <v>0.67800000000000005</v>
      </c>
      <c r="H173" s="46" t="s">
        <v>403</v>
      </c>
      <c r="I173" s="13" t="s">
        <v>53</v>
      </c>
      <c r="J173" s="14">
        <v>0.52</v>
      </c>
      <c r="K173" s="14">
        <v>283.21100000000001</v>
      </c>
      <c r="L173" s="15">
        <f t="shared" si="0"/>
        <v>1.8360868751566852</v>
      </c>
      <c r="M173" s="6" t="s">
        <v>57</v>
      </c>
      <c r="N173" s="3" t="str">
        <f>_xlfn.IFNA(VLOOKUP($C173,DataSuS2021!$B$2:$O$173,2,FALSE),"")</f>
        <v/>
      </c>
      <c r="O173" s="3" t="str">
        <f>_xlfn.IFNA(VLOOKUP($C173,DataSuS2021!$B$2:$O$173,3,FALSE),"")</f>
        <v/>
      </c>
      <c r="P173" s="3" t="str">
        <f>_xlfn.IFNA(VLOOKUP($C173,DataSuS2021!$B$2:$O$173,4,FALSE),"")</f>
        <v/>
      </c>
      <c r="Q173" s="3" t="str">
        <f>_xlfn.IFNA(VLOOKUP($C173,DataSuS2021!$B$2:$O$173,5,FALSE),"")</f>
        <v/>
      </c>
      <c r="R173" s="3" t="str">
        <f>_xlfn.IFNA(VLOOKUP($C173,DataSuS2021!$B$2:$O$173,6,FALSE),"")</f>
        <v/>
      </c>
      <c r="S173" s="3" t="str">
        <f>_xlfn.IFNA(VLOOKUP($C173,DataSuS2021!$B$2:$O$173,7,FALSE),"")</f>
        <v/>
      </c>
      <c r="T173" s="3" t="str">
        <f>_xlfn.IFNA(VLOOKUP($C173,DataSuS2021!$B$2:$O$173,8,FALSE),"")</f>
        <v/>
      </c>
      <c r="U173" s="3" t="str">
        <f>_xlfn.IFNA(VLOOKUP($C173,DataSuS2021!$B$2:$O$173,9,FALSE),"")</f>
        <v/>
      </c>
      <c r="V173" s="3" t="str">
        <f>_xlfn.IFNA(VLOOKUP($C173,DataSuS2021!$B$2:$O$173,10,FALSE),"")</f>
        <v/>
      </c>
      <c r="W173" s="3" t="str">
        <f>_xlfn.IFNA(VLOOKUP($C173,DataSuS2021!$B$2:$O$173,11,FALSE),"")</f>
        <v/>
      </c>
      <c r="X173" s="3" t="str">
        <f>_xlfn.IFNA(VLOOKUP($C173,DataSuS2021!$B$2:$O$173,12,FALSE),"")</f>
        <v/>
      </c>
      <c r="Y173" s="3" t="str">
        <f>_xlfn.IFNA(VLOOKUP($C173,DataSuS2021!$B$2:$O$173,13,FALSE),"")</f>
        <v/>
      </c>
      <c r="Z173" s="42">
        <f t="shared" si="13"/>
        <v>0</v>
      </c>
      <c r="AA173" s="37" t="str">
        <f>_xlfn.IFNA(VLOOKUP($C173,DataSuS2022!$B$2:$O$854,2,FALSE),"")</f>
        <v>-</v>
      </c>
      <c r="AB173" s="37" t="str">
        <f>_xlfn.IFNA(VLOOKUP($C173,DataSuS2022!$B$2:$O$854,3,FALSE),"")</f>
        <v>-</v>
      </c>
      <c r="AC173" s="37" t="str">
        <f>_xlfn.IFNA(VLOOKUP($C173,DataSuS2022!$B$2:$O$854,4,FALSE),"")</f>
        <v>-</v>
      </c>
      <c r="AD173" s="37" t="str">
        <f>_xlfn.IFNA(VLOOKUP($C173,DataSuS2022!$B$2:$O$854,5,FALSE),"")</f>
        <v>-</v>
      </c>
      <c r="AE173" s="37" t="str">
        <f>_xlfn.IFNA(VLOOKUP($C173,DataSuS2022!$B$2:$O$854,6,FALSE),"")</f>
        <v>-</v>
      </c>
      <c r="AF173" s="37" t="str">
        <f>_xlfn.IFNA(VLOOKUP($C173,DataSuS2022!$B$2:$O$854,7,FALSE),"")</f>
        <v>-</v>
      </c>
      <c r="AG173" s="37" t="str">
        <f>_xlfn.IFNA(VLOOKUP($C173,DataSuS2022!$B$2:$O$854,8,FALSE),"")</f>
        <v>-</v>
      </c>
      <c r="AH173" s="37" t="str">
        <f>_xlfn.IFNA(VLOOKUP($C173,DataSuS2022!$B$2:$O$854,9,FALSE),"")</f>
        <v>-</v>
      </c>
      <c r="AI173" s="37" t="str">
        <f>_xlfn.IFNA(VLOOKUP($C173,DataSuS2022!$B$2:$O$854,10,FALSE),"")</f>
        <v>-</v>
      </c>
      <c r="AJ173" s="37" t="str">
        <f>_xlfn.IFNA(VLOOKUP($C173,DataSuS2022!$B$2:$O$854,11,FALSE),"")</f>
        <v>-</v>
      </c>
      <c r="AK173" s="37" t="str">
        <f>_xlfn.IFNA(VLOOKUP($C173,DataSuS2022!$B$2:$O$854,12,TRUE),"")</f>
        <v>-</v>
      </c>
      <c r="AL173" s="37" t="str">
        <f>_xlfn.IFNA(VLOOKUP($C173,DataSuS2022!$B$2:$O$854,13,FALSE),"")</f>
        <v>-</v>
      </c>
      <c r="AM173" s="44">
        <f t="shared" si="14"/>
        <v>0</v>
      </c>
      <c r="AN173" t="str">
        <f>_xlfn.IFNA(VLOOKUP($C173,DataSuS2023!$B$2:$O$854,2,FALSE),"")</f>
        <v>-</v>
      </c>
      <c r="AO173" t="str">
        <f>_xlfn.IFNA(VLOOKUP($C173,DataSuS2023!$B$2:$O$854,3,FALSE),"")</f>
        <v>-</v>
      </c>
      <c r="AP173" t="str">
        <f>_xlfn.IFNA(VLOOKUP($C173,DataSuS2023!$B$2:$O$854,4,FALSE),"")</f>
        <v>-</v>
      </c>
      <c r="AQ173" t="str">
        <f>_xlfn.IFNA(VLOOKUP($C173,DataSuS2023!$B$2:$O$854,5,FALSE),"")</f>
        <v>-</v>
      </c>
      <c r="AR173" t="str">
        <f>_xlfn.IFNA(VLOOKUP($C173,DataSuS2023!$B$2:$O$854,6,FALSE),"")</f>
        <v>-</v>
      </c>
      <c r="AS173" t="str">
        <f>_xlfn.IFNA(VLOOKUP($C173,DataSuS2023!$B$2:$O$854,7,FALSE),"")</f>
        <v>-</v>
      </c>
      <c r="AT173" t="str">
        <f>_xlfn.IFNA(VLOOKUP($C173,DataSuS2023!$B$2:$O$854,8,FALSE),"")</f>
        <v>-</v>
      </c>
      <c r="AU173" t="str">
        <f>_xlfn.IFNA(VLOOKUP($C173,DataSuS2023!$B$2:$O$854,9,FALSE),"")</f>
        <v>-</v>
      </c>
      <c r="AV173" t="str">
        <f>_xlfn.IFNA(VLOOKUP($C173,DataSuS2023!$B$2:$O$854,10,FALSE),"")</f>
        <v>-</v>
      </c>
      <c r="AW173" t="str">
        <f>_xlfn.IFNA(VLOOKUP($C173,DataSuS2023!$B$2:$O$854,11,FALSE),"")</f>
        <v>-</v>
      </c>
      <c r="AX173" t="str">
        <f>_xlfn.IFNA(VLOOKUP($C173,DataSuS2023!$B$2:$O$854,12,FALSE),"")</f>
        <v>-</v>
      </c>
      <c r="AY173" t="str">
        <f>_xlfn.IFNA(VLOOKUP($C173,DataSuS2023!$B$2:$O$854,13,FALSE),"")</f>
        <v>-</v>
      </c>
      <c r="AZ173" s="43">
        <f t="shared" si="16"/>
        <v>0</v>
      </c>
      <c r="BA173">
        <f t="shared" si="15"/>
        <v>0</v>
      </c>
    </row>
    <row r="174" spans="1:53" ht="15.75" customHeight="1">
      <c r="A174" s="10" t="s">
        <v>404</v>
      </c>
      <c r="B174" s="5">
        <v>3115706</v>
      </c>
      <c r="C174" s="5" t="str">
        <f t="shared" si="12"/>
        <v>31157</v>
      </c>
      <c r="D174" s="11" t="s">
        <v>51</v>
      </c>
      <c r="E174" s="12">
        <v>0.41799999999999998</v>
      </c>
      <c r="F174" s="12">
        <v>0.53900000000000003</v>
      </c>
      <c r="G174" s="13">
        <v>0.66500000000000004</v>
      </c>
      <c r="H174" s="46" t="s">
        <v>405</v>
      </c>
      <c r="I174" s="13" t="s">
        <v>61</v>
      </c>
      <c r="J174" s="14">
        <v>1.9</v>
      </c>
      <c r="K174" s="14">
        <v>204.328</v>
      </c>
      <c r="L174" s="15">
        <f t="shared" si="0"/>
        <v>9.2987745194001796</v>
      </c>
      <c r="M174" s="6" t="s">
        <v>67</v>
      </c>
      <c r="N174" s="3" t="str">
        <f>_xlfn.IFNA(VLOOKUP($C174,DataSuS2021!$B$2:$O$173,2,FALSE),"")</f>
        <v/>
      </c>
      <c r="O174" s="3" t="str">
        <f>_xlfn.IFNA(VLOOKUP($C174,DataSuS2021!$B$2:$O$173,3,FALSE),"")</f>
        <v/>
      </c>
      <c r="P174" s="3" t="str">
        <f>_xlfn.IFNA(VLOOKUP($C174,DataSuS2021!$B$2:$O$173,4,FALSE),"")</f>
        <v/>
      </c>
      <c r="Q174" s="3" t="str">
        <f>_xlfn.IFNA(VLOOKUP($C174,DataSuS2021!$B$2:$O$173,5,FALSE),"")</f>
        <v/>
      </c>
      <c r="R174" s="3" t="str">
        <f>_xlfn.IFNA(VLOOKUP($C174,DataSuS2021!$B$2:$O$173,6,FALSE),"")</f>
        <v/>
      </c>
      <c r="S174" s="3" t="str">
        <f>_xlfn.IFNA(VLOOKUP($C174,DataSuS2021!$B$2:$O$173,7,FALSE),"")</f>
        <v/>
      </c>
      <c r="T174" s="3" t="str">
        <f>_xlfn.IFNA(VLOOKUP($C174,DataSuS2021!$B$2:$O$173,8,FALSE),"")</f>
        <v/>
      </c>
      <c r="U174" s="3" t="str">
        <f>_xlfn.IFNA(VLOOKUP($C174,DataSuS2021!$B$2:$O$173,9,FALSE),"")</f>
        <v/>
      </c>
      <c r="V174" s="3" t="str">
        <f>_xlfn.IFNA(VLOOKUP($C174,DataSuS2021!$B$2:$O$173,10,FALSE),"")</f>
        <v/>
      </c>
      <c r="W174" s="3" t="str">
        <f>_xlfn.IFNA(VLOOKUP($C174,DataSuS2021!$B$2:$O$173,11,FALSE),"")</f>
        <v/>
      </c>
      <c r="X174" s="3" t="str">
        <f>_xlfn.IFNA(VLOOKUP($C174,DataSuS2021!$B$2:$O$173,12,FALSE),"")</f>
        <v/>
      </c>
      <c r="Y174" s="3" t="str">
        <f>_xlfn.IFNA(VLOOKUP($C174,DataSuS2021!$B$2:$O$173,13,FALSE),"")</f>
        <v/>
      </c>
      <c r="Z174" s="42">
        <f t="shared" si="13"/>
        <v>0</v>
      </c>
      <c r="AA174" s="37" t="str">
        <f>_xlfn.IFNA(VLOOKUP($C174,DataSuS2022!$B$2:$O$854,2,FALSE),"")</f>
        <v>-</v>
      </c>
      <c r="AB174" s="37" t="str">
        <f>_xlfn.IFNA(VLOOKUP($C174,DataSuS2022!$B$2:$O$854,3,FALSE),"")</f>
        <v>-</v>
      </c>
      <c r="AC174" s="37" t="str">
        <f>_xlfn.IFNA(VLOOKUP($C174,DataSuS2022!$B$2:$O$854,4,FALSE),"")</f>
        <v>-</v>
      </c>
      <c r="AD174" s="37" t="str">
        <f>_xlfn.IFNA(VLOOKUP($C174,DataSuS2022!$B$2:$O$854,5,FALSE),"")</f>
        <v>-</v>
      </c>
      <c r="AE174" s="37" t="str">
        <f>_xlfn.IFNA(VLOOKUP($C174,DataSuS2022!$B$2:$O$854,6,FALSE),"")</f>
        <v>-</v>
      </c>
      <c r="AF174" s="37" t="str">
        <f>_xlfn.IFNA(VLOOKUP($C174,DataSuS2022!$B$2:$O$854,7,FALSE),"")</f>
        <v>-</v>
      </c>
      <c r="AG174" s="37" t="str">
        <f>_xlfn.IFNA(VLOOKUP($C174,DataSuS2022!$B$2:$O$854,8,FALSE),"")</f>
        <v>-</v>
      </c>
      <c r="AH174" s="37" t="str">
        <f>_xlfn.IFNA(VLOOKUP($C174,DataSuS2022!$B$2:$O$854,9,FALSE),"")</f>
        <v>-</v>
      </c>
      <c r="AI174" s="37" t="str">
        <f>_xlfn.IFNA(VLOOKUP($C174,DataSuS2022!$B$2:$O$854,10,FALSE),"")</f>
        <v>-</v>
      </c>
      <c r="AJ174" s="37" t="str">
        <f>_xlfn.IFNA(VLOOKUP($C174,DataSuS2022!$B$2:$O$854,11,FALSE),"")</f>
        <v>-</v>
      </c>
      <c r="AK174" s="37" t="str">
        <f>_xlfn.IFNA(VLOOKUP($C174,DataSuS2022!$B$2:$O$854,12,TRUE),"")</f>
        <v>-</v>
      </c>
      <c r="AL174" s="37" t="str">
        <f>_xlfn.IFNA(VLOOKUP($C174,DataSuS2022!$B$2:$O$854,13,FALSE),"")</f>
        <v>-</v>
      </c>
      <c r="AM174" s="44">
        <f t="shared" si="14"/>
        <v>0</v>
      </c>
      <c r="AN174" t="str">
        <f>_xlfn.IFNA(VLOOKUP($C174,DataSuS2023!$B$2:$O$854,2,FALSE),"")</f>
        <v>-</v>
      </c>
      <c r="AO174" t="str">
        <f>_xlfn.IFNA(VLOOKUP($C174,DataSuS2023!$B$2:$O$854,3,FALSE),"")</f>
        <v>-</v>
      </c>
      <c r="AP174" t="str">
        <f>_xlfn.IFNA(VLOOKUP($C174,DataSuS2023!$B$2:$O$854,4,FALSE),"")</f>
        <v>-</v>
      </c>
      <c r="AQ174" t="str">
        <f>_xlfn.IFNA(VLOOKUP($C174,DataSuS2023!$B$2:$O$854,5,FALSE),"")</f>
        <v>-</v>
      </c>
      <c r="AR174" t="str">
        <f>_xlfn.IFNA(VLOOKUP($C174,DataSuS2023!$B$2:$O$854,6,FALSE),"")</f>
        <v>-</v>
      </c>
      <c r="AS174" t="str">
        <f>_xlfn.IFNA(VLOOKUP($C174,DataSuS2023!$B$2:$O$854,7,FALSE),"")</f>
        <v>-</v>
      </c>
      <c r="AT174" t="str">
        <f>_xlfn.IFNA(VLOOKUP($C174,DataSuS2023!$B$2:$O$854,8,FALSE),"")</f>
        <v>-</v>
      </c>
      <c r="AU174" t="str">
        <f>_xlfn.IFNA(VLOOKUP($C174,DataSuS2023!$B$2:$O$854,9,FALSE),"")</f>
        <v>-</v>
      </c>
      <c r="AV174" t="str">
        <f>_xlfn.IFNA(VLOOKUP($C174,DataSuS2023!$B$2:$O$854,10,FALSE),"")</f>
        <v>-</v>
      </c>
      <c r="AW174" t="str">
        <f>_xlfn.IFNA(VLOOKUP($C174,DataSuS2023!$B$2:$O$854,11,FALSE),"")</f>
        <v>-</v>
      </c>
      <c r="AX174" t="str">
        <f>_xlfn.IFNA(VLOOKUP($C174,DataSuS2023!$B$2:$O$854,12,FALSE),"")</f>
        <v>-</v>
      </c>
      <c r="AY174" t="str">
        <f>_xlfn.IFNA(VLOOKUP($C174,DataSuS2023!$B$2:$O$854,13,FALSE),"")</f>
        <v>-</v>
      </c>
      <c r="AZ174" s="43">
        <f t="shared" si="16"/>
        <v>0</v>
      </c>
      <c r="BA174">
        <f t="shared" si="15"/>
        <v>0</v>
      </c>
    </row>
    <row r="175" spans="1:53" ht="15.75" customHeight="1">
      <c r="A175" s="10" t="s">
        <v>406</v>
      </c>
      <c r="B175" s="5">
        <v>3115805</v>
      </c>
      <c r="C175" s="5" t="str">
        <f t="shared" si="12"/>
        <v>31158</v>
      </c>
      <c r="D175" s="11" t="s">
        <v>85</v>
      </c>
      <c r="E175" s="12">
        <v>0.51200000000000001</v>
      </c>
      <c r="F175" s="12">
        <v>0.57199999999999995</v>
      </c>
      <c r="G175" s="13">
        <v>0.67800000000000005</v>
      </c>
      <c r="H175" s="46">
        <v>40</v>
      </c>
      <c r="I175" s="13" t="s">
        <v>70</v>
      </c>
      <c r="J175" s="14">
        <v>2.84</v>
      </c>
      <c r="K175" s="14">
        <v>322.38499999999999</v>
      </c>
      <c r="L175" s="15">
        <f t="shared" si="0"/>
        <v>8.8093428664485014</v>
      </c>
      <c r="M175" s="6" t="s">
        <v>54</v>
      </c>
      <c r="N175" s="3" t="str">
        <f>_xlfn.IFNA(VLOOKUP($C175,DataSuS2021!$B$2:$O$173,2,FALSE),"")</f>
        <v/>
      </c>
      <c r="O175" s="3" t="str">
        <f>_xlfn.IFNA(VLOOKUP($C175,DataSuS2021!$B$2:$O$173,3,FALSE),"")</f>
        <v/>
      </c>
      <c r="P175" s="3" t="str">
        <f>_xlfn.IFNA(VLOOKUP($C175,DataSuS2021!$B$2:$O$173,4,FALSE),"")</f>
        <v/>
      </c>
      <c r="Q175" s="3" t="str">
        <f>_xlfn.IFNA(VLOOKUP($C175,DataSuS2021!$B$2:$O$173,5,FALSE),"")</f>
        <v/>
      </c>
      <c r="R175" s="3" t="str">
        <f>_xlfn.IFNA(VLOOKUP($C175,DataSuS2021!$B$2:$O$173,6,FALSE),"")</f>
        <v/>
      </c>
      <c r="S175" s="3" t="str">
        <f>_xlfn.IFNA(VLOOKUP($C175,DataSuS2021!$B$2:$O$173,7,FALSE),"")</f>
        <v/>
      </c>
      <c r="T175" s="3" t="str">
        <f>_xlfn.IFNA(VLOOKUP($C175,DataSuS2021!$B$2:$O$173,8,FALSE),"")</f>
        <v/>
      </c>
      <c r="U175" s="3" t="str">
        <f>_xlfn.IFNA(VLOOKUP($C175,DataSuS2021!$B$2:$O$173,9,FALSE),"")</f>
        <v/>
      </c>
      <c r="V175" s="3" t="str">
        <f>_xlfn.IFNA(VLOOKUP($C175,DataSuS2021!$B$2:$O$173,10,FALSE),"")</f>
        <v/>
      </c>
      <c r="W175" s="3" t="str">
        <f>_xlfn.IFNA(VLOOKUP($C175,DataSuS2021!$B$2:$O$173,11,FALSE),"")</f>
        <v/>
      </c>
      <c r="X175" s="3" t="str">
        <f>_xlfn.IFNA(VLOOKUP($C175,DataSuS2021!$B$2:$O$173,12,FALSE),"")</f>
        <v/>
      </c>
      <c r="Y175" s="3" t="str">
        <f>_xlfn.IFNA(VLOOKUP($C175,DataSuS2021!$B$2:$O$173,13,FALSE),"")</f>
        <v/>
      </c>
      <c r="Z175" s="42">
        <f t="shared" si="13"/>
        <v>0</v>
      </c>
      <c r="AA175" s="37" t="str">
        <f>_xlfn.IFNA(VLOOKUP($C175,DataSuS2022!$B$2:$O$854,2,FALSE),"")</f>
        <v>-</v>
      </c>
      <c r="AB175" s="37" t="str">
        <f>_xlfn.IFNA(VLOOKUP($C175,DataSuS2022!$B$2:$O$854,3,FALSE),"")</f>
        <v>-</v>
      </c>
      <c r="AC175" s="37" t="str">
        <f>_xlfn.IFNA(VLOOKUP($C175,DataSuS2022!$B$2:$O$854,4,FALSE),"")</f>
        <v>-</v>
      </c>
      <c r="AD175" s="37" t="str">
        <f>_xlfn.IFNA(VLOOKUP($C175,DataSuS2022!$B$2:$O$854,5,FALSE),"")</f>
        <v>-</v>
      </c>
      <c r="AE175" s="37" t="str">
        <f>_xlfn.IFNA(VLOOKUP($C175,DataSuS2022!$B$2:$O$854,6,FALSE),"")</f>
        <v>-</v>
      </c>
      <c r="AF175" s="37" t="str">
        <f>_xlfn.IFNA(VLOOKUP($C175,DataSuS2022!$B$2:$O$854,7,FALSE),"")</f>
        <v>-</v>
      </c>
      <c r="AG175" s="37" t="str">
        <f>_xlfn.IFNA(VLOOKUP($C175,DataSuS2022!$B$2:$O$854,8,FALSE),"")</f>
        <v>-</v>
      </c>
      <c r="AH175" s="37" t="str">
        <f>_xlfn.IFNA(VLOOKUP($C175,DataSuS2022!$B$2:$O$854,9,FALSE),"")</f>
        <v>-</v>
      </c>
      <c r="AI175" s="37" t="str">
        <f>_xlfn.IFNA(VLOOKUP($C175,DataSuS2022!$B$2:$O$854,10,FALSE),"")</f>
        <v>-</v>
      </c>
      <c r="AJ175" s="37" t="str">
        <f>_xlfn.IFNA(VLOOKUP($C175,DataSuS2022!$B$2:$O$854,11,FALSE),"")</f>
        <v>-</v>
      </c>
      <c r="AK175" s="37" t="str">
        <f>_xlfn.IFNA(VLOOKUP($C175,DataSuS2022!$B$2:$O$854,12,TRUE),"")</f>
        <v>-</v>
      </c>
      <c r="AL175" s="37" t="str">
        <f>_xlfn.IFNA(VLOOKUP($C175,DataSuS2022!$B$2:$O$854,13,FALSE),"")</f>
        <v>-</v>
      </c>
      <c r="AM175" s="44">
        <f t="shared" si="14"/>
        <v>0</v>
      </c>
      <c r="AN175" t="str">
        <f>_xlfn.IFNA(VLOOKUP($C175,DataSuS2023!$B$2:$O$854,2,FALSE),"")</f>
        <v>-</v>
      </c>
      <c r="AO175" t="str">
        <f>_xlfn.IFNA(VLOOKUP($C175,DataSuS2023!$B$2:$O$854,3,FALSE),"")</f>
        <v>-</v>
      </c>
      <c r="AP175" t="str">
        <f>_xlfn.IFNA(VLOOKUP($C175,DataSuS2023!$B$2:$O$854,4,FALSE),"")</f>
        <v>-</v>
      </c>
      <c r="AQ175" t="str">
        <f>_xlfn.IFNA(VLOOKUP($C175,DataSuS2023!$B$2:$O$854,5,FALSE),"")</f>
        <v>-</v>
      </c>
      <c r="AR175" t="str">
        <f>_xlfn.IFNA(VLOOKUP($C175,DataSuS2023!$B$2:$O$854,6,FALSE),"")</f>
        <v>-</v>
      </c>
      <c r="AS175" t="str">
        <f>_xlfn.IFNA(VLOOKUP($C175,DataSuS2023!$B$2:$O$854,7,FALSE),"")</f>
        <v>-</v>
      </c>
      <c r="AT175" t="str">
        <f>_xlfn.IFNA(VLOOKUP($C175,DataSuS2023!$B$2:$O$854,8,FALSE),"")</f>
        <v>-</v>
      </c>
      <c r="AU175" t="str">
        <f>_xlfn.IFNA(VLOOKUP($C175,DataSuS2023!$B$2:$O$854,9,FALSE),"")</f>
        <v>-</v>
      </c>
      <c r="AV175" t="str">
        <f>_xlfn.IFNA(VLOOKUP($C175,DataSuS2023!$B$2:$O$854,10,FALSE),"")</f>
        <v>-</v>
      </c>
      <c r="AW175" t="str">
        <f>_xlfn.IFNA(VLOOKUP($C175,DataSuS2023!$B$2:$O$854,11,FALSE),"")</f>
        <v>-</v>
      </c>
      <c r="AX175" t="str">
        <f>_xlfn.IFNA(VLOOKUP($C175,DataSuS2023!$B$2:$O$854,12,FALSE),"")</f>
        <v>-</v>
      </c>
      <c r="AY175" t="str">
        <f>_xlfn.IFNA(VLOOKUP($C175,DataSuS2023!$B$2:$O$854,13,FALSE),"")</f>
        <v>-</v>
      </c>
      <c r="AZ175" s="43">
        <f t="shared" si="16"/>
        <v>0</v>
      </c>
      <c r="BA175">
        <f t="shared" si="15"/>
        <v>0</v>
      </c>
    </row>
    <row r="176" spans="1:53" ht="15.75" customHeight="1">
      <c r="A176" s="10" t="s">
        <v>407</v>
      </c>
      <c r="B176" s="5">
        <v>3115904</v>
      </c>
      <c r="C176" s="5" t="str">
        <f t="shared" si="12"/>
        <v>31159</v>
      </c>
      <c r="D176" s="11" t="s">
        <v>85</v>
      </c>
      <c r="E176" s="12">
        <v>0.42899999999999999</v>
      </c>
      <c r="F176" s="12">
        <v>0.56100000000000005</v>
      </c>
      <c r="G176" s="13">
        <v>0.66400000000000003</v>
      </c>
      <c r="H176" s="46" t="s">
        <v>408</v>
      </c>
      <c r="I176" s="13" t="s">
        <v>61</v>
      </c>
      <c r="J176" s="14">
        <v>2.09</v>
      </c>
      <c r="K176" s="14">
        <v>152.80699999999999</v>
      </c>
      <c r="L176" s="15">
        <f t="shared" si="0"/>
        <v>13.677383889481504</v>
      </c>
      <c r="M176" s="6" t="s">
        <v>62</v>
      </c>
      <c r="N176" s="3" t="str">
        <f>_xlfn.IFNA(VLOOKUP($C176,DataSuS2021!$B$2:$O$173,2,FALSE),"")</f>
        <v/>
      </c>
      <c r="O176" s="3" t="str">
        <f>_xlfn.IFNA(VLOOKUP($C176,DataSuS2021!$B$2:$O$173,3,FALSE),"")</f>
        <v/>
      </c>
      <c r="P176" s="3" t="str">
        <f>_xlfn.IFNA(VLOOKUP($C176,DataSuS2021!$B$2:$O$173,4,FALSE),"")</f>
        <v/>
      </c>
      <c r="Q176" s="3" t="str">
        <f>_xlfn.IFNA(VLOOKUP($C176,DataSuS2021!$B$2:$O$173,5,FALSE),"")</f>
        <v/>
      </c>
      <c r="R176" s="3" t="str">
        <f>_xlfn.IFNA(VLOOKUP($C176,DataSuS2021!$B$2:$O$173,6,FALSE),"")</f>
        <v/>
      </c>
      <c r="S176" s="3" t="str">
        <f>_xlfn.IFNA(VLOOKUP($C176,DataSuS2021!$B$2:$O$173,7,FALSE),"")</f>
        <v/>
      </c>
      <c r="T176" s="3" t="str">
        <f>_xlfn.IFNA(VLOOKUP($C176,DataSuS2021!$B$2:$O$173,8,FALSE),"")</f>
        <v/>
      </c>
      <c r="U176" s="3" t="str">
        <f>_xlfn.IFNA(VLOOKUP($C176,DataSuS2021!$B$2:$O$173,9,FALSE),"")</f>
        <v/>
      </c>
      <c r="V176" s="3" t="str">
        <f>_xlfn.IFNA(VLOOKUP($C176,DataSuS2021!$B$2:$O$173,10,FALSE),"")</f>
        <v/>
      </c>
      <c r="W176" s="3" t="str">
        <f>_xlfn.IFNA(VLOOKUP($C176,DataSuS2021!$B$2:$O$173,11,FALSE),"")</f>
        <v/>
      </c>
      <c r="X176" s="3" t="str">
        <f>_xlfn.IFNA(VLOOKUP($C176,DataSuS2021!$B$2:$O$173,12,FALSE),"")</f>
        <v/>
      </c>
      <c r="Y176" s="3" t="str">
        <f>_xlfn.IFNA(VLOOKUP($C176,DataSuS2021!$B$2:$O$173,13,FALSE),"")</f>
        <v/>
      </c>
      <c r="Z176" s="42">
        <f t="shared" si="13"/>
        <v>0</v>
      </c>
      <c r="AA176" s="37" t="str">
        <f>_xlfn.IFNA(VLOOKUP($C176,DataSuS2022!$B$2:$O$854,2,FALSE),"")</f>
        <v>-</v>
      </c>
      <c r="AB176" s="37" t="str">
        <f>_xlfn.IFNA(VLOOKUP($C176,DataSuS2022!$B$2:$O$854,3,FALSE),"")</f>
        <v>-</v>
      </c>
      <c r="AC176" s="37" t="str">
        <f>_xlfn.IFNA(VLOOKUP($C176,DataSuS2022!$B$2:$O$854,4,FALSE),"")</f>
        <v>-</v>
      </c>
      <c r="AD176" s="37" t="str">
        <f>_xlfn.IFNA(VLOOKUP($C176,DataSuS2022!$B$2:$O$854,5,FALSE),"")</f>
        <v>-</v>
      </c>
      <c r="AE176" s="37" t="str">
        <f>_xlfn.IFNA(VLOOKUP($C176,DataSuS2022!$B$2:$O$854,6,FALSE),"")</f>
        <v>-</v>
      </c>
      <c r="AF176" s="37" t="str">
        <f>_xlfn.IFNA(VLOOKUP($C176,DataSuS2022!$B$2:$O$854,7,FALSE),"")</f>
        <v>-</v>
      </c>
      <c r="AG176" s="37" t="str">
        <f>_xlfn.IFNA(VLOOKUP($C176,DataSuS2022!$B$2:$O$854,8,FALSE),"")</f>
        <v>-</v>
      </c>
      <c r="AH176" s="37" t="str">
        <f>_xlfn.IFNA(VLOOKUP($C176,DataSuS2022!$B$2:$O$854,9,FALSE),"")</f>
        <v>-</v>
      </c>
      <c r="AI176" s="37" t="str">
        <f>_xlfn.IFNA(VLOOKUP($C176,DataSuS2022!$B$2:$O$854,10,FALSE),"")</f>
        <v>-</v>
      </c>
      <c r="AJ176" s="37" t="str">
        <f>_xlfn.IFNA(VLOOKUP($C176,DataSuS2022!$B$2:$O$854,11,FALSE),"")</f>
        <v>-</v>
      </c>
      <c r="AK176" s="37" t="str">
        <f>_xlfn.IFNA(VLOOKUP($C176,DataSuS2022!$B$2:$O$854,12,TRUE),"")</f>
        <v>-</v>
      </c>
      <c r="AL176" s="37" t="str">
        <f>_xlfn.IFNA(VLOOKUP($C176,DataSuS2022!$B$2:$O$854,13,FALSE),"")</f>
        <v>-</v>
      </c>
      <c r="AM176" s="44">
        <f t="shared" si="14"/>
        <v>0</v>
      </c>
      <c r="AN176" t="str">
        <f>_xlfn.IFNA(VLOOKUP($C176,DataSuS2023!$B$2:$O$854,2,FALSE),"")</f>
        <v>-</v>
      </c>
      <c r="AO176" t="str">
        <f>_xlfn.IFNA(VLOOKUP($C176,DataSuS2023!$B$2:$O$854,3,FALSE),"")</f>
        <v>-</v>
      </c>
      <c r="AP176" t="str">
        <f>_xlfn.IFNA(VLOOKUP($C176,DataSuS2023!$B$2:$O$854,4,FALSE),"")</f>
        <v>-</v>
      </c>
      <c r="AQ176" t="str">
        <f>_xlfn.IFNA(VLOOKUP($C176,DataSuS2023!$B$2:$O$854,5,FALSE),"")</f>
        <v>-</v>
      </c>
      <c r="AR176" t="str">
        <f>_xlfn.IFNA(VLOOKUP($C176,DataSuS2023!$B$2:$O$854,6,FALSE),"")</f>
        <v>-</v>
      </c>
      <c r="AS176" t="str">
        <f>_xlfn.IFNA(VLOOKUP($C176,DataSuS2023!$B$2:$O$854,7,FALSE),"")</f>
        <v>-</v>
      </c>
      <c r="AT176" t="str">
        <f>_xlfn.IFNA(VLOOKUP($C176,DataSuS2023!$B$2:$O$854,8,FALSE),"")</f>
        <v>-</v>
      </c>
      <c r="AU176" t="str">
        <f>_xlfn.IFNA(VLOOKUP($C176,DataSuS2023!$B$2:$O$854,9,FALSE),"")</f>
        <v>-</v>
      </c>
      <c r="AV176" t="str">
        <f>_xlfn.IFNA(VLOOKUP($C176,DataSuS2023!$B$2:$O$854,10,FALSE),"")</f>
        <v>-</v>
      </c>
      <c r="AW176" t="str">
        <f>_xlfn.IFNA(VLOOKUP($C176,DataSuS2023!$B$2:$O$854,11,FALSE),"")</f>
        <v>-</v>
      </c>
      <c r="AX176" t="str">
        <f>_xlfn.IFNA(VLOOKUP($C176,DataSuS2023!$B$2:$O$854,12,FALSE),"")</f>
        <v>-</v>
      </c>
      <c r="AY176" t="str">
        <f>_xlfn.IFNA(VLOOKUP($C176,DataSuS2023!$B$2:$O$854,13,FALSE),"")</f>
        <v>-</v>
      </c>
      <c r="AZ176" s="43">
        <f t="shared" si="16"/>
        <v>0</v>
      </c>
      <c r="BA176">
        <f t="shared" si="15"/>
        <v>0</v>
      </c>
    </row>
    <row r="177" spans="1:53" ht="15.75" customHeight="1">
      <c r="A177" s="10" t="s">
        <v>409</v>
      </c>
      <c r="B177" s="5">
        <v>3116001</v>
      </c>
      <c r="C177" s="5" t="str">
        <f t="shared" si="12"/>
        <v>31160</v>
      </c>
      <c r="D177" s="11" t="s">
        <v>64</v>
      </c>
      <c r="E177" s="12">
        <v>0.38300000000000001</v>
      </c>
      <c r="F177" s="12">
        <v>0.58299999999999996</v>
      </c>
      <c r="G177" s="13">
        <v>0.65500000000000003</v>
      </c>
      <c r="H177" s="46">
        <v>41</v>
      </c>
      <c r="I177" s="13" t="s">
        <v>61</v>
      </c>
      <c r="J177" s="14">
        <v>0.8</v>
      </c>
      <c r="K177" s="14">
        <v>212.67400000000001</v>
      </c>
      <c r="L177" s="15">
        <f t="shared" si="0"/>
        <v>3.7616257746598079</v>
      </c>
      <c r="M177" s="6" t="s">
        <v>62</v>
      </c>
      <c r="N177" s="3" t="str">
        <f>_xlfn.IFNA(VLOOKUP($C177,DataSuS2021!$B$2:$O$173,2,FALSE),"")</f>
        <v/>
      </c>
      <c r="O177" s="3" t="str">
        <f>_xlfn.IFNA(VLOOKUP($C177,DataSuS2021!$B$2:$O$173,3,FALSE),"")</f>
        <v/>
      </c>
      <c r="P177" s="3" t="str">
        <f>_xlfn.IFNA(VLOOKUP($C177,DataSuS2021!$B$2:$O$173,4,FALSE),"")</f>
        <v/>
      </c>
      <c r="Q177" s="3" t="str">
        <f>_xlfn.IFNA(VLOOKUP($C177,DataSuS2021!$B$2:$O$173,5,FALSE),"")</f>
        <v/>
      </c>
      <c r="R177" s="3" t="str">
        <f>_xlfn.IFNA(VLOOKUP($C177,DataSuS2021!$B$2:$O$173,6,FALSE),"")</f>
        <v/>
      </c>
      <c r="S177" s="3" t="str">
        <f>_xlfn.IFNA(VLOOKUP($C177,DataSuS2021!$B$2:$O$173,7,FALSE),"")</f>
        <v/>
      </c>
      <c r="T177" s="3" t="str">
        <f>_xlfn.IFNA(VLOOKUP($C177,DataSuS2021!$B$2:$O$173,8,FALSE),"")</f>
        <v/>
      </c>
      <c r="U177" s="3" t="str">
        <f>_xlfn.IFNA(VLOOKUP($C177,DataSuS2021!$B$2:$O$173,9,FALSE),"")</f>
        <v/>
      </c>
      <c r="V177" s="3" t="str">
        <f>_xlfn.IFNA(VLOOKUP($C177,DataSuS2021!$B$2:$O$173,10,FALSE),"")</f>
        <v/>
      </c>
      <c r="W177" s="3" t="str">
        <f>_xlfn.IFNA(VLOOKUP($C177,DataSuS2021!$B$2:$O$173,11,FALSE),"")</f>
        <v/>
      </c>
      <c r="X177" s="3" t="str">
        <f>_xlfn.IFNA(VLOOKUP($C177,DataSuS2021!$B$2:$O$173,12,FALSE),"")</f>
        <v/>
      </c>
      <c r="Y177" s="3" t="str">
        <f>_xlfn.IFNA(VLOOKUP($C177,DataSuS2021!$B$2:$O$173,13,FALSE),"")</f>
        <v/>
      </c>
      <c r="Z177" s="42">
        <f t="shared" si="13"/>
        <v>0</v>
      </c>
      <c r="AA177" s="37" t="str">
        <f>_xlfn.IFNA(VLOOKUP($C177,DataSuS2022!$B$2:$O$854,2,FALSE),"")</f>
        <v>-</v>
      </c>
      <c r="AB177" s="37" t="str">
        <f>_xlfn.IFNA(VLOOKUP($C177,DataSuS2022!$B$2:$O$854,3,FALSE),"")</f>
        <v>-</v>
      </c>
      <c r="AC177" s="37" t="str">
        <f>_xlfn.IFNA(VLOOKUP($C177,DataSuS2022!$B$2:$O$854,4,FALSE),"")</f>
        <v>-</v>
      </c>
      <c r="AD177" s="37" t="str">
        <f>_xlfn.IFNA(VLOOKUP($C177,DataSuS2022!$B$2:$O$854,5,FALSE),"")</f>
        <v>-</v>
      </c>
      <c r="AE177" s="37" t="str">
        <f>_xlfn.IFNA(VLOOKUP($C177,DataSuS2022!$B$2:$O$854,6,FALSE),"")</f>
        <v>-</v>
      </c>
      <c r="AF177" s="37" t="str">
        <f>_xlfn.IFNA(VLOOKUP($C177,DataSuS2022!$B$2:$O$854,7,FALSE),"")</f>
        <v>-</v>
      </c>
      <c r="AG177" s="37" t="str">
        <f>_xlfn.IFNA(VLOOKUP($C177,DataSuS2022!$B$2:$O$854,8,FALSE),"")</f>
        <v>-</v>
      </c>
      <c r="AH177" s="37" t="str">
        <f>_xlfn.IFNA(VLOOKUP($C177,DataSuS2022!$B$2:$O$854,9,FALSE),"")</f>
        <v>-</v>
      </c>
      <c r="AI177" s="37" t="str">
        <f>_xlfn.IFNA(VLOOKUP($C177,DataSuS2022!$B$2:$O$854,10,FALSE),"")</f>
        <v>-</v>
      </c>
      <c r="AJ177" s="37" t="str">
        <f>_xlfn.IFNA(VLOOKUP($C177,DataSuS2022!$B$2:$O$854,11,FALSE),"")</f>
        <v>-</v>
      </c>
      <c r="AK177" s="37" t="str">
        <f>_xlfn.IFNA(VLOOKUP($C177,DataSuS2022!$B$2:$O$854,12,TRUE),"")</f>
        <v>-</v>
      </c>
      <c r="AL177" s="37" t="str">
        <f>_xlfn.IFNA(VLOOKUP($C177,DataSuS2022!$B$2:$O$854,13,FALSE),"")</f>
        <v>-</v>
      </c>
      <c r="AM177" s="44">
        <f t="shared" si="14"/>
        <v>0</v>
      </c>
      <c r="AN177" t="str">
        <f>_xlfn.IFNA(VLOOKUP($C177,DataSuS2023!$B$2:$O$854,2,FALSE),"")</f>
        <v>-</v>
      </c>
      <c r="AO177" t="str">
        <f>_xlfn.IFNA(VLOOKUP($C177,DataSuS2023!$B$2:$O$854,3,FALSE),"")</f>
        <v>-</v>
      </c>
      <c r="AP177" t="str">
        <f>_xlfn.IFNA(VLOOKUP($C177,DataSuS2023!$B$2:$O$854,4,FALSE),"")</f>
        <v>-</v>
      </c>
      <c r="AQ177" t="str">
        <f>_xlfn.IFNA(VLOOKUP($C177,DataSuS2023!$B$2:$O$854,5,FALSE),"")</f>
        <v>-</v>
      </c>
      <c r="AR177" t="str">
        <f>_xlfn.IFNA(VLOOKUP($C177,DataSuS2023!$B$2:$O$854,6,FALSE),"")</f>
        <v>-</v>
      </c>
      <c r="AS177" t="str">
        <f>_xlfn.IFNA(VLOOKUP($C177,DataSuS2023!$B$2:$O$854,7,FALSE),"")</f>
        <v>-</v>
      </c>
      <c r="AT177" t="str">
        <f>_xlfn.IFNA(VLOOKUP($C177,DataSuS2023!$B$2:$O$854,8,FALSE),"")</f>
        <v>-</v>
      </c>
      <c r="AU177" t="str">
        <f>_xlfn.IFNA(VLOOKUP($C177,DataSuS2023!$B$2:$O$854,9,FALSE),"")</f>
        <v>-</v>
      </c>
      <c r="AV177" t="str">
        <f>_xlfn.IFNA(VLOOKUP($C177,DataSuS2023!$B$2:$O$854,10,FALSE),"")</f>
        <v>-</v>
      </c>
      <c r="AW177" t="str">
        <f>_xlfn.IFNA(VLOOKUP($C177,DataSuS2023!$B$2:$O$854,11,FALSE),"")</f>
        <v>-</v>
      </c>
      <c r="AX177" t="str">
        <f>_xlfn.IFNA(VLOOKUP($C177,DataSuS2023!$B$2:$O$854,12,FALSE),"")</f>
        <v>-</v>
      </c>
      <c r="AY177" t="str">
        <f>_xlfn.IFNA(VLOOKUP($C177,DataSuS2023!$B$2:$O$854,13,FALSE),"")</f>
        <v>-</v>
      </c>
      <c r="AZ177" s="43">
        <f t="shared" si="16"/>
        <v>0</v>
      </c>
      <c r="BA177">
        <f t="shared" si="15"/>
        <v>0</v>
      </c>
    </row>
    <row r="178" spans="1:53" ht="15.75" customHeight="1">
      <c r="A178" s="10" t="s">
        <v>410</v>
      </c>
      <c r="B178" s="5">
        <v>3116159</v>
      </c>
      <c r="C178" s="5" t="str">
        <f t="shared" si="12"/>
        <v>31161</v>
      </c>
      <c r="D178" s="11" t="s">
        <v>59</v>
      </c>
      <c r="E178" s="12">
        <v>0.26400000000000001</v>
      </c>
      <c r="F178" s="12">
        <v>0.42699999999999999</v>
      </c>
      <c r="G178" s="13">
        <v>0.59799999999999998</v>
      </c>
      <c r="H178" s="46" t="s">
        <v>411</v>
      </c>
      <c r="I178" s="13" t="s">
        <v>70</v>
      </c>
      <c r="J178" s="14">
        <v>2.19</v>
      </c>
      <c r="K178" s="14">
        <v>830.83299999999997</v>
      </c>
      <c r="L178" s="15">
        <f t="shared" si="0"/>
        <v>2.6359087807056292</v>
      </c>
      <c r="M178" s="6" t="s">
        <v>103</v>
      </c>
      <c r="N178" s="3">
        <f>_xlfn.IFNA(VLOOKUP($C178,DataSuS2021!$B$2:$O$173,2,FALSE),"")</f>
        <v>1</v>
      </c>
      <c r="O178" s="3" t="str">
        <f>_xlfn.IFNA(VLOOKUP($C178,DataSuS2021!$B$2:$O$173,3,FALSE),"")</f>
        <v>-</v>
      </c>
      <c r="P178" s="3" t="str">
        <f>_xlfn.IFNA(VLOOKUP($C178,DataSuS2021!$B$2:$O$173,4,FALSE),"")</f>
        <v>-</v>
      </c>
      <c r="Q178" s="3">
        <f>_xlfn.IFNA(VLOOKUP($C178,DataSuS2021!$B$2:$O$173,5,FALSE),"")</f>
        <v>1</v>
      </c>
      <c r="R178" s="3" t="str">
        <f>_xlfn.IFNA(VLOOKUP($C178,DataSuS2021!$B$2:$O$173,6,FALSE),"")</f>
        <v>-</v>
      </c>
      <c r="S178" s="3" t="str">
        <f>_xlfn.IFNA(VLOOKUP($C178,DataSuS2021!$B$2:$O$173,7,FALSE),"")</f>
        <v>-</v>
      </c>
      <c r="T178" s="3" t="str">
        <f>_xlfn.IFNA(VLOOKUP($C178,DataSuS2021!$B$2:$O$173,8,FALSE),"")</f>
        <v>-</v>
      </c>
      <c r="U178" s="3">
        <f>_xlfn.IFNA(VLOOKUP($C178,DataSuS2021!$B$2:$O$173,9,FALSE),"")</f>
        <v>1</v>
      </c>
      <c r="V178" s="3" t="str">
        <f>_xlfn.IFNA(VLOOKUP($C178,DataSuS2021!$B$2:$O$173,10,FALSE),"")</f>
        <v>-</v>
      </c>
      <c r="W178" s="3" t="str">
        <f>_xlfn.IFNA(VLOOKUP($C178,DataSuS2021!$B$2:$O$173,11,FALSE),"")</f>
        <v>-</v>
      </c>
      <c r="X178" s="3" t="str">
        <f>_xlfn.IFNA(VLOOKUP($C178,DataSuS2021!$B$2:$O$173,12,FALSE),"")</f>
        <v>-</v>
      </c>
      <c r="Y178" s="3" t="str">
        <f>_xlfn.IFNA(VLOOKUP($C178,DataSuS2021!$B$2:$O$173,13,FALSE),"")</f>
        <v>-</v>
      </c>
      <c r="Z178" s="42">
        <f t="shared" si="13"/>
        <v>3</v>
      </c>
      <c r="AA178" s="37" t="str">
        <f>_xlfn.IFNA(VLOOKUP($C178,DataSuS2022!$B$2:$O$854,2,FALSE),"")</f>
        <v>-</v>
      </c>
      <c r="AB178" s="37" t="str">
        <f>_xlfn.IFNA(VLOOKUP($C178,DataSuS2022!$B$2:$O$854,3,FALSE),"")</f>
        <v>-</v>
      </c>
      <c r="AC178" s="37" t="str">
        <f>_xlfn.IFNA(VLOOKUP($C178,DataSuS2022!$B$2:$O$854,4,FALSE),"")</f>
        <v>-</v>
      </c>
      <c r="AD178" s="37" t="str">
        <f>_xlfn.IFNA(VLOOKUP($C178,DataSuS2022!$B$2:$O$854,5,FALSE),"")</f>
        <v>-</v>
      </c>
      <c r="AE178" s="37" t="str">
        <f>_xlfn.IFNA(VLOOKUP($C178,DataSuS2022!$B$2:$O$854,6,FALSE),"")</f>
        <v>-</v>
      </c>
      <c r="AF178" s="37" t="str">
        <f>_xlfn.IFNA(VLOOKUP($C178,DataSuS2022!$B$2:$O$854,7,FALSE),"")</f>
        <v>-</v>
      </c>
      <c r="AG178" s="37" t="str">
        <f>_xlfn.IFNA(VLOOKUP($C178,DataSuS2022!$B$2:$O$854,8,FALSE),"")</f>
        <v>-</v>
      </c>
      <c r="AH178" s="37" t="str">
        <f>_xlfn.IFNA(VLOOKUP($C178,DataSuS2022!$B$2:$O$854,9,FALSE),"")</f>
        <v>-</v>
      </c>
      <c r="AI178" s="37" t="str">
        <f>_xlfn.IFNA(VLOOKUP($C178,DataSuS2022!$B$2:$O$854,10,FALSE),"")</f>
        <v>-</v>
      </c>
      <c r="AJ178" s="37" t="str">
        <f>_xlfn.IFNA(VLOOKUP($C178,DataSuS2022!$B$2:$O$854,11,FALSE),"")</f>
        <v>-</v>
      </c>
      <c r="AK178" s="37" t="str">
        <f>_xlfn.IFNA(VLOOKUP($C178,DataSuS2022!$B$2:$O$854,12,TRUE),"")</f>
        <v>-</v>
      </c>
      <c r="AL178" s="37" t="str">
        <f>_xlfn.IFNA(VLOOKUP($C178,DataSuS2022!$B$2:$O$854,13,FALSE),"")</f>
        <v>-</v>
      </c>
      <c r="AM178" s="44">
        <f t="shared" si="14"/>
        <v>0</v>
      </c>
      <c r="AN178" t="str">
        <f>_xlfn.IFNA(VLOOKUP($C178,DataSuS2023!$B$2:$O$854,2,FALSE),"")</f>
        <v>-</v>
      </c>
      <c r="AO178" t="str">
        <f>_xlfn.IFNA(VLOOKUP($C178,DataSuS2023!$B$2:$O$854,3,FALSE),"")</f>
        <v>-</v>
      </c>
      <c r="AP178" t="str">
        <f>_xlfn.IFNA(VLOOKUP($C178,DataSuS2023!$B$2:$O$854,4,FALSE),"")</f>
        <v>-</v>
      </c>
      <c r="AQ178" t="str">
        <f>_xlfn.IFNA(VLOOKUP($C178,DataSuS2023!$B$2:$O$854,5,FALSE),"")</f>
        <v>-</v>
      </c>
      <c r="AR178" t="str">
        <f>_xlfn.IFNA(VLOOKUP($C178,DataSuS2023!$B$2:$O$854,6,FALSE),"")</f>
        <v>-</v>
      </c>
      <c r="AS178" t="str">
        <f>_xlfn.IFNA(VLOOKUP($C178,DataSuS2023!$B$2:$O$854,7,FALSE),"")</f>
        <v>-</v>
      </c>
      <c r="AT178" t="str">
        <f>_xlfn.IFNA(VLOOKUP($C178,DataSuS2023!$B$2:$O$854,8,FALSE),"")</f>
        <v>-</v>
      </c>
      <c r="AU178" t="str">
        <f>_xlfn.IFNA(VLOOKUP($C178,DataSuS2023!$B$2:$O$854,9,FALSE),"")</f>
        <v>-</v>
      </c>
      <c r="AV178" t="str">
        <f>_xlfn.IFNA(VLOOKUP($C178,DataSuS2023!$B$2:$O$854,10,FALSE),"")</f>
        <v>-</v>
      </c>
      <c r="AW178" t="str">
        <f>_xlfn.IFNA(VLOOKUP($C178,DataSuS2023!$B$2:$O$854,11,FALSE),"")</f>
        <v>-</v>
      </c>
      <c r="AX178" t="str">
        <f>_xlfn.IFNA(VLOOKUP($C178,DataSuS2023!$B$2:$O$854,12,FALSE),"")</f>
        <v>-</v>
      </c>
      <c r="AY178" t="str">
        <f>_xlfn.IFNA(VLOOKUP($C178,DataSuS2023!$B$2:$O$854,13,FALSE),"")</f>
        <v>-</v>
      </c>
      <c r="AZ178" s="43">
        <f t="shared" si="16"/>
        <v>0</v>
      </c>
      <c r="BA178">
        <f t="shared" si="15"/>
        <v>3</v>
      </c>
    </row>
    <row r="179" spans="1:53" ht="15.75" customHeight="1">
      <c r="A179" s="10" t="s">
        <v>412</v>
      </c>
      <c r="B179" s="5">
        <v>3116100</v>
      </c>
      <c r="C179" s="5" t="str">
        <f t="shared" si="12"/>
        <v>31161</v>
      </c>
      <c r="D179" s="11" t="s">
        <v>85</v>
      </c>
      <c r="E179" s="12">
        <v>0.20799999999999999</v>
      </c>
      <c r="F179" s="12">
        <v>0.48399999999999999</v>
      </c>
      <c r="G179" s="13">
        <v>0.63500000000000001</v>
      </c>
      <c r="H179" s="46" t="s">
        <v>413</v>
      </c>
      <c r="I179" s="13" t="s">
        <v>53</v>
      </c>
      <c r="J179" s="14">
        <v>3.06</v>
      </c>
      <c r="K179" s="14">
        <v>3255.1889999999999</v>
      </c>
      <c r="L179" s="15">
        <f t="shared" si="0"/>
        <v>0.94003758307121343</v>
      </c>
      <c r="M179" s="6" t="s">
        <v>83</v>
      </c>
      <c r="N179" s="3">
        <f>_xlfn.IFNA(VLOOKUP($C179,DataSuS2021!$B$2:$O$173,2,FALSE),"")</f>
        <v>1</v>
      </c>
      <c r="O179" s="3" t="str">
        <f>_xlfn.IFNA(VLOOKUP($C179,DataSuS2021!$B$2:$O$173,3,FALSE),"")</f>
        <v>-</v>
      </c>
      <c r="P179" s="3" t="str">
        <f>_xlfn.IFNA(VLOOKUP($C179,DataSuS2021!$B$2:$O$173,4,FALSE),"")</f>
        <v>-</v>
      </c>
      <c r="Q179" s="3">
        <f>_xlfn.IFNA(VLOOKUP($C179,DataSuS2021!$B$2:$O$173,5,FALSE),"")</f>
        <v>1</v>
      </c>
      <c r="R179" s="3" t="str">
        <f>_xlfn.IFNA(VLOOKUP($C179,DataSuS2021!$B$2:$O$173,6,FALSE),"")</f>
        <v>-</v>
      </c>
      <c r="S179" s="3" t="str">
        <f>_xlfn.IFNA(VLOOKUP($C179,DataSuS2021!$B$2:$O$173,7,FALSE),"")</f>
        <v>-</v>
      </c>
      <c r="T179" s="3" t="str">
        <f>_xlfn.IFNA(VLOOKUP($C179,DataSuS2021!$B$2:$O$173,8,FALSE),"")</f>
        <v>-</v>
      </c>
      <c r="U179" s="3">
        <f>_xlfn.IFNA(VLOOKUP($C179,DataSuS2021!$B$2:$O$173,9,FALSE),"")</f>
        <v>1</v>
      </c>
      <c r="V179" s="3" t="str">
        <f>_xlfn.IFNA(VLOOKUP($C179,DataSuS2021!$B$2:$O$173,10,FALSE),"")</f>
        <v>-</v>
      </c>
      <c r="W179" s="3" t="str">
        <f>_xlfn.IFNA(VLOOKUP($C179,DataSuS2021!$B$2:$O$173,11,FALSE),"")</f>
        <v>-</v>
      </c>
      <c r="X179" s="3" t="str">
        <f>_xlfn.IFNA(VLOOKUP($C179,DataSuS2021!$B$2:$O$173,12,FALSE),"")</f>
        <v>-</v>
      </c>
      <c r="Y179" s="3" t="str">
        <f>_xlfn.IFNA(VLOOKUP($C179,DataSuS2021!$B$2:$O$173,13,FALSE),"")</f>
        <v>-</v>
      </c>
      <c r="Z179" s="42">
        <f t="shared" si="13"/>
        <v>3</v>
      </c>
      <c r="AA179" s="37" t="str">
        <f>_xlfn.IFNA(VLOOKUP($C179,DataSuS2022!$B$2:$O$854,2,FALSE),"")</f>
        <v>-</v>
      </c>
      <c r="AB179" s="37" t="str">
        <f>_xlfn.IFNA(VLOOKUP($C179,DataSuS2022!$B$2:$O$854,3,FALSE),"")</f>
        <v>-</v>
      </c>
      <c r="AC179" s="37" t="str">
        <f>_xlfn.IFNA(VLOOKUP($C179,DataSuS2022!$B$2:$O$854,4,FALSE),"")</f>
        <v>-</v>
      </c>
      <c r="AD179" s="37" t="str">
        <f>_xlfn.IFNA(VLOOKUP($C179,DataSuS2022!$B$2:$O$854,5,FALSE),"")</f>
        <v>-</v>
      </c>
      <c r="AE179" s="37" t="str">
        <f>_xlfn.IFNA(VLOOKUP($C179,DataSuS2022!$B$2:$O$854,6,FALSE),"")</f>
        <v>-</v>
      </c>
      <c r="AF179" s="37" t="str">
        <f>_xlfn.IFNA(VLOOKUP($C179,DataSuS2022!$B$2:$O$854,7,FALSE),"")</f>
        <v>-</v>
      </c>
      <c r="AG179" s="37" t="str">
        <f>_xlfn.IFNA(VLOOKUP($C179,DataSuS2022!$B$2:$O$854,8,FALSE),"")</f>
        <v>-</v>
      </c>
      <c r="AH179" s="37" t="str">
        <f>_xlfn.IFNA(VLOOKUP($C179,DataSuS2022!$B$2:$O$854,9,FALSE),"")</f>
        <v>-</v>
      </c>
      <c r="AI179" s="37" t="str">
        <f>_xlfn.IFNA(VLOOKUP($C179,DataSuS2022!$B$2:$O$854,10,FALSE),"")</f>
        <v>-</v>
      </c>
      <c r="AJ179" s="37" t="str">
        <f>_xlfn.IFNA(VLOOKUP($C179,DataSuS2022!$B$2:$O$854,11,FALSE),"")</f>
        <v>-</v>
      </c>
      <c r="AK179" s="37" t="str">
        <f>_xlfn.IFNA(VLOOKUP($C179,DataSuS2022!$B$2:$O$854,12,TRUE),"")</f>
        <v>-</v>
      </c>
      <c r="AL179" s="37" t="str">
        <f>_xlfn.IFNA(VLOOKUP($C179,DataSuS2022!$B$2:$O$854,13,FALSE),"")</f>
        <v>-</v>
      </c>
      <c r="AM179" s="44">
        <f t="shared" si="14"/>
        <v>0</v>
      </c>
      <c r="AN179" t="str">
        <f>_xlfn.IFNA(VLOOKUP($C179,DataSuS2023!$B$2:$O$854,2,FALSE),"")</f>
        <v>-</v>
      </c>
      <c r="AO179" t="str">
        <f>_xlfn.IFNA(VLOOKUP($C179,DataSuS2023!$B$2:$O$854,3,FALSE),"")</f>
        <v>-</v>
      </c>
      <c r="AP179" t="str">
        <f>_xlfn.IFNA(VLOOKUP($C179,DataSuS2023!$B$2:$O$854,4,FALSE),"")</f>
        <v>-</v>
      </c>
      <c r="AQ179" t="str">
        <f>_xlfn.IFNA(VLOOKUP($C179,DataSuS2023!$B$2:$O$854,5,FALSE),"")</f>
        <v>-</v>
      </c>
      <c r="AR179" t="str">
        <f>_xlfn.IFNA(VLOOKUP($C179,DataSuS2023!$B$2:$O$854,6,FALSE),"")</f>
        <v>-</v>
      </c>
      <c r="AS179" t="str">
        <f>_xlfn.IFNA(VLOOKUP($C179,DataSuS2023!$B$2:$O$854,7,FALSE),"")</f>
        <v>-</v>
      </c>
      <c r="AT179" t="str">
        <f>_xlfn.IFNA(VLOOKUP($C179,DataSuS2023!$B$2:$O$854,8,FALSE),"")</f>
        <v>-</v>
      </c>
      <c r="AU179" t="str">
        <f>_xlfn.IFNA(VLOOKUP($C179,DataSuS2023!$B$2:$O$854,9,FALSE),"")</f>
        <v>-</v>
      </c>
      <c r="AV179" t="str">
        <f>_xlfn.IFNA(VLOOKUP($C179,DataSuS2023!$B$2:$O$854,10,FALSE),"")</f>
        <v>-</v>
      </c>
      <c r="AW179" t="str">
        <f>_xlfn.IFNA(VLOOKUP($C179,DataSuS2023!$B$2:$O$854,11,FALSE),"")</f>
        <v>-</v>
      </c>
      <c r="AX179" t="str">
        <f>_xlfn.IFNA(VLOOKUP($C179,DataSuS2023!$B$2:$O$854,12,FALSE),"")</f>
        <v>-</v>
      </c>
      <c r="AY179" t="str">
        <f>_xlfn.IFNA(VLOOKUP($C179,DataSuS2023!$B$2:$O$854,13,FALSE),"")</f>
        <v>-</v>
      </c>
      <c r="AZ179" s="43">
        <f t="shared" si="16"/>
        <v>0</v>
      </c>
      <c r="BA179">
        <f t="shared" si="15"/>
        <v>3</v>
      </c>
    </row>
    <row r="180" spans="1:53" ht="15.75" customHeight="1">
      <c r="A180" s="10" t="s">
        <v>414</v>
      </c>
      <c r="B180" s="5">
        <v>3116209</v>
      </c>
      <c r="C180" s="5" t="str">
        <f t="shared" si="12"/>
        <v>31162</v>
      </c>
      <c r="D180" s="11" t="s">
        <v>64</v>
      </c>
      <c r="E180" s="12">
        <v>0.45600000000000002</v>
      </c>
      <c r="F180" s="12">
        <v>0.59</v>
      </c>
      <c r="G180" s="13">
        <v>0.71099999999999997</v>
      </c>
      <c r="H180" s="46" t="s">
        <v>415</v>
      </c>
      <c r="I180" s="13" t="s">
        <v>61</v>
      </c>
      <c r="J180" s="14">
        <v>0.73</v>
      </c>
      <c r="K180" s="14">
        <v>252.852</v>
      </c>
      <c r="L180" s="15">
        <f t="shared" si="0"/>
        <v>2.8870643696707958</v>
      </c>
      <c r="M180" s="6" t="s">
        <v>62</v>
      </c>
      <c r="N180" s="3" t="str">
        <f>_xlfn.IFNA(VLOOKUP($C180,DataSuS2021!$B$2:$O$173,2,FALSE),"")</f>
        <v/>
      </c>
      <c r="O180" s="3" t="str">
        <f>_xlfn.IFNA(VLOOKUP($C180,DataSuS2021!$B$2:$O$173,3,FALSE),"")</f>
        <v/>
      </c>
      <c r="P180" s="3" t="str">
        <f>_xlfn.IFNA(VLOOKUP($C180,DataSuS2021!$B$2:$O$173,4,FALSE),"")</f>
        <v/>
      </c>
      <c r="Q180" s="3" t="str">
        <f>_xlfn.IFNA(VLOOKUP($C180,DataSuS2021!$B$2:$O$173,5,FALSE),"")</f>
        <v/>
      </c>
      <c r="R180" s="3" t="str">
        <f>_xlfn.IFNA(VLOOKUP($C180,DataSuS2021!$B$2:$O$173,6,FALSE),"")</f>
        <v/>
      </c>
      <c r="S180" s="3" t="str">
        <f>_xlfn.IFNA(VLOOKUP($C180,DataSuS2021!$B$2:$O$173,7,FALSE),"")</f>
        <v/>
      </c>
      <c r="T180" s="3" t="str">
        <f>_xlfn.IFNA(VLOOKUP($C180,DataSuS2021!$B$2:$O$173,8,FALSE),"")</f>
        <v/>
      </c>
      <c r="U180" s="3" t="str">
        <f>_xlfn.IFNA(VLOOKUP($C180,DataSuS2021!$B$2:$O$173,9,FALSE),"")</f>
        <v/>
      </c>
      <c r="V180" s="3" t="str">
        <f>_xlfn.IFNA(VLOOKUP($C180,DataSuS2021!$B$2:$O$173,10,FALSE),"")</f>
        <v/>
      </c>
      <c r="W180" s="3" t="str">
        <f>_xlfn.IFNA(VLOOKUP($C180,DataSuS2021!$B$2:$O$173,11,FALSE),"")</f>
        <v/>
      </c>
      <c r="X180" s="3" t="str">
        <f>_xlfn.IFNA(VLOOKUP($C180,DataSuS2021!$B$2:$O$173,12,FALSE),"")</f>
        <v/>
      </c>
      <c r="Y180" s="3" t="str">
        <f>_xlfn.IFNA(VLOOKUP($C180,DataSuS2021!$B$2:$O$173,13,FALSE),"")</f>
        <v/>
      </c>
      <c r="Z180" s="42">
        <f t="shared" si="13"/>
        <v>0</v>
      </c>
      <c r="AA180" s="37" t="str">
        <f>_xlfn.IFNA(VLOOKUP($C180,DataSuS2022!$B$2:$O$854,2,FALSE),"")</f>
        <v>-</v>
      </c>
      <c r="AB180" s="37" t="str">
        <f>_xlfn.IFNA(VLOOKUP($C180,DataSuS2022!$B$2:$O$854,3,FALSE),"")</f>
        <v>-</v>
      </c>
      <c r="AC180" s="37" t="str">
        <f>_xlfn.IFNA(VLOOKUP($C180,DataSuS2022!$B$2:$O$854,4,FALSE),"")</f>
        <v>-</v>
      </c>
      <c r="AD180" s="37" t="str">
        <f>_xlfn.IFNA(VLOOKUP($C180,DataSuS2022!$B$2:$O$854,5,FALSE),"")</f>
        <v>-</v>
      </c>
      <c r="AE180" s="37" t="str">
        <f>_xlfn.IFNA(VLOOKUP($C180,DataSuS2022!$B$2:$O$854,6,FALSE),"")</f>
        <v>-</v>
      </c>
      <c r="AF180" s="37" t="str">
        <f>_xlfn.IFNA(VLOOKUP($C180,DataSuS2022!$B$2:$O$854,7,FALSE),"")</f>
        <v>-</v>
      </c>
      <c r="AG180" s="37" t="str">
        <f>_xlfn.IFNA(VLOOKUP($C180,DataSuS2022!$B$2:$O$854,8,FALSE),"")</f>
        <v>-</v>
      </c>
      <c r="AH180" s="37" t="str">
        <f>_xlfn.IFNA(VLOOKUP($C180,DataSuS2022!$B$2:$O$854,9,FALSE),"")</f>
        <v>-</v>
      </c>
      <c r="AI180" s="37" t="str">
        <f>_xlfn.IFNA(VLOOKUP($C180,DataSuS2022!$B$2:$O$854,10,FALSE),"")</f>
        <v>-</v>
      </c>
      <c r="AJ180" s="37" t="str">
        <f>_xlfn.IFNA(VLOOKUP($C180,DataSuS2022!$B$2:$O$854,11,FALSE),"")</f>
        <v>-</v>
      </c>
      <c r="AK180" s="37" t="str">
        <f>_xlfn.IFNA(VLOOKUP($C180,DataSuS2022!$B$2:$O$854,12,TRUE),"")</f>
        <v>-</v>
      </c>
      <c r="AL180" s="37" t="str">
        <f>_xlfn.IFNA(VLOOKUP($C180,DataSuS2022!$B$2:$O$854,13,FALSE),"")</f>
        <v>-</v>
      </c>
      <c r="AM180" s="44">
        <f t="shared" si="14"/>
        <v>0</v>
      </c>
      <c r="AN180" t="str">
        <f>_xlfn.IFNA(VLOOKUP($C180,DataSuS2023!$B$2:$O$854,2,FALSE),"")</f>
        <v>-</v>
      </c>
      <c r="AO180" t="str">
        <f>_xlfn.IFNA(VLOOKUP($C180,DataSuS2023!$B$2:$O$854,3,FALSE),"")</f>
        <v>-</v>
      </c>
      <c r="AP180" t="str">
        <f>_xlfn.IFNA(VLOOKUP($C180,DataSuS2023!$B$2:$O$854,4,FALSE),"")</f>
        <v>-</v>
      </c>
      <c r="AQ180" t="str">
        <f>_xlfn.IFNA(VLOOKUP($C180,DataSuS2023!$B$2:$O$854,5,FALSE),"")</f>
        <v>-</v>
      </c>
      <c r="AR180" t="str">
        <f>_xlfn.IFNA(VLOOKUP($C180,DataSuS2023!$B$2:$O$854,6,FALSE),"")</f>
        <v>-</v>
      </c>
      <c r="AS180" t="str">
        <f>_xlfn.IFNA(VLOOKUP($C180,DataSuS2023!$B$2:$O$854,7,FALSE),"")</f>
        <v>-</v>
      </c>
      <c r="AT180" t="str">
        <f>_xlfn.IFNA(VLOOKUP($C180,DataSuS2023!$B$2:$O$854,8,FALSE),"")</f>
        <v>-</v>
      </c>
      <c r="AU180" t="str">
        <f>_xlfn.IFNA(VLOOKUP($C180,DataSuS2023!$B$2:$O$854,9,FALSE),"")</f>
        <v>-</v>
      </c>
      <c r="AV180" t="str">
        <f>_xlfn.IFNA(VLOOKUP($C180,DataSuS2023!$B$2:$O$854,10,FALSE),"")</f>
        <v>-</v>
      </c>
      <c r="AW180" t="str">
        <f>_xlfn.IFNA(VLOOKUP($C180,DataSuS2023!$B$2:$O$854,11,FALSE),"")</f>
        <v>-</v>
      </c>
      <c r="AX180" t="str">
        <f>_xlfn.IFNA(VLOOKUP($C180,DataSuS2023!$B$2:$O$854,12,FALSE),"")</f>
        <v>-</v>
      </c>
      <c r="AY180" t="str">
        <f>_xlfn.IFNA(VLOOKUP($C180,DataSuS2023!$B$2:$O$854,13,FALSE),"")</f>
        <v>-</v>
      </c>
      <c r="AZ180" s="43">
        <f t="shared" si="16"/>
        <v>0</v>
      </c>
      <c r="BA180">
        <f t="shared" si="15"/>
        <v>0</v>
      </c>
    </row>
    <row r="181" spans="1:53" ht="15.75" customHeight="1">
      <c r="A181" s="10" t="s">
        <v>416</v>
      </c>
      <c r="B181" s="5">
        <v>3116308</v>
      </c>
      <c r="C181" s="5" t="str">
        <f t="shared" si="12"/>
        <v>31163</v>
      </c>
      <c r="D181" s="11" t="s">
        <v>64</v>
      </c>
      <c r="E181" s="12">
        <v>0.313</v>
      </c>
      <c r="F181" s="12">
        <v>0.436</v>
      </c>
      <c r="G181" s="13">
        <v>0.57899999999999996</v>
      </c>
      <c r="H181" s="46" t="s">
        <v>417</v>
      </c>
      <c r="I181" s="13" t="s">
        <v>61</v>
      </c>
      <c r="J181" s="14">
        <v>1.1000000000000001</v>
      </c>
      <c r="K181" s="14">
        <v>153.47900000000001</v>
      </c>
      <c r="L181" s="15">
        <f t="shared" si="0"/>
        <v>7.1671042943985821</v>
      </c>
      <c r="M181" s="6" t="s">
        <v>62</v>
      </c>
      <c r="N181" s="3" t="str">
        <f>_xlfn.IFNA(VLOOKUP($C181,DataSuS2021!$B$2:$O$173,2,FALSE),"")</f>
        <v>-</v>
      </c>
      <c r="O181" s="3" t="str">
        <f>_xlfn.IFNA(VLOOKUP($C181,DataSuS2021!$B$2:$O$173,3,FALSE),"")</f>
        <v>-</v>
      </c>
      <c r="P181" s="3" t="str">
        <f>_xlfn.IFNA(VLOOKUP($C181,DataSuS2021!$B$2:$O$173,4,FALSE),"")</f>
        <v>-</v>
      </c>
      <c r="Q181" s="3" t="str">
        <f>_xlfn.IFNA(VLOOKUP($C181,DataSuS2021!$B$2:$O$173,5,FALSE),"")</f>
        <v>-</v>
      </c>
      <c r="R181" s="3" t="str">
        <f>_xlfn.IFNA(VLOOKUP($C181,DataSuS2021!$B$2:$O$173,6,FALSE),"")</f>
        <v>-</v>
      </c>
      <c r="S181" s="3" t="str">
        <f>_xlfn.IFNA(VLOOKUP($C181,DataSuS2021!$B$2:$O$173,7,FALSE),"")</f>
        <v>-</v>
      </c>
      <c r="T181" s="3" t="str">
        <f>_xlfn.IFNA(VLOOKUP($C181,DataSuS2021!$B$2:$O$173,8,FALSE),"")</f>
        <v>-</v>
      </c>
      <c r="U181" s="3">
        <f>_xlfn.IFNA(VLOOKUP($C181,DataSuS2021!$B$2:$O$173,9,FALSE),"")</f>
        <v>1</v>
      </c>
      <c r="V181" s="3">
        <f>_xlfn.IFNA(VLOOKUP($C181,DataSuS2021!$B$2:$O$173,10,FALSE),"")</f>
        <v>3</v>
      </c>
      <c r="W181" s="3" t="str">
        <f>_xlfn.IFNA(VLOOKUP($C181,DataSuS2021!$B$2:$O$173,11,FALSE),"")</f>
        <v>-</v>
      </c>
      <c r="X181" s="3" t="str">
        <f>_xlfn.IFNA(VLOOKUP($C181,DataSuS2021!$B$2:$O$173,12,FALSE),"")</f>
        <v>-</v>
      </c>
      <c r="Y181" s="3" t="str">
        <f>_xlfn.IFNA(VLOOKUP($C181,DataSuS2021!$B$2:$O$173,13,FALSE),"")</f>
        <v>-</v>
      </c>
      <c r="Z181" s="42">
        <f t="shared" si="13"/>
        <v>4</v>
      </c>
      <c r="AA181" s="37" t="str">
        <f>_xlfn.IFNA(VLOOKUP($C181,DataSuS2022!$B$2:$O$854,2,FALSE),"")</f>
        <v>-</v>
      </c>
      <c r="AB181" s="37" t="str">
        <f>_xlfn.IFNA(VLOOKUP($C181,DataSuS2022!$B$2:$O$854,3,FALSE),"")</f>
        <v>-</v>
      </c>
      <c r="AC181" s="37" t="str">
        <f>_xlfn.IFNA(VLOOKUP($C181,DataSuS2022!$B$2:$O$854,4,FALSE),"")</f>
        <v>-</v>
      </c>
      <c r="AD181" s="37" t="str">
        <f>_xlfn.IFNA(VLOOKUP($C181,DataSuS2022!$B$2:$O$854,5,FALSE),"")</f>
        <v>-</v>
      </c>
      <c r="AE181" s="37" t="str">
        <f>_xlfn.IFNA(VLOOKUP($C181,DataSuS2022!$B$2:$O$854,6,FALSE),"")</f>
        <v>-</v>
      </c>
      <c r="AF181" s="37" t="str">
        <f>_xlfn.IFNA(VLOOKUP($C181,DataSuS2022!$B$2:$O$854,7,FALSE),"")</f>
        <v>-</v>
      </c>
      <c r="AG181" s="37" t="str">
        <f>_xlfn.IFNA(VLOOKUP($C181,DataSuS2022!$B$2:$O$854,8,FALSE),"")</f>
        <v>-</v>
      </c>
      <c r="AH181" s="37" t="str">
        <f>_xlfn.IFNA(VLOOKUP($C181,DataSuS2022!$B$2:$O$854,9,FALSE),"")</f>
        <v>-</v>
      </c>
      <c r="AI181" s="37" t="str">
        <f>_xlfn.IFNA(VLOOKUP($C181,DataSuS2022!$B$2:$O$854,10,FALSE),"")</f>
        <v>-</v>
      </c>
      <c r="AJ181" s="37" t="str">
        <f>_xlfn.IFNA(VLOOKUP($C181,DataSuS2022!$B$2:$O$854,11,FALSE),"")</f>
        <v>-</v>
      </c>
      <c r="AK181" s="37" t="str">
        <f>_xlfn.IFNA(VLOOKUP($C181,DataSuS2022!$B$2:$O$854,12,TRUE),"")</f>
        <v>-</v>
      </c>
      <c r="AL181" s="37" t="str">
        <f>_xlfn.IFNA(VLOOKUP($C181,DataSuS2022!$B$2:$O$854,13,FALSE),"")</f>
        <v>-</v>
      </c>
      <c r="AM181" s="44">
        <f t="shared" si="14"/>
        <v>0</v>
      </c>
      <c r="AN181" t="str">
        <f>_xlfn.IFNA(VLOOKUP($C181,DataSuS2023!$B$2:$O$854,2,FALSE),"")</f>
        <v>-</v>
      </c>
      <c r="AO181" t="str">
        <f>_xlfn.IFNA(VLOOKUP($C181,DataSuS2023!$B$2:$O$854,3,FALSE),"")</f>
        <v>-</v>
      </c>
      <c r="AP181">
        <f>_xlfn.IFNA(VLOOKUP($C181,DataSuS2023!$B$2:$O$854,4,FALSE),"")</f>
        <v>1</v>
      </c>
      <c r="AQ181" t="str">
        <f>_xlfn.IFNA(VLOOKUP($C181,DataSuS2023!$B$2:$O$854,5,FALSE),"")</f>
        <v>-</v>
      </c>
      <c r="AR181" t="str">
        <f>_xlfn.IFNA(VLOOKUP($C181,DataSuS2023!$B$2:$O$854,6,FALSE),"")</f>
        <v>-</v>
      </c>
      <c r="AS181" t="str">
        <f>_xlfn.IFNA(VLOOKUP($C181,DataSuS2023!$B$2:$O$854,7,FALSE),"")</f>
        <v>-</v>
      </c>
      <c r="AT181" t="str">
        <f>_xlfn.IFNA(VLOOKUP($C181,DataSuS2023!$B$2:$O$854,8,FALSE),"")</f>
        <v>-</v>
      </c>
      <c r="AU181" t="str">
        <f>_xlfn.IFNA(VLOOKUP($C181,DataSuS2023!$B$2:$O$854,9,FALSE),"")</f>
        <v>-</v>
      </c>
      <c r="AV181" t="str">
        <f>_xlfn.IFNA(VLOOKUP($C181,DataSuS2023!$B$2:$O$854,10,FALSE),"")</f>
        <v>-</v>
      </c>
      <c r="AW181" t="str">
        <f>_xlfn.IFNA(VLOOKUP($C181,DataSuS2023!$B$2:$O$854,11,FALSE),"")</f>
        <v>-</v>
      </c>
      <c r="AX181" t="str">
        <f>_xlfn.IFNA(VLOOKUP($C181,DataSuS2023!$B$2:$O$854,12,FALSE),"")</f>
        <v>-</v>
      </c>
      <c r="AY181" t="str">
        <f>_xlfn.IFNA(VLOOKUP($C181,DataSuS2023!$B$2:$O$854,13,FALSE),"")</f>
        <v>-</v>
      </c>
      <c r="AZ181" s="43">
        <f t="shared" si="16"/>
        <v>1</v>
      </c>
      <c r="BA181">
        <f t="shared" si="15"/>
        <v>5</v>
      </c>
    </row>
    <row r="182" spans="1:53" ht="15.75" customHeight="1">
      <c r="A182" s="10" t="s">
        <v>418</v>
      </c>
      <c r="B182" s="5">
        <v>3116407</v>
      </c>
      <c r="C182" s="5" t="str">
        <f t="shared" si="12"/>
        <v>31164</v>
      </c>
      <c r="D182" s="11" t="s">
        <v>119</v>
      </c>
      <c r="E182" s="12">
        <v>0.41199999999999998</v>
      </c>
      <c r="F182" s="12">
        <v>0.505</v>
      </c>
      <c r="G182" s="13">
        <v>0.69799999999999995</v>
      </c>
      <c r="H182" s="46">
        <v>50</v>
      </c>
      <c r="I182" s="13" t="s">
        <v>70</v>
      </c>
      <c r="J182" s="14">
        <v>0.69</v>
      </c>
      <c r="K182" s="14">
        <v>227.62700000000001</v>
      </c>
      <c r="L182" s="15">
        <f t="shared" si="0"/>
        <v>3.0312748487657433</v>
      </c>
      <c r="M182" s="6" t="s">
        <v>89</v>
      </c>
      <c r="N182" s="3">
        <f>_xlfn.IFNA(VLOOKUP($C182,DataSuS2021!$B$2:$O$173,2,FALSE),"")</f>
        <v>1</v>
      </c>
      <c r="O182" s="3" t="str">
        <f>_xlfn.IFNA(VLOOKUP($C182,DataSuS2021!$B$2:$O$173,3,FALSE),"")</f>
        <v>-</v>
      </c>
      <c r="P182" s="3" t="str">
        <f>_xlfn.IFNA(VLOOKUP($C182,DataSuS2021!$B$2:$O$173,4,FALSE),"")</f>
        <v>-</v>
      </c>
      <c r="Q182" s="3" t="str">
        <f>_xlfn.IFNA(VLOOKUP($C182,DataSuS2021!$B$2:$O$173,5,FALSE),"")</f>
        <v>-</v>
      </c>
      <c r="R182" s="3" t="str">
        <f>_xlfn.IFNA(VLOOKUP($C182,DataSuS2021!$B$2:$O$173,6,FALSE),"")</f>
        <v>-</v>
      </c>
      <c r="S182" s="3" t="str">
        <f>_xlfn.IFNA(VLOOKUP($C182,DataSuS2021!$B$2:$O$173,7,FALSE),"")</f>
        <v>-</v>
      </c>
      <c r="T182" s="3" t="str">
        <f>_xlfn.IFNA(VLOOKUP($C182,DataSuS2021!$B$2:$O$173,8,FALSE),"")</f>
        <v>-</v>
      </c>
      <c r="U182" s="3" t="str">
        <f>_xlfn.IFNA(VLOOKUP($C182,DataSuS2021!$B$2:$O$173,9,FALSE),"")</f>
        <v>-</v>
      </c>
      <c r="V182" s="3" t="str">
        <f>_xlfn.IFNA(VLOOKUP($C182,DataSuS2021!$B$2:$O$173,10,FALSE),"")</f>
        <v>-</v>
      </c>
      <c r="W182" s="3" t="str">
        <f>_xlfn.IFNA(VLOOKUP($C182,DataSuS2021!$B$2:$O$173,11,FALSE),"")</f>
        <v>-</v>
      </c>
      <c r="X182" s="3" t="str">
        <f>_xlfn.IFNA(VLOOKUP($C182,DataSuS2021!$B$2:$O$173,12,FALSE),"")</f>
        <v>-</v>
      </c>
      <c r="Y182" s="3" t="str">
        <f>_xlfn.IFNA(VLOOKUP($C182,DataSuS2021!$B$2:$O$173,13,FALSE),"")</f>
        <v>-</v>
      </c>
      <c r="Z182" s="42">
        <f t="shared" si="13"/>
        <v>1</v>
      </c>
      <c r="AA182" s="37" t="str">
        <f>_xlfn.IFNA(VLOOKUP($C182,DataSuS2022!$B$2:$O$854,2,FALSE),"")</f>
        <v>-</v>
      </c>
      <c r="AB182" s="37" t="str">
        <f>_xlfn.IFNA(VLOOKUP($C182,DataSuS2022!$B$2:$O$854,3,FALSE),"")</f>
        <v>-</v>
      </c>
      <c r="AC182" s="37" t="str">
        <f>_xlfn.IFNA(VLOOKUP($C182,DataSuS2022!$B$2:$O$854,4,FALSE),"")</f>
        <v>-</v>
      </c>
      <c r="AD182" s="37" t="str">
        <f>_xlfn.IFNA(VLOOKUP($C182,DataSuS2022!$B$2:$O$854,5,FALSE),"")</f>
        <v>-</v>
      </c>
      <c r="AE182" s="37" t="str">
        <f>_xlfn.IFNA(VLOOKUP($C182,DataSuS2022!$B$2:$O$854,6,FALSE),"")</f>
        <v>-</v>
      </c>
      <c r="AF182" s="37" t="str">
        <f>_xlfn.IFNA(VLOOKUP($C182,DataSuS2022!$B$2:$O$854,7,FALSE),"")</f>
        <v>-</v>
      </c>
      <c r="AG182" s="37" t="str">
        <f>_xlfn.IFNA(VLOOKUP($C182,DataSuS2022!$B$2:$O$854,8,FALSE),"")</f>
        <v>-</v>
      </c>
      <c r="AH182" s="37" t="str">
        <f>_xlfn.IFNA(VLOOKUP($C182,DataSuS2022!$B$2:$O$854,9,FALSE),"")</f>
        <v>-</v>
      </c>
      <c r="AI182" s="37" t="str">
        <f>_xlfn.IFNA(VLOOKUP($C182,DataSuS2022!$B$2:$O$854,10,FALSE),"")</f>
        <v>-</v>
      </c>
      <c r="AJ182" s="37" t="str">
        <f>_xlfn.IFNA(VLOOKUP($C182,DataSuS2022!$B$2:$O$854,11,FALSE),"")</f>
        <v>-</v>
      </c>
      <c r="AK182" s="37" t="str">
        <f>_xlfn.IFNA(VLOOKUP($C182,DataSuS2022!$B$2:$O$854,12,TRUE),"")</f>
        <v>-</v>
      </c>
      <c r="AL182" s="37" t="str">
        <f>_xlfn.IFNA(VLOOKUP($C182,DataSuS2022!$B$2:$O$854,13,FALSE),"")</f>
        <v>-</v>
      </c>
      <c r="AM182" s="44">
        <f t="shared" si="14"/>
        <v>0</v>
      </c>
      <c r="AN182" t="str">
        <f>_xlfn.IFNA(VLOOKUP($C182,DataSuS2023!$B$2:$O$854,2,FALSE),"")</f>
        <v>-</v>
      </c>
      <c r="AO182" t="str">
        <f>_xlfn.IFNA(VLOOKUP($C182,DataSuS2023!$B$2:$O$854,3,FALSE),"")</f>
        <v>-</v>
      </c>
      <c r="AP182" t="str">
        <f>_xlfn.IFNA(VLOOKUP($C182,DataSuS2023!$B$2:$O$854,4,FALSE),"")</f>
        <v>-</v>
      </c>
      <c r="AQ182" t="str">
        <f>_xlfn.IFNA(VLOOKUP($C182,DataSuS2023!$B$2:$O$854,5,FALSE),"")</f>
        <v>-</v>
      </c>
      <c r="AR182" t="str">
        <f>_xlfn.IFNA(VLOOKUP($C182,DataSuS2023!$B$2:$O$854,6,FALSE),"")</f>
        <v>-</v>
      </c>
      <c r="AS182" t="str">
        <f>_xlfn.IFNA(VLOOKUP($C182,DataSuS2023!$B$2:$O$854,7,FALSE),"")</f>
        <v>-</v>
      </c>
      <c r="AT182" t="str">
        <f>_xlfn.IFNA(VLOOKUP($C182,DataSuS2023!$B$2:$O$854,8,FALSE),"")</f>
        <v>-</v>
      </c>
      <c r="AU182" t="str">
        <f>_xlfn.IFNA(VLOOKUP($C182,DataSuS2023!$B$2:$O$854,9,FALSE),"")</f>
        <v>-</v>
      </c>
      <c r="AV182" t="str">
        <f>_xlfn.IFNA(VLOOKUP($C182,DataSuS2023!$B$2:$O$854,10,FALSE),"")</f>
        <v>-</v>
      </c>
      <c r="AW182" t="str">
        <f>_xlfn.IFNA(VLOOKUP($C182,DataSuS2023!$B$2:$O$854,11,FALSE),"")</f>
        <v>-</v>
      </c>
      <c r="AX182" t="str">
        <f>_xlfn.IFNA(VLOOKUP($C182,DataSuS2023!$B$2:$O$854,12,FALSE),"")</f>
        <v>-</v>
      </c>
      <c r="AY182" t="str">
        <f>_xlfn.IFNA(VLOOKUP($C182,DataSuS2023!$B$2:$O$854,13,FALSE),"")</f>
        <v>-</v>
      </c>
      <c r="AZ182" s="43">
        <f t="shared" si="16"/>
        <v>0</v>
      </c>
      <c r="BA182">
        <f t="shared" si="15"/>
        <v>1</v>
      </c>
    </row>
    <row r="183" spans="1:53" ht="15.75" customHeight="1">
      <c r="A183" s="10" t="s">
        <v>419</v>
      </c>
      <c r="B183" s="5">
        <v>3116506</v>
      </c>
      <c r="C183" s="5" t="str">
        <f t="shared" si="12"/>
        <v>31165</v>
      </c>
      <c r="D183" s="11" t="s">
        <v>59</v>
      </c>
      <c r="E183" s="12">
        <v>0.318</v>
      </c>
      <c r="F183" s="12">
        <v>0.53700000000000003</v>
      </c>
      <c r="G183" s="13">
        <v>0.67</v>
      </c>
      <c r="H183" s="46" t="s">
        <v>420</v>
      </c>
      <c r="I183" s="13" t="s">
        <v>53</v>
      </c>
      <c r="J183" s="14">
        <v>1.97</v>
      </c>
      <c r="K183" s="14">
        <v>720.42399999999998</v>
      </c>
      <c r="L183" s="15">
        <f t="shared" si="0"/>
        <v>2.7345007939768804</v>
      </c>
      <c r="M183" s="6" t="s">
        <v>83</v>
      </c>
      <c r="N183" s="3" t="str">
        <f>_xlfn.IFNA(VLOOKUP($C183,DataSuS2021!$B$2:$O$173,2,FALSE),"")</f>
        <v>-</v>
      </c>
      <c r="O183" s="3" t="str">
        <f>_xlfn.IFNA(VLOOKUP($C183,DataSuS2021!$B$2:$O$173,3,FALSE),"")</f>
        <v>-</v>
      </c>
      <c r="P183" s="3" t="str">
        <f>_xlfn.IFNA(VLOOKUP($C183,DataSuS2021!$B$2:$O$173,4,FALSE),"")</f>
        <v>-</v>
      </c>
      <c r="Q183" s="3" t="str">
        <f>_xlfn.IFNA(VLOOKUP($C183,DataSuS2021!$B$2:$O$173,5,FALSE),"")</f>
        <v>-</v>
      </c>
      <c r="R183" s="3" t="str">
        <f>_xlfn.IFNA(VLOOKUP($C183,DataSuS2021!$B$2:$O$173,6,FALSE),"")</f>
        <v>-</v>
      </c>
      <c r="S183" s="3" t="str">
        <f>_xlfn.IFNA(VLOOKUP($C183,DataSuS2021!$B$2:$O$173,7,FALSE),"")</f>
        <v>-</v>
      </c>
      <c r="T183" s="3" t="str">
        <f>_xlfn.IFNA(VLOOKUP($C183,DataSuS2021!$B$2:$O$173,8,FALSE),"")</f>
        <v>-</v>
      </c>
      <c r="U183" s="3" t="str">
        <f>_xlfn.IFNA(VLOOKUP($C183,DataSuS2021!$B$2:$O$173,9,FALSE),"")</f>
        <v>-</v>
      </c>
      <c r="V183" s="3" t="str">
        <f>_xlfn.IFNA(VLOOKUP($C183,DataSuS2021!$B$2:$O$173,10,FALSE),"")</f>
        <v>-</v>
      </c>
      <c r="W183" s="3" t="str">
        <f>_xlfn.IFNA(VLOOKUP($C183,DataSuS2021!$B$2:$O$173,11,FALSE),"")</f>
        <v>-</v>
      </c>
      <c r="X183" s="3" t="str">
        <f>_xlfn.IFNA(VLOOKUP($C183,DataSuS2021!$B$2:$O$173,12,FALSE),"")</f>
        <v>-</v>
      </c>
      <c r="Y183" s="3">
        <f>_xlfn.IFNA(VLOOKUP($C183,DataSuS2021!$B$2:$O$173,13,FALSE),"")</f>
        <v>1</v>
      </c>
      <c r="Z183" s="42">
        <f t="shared" si="13"/>
        <v>1</v>
      </c>
      <c r="AA183" s="37" t="str">
        <f>_xlfn.IFNA(VLOOKUP($C183,DataSuS2022!$B$2:$O$854,2,FALSE),"")</f>
        <v>-</v>
      </c>
      <c r="AB183" s="37" t="str">
        <f>_xlfn.IFNA(VLOOKUP($C183,DataSuS2022!$B$2:$O$854,3,FALSE),"")</f>
        <v>-</v>
      </c>
      <c r="AC183" s="37" t="str">
        <f>_xlfn.IFNA(VLOOKUP($C183,DataSuS2022!$B$2:$O$854,4,FALSE),"")</f>
        <v>-</v>
      </c>
      <c r="AD183" s="37" t="str">
        <f>_xlfn.IFNA(VLOOKUP($C183,DataSuS2022!$B$2:$O$854,5,FALSE),"")</f>
        <v>-</v>
      </c>
      <c r="AE183" s="37" t="str">
        <f>_xlfn.IFNA(VLOOKUP($C183,DataSuS2022!$B$2:$O$854,6,FALSE),"")</f>
        <v>-</v>
      </c>
      <c r="AF183" s="37" t="str">
        <f>_xlfn.IFNA(VLOOKUP($C183,DataSuS2022!$B$2:$O$854,7,FALSE),"")</f>
        <v>-</v>
      </c>
      <c r="AG183" s="37" t="str">
        <f>_xlfn.IFNA(VLOOKUP($C183,DataSuS2022!$B$2:$O$854,8,FALSE),"")</f>
        <v>-</v>
      </c>
      <c r="AH183" s="37" t="str">
        <f>_xlfn.IFNA(VLOOKUP($C183,DataSuS2022!$B$2:$O$854,9,FALSE),"")</f>
        <v>-</v>
      </c>
      <c r="AI183" s="37" t="str">
        <f>_xlfn.IFNA(VLOOKUP($C183,DataSuS2022!$B$2:$O$854,10,FALSE),"")</f>
        <v>-</v>
      </c>
      <c r="AJ183" s="37" t="str">
        <f>_xlfn.IFNA(VLOOKUP($C183,DataSuS2022!$B$2:$O$854,11,FALSE),"")</f>
        <v>-</v>
      </c>
      <c r="AK183" s="37" t="str">
        <f>_xlfn.IFNA(VLOOKUP($C183,DataSuS2022!$B$2:$O$854,12,TRUE),"")</f>
        <v>-</v>
      </c>
      <c r="AL183" s="37" t="str">
        <f>_xlfn.IFNA(VLOOKUP($C183,DataSuS2022!$B$2:$O$854,13,FALSE),"")</f>
        <v>-</v>
      </c>
      <c r="AM183" s="44">
        <f t="shared" si="14"/>
        <v>0</v>
      </c>
      <c r="AN183" t="str">
        <f>_xlfn.IFNA(VLOOKUP($C183,DataSuS2023!$B$2:$O$854,2,FALSE),"")</f>
        <v>-</v>
      </c>
      <c r="AO183" t="str">
        <f>_xlfn.IFNA(VLOOKUP($C183,DataSuS2023!$B$2:$O$854,3,FALSE),"")</f>
        <v>-</v>
      </c>
      <c r="AP183" t="str">
        <f>_xlfn.IFNA(VLOOKUP($C183,DataSuS2023!$B$2:$O$854,4,FALSE),"")</f>
        <v>-</v>
      </c>
      <c r="AQ183" t="str">
        <f>_xlfn.IFNA(VLOOKUP($C183,DataSuS2023!$B$2:$O$854,5,FALSE),"")</f>
        <v>-</v>
      </c>
      <c r="AR183" t="str">
        <f>_xlfn.IFNA(VLOOKUP($C183,DataSuS2023!$B$2:$O$854,6,FALSE),"")</f>
        <v>-</v>
      </c>
      <c r="AS183" t="str">
        <f>_xlfn.IFNA(VLOOKUP($C183,DataSuS2023!$B$2:$O$854,7,FALSE),"")</f>
        <v>-</v>
      </c>
      <c r="AT183" t="str">
        <f>_xlfn.IFNA(VLOOKUP($C183,DataSuS2023!$B$2:$O$854,8,FALSE),"")</f>
        <v>-</v>
      </c>
      <c r="AU183" t="str">
        <f>_xlfn.IFNA(VLOOKUP($C183,DataSuS2023!$B$2:$O$854,9,FALSE),"")</f>
        <v>-</v>
      </c>
      <c r="AV183" t="str">
        <f>_xlfn.IFNA(VLOOKUP($C183,DataSuS2023!$B$2:$O$854,10,FALSE),"")</f>
        <v>-</v>
      </c>
      <c r="AW183" t="str">
        <f>_xlfn.IFNA(VLOOKUP($C183,DataSuS2023!$B$2:$O$854,11,FALSE),"")</f>
        <v>-</v>
      </c>
      <c r="AX183" t="str">
        <f>_xlfn.IFNA(VLOOKUP($C183,DataSuS2023!$B$2:$O$854,12,FALSE),"")</f>
        <v>-</v>
      </c>
      <c r="AY183" t="str">
        <f>_xlfn.IFNA(VLOOKUP($C183,DataSuS2023!$B$2:$O$854,13,FALSE),"")</f>
        <v>-</v>
      </c>
      <c r="AZ183" s="43">
        <f t="shared" si="16"/>
        <v>0</v>
      </c>
      <c r="BA183">
        <f t="shared" si="15"/>
        <v>1</v>
      </c>
    </row>
    <row r="184" spans="1:53" ht="15.75" customHeight="1">
      <c r="A184" s="10" t="s">
        <v>421</v>
      </c>
      <c r="B184" s="5">
        <v>3116605</v>
      </c>
      <c r="C184" s="5" t="str">
        <f t="shared" si="12"/>
        <v>31166</v>
      </c>
      <c r="D184" s="11" t="s">
        <v>85</v>
      </c>
      <c r="E184" s="12">
        <v>0.43099999999999999</v>
      </c>
      <c r="F184" s="12">
        <v>0.59699999999999998</v>
      </c>
      <c r="G184" s="13">
        <v>0.70899999999999996</v>
      </c>
      <c r="H184" s="46" t="s">
        <v>422</v>
      </c>
      <c r="I184" s="13" t="s">
        <v>70</v>
      </c>
      <c r="J184" s="14">
        <v>8.0500000000000007</v>
      </c>
      <c r="K184" s="14">
        <v>630.70600000000002</v>
      </c>
      <c r="L184" s="15">
        <f t="shared" si="0"/>
        <v>12.763474582452046</v>
      </c>
      <c r="M184" s="6" t="s">
        <v>76</v>
      </c>
      <c r="N184" s="3" t="str">
        <f>_xlfn.IFNA(VLOOKUP($C184,DataSuS2021!$B$2:$O$173,2,FALSE),"")</f>
        <v>-</v>
      </c>
      <c r="O184" s="3" t="str">
        <f>_xlfn.IFNA(VLOOKUP($C184,DataSuS2021!$B$2:$O$173,3,FALSE),"")</f>
        <v>-</v>
      </c>
      <c r="P184" s="3">
        <f>_xlfn.IFNA(VLOOKUP($C184,DataSuS2021!$B$2:$O$173,4,FALSE),"")</f>
        <v>1</v>
      </c>
      <c r="Q184" s="3" t="str">
        <f>_xlfn.IFNA(VLOOKUP($C184,DataSuS2021!$B$2:$O$173,5,FALSE),"")</f>
        <v>-</v>
      </c>
      <c r="R184" s="3" t="str">
        <f>_xlfn.IFNA(VLOOKUP($C184,DataSuS2021!$B$2:$O$173,6,FALSE),"")</f>
        <v>-</v>
      </c>
      <c r="S184" s="3" t="str">
        <f>_xlfn.IFNA(VLOOKUP($C184,DataSuS2021!$B$2:$O$173,7,FALSE),"")</f>
        <v>-</v>
      </c>
      <c r="T184" s="3" t="str">
        <f>_xlfn.IFNA(VLOOKUP($C184,DataSuS2021!$B$2:$O$173,8,FALSE),"")</f>
        <v>-</v>
      </c>
      <c r="U184" s="3" t="str">
        <f>_xlfn.IFNA(VLOOKUP($C184,DataSuS2021!$B$2:$O$173,9,FALSE),"")</f>
        <v>-</v>
      </c>
      <c r="V184" s="3" t="str">
        <f>_xlfn.IFNA(VLOOKUP($C184,DataSuS2021!$B$2:$O$173,10,FALSE),"")</f>
        <v>-</v>
      </c>
      <c r="W184" s="3" t="str">
        <f>_xlfn.IFNA(VLOOKUP($C184,DataSuS2021!$B$2:$O$173,11,FALSE),"")</f>
        <v>-</v>
      </c>
      <c r="X184" s="3" t="str">
        <f>_xlfn.IFNA(VLOOKUP($C184,DataSuS2021!$B$2:$O$173,12,FALSE),"")</f>
        <v>-</v>
      </c>
      <c r="Y184" s="3" t="str">
        <f>_xlfn.IFNA(VLOOKUP($C184,DataSuS2021!$B$2:$O$173,13,FALSE),"")</f>
        <v>-</v>
      </c>
      <c r="Z184" s="42">
        <f t="shared" si="13"/>
        <v>1</v>
      </c>
      <c r="AA184" s="37" t="str">
        <f>_xlfn.IFNA(VLOOKUP($C184,DataSuS2022!$B$2:$O$854,2,FALSE),"")</f>
        <v>-</v>
      </c>
      <c r="AB184" s="37" t="str">
        <f>_xlfn.IFNA(VLOOKUP($C184,DataSuS2022!$B$2:$O$854,3,FALSE),"")</f>
        <v>-</v>
      </c>
      <c r="AC184" s="37" t="str">
        <f>_xlfn.IFNA(VLOOKUP($C184,DataSuS2022!$B$2:$O$854,4,FALSE),"")</f>
        <v>-</v>
      </c>
      <c r="AD184" s="37" t="str">
        <f>_xlfn.IFNA(VLOOKUP($C184,DataSuS2022!$B$2:$O$854,5,FALSE),"")</f>
        <v>-</v>
      </c>
      <c r="AE184" s="37" t="str">
        <f>_xlfn.IFNA(VLOOKUP($C184,DataSuS2022!$B$2:$O$854,6,FALSE),"")</f>
        <v>-</v>
      </c>
      <c r="AF184" s="37" t="str">
        <f>_xlfn.IFNA(VLOOKUP($C184,DataSuS2022!$B$2:$O$854,7,FALSE),"")</f>
        <v>-</v>
      </c>
      <c r="AG184" s="37" t="str">
        <f>_xlfn.IFNA(VLOOKUP($C184,DataSuS2022!$B$2:$O$854,8,FALSE),"")</f>
        <v>-</v>
      </c>
      <c r="AH184" s="37" t="str">
        <f>_xlfn.IFNA(VLOOKUP($C184,DataSuS2022!$B$2:$O$854,9,FALSE),"")</f>
        <v>-</v>
      </c>
      <c r="AI184" s="37" t="str">
        <f>_xlfn.IFNA(VLOOKUP($C184,DataSuS2022!$B$2:$O$854,10,FALSE),"")</f>
        <v>-</v>
      </c>
      <c r="AJ184" s="37" t="str">
        <f>_xlfn.IFNA(VLOOKUP($C184,DataSuS2022!$B$2:$O$854,11,FALSE),"")</f>
        <v>-</v>
      </c>
      <c r="AK184" s="37" t="str">
        <f>_xlfn.IFNA(VLOOKUP($C184,DataSuS2022!$B$2:$O$854,12,TRUE),"")</f>
        <v>-</v>
      </c>
      <c r="AL184" s="37" t="str">
        <f>_xlfn.IFNA(VLOOKUP($C184,DataSuS2022!$B$2:$O$854,13,FALSE),"")</f>
        <v>-</v>
      </c>
      <c r="AM184" s="44">
        <f t="shared" si="14"/>
        <v>0</v>
      </c>
      <c r="AN184" t="str">
        <f>_xlfn.IFNA(VLOOKUP($C184,DataSuS2023!$B$2:$O$854,2,FALSE),"")</f>
        <v>-</v>
      </c>
      <c r="AO184" t="str">
        <f>_xlfn.IFNA(VLOOKUP($C184,DataSuS2023!$B$2:$O$854,3,FALSE),"")</f>
        <v>-</v>
      </c>
      <c r="AP184" t="str">
        <f>_xlfn.IFNA(VLOOKUP($C184,DataSuS2023!$B$2:$O$854,4,FALSE),"")</f>
        <v>-</v>
      </c>
      <c r="AQ184" t="str">
        <f>_xlfn.IFNA(VLOOKUP($C184,DataSuS2023!$B$2:$O$854,5,FALSE),"")</f>
        <v>-</v>
      </c>
      <c r="AR184" t="str">
        <f>_xlfn.IFNA(VLOOKUP($C184,DataSuS2023!$B$2:$O$854,6,FALSE),"")</f>
        <v>-</v>
      </c>
      <c r="AS184" t="str">
        <f>_xlfn.IFNA(VLOOKUP($C184,DataSuS2023!$B$2:$O$854,7,FALSE),"")</f>
        <v>-</v>
      </c>
      <c r="AT184" t="str">
        <f>_xlfn.IFNA(VLOOKUP($C184,DataSuS2023!$B$2:$O$854,8,FALSE),"")</f>
        <v>-</v>
      </c>
      <c r="AU184" t="str">
        <f>_xlfn.IFNA(VLOOKUP($C184,DataSuS2023!$B$2:$O$854,9,FALSE),"")</f>
        <v>-</v>
      </c>
      <c r="AV184" t="str">
        <f>_xlfn.IFNA(VLOOKUP($C184,DataSuS2023!$B$2:$O$854,10,FALSE),"")</f>
        <v>-</v>
      </c>
      <c r="AW184" t="str">
        <f>_xlfn.IFNA(VLOOKUP($C184,DataSuS2023!$B$2:$O$854,11,FALSE),"")</f>
        <v>-</v>
      </c>
      <c r="AX184" t="str">
        <f>_xlfn.IFNA(VLOOKUP($C184,DataSuS2023!$B$2:$O$854,12,FALSE),"")</f>
        <v>-</v>
      </c>
      <c r="AY184" t="str">
        <f>_xlfn.IFNA(VLOOKUP($C184,DataSuS2023!$B$2:$O$854,13,FALSE),"")</f>
        <v>-</v>
      </c>
      <c r="AZ184" s="43">
        <f t="shared" si="16"/>
        <v>0</v>
      </c>
      <c r="BA184">
        <f t="shared" si="15"/>
        <v>1</v>
      </c>
    </row>
    <row r="185" spans="1:53" ht="15.75" customHeight="1">
      <c r="A185" s="10" t="s">
        <v>423</v>
      </c>
      <c r="B185" s="5">
        <v>3116704</v>
      </c>
      <c r="C185" s="5" t="str">
        <f t="shared" si="12"/>
        <v>31167</v>
      </c>
      <c r="D185" s="11" t="s">
        <v>56</v>
      </c>
      <c r="E185" s="12">
        <v>0.41299999999999998</v>
      </c>
      <c r="F185" s="12">
        <v>0.58099999999999996</v>
      </c>
      <c r="G185" s="13">
        <v>0.66900000000000004</v>
      </c>
      <c r="H185" s="46" t="s">
        <v>424</v>
      </c>
      <c r="I185" s="13" t="s">
        <v>61</v>
      </c>
      <c r="J185" s="14">
        <v>2.4500000000000002</v>
      </c>
      <c r="K185" s="14">
        <v>106.875</v>
      </c>
      <c r="L185" s="15">
        <f t="shared" si="0"/>
        <v>22.923976608187136</v>
      </c>
      <c r="M185" s="6" t="s">
        <v>62</v>
      </c>
      <c r="N185" s="3" t="str">
        <f>_xlfn.IFNA(VLOOKUP($C185,DataSuS2021!$B$2:$O$173,2,FALSE),"")</f>
        <v/>
      </c>
      <c r="O185" s="3" t="str">
        <f>_xlfn.IFNA(VLOOKUP($C185,DataSuS2021!$B$2:$O$173,3,FALSE),"")</f>
        <v/>
      </c>
      <c r="P185" s="3" t="str">
        <f>_xlfn.IFNA(VLOOKUP($C185,DataSuS2021!$B$2:$O$173,4,FALSE),"")</f>
        <v/>
      </c>
      <c r="Q185" s="3" t="str">
        <f>_xlfn.IFNA(VLOOKUP($C185,DataSuS2021!$B$2:$O$173,5,FALSE),"")</f>
        <v/>
      </c>
      <c r="R185" s="3" t="str">
        <f>_xlfn.IFNA(VLOOKUP($C185,DataSuS2021!$B$2:$O$173,6,FALSE),"")</f>
        <v/>
      </c>
      <c r="S185" s="3" t="str">
        <f>_xlfn.IFNA(VLOOKUP($C185,DataSuS2021!$B$2:$O$173,7,FALSE),"")</f>
        <v/>
      </c>
      <c r="T185" s="3" t="str">
        <f>_xlfn.IFNA(VLOOKUP($C185,DataSuS2021!$B$2:$O$173,8,FALSE),"")</f>
        <v/>
      </c>
      <c r="U185" s="3" t="str">
        <f>_xlfn.IFNA(VLOOKUP($C185,DataSuS2021!$B$2:$O$173,9,FALSE),"")</f>
        <v/>
      </c>
      <c r="V185" s="3" t="str">
        <f>_xlfn.IFNA(VLOOKUP($C185,DataSuS2021!$B$2:$O$173,10,FALSE),"")</f>
        <v/>
      </c>
      <c r="W185" s="3" t="str">
        <f>_xlfn.IFNA(VLOOKUP($C185,DataSuS2021!$B$2:$O$173,11,FALSE),"")</f>
        <v/>
      </c>
      <c r="X185" s="3" t="str">
        <f>_xlfn.IFNA(VLOOKUP($C185,DataSuS2021!$B$2:$O$173,12,FALSE),"")</f>
        <v/>
      </c>
      <c r="Y185" s="3" t="str">
        <f>_xlfn.IFNA(VLOOKUP($C185,DataSuS2021!$B$2:$O$173,13,FALSE),"")</f>
        <v/>
      </c>
      <c r="Z185" s="42">
        <f t="shared" si="13"/>
        <v>0</v>
      </c>
      <c r="AA185" s="37" t="str">
        <f>_xlfn.IFNA(VLOOKUP($C185,DataSuS2022!$B$2:$O$854,2,FALSE),"")</f>
        <v>-</v>
      </c>
      <c r="AB185" s="37" t="str">
        <f>_xlfn.IFNA(VLOOKUP($C185,DataSuS2022!$B$2:$O$854,3,FALSE),"")</f>
        <v>-</v>
      </c>
      <c r="AC185" s="37" t="str">
        <f>_xlfn.IFNA(VLOOKUP($C185,DataSuS2022!$B$2:$O$854,4,FALSE),"")</f>
        <v>-</v>
      </c>
      <c r="AD185" s="37" t="str">
        <f>_xlfn.IFNA(VLOOKUP($C185,DataSuS2022!$B$2:$O$854,5,FALSE),"")</f>
        <v>-</v>
      </c>
      <c r="AE185" s="37" t="str">
        <f>_xlfn.IFNA(VLOOKUP($C185,DataSuS2022!$B$2:$O$854,6,FALSE),"")</f>
        <v>-</v>
      </c>
      <c r="AF185" s="37" t="str">
        <f>_xlfn.IFNA(VLOOKUP($C185,DataSuS2022!$B$2:$O$854,7,FALSE),"")</f>
        <v>-</v>
      </c>
      <c r="AG185" s="37">
        <f>_xlfn.IFNA(VLOOKUP($C185,DataSuS2022!$B$2:$O$854,8,FALSE),"")</f>
        <v>1</v>
      </c>
      <c r="AH185" s="37" t="str">
        <f>_xlfn.IFNA(VLOOKUP($C185,DataSuS2022!$B$2:$O$854,9,FALSE),"")</f>
        <v>-</v>
      </c>
      <c r="AI185" s="37" t="str">
        <f>_xlfn.IFNA(VLOOKUP($C185,DataSuS2022!$B$2:$O$854,10,FALSE),"")</f>
        <v>-</v>
      </c>
      <c r="AJ185" s="37" t="str">
        <f>_xlfn.IFNA(VLOOKUP($C185,DataSuS2022!$B$2:$O$854,11,FALSE),"")</f>
        <v>-</v>
      </c>
      <c r="AK185" s="37" t="str">
        <f>_xlfn.IFNA(VLOOKUP($C185,DataSuS2022!$B$2:$O$854,12,TRUE),"")</f>
        <v>-</v>
      </c>
      <c r="AL185" s="37" t="str">
        <f>_xlfn.IFNA(VLOOKUP($C185,DataSuS2022!$B$2:$O$854,13,FALSE),"")</f>
        <v>-</v>
      </c>
      <c r="AM185" s="44">
        <f t="shared" si="14"/>
        <v>1</v>
      </c>
      <c r="AN185" t="str">
        <f>_xlfn.IFNA(VLOOKUP($C185,DataSuS2023!$B$2:$O$854,2,FALSE),"")</f>
        <v>-</v>
      </c>
      <c r="AO185" t="str">
        <f>_xlfn.IFNA(VLOOKUP($C185,DataSuS2023!$B$2:$O$854,3,FALSE),"")</f>
        <v>-</v>
      </c>
      <c r="AP185" t="str">
        <f>_xlfn.IFNA(VLOOKUP($C185,DataSuS2023!$B$2:$O$854,4,FALSE),"")</f>
        <v>-</v>
      </c>
      <c r="AQ185" t="str">
        <f>_xlfn.IFNA(VLOOKUP($C185,DataSuS2023!$B$2:$O$854,5,FALSE),"")</f>
        <v>-</v>
      </c>
      <c r="AR185" t="str">
        <f>_xlfn.IFNA(VLOOKUP($C185,DataSuS2023!$B$2:$O$854,6,FALSE),"")</f>
        <v>-</v>
      </c>
      <c r="AS185" t="str">
        <f>_xlfn.IFNA(VLOOKUP($C185,DataSuS2023!$B$2:$O$854,7,FALSE),"")</f>
        <v>-</v>
      </c>
      <c r="AT185" t="str">
        <f>_xlfn.IFNA(VLOOKUP($C185,DataSuS2023!$B$2:$O$854,8,FALSE),"")</f>
        <v>-</v>
      </c>
      <c r="AU185" t="str">
        <f>_xlfn.IFNA(VLOOKUP($C185,DataSuS2023!$B$2:$O$854,9,FALSE),"")</f>
        <v>-</v>
      </c>
      <c r="AV185" t="str">
        <f>_xlfn.IFNA(VLOOKUP($C185,DataSuS2023!$B$2:$O$854,10,FALSE),"")</f>
        <v>-</v>
      </c>
      <c r="AW185" t="str">
        <f>_xlfn.IFNA(VLOOKUP($C185,DataSuS2023!$B$2:$O$854,11,FALSE),"")</f>
        <v>-</v>
      </c>
      <c r="AX185" t="str">
        <f>_xlfn.IFNA(VLOOKUP($C185,DataSuS2023!$B$2:$O$854,12,FALSE),"")</f>
        <v>-</v>
      </c>
      <c r="AY185" t="str">
        <f>_xlfn.IFNA(VLOOKUP($C185,DataSuS2023!$B$2:$O$854,13,FALSE),"")</f>
        <v>-</v>
      </c>
      <c r="AZ185" s="43">
        <f t="shared" si="16"/>
        <v>0</v>
      </c>
      <c r="BA185">
        <f t="shared" si="15"/>
        <v>1</v>
      </c>
    </row>
    <row r="186" spans="1:53" ht="15.75" customHeight="1">
      <c r="A186" s="10" t="s">
        <v>425</v>
      </c>
      <c r="B186" s="5">
        <v>3116803</v>
      </c>
      <c r="C186" s="5" t="str">
        <f t="shared" si="12"/>
        <v>31168</v>
      </c>
      <c r="D186" s="11" t="s">
        <v>64</v>
      </c>
      <c r="E186" s="12">
        <v>0.311</v>
      </c>
      <c r="F186" s="12">
        <v>0.46100000000000002</v>
      </c>
      <c r="G186" s="13">
        <v>0.58299999999999996</v>
      </c>
      <c r="H186" s="46" t="s">
        <v>426</v>
      </c>
      <c r="I186" s="13" t="s">
        <v>61</v>
      </c>
      <c r="J186" s="14">
        <v>1.25</v>
      </c>
      <c r="K186" s="14">
        <v>348.49200000000002</v>
      </c>
      <c r="L186" s="15">
        <f t="shared" si="0"/>
        <v>3.5868829126637052</v>
      </c>
      <c r="M186" s="6" t="s">
        <v>67</v>
      </c>
      <c r="N186" s="3" t="str">
        <f>_xlfn.IFNA(VLOOKUP($C186,DataSuS2021!$B$2:$O$173,2,FALSE),"")</f>
        <v/>
      </c>
      <c r="O186" s="3" t="str">
        <f>_xlfn.IFNA(VLOOKUP($C186,DataSuS2021!$B$2:$O$173,3,FALSE),"")</f>
        <v/>
      </c>
      <c r="P186" s="3" t="str">
        <f>_xlfn.IFNA(VLOOKUP($C186,DataSuS2021!$B$2:$O$173,4,FALSE),"")</f>
        <v/>
      </c>
      <c r="Q186" s="3" t="str">
        <f>_xlfn.IFNA(VLOOKUP($C186,DataSuS2021!$B$2:$O$173,5,FALSE),"")</f>
        <v/>
      </c>
      <c r="R186" s="3" t="str">
        <f>_xlfn.IFNA(VLOOKUP($C186,DataSuS2021!$B$2:$O$173,6,FALSE),"")</f>
        <v/>
      </c>
      <c r="S186" s="3" t="str">
        <f>_xlfn.IFNA(VLOOKUP($C186,DataSuS2021!$B$2:$O$173,7,FALSE),"")</f>
        <v/>
      </c>
      <c r="T186" s="3" t="str">
        <f>_xlfn.IFNA(VLOOKUP($C186,DataSuS2021!$B$2:$O$173,8,FALSE),"")</f>
        <v/>
      </c>
      <c r="U186" s="3" t="str">
        <f>_xlfn.IFNA(VLOOKUP($C186,DataSuS2021!$B$2:$O$173,9,FALSE),"")</f>
        <v/>
      </c>
      <c r="V186" s="3" t="str">
        <f>_xlfn.IFNA(VLOOKUP($C186,DataSuS2021!$B$2:$O$173,10,FALSE),"")</f>
        <v/>
      </c>
      <c r="W186" s="3" t="str">
        <f>_xlfn.IFNA(VLOOKUP($C186,DataSuS2021!$B$2:$O$173,11,FALSE),"")</f>
        <v/>
      </c>
      <c r="X186" s="3" t="str">
        <f>_xlfn.IFNA(VLOOKUP($C186,DataSuS2021!$B$2:$O$173,12,FALSE),"")</f>
        <v/>
      </c>
      <c r="Y186" s="3" t="str">
        <f>_xlfn.IFNA(VLOOKUP($C186,DataSuS2021!$B$2:$O$173,13,FALSE),"")</f>
        <v/>
      </c>
      <c r="Z186" s="42">
        <f t="shared" si="13"/>
        <v>0</v>
      </c>
      <c r="AA186" s="37" t="str">
        <f>_xlfn.IFNA(VLOOKUP($C186,DataSuS2022!$B$2:$O$854,2,FALSE),"")</f>
        <v>-</v>
      </c>
      <c r="AB186" s="37" t="str">
        <f>_xlfn.IFNA(VLOOKUP($C186,DataSuS2022!$B$2:$O$854,3,FALSE),"")</f>
        <v>-</v>
      </c>
      <c r="AC186" s="37" t="str">
        <f>_xlfn.IFNA(VLOOKUP($C186,DataSuS2022!$B$2:$O$854,4,FALSE),"")</f>
        <v>-</v>
      </c>
      <c r="AD186" s="37" t="str">
        <f>_xlfn.IFNA(VLOOKUP($C186,DataSuS2022!$B$2:$O$854,5,FALSE),"")</f>
        <v>-</v>
      </c>
      <c r="AE186" s="37" t="str">
        <f>_xlfn.IFNA(VLOOKUP($C186,DataSuS2022!$B$2:$O$854,6,FALSE),"")</f>
        <v>-</v>
      </c>
      <c r="AF186" s="37" t="str">
        <f>_xlfn.IFNA(VLOOKUP($C186,DataSuS2022!$B$2:$O$854,7,FALSE),"")</f>
        <v>-</v>
      </c>
      <c r="AG186" s="37" t="str">
        <f>_xlfn.IFNA(VLOOKUP($C186,DataSuS2022!$B$2:$O$854,8,FALSE),"")</f>
        <v>-</v>
      </c>
      <c r="AH186" s="37" t="str">
        <f>_xlfn.IFNA(VLOOKUP($C186,DataSuS2022!$B$2:$O$854,9,FALSE),"")</f>
        <v>-</v>
      </c>
      <c r="AI186" s="37" t="str">
        <f>_xlfn.IFNA(VLOOKUP($C186,DataSuS2022!$B$2:$O$854,10,FALSE),"")</f>
        <v>-</v>
      </c>
      <c r="AJ186" s="37" t="str">
        <f>_xlfn.IFNA(VLOOKUP($C186,DataSuS2022!$B$2:$O$854,11,FALSE),"")</f>
        <v>-</v>
      </c>
      <c r="AK186" s="37" t="str">
        <f>_xlfn.IFNA(VLOOKUP($C186,DataSuS2022!$B$2:$O$854,12,TRUE),"")</f>
        <v>-</v>
      </c>
      <c r="AL186" s="37" t="str">
        <f>_xlfn.IFNA(VLOOKUP($C186,DataSuS2022!$B$2:$O$854,13,FALSE),"")</f>
        <v>-</v>
      </c>
      <c r="AM186" s="44">
        <f t="shared" si="14"/>
        <v>0</v>
      </c>
      <c r="AN186" t="str">
        <f>_xlfn.IFNA(VLOOKUP($C186,DataSuS2023!$B$2:$O$854,2,FALSE),"")</f>
        <v>-</v>
      </c>
      <c r="AO186" t="str">
        <f>_xlfn.IFNA(VLOOKUP($C186,DataSuS2023!$B$2:$O$854,3,FALSE),"")</f>
        <v>-</v>
      </c>
      <c r="AP186" t="str">
        <f>_xlfn.IFNA(VLOOKUP($C186,DataSuS2023!$B$2:$O$854,4,FALSE),"")</f>
        <v>-</v>
      </c>
      <c r="AQ186" t="str">
        <f>_xlfn.IFNA(VLOOKUP($C186,DataSuS2023!$B$2:$O$854,5,FALSE),"")</f>
        <v>-</v>
      </c>
      <c r="AR186" t="str">
        <f>_xlfn.IFNA(VLOOKUP($C186,DataSuS2023!$B$2:$O$854,6,FALSE),"")</f>
        <v>-</v>
      </c>
      <c r="AS186" t="str">
        <f>_xlfn.IFNA(VLOOKUP($C186,DataSuS2023!$B$2:$O$854,7,FALSE),"")</f>
        <v>-</v>
      </c>
      <c r="AT186" t="str">
        <f>_xlfn.IFNA(VLOOKUP($C186,DataSuS2023!$B$2:$O$854,8,FALSE),"")</f>
        <v>-</v>
      </c>
      <c r="AU186" t="str">
        <f>_xlfn.IFNA(VLOOKUP($C186,DataSuS2023!$B$2:$O$854,9,FALSE),"")</f>
        <v>-</v>
      </c>
      <c r="AV186" t="str">
        <f>_xlfn.IFNA(VLOOKUP($C186,DataSuS2023!$B$2:$O$854,10,FALSE),"")</f>
        <v>-</v>
      </c>
      <c r="AW186" t="str">
        <f>_xlfn.IFNA(VLOOKUP($C186,DataSuS2023!$B$2:$O$854,11,FALSE),"")</f>
        <v>-</v>
      </c>
      <c r="AX186" t="str">
        <f>_xlfn.IFNA(VLOOKUP($C186,DataSuS2023!$B$2:$O$854,12,FALSE),"")</f>
        <v>-</v>
      </c>
      <c r="AY186" t="str">
        <f>_xlfn.IFNA(VLOOKUP($C186,DataSuS2023!$B$2:$O$854,13,FALSE),"")</f>
        <v>-</v>
      </c>
      <c r="AZ186" s="43">
        <f t="shared" si="16"/>
        <v>0</v>
      </c>
      <c r="BA186">
        <f t="shared" si="15"/>
        <v>0</v>
      </c>
    </row>
    <row r="187" spans="1:53" ht="15.75" customHeight="1">
      <c r="A187" s="10" t="s">
        <v>427</v>
      </c>
      <c r="B187" s="5">
        <v>3116902</v>
      </c>
      <c r="C187" s="5" t="str">
        <f t="shared" si="12"/>
        <v>31169</v>
      </c>
      <c r="D187" s="11" t="s">
        <v>78</v>
      </c>
      <c r="E187" s="12">
        <v>0.41299999999999998</v>
      </c>
      <c r="F187" s="12">
        <v>0.61899999999999999</v>
      </c>
      <c r="G187" s="13">
        <v>0.69699999999999995</v>
      </c>
      <c r="H187" s="46" t="s">
        <v>263</v>
      </c>
      <c r="I187" s="13" t="s">
        <v>53</v>
      </c>
      <c r="J187" s="14">
        <v>0.62</v>
      </c>
      <c r="K187" s="14">
        <v>1041.047</v>
      </c>
      <c r="L187" s="15">
        <f t="shared" si="0"/>
        <v>0.5955542833320685</v>
      </c>
      <c r="M187" s="6" t="s">
        <v>54</v>
      </c>
      <c r="N187" s="3" t="str">
        <f>_xlfn.IFNA(VLOOKUP($C187,DataSuS2021!$B$2:$O$173,2,FALSE),"")</f>
        <v/>
      </c>
      <c r="O187" s="3" t="str">
        <f>_xlfn.IFNA(VLOOKUP($C187,DataSuS2021!$B$2:$O$173,3,FALSE),"")</f>
        <v/>
      </c>
      <c r="P187" s="3" t="str">
        <f>_xlfn.IFNA(VLOOKUP($C187,DataSuS2021!$B$2:$O$173,4,FALSE),"")</f>
        <v/>
      </c>
      <c r="Q187" s="3" t="str">
        <f>_xlfn.IFNA(VLOOKUP($C187,DataSuS2021!$B$2:$O$173,5,FALSE),"")</f>
        <v/>
      </c>
      <c r="R187" s="3" t="str">
        <f>_xlfn.IFNA(VLOOKUP($C187,DataSuS2021!$B$2:$O$173,6,FALSE),"")</f>
        <v/>
      </c>
      <c r="S187" s="3" t="str">
        <f>_xlfn.IFNA(VLOOKUP($C187,DataSuS2021!$B$2:$O$173,7,FALSE),"")</f>
        <v/>
      </c>
      <c r="T187" s="3" t="str">
        <f>_xlfn.IFNA(VLOOKUP($C187,DataSuS2021!$B$2:$O$173,8,FALSE),"")</f>
        <v/>
      </c>
      <c r="U187" s="3" t="str">
        <f>_xlfn.IFNA(VLOOKUP($C187,DataSuS2021!$B$2:$O$173,9,FALSE),"")</f>
        <v/>
      </c>
      <c r="V187" s="3" t="str">
        <f>_xlfn.IFNA(VLOOKUP($C187,DataSuS2021!$B$2:$O$173,10,FALSE),"")</f>
        <v/>
      </c>
      <c r="W187" s="3" t="str">
        <f>_xlfn.IFNA(VLOOKUP($C187,DataSuS2021!$B$2:$O$173,11,FALSE),"")</f>
        <v/>
      </c>
      <c r="X187" s="3" t="str">
        <f>_xlfn.IFNA(VLOOKUP($C187,DataSuS2021!$B$2:$O$173,12,FALSE),"")</f>
        <v/>
      </c>
      <c r="Y187" s="3" t="str">
        <f>_xlfn.IFNA(VLOOKUP($C187,DataSuS2021!$B$2:$O$173,13,FALSE),"")</f>
        <v/>
      </c>
      <c r="Z187" s="42">
        <f t="shared" si="13"/>
        <v>0</v>
      </c>
      <c r="AA187" s="37" t="str">
        <f>_xlfn.IFNA(VLOOKUP($C187,DataSuS2022!$B$2:$O$854,2,FALSE),"")</f>
        <v>-</v>
      </c>
      <c r="AB187" s="37" t="str">
        <f>_xlfn.IFNA(VLOOKUP($C187,DataSuS2022!$B$2:$O$854,3,FALSE),"")</f>
        <v>-</v>
      </c>
      <c r="AC187" s="37" t="str">
        <f>_xlfn.IFNA(VLOOKUP($C187,DataSuS2022!$B$2:$O$854,4,FALSE),"")</f>
        <v>-</v>
      </c>
      <c r="AD187" s="37" t="str">
        <f>_xlfn.IFNA(VLOOKUP($C187,DataSuS2022!$B$2:$O$854,5,FALSE),"")</f>
        <v>-</v>
      </c>
      <c r="AE187" s="37" t="str">
        <f>_xlfn.IFNA(VLOOKUP($C187,DataSuS2022!$B$2:$O$854,6,FALSE),"")</f>
        <v>-</v>
      </c>
      <c r="AF187" s="37" t="str">
        <f>_xlfn.IFNA(VLOOKUP($C187,DataSuS2022!$B$2:$O$854,7,FALSE),"")</f>
        <v>-</v>
      </c>
      <c r="AG187" s="37" t="str">
        <f>_xlfn.IFNA(VLOOKUP($C187,DataSuS2022!$B$2:$O$854,8,FALSE),"")</f>
        <v>-</v>
      </c>
      <c r="AH187" s="37" t="str">
        <f>_xlfn.IFNA(VLOOKUP($C187,DataSuS2022!$B$2:$O$854,9,FALSE),"")</f>
        <v>-</v>
      </c>
      <c r="AI187" s="37" t="str">
        <f>_xlfn.IFNA(VLOOKUP($C187,DataSuS2022!$B$2:$O$854,10,FALSE),"")</f>
        <v>-</v>
      </c>
      <c r="AJ187" s="37" t="str">
        <f>_xlfn.IFNA(VLOOKUP($C187,DataSuS2022!$B$2:$O$854,11,FALSE),"")</f>
        <v>-</v>
      </c>
      <c r="AK187" s="37" t="str">
        <f>_xlfn.IFNA(VLOOKUP($C187,DataSuS2022!$B$2:$O$854,12,TRUE),"")</f>
        <v>-</v>
      </c>
      <c r="AL187" s="37" t="str">
        <f>_xlfn.IFNA(VLOOKUP($C187,DataSuS2022!$B$2:$O$854,13,FALSE),"")</f>
        <v>-</v>
      </c>
      <c r="AM187" s="44">
        <f t="shared" si="14"/>
        <v>0</v>
      </c>
      <c r="AN187" t="str">
        <f>_xlfn.IFNA(VLOOKUP($C187,DataSuS2023!$B$2:$O$854,2,FALSE),"")</f>
        <v>-</v>
      </c>
      <c r="AO187" t="str">
        <f>_xlfn.IFNA(VLOOKUP($C187,DataSuS2023!$B$2:$O$854,3,FALSE),"")</f>
        <v>-</v>
      </c>
      <c r="AP187" t="str">
        <f>_xlfn.IFNA(VLOOKUP($C187,DataSuS2023!$B$2:$O$854,4,FALSE),"")</f>
        <v>-</v>
      </c>
      <c r="AQ187" t="str">
        <f>_xlfn.IFNA(VLOOKUP($C187,DataSuS2023!$B$2:$O$854,5,FALSE),"")</f>
        <v>-</v>
      </c>
      <c r="AR187" t="str">
        <f>_xlfn.IFNA(VLOOKUP($C187,DataSuS2023!$B$2:$O$854,6,FALSE),"")</f>
        <v>-</v>
      </c>
      <c r="AS187" t="str">
        <f>_xlfn.IFNA(VLOOKUP($C187,DataSuS2023!$B$2:$O$854,7,FALSE),"")</f>
        <v>-</v>
      </c>
      <c r="AT187" t="str">
        <f>_xlfn.IFNA(VLOOKUP($C187,DataSuS2023!$B$2:$O$854,8,FALSE),"")</f>
        <v>-</v>
      </c>
      <c r="AU187" t="str">
        <f>_xlfn.IFNA(VLOOKUP($C187,DataSuS2023!$B$2:$O$854,9,FALSE),"")</f>
        <v>-</v>
      </c>
      <c r="AV187" t="str">
        <f>_xlfn.IFNA(VLOOKUP($C187,DataSuS2023!$B$2:$O$854,10,FALSE),"")</f>
        <v>-</v>
      </c>
      <c r="AW187" t="str">
        <f>_xlfn.IFNA(VLOOKUP($C187,DataSuS2023!$B$2:$O$854,11,FALSE),"")</f>
        <v>-</v>
      </c>
      <c r="AX187" t="str">
        <f>_xlfn.IFNA(VLOOKUP($C187,DataSuS2023!$B$2:$O$854,12,FALSE),"")</f>
        <v>-</v>
      </c>
      <c r="AY187" t="str">
        <f>_xlfn.IFNA(VLOOKUP($C187,DataSuS2023!$B$2:$O$854,13,FALSE),"")</f>
        <v>-</v>
      </c>
      <c r="AZ187" s="43">
        <f t="shared" si="16"/>
        <v>0</v>
      </c>
      <c r="BA187">
        <f t="shared" si="15"/>
        <v>0</v>
      </c>
    </row>
    <row r="188" spans="1:53" ht="15.75" customHeight="1">
      <c r="A188" s="10" t="s">
        <v>428</v>
      </c>
      <c r="B188" s="5">
        <v>3117009</v>
      </c>
      <c r="C188" s="5" t="str">
        <f t="shared" si="12"/>
        <v>31170</v>
      </c>
      <c r="D188" s="11" t="s">
        <v>85</v>
      </c>
      <c r="E188" s="12">
        <v>0.25900000000000001</v>
      </c>
      <c r="F188" s="12">
        <v>0.41299999999999998</v>
      </c>
      <c r="G188" s="13">
        <v>0.59299999999999997</v>
      </c>
      <c r="H188" s="46" t="s">
        <v>429</v>
      </c>
      <c r="I188" s="13" t="s">
        <v>61</v>
      </c>
      <c r="J188" s="14">
        <v>0.98</v>
      </c>
      <c r="K188" s="14">
        <v>654.96100000000001</v>
      </c>
      <c r="L188" s="15">
        <f t="shared" si="0"/>
        <v>1.496272297129142</v>
      </c>
      <c r="M188" s="6" t="s">
        <v>103</v>
      </c>
      <c r="N188" s="3" t="str">
        <f>_xlfn.IFNA(VLOOKUP($C188,DataSuS2021!$B$2:$O$173,2,FALSE),"")</f>
        <v/>
      </c>
      <c r="O188" s="3" t="str">
        <f>_xlfn.IFNA(VLOOKUP($C188,DataSuS2021!$B$2:$O$173,3,FALSE),"")</f>
        <v/>
      </c>
      <c r="P188" s="3" t="str">
        <f>_xlfn.IFNA(VLOOKUP($C188,DataSuS2021!$B$2:$O$173,4,FALSE),"")</f>
        <v/>
      </c>
      <c r="Q188" s="3" t="str">
        <f>_xlfn.IFNA(VLOOKUP($C188,DataSuS2021!$B$2:$O$173,5,FALSE),"")</f>
        <v/>
      </c>
      <c r="R188" s="3" t="str">
        <f>_xlfn.IFNA(VLOOKUP($C188,DataSuS2021!$B$2:$O$173,6,FALSE),"")</f>
        <v/>
      </c>
      <c r="S188" s="3" t="str">
        <f>_xlfn.IFNA(VLOOKUP($C188,DataSuS2021!$B$2:$O$173,7,FALSE),"")</f>
        <v/>
      </c>
      <c r="T188" s="3" t="str">
        <f>_xlfn.IFNA(VLOOKUP($C188,DataSuS2021!$B$2:$O$173,8,FALSE),"")</f>
        <v/>
      </c>
      <c r="U188" s="3" t="str">
        <f>_xlfn.IFNA(VLOOKUP($C188,DataSuS2021!$B$2:$O$173,9,FALSE),"")</f>
        <v/>
      </c>
      <c r="V188" s="3" t="str">
        <f>_xlfn.IFNA(VLOOKUP($C188,DataSuS2021!$B$2:$O$173,10,FALSE),"")</f>
        <v/>
      </c>
      <c r="W188" s="3" t="str">
        <f>_xlfn.IFNA(VLOOKUP($C188,DataSuS2021!$B$2:$O$173,11,FALSE),"")</f>
        <v/>
      </c>
      <c r="X188" s="3" t="str">
        <f>_xlfn.IFNA(VLOOKUP($C188,DataSuS2021!$B$2:$O$173,12,FALSE),"")</f>
        <v/>
      </c>
      <c r="Y188" s="3" t="str">
        <f>_xlfn.IFNA(VLOOKUP($C188,DataSuS2021!$B$2:$O$173,13,FALSE),"")</f>
        <v/>
      </c>
      <c r="Z188" s="42">
        <f t="shared" si="13"/>
        <v>0</v>
      </c>
      <c r="AA188" s="37" t="str">
        <f>_xlfn.IFNA(VLOOKUP($C188,DataSuS2022!$B$2:$O$854,2,FALSE),"")</f>
        <v>-</v>
      </c>
      <c r="AB188" s="37" t="str">
        <f>_xlfn.IFNA(VLOOKUP($C188,DataSuS2022!$B$2:$O$854,3,FALSE),"")</f>
        <v>-</v>
      </c>
      <c r="AC188" s="37" t="str">
        <f>_xlfn.IFNA(VLOOKUP($C188,DataSuS2022!$B$2:$O$854,4,FALSE),"")</f>
        <v>-</v>
      </c>
      <c r="AD188" s="37" t="str">
        <f>_xlfn.IFNA(VLOOKUP($C188,DataSuS2022!$B$2:$O$854,5,FALSE),"")</f>
        <v>-</v>
      </c>
      <c r="AE188" s="37" t="str">
        <f>_xlfn.IFNA(VLOOKUP($C188,DataSuS2022!$B$2:$O$854,6,FALSE),"")</f>
        <v>-</v>
      </c>
      <c r="AF188" s="37" t="str">
        <f>_xlfn.IFNA(VLOOKUP($C188,DataSuS2022!$B$2:$O$854,7,FALSE),"")</f>
        <v>-</v>
      </c>
      <c r="AG188" s="37" t="str">
        <f>_xlfn.IFNA(VLOOKUP($C188,DataSuS2022!$B$2:$O$854,8,FALSE),"")</f>
        <v>-</v>
      </c>
      <c r="AH188" s="37" t="str">
        <f>_xlfn.IFNA(VLOOKUP($C188,DataSuS2022!$B$2:$O$854,9,FALSE),"")</f>
        <v>-</v>
      </c>
      <c r="AI188" s="37" t="str">
        <f>_xlfn.IFNA(VLOOKUP($C188,DataSuS2022!$B$2:$O$854,10,FALSE),"")</f>
        <v>-</v>
      </c>
      <c r="AJ188" s="37" t="str">
        <f>_xlfn.IFNA(VLOOKUP($C188,DataSuS2022!$B$2:$O$854,11,FALSE),"")</f>
        <v>-</v>
      </c>
      <c r="AK188" s="37" t="str">
        <f>_xlfn.IFNA(VLOOKUP($C188,DataSuS2022!$B$2:$O$854,12,TRUE),"")</f>
        <v>-</v>
      </c>
      <c r="AL188" s="37" t="str">
        <f>_xlfn.IFNA(VLOOKUP($C188,DataSuS2022!$B$2:$O$854,13,FALSE),"")</f>
        <v>-</v>
      </c>
      <c r="AM188" s="44">
        <f t="shared" si="14"/>
        <v>0</v>
      </c>
      <c r="AN188" t="str">
        <f>_xlfn.IFNA(VLOOKUP($C188,DataSuS2023!$B$2:$O$854,2,FALSE),"")</f>
        <v>-</v>
      </c>
      <c r="AO188" t="str">
        <f>_xlfn.IFNA(VLOOKUP($C188,DataSuS2023!$B$2:$O$854,3,FALSE),"")</f>
        <v>-</v>
      </c>
      <c r="AP188" t="str">
        <f>_xlfn.IFNA(VLOOKUP($C188,DataSuS2023!$B$2:$O$854,4,FALSE),"")</f>
        <v>-</v>
      </c>
      <c r="AQ188" t="str">
        <f>_xlfn.IFNA(VLOOKUP($C188,DataSuS2023!$B$2:$O$854,5,FALSE),"")</f>
        <v>-</v>
      </c>
      <c r="AR188" t="str">
        <f>_xlfn.IFNA(VLOOKUP($C188,DataSuS2023!$B$2:$O$854,6,FALSE),"")</f>
        <v>-</v>
      </c>
      <c r="AS188" t="str">
        <f>_xlfn.IFNA(VLOOKUP($C188,DataSuS2023!$B$2:$O$854,7,FALSE),"")</f>
        <v>-</v>
      </c>
      <c r="AT188" t="str">
        <f>_xlfn.IFNA(VLOOKUP($C188,DataSuS2023!$B$2:$O$854,8,FALSE),"")</f>
        <v>-</v>
      </c>
      <c r="AU188" t="str">
        <f>_xlfn.IFNA(VLOOKUP($C188,DataSuS2023!$B$2:$O$854,9,FALSE),"")</f>
        <v>-</v>
      </c>
      <c r="AV188" t="str">
        <f>_xlfn.IFNA(VLOOKUP($C188,DataSuS2023!$B$2:$O$854,10,FALSE),"")</f>
        <v>-</v>
      </c>
      <c r="AW188" t="str">
        <f>_xlfn.IFNA(VLOOKUP($C188,DataSuS2023!$B$2:$O$854,11,FALSE),"")</f>
        <v>-</v>
      </c>
      <c r="AX188" t="str">
        <f>_xlfn.IFNA(VLOOKUP($C188,DataSuS2023!$B$2:$O$854,12,FALSE),"")</f>
        <v>-</v>
      </c>
      <c r="AY188" t="str">
        <f>_xlfn.IFNA(VLOOKUP($C188,DataSuS2023!$B$2:$O$854,13,FALSE),"")</f>
        <v>-</v>
      </c>
      <c r="AZ188" s="43">
        <f t="shared" si="16"/>
        <v>0</v>
      </c>
      <c r="BA188">
        <f t="shared" si="15"/>
        <v>0</v>
      </c>
    </row>
    <row r="189" spans="1:53" ht="15.75" customHeight="1">
      <c r="A189" s="10" t="s">
        <v>430</v>
      </c>
      <c r="B189" s="5">
        <v>3117108</v>
      </c>
      <c r="C189" s="5" t="str">
        <f t="shared" si="12"/>
        <v>31171</v>
      </c>
      <c r="D189" s="11" t="s">
        <v>136</v>
      </c>
      <c r="E189" s="12">
        <v>0.44700000000000001</v>
      </c>
      <c r="F189" s="12">
        <v>0.60299999999999998</v>
      </c>
      <c r="G189" s="13">
        <v>0.69099999999999995</v>
      </c>
      <c r="H189" s="46" t="s">
        <v>431</v>
      </c>
      <c r="I189" s="13" t="s">
        <v>61</v>
      </c>
      <c r="J189" s="14">
        <v>1.81</v>
      </c>
      <c r="K189" s="14">
        <v>352.52100000000002</v>
      </c>
      <c r="L189" s="15">
        <f t="shared" si="0"/>
        <v>5.1344458911667674</v>
      </c>
      <c r="M189" s="6" t="s">
        <v>89</v>
      </c>
      <c r="N189" s="3" t="str">
        <f>_xlfn.IFNA(VLOOKUP($C189,DataSuS2021!$B$2:$O$173,2,FALSE),"")</f>
        <v/>
      </c>
      <c r="O189" s="3" t="str">
        <f>_xlfn.IFNA(VLOOKUP($C189,DataSuS2021!$B$2:$O$173,3,FALSE),"")</f>
        <v/>
      </c>
      <c r="P189" s="3" t="str">
        <f>_xlfn.IFNA(VLOOKUP($C189,DataSuS2021!$B$2:$O$173,4,FALSE),"")</f>
        <v/>
      </c>
      <c r="Q189" s="3" t="str">
        <f>_xlfn.IFNA(VLOOKUP($C189,DataSuS2021!$B$2:$O$173,5,FALSE),"")</f>
        <v/>
      </c>
      <c r="R189" s="3" t="str">
        <f>_xlfn.IFNA(VLOOKUP($C189,DataSuS2021!$B$2:$O$173,6,FALSE),"")</f>
        <v/>
      </c>
      <c r="S189" s="3" t="str">
        <f>_xlfn.IFNA(VLOOKUP($C189,DataSuS2021!$B$2:$O$173,7,FALSE),"")</f>
        <v/>
      </c>
      <c r="T189" s="3" t="str">
        <f>_xlfn.IFNA(VLOOKUP($C189,DataSuS2021!$B$2:$O$173,8,FALSE),"")</f>
        <v/>
      </c>
      <c r="U189" s="3" t="str">
        <f>_xlfn.IFNA(VLOOKUP($C189,DataSuS2021!$B$2:$O$173,9,FALSE),"")</f>
        <v/>
      </c>
      <c r="V189" s="3" t="str">
        <f>_xlfn.IFNA(VLOOKUP($C189,DataSuS2021!$B$2:$O$173,10,FALSE),"")</f>
        <v/>
      </c>
      <c r="W189" s="3" t="str">
        <f>_xlfn.IFNA(VLOOKUP($C189,DataSuS2021!$B$2:$O$173,11,FALSE),"")</f>
        <v/>
      </c>
      <c r="X189" s="3" t="str">
        <f>_xlfn.IFNA(VLOOKUP($C189,DataSuS2021!$B$2:$O$173,12,FALSE),"")</f>
        <v/>
      </c>
      <c r="Y189" s="3" t="str">
        <f>_xlfn.IFNA(VLOOKUP($C189,DataSuS2021!$B$2:$O$173,13,FALSE),"")</f>
        <v/>
      </c>
      <c r="Z189" s="42">
        <f t="shared" si="13"/>
        <v>0</v>
      </c>
      <c r="AA189" s="37" t="str">
        <f>_xlfn.IFNA(VLOOKUP($C189,DataSuS2022!$B$2:$O$854,2,FALSE),"")</f>
        <v>-</v>
      </c>
      <c r="AB189" s="37" t="str">
        <f>_xlfn.IFNA(VLOOKUP($C189,DataSuS2022!$B$2:$O$854,3,FALSE),"")</f>
        <v>-</v>
      </c>
      <c r="AC189" s="37" t="str">
        <f>_xlfn.IFNA(VLOOKUP($C189,DataSuS2022!$B$2:$O$854,4,FALSE),"")</f>
        <v>-</v>
      </c>
      <c r="AD189" s="37" t="str">
        <f>_xlfn.IFNA(VLOOKUP($C189,DataSuS2022!$B$2:$O$854,5,FALSE),"")</f>
        <v>-</v>
      </c>
      <c r="AE189" s="37" t="str">
        <f>_xlfn.IFNA(VLOOKUP($C189,DataSuS2022!$B$2:$O$854,6,FALSE),"")</f>
        <v>-</v>
      </c>
      <c r="AF189" s="37" t="str">
        <f>_xlfn.IFNA(VLOOKUP($C189,DataSuS2022!$B$2:$O$854,7,FALSE),"")</f>
        <v>-</v>
      </c>
      <c r="AG189" s="37" t="str">
        <f>_xlfn.IFNA(VLOOKUP($C189,DataSuS2022!$B$2:$O$854,8,FALSE),"")</f>
        <v>-</v>
      </c>
      <c r="AH189" s="37" t="str">
        <f>_xlfn.IFNA(VLOOKUP($C189,DataSuS2022!$B$2:$O$854,9,FALSE),"")</f>
        <v>-</v>
      </c>
      <c r="AI189" s="37" t="str">
        <f>_xlfn.IFNA(VLOOKUP($C189,DataSuS2022!$B$2:$O$854,10,FALSE),"")</f>
        <v>-</v>
      </c>
      <c r="AJ189" s="37" t="str">
        <f>_xlfn.IFNA(VLOOKUP($C189,DataSuS2022!$B$2:$O$854,11,FALSE),"")</f>
        <v>-</v>
      </c>
      <c r="AK189" s="37" t="str">
        <f>_xlfn.IFNA(VLOOKUP($C189,DataSuS2022!$B$2:$O$854,12,TRUE),"")</f>
        <v>-</v>
      </c>
      <c r="AL189" s="37" t="str">
        <f>_xlfn.IFNA(VLOOKUP($C189,DataSuS2022!$B$2:$O$854,13,FALSE),"")</f>
        <v>-</v>
      </c>
      <c r="AM189" s="44">
        <f t="shared" si="14"/>
        <v>0</v>
      </c>
      <c r="AN189" t="str">
        <f>_xlfn.IFNA(VLOOKUP($C189,DataSuS2023!$B$2:$O$854,2,FALSE),"")</f>
        <v>-</v>
      </c>
      <c r="AO189" t="str">
        <f>_xlfn.IFNA(VLOOKUP($C189,DataSuS2023!$B$2:$O$854,3,FALSE),"")</f>
        <v>-</v>
      </c>
      <c r="AP189" t="str">
        <f>_xlfn.IFNA(VLOOKUP($C189,DataSuS2023!$B$2:$O$854,4,FALSE),"")</f>
        <v>-</v>
      </c>
      <c r="AQ189" t="str">
        <f>_xlfn.IFNA(VLOOKUP($C189,DataSuS2023!$B$2:$O$854,5,FALSE),"")</f>
        <v>-</v>
      </c>
      <c r="AR189" t="str">
        <f>_xlfn.IFNA(VLOOKUP($C189,DataSuS2023!$B$2:$O$854,6,FALSE),"")</f>
        <v>-</v>
      </c>
      <c r="AS189" t="str">
        <f>_xlfn.IFNA(VLOOKUP($C189,DataSuS2023!$B$2:$O$854,7,FALSE),"")</f>
        <v>-</v>
      </c>
      <c r="AT189" t="str">
        <f>_xlfn.IFNA(VLOOKUP($C189,DataSuS2023!$B$2:$O$854,8,FALSE),"")</f>
        <v>-</v>
      </c>
      <c r="AU189" t="str">
        <f>_xlfn.IFNA(VLOOKUP($C189,DataSuS2023!$B$2:$O$854,9,FALSE),"")</f>
        <v>-</v>
      </c>
      <c r="AV189" t="str">
        <f>_xlfn.IFNA(VLOOKUP($C189,DataSuS2023!$B$2:$O$854,10,FALSE),"")</f>
        <v>-</v>
      </c>
      <c r="AW189" t="str">
        <f>_xlfn.IFNA(VLOOKUP($C189,DataSuS2023!$B$2:$O$854,11,FALSE),"")</f>
        <v>-</v>
      </c>
      <c r="AX189" t="str">
        <f>_xlfn.IFNA(VLOOKUP($C189,DataSuS2023!$B$2:$O$854,12,FALSE),"")</f>
        <v>-</v>
      </c>
      <c r="AY189" t="str">
        <f>_xlfn.IFNA(VLOOKUP($C189,DataSuS2023!$B$2:$O$854,13,FALSE),"")</f>
        <v>-</v>
      </c>
      <c r="AZ189" s="43">
        <f t="shared" si="16"/>
        <v>0</v>
      </c>
      <c r="BA189">
        <f t="shared" si="15"/>
        <v>0</v>
      </c>
    </row>
    <row r="190" spans="1:53" ht="15.75" customHeight="1">
      <c r="A190" s="10" t="s">
        <v>432</v>
      </c>
      <c r="B190" s="5">
        <v>3115201</v>
      </c>
      <c r="C190" s="5" t="str">
        <f t="shared" si="12"/>
        <v>31152</v>
      </c>
      <c r="D190" s="11" t="s">
        <v>85</v>
      </c>
      <c r="E190" s="12">
        <v>0.40300000000000002</v>
      </c>
      <c r="F190" s="12">
        <v>0.57099999999999995</v>
      </c>
      <c r="G190" s="13">
        <v>0.68500000000000005</v>
      </c>
      <c r="H190" s="46" t="s">
        <v>397</v>
      </c>
      <c r="I190" s="13" t="s">
        <v>61</v>
      </c>
      <c r="J190" s="14">
        <v>0.8</v>
      </c>
      <c r="K190" s="14">
        <v>273.01400000000001</v>
      </c>
      <c r="L190" s="15">
        <f t="shared" si="0"/>
        <v>2.930252661035698</v>
      </c>
      <c r="M190" s="6" t="s">
        <v>100</v>
      </c>
      <c r="N190" s="3" t="str">
        <f>_xlfn.IFNA(VLOOKUP($C190,DataSuS2021!$B$2:$O$173,2,FALSE),"")</f>
        <v/>
      </c>
      <c r="O190" s="3" t="str">
        <f>_xlfn.IFNA(VLOOKUP($C190,DataSuS2021!$B$2:$O$173,3,FALSE),"")</f>
        <v/>
      </c>
      <c r="P190" s="3" t="str">
        <f>_xlfn.IFNA(VLOOKUP($C190,DataSuS2021!$B$2:$O$173,4,FALSE),"")</f>
        <v/>
      </c>
      <c r="Q190" s="3" t="str">
        <f>_xlfn.IFNA(VLOOKUP($C190,DataSuS2021!$B$2:$O$173,5,FALSE),"")</f>
        <v/>
      </c>
      <c r="R190" s="3" t="str">
        <f>_xlfn.IFNA(VLOOKUP($C190,DataSuS2021!$B$2:$O$173,6,FALSE),"")</f>
        <v/>
      </c>
      <c r="S190" s="3" t="str">
        <f>_xlfn.IFNA(VLOOKUP($C190,DataSuS2021!$B$2:$O$173,7,FALSE),"")</f>
        <v/>
      </c>
      <c r="T190" s="3" t="str">
        <f>_xlfn.IFNA(VLOOKUP($C190,DataSuS2021!$B$2:$O$173,8,FALSE),"")</f>
        <v/>
      </c>
      <c r="U190" s="3" t="str">
        <f>_xlfn.IFNA(VLOOKUP($C190,DataSuS2021!$B$2:$O$173,9,FALSE),"")</f>
        <v/>
      </c>
      <c r="V190" s="3" t="str">
        <f>_xlfn.IFNA(VLOOKUP($C190,DataSuS2021!$B$2:$O$173,10,FALSE),"")</f>
        <v/>
      </c>
      <c r="W190" s="3" t="str">
        <f>_xlfn.IFNA(VLOOKUP($C190,DataSuS2021!$B$2:$O$173,11,FALSE),"")</f>
        <v/>
      </c>
      <c r="X190" s="3" t="str">
        <f>_xlfn.IFNA(VLOOKUP($C190,DataSuS2021!$B$2:$O$173,12,FALSE),"")</f>
        <v/>
      </c>
      <c r="Y190" s="3" t="str">
        <f>_xlfn.IFNA(VLOOKUP($C190,DataSuS2021!$B$2:$O$173,13,FALSE),"")</f>
        <v/>
      </c>
      <c r="Z190" s="42">
        <f t="shared" si="13"/>
        <v>0</v>
      </c>
      <c r="AA190" s="37" t="str">
        <f>_xlfn.IFNA(VLOOKUP($C190,DataSuS2022!$B$2:$O$854,2,FALSE),"")</f>
        <v>-</v>
      </c>
      <c r="AB190" s="37" t="str">
        <f>_xlfn.IFNA(VLOOKUP($C190,DataSuS2022!$B$2:$O$854,3,FALSE),"")</f>
        <v>-</v>
      </c>
      <c r="AC190" s="37" t="str">
        <f>_xlfn.IFNA(VLOOKUP($C190,DataSuS2022!$B$2:$O$854,4,FALSE),"")</f>
        <v>-</v>
      </c>
      <c r="AD190" s="37" t="str">
        <f>_xlfn.IFNA(VLOOKUP($C190,DataSuS2022!$B$2:$O$854,5,FALSE),"")</f>
        <v>-</v>
      </c>
      <c r="AE190" s="37" t="str">
        <f>_xlfn.IFNA(VLOOKUP($C190,DataSuS2022!$B$2:$O$854,6,FALSE),"")</f>
        <v>-</v>
      </c>
      <c r="AF190" s="37" t="str">
        <f>_xlfn.IFNA(VLOOKUP($C190,DataSuS2022!$B$2:$O$854,7,FALSE),"")</f>
        <v>-</v>
      </c>
      <c r="AG190" s="37" t="str">
        <f>_xlfn.IFNA(VLOOKUP($C190,DataSuS2022!$B$2:$O$854,8,FALSE),"")</f>
        <v>-</v>
      </c>
      <c r="AH190" s="37" t="str">
        <f>_xlfn.IFNA(VLOOKUP($C190,DataSuS2022!$B$2:$O$854,9,FALSE),"")</f>
        <v>-</v>
      </c>
      <c r="AI190" s="37" t="str">
        <f>_xlfn.IFNA(VLOOKUP($C190,DataSuS2022!$B$2:$O$854,10,FALSE),"")</f>
        <v>-</v>
      </c>
      <c r="AJ190" s="37" t="str">
        <f>_xlfn.IFNA(VLOOKUP($C190,DataSuS2022!$B$2:$O$854,11,FALSE),"")</f>
        <v>-</v>
      </c>
      <c r="AK190" s="37" t="str">
        <f>_xlfn.IFNA(VLOOKUP($C190,DataSuS2022!$B$2:$O$854,12,TRUE),"")</f>
        <v>-</v>
      </c>
      <c r="AL190" s="37" t="str">
        <f>_xlfn.IFNA(VLOOKUP($C190,DataSuS2022!$B$2:$O$854,13,FALSE),"")</f>
        <v>-</v>
      </c>
      <c r="AM190" s="44">
        <f t="shared" si="14"/>
        <v>0</v>
      </c>
      <c r="AN190" t="str">
        <f>_xlfn.IFNA(VLOOKUP($C190,DataSuS2023!$B$2:$O$854,2,FALSE),"")</f>
        <v>-</v>
      </c>
      <c r="AO190" t="str">
        <f>_xlfn.IFNA(VLOOKUP($C190,DataSuS2023!$B$2:$O$854,3,FALSE),"")</f>
        <v>-</v>
      </c>
      <c r="AP190" t="str">
        <f>_xlfn.IFNA(VLOOKUP($C190,DataSuS2023!$B$2:$O$854,4,FALSE),"")</f>
        <v>-</v>
      </c>
      <c r="AQ190" t="str">
        <f>_xlfn.IFNA(VLOOKUP($C190,DataSuS2023!$B$2:$O$854,5,FALSE),"")</f>
        <v>-</v>
      </c>
      <c r="AR190" t="str">
        <f>_xlfn.IFNA(VLOOKUP($C190,DataSuS2023!$B$2:$O$854,6,FALSE),"")</f>
        <v>-</v>
      </c>
      <c r="AS190" t="str">
        <f>_xlfn.IFNA(VLOOKUP($C190,DataSuS2023!$B$2:$O$854,7,FALSE),"")</f>
        <v>-</v>
      </c>
      <c r="AT190" t="str">
        <f>_xlfn.IFNA(VLOOKUP($C190,DataSuS2023!$B$2:$O$854,8,FALSE),"")</f>
        <v>-</v>
      </c>
      <c r="AU190" t="str">
        <f>_xlfn.IFNA(VLOOKUP($C190,DataSuS2023!$B$2:$O$854,9,FALSE),"")</f>
        <v>-</v>
      </c>
      <c r="AV190" t="str">
        <f>_xlfn.IFNA(VLOOKUP($C190,DataSuS2023!$B$2:$O$854,10,FALSE),"")</f>
        <v>-</v>
      </c>
      <c r="AW190" t="str">
        <f>_xlfn.IFNA(VLOOKUP($C190,DataSuS2023!$B$2:$O$854,11,FALSE),"")</f>
        <v>-</v>
      </c>
      <c r="AX190" t="str">
        <f>_xlfn.IFNA(VLOOKUP($C190,DataSuS2023!$B$2:$O$854,12,FALSE),"")</f>
        <v>-</v>
      </c>
      <c r="AY190" t="str">
        <f>_xlfn.IFNA(VLOOKUP($C190,DataSuS2023!$B$2:$O$854,13,FALSE),"")</f>
        <v>-</v>
      </c>
      <c r="AZ190" s="43">
        <f t="shared" si="16"/>
        <v>0</v>
      </c>
      <c r="BA190">
        <f t="shared" si="15"/>
        <v>0</v>
      </c>
    </row>
    <row r="191" spans="1:53" ht="15.75" customHeight="1">
      <c r="A191" s="10" t="s">
        <v>433</v>
      </c>
      <c r="B191" s="5">
        <v>3117306</v>
      </c>
      <c r="C191" s="5" t="str">
        <f t="shared" si="12"/>
        <v>31173</v>
      </c>
      <c r="D191" s="11" t="s">
        <v>96</v>
      </c>
      <c r="E191" s="12">
        <v>0.48599999999999999</v>
      </c>
      <c r="F191" s="12">
        <v>0.60299999999999998</v>
      </c>
      <c r="G191" s="13">
        <v>0.71199999999999997</v>
      </c>
      <c r="H191" s="46" t="s">
        <v>434</v>
      </c>
      <c r="I191" s="13" t="s">
        <v>70</v>
      </c>
      <c r="J191" s="14">
        <v>5.69</v>
      </c>
      <c r="K191" s="14">
        <v>1340.25</v>
      </c>
      <c r="L191" s="15">
        <f t="shared" si="0"/>
        <v>4.2454765901883977</v>
      </c>
      <c r="M191" s="6" t="s">
        <v>54</v>
      </c>
      <c r="N191" s="3" t="str">
        <f>_xlfn.IFNA(VLOOKUP($C191,DataSuS2021!$B$2:$O$173,2,FALSE),"")</f>
        <v/>
      </c>
      <c r="O191" s="3" t="str">
        <f>_xlfn.IFNA(VLOOKUP($C191,DataSuS2021!$B$2:$O$173,3,FALSE),"")</f>
        <v/>
      </c>
      <c r="P191" s="3" t="str">
        <f>_xlfn.IFNA(VLOOKUP($C191,DataSuS2021!$B$2:$O$173,4,FALSE),"")</f>
        <v/>
      </c>
      <c r="Q191" s="3" t="str">
        <f>_xlfn.IFNA(VLOOKUP($C191,DataSuS2021!$B$2:$O$173,5,FALSE),"")</f>
        <v/>
      </c>
      <c r="R191" s="3" t="str">
        <f>_xlfn.IFNA(VLOOKUP($C191,DataSuS2021!$B$2:$O$173,6,FALSE),"")</f>
        <v/>
      </c>
      <c r="S191" s="3" t="str">
        <f>_xlfn.IFNA(VLOOKUP($C191,DataSuS2021!$B$2:$O$173,7,FALSE),"")</f>
        <v/>
      </c>
      <c r="T191" s="3" t="str">
        <f>_xlfn.IFNA(VLOOKUP($C191,DataSuS2021!$B$2:$O$173,8,FALSE),"")</f>
        <v/>
      </c>
      <c r="U191" s="3" t="str">
        <f>_xlfn.IFNA(VLOOKUP($C191,DataSuS2021!$B$2:$O$173,9,FALSE),"")</f>
        <v/>
      </c>
      <c r="V191" s="3" t="str">
        <f>_xlfn.IFNA(VLOOKUP($C191,DataSuS2021!$B$2:$O$173,10,FALSE),"")</f>
        <v/>
      </c>
      <c r="W191" s="3" t="str">
        <f>_xlfn.IFNA(VLOOKUP($C191,DataSuS2021!$B$2:$O$173,11,FALSE),"")</f>
        <v/>
      </c>
      <c r="X191" s="3" t="str">
        <f>_xlfn.IFNA(VLOOKUP($C191,DataSuS2021!$B$2:$O$173,12,FALSE),"")</f>
        <v/>
      </c>
      <c r="Y191" s="3" t="str">
        <f>_xlfn.IFNA(VLOOKUP($C191,DataSuS2021!$B$2:$O$173,13,FALSE),"")</f>
        <v/>
      </c>
      <c r="Z191" s="42">
        <f t="shared" si="13"/>
        <v>0</v>
      </c>
      <c r="AA191" s="37" t="str">
        <f>_xlfn.IFNA(VLOOKUP($C191,DataSuS2022!$B$2:$O$854,2,FALSE),"")</f>
        <v>-</v>
      </c>
      <c r="AB191" s="37" t="str">
        <f>_xlfn.IFNA(VLOOKUP($C191,DataSuS2022!$B$2:$O$854,3,FALSE),"")</f>
        <v>-</v>
      </c>
      <c r="AC191" s="37" t="str">
        <f>_xlfn.IFNA(VLOOKUP($C191,DataSuS2022!$B$2:$O$854,4,FALSE),"")</f>
        <v>-</v>
      </c>
      <c r="AD191" s="37" t="str">
        <f>_xlfn.IFNA(VLOOKUP($C191,DataSuS2022!$B$2:$O$854,5,FALSE),"")</f>
        <v>-</v>
      </c>
      <c r="AE191" s="37" t="str">
        <f>_xlfn.IFNA(VLOOKUP($C191,DataSuS2022!$B$2:$O$854,6,FALSE),"")</f>
        <v>-</v>
      </c>
      <c r="AF191" s="37" t="str">
        <f>_xlfn.IFNA(VLOOKUP($C191,DataSuS2022!$B$2:$O$854,7,FALSE),"")</f>
        <v>-</v>
      </c>
      <c r="AG191" s="37" t="str">
        <f>_xlfn.IFNA(VLOOKUP($C191,DataSuS2022!$B$2:$O$854,8,FALSE),"")</f>
        <v>-</v>
      </c>
      <c r="AH191" s="37" t="str">
        <f>_xlfn.IFNA(VLOOKUP($C191,DataSuS2022!$B$2:$O$854,9,FALSE),"")</f>
        <v>-</v>
      </c>
      <c r="AI191" s="37" t="str">
        <f>_xlfn.IFNA(VLOOKUP($C191,DataSuS2022!$B$2:$O$854,10,FALSE),"")</f>
        <v>-</v>
      </c>
      <c r="AJ191" s="37" t="str">
        <f>_xlfn.IFNA(VLOOKUP($C191,DataSuS2022!$B$2:$O$854,11,FALSE),"")</f>
        <v>-</v>
      </c>
      <c r="AK191" s="37" t="str">
        <f>_xlfn.IFNA(VLOOKUP($C191,DataSuS2022!$B$2:$O$854,12,TRUE),"")</f>
        <v>-</v>
      </c>
      <c r="AL191" s="37" t="str">
        <f>_xlfn.IFNA(VLOOKUP($C191,DataSuS2022!$B$2:$O$854,13,FALSE),"")</f>
        <v>-</v>
      </c>
      <c r="AM191" s="44">
        <f t="shared" si="14"/>
        <v>0</v>
      </c>
      <c r="AN191" t="str">
        <f>_xlfn.IFNA(VLOOKUP($C191,DataSuS2023!$B$2:$O$854,2,FALSE),"")</f>
        <v>-</v>
      </c>
      <c r="AO191" t="str">
        <f>_xlfn.IFNA(VLOOKUP($C191,DataSuS2023!$B$2:$O$854,3,FALSE),"")</f>
        <v>-</v>
      </c>
      <c r="AP191" t="str">
        <f>_xlfn.IFNA(VLOOKUP($C191,DataSuS2023!$B$2:$O$854,4,FALSE),"")</f>
        <v>-</v>
      </c>
      <c r="AQ191" t="str">
        <f>_xlfn.IFNA(VLOOKUP($C191,DataSuS2023!$B$2:$O$854,5,FALSE),"")</f>
        <v>-</v>
      </c>
      <c r="AR191" t="str">
        <f>_xlfn.IFNA(VLOOKUP($C191,DataSuS2023!$B$2:$O$854,6,FALSE),"")</f>
        <v>-</v>
      </c>
      <c r="AS191" t="str">
        <f>_xlfn.IFNA(VLOOKUP($C191,DataSuS2023!$B$2:$O$854,7,FALSE),"")</f>
        <v>-</v>
      </c>
      <c r="AT191" t="str">
        <f>_xlfn.IFNA(VLOOKUP($C191,DataSuS2023!$B$2:$O$854,8,FALSE),"")</f>
        <v>-</v>
      </c>
      <c r="AU191" t="str">
        <f>_xlfn.IFNA(VLOOKUP($C191,DataSuS2023!$B$2:$O$854,9,FALSE),"")</f>
        <v>-</v>
      </c>
      <c r="AV191" t="str">
        <f>_xlfn.IFNA(VLOOKUP($C191,DataSuS2023!$B$2:$O$854,10,FALSE),"")</f>
        <v>-</v>
      </c>
      <c r="AW191" t="str">
        <f>_xlfn.IFNA(VLOOKUP($C191,DataSuS2023!$B$2:$O$854,11,FALSE),"")</f>
        <v>-</v>
      </c>
      <c r="AX191" t="str">
        <f>_xlfn.IFNA(VLOOKUP($C191,DataSuS2023!$B$2:$O$854,12,FALSE),"")</f>
        <v>-</v>
      </c>
      <c r="AY191" t="str">
        <f>_xlfn.IFNA(VLOOKUP($C191,DataSuS2023!$B$2:$O$854,13,FALSE),"")</f>
        <v>-</v>
      </c>
      <c r="AZ191" s="43">
        <f t="shared" si="16"/>
        <v>0</v>
      </c>
      <c r="BA191">
        <f t="shared" si="15"/>
        <v>0</v>
      </c>
    </row>
    <row r="192" spans="1:53" ht="15.75" customHeight="1">
      <c r="A192" s="10" t="s">
        <v>435</v>
      </c>
      <c r="B192" s="5">
        <v>3117207</v>
      </c>
      <c r="C192" s="5" t="str">
        <f t="shared" si="12"/>
        <v>31172</v>
      </c>
      <c r="D192" s="11" t="s">
        <v>78</v>
      </c>
      <c r="E192" s="12">
        <v>0.36699999999999999</v>
      </c>
      <c r="F192" s="12">
        <v>0.53600000000000003</v>
      </c>
      <c r="G192" s="13">
        <v>0.66800000000000004</v>
      </c>
      <c r="H192" s="46" t="s">
        <v>357</v>
      </c>
      <c r="I192" s="13" t="s">
        <v>61</v>
      </c>
      <c r="J192" s="14">
        <v>0.63</v>
      </c>
      <c r="K192" s="14">
        <v>102.206</v>
      </c>
      <c r="L192" s="15">
        <f t="shared" si="0"/>
        <v>6.1640216817016604</v>
      </c>
      <c r="M192" s="6" t="s">
        <v>89</v>
      </c>
      <c r="N192" s="3" t="str">
        <f>_xlfn.IFNA(VLOOKUP($C192,DataSuS2021!$B$2:$O$173,2,FALSE),"")</f>
        <v/>
      </c>
      <c r="O192" s="3" t="str">
        <f>_xlfn.IFNA(VLOOKUP($C192,DataSuS2021!$B$2:$O$173,3,FALSE),"")</f>
        <v/>
      </c>
      <c r="P192" s="3" t="str">
        <f>_xlfn.IFNA(VLOOKUP($C192,DataSuS2021!$B$2:$O$173,4,FALSE),"")</f>
        <v/>
      </c>
      <c r="Q192" s="3" t="str">
        <f>_xlfn.IFNA(VLOOKUP($C192,DataSuS2021!$B$2:$O$173,5,FALSE),"")</f>
        <v/>
      </c>
      <c r="R192" s="3" t="str">
        <f>_xlfn.IFNA(VLOOKUP($C192,DataSuS2021!$B$2:$O$173,6,FALSE),"")</f>
        <v/>
      </c>
      <c r="S192" s="3" t="str">
        <f>_xlfn.IFNA(VLOOKUP($C192,DataSuS2021!$B$2:$O$173,7,FALSE),"")</f>
        <v/>
      </c>
      <c r="T192" s="3" t="str">
        <f>_xlfn.IFNA(VLOOKUP($C192,DataSuS2021!$B$2:$O$173,8,FALSE),"")</f>
        <v/>
      </c>
      <c r="U192" s="3" t="str">
        <f>_xlfn.IFNA(VLOOKUP($C192,DataSuS2021!$B$2:$O$173,9,FALSE),"")</f>
        <v/>
      </c>
      <c r="V192" s="3" t="str">
        <f>_xlfn.IFNA(VLOOKUP($C192,DataSuS2021!$B$2:$O$173,10,FALSE),"")</f>
        <v/>
      </c>
      <c r="W192" s="3" t="str">
        <f>_xlfn.IFNA(VLOOKUP($C192,DataSuS2021!$B$2:$O$173,11,FALSE),"")</f>
        <v/>
      </c>
      <c r="X192" s="3" t="str">
        <f>_xlfn.IFNA(VLOOKUP($C192,DataSuS2021!$B$2:$O$173,12,FALSE),"")</f>
        <v/>
      </c>
      <c r="Y192" s="3" t="str">
        <f>_xlfn.IFNA(VLOOKUP($C192,DataSuS2021!$B$2:$O$173,13,FALSE),"")</f>
        <v/>
      </c>
      <c r="Z192" s="42">
        <f t="shared" si="13"/>
        <v>0</v>
      </c>
      <c r="AA192" s="37" t="str">
        <f>_xlfn.IFNA(VLOOKUP($C192,DataSuS2022!$B$2:$O$854,2,FALSE),"")</f>
        <v>-</v>
      </c>
      <c r="AB192" s="37" t="str">
        <f>_xlfn.IFNA(VLOOKUP($C192,DataSuS2022!$B$2:$O$854,3,FALSE),"")</f>
        <v>-</v>
      </c>
      <c r="AC192" s="37" t="str">
        <f>_xlfn.IFNA(VLOOKUP($C192,DataSuS2022!$B$2:$O$854,4,FALSE),"")</f>
        <v>-</v>
      </c>
      <c r="AD192" s="37" t="str">
        <f>_xlfn.IFNA(VLOOKUP($C192,DataSuS2022!$B$2:$O$854,5,FALSE),"")</f>
        <v>-</v>
      </c>
      <c r="AE192" s="37" t="str">
        <f>_xlfn.IFNA(VLOOKUP($C192,DataSuS2022!$B$2:$O$854,6,FALSE),"")</f>
        <v>-</v>
      </c>
      <c r="AF192" s="37" t="str">
        <f>_xlfn.IFNA(VLOOKUP($C192,DataSuS2022!$B$2:$O$854,7,FALSE),"")</f>
        <v>-</v>
      </c>
      <c r="AG192" s="37" t="str">
        <f>_xlfn.IFNA(VLOOKUP($C192,DataSuS2022!$B$2:$O$854,8,FALSE),"")</f>
        <v>-</v>
      </c>
      <c r="AH192" s="37" t="str">
        <f>_xlfn.IFNA(VLOOKUP($C192,DataSuS2022!$B$2:$O$854,9,FALSE),"")</f>
        <v>-</v>
      </c>
      <c r="AI192" s="37" t="str">
        <f>_xlfn.IFNA(VLOOKUP($C192,DataSuS2022!$B$2:$O$854,10,FALSE),"")</f>
        <v>-</v>
      </c>
      <c r="AJ192" s="37" t="str">
        <f>_xlfn.IFNA(VLOOKUP($C192,DataSuS2022!$B$2:$O$854,11,FALSE),"")</f>
        <v>-</v>
      </c>
      <c r="AK192" s="37" t="str">
        <f>_xlfn.IFNA(VLOOKUP($C192,DataSuS2022!$B$2:$O$854,12,TRUE),"")</f>
        <v>-</v>
      </c>
      <c r="AL192" s="37" t="str">
        <f>_xlfn.IFNA(VLOOKUP($C192,DataSuS2022!$B$2:$O$854,13,FALSE),"")</f>
        <v>-</v>
      </c>
      <c r="AM192" s="44">
        <f t="shared" si="14"/>
        <v>0</v>
      </c>
      <c r="AN192" t="str">
        <f>_xlfn.IFNA(VLOOKUP($C192,DataSuS2023!$B$2:$O$854,2,FALSE),"")</f>
        <v>-</v>
      </c>
      <c r="AO192" t="str">
        <f>_xlfn.IFNA(VLOOKUP($C192,DataSuS2023!$B$2:$O$854,3,FALSE),"")</f>
        <v>-</v>
      </c>
      <c r="AP192" t="str">
        <f>_xlfn.IFNA(VLOOKUP($C192,DataSuS2023!$B$2:$O$854,4,FALSE),"")</f>
        <v>-</v>
      </c>
      <c r="AQ192" t="str">
        <f>_xlfn.IFNA(VLOOKUP($C192,DataSuS2023!$B$2:$O$854,5,FALSE),"")</f>
        <v>-</v>
      </c>
      <c r="AR192" t="str">
        <f>_xlfn.IFNA(VLOOKUP($C192,DataSuS2023!$B$2:$O$854,6,FALSE),"")</f>
        <v>-</v>
      </c>
      <c r="AS192" t="str">
        <f>_xlfn.IFNA(VLOOKUP($C192,DataSuS2023!$B$2:$O$854,7,FALSE),"")</f>
        <v>-</v>
      </c>
      <c r="AT192" t="str">
        <f>_xlfn.IFNA(VLOOKUP($C192,DataSuS2023!$B$2:$O$854,8,FALSE),"")</f>
        <v>-</v>
      </c>
      <c r="AU192" t="str">
        <f>_xlfn.IFNA(VLOOKUP($C192,DataSuS2023!$B$2:$O$854,9,FALSE),"")</f>
        <v>-</v>
      </c>
      <c r="AV192" t="str">
        <f>_xlfn.IFNA(VLOOKUP($C192,DataSuS2023!$B$2:$O$854,10,FALSE),"")</f>
        <v>-</v>
      </c>
      <c r="AW192" t="str">
        <f>_xlfn.IFNA(VLOOKUP($C192,DataSuS2023!$B$2:$O$854,11,FALSE),"")</f>
        <v>-</v>
      </c>
      <c r="AX192" t="str">
        <f>_xlfn.IFNA(VLOOKUP($C192,DataSuS2023!$B$2:$O$854,12,FALSE),"")</f>
        <v>-</v>
      </c>
      <c r="AY192" t="str">
        <f>_xlfn.IFNA(VLOOKUP($C192,DataSuS2023!$B$2:$O$854,13,FALSE),"")</f>
        <v>-</v>
      </c>
      <c r="AZ192" s="43">
        <f t="shared" si="16"/>
        <v>0</v>
      </c>
      <c r="BA192">
        <f t="shared" si="15"/>
        <v>0</v>
      </c>
    </row>
    <row r="193" spans="1:53" ht="15.75" customHeight="1">
      <c r="A193" s="10" t="s">
        <v>436</v>
      </c>
      <c r="B193" s="5">
        <v>3117405</v>
      </c>
      <c r="C193" s="5" t="str">
        <f t="shared" si="12"/>
        <v>31174</v>
      </c>
      <c r="D193" s="11" t="s">
        <v>64</v>
      </c>
      <c r="E193" s="12">
        <v>0.318</v>
      </c>
      <c r="F193" s="12">
        <v>0.43</v>
      </c>
      <c r="G193" s="13">
        <v>0.67600000000000005</v>
      </c>
      <c r="H193" s="46" t="s">
        <v>437</v>
      </c>
      <c r="I193" s="13" t="s">
        <v>61</v>
      </c>
      <c r="J193" s="14">
        <v>0.65</v>
      </c>
      <c r="K193" s="14">
        <v>253.935</v>
      </c>
      <c r="L193" s="15">
        <f t="shared" si="0"/>
        <v>2.5597101620493432</v>
      </c>
      <c r="M193" s="6" t="s">
        <v>67</v>
      </c>
      <c r="N193" s="3" t="str">
        <f>_xlfn.IFNA(VLOOKUP($C193,DataSuS2021!$B$2:$O$173,2,FALSE),"")</f>
        <v/>
      </c>
      <c r="O193" s="3" t="str">
        <f>_xlfn.IFNA(VLOOKUP($C193,DataSuS2021!$B$2:$O$173,3,FALSE),"")</f>
        <v/>
      </c>
      <c r="P193" s="3" t="str">
        <f>_xlfn.IFNA(VLOOKUP($C193,DataSuS2021!$B$2:$O$173,4,FALSE),"")</f>
        <v/>
      </c>
      <c r="Q193" s="3" t="str">
        <f>_xlfn.IFNA(VLOOKUP($C193,DataSuS2021!$B$2:$O$173,5,FALSE),"")</f>
        <v/>
      </c>
      <c r="R193" s="3" t="str">
        <f>_xlfn.IFNA(VLOOKUP($C193,DataSuS2021!$B$2:$O$173,6,FALSE),"")</f>
        <v/>
      </c>
      <c r="S193" s="3" t="str">
        <f>_xlfn.IFNA(VLOOKUP($C193,DataSuS2021!$B$2:$O$173,7,FALSE),"")</f>
        <v/>
      </c>
      <c r="T193" s="3" t="str">
        <f>_xlfn.IFNA(VLOOKUP($C193,DataSuS2021!$B$2:$O$173,8,FALSE),"")</f>
        <v/>
      </c>
      <c r="U193" s="3" t="str">
        <f>_xlfn.IFNA(VLOOKUP($C193,DataSuS2021!$B$2:$O$173,9,FALSE),"")</f>
        <v/>
      </c>
      <c r="V193" s="3" t="str">
        <f>_xlfn.IFNA(VLOOKUP($C193,DataSuS2021!$B$2:$O$173,10,FALSE),"")</f>
        <v/>
      </c>
      <c r="W193" s="3" t="str">
        <f>_xlfn.IFNA(VLOOKUP($C193,DataSuS2021!$B$2:$O$173,11,FALSE),"")</f>
        <v/>
      </c>
      <c r="X193" s="3" t="str">
        <f>_xlfn.IFNA(VLOOKUP($C193,DataSuS2021!$B$2:$O$173,12,FALSE),"")</f>
        <v/>
      </c>
      <c r="Y193" s="3" t="str">
        <f>_xlfn.IFNA(VLOOKUP($C193,DataSuS2021!$B$2:$O$173,13,FALSE),"")</f>
        <v/>
      </c>
      <c r="Z193" s="42">
        <f t="shared" si="13"/>
        <v>0</v>
      </c>
      <c r="AA193" s="37" t="str">
        <f>_xlfn.IFNA(VLOOKUP($C193,DataSuS2022!$B$2:$O$854,2,FALSE),"")</f>
        <v>-</v>
      </c>
      <c r="AB193" s="37" t="str">
        <f>_xlfn.IFNA(VLOOKUP($C193,DataSuS2022!$B$2:$O$854,3,FALSE),"")</f>
        <v>-</v>
      </c>
      <c r="AC193" s="37" t="str">
        <f>_xlfn.IFNA(VLOOKUP($C193,DataSuS2022!$B$2:$O$854,4,FALSE),"")</f>
        <v>-</v>
      </c>
      <c r="AD193" s="37" t="str">
        <f>_xlfn.IFNA(VLOOKUP($C193,DataSuS2022!$B$2:$O$854,5,FALSE),"")</f>
        <v>-</v>
      </c>
      <c r="AE193" s="37" t="str">
        <f>_xlfn.IFNA(VLOOKUP($C193,DataSuS2022!$B$2:$O$854,6,FALSE),"")</f>
        <v>-</v>
      </c>
      <c r="AF193" s="37" t="str">
        <f>_xlfn.IFNA(VLOOKUP($C193,DataSuS2022!$B$2:$O$854,7,FALSE),"")</f>
        <v>-</v>
      </c>
      <c r="AG193" s="37" t="str">
        <f>_xlfn.IFNA(VLOOKUP($C193,DataSuS2022!$B$2:$O$854,8,FALSE),"")</f>
        <v>-</v>
      </c>
      <c r="AH193" s="37" t="str">
        <f>_xlfn.IFNA(VLOOKUP($C193,DataSuS2022!$B$2:$O$854,9,FALSE),"")</f>
        <v>-</v>
      </c>
      <c r="AI193" s="37" t="str">
        <f>_xlfn.IFNA(VLOOKUP($C193,DataSuS2022!$B$2:$O$854,10,FALSE),"")</f>
        <v>-</v>
      </c>
      <c r="AJ193" s="37" t="str">
        <f>_xlfn.IFNA(VLOOKUP($C193,DataSuS2022!$B$2:$O$854,11,FALSE),"")</f>
        <v>-</v>
      </c>
      <c r="AK193" s="37" t="str">
        <f>_xlfn.IFNA(VLOOKUP($C193,DataSuS2022!$B$2:$O$854,12,TRUE),"")</f>
        <v>-</v>
      </c>
      <c r="AL193" s="37" t="str">
        <f>_xlfn.IFNA(VLOOKUP($C193,DataSuS2022!$B$2:$O$854,13,FALSE),"")</f>
        <v>-</v>
      </c>
      <c r="AM193" s="44">
        <f t="shared" si="14"/>
        <v>0</v>
      </c>
      <c r="AN193" t="str">
        <f>_xlfn.IFNA(VLOOKUP($C193,DataSuS2023!$B$2:$O$854,2,FALSE),"")</f>
        <v>-</v>
      </c>
      <c r="AO193" t="str">
        <f>_xlfn.IFNA(VLOOKUP($C193,DataSuS2023!$B$2:$O$854,3,FALSE),"")</f>
        <v>-</v>
      </c>
      <c r="AP193" t="str">
        <f>_xlfn.IFNA(VLOOKUP($C193,DataSuS2023!$B$2:$O$854,4,FALSE),"")</f>
        <v>-</v>
      </c>
      <c r="AQ193" t="str">
        <f>_xlfn.IFNA(VLOOKUP($C193,DataSuS2023!$B$2:$O$854,5,FALSE),"")</f>
        <v>-</v>
      </c>
      <c r="AR193" t="str">
        <f>_xlfn.IFNA(VLOOKUP($C193,DataSuS2023!$B$2:$O$854,6,FALSE),"")</f>
        <v>-</v>
      </c>
      <c r="AS193" t="str">
        <f>_xlfn.IFNA(VLOOKUP($C193,DataSuS2023!$B$2:$O$854,7,FALSE),"")</f>
        <v>-</v>
      </c>
      <c r="AT193" t="str">
        <f>_xlfn.IFNA(VLOOKUP($C193,DataSuS2023!$B$2:$O$854,8,FALSE),"")</f>
        <v>-</v>
      </c>
      <c r="AU193" t="str">
        <f>_xlfn.IFNA(VLOOKUP($C193,DataSuS2023!$B$2:$O$854,9,FALSE),"")</f>
        <v>-</v>
      </c>
      <c r="AV193" t="str">
        <f>_xlfn.IFNA(VLOOKUP($C193,DataSuS2023!$B$2:$O$854,10,FALSE),"")</f>
        <v>-</v>
      </c>
      <c r="AW193" t="str">
        <f>_xlfn.IFNA(VLOOKUP($C193,DataSuS2023!$B$2:$O$854,11,FALSE),"")</f>
        <v>-</v>
      </c>
      <c r="AX193" t="str">
        <f>_xlfn.IFNA(VLOOKUP($C193,DataSuS2023!$B$2:$O$854,12,FALSE),"")</f>
        <v>-</v>
      </c>
      <c r="AY193" t="str">
        <f>_xlfn.IFNA(VLOOKUP($C193,DataSuS2023!$B$2:$O$854,13,FALSE),"")</f>
        <v>-</v>
      </c>
      <c r="AZ193" s="43">
        <f t="shared" si="16"/>
        <v>0</v>
      </c>
      <c r="BA193">
        <f t="shared" si="15"/>
        <v>0</v>
      </c>
    </row>
    <row r="194" spans="1:53" ht="15.75" customHeight="1">
      <c r="A194" s="10" t="s">
        <v>438</v>
      </c>
      <c r="B194" s="5">
        <v>3117504</v>
      </c>
      <c r="C194" s="5" t="str">
        <f t="shared" si="12"/>
        <v>31175</v>
      </c>
      <c r="D194" s="11" t="s">
        <v>439</v>
      </c>
      <c r="E194" s="12">
        <v>0.47299999999999998</v>
      </c>
      <c r="F194" s="12">
        <v>0.57199999999999995</v>
      </c>
      <c r="G194" s="13">
        <v>0.63400000000000001</v>
      </c>
      <c r="H194" s="46" t="s">
        <v>88</v>
      </c>
      <c r="I194" s="13" t="s">
        <v>70</v>
      </c>
      <c r="J194" s="14">
        <v>6.84</v>
      </c>
      <c r="K194" s="14">
        <v>1720.04</v>
      </c>
      <c r="L194" s="15">
        <f t="shared" si="0"/>
        <v>3.9766517057742838</v>
      </c>
      <c r="M194" s="6" t="s">
        <v>117</v>
      </c>
      <c r="N194" s="3" t="str">
        <f>_xlfn.IFNA(VLOOKUP($C194,DataSuS2021!$B$2:$O$173,2,FALSE),"")</f>
        <v/>
      </c>
      <c r="O194" s="3" t="str">
        <f>_xlfn.IFNA(VLOOKUP($C194,DataSuS2021!$B$2:$O$173,3,FALSE),"")</f>
        <v/>
      </c>
      <c r="P194" s="3" t="str">
        <f>_xlfn.IFNA(VLOOKUP($C194,DataSuS2021!$B$2:$O$173,4,FALSE),"")</f>
        <v/>
      </c>
      <c r="Q194" s="3" t="str">
        <f>_xlfn.IFNA(VLOOKUP($C194,DataSuS2021!$B$2:$O$173,5,FALSE),"")</f>
        <v/>
      </c>
      <c r="R194" s="3" t="str">
        <f>_xlfn.IFNA(VLOOKUP($C194,DataSuS2021!$B$2:$O$173,6,FALSE),"")</f>
        <v/>
      </c>
      <c r="S194" s="3" t="str">
        <f>_xlfn.IFNA(VLOOKUP($C194,DataSuS2021!$B$2:$O$173,7,FALSE),"")</f>
        <v/>
      </c>
      <c r="T194" s="3" t="str">
        <f>_xlfn.IFNA(VLOOKUP($C194,DataSuS2021!$B$2:$O$173,8,FALSE),"")</f>
        <v/>
      </c>
      <c r="U194" s="3" t="str">
        <f>_xlfn.IFNA(VLOOKUP($C194,DataSuS2021!$B$2:$O$173,9,FALSE),"")</f>
        <v/>
      </c>
      <c r="V194" s="3" t="str">
        <f>_xlfn.IFNA(VLOOKUP($C194,DataSuS2021!$B$2:$O$173,10,FALSE),"")</f>
        <v/>
      </c>
      <c r="W194" s="3" t="str">
        <f>_xlfn.IFNA(VLOOKUP($C194,DataSuS2021!$B$2:$O$173,11,FALSE),"")</f>
        <v/>
      </c>
      <c r="X194" s="3" t="str">
        <f>_xlfn.IFNA(VLOOKUP($C194,DataSuS2021!$B$2:$O$173,12,FALSE),"")</f>
        <v/>
      </c>
      <c r="Y194" s="3" t="str">
        <f>_xlfn.IFNA(VLOOKUP($C194,DataSuS2021!$B$2:$O$173,13,FALSE),"")</f>
        <v/>
      </c>
      <c r="Z194" s="42">
        <f t="shared" si="13"/>
        <v>0</v>
      </c>
      <c r="AA194" s="37" t="str">
        <f>_xlfn.IFNA(VLOOKUP($C194,DataSuS2022!$B$2:$O$854,2,FALSE),"")</f>
        <v>-</v>
      </c>
      <c r="AB194" s="37" t="str">
        <f>_xlfn.IFNA(VLOOKUP($C194,DataSuS2022!$B$2:$O$854,3,FALSE),"")</f>
        <v>-</v>
      </c>
      <c r="AC194" s="37" t="str">
        <f>_xlfn.IFNA(VLOOKUP($C194,DataSuS2022!$B$2:$O$854,4,FALSE),"")</f>
        <v>-</v>
      </c>
      <c r="AD194" s="37" t="str">
        <f>_xlfn.IFNA(VLOOKUP($C194,DataSuS2022!$B$2:$O$854,5,FALSE),"")</f>
        <v>-</v>
      </c>
      <c r="AE194" s="37" t="str">
        <f>_xlfn.IFNA(VLOOKUP($C194,DataSuS2022!$B$2:$O$854,6,FALSE),"")</f>
        <v>-</v>
      </c>
      <c r="AF194" s="37" t="str">
        <f>_xlfn.IFNA(VLOOKUP($C194,DataSuS2022!$B$2:$O$854,7,FALSE),"")</f>
        <v>-</v>
      </c>
      <c r="AG194" s="37" t="str">
        <f>_xlfn.IFNA(VLOOKUP($C194,DataSuS2022!$B$2:$O$854,8,FALSE),"")</f>
        <v>-</v>
      </c>
      <c r="AH194" s="37" t="str">
        <f>_xlfn.IFNA(VLOOKUP($C194,DataSuS2022!$B$2:$O$854,9,FALSE),"")</f>
        <v>-</v>
      </c>
      <c r="AI194" s="37" t="str">
        <f>_xlfn.IFNA(VLOOKUP($C194,DataSuS2022!$B$2:$O$854,10,FALSE),"")</f>
        <v>-</v>
      </c>
      <c r="AJ194" s="37" t="str">
        <f>_xlfn.IFNA(VLOOKUP($C194,DataSuS2022!$B$2:$O$854,11,FALSE),"")</f>
        <v>-</v>
      </c>
      <c r="AK194" s="37" t="str">
        <f>_xlfn.IFNA(VLOOKUP($C194,DataSuS2022!$B$2:$O$854,12,TRUE),"")</f>
        <v>-</v>
      </c>
      <c r="AL194" s="37" t="str">
        <f>_xlfn.IFNA(VLOOKUP($C194,DataSuS2022!$B$2:$O$854,13,FALSE),"")</f>
        <v>-</v>
      </c>
      <c r="AM194" s="44">
        <f t="shared" si="14"/>
        <v>0</v>
      </c>
      <c r="AN194" t="str">
        <f>_xlfn.IFNA(VLOOKUP($C194,DataSuS2023!$B$2:$O$854,2,FALSE),"")</f>
        <v>-</v>
      </c>
      <c r="AO194" t="str">
        <f>_xlfn.IFNA(VLOOKUP($C194,DataSuS2023!$B$2:$O$854,3,FALSE),"")</f>
        <v>-</v>
      </c>
      <c r="AP194" t="str">
        <f>_xlfn.IFNA(VLOOKUP($C194,DataSuS2023!$B$2:$O$854,4,FALSE),"")</f>
        <v>-</v>
      </c>
      <c r="AQ194" t="str">
        <f>_xlfn.IFNA(VLOOKUP($C194,DataSuS2023!$B$2:$O$854,5,FALSE),"")</f>
        <v>-</v>
      </c>
      <c r="AR194" t="str">
        <f>_xlfn.IFNA(VLOOKUP($C194,DataSuS2023!$B$2:$O$854,6,FALSE),"")</f>
        <v>-</v>
      </c>
      <c r="AS194" t="str">
        <f>_xlfn.IFNA(VLOOKUP($C194,DataSuS2023!$B$2:$O$854,7,FALSE),"")</f>
        <v>-</v>
      </c>
      <c r="AT194" t="str">
        <f>_xlfn.IFNA(VLOOKUP($C194,DataSuS2023!$B$2:$O$854,8,FALSE),"")</f>
        <v>-</v>
      </c>
      <c r="AU194" t="str">
        <f>_xlfn.IFNA(VLOOKUP($C194,DataSuS2023!$B$2:$O$854,9,FALSE),"")</f>
        <v>-</v>
      </c>
      <c r="AV194">
        <f>_xlfn.IFNA(VLOOKUP($C194,DataSuS2023!$B$2:$O$854,10,FALSE),"")</f>
        <v>1</v>
      </c>
      <c r="AW194" t="str">
        <f>_xlfn.IFNA(VLOOKUP($C194,DataSuS2023!$B$2:$O$854,11,FALSE),"")</f>
        <v>-</v>
      </c>
      <c r="AX194" t="str">
        <f>_xlfn.IFNA(VLOOKUP($C194,DataSuS2023!$B$2:$O$854,12,FALSE),"")</f>
        <v>-</v>
      </c>
      <c r="AY194" t="str">
        <f>_xlfn.IFNA(VLOOKUP($C194,DataSuS2023!$B$2:$O$854,13,FALSE),"")</f>
        <v>-</v>
      </c>
      <c r="AZ194" s="43">
        <f t="shared" si="16"/>
        <v>1</v>
      </c>
      <c r="BA194">
        <f t="shared" si="15"/>
        <v>1</v>
      </c>
    </row>
    <row r="195" spans="1:53" ht="15.75" customHeight="1">
      <c r="A195" s="10" t="s">
        <v>440</v>
      </c>
      <c r="B195" s="5">
        <v>3117603</v>
      </c>
      <c r="C195" s="5" t="str">
        <f t="shared" ref="C195:C258" si="17">MID(B195,1,5)</f>
        <v>31176</v>
      </c>
      <c r="D195" s="11" t="s">
        <v>156</v>
      </c>
      <c r="E195" s="12">
        <v>0.432</v>
      </c>
      <c r="F195" s="12">
        <v>0.58099999999999996</v>
      </c>
      <c r="G195" s="13">
        <v>0.7</v>
      </c>
      <c r="H195" s="46" t="s">
        <v>441</v>
      </c>
      <c r="I195" s="13" t="s">
        <v>70</v>
      </c>
      <c r="J195" s="14">
        <v>3.31</v>
      </c>
      <c r="K195" s="14">
        <v>250.30600000000001</v>
      </c>
      <c r="L195" s="15">
        <f t="shared" si="0"/>
        <v>13.22381405160084</v>
      </c>
      <c r="M195" s="6" t="s">
        <v>76</v>
      </c>
      <c r="N195" s="3" t="str">
        <f>_xlfn.IFNA(VLOOKUP($C195,DataSuS2021!$B$2:$O$173,2,FALSE),"")</f>
        <v/>
      </c>
      <c r="O195" s="3" t="str">
        <f>_xlfn.IFNA(VLOOKUP($C195,DataSuS2021!$B$2:$O$173,3,FALSE),"")</f>
        <v/>
      </c>
      <c r="P195" s="3" t="str">
        <f>_xlfn.IFNA(VLOOKUP($C195,DataSuS2021!$B$2:$O$173,4,FALSE),"")</f>
        <v/>
      </c>
      <c r="Q195" s="3" t="str">
        <f>_xlfn.IFNA(VLOOKUP($C195,DataSuS2021!$B$2:$O$173,5,FALSE),"")</f>
        <v/>
      </c>
      <c r="R195" s="3" t="str">
        <f>_xlfn.IFNA(VLOOKUP($C195,DataSuS2021!$B$2:$O$173,6,FALSE),"")</f>
        <v/>
      </c>
      <c r="S195" s="3" t="str">
        <f>_xlfn.IFNA(VLOOKUP($C195,DataSuS2021!$B$2:$O$173,7,FALSE),"")</f>
        <v/>
      </c>
      <c r="T195" s="3" t="str">
        <f>_xlfn.IFNA(VLOOKUP($C195,DataSuS2021!$B$2:$O$173,8,FALSE),"")</f>
        <v/>
      </c>
      <c r="U195" s="3" t="str">
        <f>_xlfn.IFNA(VLOOKUP($C195,DataSuS2021!$B$2:$O$173,9,FALSE),"")</f>
        <v/>
      </c>
      <c r="V195" s="3" t="str">
        <f>_xlfn.IFNA(VLOOKUP($C195,DataSuS2021!$B$2:$O$173,10,FALSE),"")</f>
        <v/>
      </c>
      <c r="W195" s="3" t="str">
        <f>_xlfn.IFNA(VLOOKUP($C195,DataSuS2021!$B$2:$O$173,11,FALSE),"")</f>
        <v/>
      </c>
      <c r="X195" s="3" t="str">
        <f>_xlfn.IFNA(VLOOKUP($C195,DataSuS2021!$B$2:$O$173,12,FALSE),"")</f>
        <v/>
      </c>
      <c r="Y195" s="3" t="str">
        <f>_xlfn.IFNA(VLOOKUP($C195,DataSuS2021!$B$2:$O$173,13,FALSE),"")</f>
        <v/>
      </c>
      <c r="Z195" s="42">
        <f t="shared" ref="Z195:Z258" si="18">SUM(N195:Y195)</f>
        <v>0</v>
      </c>
      <c r="AA195" s="37" t="str">
        <f>_xlfn.IFNA(VLOOKUP($C195,DataSuS2022!$B$2:$O$854,2,FALSE),"")</f>
        <v>-</v>
      </c>
      <c r="AB195" s="37" t="str">
        <f>_xlfn.IFNA(VLOOKUP($C195,DataSuS2022!$B$2:$O$854,3,FALSE),"")</f>
        <v>-</v>
      </c>
      <c r="AC195" s="37" t="str">
        <f>_xlfn.IFNA(VLOOKUP($C195,DataSuS2022!$B$2:$O$854,4,FALSE),"")</f>
        <v>-</v>
      </c>
      <c r="AD195" s="37" t="str">
        <f>_xlfn.IFNA(VLOOKUP($C195,DataSuS2022!$B$2:$O$854,5,FALSE),"")</f>
        <v>-</v>
      </c>
      <c r="AE195" s="37" t="str">
        <f>_xlfn.IFNA(VLOOKUP($C195,DataSuS2022!$B$2:$O$854,6,FALSE),"")</f>
        <v>-</v>
      </c>
      <c r="AF195" s="37" t="str">
        <f>_xlfn.IFNA(VLOOKUP($C195,DataSuS2022!$B$2:$O$854,7,FALSE),"")</f>
        <v>-</v>
      </c>
      <c r="AG195" s="37" t="str">
        <f>_xlfn.IFNA(VLOOKUP($C195,DataSuS2022!$B$2:$O$854,8,FALSE),"")</f>
        <v>-</v>
      </c>
      <c r="AH195" s="37">
        <f>_xlfn.IFNA(VLOOKUP($C195,DataSuS2022!$B$2:$O$854,9,FALSE),"")</f>
        <v>1</v>
      </c>
      <c r="AI195" s="37" t="str">
        <f>_xlfn.IFNA(VLOOKUP($C195,DataSuS2022!$B$2:$O$854,10,FALSE),"")</f>
        <v>-</v>
      </c>
      <c r="AJ195" s="37">
        <f>_xlfn.IFNA(VLOOKUP($C195,DataSuS2022!$B$2:$O$854,11,FALSE),"")</f>
        <v>1</v>
      </c>
      <c r="AK195" s="37" t="str">
        <f>_xlfn.IFNA(VLOOKUP($C195,DataSuS2022!$B$2:$O$854,12,TRUE),"")</f>
        <v>-</v>
      </c>
      <c r="AL195" s="37" t="str">
        <f>_xlfn.IFNA(VLOOKUP($C195,DataSuS2022!$B$2:$O$854,13,FALSE),"")</f>
        <v>-</v>
      </c>
      <c r="AM195" s="44">
        <f t="shared" ref="AM195:AM258" si="19">SUM(AA195:AL195)</f>
        <v>2</v>
      </c>
      <c r="AN195" t="str">
        <f>_xlfn.IFNA(VLOOKUP($C195,DataSuS2023!$B$2:$O$854,2,FALSE),"")</f>
        <v>-</v>
      </c>
      <c r="AO195" t="str">
        <f>_xlfn.IFNA(VLOOKUP($C195,DataSuS2023!$B$2:$O$854,3,FALSE),"")</f>
        <v>-</v>
      </c>
      <c r="AP195" t="str">
        <f>_xlfn.IFNA(VLOOKUP($C195,DataSuS2023!$B$2:$O$854,4,FALSE),"")</f>
        <v>-</v>
      </c>
      <c r="AQ195" t="str">
        <f>_xlfn.IFNA(VLOOKUP($C195,DataSuS2023!$B$2:$O$854,5,FALSE),"")</f>
        <v>-</v>
      </c>
      <c r="AR195" t="str">
        <f>_xlfn.IFNA(VLOOKUP($C195,DataSuS2023!$B$2:$O$854,6,FALSE),"")</f>
        <v>-</v>
      </c>
      <c r="AS195" t="str">
        <f>_xlfn.IFNA(VLOOKUP($C195,DataSuS2023!$B$2:$O$854,7,FALSE),"")</f>
        <v>-</v>
      </c>
      <c r="AT195" t="str">
        <f>_xlfn.IFNA(VLOOKUP($C195,DataSuS2023!$B$2:$O$854,8,FALSE),"")</f>
        <v>-</v>
      </c>
      <c r="AU195" t="str">
        <f>_xlfn.IFNA(VLOOKUP($C195,DataSuS2023!$B$2:$O$854,9,FALSE),"")</f>
        <v>-</v>
      </c>
      <c r="AV195" t="str">
        <f>_xlfn.IFNA(VLOOKUP($C195,DataSuS2023!$B$2:$O$854,10,FALSE),"")</f>
        <v>-</v>
      </c>
      <c r="AW195" t="str">
        <f>_xlfn.IFNA(VLOOKUP($C195,DataSuS2023!$B$2:$O$854,11,FALSE),"")</f>
        <v>-</v>
      </c>
      <c r="AX195" t="str">
        <f>_xlfn.IFNA(VLOOKUP($C195,DataSuS2023!$B$2:$O$854,12,FALSE),"")</f>
        <v>-</v>
      </c>
      <c r="AY195" t="str">
        <f>_xlfn.IFNA(VLOOKUP($C195,DataSuS2023!$B$2:$O$854,13,FALSE),"")</f>
        <v>-</v>
      </c>
      <c r="AZ195" s="43">
        <f t="shared" si="16"/>
        <v>0</v>
      </c>
      <c r="BA195">
        <f t="shared" ref="BA195:BA258" si="20">Z195+AM195+AZ195</f>
        <v>2</v>
      </c>
    </row>
    <row r="196" spans="1:53" ht="15.75" customHeight="1">
      <c r="A196" s="10" t="s">
        <v>442</v>
      </c>
      <c r="B196" s="5">
        <v>3117702</v>
      </c>
      <c r="C196" s="5" t="str">
        <f t="shared" si="17"/>
        <v>31177</v>
      </c>
      <c r="D196" s="11" t="s">
        <v>64</v>
      </c>
      <c r="E196" s="12">
        <v>0.45900000000000002</v>
      </c>
      <c r="F196" s="12">
        <v>0.6</v>
      </c>
      <c r="G196" s="13">
        <v>0.66500000000000004</v>
      </c>
      <c r="H196" s="46" t="s">
        <v>443</v>
      </c>
      <c r="I196" s="13" t="s">
        <v>61</v>
      </c>
      <c r="J196" s="14">
        <v>3.09</v>
      </c>
      <c r="K196" s="14">
        <v>369.68099999999998</v>
      </c>
      <c r="L196" s="15">
        <f t="shared" si="0"/>
        <v>8.3585577836026186</v>
      </c>
      <c r="M196" s="6" t="s">
        <v>89</v>
      </c>
      <c r="N196" s="3" t="str">
        <f>_xlfn.IFNA(VLOOKUP($C196,DataSuS2021!$B$2:$O$173,2,FALSE),"")</f>
        <v/>
      </c>
      <c r="O196" s="3" t="str">
        <f>_xlfn.IFNA(VLOOKUP($C196,DataSuS2021!$B$2:$O$173,3,FALSE),"")</f>
        <v/>
      </c>
      <c r="P196" s="3" t="str">
        <f>_xlfn.IFNA(VLOOKUP($C196,DataSuS2021!$B$2:$O$173,4,FALSE),"")</f>
        <v/>
      </c>
      <c r="Q196" s="3" t="str">
        <f>_xlfn.IFNA(VLOOKUP($C196,DataSuS2021!$B$2:$O$173,5,FALSE),"")</f>
        <v/>
      </c>
      <c r="R196" s="3" t="str">
        <f>_xlfn.IFNA(VLOOKUP($C196,DataSuS2021!$B$2:$O$173,6,FALSE),"")</f>
        <v/>
      </c>
      <c r="S196" s="3" t="str">
        <f>_xlfn.IFNA(VLOOKUP($C196,DataSuS2021!$B$2:$O$173,7,FALSE),"")</f>
        <v/>
      </c>
      <c r="T196" s="3" t="str">
        <f>_xlfn.IFNA(VLOOKUP($C196,DataSuS2021!$B$2:$O$173,8,FALSE),"")</f>
        <v/>
      </c>
      <c r="U196" s="3" t="str">
        <f>_xlfn.IFNA(VLOOKUP($C196,DataSuS2021!$B$2:$O$173,9,FALSE),"")</f>
        <v/>
      </c>
      <c r="V196" s="3" t="str">
        <f>_xlfn.IFNA(VLOOKUP($C196,DataSuS2021!$B$2:$O$173,10,FALSE),"")</f>
        <v/>
      </c>
      <c r="W196" s="3" t="str">
        <f>_xlfn.IFNA(VLOOKUP($C196,DataSuS2021!$B$2:$O$173,11,FALSE),"")</f>
        <v/>
      </c>
      <c r="X196" s="3" t="str">
        <f>_xlfn.IFNA(VLOOKUP($C196,DataSuS2021!$B$2:$O$173,12,FALSE),"")</f>
        <v/>
      </c>
      <c r="Y196" s="3" t="str">
        <f>_xlfn.IFNA(VLOOKUP($C196,DataSuS2021!$B$2:$O$173,13,FALSE),"")</f>
        <v/>
      </c>
      <c r="Z196" s="42">
        <f t="shared" si="18"/>
        <v>0</v>
      </c>
      <c r="AA196" s="37" t="str">
        <f>_xlfn.IFNA(VLOOKUP($C196,DataSuS2022!$B$2:$O$854,2,FALSE),"")</f>
        <v>-</v>
      </c>
      <c r="AB196" s="37" t="str">
        <f>_xlfn.IFNA(VLOOKUP($C196,DataSuS2022!$B$2:$O$854,3,FALSE),"")</f>
        <v>-</v>
      </c>
      <c r="AC196" s="37" t="str">
        <f>_xlfn.IFNA(VLOOKUP($C196,DataSuS2022!$B$2:$O$854,4,FALSE),"")</f>
        <v>-</v>
      </c>
      <c r="AD196" s="37" t="str">
        <f>_xlfn.IFNA(VLOOKUP($C196,DataSuS2022!$B$2:$O$854,5,FALSE),"")</f>
        <v>-</v>
      </c>
      <c r="AE196" s="37" t="str">
        <f>_xlfn.IFNA(VLOOKUP($C196,DataSuS2022!$B$2:$O$854,6,FALSE),"")</f>
        <v>-</v>
      </c>
      <c r="AF196" s="37" t="str">
        <f>_xlfn.IFNA(VLOOKUP($C196,DataSuS2022!$B$2:$O$854,7,FALSE),"")</f>
        <v>-</v>
      </c>
      <c r="AG196" s="37" t="str">
        <f>_xlfn.IFNA(VLOOKUP($C196,DataSuS2022!$B$2:$O$854,8,FALSE),"")</f>
        <v>-</v>
      </c>
      <c r="AH196" s="37" t="str">
        <f>_xlfn.IFNA(VLOOKUP($C196,DataSuS2022!$B$2:$O$854,9,FALSE),"")</f>
        <v>-</v>
      </c>
      <c r="AI196" s="37" t="str">
        <f>_xlfn.IFNA(VLOOKUP($C196,DataSuS2022!$B$2:$O$854,10,FALSE),"")</f>
        <v>-</v>
      </c>
      <c r="AJ196" s="37" t="str">
        <f>_xlfn.IFNA(VLOOKUP($C196,DataSuS2022!$B$2:$O$854,11,FALSE),"")</f>
        <v>-</v>
      </c>
      <c r="AK196" s="37" t="str">
        <f>_xlfn.IFNA(VLOOKUP($C196,DataSuS2022!$B$2:$O$854,12,TRUE),"")</f>
        <v>-</v>
      </c>
      <c r="AL196" s="37" t="str">
        <f>_xlfn.IFNA(VLOOKUP($C196,DataSuS2022!$B$2:$O$854,13,FALSE),"")</f>
        <v>-</v>
      </c>
      <c r="AM196" s="44">
        <f t="shared" si="19"/>
        <v>0</v>
      </c>
      <c r="AN196" t="str">
        <f>_xlfn.IFNA(VLOOKUP($C196,DataSuS2023!$B$2:$O$854,2,FALSE),"")</f>
        <v>-</v>
      </c>
      <c r="AO196" t="str">
        <f>_xlfn.IFNA(VLOOKUP($C196,DataSuS2023!$B$2:$O$854,3,FALSE),"")</f>
        <v>-</v>
      </c>
      <c r="AP196" t="str">
        <f>_xlfn.IFNA(VLOOKUP($C196,DataSuS2023!$B$2:$O$854,4,FALSE),"")</f>
        <v>-</v>
      </c>
      <c r="AQ196" t="str">
        <f>_xlfn.IFNA(VLOOKUP($C196,DataSuS2023!$B$2:$O$854,5,FALSE),"")</f>
        <v>-</v>
      </c>
      <c r="AR196" t="str">
        <f>_xlfn.IFNA(VLOOKUP($C196,DataSuS2023!$B$2:$O$854,6,FALSE),"")</f>
        <v>-</v>
      </c>
      <c r="AS196" t="str">
        <f>_xlfn.IFNA(VLOOKUP($C196,DataSuS2023!$B$2:$O$854,7,FALSE),"")</f>
        <v>-</v>
      </c>
      <c r="AT196" t="str">
        <f>_xlfn.IFNA(VLOOKUP($C196,DataSuS2023!$B$2:$O$854,8,FALSE),"")</f>
        <v>-</v>
      </c>
      <c r="AU196" t="str">
        <f>_xlfn.IFNA(VLOOKUP($C196,DataSuS2023!$B$2:$O$854,9,FALSE),"")</f>
        <v>-</v>
      </c>
      <c r="AV196" t="str">
        <f>_xlfn.IFNA(VLOOKUP($C196,DataSuS2023!$B$2:$O$854,10,FALSE),"")</f>
        <v>-</v>
      </c>
      <c r="AW196" t="str">
        <f>_xlfn.IFNA(VLOOKUP($C196,DataSuS2023!$B$2:$O$854,11,FALSE),"")</f>
        <v>-</v>
      </c>
      <c r="AX196" t="str">
        <f>_xlfn.IFNA(VLOOKUP($C196,DataSuS2023!$B$2:$O$854,12,FALSE),"")</f>
        <v>-</v>
      </c>
      <c r="AY196" t="str">
        <f>_xlfn.IFNA(VLOOKUP($C196,DataSuS2023!$B$2:$O$854,13,FALSE),"")</f>
        <v>-</v>
      </c>
      <c r="AZ196" s="43">
        <f t="shared" si="16"/>
        <v>0</v>
      </c>
      <c r="BA196">
        <f t="shared" si="20"/>
        <v>0</v>
      </c>
    </row>
    <row r="197" spans="1:53" ht="15.75" customHeight="1">
      <c r="A197" s="10" t="s">
        <v>444</v>
      </c>
      <c r="B197" s="5">
        <v>3117801</v>
      </c>
      <c r="C197" s="5" t="str">
        <f t="shared" si="17"/>
        <v>31178</v>
      </c>
      <c r="D197" s="11" t="s">
        <v>64</v>
      </c>
      <c r="E197" s="12">
        <v>0.30599999999999999</v>
      </c>
      <c r="F197" s="12">
        <v>0.44</v>
      </c>
      <c r="G197" s="13">
        <v>0.70299999999999996</v>
      </c>
      <c r="H197" s="46" t="s">
        <v>225</v>
      </c>
      <c r="I197" s="13" t="s">
        <v>61</v>
      </c>
      <c r="J197" s="14">
        <v>3.07</v>
      </c>
      <c r="K197" s="14">
        <v>180.23599999999999</v>
      </c>
      <c r="L197" s="15">
        <f t="shared" si="0"/>
        <v>17.033223107481302</v>
      </c>
      <c r="M197" s="6" t="s">
        <v>89</v>
      </c>
      <c r="N197" s="3" t="str">
        <f>_xlfn.IFNA(VLOOKUP($C197,DataSuS2021!$B$2:$O$173,2,FALSE),"")</f>
        <v>-</v>
      </c>
      <c r="O197" s="3" t="str">
        <f>_xlfn.IFNA(VLOOKUP($C197,DataSuS2021!$B$2:$O$173,3,FALSE),"")</f>
        <v>-</v>
      </c>
      <c r="P197" s="3" t="str">
        <f>_xlfn.IFNA(VLOOKUP($C197,DataSuS2021!$B$2:$O$173,4,FALSE),"")</f>
        <v>-</v>
      </c>
      <c r="Q197" s="3" t="str">
        <f>_xlfn.IFNA(VLOOKUP($C197,DataSuS2021!$B$2:$O$173,5,FALSE),"")</f>
        <v>-</v>
      </c>
      <c r="R197" s="3" t="str">
        <f>_xlfn.IFNA(VLOOKUP($C197,DataSuS2021!$B$2:$O$173,6,FALSE),"")</f>
        <v>-</v>
      </c>
      <c r="S197" s="3">
        <f>_xlfn.IFNA(VLOOKUP($C197,DataSuS2021!$B$2:$O$173,7,FALSE),"")</f>
        <v>1</v>
      </c>
      <c r="T197" s="3" t="str">
        <f>_xlfn.IFNA(VLOOKUP($C197,DataSuS2021!$B$2:$O$173,8,FALSE),"")</f>
        <v>-</v>
      </c>
      <c r="U197" s="3" t="str">
        <f>_xlfn.IFNA(VLOOKUP($C197,DataSuS2021!$B$2:$O$173,9,FALSE),"")</f>
        <v>-</v>
      </c>
      <c r="V197" s="3" t="str">
        <f>_xlfn.IFNA(VLOOKUP($C197,DataSuS2021!$B$2:$O$173,10,FALSE),"")</f>
        <v>-</v>
      </c>
      <c r="W197" s="3" t="str">
        <f>_xlfn.IFNA(VLOOKUP($C197,DataSuS2021!$B$2:$O$173,11,FALSE),"")</f>
        <v>-</v>
      </c>
      <c r="X197" s="3" t="str">
        <f>_xlfn.IFNA(VLOOKUP($C197,DataSuS2021!$B$2:$O$173,12,FALSE),"")</f>
        <v>-</v>
      </c>
      <c r="Y197" s="3" t="str">
        <f>_xlfn.IFNA(VLOOKUP($C197,DataSuS2021!$B$2:$O$173,13,FALSE),"")</f>
        <v>-</v>
      </c>
      <c r="Z197" s="42">
        <f t="shared" si="18"/>
        <v>1</v>
      </c>
      <c r="AA197" s="37" t="str">
        <f>_xlfn.IFNA(VLOOKUP($C197,DataSuS2022!$B$2:$O$854,2,FALSE),"")</f>
        <v>-</v>
      </c>
      <c r="AB197" s="37" t="str">
        <f>_xlfn.IFNA(VLOOKUP($C197,DataSuS2022!$B$2:$O$854,3,FALSE),"")</f>
        <v>-</v>
      </c>
      <c r="AC197" s="37" t="str">
        <f>_xlfn.IFNA(VLOOKUP($C197,DataSuS2022!$B$2:$O$854,4,FALSE),"")</f>
        <v>-</v>
      </c>
      <c r="AD197" s="37" t="str">
        <f>_xlfn.IFNA(VLOOKUP($C197,DataSuS2022!$B$2:$O$854,5,FALSE),"")</f>
        <v>-</v>
      </c>
      <c r="AE197" s="37" t="str">
        <f>_xlfn.IFNA(VLOOKUP($C197,DataSuS2022!$B$2:$O$854,6,FALSE),"")</f>
        <v>-</v>
      </c>
      <c r="AF197" s="37" t="str">
        <f>_xlfn.IFNA(VLOOKUP($C197,DataSuS2022!$B$2:$O$854,7,FALSE),"")</f>
        <v>-</v>
      </c>
      <c r="AG197" s="37" t="str">
        <f>_xlfn.IFNA(VLOOKUP($C197,DataSuS2022!$B$2:$O$854,8,FALSE),"")</f>
        <v>-</v>
      </c>
      <c r="AH197" s="37" t="str">
        <f>_xlfn.IFNA(VLOOKUP($C197,DataSuS2022!$B$2:$O$854,9,FALSE),"")</f>
        <v>-</v>
      </c>
      <c r="AI197" s="37" t="str">
        <f>_xlfn.IFNA(VLOOKUP($C197,DataSuS2022!$B$2:$O$854,10,FALSE),"")</f>
        <v>-</v>
      </c>
      <c r="AJ197" s="37" t="str">
        <f>_xlfn.IFNA(VLOOKUP($C197,DataSuS2022!$B$2:$O$854,11,FALSE),"")</f>
        <v>-</v>
      </c>
      <c r="AK197" s="37" t="str">
        <f>_xlfn.IFNA(VLOOKUP($C197,DataSuS2022!$B$2:$O$854,12,TRUE),"")</f>
        <v>-</v>
      </c>
      <c r="AL197" s="37" t="str">
        <f>_xlfn.IFNA(VLOOKUP($C197,DataSuS2022!$B$2:$O$854,13,FALSE),"")</f>
        <v>-</v>
      </c>
      <c r="AM197" s="44">
        <f t="shared" si="19"/>
        <v>0</v>
      </c>
      <c r="AN197" t="str">
        <f>_xlfn.IFNA(VLOOKUP($C197,DataSuS2023!$B$2:$O$854,2,FALSE),"")</f>
        <v>-</v>
      </c>
      <c r="AO197" t="str">
        <f>_xlfn.IFNA(VLOOKUP($C197,DataSuS2023!$B$2:$O$854,3,FALSE),"")</f>
        <v>-</v>
      </c>
      <c r="AP197" t="str">
        <f>_xlfn.IFNA(VLOOKUP($C197,DataSuS2023!$B$2:$O$854,4,FALSE),"")</f>
        <v>-</v>
      </c>
      <c r="AQ197" t="str">
        <f>_xlfn.IFNA(VLOOKUP($C197,DataSuS2023!$B$2:$O$854,5,FALSE),"")</f>
        <v>-</v>
      </c>
      <c r="AR197" t="str">
        <f>_xlfn.IFNA(VLOOKUP($C197,DataSuS2023!$B$2:$O$854,6,FALSE),"")</f>
        <v>-</v>
      </c>
      <c r="AS197" t="str">
        <f>_xlfn.IFNA(VLOOKUP($C197,DataSuS2023!$B$2:$O$854,7,FALSE),"")</f>
        <v>-</v>
      </c>
      <c r="AT197" t="str">
        <f>_xlfn.IFNA(VLOOKUP($C197,DataSuS2023!$B$2:$O$854,8,FALSE),"")</f>
        <v>-</v>
      </c>
      <c r="AU197" t="str">
        <f>_xlfn.IFNA(VLOOKUP($C197,DataSuS2023!$B$2:$O$854,9,FALSE),"")</f>
        <v>-</v>
      </c>
      <c r="AV197" t="str">
        <f>_xlfn.IFNA(VLOOKUP($C197,DataSuS2023!$B$2:$O$854,10,FALSE),"")</f>
        <v>-</v>
      </c>
      <c r="AW197" t="str">
        <f>_xlfn.IFNA(VLOOKUP($C197,DataSuS2023!$B$2:$O$854,11,FALSE),"")</f>
        <v>-</v>
      </c>
      <c r="AX197" t="str">
        <f>_xlfn.IFNA(VLOOKUP($C197,DataSuS2023!$B$2:$O$854,12,FALSE),"")</f>
        <v>-</v>
      </c>
      <c r="AY197" t="str">
        <f>_xlfn.IFNA(VLOOKUP($C197,DataSuS2023!$B$2:$O$854,13,FALSE),"")</f>
        <v>-</v>
      </c>
      <c r="AZ197" s="43">
        <f t="shared" si="16"/>
        <v>0</v>
      </c>
      <c r="BA197">
        <f t="shared" si="20"/>
        <v>1</v>
      </c>
    </row>
    <row r="198" spans="1:53" ht="15.75" customHeight="1">
      <c r="A198" s="10" t="s">
        <v>445</v>
      </c>
      <c r="B198" s="5">
        <v>3117836</v>
      </c>
      <c r="C198" s="5" t="str">
        <f t="shared" si="17"/>
        <v>31178</v>
      </c>
      <c r="D198" s="11" t="s">
        <v>85</v>
      </c>
      <c r="E198" s="12">
        <v>0.46400000000000002</v>
      </c>
      <c r="F198" s="12">
        <v>0.63400000000000001</v>
      </c>
      <c r="G198" s="13">
        <v>0.621</v>
      </c>
      <c r="H198" s="46" t="s">
        <v>446</v>
      </c>
      <c r="I198" s="13" t="s">
        <v>255</v>
      </c>
      <c r="J198" s="14">
        <v>4.0999999999999996</v>
      </c>
      <c r="K198" s="14">
        <v>1610.47</v>
      </c>
      <c r="L198" s="15">
        <f t="shared" si="0"/>
        <v>2.5458406552124528</v>
      </c>
      <c r="M198" s="6" t="s">
        <v>83</v>
      </c>
      <c r="N198" s="3" t="str">
        <f>_xlfn.IFNA(VLOOKUP($C198,DataSuS2021!$B$2:$O$173,2,FALSE),"")</f>
        <v>-</v>
      </c>
      <c r="O198" s="3" t="str">
        <f>_xlfn.IFNA(VLOOKUP($C198,DataSuS2021!$B$2:$O$173,3,FALSE),"")</f>
        <v>-</v>
      </c>
      <c r="P198" s="3" t="str">
        <f>_xlfn.IFNA(VLOOKUP($C198,DataSuS2021!$B$2:$O$173,4,FALSE),"")</f>
        <v>-</v>
      </c>
      <c r="Q198" s="3" t="str">
        <f>_xlfn.IFNA(VLOOKUP($C198,DataSuS2021!$B$2:$O$173,5,FALSE),"")</f>
        <v>-</v>
      </c>
      <c r="R198" s="3" t="str">
        <f>_xlfn.IFNA(VLOOKUP($C198,DataSuS2021!$B$2:$O$173,6,FALSE),"")</f>
        <v>-</v>
      </c>
      <c r="S198" s="3">
        <f>_xlfn.IFNA(VLOOKUP($C198,DataSuS2021!$B$2:$O$173,7,FALSE),"")</f>
        <v>1</v>
      </c>
      <c r="T198" s="3" t="str">
        <f>_xlfn.IFNA(VLOOKUP($C198,DataSuS2021!$B$2:$O$173,8,FALSE),"")</f>
        <v>-</v>
      </c>
      <c r="U198" s="3" t="str">
        <f>_xlfn.IFNA(VLOOKUP($C198,DataSuS2021!$B$2:$O$173,9,FALSE),"")</f>
        <v>-</v>
      </c>
      <c r="V198" s="3" t="str">
        <f>_xlfn.IFNA(VLOOKUP($C198,DataSuS2021!$B$2:$O$173,10,FALSE),"")</f>
        <v>-</v>
      </c>
      <c r="W198" s="3" t="str">
        <f>_xlfn.IFNA(VLOOKUP($C198,DataSuS2021!$B$2:$O$173,11,FALSE),"")</f>
        <v>-</v>
      </c>
      <c r="X198" s="3" t="str">
        <f>_xlfn.IFNA(VLOOKUP($C198,DataSuS2021!$B$2:$O$173,12,FALSE),"")</f>
        <v>-</v>
      </c>
      <c r="Y198" s="3" t="str">
        <f>_xlfn.IFNA(VLOOKUP($C198,DataSuS2021!$B$2:$O$173,13,FALSE),"")</f>
        <v>-</v>
      </c>
      <c r="Z198" s="42">
        <f t="shared" si="18"/>
        <v>1</v>
      </c>
      <c r="AA198" s="37" t="str">
        <f>_xlfn.IFNA(VLOOKUP($C198,DataSuS2022!$B$2:$O$854,2,FALSE),"")</f>
        <v>-</v>
      </c>
      <c r="AB198" s="37" t="str">
        <f>_xlfn.IFNA(VLOOKUP($C198,DataSuS2022!$B$2:$O$854,3,FALSE),"")</f>
        <v>-</v>
      </c>
      <c r="AC198" s="37" t="str">
        <f>_xlfn.IFNA(VLOOKUP($C198,DataSuS2022!$B$2:$O$854,4,FALSE),"")</f>
        <v>-</v>
      </c>
      <c r="AD198" s="37" t="str">
        <f>_xlfn.IFNA(VLOOKUP($C198,DataSuS2022!$B$2:$O$854,5,FALSE),"")</f>
        <v>-</v>
      </c>
      <c r="AE198" s="37" t="str">
        <f>_xlfn.IFNA(VLOOKUP($C198,DataSuS2022!$B$2:$O$854,6,FALSE),"")</f>
        <v>-</v>
      </c>
      <c r="AF198" s="37" t="str">
        <f>_xlfn.IFNA(VLOOKUP($C198,DataSuS2022!$B$2:$O$854,7,FALSE),"")</f>
        <v>-</v>
      </c>
      <c r="AG198" s="37" t="str">
        <f>_xlfn.IFNA(VLOOKUP($C198,DataSuS2022!$B$2:$O$854,8,FALSE),"")</f>
        <v>-</v>
      </c>
      <c r="AH198" s="37" t="str">
        <f>_xlfn.IFNA(VLOOKUP($C198,DataSuS2022!$B$2:$O$854,9,FALSE),"")</f>
        <v>-</v>
      </c>
      <c r="AI198" s="37" t="str">
        <f>_xlfn.IFNA(VLOOKUP($C198,DataSuS2022!$B$2:$O$854,10,FALSE),"")</f>
        <v>-</v>
      </c>
      <c r="AJ198" s="37" t="str">
        <f>_xlfn.IFNA(VLOOKUP($C198,DataSuS2022!$B$2:$O$854,11,FALSE),"")</f>
        <v>-</v>
      </c>
      <c r="AK198" s="37" t="str">
        <f>_xlfn.IFNA(VLOOKUP($C198,DataSuS2022!$B$2:$O$854,12,TRUE),"")</f>
        <v>-</v>
      </c>
      <c r="AL198" s="37" t="str">
        <f>_xlfn.IFNA(VLOOKUP($C198,DataSuS2022!$B$2:$O$854,13,FALSE),"")</f>
        <v>-</v>
      </c>
      <c r="AM198" s="44">
        <f t="shared" si="19"/>
        <v>0</v>
      </c>
      <c r="AN198" t="str">
        <f>_xlfn.IFNA(VLOOKUP($C198,DataSuS2023!$B$2:$O$854,2,FALSE),"")</f>
        <v>-</v>
      </c>
      <c r="AO198" t="str">
        <f>_xlfn.IFNA(VLOOKUP($C198,DataSuS2023!$B$2:$O$854,3,FALSE),"")</f>
        <v>-</v>
      </c>
      <c r="AP198" t="str">
        <f>_xlfn.IFNA(VLOOKUP($C198,DataSuS2023!$B$2:$O$854,4,FALSE),"")</f>
        <v>-</v>
      </c>
      <c r="AQ198" t="str">
        <f>_xlfn.IFNA(VLOOKUP($C198,DataSuS2023!$B$2:$O$854,5,FALSE),"")</f>
        <v>-</v>
      </c>
      <c r="AR198" t="str">
        <f>_xlfn.IFNA(VLOOKUP($C198,DataSuS2023!$B$2:$O$854,6,FALSE),"")</f>
        <v>-</v>
      </c>
      <c r="AS198" t="str">
        <f>_xlfn.IFNA(VLOOKUP($C198,DataSuS2023!$B$2:$O$854,7,FALSE),"")</f>
        <v>-</v>
      </c>
      <c r="AT198" t="str">
        <f>_xlfn.IFNA(VLOOKUP($C198,DataSuS2023!$B$2:$O$854,8,FALSE),"")</f>
        <v>-</v>
      </c>
      <c r="AU198" t="str">
        <f>_xlfn.IFNA(VLOOKUP($C198,DataSuS2023!$B$2:$O$854,9,FALSE),"")</f>
        <v>-</v>
      </c>
      <c r="AV198" t="str">
        <f>_xlfn.IFNA(VLOOKUP($C198,DataSuS2023!$B$2:$O$854,10,FALSE),"")</f>
        <v>-</v>
      </c>
      <c r="AW198" t="str">
        <f>_xlfn.IFNA(VLOOKUP($C198,DataSuS2023!$B$2:$O$854,11,FALSE),"")</f>
        <v>-</v>
      </c>
      <c r="AX198" t="str">
        <f>_xlfn.IFNA(VLOOKUP($C198,DataSuS2023!$B$2:$O$854,12,FALSE),"")</f>
        <v>-</v>
      </c>
      <c r="AY198" t="str">
        <f>_xlfn.IFNA(VLOOKUP($C198,DataSuS2023!$B$2:$O$854,13,FALSE),"")</f>
        <v>-</v>
      </c>
      <c r="AZ198" s="43">
        <f t="shared" si="16"/>
        <v>0</v>
      </c>
      <c r="BA198">
        <f t="shared" si="20"/>
        <v>1</v>
      </c>
    </row>
    <row r="199" spans="1:53" ht="15.75" customHeight="1">
      <c r="A199" s="10" t="s">
        <v>447</v>
      </c>
      <c r="B199" s="5">
        <v>3117876</v>
      </c>
      <c r="C199" s="5" t="str">
        <f t="shared" si="17"/>
        <v>31178</v>
      </c>
      <c r="D199" s="11" t="s">
        <v>200</v>
      </c>
      <c r="E199" s="12">
        <v>0.47299999999999998</v>
      </c>
      <c r="F199" s="12">
        <v>0.59</v>
      </c>
      <c r="G199" s="13">
        <v>0.747</v>
      </c>
      <c r="H199" s="46" t="s">
        <v>143</v>
      </c>
      <c r="I199" s="13" t="s">
        <v>53</v>
      </c>
      <c r="J199" s="14">
        <v>7.34</v>
      </c>
      <c r="K199" s="14">
        <v>42.354999999999997</v>
      </c>
      <c r="L199" s="15">
        <f t="shared" si="0"/>
        <v>173.29713138944635</v>
      </c>
      <c r="M199" s="6" t="s">
        <v>117</v>
      </c>
      <c r="N199" s="3" t="str">
        <f>_xlfn.IFNA(VLOOKUP($C199,DataSuS2021!$B$2:$O$173,2,FALSE),"")</f>
        <v>-</v>
      </c>
      <c r="O199" s="3" t="str">
        <f>_xlfn.IFNA(VLOOKUP($C199,DataSuS2021!$B$2:$O$173,3,FALSE),"")</f>
        <v>-</v>
      </c>
      <c r="P199" s="3" t="str">
        <f>_xlfn.IFNA(VLOOKUP($C199,DataSuS2021!$B$2:$O$173,4,FALSE),"")</f>
        <v>-</v>
      </c>
      <c r="Q199" s="3" t="str">
        <f>_xlfn.IFNA(VLOOKUP($C199,DataSuS2021!$B$2:$O$173,5,FALSE),"")</f>
        <v>-</v>
      </c>
      <c r="R199" s="3" t="str">
        <f>_xlfn.IFNA(VLOOKUP($C199,DataSuS2021!$B$2:$O$173,6,FALSE),"")</f>
        <v>-</v>
      </c>
      <c r="S199" s="3">
        <f>_xlfn.IFNA(VLOOKUP($C199,DataSuS2021!$B$2:$O$173,7,FALSE),"")</f>
        <v>1</v>
      </c>
      <c r="T199" s="3" t="str">
        <f>_xlfn.IFNA(VLOOKUP($C199,DataSuS2021!$B$2:$O$173,8,FALSE),"")</f>
        <v>-</v>
      </c>
      <c r="U199" s="3" t="str">
        <f>_xlfn.IFNA(VLOOKUP($C199,DataSuS2021!$B$2:$O$173,9,FALSE),"")</f>
        <v>-</v>
      </c>
      <c r="V199" s="3" t="str">
        <f>_xlfn.IFNA(VLOOKUP($C199,DataSuS2021!$B$2:$O$173,10,FALSE),"")</f>
        <v>-</v>
      </c>
      <c r="W199" s="3" t="str">
        <f>_xlfn.IFNA(VLOOKUP($C199,DataSuS2021!$B$2:$O$173,11,FALSE),"")</f>
        <v>-</v>
      </c>
      <c r="X199" s="3" t="str">
        <f>_xlfn.IFNA(VLOOKUP($C199,DataSuS2021!$B$2:$O$173,12,FALSE),"")</f>
        <v>-</v>
      </c>
      <c r="Y199" s="3" t="str">
        <f>_xlfn.IFNA(VLOOKUP($C199,DataSuS2021!$B$2:$O$173,13,FALSE),"")</f>
        <v>-</v>
      </c>
      <c r="Z199" s="42">
        <f t="shared" si="18"/>
        <v>1</v>
      </c>
      <c r="AA199" s="37" t="str">
        <f>_xlfn.IFNA(VLOOKUP($C199,DataSuS2022!$B$2:$O$854,2,FALSE),"")</f>
        <v>-</v>
      </c>
      <c r="AB199" s="37" t="str">
        <f>_xlfn.IFNA(VLOOKUP($C199,DataSuS2022!$B$2:$O$854,3,FALSE),"")</f>
        <v>-</v>
      </c>
      <c r="AC199" s="37" t="str">
        <f>_xlfn.IFNA(VLOOKUP($C199,DataSuS2022!$B$2:$O$854,4,FALSE),"")</f>
        <v>-</v>
      </c>
      <c r="AD199" s="37" t="str">
        <f>_xlfn.IFNA(VLOOKUP($C199,DataSuS2022!$B$2:$O$854,5,FALSE),"")</f>
        <v>-</v>
      </c>
      <c r="AE199" s="37" t="str">
        <f>_xlfn.IFNA(VLOOKUP($C199,DataSuS2022!$B$2:$O$854,6,FALSE),"")</f>
        <v>-</v>
      </c>
      <c r="AF199" s="37" t="str">
        <f>_xlfn.IFNA(VLOOKUP($C199,DataSuS2022!$B$2:$O$854,7,FALSE),"")</f>
        <v>-</v>
      </c>
      <c r="AG199" s="37" t="str">
        <f>_xlfn.IFNA(VLOOKUP($C199,DataSuS2022!$B$2:$O$854,8,FALSE),"")</f>
        <v>-</v>
      </c>
      <c r="AH199" s="37" t="str">
        <f>_xlfn.IFNA(VLOOKUP($C199,DataSuS2022!$B$2:$O$854,9,FALSE),"")</f>
        <v>-</v>
      </c>
      <c r="AI199" s="37" t="str">
        <f>_xlfn.IFNA(VLOOKUP($C199,DataSuS2022!$B$2:$O$854,10,FALSE),"")</f>
        <v>-</v>
      </c>
      <c r="AJ199" s="37" t="str">
        <f>_xlfn.IFNA(VLOOKUP($C199,DataSuS2022!$B$2:$O$854,11,FALSE),"")</f>
        <v>-</v>
      </c>
      <c r="AK199" s="37" t="str">
        <f>_xlfn.IFNA(VLOOKUP($C199,DataSuS2022!$B$2:$O$854,12,TRUE),"")</f>
        <v>-</v>
      </c>
      <c r="AL199" s="37" t="str">
        <f>_xlfn.IFNA(VLOOKUP($C199,DataSuS2022!$B$2:$O$854,13,FALSE),"")</f>
        <v>-</v>
      </c>
      <c r="AM199" s="44">
        <f t="shared" si="19"/>
        <v>0</v>
      </c>
      <c r="AN199" t="str">
        <f>_xlfn.IFNA(VLOOKUP($C199,DataSuS2023!$B$2:$O$854,2,FALSE),"")</f>
        <v>-</v>
      </c>
      <c r="AO199" t="str">
        <f>_xlfn.IFNA(VLOOKUP($C199,DataSuS2023!$B$2:$O$854,3,FALSE),"")</f>
        <v>-</v>
      </c>
      <c r="AP199" t="str">
        <f>_xlfn.IFNA(VLOOKUP($C199,DataSuS2023!$B$2:$O$854,4,FALSE),"")</f>
        <v>-</v>
      </c>
      <c r="AQ199" t="str">
        <f>_xlfn.IFNA(VLOOKUP($C199,DataSuS2023!$B$2:$O$854,5,FALSE),"")</f>
        <v>-</v>
      </c>
      <c r="AR199" t="str">
        <f>_xlfn.IFNA(VLOOKUP($C199,DataSuS2023!$B$2:$O$854,6,FALSE),"")</f>
        <v>-</v>
      </c>
      <c r="AS199" t="str">
        <f>_xlfn.IFNA(VLOOKUP($C199,DataSuS2023!$B$2:$O$854,7,FALSE),"")</f>
        <v>-</v>
      </c>
      <c r="AT199" t="str">
        <f>_xlfn.IFNA(VLOOKUP($C199,DataSuS2023!$B$2:$O$854,8,FALSE),"")</f>
        <v>-</v>
      </c>
      <c r="AU199" t="str">
        <f>_xlfn.IFNA(VLOOKUP($C199,DataSuS2023!$B$2:$O$854,9,FALSE),"")</f>
        <v>-</v>
      </c>
      <c r="AV199" t="str">
        <f>_xlfn.IFNA(VLOOKUP($C199,DataSuS2023!$B$2:$O$854,10,FALSE),"")</f>
        <v>-</v>
      </c>
      <c r="AW199" t="str">
        <f>_xlfn.IFNA(VLOOKUP($C199,DataSuS2023!$B$2:$O$854,11,FALSE),"")</f>
        <v>-</v>
      </c>
      <c r="AX199" t="str">
        <f>_xlfn.IFNA(VLOOKUP($C199,DataSuS2023!$B$2:$O$854,12,FALSE),"")</f>
        <v>-</v>
      </c>
      <c r="AY199" t="str">
        <f>_xlfn.IFNA(VLOOKUP($C199,DataSuS2023!$B$2:$O$854,13,FALSE),"")</f>
        <v>-</v>
      </c>
      <c r="AZ199" s="43">
        <f t="shared" si="16"/>
        <v>0</v>
      </c>
      <c r="BA199">
        <f t="shared" si="20"/>
        <v>1</v>
      </c>
    </row>
    <row r="200" spans="1:53" ht="15.75" customHeight="1">
      <c r="A200" s="10" t="s">
        <v>448</v>
      </c>
      <c r="B200" s="5">
        <v>3117900</v>
      </c>
      <c r="C200" s="5" t="str">
        <f t="shared" si="17"/>
        <v>31179</v>
      </c>
      <c r="D200" s="11" t="s">
        <v>64</v>
      </c>
      <c r="E200" s="12">
        <v>0.495</v>
      </c>
      <c r="F200" s="12">
        <v>0.63700000000000001</v>
      </c>
      <c r="G200" s="13">
        <v>0.71199999999999997</v>
      </c>
      <c r="H200" s="46" t="s">
        <v>449</v>
      </c>
      <c r="I200" s="13" t="s">
        <v>61</v>
      </c>
      <c r="J200" s="14">
        <v>3.14</v>
      </c>
      <c r="K200" s="14">
        <v>205.125</v>
      </c>
      <c r="L200" s="15">
        <f t="shared" si="0"/>
        <v>15.307739183424742</v>
      </c>
      <c r="M200" s="6" t="s">
        <v>89</v>
      </c>
      <c r="N200" s="3" t="str">
        <f>_xlfn.IFNA(VLOOKUP($C200,DataSuS2021!$B$2:$O$173,2,FALSE),"")</f>
        <v/>
      </c>
      <c r="O200" s="3" t="str">
        <f>_xlfn.IFNA(VLOOKUP($C200,DataSuS2021!$B$2:$O$173,3,FALSE),"")</f>
        <v/>
      </c>
      <c r="P200" s="3" t="str">
        <f>_xlfn.IFNA(VLOOKUP($C200,DataSuS2021!$B$2:$O$173,4,FALSE),"")</f>
        <v/>
      </c>
      <c r="Q200" s="3" t="str">
        <f>_xlfn.IFNA(VLOOKUP($C200,DataSuS2021!$B$2:$O$173,5,FALSE),"")</f>
        <v/>
      </c>
      <c r="R200" s="3" t="str">
        <f>_xlfn.IFNA(VLOOKUP($C200,DataSuS2021!$B$2:$O$173,6,FALSE),"")</f>
        <v/>
      </c>
      <c r="S200" s="3" t="str">
        <f>_xlfn.IFNA(VLOOKUP($C200,DataSuS2021!$B$2:$O$173,7,FALSE),"")</f>
        <v/>
      </c>
      <c r="T200" s="3" t="str">
        <f>_xlfn.IFNA(VLOOKUP($C200,DataSuS2021!$B$2:$O$173,8,FALSE),"")</f>
        <v/>
      </c>
      <c r="U200" s="3" t="str">
        <f>_xlfn.IFNA(VLOOKUP($C200,DataSuS2021!$B$2:$O$173,9,FALSE),"")</f>
        <v/>
      </c>
      <c r="V200" s="3" t="str">
        <f>_xlfn.IFNA(VLOOKUP($C200,DataSuS2021!$B$2:$O$173,10,FALSE),"")</f>
        <v/>
      </c>
      <c r="W200" s="3" t="str">
        <f>_xlfn.IFNA(VLOOKUP($C200,DataSuS2021!$B$2:$O$173,11,FALSE),"")</f>
        <v/>
      </c>
      <c r="X200" s="3" t="str">
        <f>_xlfn.IFNA(VLOOKUP($C200,DataSuS2021!$B$2:$O$173,12,FALSE),"")</f>
        <v/>
      </c>
      <c r="Y200" s="3" t="str">
        <f>_xlfn.IFNA(VLOOKUP($C200,DataSuS2021!$B$2:$O$173,13,FALSE),"")</f>
        <v/>
      </c>
      <c r="Z200" s="42">
        <f t="shared" si="18"/>
        <v>0</v>
      </c>
      <c r="AA200" s="37" t="str">
        <f>_xlfn.IFNA(VLOOKUP($C200,DataSuS2022!$B$2:$O$854,2,FALSE),"")</f>
        <v>-</v>
      </c>
      <c r="AB200" s="37" t="str">
        <f>_xlfn.IFNA(VLOOKUP($C200,DataSuS2022!$B$2:$O$854,3,FALSE),"")</f>
        <v>-</v>
      </c>
      <c r="AC200" s="37" t="str">
        <f>_xlfn.IFNA(VLOOKUP($C200,DataSuS2022!$B$2:$O$854,4,FALSE),"")</f>
        <v>-</v>
      </c>
      <c r="AD200" s="37" t="str">
        <f>_xlfn.IFNA(VLOOKUP($C200,DataSuS2022!$B$2:$O$854,5,FALSE),"")</f>
        <v>-</v>
      </c>
      <c r="AE200" s="37" t="str">
        <f>_xlfn.IFNA(VLOOKUP($C200,DataSuS2022!$B$2:$O$854,6,FALSE),"")</f>
        <v>-</v>
      </c>
      <c r="AF200" s="37" t="str">
        <f>_xlfn.IFNA(VLOOKUP($C200,DataSuS2022!$B$2:$O$854,7,FALSE),"")</f>
        <v>-</v>
      </c>
      <c r="AG200" s="37" t="str">
        <f>_xlfn.IFNA(VLOOKUP($C200,DataSuS2022!$B$2:$O$854,8,FALSE),"")</f>
        <v>-</v>
      </c>
      <c r="AH200" s="37" t="str">
        <f>_xlfn.IFNA(VLOOKUP($C200,DataSuS2022!$B$2:$O$854,9,FALSE),"")</f>
        <v>-</v>
      </c>
      <c r="AI200" s="37" t="str">
        <f>_xlfn.IFNA(VLOOKUP($C200,DataSuS2022!$B$2:$O$854,10,FALSE),"")</f>
        <v>-</v>
      </c>
      <c r="AJ200" s="37" t="str">
        <f>_xlfn.IFNA(VLOOKUP($C200,DataSuS2022!$B$2:$O$854,11,FALSE),"")</f>
        <v>-</v>
      </c>
      <c r="AK200" s="37" t="str">
        <f>_xlfn.IFNA(VLOOKUP($C200,DataSuS2022!$B$2:$O$854,12,TRUE),"")</f>
        <v>-</v>
      </c>
      <c r="AL200" s="37" t="str">
        <f>_xlfn.IFNA(VLOOKUP($C200,DataSuS2022!$B$2:$O$854,13,FALSE),"")</f>
        <v>-</v>
      </c>
      <c r="AM200" s="44">
        <f t="shared" si="19"/>
        <v>0</v>
      </c>
      <c r="AN200" t="str">
        <f>_xlfn.IFNA(VLOOKUP($C200,DataSuS2023!$B$2:$O$854,2,FALSE),"")</f>
        <v>-</v>
      </c>
      <c r="AO200" t="str">
        <f>_xlfn.IFNA(VLOOKUP($C200,DataSuS2023!$B$2:$O$854,3,FALSE),"")</f>
        <v>-</v>
      </c>
      <c r="AP200" t="str">
        <f>_xlfn.IFNA(VLOOKUP($C200,DataSuS2023!$B$2:$O$854,4,FALSE),"")</f>
        <v>-</v>
      </c>
      <c r="AQ200" t="str">
        <f>_xlfn.IFNA(VLOOKUP($C200,DataSuS2023!$B$2:$O$854,5,FALSE),"")</f>
        <v>-</v>
      </c>
      <c r="AR200" t="str">
        <f>_xlfn.IFNA(VLOOKUP($C200,DataSuS2023!$B$2:$O$854,6,FALSE),"")</f>
        <v>-</v>
      </c>
      <c r="AS200" t="str">
        <f>_xlfn.IFNA(VLOOKUP($C200,DataSuS2023!$B$2:$O$854,7,FALSE),"")</f>
        <v>-</v>
      </c>
      <c r="AT200" t="str">
        <f>_xlfn.IFNA(VLOOKUP($C200,DataSuS2023!$B$2:$O$854,8,FALSE),"")</f>
        <v>-</v>
      </c>
      <c r="AU200" t="str">
        <f>_xlfn.IFNA(VLOOKUP($C200,DataSuS2023!$B$2:$O$854,9,FALSE),"")</f>
        <v>-</v>
      </c>
      <c r="AV200" t="str">
        <f>_xlfn.IFNA(VLOOKUP($C200,DataSuS2023!$B$2:$O$854,10,FALSE),"")</f>
        <v>-</v>
      </c>
      <c r="AW200" t="str">
        <f>_xlfn.IFNA(VLOOKUP($C200,DataSuS2023!$B$2:$O$854,11,FALSE),"")</f>
        <v>-</v>
      </c>
      <c r="AX200" t="str">
        <f>_xlfn.IFNA(VLOOKUP($C200,DataSuS2023!$B$2:$O$854,12,FALSE),"")</f>
        <v>-</v>
      </c>
      <c r="AY200" t="str">
        <f>_xlfn.IFNA(VLOOKUP($C200,DataSuS2023!$B$2:$O$854,13,FALSE),"")</f>
        <v>-</v>
      </c>
      <c r="AZ200" s="43">
        <f t="shared" ref="AZ200:AZ263" si="21">SUM(AN200:AY200)</f>
        <v>0</v>
      </c>
      <c r="BA200">
        <f t="shared" si="20"/>
        <v>0</v>
      </c>
    </row>
    <row r="201" spans="1:53" ht="15.75" customHeight="1">
      <c r="A201" s="10" t="s">
        <v>450</v>
      </c>
      <c r="B201" s="5">
        <v>3118007</v>
      </c>
      <c r="C201" s="5" t="str">
        <f t="shared" si="17"/>
        <v>31180</v>
      </c>
      <c r="D201" s="11" t="s">
        <v>399</v>
      </c>
      <c r="E201" s="12">
        <v>0.29399999999999998</v>
      </c>
      <c r="F201" s="12">
        <v>0.45100000000000001</v>
      </c>
      <c r="G201" s="13">
        <v>0.753</v>
      </c>
      <c r="H201" s="46" t="s">
        <v>134</v>
      </c>
      <c r="I201" s="13" t="s">
        <v>61</v>
      </c>
      <c r="J201" s="14">
        <v>22.77</v>
      </c>
      <c r="K201" s="14">
        <v>304.06700000000001</v>
      </c>
      <c r="L201" s="15">
        <f t="shared" si="0"/>
        <v>74.884811571133994</v>
      </c>
      <c r="M201" s="6" t="s">
        <v>117</v>
      </c>
      <c r="N201" s="3" t="str">
        <f>_xlfn.IFNA(VLOOKUP($C201,DataSuS2021!$B$2:$O$173,2,FALSE),"")</f>
        <v>-</v>
      </c>
      <c r="O201" s="3">
        <f>_xlfn.IFNA(VLOOKUP($C201,DataSuS2021!$B$2:$O$173,3,FALSE),"")</f>
        <v>1</v>
      </c>
      <c r="P201" s="3">
        <f>_xlfn.IFNA(VLOOKUP($C201,DataSuS2021!$B$2:$O$173,4,FALSE),"")</f>
        <v>1</v>
      </c>
      <c r="Q201" s="3" t="str">
        <f>_xlfn.IFNA(VLOOKUP($C201,DataSuS2021!$B$2:$O$173,5,FALSE),"")</f>
        <v>-</v>
      </c>
      <c r="R201" s="3" t="str">
        <f>_xlfn.IFNA(VLOOKUP($C201,DataSuS2021!$B$2:$O$173,6,FALSE),"")</f>
        <v>-</v>
      </c>
      <c r="S201" s="3" t="str">
        <f>_xlfn.IFNA(VLOOKUP($C201,DataSuS2021!$B$2:$O$173,7,FALSE),"")</f>
        <v>-</v>
      </c>
      <c r="T201" s="3">
        <f>_xlfn.IFNA(VLOOKUP($C201,DataSuS2021!$B$2:$O$173,8,FALSE),"")</f>
        <v>1</v>
      </c>
      <c r="U201" s="3" t="str">
        <f>_xlfn.IFNA(VLOOKUP($C201,DataSuS2021!$B$2:$O$173,9,FALSE),"")</f>
        <v>-</v>
      </c>
      <c r="V201" s="3">
        <f>_xlfn.IFNA(VLOOKUP($C201,DataSuS2021!$B$2:$O$173,10,FALSE),"")</f>
        <v>1</v>
      </c>
      <c r="W201" s="3" t="str">
        <f>_xlfn.IFNA(VLOOKUP($C201,DataSuS2021!$B$2:$O$173,11,FALSE),"")</f>
        <v>-</v>
      </c>
      <c r="X201" s="3" t="str">
        <f>_xlfn.IFNA(VLOOKUP($C201,DataSuS2021!$B$2:$O$173,12,FALSE),"")</f>
        <v>-</v>
      </c>
      <c r="Y201" s="3" t="str">
        <f>_xlfn.IFNA(VLOOKUP($C201,DataSuS2021!$B$2:$O$173,13,FALSE),"")</f>
        <v>-</v>
      </c>
      <c r="Z201" s="42">
        <f t="shared" si="18"/>
        <v>4</v>
      </c>
      <c r="AA201" s="37" t="str">
        <f>_xlfn.IFNA(VLOOKUP($C201,DataSuS2022!$B$2:$O$854,2,FALSE),"")</f>
        <v>-</v>
      </c>
      <c r="AB201" s="37">
        <f>_xlfn.IFNA(VLOOKUP($C201,DataSuS2022!$B$2:$O$854,3,FALSE),"")</f>
        <v>1</v>
      </c>
      <c r="AC201" s="37" t="str">
        <f>_xlfn.IFNA(VLOOKUP($C201,DataSuS2022!$B$2:$O$854,4,FALSE),"")</f>
        <v>-</v>
      </c>
      <c r="AD201" s="37" t="str">
        <f>_xlfn.IFNA(VLOOKUP($C201,DataSuS2022!$B$2:$O$854,5,FALSE),"")</f>
        <v>-</v>
      </c>
      <c r="AE201" s="37" t="str">
        <f>_xlfn.IFNA(VLOOKUP($C201,DataSuS2022!$B$2:$O$854,6,FALSE),"")</f>
        <v>-</v>
      </c>
      <c r="AF201" s="37" t="str">
        <f>_xlfn.IFNA(VLOOKUP($C201,DataSuS2022!$B$2:$O$854,7,FALSE),"")</f>
        <v>-</v>
      </c>
      <c r="AG201" s="37" t="str">
        <f>_xlfn.IFNA(VLOOKUP($C201,DataSuS2022!$B$2:$O$854,8,FALSE),"")</f>
        <v>-</v>
      </c>
      <c r="AH201" s="37" t="str">
        <f>_xlfn.IFNA(VLOOKUP($C201,DataSuS2022!$B$2:$O$854,9,FALSE),"")</f>
        <v>-</v>
      </c>
      <c r="AI201" s="37" t="str">
        <f>_xlfn.IFNA(VLOOKUP($C201,DataSuS2022!$B$2:$O$854,10,FALSE),"")</f>
        <v>-</v>
      </c>
      <c r="AJ201" s="37">
        <f>_xlfn.IFNA(VLOOKUP($C201,DataSuS2022!$B$2:$O$854,11,FALSE),"")</f>
        <v>1</v>
      </c>
      <c r="AK201" s="37">
        <f>_xlfn.IFNA(VLOOKUP($C201,DataSuS2022!$B$2:$O$854,12,TRUE),"")</f>
        <v>2</v>
      </c>
      <c r="AL201" s="37">
        <f>_xlfn.IFNA(VLOOKUP($C201,DataSuS2022!$B$2:$O$854,13,FALSE),"")</f>
        <v>2</v>
      </c>
      <c r="AM201" s="44">
        <f t="shared" si="19"/>
        <v>6</v>
      </c>
      <c r="AN201" t="str">
        <f>_xlfn.IFNA(VLOOKUP($C201,DataSuS2023!$B$2:$O$854,2,FALSE),"")</f>
        <v>-</v>
      </c>
      <c r="AO201" t="str">
        <f>_xlfn.IFNA(VLOOKUP($C201,DataSuS2023!$B$2:$O$854,3,FALSE),"")</f>
        <v>-</v>
      </c>
      <c r="AP201" t="str">
        <f>_xlfn.IFNA(VLOOKUP($C201,DataSuS2023!$B$2:$O$854,4,FALSE),"")</f>
        <v>-</v>
      </c>
      <c r="AQ201" t="str">
        <f>_xlfn.IFNA(VLOOKUP($C201,DataSuS2023!$B$2:$O$854,5,FALSE),"")</f>
        <v>-</v>
      </c>
      <c r="AR201" t="str">
        <f>_xlfn.IFNA(VLOOKUP($C201,DataSuS2023!$B$2:$O$854,6,FALSE),"")</f>
        <v>-</v>
      </c>
      <c r="AS201" t="str">
        <f>_xlfn.IFNA(VLOOKUP($C201,DataSuS2023!$B$2:$O$854,7,FALSE),"")</f>
        <v>-</v>
      </c>
      <c r="AT201" t="str">
        <f>_xlfn.IFNA(VLOOKUP($C201,DataSuS2023!$B$2:$O$854,8,FALSE),"")</f>
        <v>-</v>
      </c>
      <c r="AU201" t="str">
        <f>_xlfn.IFNA(VLOOKUP($C201,DataSuS2023!$B$2:$O$854,9,FALSE),"")</f>
        <v>-</v>
      </c>
      <c r="AV201" t="str">
        <f>_xlfn.IFNA(VLOOKUP($C201,DataSuS2023!$B$2:$O$854,10,FALSE),"")</f>
        <v>-</v>
      </c>
      <c r="AW201" t="str">
        <f>_xlfn.IFNA(VLOOKUP($C201,DataSuS2023!$B$2:$O$854,11,FALSE),"")</f>
        <v>-</v>
      </c>
      <c r="AX201" t="str">
        <f>_xlfn.IFNA(VLOOKUP($C201,DataSuS2023!$B$2:$O$854,12,FALSE),"")</f>
        <v>-</v>
      </c>
      <c r="AY201">
        <f>_xlfn.IFNA(VLOOKUP($C201,DataSuS2023!$B$2:$O$854,13,FALSE),"")</f>
        <v>1</v>
      </c>
      <c r="AZ201" s="43">
        <f t="shared" si="21"/>
        <v>1</v>
      </c>
      <c r="BA201">
        <f t="shared" si="20"/>
        <v>11</v>
      </c>
    </row>
    <row r="202" spans="1:53" ht="15.75" customHeight="1">
      <c r="A202" s="10" t="s">
        <v>451</v>
      </c>
      <c r="B202" s="5">
        <v>3118106</v>
      </c>
      <c r="C202" s="5" t="str">
        <f t="shared" si="17"/>
        <v>31181</v>
      </c>
      <c r="D202" s="11" t="s">
        <v>64</v>
      </c>
      <c r="E202" s="12">
        <v>0.45400000000000001</v>
      </c>
      <c r="F202" s="12">
        <v>0.61499999999999999</v>
      </c>
      <c r="G202" s="13">
        <v>0.56799999999999995</v>
      </c>
      <c r="H202" s="46" t="s">
        <v>452</v>
      </c>
      <c r="I202" s="13" t="s">
        <v>70</v>
      </c>
      <c r="J202" s="14">
        <v>2.02</v>
      </c>
      <c r="K202" s="14">
        <v>405.67099999999999</v>
      </c>
      <c r="L202" s="15">
        <f t="shared" si="0"/>
        <v>4.9794044928032815</v>
      </c>
      <c r="M202" s="6" t="s">
        <v>117</v>
      </c>
      <c r="N202" s="3" t="str">
        <f>_xlfn.IFNA(VLOOKUP($C202,DataSuS2021!$B$2:$O$173,2,FALSE),"")</f>
        <v/>
      </c>
      <c r="O202" s="3" t="str">
        <f>_xlfn.IFNA(VLOOKUP($C202,DataSuS2021!$B$2:$O$173,3,FALSE),"")</f>
        <v/>
      </c>
      <c r="P202" s="3" t="str">
        <f>_xlfn.IFNA(VLOOKUP($C202,DataSuS2021!$B$2:$O$173,4,FALSE),"")</f>
        <v/>
      </c>
      <c r="Q202" s="3" t="str">
        <f>_xlfn.IFNA(VLOOKUP($C202,DataSuS2021!$B$2:$O$173,5,FALSE),"")</f>
        <v/>
      </c>
      <c r="R202" s="3" t="str">
        <f>_xlfn.IFNA(VLOOKUP($C202,DataSuS2021!$B$2:$O$173,6,FALSE),"")</f>
        <v/>
      </c>
      <c r="S202" s="3" t="str">
        <f>_xlfn.IFNA(VLOOKUP($C202,DataSuS2021!$B$2:$O$173,7,FALSE),"")</f>
        <v/>
      </c>
      <c r="T202" s="3" t="str">
        <f>_xlfn.IFNA(VLOOKUP($C202,DataSuS2021!$B$2:$O$173,8,FALSE),"")</f>
        <v/>
      </c>
      <c r="U202" s="3" t="str">
        <f>_xlfn.IFNA(VLOOKUP($C202,DataSuS2021!$B$2:$O$173,9,FALSE),"")</f>
        <v/>
      </c>
      <c r="V202" s="3" t="str">
        <f>_xlfn.IFNA(VLOOKUP($C202,DataSuS2021!$B$2:$O$173,10,FALSE),"")</f>
        <v/>
      </c>
      <c r="W202" s="3" t="str">
        <f>_xlfn.IFNA(VLOOKUP($C202,DataSuS2021!$B$2:$O$173,11,FALSE),"")</f>
        <v/>
      </c>
      <c r="X202" s="3" t="str">
        <f>_xlfn.IFNA(VLOOKUP($C202,DataSuS2021!$B$2:$O$173,12,FALSE),"")</f>
        <v/>
      </c>
      <c r="Y202" s="3" t="str">
        <f>_xlfn.IFNA(VLOOKUP($C202,DataSuS2021!$B$2:$O$173,13,FALSE),"")</f>
        <v/>
      </c>
      <c r="Z202" s="42">
        <f t="shared" si="18"/>
        <v>0</v>
      </c>
      <c r="AA202" s="37" t="str">
        <f>_xlfn.IFNA(VLOOKUP($C202,DataSuS2022!$B$2:$O$854,2,FALSE),"")</f>
        <v>-</v>
      </c>
      <c r="AB202" s="37" t="str">
        <f>_xlfn.IFNA(VLOOKUP($C202,DataSuS2022!$B$2:$O$854,3,FALSE),"")</f>
        <v>-</v>
      </c>
      <c r="AC202" s="37" t="str">
        <f>_xlfn.IFNA(VLOOKUP($C202,DataSuS2022!$B$2:$O$854,4,FALSE),"")</f>
        <v>-</v>
      </c>
      <c r="AD202" s="37" t="str">
        <f>_xlfn.IFNA(VLOOKUP($C202,DataSuS2022!$B$2:$O$854,5,FALSE),"")</f>
        <v>-</v>
      </c>
      <c r="AE202" s="37" t="str">
        <f>_xlfn.IFNA(VLOOKUP($C202,DataSuS2022!$B$2:$O$854,6,FALSE),"")</f>
        <v>-</v>
      </c>
      <c r="AF202" s="37" t="str">
        <f>_xlfn.IFNA(VLOOKUP($C202,DataSuS2022!$B$2:$O$854,7,FALSE),"")</f>
        <v>-</v>
      </c>
      <c r="AG202" s="37" t="str">
        <f>_xlfn.IFNA(VLOOKUP($C202,DataSuS2022!$B$2:$O$854,8,FALSE),"")</f>
        <v>-</v>
      </c>
      <c r="AH202" s="37" t="str">
        <f>_xlfn.IFNA(VLOOKUP($C202,DataSuS2022!$B$2:$O$854,9,FALSE),"")</f>
        <v>-</v>
      </c>
      <c r="AI202" s="37" t="str">
        <f>_xlfn.IFNA(VLOOKUP($C202,DataSuS2022!$B$2:$O$854,10,FALSE),"")</f>
        <v>-</v>
      </c>
      <c r="AJ202" s="37" t="str">
        <f>_xlfn.IFNA(VLOOKUP($C202,DataSuS2022!$B$2:$O$854,11,FALSE),"")</f>
        <v>-</v>
      </c>
      <c r="AK202" s="37" t="str">
        <f>_xlfn.IFNA(VLOOKUP($C202,DataSuS2022!$B$2:$O$854,12,TRUE),"")</f>
        <v>-</v>
      </c>
      <c r="AL202" s="37" t="str">
        <f>_xlfn.IFNA(VLOOKUP($C202,DataSuS2022!$B$2:$O$854,13,FALSE),"")</f>
        <v>-</v>
      </c>
      <c r="AM202" s="44">
        <f t="shared" si="19"/>
        <v>0</v>
      </c>
      <c r="AN202" t="str">
        <f>_xlfn.IFNA(VLOOKUP($C202,DataSuS2023!$B$2:$O$854,2,FALSE),"")</f>
        <v>-</v>
      </c>
      <c r="AO202" t="str">
        <f>_xlfn.IFNA(VLOOKUP($C202,DataSuS2023!$B$2:$O$854,3,FALSE),"")</f>
        <v>-</v>
      </c>
      <c r="AP202" t="str">
        <f>_xlfn.IFNA(VLOOKUP($C202,DataSuS2023!$B$2:$O$854,4,FALSE),"")</f>
        <v>-</v>
      </c>
      <c r="AQ202" t="str">
        <f>_xlfn.IFNA(VLOOKUP($C202,DataSuS2023!$B$2:$O$854,5,FALSE),"")</f>
        <v>-</v>
      </c>
      <c r="AR202" t="str">
        <f>_xlfn.IFNA(VLOOKUP($C202,DataSuS2023!$B$2:$O$854,6,FALSE),"")</f>
        <v>-</v>
      </c>
      <c r="AS202" t="str">
        <f>_xlfn.IFNA(VLOOKUP($C202,DataSuS2023!$B$2:$O$854,7,FALSE),"")</f>
        <v>-</v>
      </c>
      <c r="AT202" t="str">
        <f>_xlfn.IFNA(VLOOKUP($C202,DataSuS2023!$B$2:$O$854,8,FALSE),"")</f>
        <v>-</v>
      </c>
      <c r="AU202" t="str">
        <f>_xlfn.IFNA(VLOOKUP($C202,DataSuS2023!$B$2:$O$854,9,FALSE),"")</f>
        <v>-</v>
      </c>
      <c r="AV202" t="str">
        <f>_xlfn.IFNA(VLOOKUP($C202,DataSuS2023!$B$2:$O$854,10,FALSE),"")</f>
        <v>-</v>
      </c>
      <c r="AW202" t="str">
        <f>_xlfn.IFNA(VLOOKUP($C202,DataSuS2023!$B$2:$O$854,11,FALSE),"")</f>
        <v>-</v>
      </c>
      <c r="AX202" t="str">
        <f>_xlfn.IFNA(VLOOKUP($C202,DataSuS2023!$B$2:$O$854,12,FALSE),"")</f>
        <v>-</v>
      </c>
      <c r="AY202" t="str">
        <f>_xlfn.IFNA(VLOOKUP($C202,DataSuS2023!$B$2:$O$854,13,FALSE),"")</f>
        <v>-</v>
      </c>
      <c r="AZ202" s="43">
        <f t="shared" si="21"/>
        <v>0</v>
      </c>
      <c r="BA202">
        <f t="shared" si="20"/>
        <v>0</v>
      </c>
    </row>
    <row r="203" spans="1:53" ht="15.75" customHeight="1">
      <c r="A203" s="10" t="s">
        <v>453</v>
      </c>
      <c r="B203" s="5">
        <v>3118205</v>
      </c>
      <c r="C203" s="5" t="str">
        <f t="shared" si="17"/>
        <v>31182</v>
      </c>
      <c r="D203" s="11" t="s">
        <v>150</v>
      </c>
      <c r="E203" s="12">
        <v>0.53700000000000003</v>
      </c>
      <c r="F203" s="12">
        <v>0.66600000000000004</v>
      </c>
      <c r="G203" s="13">
        <v>0.72899999999999998</v>
      </c>
      <c r="H203" s="46" t="s">
        <v>391</v>
      </c>
      <c r="I203" s="13" t="s">
        <v>70</v>
      </c>
      <c r="J203" s="14">
        <v>2.71</v>
      </c>
      <c r="K203" s="14">
        <v>618.36300000000006</v>
      </c>
      <c r="L203" s="15">
        <f t="shared" si="0"/>
        <v>4.3825390587729212</v>
      </c>
      <c r="M203" s="6" t="s">
        <v>54</v>
      </c>
      <c r="N203" s="3" t="str">
        <f>_xlfn.IFNA(VLOOKUP($C203,DataSuS2021!$B$2:$O$173,2,FALSE),"")</f>
        <v/>
      </c>
      <c r="O203" s="3" t="str">
        <f>_xlfn.IFNA(VLOOKUP($C203,DataSuS2021!$B$2:$O$173,3,FALSE),"")</f>
        <v/>
      </c>
      <c r="P203" s="3" t="str">
        <f>_xlfn.IFNA(VLOOKUP($C203,DataSuS2021!$B$2:$O$173,4,FALSE),"")</f>
        <v/>
      </c>
      <c r="Q203" s="3" t="str">
        <f>_xlfn.IFNA(VLOOKUP($C203,DataSuS2021!$B$2:$O$173,5,FALSE),"")</f>
        <v/>
      </c>
      <c r="R203" s="3" t="str">
        <f>_xlfn.IFNA(VLOOKUP($C203,DataSuS2021!$B$2:$O$173,6,FALSE),"")</f>
        <v/>
      </c>
      <c r="S203" s="3" t="str">
        <f>_xlfn.IFNA(VLOOKUP($C203,DataSuS2021!$B$2:$O$173,7,FALSE),"")</f>
        <v/>
      </c>
      <c r="T203" s="3" t="str">
        <f>_xlfn.IFNA(VLOOKUP($C203,DataSuS2021!$B$2:$O$173,8,FALSE),"")</f>
        <v/>
      </c>
      <c r="U203" s="3" t="str">
        <f>_xlfn.IFNA(VLOOKUP($C203,DataSuS2021!$B$2:$O$173,9,FALSE),"")</f>
        <v/>
      </c>
      <c r="V203" s="3" t="str">
        <f>_xlfn.IFNA(VLOOKUP($C203,DataSuS2021!$B$2:$O$173,10,FALSE),"")</f>
        <v/>
      </c>
      <c r="W203" s="3" t="str">
        <f>_xlfn.IFNA(VLOOKUP($C203,DataSuS2021!$B$2:$O$173,11,FALSE),"")</f>
        <v/>
      </c>
      <c r="X203" s="3" t="str">
        <f>_xlfn.IFNA(VLOOKUP($C203,DataSuS2021!$B$2:$O$173,12,FALSE),"")</f>
        <v/>
      </c>
      <c r="Y203" s="3" t="str">
        <f>_xlfn.IFNA(VLOOKUP($C203,DataSuS2021!$B$2:$O$173,13,FALSE),"")</f>
        <v/>
      </c>
      <c r="Z203" s="42">
        <f t="shared" si="18"/>
        <v>0</v>
      </c>
      <c r="AA203" s="37" t="str">
        <f>_xlfn.IFNA(VLOOKUP($C203,DataSuS2022!$B$2:$O$854,2,FALSE),"")</f>
        <v>-</v>
      </c>
      <c r="AB203" s="37" t="str">
        <f>_xlfn.IFNA(VLOOKUP($C203,DataSuS2022!$B$2:$O$854,3,FALSE),"")</f>
        <v>-</v>
      </c>
      <c r="AC203" s="37" t="str">
        <f>_xlfn.IFNA(VLOOKUP($C203,DataSuS2022!$B$2:$O$854,4,FALSE),"")</f>
        <v>-</v>
      </c>
      <c r="AD203" s="37" t="str">
        <f>_xlfn.IFNA(VLOOKUP($C203,DataSuS2022!$B$2:$O$854,5,FALSE),"")</f>
        <v>-</v>
      </c>
      <c r="AE203" s="37" t="str">
        <f>_xlfn.IFNA(VLOOKUP($C203,DataSuS2022!$B$2:$O$854,6,FALSE),"")</f>
        <v>-</v>
      </c>
      <c r="AF203" s="37" t="str">
        <f>_xlfn.IFNA(VLOOKUP($C203,DataSuS2022!$B$2:$O$854,7,FALSE),"")</f>
        <v>-</v>
      </c>
      <c r="AG203" s="37" t="str">
        <f>_xlfn.IFNA(VLOOKUP($C203,DataSuS2022!$B$2:$O$854,8,FALSE),"")</f>
        <v>-</v>
      </c>
      <c r="AH203" s="37" t="str">
        <f>_xlfn.IFNA(VLOOKUP($C203,DataSuS2022!$B$2:$O$854,9,FALSE),"")</f>
        <v>-</v>
      </c>
      <c r="AI203" s="37" t="str">
        <f>_xlfn.IFNA(VLOOKUP($C203,DataSuS2022!$B$2:$O$854,10,FALSE),"")</f>
        <v>-</v>
      </c>
      <c r="AJ203" s="37" t="str">
        <f>_xlfn.IFNA(VLOOKUP($C203,DataSuS2022!$B$2:$O$854,11,FALSE),"")</f>
        <v>-</v>
      </c>
      <c r="AK203" s="37" t="str">
        <f>_xlfn.IFNA(VLOOKUP($C203,DataSuS2022!$B$2:$O$854,12,TRUE),"")</f>
        <v>-</v>
      </c>
      <c r="AL203" s="37" t="str">
        <f>_xlfn.IFNA(VLOOKUP($C203,DataSuS2022!$B$2:$O$854,13,FALSE),"")</f>
        <v>-</v>
      </c>
      <c r="AM203" s="44">
        <f t="shared" si="19"/>
        <v>0</v>
      </c>
      <c r="AN203" t="str">
        <f>_xlfn.IFNA(VLOOKUP($C203,DataSuS2023!$B$2:$O$854,2,FALSE),"")</f>
        <v>-</v>
      </c>
      <c r="AO203" t="str">
        <f>_xlfn.IFNA(VLOOKUP($C203,DataSuS2023!$B$2:$O$854,3,FALSE),"")</f>
        <v>-</v>
      </c>
      <c r="AP203" t="str">
        <f>_xlfn.IFNA(VLOOKUP($C203,DataSuS2023!$B$2:$O$854,4,FALSE),"")</f>
        <v>-</v>
      </c>
      <c r="AQ203" t="str">
        <f>_xlfn.IFNA(VLOOKUP($C203,DataSuS2023!$B$2:$O$854,5,FALSE),"")</f>
        <v>-</v>
      </c>
      <c r="AR203" t="str">
        <f>_xlfn.IFNA(VLOOKUP($C203,DataSuS2023!$B$2:$O$854,6,FALSE),"")</f>
        <v>-</v>
      </c>
      <c r="AS203" t="str">
        <f>_xlfn.IFNA(VLOOKUP($C203,DataSuS2023!$B$2:$O$854,7,FALSE),"")</f>
        <v>-</v>
      </c>
      <c r="AT203" t="str">
        <f>_xlfn.IFNA(VLOOKUP($C203,DataSuS2023!$B$2:$O$854,8,FALSE),"")</f>
        <v>-</v>
      </c>
      <c r="AU203" t="str">
        <f>_xlfn.IFNA(VLOOKUP($C203,DataSuS2023!$B$2:$O$854,9,FALSE),"")</f>
        <v>-</v>
      </c>
      <c r="AV203" t="str">
        <f>_xlfn.IFNA(VLOOKUP($C203,DataSuS2023!$B$2:$O$854,10,FALSE),"")</f>
        <v>-</v>
      </c>
      <c r="AW203" t="str">
        <f>_xlfn.IFNA(VLOOKUP($C203,DataSuS2023!$B$2:$O$854,11,FALSE),"")</f>
        <v>-</v>
      </c>
      <c r="AX203" t="str">
        <f>_xlfn.IFNA(VLOOKUP($C203,DataSuS2023!$B$2:$O$854,12,FALSE),"")</f>
        <v>-</v>
      </c>
      <c r="AY203" t="str">
        <f>_xlfn.IFNA(VLOOKUP($C203,DataSuS2023!$B$2:$O$854,13,FALSE),"")</f>
        <v>-</v>
      </c>
      <c r="AZ203" s="43">
        <f t="shared" si="21"/>
        <v>0</v>
      </c>
      <c r="BA203">
        <f t="shared" si="20"/>
        <v>0</v>
      </c>
    </row>
    <row r="204" spans="1:53" ht="15.75" customHeight="1">
      <c r="A204" s="10" t="s">
        <v>454</v>
      </c>
      <c r="B204" s="5">
        <v>3118304</v>
      </c>
      <c r="C204" s="5" t="str">
        <f t="shared" si="17"/>
        <v>31183</v>
      </c>
      <c r="D204" s="11" t="s">
        <v>85</v>
      </c>
      <c r="E204" s="12">
        <v>0.41099999999999998</v>
      </c>
      <c r="F204" s="12">
        <v>0.57799999999999996</v>
      </c>
      <c r="G204" s="13">
        <v>0.76100000000000001</v>
      </c>
      <c r="H204" s="46" t="s">
        <v>455</v>
      </c>
      <c r="I204" s="13" t="s">
        <v>61</v>
      </c>
      <c r="J204" s="14">
        <v>28.69</v>
      </c>
      <c r="K204" s="14">
        <v>370.24599999999998</v>
      </c>
      <c r="L204" s="15">
        <f t="shared" si="0"/>
        <v>77.489020813189072</v>
      </c>
      <c r="M204" s="6" t="s">
        <v>117</v>
      </c>
      <c r="N204" s="3" t="str">
        <f>_xlfn.IFNA(VLOOKUP($C204,DataSuS2021!$B$2:$O$173,2,FALSE),"")</f>
        <v/>
      </c>
      <c r="O204" s="3" t="str">
        <f>_xlfn.IFNA(VLOOKUP($C204,DataSuS2021!$B$2:$O$173,3,FALSE),"")</f>
        <v/>
      </c>
      <c r="P204" s="3" t="str">
        <f>_xlfn.IFNA(VLOOKUP($C204,DataSuS2021!$B$2:$O$173,4,FALSE),"")</f>
        <v/>
      </c>
      <c r="Q204" s="3" t="str">
        <f>_xlfn.IFNA(VLOOKUP($C204,DataSuS2021!$B$2:$O$173,5,FALSE),"")</f>
        <v/>
      </c>
      <c r="R204" s="3" t="str">
        <f>_xlfn.IFNA(VLOOKUP($C204,DataSuS2021!$B$2:$O$173,6,FALSE),"")</f>
        <v/>
      </c>
      <c r="S204" s="3" t="str">
        <f>_xlfn.IFNA(VLOOKUP($C204,DataSuS2021!$B$2:$O$173,7,FALSE),"")</f>
        <v/>
      </c>
      <c r="T204" s="3" t="str">
        <f>_xlfn.IFNA(VLOOKUP($C204,DataSuS2021!$B$2:$O$173,8,FALSE),"")</f>
        <v/>
      </c>
      <c r="U204" s="3" t="str">
        <f>_xlfn.IFNA(VLOOKUP($C204,DataSuS2021!$B$2:$O$173,9,FALSE),"")</f>
        <v/>
      </c>
      <c r="V204" s="3" t="str">
        <f>_xlfn.IFNA(VLOOKUP($C204,DataSuS2021!$B$2:$O$173,10,FALSE),"")</f>
        <v/>
      </c>
      <c r="W204" s="3" t="str">
        <f>_xlfn.IFNA(VLOOKUP($C204,DataSuS2021!$B$2:$O$173,11,FALSE),"")</f>
        <v/>
      </c>
      <c r="X204" s="3" t="str">
        <f>_xlfn.IFNA(VLOOKUP($C204,DataSuS2021!$B$2:$O$173,12,FALSE),"")</f>
        <v/>
      </c>
      <c r="Y204" s="3" t="str">
        <f>_xlfn.IFNA(VLOOKUP($C204,DataSuS2021!$B$2:$O$173,13,FALSE),"")</f>
        <v/>
      </c>
      <c r="Z204" s="42">
        <f t="shared" si="18"/>
        <v>0</v>
      </c>
      <c r="AA204" s="37" t="str">
        <f>_xlfn.IFNA(VLOOKUP($C204,DataSuS2022!$B$2:$O$854,2,FALSE),"")</f>
        <v>-</v>
      </c>
      <c r="AB204" s="37" t="str">
        <f>_xlfn.IFNA(VLOOKUP($C204,DataSuS2022!$B$2:$O$854,3,FALSE),"")</f>
        <v>-</v>
      </c>
      <c r="AC204" s="37" t="str">
        <f>_xlfn.IFNA(VLOOKUP($C204,DataSuS2022!$B$2:$O$854,4,FALSE),"")</f>
        <v>-</v>
      </c>
      <c r="AD204" s="37" t="str">
        <f>_xlfn.IFNA(VLOOKUP($C204,DataSuS2022!$B$2:$O$854,5,FALSE),"")</f>
        <v>-</v>
      </c>
      <c r="AE204" s="37" t="str">
        <f>_xlfn.IFNA(VLOOKUP($C204,DataSuS2022!$B$2:$O$854,6,FALSE),"")</f>
        <v>-</v>
      </c>
      <c r="AF204" s="37" t="str">
        <f>_xlfn.IFNA(VLOOKUP($C204,DataSuS2022!$B$2:$O$854,7,FALSE),"")</f>
        <v>-</v>
      </c>
      <c r="AG204" s="37" t="str">
        <f>_xlfn.IFNA(VLOOKUP($C204,DataSuS2022!$B$2:$O$854,8,FALSE),"")</f>
        <v>-</v>
      </c>
      <c r="AH204" s="37" t="str">
        <f>_xlfn.IFNA(VLOOKUP($C204,DataSuS2022!$B$2:$O$854,9,FALSE),"")</f>
        <v>-</v>
      </c>
      <c r="AI204" s="37" t="str">
        <f>_xlfn.IFNA(VLOOKUP($C204,DataSuS2022!$B$2:$O$854,10,FALSE),"")</f>
        <v>-</v>
      </c>
      <c r="AJ204" s="37" t="str">
        <f>_xlfn.IFNA(VLOOKUP($C204,DataSuS2022!$B$2:$O$854,11,FALSE),"")</f>
        <v>-</v>
      </c>
      <c r="AK204" s="37" t="str">
        <f>_xlfn.IFNA(VLOOKUP($C204,DataSuS2022!$B$2:$O$854,12,TRUE),"")</f>
        <v>-</v>
      </c>
      <c r="AL204" s="37" t="str">
        <f>_xlfn.IFNA(VLOOKUP($C204,DataSuS2022!$B$2:$O$854,13,FALSE),"")</f>
        <v>-</v>
      </c>
      <c r="AM204" s="44">
        <f t="shared" si="19"/>
        <v>0</v>
      </c>
      <c r="AN204" t="str">
        <f>_xlfn.IFNA(VLOOKUP($C204,DataSuS2023!$B$2:$O$854,2,FALSE),"")</f>
        <v>-</v>
      </c>
      <c r="AO204" t="str">
        <f>_xlfn.IFNA(VLOOKUP($C204,DataSuS2023!$B$2:$O$854,3,FALSE),"")</f>
        <v>-</v>
      </c>
      <c r="AP204" t="str">
        <f>_xlfn.IFNA(VLOOKUP($C204,DataSuS2023!$B$2:$O$854,4,FALSE),"")</f>
        <v>-</v>
      </c>
      <c r="AQ204" t="str">
        <f>_xlfn.IFNA(VLOOKUP($C204,DataSuS2023!$B$2:$O$854,5,FALSE),"")</f>
        <v>-</v>
      </c>
      <c r="AR204" t="str">
        <f>_xlfn.IFNA(VLOOKUP($C204,DataSuS2023!$B$2:$O$854,6,FALSE),"")</f>
        <v>-</v>
      </c>
      <c r="AS204" t="str">
        <f>_xlfn.IFNA(VLOOKUP($C204,DataSuS2023!$B$2:$O$854,7,FALSE),"")</f>
        <v>-</v>
      </c>
      <c r="AT204" t="str">
        <f>_xlfn.IFNA(VLOOKUP($C204,DataSuS2023!$B$2:$O$854,8,FALSE),"")</f>
        <v>-</v>
      </c>
      <c r="AU204" t="str">
        <f>_xlfn.IFNA(VLOOKUP($C204,DataSuS2023!$B$2:$O$854,9,FALSE),"")</f>
        <v>-</v>
      </c>
      <c r="AV204" t="str">
        <f>_xlfn.IFNA(VLOOKUP($C204,DataSuS2023!$B$2:$O$854,10,FALSE),"")</f>
        <v>-</v>
      </c>
      <c r="AW204" t="str">
        <f>_xlfn.IFNA(VLOOKUP($C204,DataSuS2023!$B$2:$O$854,11,FALSE),"")</f>
        <v>-</v>
      </c>
      <c r="AX204" t="str">
        <f>_xlfn.IFNA(VLOOKUP($C204,DataSuS2023!$B$2:$O$854,12,FALSE),"")</f>
        <v>-</v>
      </c>
      <c r="AY204" t="str">
        <f>_xlfn.IFNA(VLOOKUP($C204,DataSuS2023!$B$2:$O$854,13,FALSE),"")</f>
        <v>-</v>
      </c>
      <c r="AZ204" s="43">
        <f t="shared" si="21"/>
        <v>0</v>
      </c>
      <c r="BA204">
        <f t="shared" si="20"/>
        <v>0</v>
      </c>
    </row>
    <row r="205" spans="1:53" ht="15.75" customHeight="1">
      <c r="A205" s="10" t="s">
        <v>456</v>
      </c>
      <c r="B205" s="5">
        <v>3118403</v>
      </c>
      <c r="C205" s="5" t="str">
        <f t="shared" si="17"/>
        <v>31184</v>
      </c>
      <c r="D205" s="11" t="s">
        <v>119</v>
      </c>
      <c r="E205" s="12">
        <v>0.38500000000000001</v>
      </c>
      <c r="F205" s="12">
        <v>0.53800000000000003</v>
      </c>
      <c r="G205" s="13">
        <v>0.66200000000000003</v>
      </c>
      <c r="H205" s="46" t="s">
        <v>457</v>
      </c>
      <c r="I205" s="13" t="s">
        <v>61</v>
      </c>
      <c r="J205" s="14">
        <v>5.85</v>
      </c>
      <c r="K205" s="14">
        <v>1483.883</v>
      </c>
      <c r="L205" s="15">
        <f t="shared" si="0"/>
        <v>3.942359336955811</v>
      </c>
      <c r="M205" s="6" t="s">
        <v>67</v>
      </c>
      <c r="N205" s="3" t="str">
        <f>_xlfn.IFNA(VLOOKUP($C205,DataSuS2021!$B$2:$O$173,2,FALSE),"")</f>
        <v/>
      </c>
      <c r="O205" s="3" t="str">
        <f>_xlfn.IFNA(VLOOKUP($C205,DataSuS2021!$B$2:$O$173,3,FALSE),"")</f>
        <v/>
      </c>
      <c r="P205" s="3" t="str">
        <f>_xlfn.IFNA(VLOOKUP($C205,DataSuS2021!$B$2:$O$173,4,FALSE),"")</f>
        <v/>
      </c>
      <c r="Q205" s="3" t="str">
        <f>_xlfn.IFNA(VLOOKUP($C205,DataSuS2021!$B$2:$O$173,5,FALSE),"")</f>
        <v/>
      </c>
      <c r="R205" s="3" t="str">
        <f>_xlfn.IFNA(VLOOKUP($C205,DataSuS2021!$B$2:$O$173,6,FALSE),"")</f>
        <v/>
      </c>
      <c r="S205" s="3" t="str">
        <f>_xlfn.IFNA(VLOOKUP($C205,DataSuS2021!$B$2:$O$173,7,FALSE),"")</f>
        <v/>
      </c>
      <c r="T205" s="3" t="str">
        <f>_xlfn.IFNA(VLOOKUP($C205,DataSuS2021!$B$2:$O$173,8,FALSE),"")</f>
        <v/>
      </c>
      <c r="U205" s="3" t="str">
        <f>_xlfn.IFNA(VLOOKUP($C205,DataSuS2021!$B$2:$O$173,9,FALSE),"")</f>
        <v/>
      </c>
      <c r="V205" s="3" t="str">
        <f>_xlfn.IFNA(VLOOKUP($C205,DataSuS2021!$B$2:$O$173,10,FALSE),"")</f>
        <v/>
      </c>
      <c r="W205" s="3" t="str">
        <f>_xlfn.IFNA(VLOOKUP($C205,DataSuS2021!$B$2:$O$173,11,FALSE),"")</f>
        <v/>
      </c>
      <c r="X205" s="3" t="str">
        <f>_xlfn.IFNA(VLOOKUP($C205,DataSuS2021!$B$2:$O$173,12,FALSE),"")</f>
        <v/>
      </c>
      <c r="Y205" s="3" t="str">
        <f>_xlfn.IFNA(VLOOKUP($C205,DataSuS2021!$B$2:$O$173,13,FALSE),"")</f>
        <v/>
      </c>
      <c r="Z205" s="42">
        <f t="shared" si="18"/>
        <v>0</v>
      </c>
      <c r="AA205" s="37" t="str">
        <f>_xlfn.IFNA(VLOOKUP($C205,DataSuS2022!$B$2:$O$854,2,FALSE),"")</f>
        <v>-</v>
      </c>
      <c r="AB205" s="37" t="str">
        <f>_xlfn.IFNA(VLOOKUP($C205,DataSuS2022!$B$2:$O$854,3,FALSE),"")</f>
        <v>-</v>
      </c>
      <c r="AC205" s="37" t="str">
        <f>_xlfn.IFNA(VLOOKUP($C205,DataSuS2022!$B$2:$O$854,4,FALSE),"")</f>
        <v>-</v>
      </c>
      <c r="AD205" s="37" t="str">
        <f>_xlfn.IFNA(VLOOKUP($C205,DataSuS2022!$B$2:$O$854,5,FALSE),"")</f>
        <v>-</v>
      </c>
      <c r="AE205" s="37" t="str">
        <f>_xlfn.IFNA(VLOOKUP($C205,DataSuS2022!$B$2:$O$854,6,FALSE),"")</f>
        <v>-</v>
      </c>
      <c r="AF205" s="37" t="str">
        <f>_xlfn.IFNA(VLOOKUP($C205,DataSuS2022!$B$2:$O$854,7,FALSE),"")</f>
        <v>-</v>
      </c>
      <c r="AG205" s="37" t="str">
        <f>_xlfn.IFNA(VLOOKUP($C205,DataSuS2022!$B$2:$O$854,8,FALSE),"")</f>
        <v>-</v>
      </c>
      <c r="AH205" s="37" t="str">
        <f>_xlfn.IFNA(VLOOKUP($C205,DataSuS2022!$B$2:$O$854,9,FALSE),"")</f>
        <v>-</v>
      </c>
      <c r="AI205" s="37" t="str">
        <f>_xlfn.IFNA(VLOOKUP($C205,DataSuS2022!$B$2:$O$854,10,FALSE),"")</f>
        <v>-</v>
      </c>
      <c r="AJ205" s="37" t="str">
        <f>_xlfn.IFNA(VLOOKUP($C205,DataSuS2022!$B$2:$O$854,11,FALSE),"")</f>
        <v>-</v>
      </c>
      <c r="AK205" s="37" t="str">
        <f>_xlfn.IFNA(VLOOKUP($C205,DataSuS2022!$B$2:$O$854,12,TRUE),"")</f>
        <v>-</v>
      </c>
      <c r="AL205" s="37" t="str">
        <f>_xlfn.IFNA(VLOOKUP($C205,DataSuS2022!$B$2:$O$854,13,FALSE),"")</f>
        <v>-</v>
      </c>
      <c r="AM205" s="44">
        <f t="shared" si="19"/>
        <v>0</v>
      </c>
      <c r="AN205" t="str">
        <f>_xlfn.IFNA(VLOOKUP($C205,DataSuS2023!$B$2:$O$854,2,FALSE),"")</f>
        <v>-</v>
      </c>
      <c r="AO205" t="str">
        <f>_xlfn.IFNA(VLOOKUP($C205,DataSuS2023!$B$2:$O$854,3,FALSE),"")</f>
        <v>-</v>
      </c>
      <c r="AP205" t="str">
        <f>_xlfn.IFNA(VLOOKUP($C205,DataSuS2023!$B$2:$O$854,4,FALSE),"")</f>
        <v>-</v>
      </c>
      <c r="AQ205" t="str">
        <f>_xlfn.IFNA(VLOOKUP($C205,DataSuS2023!$B$2:$O$854,5,FALSE),"")</f>
        <v>-</v>
      </c>
      <c r="AR205" t="str">
        <f>_xlfn.IFNA(VLOOKUP($C205,DataSuS2023!$B$2:$O$854,6,FALSE),"")</f>
        <v>-</v>
      </c>
      <c r="AS205" t="str">
        <f>_xlfn.IFNA(VLOOKUP($C205,DataSuS2023!$B$2:$O$854,7,FALSE),"")</f>
        <v>-</v>
      </c>
      <c r="AT205" t="str">
        <f>_xlfn.IFNA(VLOOKUP($C205,DataSuS2023!$B$2:$O$854,8,FALSE),"")</f>
        <v>-</v>
      </c>
      <c r="AU205" t="str">
        <f>_xlfn.IFNA(VLOOKUP($C205,DataSuS2023!$B$2:$O$854,9,FALSE),"")</f>
        <v>-</v>
      </c>
      <c r="AV205" t="str">
        <f>_xlfn.IFNA(VLOOKUP($C205,DataSuS2023!$B$2:$O$854,10,FALSE),"")</f>
        <v>-</v>
      </c>
      <c r="AW205" t="str">
        <f>_xlfn.IFNA(VLOOKUP($C205,DataSuS2023!$B$2:$O$854,11,FALSE),"")</f>
        <v>-</v>
      </c>
      <c r="AX205" t="str">
        <f>_xlfn.IFNA(VLOOKUP($C205,DataSuS2023!$B$2:$O$854,12,FALSE),"")</f>
        <v>-</v>
      </c>
      <c r="AY205" t="str">
        <f>_xlfn.IFNA(VLOOKUP($C205,DataSuS2023!$B$2:$O$854,13,FALSE),"")</f>
        <v>-</v>
      </c>
      <c r="AZ205" s="43">
        <f t="shared" si="21"/>
        <v>0</v>
      </c>
      <c r="BA205">
        <f t="shared" si="20"/>
        <v>0</v>
      </c>
    </row>
    <row r="206" spans="1:53" ht="15.75" customHeight="1">
      <c r="A206" s="10" t="s">
        <v>458</v>
      </c>
      <c r="B206" s="5">
        <v>3118502</v>
      </c>
      <c r="C206" s="5" t="str">
        <f t="shared" si="17"/>
        <v>31185</v>
      </c>
      <c r="D206" s="11" t="s">
        <v>143</v>
      </c>
      <c r="E206" s="12">
        <v>0.51200000000000001</v>
      </c>
      <c r="F206" s="12">
        <v>0.65100000000000002</v>
      </c>
      <c r="G206" s="13">
        <v>0.67300000000000004</v>
      </c>
      <c r="H206" s="46" t="s">
        <v>459</v>
      </c>
      <c r="I206" s="13" t="s">
        <v>61</v>
      </c>
      <c r="J206" s="14">
        <v>0.35</v>
      </c>
      <c r="K206" s="14">
        <v>89.122</v>
      </c>
      <c r="L206" s="15">
        <f t="shared" si="0"/>
        <v>3.9272009155988421</v>
      </c>
      <c r="M206" s="6" t="s">
        <v>89</v>
      </c>
      <c r="N206" s="3" t="str">
        <f>_xlfn.IFNA(VLOOKUP($C206,DataSuS2021!$B$2:$O$173,2,FALSE),"")</f>
        <v/>
      </c>
      <c r="O206" s="3" t="str">
        <f>_xlfn.IFNA(VLOOKUP($C206,DataSuS2021!$B$2:$O$173,3,FALSE),"")</f>
        <v/>
      </c>
      <c r="P206" s="3" t="str">
        <f>_xlfn.IFNA(VLOOKUP($C206,DataSuS2021!$B$2:$O$173,4,FALSE),"")</f>
        <v/>
      </c>
      <c r="Q206" s="3" t="str">
        <f>_xlfn.IFNA(VLOOKUP($C206,DataSuS2021!$B$2:$O$173,5,FALSE),"")</f>
        <v/>
      </c>
      <c r="R206" s="3" t="str">
        <f>_xlfn.IFNA(VLOOKUP($C206,DataSuS2021!$B$2:$O$173,6,FALSE),"")</f>
        <v/>
      </c>
      <c r="S206" s="3" t="str">
        <f>_xlfn.IFNA(VLOOKUP($C206,DataSuS2021!$B$2:$O$173,7,FALSE),"")</f>
        <v/>
      </c>
      <c r="T206" s="3" t="str">
        <f>_xlfn.IFNA(VLOOKUP($C206,DataSuS2021!$B$2:$O$173,8,FALSE),"")</f>
        <v/>
      </c>
      <c r="U206" s="3" t="str">
        <f>_xlfn.IFNA(VLOOKUP($C206,DataSuS2021!$B$2:$O$173,9,FALSE),"")</f>
        <v/>
      </c>
      <c r="V206" s="3" t="str">
        <f>_xlfn.IFNA(VLOOKUP($C206,DataSuS2021!$B$2:$O$173,10,FALSE),"")</f>
        <v/>
      </c>
      <c r="W206" s="3" t="str">
        <f>_xlfn.IFNA(VLOOKUP($C206,DataSuS2021!$B$2:$O$173,11,FALSE),"")</f>
        <v/>
      </c>
      <c r="X206" s="3" t="str">
        <f>_xlfn.IFNA(VLOOKUP($C206,DataSuS2021!$B$2:$O$173,12,FALSE),"")</f>
        <v/>
      </c>
      <c r="Y206" s="3" t="str">
        <f>_xlfn.IFNA(VLOOKUP($C206,DataSuS2021!$B$2:$O$173,13,FALSE),"")</f>
        <v/>
      </c>
      <c r="Z206" s="42">
        <f t="shared" si="18"/>
        <v>0</v>
      </c>
      <c r="AA206" s="37" t="str">
        <f>_xlfn.IFNA(VLOOKUP($C206,DataSuS2022!$B$2:$O$854,2,FALSE),"")</f>
        <v>-</v>
      </c>
      <c r="AB206" s="37" t="str">
        <f>_xlfn.IFNA(VLOOKUP($C206,DataSuS2022!$B$2:$O$854,3,FALSE),"")</f>
        <v>-</v>
      </c>
      <c r="AC206" s="37" t="str">
        <f>_xlfn.IFNA(VLOOKUP($C206,DataSuS2022!$B$2:$O$854,4,FALSE),"")</f>
        <v>-</v>
      </c>
      <c r="AD206" s="37" t="str">
        <f>_xlfn.IFNA(VLOOKUP($C206,DataSuS2022!$B$2:$O$854,5,FALSE),"")</f>
        <v>-</v>
      </c>
      <c r="AE206" s="37" t="str">
        <f>_xlfn.IFNA(VLOOKUP($C206,DataSuS2022!$B$2:$O$854,6,FALSE),"")</f>
        <v>-</v>
      </c>
      <c r="AF206" s="37" t="str">
        <f>_xlfn.IFNA(VLOOKUP($C206,DataSuS2022!$B$2:$O$854,7,FALSE),"")</f>
        <v>-</v>
      </c>
      <c r="AG206" s="37" t="str">
        <f>_xlfn.IFNA(VLOOKUP($C206,DataSuS2022!$B$2:$O$854,8,FALSE),"")</f>
        <v>-</v>
      </c>
      <c r="AH206" s="37" t="str">
        <f>_xlfn.IFNA(VLOOKUP($C206,DataSuS2022!$B$2:$O$854,9,FALSE),"")</f>
        <v>-</v>
      </c>
      <c r="AI206" s="37" t="str">
        <f>_xlfn.IFNA(VLOOKUP($C206,DataSuS2022!$B$2:$O$854,10,FALSE),"")</f>
        <v>-</v>
      </c>
      <c r="AJ206" s="37" t="str">
        <f>_xlfn.IFNA(VLOOKUP($C206,DataSuS2022!$B$2:$O$854,11,FALSE),"")</f>
        <v>-</v>
      </c>
      <c r="AK206" s="37" t="str">
        <f>_xlfn.IFNA(VLOOKUP($C206,DataSuS2022!$B$2:$O$854,12,TRUE),"")</f>
        <v>-</v>
      </c>
      <c r="AL206" s="37" t="str">
        <f>_xlfn.IFNA(VLOOKUP($C206,DataSuS2022!$B$2:$O$854,13,FALSE),"")</f>
        <v>-</v>
      </c>
      <c r="AM206" s="44">
        <f t="shared" si="19"/>
        <v>0</v>
      </c>
      <c r="AN206" t="str">
        <f>_xlfn.IFNA(VLOOKUP($C206,DataSuS2023!$B$2:$O$854,2,FALSE),"")</f>
        <v>-</v>
      </c>
      <c r="AO206" t="str">
        <f>_xlfn.IFNA(VLOOKUP($C206,DataSuS2023!$B$2:$O$854,3,FALSE),"")</f>
        <v>-</v>
      </c>
      <c r="AP206" t="str">
        <f>_xlfn.IFNA(VLOOKUP($C206,DataSuS2023!$B$2:$O$854,4,FALSE),"")</f>
        <v>-</v>
      </c>
      <c r="AQ206" t="str">
        <f>_xlfn.IFNA(VLOOKUP($C206,DataSuS2023!$B$2:$O$854,5,FALSE),"")</f>
        <v>-</v>
      </c>
      <c r="AR206" t="str">
        <f>_xlfn.IFNA(VLOOKUP($C206,DataSuS2023!$B$2:$O$854,6,FALSE),"")</f>
        <v>-</v>
      </c>
      <c r="AS206" t="str">
        <f>_xlfn.IFNA(VLOOKUP($C206,DataSuS2023!$B$2:$O$854,7,FALSE),"")</f>
        <v>-</v>
      </c>
      <c r="AT206" t="str">
        <f>_xlfn.IFNA(VLOOKUP($C206,DataSuS2023!$B$2:$O$854,8,FALSE),"")</f>
        <v>-</v>
      </c>
      <c r="AU206" t="str">
        <f>_xlfn.IFNA(VLOOKUP($C206,DataSuS2023!$B$2:$O$854,9,FALSE),"")</f>
        <v>-</v>
      </c>
      <c r="AV206" t="str">
        <f>_xlfn.IFNA(VLOOKUP($C206,DataSuS2023!$B$2:$O$854,10,FALSE),"")</f>
        <v>-</v>
      </c>
      <c r="AW206" t="str">
        <f>_xlfn.IFNA(VLOOKUP($C206,DataSuS2023!$B$2:$O$854,11,FALSE),"")</f>
        <v>-</v>
      </c>
      <c r="AX206" t="str">
        <f>_xlfn.IFNA(VLOOKUP($C206,DataSuS2023!$B$2:$O$854,12,FALSE),"")</f>
        <v>-</v>
      </c>
      <c r="AY206" t="str">
        <f>_xlfn.IFNA(VLOOKUP($C206,DataSuS2023!$B$2:$O$854,13,FALSE),"")</f>
        <v>-</v>
      </c>
      <c r="AZ206" s="43">
        <f t="shared" si="21"/>
        <v>0</v>
      </c>
      <c r="BA206">
        <f t="shared" si="20"/>
        <v>0</v>
      </c>
    </row>
    <row r="207" spans="1:53" ht="15.75" customHeight="1">
      <c r="A207" s="10" t="s">
        <v>460</v>
      </c>
      <c r="B207" s="5">
        <v>3118601</v>
      </c>
      <c r="C207" s="5" t="str">
        <f t="shared" si="17"/>
        <v>31186</v>
      </c>
      <c r="D207" s="11" t="s">
        <v>150</v>
      </c>
      <c r="E207" s="12">
        <v>0.45600000000000002</v>
      </c>
      <c r="F207" s="12">
        <v>0.57899999999999996</v>
      </c>
      <c r="G207" s="13">
        <v>0.75600000000000001</v>
      </c>
      <c r="H207" s="46" t="s">
        <v>461</v>
      </c>
      <c r="I207" s="13" t="s">
        <v>70</v>
      </c>
      <c r="J207" s="14">
        <v>102.33</v>
      </c>
      <c r="K207" s="14">
        <v>194.74600000000001</v>
      </c>
      <c r="L207" s="15">
        <f t="shared" si="0"/>
        <v>525.45366785453871</v>
      </c>
      <c r="M207" s="6" t="s">
        <v>117</v>
      </c>
      <c r="N207" s="3" t="str">
        <f>_xlfn.IFNA(VLOOKUP($C207,DataSuS2021!$B$2:$O$173,2,FALSE),"")</f>
        <v>-</v>
      </c>
      <c r="O207" s="3" t="str">
        <f>_xlfn.IFNA(VLOOKUP($C207,DataSuS2021!$B$2:$O$173,3,FALSE),"")</f>
        <v>-</v>
      </c>
      <c r="P207" s="3" t="str">
        <f>_xlfn.IFNA(VLOOKUP($C207,DataSuS2021!$B$2:$O$173,4,FALSE),"")</f>
        <v>-</v>
      </c>
      <c r="Q207" s="3" t="str">
        <f>_xlfn.IFNA(VLOOKUP($C207,DataSuS2021!$B$2:$O$173,5,FALSE),"")</f>
        <v>-</v>
      </c>
      <c r="R207" s="3">
        <f>_xlfn.IFNA(VLOOKUP($C207,DataSuS2021!$B$2:$O$173,6,FALSE),"")</f>
        <v>1</v>
      </c>
      <c r="S207" s="3">
        <f>_xlfn.IFNA(VLOOKUP($C207,DataSuS2021!$B$2:$O$173,7,FALSE),"")</f>
        <v>2</v>
      </c>
      <c r="T207" s="3" t="str">
        <f>_xlfn.IFNA(VLOOKUP($C207,DataSuS2021!$B$2:$O$173,8,FALSE),"")</f>
        <v>-</v>
      </c>
      <c r="U207" s="3" t="str">
        <f>_xlfn.IFNA(VLOOKUP($C207,DataSuS2021!$B$2:$O$173,9,FALSE),"")</f>
        <v>-</v>
      </c>
      <c r="V207" s="3" t="str">
        <f>_xlfn.IFNA(VLOOKUP($C207,DataSuS2021!$B$2:$O$173,10,FALSE),"")</f>
        <v>-</v>
      </c>
      <c r="W207" s="3">
        <f>_xlfn.IFNA(VLOOKUP($C207,DataSuS2021!$B$2:$O$173,11,FALSE),"")</f>
        <v>2</v>
      </c>
      <c r="X207" s="3">
        <f>_xlfn.IFNA(VLOOKUP($C207,DataSuS2021!$B$2:$O$173,12,FALSE),"")</f>
        <v>2</v>
      </c>
      <c r="Y207" s="3">
        <f>_xlfn.IFNA(VLOOKUP($C207,DataSuS2021!$B$2:$O$173,13,FALSE),"")</f>
        <v>1</v>
      </c>
      <c r="Z207" s="42">
        <f t="shared" si="18"/>
        <v>8</v>
      </c>
      <c r="AA207" s="37">
        <f>_xlfn.IFNA(VLOOKUP($C207,DataSuS2022!$B$2:$O$854,2,FALSE),"")</f>
        <v>1</v>
      </c>
      <c r="AB207" s="37">
        <f>_xlfn.IFNA(VLOOKUP($C207,DataSuS2022!$B$2:$O$854,3,FALSE),"")</f>
        <v>1</v>
      </c>
      <c r="AC207" s="37">
        <f>_xlfn.IFNA(VLOOKUP($C207,DataSuS2022!$B$2:$O$854,4,FALSE),"")</f>
        <v>4</v>
      </c>
      <c r="AD207" s="37">
        <f>_xlfn.IFNA(VLOOKUP($C207,DataSuS2022!$B$2:$O$854,5,FALSE),"")</f>
        <v>1</v>
      </c>
      <c r="AE207" s="37">
        <f>_xlfn.IFNA(VLOOKUP($C207,DataSuS2022!$B$2:$O$854,6,FALSE),"")</f>
        <v>1</v>
      </c>
      <c r="AF207" s="37" t="str">
        <f>_xlfn.IFNA(VLOOKUP($C207,DataSuS2022!$B$2:$O$854,7,FALSE),"")</f>
        <v>-</v>
      </c>
      <c r="AG207" s="37">
        <f>_xlfn.IFNA(VLOOKUP($C207,DataSuS2022!$B$2:$O$854,8,FALSE),"")</f>
        <v>2</v>
      </c>
      <c r="AH207" s="37" t="str">
        <f>_xlfn.IFNA(VLOOKUP($C207,DataSuS2022!$B$2:$O$854,9,FALSE),"")</f>
        <v>-</v>
      </c>
      <c r="AI207" s="37" t="str">
        <f>_xlfn.IFNA(VLOOKUP($C207,DataSuS2022!$B$2:$O$854,10,FALSE),"")</f>
        <v>-</v>
      </c>
      <c r="AJ207" s="37" t="str">
        <f>_xlfn.IFNA(VLOOKUP($C207,DataSuS2022!$B$2:$O$854,11,FALSE),"")</f>
        <v>-</v>
      </c>
      <c r="AK207" s="37" t="str">
        <f>_xlfn.IFNA(VLOOKUP($C207,DataSuS2022!$B$2:$O$854,12,TRUE),"")</f>
        <v>-</v>
      </c>
      <c r="AL207" s="37">
        <f>_xlfn.IFNA(VLOOKUP($C207,DataSuS2022!$B$2:$O$854,13,FALSE),"")</f>
        <v>2</v>
      </c>
      <c r="AM207" s="44">
        <f t="shared" si="19"/>
        <v>12</v>
      </c>
      <c r="AN207">
        <f>_xlfn.IFNA(VLOOKUP($C207,DataSuS2023!$B$2:$O$854,2,FALSE),"")</f>
        <v>1</v>
      </c>
      <c r="AO207">
        <f>_xlfn.IFNA(VLOOKUP($C207,DataSuS2023!$B$2:$O$854,3,FALSE),"")</f>
        <v>1</v>
      </c>
      <c r="AP207">
        <f>_xlfn.IFNA(VLOOKUP($C207,DataSuS2023!$B$2:$O$854,4,FALSE),"")</f>
        <v>3</v>
      </c>
      <c r="AQ207">
        <f>_xlfn.IFNA(VLOOKUP($C207,DataSuS2023!$B$2:$O$854,5,FALSE),"")</f>
        <v>2</v>
      </c>
      <c r="AR207">
        <f>_xlfn.IFNA(VLOOKUP($C207,DataSuS2023!$B$2:$O$854,6,FALSE),"")</f>
        <v>1</v>
      </c>
      <c r="AS207">
        <f>_xlfn.IFNA(VLOOKUP($C207,DataSuS2023!$B$2:$O$854,7,FALSE),"")</f>
        <v>2</v>
      </c>
      <c r="AT207" t="str">
        <f>_xlfn.IFNA(VLOOKUP($C207,DataSuS2023!$B$2:$O$854,8,FALSE),"")</f>
        <v>-</v>
      </c>
      <c r="AU207">
        <f>_xlfn.IFNA(VLOOKUP($C207,DataSuS2023!$B$2:$O$854,9,FALSE),"")</f>
        <v>2</v>
      </c>
      <c r="AV207" t="str">
        <f>_xlfn.IFNA(VLOOKUP($C207,DataSuS2023!$B$2:$O$854,10,FALSE),"")</f>
        <v>-</v>
      </c>
      <c r="AW207">
        <f>_xlfn.IFNA(VLOOKUP($C207,DataSuS2023!$B$2:$O$854,11,FALSE),"")</f>
        <v>1</v>
      </c>
      <c r="AX207">
        <f>_xlfn.IFNA(VLOOKUP($C207,DataSuS2023!$B$2:$O$854,12,FALSE),"")</f>
        <v>1</v>
      </c>
      <c r="AY207" t="str">
        <f>_xlfn.IFNA(VLOOKUP($C207,DataSuS2023!$B$2:$O$854,13,FALSE),"")</f>
        <v>-</v>
      </c>
      <c r="AZ207" s="43">
        <f t="shared" si="21"/>
        <v>14</v>
      </c>
      <c r="BA207">
        <f t="shared" si="20"/>
        <v>34</v>
      </c>
    </row>
    <row r="208" spans="1:53" ht="15.75" customHeight="1">
      <c r="A208" s="10" t="s">
        <v>462</v>
      </c>
      <c r="B208" s="5">
        <v>3118700</v>
      </c>
      <c r="C208" s="5" t="str">
        <f t="shared" si="17"/>
        <v>31187</v>
      </c>
      <c r="D208" s="11" t="s">
        <v>56</v>
      </c>
      <c r="E208" s="12">
        <v>0.32800000000000001</v>
      </c>
      <c r="F208" s="12">
        <v>0.51700000000000002</v>
      </c>
      <c r="G208" s="13">
        <v>0.69399999999999995</v>
      </c>
      <c r="H208" s="46" t="s">
        <v>463</v>
      </c>
      <c r="I208" s="13" t="s">
        <v>70</v>
      </c>
      <c r="J208" s="14">
        <v>1.59</v>
      </c>
      <c r="K208" s="14">
        <v>296.16300000000001</v>
      </c>
      <c r="L208" s="15">
        <f t="shared" si="0"/>
        <v>5.3686652282695677</v>
      </c>
      <c r="M208" s="6" t="s">
        <v>89</v>
      </c>
      <c r="N208" s="3" t="str">
        <f>_xlfn.IFNA(VLOOKUP($C208,DataSuS2021!$B$2:$O$173,2,FALSE),"")</f>
        <v/>
      </c>
      <c r="O208" s="3" t="str">
        <f>_xlfn.IFNA(VLOOKUP($C208,DataSuS2021!$B$2:$O$173,3,FALSE),"")</f>
        <v/>
      </c>
      <c r="P208" s="3" t="str">
        <f>_xlfn.IFNA(VLOOKUP($C208,DataSuS2021!$B$2:$O$173,4,FALSE),"")</f>
        <v/>
      </c>
      <c r="Q208" s="3" t="str">
        <f>_xlfn.IFNA(VLOOKUP($C208,DataSuS2021!$B$2:$O$173,5,FALSE),"")</f>
        <v/>
      </c>
      <c r="R208" s="3" t="str">
        <f>_xlfn.IFNA(VLOOKUP($C208,DataSuS2021!$B$2:$O$173,6,FALSE),"")</f>
        <v/>
      </c>
      <c r="S208" s="3" t="str">
        <f>_xlfn.IFNA(VLOOKUP($C208,DataSuS2021!$B$2:$O$173,7,FALSE),"")</f>
        <v/>
      </c>
      <c r="T208" s="3" t="str">
        <f>_xlfn.IFNA(VLOOKUP($C208,DataSuS2021!$B$2:$O$173,8,FALSE),"")</f>
        <v/>
      </c>
      <c r="U208" s="3" t="str">
        <f>_xlfn.IFNA(VLOOKUP($C208,DataSuS2021!$B$2:$O$173,9,FALSE),"")</f>
        <v/>
      </c>
      <c r="V208" s="3" t="str">
        <f>_xlfn.IFNA(VLOOKUP($C208,DataSuS2021!$B$2:$O$173,10,FALSE),"")</f>
        <v/>
      </c>
      <c r="W208" s="3" t="str">
        <f>_xlfn.IFNA(VLOOKUP($C208,DataSuS2021!$B$2:$O$173,11,FALSE),"")</f>
        <v/>
      </c>
      <c r="X208" s="3" t="str">
        <f>_xlfn.IFNA(VLOOKUP($C208,DataSuS2021!$B$2:$O$173,12,FALSE),"")</f>
        <v/>
      </c>
      <c r="Y208" s="3" t="str">
        <f>_xlfn.IFNA(VLOOKUP($C208,DataSuS2021!$B$2:$O$173,13,FALSE),"")</f>
        <v/>
      </c>
      <c r="Z208" s="42">
        <f t="shared" si="18"/>
        <v>0</v>
      </c>
      <c r="AA208" s="37" t="str">
        <f>_xlfn.IFNA(VLOOKUP($C208,DataSuS2022!$B$2:$O$854,2,FALSE),"")</f>
        <v>-</v>
      </c>
      <c r="AB208" s="37" t="str">
        <f>_xlfn.IFNA(VLOOKUP($C208,DataSuS2022!$B$2:$O$854,3,FALSE),"")</f>
        <v>-</v>
      </c>
      <c r="AC208" s="37" t="str">
        <f>_xlfn.IFNA(VLOOKUP($C208,DataSuS2022!$B$2:$O$854,4,FALSE),"")</f>
        <v>-</v>
      </c>
      <c r="AD208" s="37" t="str">
        <f>_xlfn.IFNA(VLOOKUP($C208,DataSuS2022!$B$2:$O$854,5,FALSE),"")</f>
        <v>-</v>
      </c>
      <c r="AE208" s="37" t="str">
        <f>_xlfn.IFNA(VLOOKUP($C208,DataSuS2022!$B$2:$O$854,6,FALSE),"")</f>
        <v>-</v>
      </c>
      <c r="AF208" s="37" t="str">
        <f>_xlfn.IFNA(VLOOKUP($C208,DataSuS2022!$B$2:$O$854,7,FALSE),"")</f>
        <v>-</v>
      </c>
      <c r="AG208" s="37" t="str">
        <f>_xlfn.IFNA(VLOOKUP($C208,DataSuS2022!$B$2:$O$854,8,FALSE),"")</f>
        <v>-</v>
      </c>
      <c r="AH208" s="37" t="str">
        <f>_xlfn.IFNA(VLOOKUP($C208,DataSuS2022!$B$2:$O$854,9,FALSE),"")</f>
        <v>-</v>
      </c>
      <c r="AI208" s="37" t="str">
        <f>_xlfn.IFNA(VLOOKUP($C208,DataSuS2022!$B$2:$O$854,10,FALSE),"")</f>
        <v>-</v>
      </c>
      <c r="AJ208" s="37" t="str">
        <f>_xlfn.IFNA(VLOOKUP($C208,DataSuS2022!$B$2:$O$854,11,FALSE),"")</f>
        <v>-</v>
      </c>
      <c r="AK208" s="37" t="str">
        <f>_xlfn.IFNA(VLOOKUP($C208,DataSuS2022!$B$2:$O$854,12,TRUE),"")</f>
        <v>-</v>
      </c>
      <c r="AL208" s="37" t="str">
        <f>_xlfn.IFNA(VLOOKUP($C208,DataSuS2022!$B$2:$O$854,13,FALSE),"")</f>
        <v>-</v>
      </c>
      <c r="AM208" s="44">
        <f t="shared" si="19"/>
        <v>0</v>
      </c>
      <c r="AN208" t="str">
        <f>_xlfn.IFNA(VLOOKUP($C208,DataSuS2023!$B$2:$O$854,2,FALSE),"")</f>
        <v>-</v>
      </c>
      <c r="AO208" t="str">
        <f>_xlfn.IFNA(VLOOKUP($C208,DataSuS2023!$B$2:$O$854,3,FALSE),"")</f>
        <v>-</v>
      </c>
      <c r="AP208" t="str">
        <f>_xlfn.IFNA(VLOOKUP($C208,DataSuS2023!$B$2:$O$854,4,FALSE),"")</f>
        <v>-</v>
      </c>
      <c r="AQ208" t="str">
        <f>_xlfn.IFNA(VLOOKUP($C208,DataSuS2023!$B$2:$O$854,5,FALSE),"")</f>
        <v>-</v>
      </c>
      <c r="AR208" t="str">
        <f>_xlfn.IFNA(VLOOKUP($C208,DataSuS2023!$B$2:$O$854,6,FALSE),"")</f>
        <v>-</v>
      </c>
      <c r="AS208" t="str">
        <f>_xlfn.IFNA(VLOOKUP($C208,DataSuS2023!$B$2:$O$854,7,FALSE),"")</f>
        <v>-</v>
      </c>
      <c r="AT208" t="str">
        <f>_xlfn.IFNA(VLOOKUP($C208,DataSuS2023!$B$2:$O$854,8,FALSE),"")</f>
        <v>-</v>
      </c>
      <c r="AU208" t="str">
        <f>_xlfn.IFNA(VLOOKUP($C208,DataSuS2023!$B$2:$O$854,9,FALSE),"")</f>
        <v>-</v>
      </c>
      <c r="AV208" t="str">
        <f>_xlfn.IFNA(VLOOKUP($C208,DataSuS2023!$B$2:$O$854,10,FALSE),"")</f>
        <v>-</v>
      </c>
      <c r="AW208" t="str">
        <f>_xlfn.IFNA(VLOOKUP($C208,DataSuS2023!$B$2:$O$854,11,FALSE),"")</f>
        <v>-</v>
      </c>
      <c r="AX208" t="str">
        <f>_xlfn.IFNA(VLOOKUP($C208,DataSuS2023!$B$2:$O$854,12,FALSE),"")</f>
        <v>-</v>
      </c>
      <c r="AY208" t="str">
        <f>_xlfn.IFNA(VLOOKUP($C208,DataSuS2023!$B$2:$O$854,13,FALSE),"")</f>
        <v>-</v>
      </c>
      <c r="AZ208" s="43">
        <f t="shared" si="21"/>
        <v>0</v>
      </c>
      <c r="BA208">
        <f t="shared" si="20"/>
        <v>0</v>
      </c>
    </row>
    <row r="209" spans="1:53" ht="15.75" customHeight="1">
      <c r="A209" s="10" t="s">
        <v>464</v>
      </c>
      <c r="B209" s="5">
        <v>3118809</v>
      </c>
      <c r="C209" s="5" t="str">
        <f t="shared" si="17"/>
        <v>31188</v>
      </c>
      <c r="D209" s="11" t="s">
        <v>59</v>
      </c>
      <c r="E209" s="12">
        <v>0.41499999999999998</v>
      </c>
      <c r="F209" s="12">
        <v>0.56699999999999995</v>
      </c>
      <c r="G209" s="13">
        <v>0.64200000000000002</v>
      </c>
      <c r="H209" s="46" t="s">
        <v>465</v>
      </c>
      <c r="I209" s="13" t="s">
        <v>53</v>
      </c>
      <c r="J209" s="14">
        <v>5.35</v>
      </c>
      <c r="K209" s="14">
        <v>2225.2159999999999</v>
      </c>
      <c r="L209" s="15">
        <f t="shared" si="0"/>
        <v>2.4042609796082717</v>
      </c>
      <c r="M209" s="6" t="s">
        <v>83</v>
      </c>
      <c r="N209" s="3" t="str">
        <f>_xlfn.IFNA(VLOOKUP($C209,DataSuS2021!$B$2:$O$173,2,FALSE),"")</f>
        <v/>
      </c>
      <c r="O209" s="3" t="str">
        <f>_xlfn.IFNA(VLOOKUP($C209,DataSuS2021!$B$2:$O$173,3,FALSE),"")</f>
        <v/>
      </c>
      <c r="P209" s="3" t="str">
        <f>_xlfn.IFNA(VLOOKUP($C209,DataSuS2021!$B$2:$O$173,4,FALSE),"")</f>
        <v/>
      </c>
      <c r="Q209" s="3" t="str">
        <f>_xlfn.IFNA(VLOOKUP($C209,DataSuS2021!$B$2:$O$173,5,FALSE),"")</f>
        <v/>
      </c>
      <c r="R209" s="3" t="str">
        <f>_xlfn.IFNA(VLOOKUP($C209,DataSuS2021!$B$2:$O$173,6,FALSE),"")</f>
        <v/>
      </c>
      <c r="S209" s="3" t="str">
        <f>_xlfn.IFNA(VLOOKUP($C209,DataSuS2021!$B$2:$O$173,7,FALSE),"")</f>
        <v/>
      </c>
      <c r="T209" s="3" t="str">
        <f>_xlfn.IFNA(VLOOKUP($C209,DataSuS2021!$B$2:$O$173,8,FALSE),"")</f>
        <v/>
      </c>
      <c r="U209" s="3" t="str">
        <f>_xlfn.IFNA(VLOOKUP($C209,DataSuS2021!$B$2:$O$173,9,FALSE),"")</f>
        <v/>
      </c>
      <c r="V209" s="3" t="str">
        <f>_xlfn.IFNA(VLOOKUP($C209,DataSuS2021!$B$2:$O$173,10,FALSE),"")</f>
        <v/>
      </c>
      <c r="W209" s="3" t="str">
        <f>_xlfn.IFNA(VLOOKUP($C209,DataSuS2021!$B$2:$O$173,11,FALSE),"")</f>
        <v/>
      </c>
      <c r="X209" s="3" t="str">
        <f>_xlfn.IFNA(VLOOKUP($C209,DataSuS2021!$B$2:$O$173,12,FALSE),"")</f>
        <v/>
      </c>
      <c r="Y209" s="3" t="str">
        <f>_xlfn.IFNA(VLOOKUP($C209,DataSuS2021!$B$2:$O$173,13,FALSE),"")</f>
        <v/>
      </c>
      <c r="Z209" s="42">
        <f t="shared" si="18"/>
        <v>0</v>
      </c>
      <c r="AA209" s="37" t="str">
        <f>_xlfn.IFNA(VLOOKUP($C209,DataSuS2022!$B$2:$O$854,2,FALSE),"")</f>
        <v>-</v>
      </c>
      <c r="AB209" s="37" t="str">
        <f>_xlfn.IFNA(VLOOKUP($C209,DataSuS2022!$B$2:$O$854,3,FALSE),"")</f>
        <v>-</v>
      </c>
      <c r="AC209" s="37" t="str">
        <f>_xlfn.IFNA(VLOOKUP($C209,DataSuS2022!$B$2:$O$854,4,FALSE),"")</f>
        <v>-</v>
      </c>
      <c r="AD209" s="37" t="str">
        <f>_xlfn.IFNA(VLOOKUP($C209,DataSuS2022!$B$2:$O$854,5,FALSE),"")</f>
        <v>-</v>
      </c>
      <c r="AE209" s="37" t="str">
        <f>_xlfn.IFNA(VLOOKUP($C209,DataSuS2022!$B$2:$O$854,6,FALSE),"")</f>
        <v>-</v>
      </c>
      <c r="AF209" s="37" t="str">
        <f>_xlfn.IFNA(VLOOKUP($C209,DataSuS2022!$B$2:$O$854,7,FALSE),"")</f>
        <v>-</v>
      </c>
      <c r="AG209" s="37" t="str">
        <f>_xlfn.IFNA(VLOOKUP($C209,DataSuS2022!$B$2:$O$854,8,FALSE),"")</f>
        <v>-</v>
      </c>
      <c r="AH209" s="37" t="str">
        <f>_xlfn.IFNA(VLOOKUP($C209,DataSuS2022!$B$2:$O$854,9,FALSE),"")</f>
        <v>-</v>
      </c>
      <c r="AI209" s="37" t="str">
        <f>_xlfn.IFNA(VLOOKUP($C209,DataSuS2022!$B$2:$O$854,10,FALSE),"")</f>
        <v>-</v>
      </c>
      <c r="AJ209" s="37" t="str">
        <f>_xlfn.IFNA(VLOOKUP($C209,DataSuS2022!$B$2:$O$854,11,FALSE),"")</f>
        <v>-</v>
      </c>
      <c r="AK209" s="37" t="str">
        <f>_xlfn.IFNA(VLOOKUP($C209,DataSuS2022!$B$2:$O$854,12,TRUE),"")</f>
        <v>-</v>
      </c>
      <c r="AL209" s="37" t="str">
        <f>_xlfn.IFNA(VLOOKUP($C209,DataSuS2022!$B$2:$O$854,13,FALSE),"")</f>
        <v>-</v>
      </c>
      <c r="AM209" s="44">
        <f t="shared" si="19"/>
        <v>0</v>
      </c>
      <c r="AN209">
        <f>_xlfn.IFNA(VLOOKUP($C209,DataSuS2023!$B$2:$O$854,2,FALSE),"")</f>
        <v>1</v>
      </c>
      <c r="AO209" t="str">
        <f>_xlfn.IFNA(VLOOKUP($C209,DataSuS2023!$B$2:$O$854,3,FALSE),"")</f>
        <v>-</v>
      </c>
      <c r="AP209" t="str">
        <f>_xlfn.IFNA(VLOOKUP($C209,DataSuS2023!$B$2:$O$854,4,FALSE),"")</f>
        <v>-</v>
      </c>
      <c r="AQ209" t="str">
        <f>_xlfn.IFNA(VLOOKUP($C209,DataSuS2023!$B$2:$O$854,5,FALSE),"")</f>
        <v>-</v>
      </c>
      <c r="AR209" t="str">
        <f>_xlfn.IFNA(VLOOKUP($C209,DataSuS2023!$B$2:$O$854,6,FALSE),"")</f>
        <v>-</v>
      </c>
      <c r="AS209" t="str">
        <f>_xlfn.IFNA(VLOOKUP($C209,DataSuS2023!$B$2:$O$854,7,FALSE),"")</f>
        <v>-</v>
      </c>
      <c r="AT209">
        <f>_xlfn.IFNA(VLOOKUP($C209,DataSuS2023!$B$2:$O$854,8,FALSE),"")</f>
        <v>2</v>
      </c>
      <c r="AU209">
        <f>_xlfn.IFNA(VLOOKUP($C209,DataSuS2023!$B$2:$O$854,9,FALSE),"")</f>
        <v>1</v>
      </c>
      <c r="AV209" t="str">
        <f>_xlfn.IFNA(VLOOKUP($C209,DataSuS2023!$B$2:$O$854,10,FALSE),"")</f>
        <v>-</v>
      </c>
      <c r="AW209" t="str">
        <f>_xlfn.IFNA(VLOOKUP($C209,DataSuS2023!$B$2:$O$854,11,FALSE),"")</f>
        <v>-</v>
      </c>
      <c r="AX209" t="str">
        <f>_xlfn.IFNA(VLOOKUP($C209,DataSuS2023!$B$2:$O$854,12,FALSE),"")</f>
        <v>-</v>
      </c>
      <c r="AY209" t="str">
        <f>_xlfn.IFNA(VLOOKUP($C209,DataSuS2023!$B$2:$O$854,13,FALSE),"")</f>
        <v>-</v>
      </c>
      <c r="AZ209" s="43">
        <f t="shared" si="21"/>
        <v>4</v>
      </c>
      <c r="BA209">
        <f t="shared" si="20"/>
        <v>4</v>
      </c>
    </row>
    <row r="210" spans="1:53" ht="15.75" customHeight="1">
      <c r="A210" s="10" t="s">
        <v>466</v>
      </c>
      <c r="B210" s="5">
        <v>3118908</v>
      </c>
      <c r="C210" s="5" t="str">
        <f t="shared" si="17"/>
        <v>31189</v>
      </c>
      <c r="D210" s="11" t="s">
        <v>64</v>
      </c>
      <c r="E210" s="12">
        <v>0.45500000000000002</v>
      </c>
      <c r="F210" s="12">
        <v>0.59899999999999998</v>
      </c>
      <c r="G210" s="13">
        <v>0.65600000000000003</v>
      </c>
      <c r="H210" s="46" t="s">
        <v>467</v>
      </c>
      <c r="I210" s="13" t="s">
        <v>53</v>
      </c>
      <c r="J210" s="14">
        <v>3.14</v>
      </c>
      <c r="K210" s="14">
        <v>823.654</v>
      </c>
      <c r="L210" s="15">
        <f t="shared" si="0"/>
        <v>3.8122803992938783</v>
      </c>
      <c r="M210" s="6" t="s">
        <v>117</v>
      </c>
      <c r="N210" s="3" t="str">
        <f>_xlfn.IFNA(VLOOKUP($C210,DataSuS2021!$B$2:$O$173,2,FALSE),"")</f>
        <v/>
      </c>
      <c r="O210" s="3" t="str">
        <f>_xlfn.IFNA(VLOOKUP($C210,DataSuS2021!$B$2:$O$173,3,FALSE),"")</f>
        <v/>
      </c>
      <c r="P210" s="3" t="str">
        <f>_xlfn.IFNA(VLOOKUP($C210,DataSuS2021!$B$2:$O$173,4,FALSE),"")</f>
        <v/>
      </c>
      <c r="Q210" s="3" t="str">
        <f>_xlfn.IFNA(VLOOKUP($C210,DataSuS2021!$B$2:$O$173,5,FALSE),"")</f>
        <v/>
      </c>
      <c r="R210" s="3" t="str">
        <f>_xlfn.IFNA(VLOOKUP($C210,DataSuS2021!$B$2:$O$173,6,FALSE),"")</f>
        <v/>
      </c>
      <c r="S210" s="3" t="str">
        <f>_xlfn.IFNA(VLOOKUP($C210,DataSuS2021!$B$2:$O$173,7,FALSE),"")</f>
        <v/>
      </c>
      <c r="T210" s="3" t="str">
        <f>_xlfn.IFNA(VLOOKUP($C210,DataSuS2021!$B$2:$O$173,8,FALSE),"")</f>
        <v/>
      </c>
      <c r="U210" s="3" t="str">
        <f>_xlfn.IFNA(VLOOKUP($C210,DataSuS2021!$B$2:$O$173,9,FALSE),"")</f>
        <v/>
      </c>
      <c r="V210" s="3" t="str">
        <f>_xlfn.IFNA(VLOOKUP($C210,DataSuS2021!$B$2:$O$173,10,FALSE),"")</f>
        <v/>
      </c>
      <c r="W210" s="3" t="str">
        <f>_xlfn.IFNA(VLOOKUP($C210,DataSuS2021!$B$2:$O$173,11,FALSE),"")</f>
        <v/>
      </c>
      <c r="X210" s="3" t="str">
        <f>_xlfn.IFNA(VLOOKUP($C210,DataSuS2021!$B$2:$O$173,12,FALSE),"")</f>
        <v/>
      </c>
      <c r="Y210" s="3" t="str">
        <f>_xlfn.IFNA(VLOOKUP($C210,DataSuS2021!$B$2:$O$173,13,FALSE),"")</f>
        <v/>
      </c>
      <c r="Z210" s="42">
        <f t="shared" si="18"/>
        <v>0</v>
      </c>
      <c r="AA210" s="37" t="str">
        <f>_xlfn.IFNA(VLOOKUP($C210,DataSuS2022!$B$2:$O$854,2,FALSE),"")</f>
        <v>-</v>
      </c>
      <c r="AB210" s="37" t="str">
        <f>_xlfn.IFNA(VLOOKUP($C210,DataSuS2022!$B$2:$O$854,3,FALSE),"")</f>
        <v>-</v>
      </c>
      <c r="AC210" s="37" t="str">
        <f>_xlfn.IFNA(VLOOKUP($C210,DataSuS2022!$B$2:$O$854,4,FALSE),"")</f>
        <v>-</v>
      </c>
      <c r="AD210" s="37" t="str">
        <f>_xlfn.IFNA(VLOOKUP($C210,DataSuS2022!$B$2:$O$854,5,FALSE),"")</f>
        <v>-</v>
      </c>
      <c r="AE210" s="37">
        <f>_xlfn.IFNA(VLOOKUP($C210,DataSuS2022!$B$2:$O$854,6,FALSE),"")</f>
        <v>1</v>
      </c>
      <c r="AF210" s="37" t="str">
        <f>_xlfn.IFNA(VLOOKUP($C210,DataSuS2022!$B$2:$O$854,7,FALSE),"")</f>
        <v>-</v>
      </c>
      <c r="AG210" s="37" t="str">
        <f>_xlfn.IFNA(VLOOKUP($C210,DataSuS2022!$B$2:$O$854,8,FALSE),"")</f>
        <v>-</v>
      </c>
      <c r="AH210" s="37" t="str">
        <f>_xlfn.IFNA(VLOOKUP($C210,DataSuS2022!$B$2:$O$854,9,FALSE),"")</f>
        <v>-</v>
      </c>
      <c r="AI210" s="37" t="str">
        <f>_xlfn.IFNA(VLOOKUP($C210,DataSuS2022!$B$2:$O$854,10,FALSE),"")</f>
        <v>-</v>
      </c>
      <c r="AJ210" s="37" t="str">
        <f>_xlfn.IFNA(VLOOKUP($C210,DataSuS2022!$B$2:$O$854,11,FALSE),"")</f>
        <v>-</v>
      </c>
      <c r="AK210" s="37" t="str">
        <f>_xlfn.IFNA(VLOOKUP($C210,DataSuS2022!$B$2:$O$854,12,TRUE),"")</f>
        <v>-</v>
      </c>
      <c r="AL210" s="37" t="str">
        <f>_xlfn.IFNA(VLOOKUP($C210,DataSuS2022!$B$2:$O$854,13,FALSE),"")</f>
        <v>-</v>
      </c>
      <c r="AM210" s="44">
        <f t="shared" si="19"/>
        <v>1</v>
      </c>
      <c r="AN210" t="str">
        <f>_xlfn.IFNA(VLOOKUP($C210,DataSuS2023!$B$2:$O$854,2,FALSE),"")</f>
        <v>-</v>
      </c>
      <c r="AO210" t="str">
        <f>_xlfn.IFNA(VLOOKUP($C210,DataSuS2023!$B$2:$O$854,3,FALSE),"")</f>
        <v>-</v>
      </c>
      <c r="AP210" t="str">
        <f>_xlfn.IFNA(VLOOKUP($C210,DataSuS2023!$B$2:$O$854,4,FALSE),"")</f>
        <v>-</v>
      </c>
      <c r="AQ210" t="str">
        <f>_xlfn.IFNA(VLOOKUP($C210,DataSuS2023!$B$2:$O$854,5,FALSE),"")</f>
        <v>-</v>
      </c>
      <c r="AR210" t="str">
        <f>_xlfn.IFNA(VLOOKUP($C210,DataSuS2023!$B$2:$O$854,6,FALSE),"")</f>
        <v>-</v>
      </c>
      <c r="AS210" t="str">
        <f>_xlfn.IFNA(VLOOKUP($C210,DataSuS2023!$B$2:$O$854,7,FALSE),"")</f>
        <v>-</v>
      </c>
      <c r="AT210" t="str">
        <f>_xlfn.IFNA(VLOOKUP($C210,DataSuS2023!$B$2:$O$854,8,FALSE),"")</f>
        <v>-</v>
      </c>
      <c r="AU210" t="str">
        <f>_xlfn.IFNA(VLOOKUP($C210,DataSuS2023!$B$2:$O$854,9,FALSE),"")</f>
        <v>-</v>
      </c>
      <c r="AV210" t="str">
        <f>_xlfn.IFNA(VLOOKUP($C210,DataSuS2023!$B$2:$O$854,10,FALSE),"")</f>
        <v>-</v>
      </c>
      <c r="AW210" t="str">
        <f>_xlfn.IFNA(VLOOKUP($C210,DataSuS2023!$B$2:$O$854,11,FALSE),"")</f>
        <v>-</v>
      </c>
      <c r="AX210" t="str">
        <f>_xlfn.IFNA(VLOOKUP($C210,DataSuS2023!$B$2:$O$854,12,FALSE),"")</f>
        <v>-</v>
      </c>
      <c r="AY210" t="str">
        <f>_xlfn.IFNA(VLOOKUP($C210,DataSuS2023!$B$2:$O$854,13,FALSE),"")</f>
        <v>-</v>
      </c>
      <c r="AZ210" s="43">
        <f t="shared" si="21"/>
        <v>0</v>
      </c>
      <c r="BA210">
        <f t="shared" si="20"/>
        <v>1</v>
      </c>
    </row>
    <row r="211" spans="1:53" ht="15.75" customHeight="1">
      <c r="A211" s="10" t="s">
        <v>468</v>
      </c>
      <c r="B211" s="5">
        <v>3119005</v>
      </c>
      <c r="C211" s="5" t="str">
        <f t="shared" si="17"/>
        <v>31190</v>
      </c>
      <c r="D211" s="11" t="s">
        <v>59</v>
      </c>
      <c r="E211" s="12">
        <v>0.45200000000000001</v>
      </c>
      <c r="F211" s="12">
        <v>0.59499999999999997</v>
      </c>
      <c r="G211" s="13">
        <v>0.66</v>
      </c>
      <c r="H211" s="46" t="s">
        <v>469</v>
      </c>
      <c r="I211" s="13" t="s">
        <v>61</v>
      </c>
      <c r="J211" s="14">
        <v>1.04</v>
      </c>
      <c r="K211" s="14">
        <v>179.54300000000001</v>
      </c>
      <c r="L211" s="15">
        <f t="shared" si="0"/>
        <v>5.7924842516834412</v>
      </c>
      <c r="M211" s="6" t="s">
        <v>89</v>
      </c>
      <c r="N211" s="3" t="str">
        <f>_xlfn.IFNA(VLOOKUP($C211,DataSuS2021!$B$2:$O$173,2,FALSE),"")</f>
        <v/>
      </c>
      <c r="O211" s="3" t="str">
        <f>_xlfn.IFNA(VLOOKUP($C211,DataSuS2021!$B$2:$O$173,3,FALSE),"")</f>
        <v/>
      </c>
      <c r="P211" s="3" t="str">
        <f>_xlfn.IFNA(VLOOKUP($C211,DataSuS2021!$B$2:$O$173,4,FALSE),"")</f>
        <v/>
      </c>
      <c r="Q211" s="3" t="str">
        <f>_xlfn.IFNA(VLOOKUP($C211,DataSuS2021!$B$2:$O$173,5,FALSE),"")</f>
        <v/>
      </c>
      <c r="R211" s="3" t="str">
        <f>_xlfn.IFNA(VLOOKUP($C211,DataSuS2021!$B$2:$O$173,6,FALSE),"")</f>
        <v/>
      </c>
      <c r="S211" s="3" t="str">
        <f>_xlfn.IFNA(VLOOKUP($C211,DataSuS2021!$B$2:$O$173,7,FALSE),"")</f>
        <v/>
      </c>
      <c r="T211" s="3" t="str">
        <f>_xlfn.IFNA(VLOOKUP($C211,DataSuS2021!$B$2:$O$173,8,FALSE),"")</f>
        <v/>
      </c>
      <c r="U211" s="3" t="str">
        <f>_xlfn.IFNA(VLOOKUP($C211,DataSuS2021!$B$2:$O$173,9,FALSE),"")</f>
        <v/>
      </c>
      <c r="V211" s="3" t="str">
        <f>_xlfn.IFNA(VLOOKUP($C211,DataSuS2021!$B$2:$O$173,10,FALSE),"")</f>
        <v/>
      </c>
      <c r="W211" s="3" t="str">
        <f>_xlfn.IFNA(VLOOKUP($C211,DataSuS2021!$B$2:$O$173,11,FALSE),"")</f>
        <v/>
      </c>
      <c r="X211" s="3" t="str">
        <f>_xlfn.IFNA(VLOOKUP($C211,DataSuS2021!$B$2:$O$173,12,FALSE),"")</f>
        <v/>
      </c>
      <c r="Y211" s="3" t="str">
        <f>_xlfn.IFNA(VLOOKUP($C211,DataSuS2021!$B$2:$O$173,13,FALSE),"")</f>
        <v/>
      </c>
      <c r="Z211" s="42">
        <f t="shared" si="18"/>
        <v>0</v>
      </c>
      <c r="AA211" s="37" t="str">
        <f>_xlfn.IFNA(VLOOKUP($C211,DataSuS2022!$B$2:$O$854,2,FALSE),"")</f>
        <v>-</v>
      </c>
      <c r="AB211" s="37" t="str">
        <f>_xlfn.IFNA(VLOOKUP($C211,DataSuS2022!$B$2:$O$854,3,FALSE),"")</f>
        <v>-</v>
      </c>
      <c r="AC211" s="37" t="str">
        <f>_xlfn.IFNA(VLOOKUP($C211,DataSuS2022!$B$2:$O$854,4,FALSE),"")</f>
        <v>-</v>
      </c>
      <c r="AD211" s="37" t="str">
        <f>_xlfn.IFNA(VLOOKUP($C211,DataSuS2022!$B$2:$O$854,5,FALSE),"")</f>
        <v>-</v>
      </c>
      <c r="AE211" s="37" t="str">
        <f>_xlfn.IFNA(VLOOKUP($C211,DataSuS2022!$B$2:$O$854,6,FALSE),"")</f>
        <v>-</v>
      </c>
      <c r="AF211" s="37" t="str">
        <f>_xlfn.IFNA(VLOOKUP($C211,DataSuS2022!$B$2:$O$854,7,FALSE),"")</f>
        <v>-</v>
      </c>
      <c r="AG211" s="37" t="str">
        <f>_xlfn.IFNA(VLOOKUP($C211,DataSuS2022!$B$2:$O$854,8,FALSE),"")</f>
        <v>-</v>
      </c>
      <c r="AH211" s="37" t="str">
        <f>_xlfn.IFNA(VLOOKUP($C211,DataSuS2022!$B$2:$O$854,9,FALSE),"")</f>
        <v>-</v>
      </c>
      <c r="AI211" s="37" t="str">
        <f>_xlfn.IFNA(VLOOKUP($C211,DataSuS2022!$B$2:$O$854,10,FALSE),"")</f>
        <v>-</v>
      </c>
      <c r="AJ211" s="37" t="str">
        <f>_xlfn.IFNA(VLOOKUP($C211,DataSuS2022!$B$2:$O$854,11,FALSE),"")</f>
        <v>-</v>
      </c>
      <c r="AK211" s="37" t="str">
        <f>_xlfn.IFNA(VLOOKUP($C211,DataSuS2022!$B$2:$O$854,12,TRUE),"")</f>
        <v>-</v>
      </c>
      <c r="AL211" s="37" t="str">
        <f>_xlfn.IFNA(VLOOKUP($C211,DataSuS2022!$B$2:$O$854,13,FALSE),"")</f>
        <v>-</v>
      </c>
      <c r="AM211" s="44">
        <f t="shared" si="19"/>
        <v>0</v>
      </c>
      <c r="AN211" t="str">
        <f>_xlfn.IFNA(VLOOKUP($C211,DataSuS2023!$B$2:$O$854,2,FALSE),"")</f>
        <v>-</v>
      </c>
      <c r="AO211" t="str">
        <f>_xlfn.IFNA(VLOOKUP($C211,DataSuS2023!$B$2:$O$854,3,FALSE),"")</f>
        <v>-</v>
      </c>
      <c r="AP211" t="str">
        <f>_xlfn.IFNA(VLOOKUP($C211,DataSuS2023!$B$2:$O$854,4,FALSE),"")</f>
        <v>-</v>
      </c>
      <c r="AQ211" t="str">
        <f>_xlfn.IFNA(VLOOKUP($C211,DataSuS2023!$B$2:$O$854,5,FALSE),"")</f>
        <v>-</v>
      </c>
      <c r="AR211" t="str">
        <f>_xlfn.IFNA(VLOOKUP($C211,DataSuS2023!$B$2:$O$854,6,FALSE),"")</f>
        <v>-</v>
      </c>
      <c r="AS211" t="str">
        <f>_xlfn.IFNA(VLOOKUP($C211,DataSuS2023!$B$2:$O$854,7,FALSE),"")</f>
        <v>-</v>
      </c>
      <c r="AT211" t="str">
        <f>_xlfn.IFNA(VLOOKUP($C211,DataSuS2023!$B$2:$O$854,8,FALSE),"")</f>
        <v>-</v>
      </c>
      <c r="AU211" t="str">
        <f>_xlfn.IFNA(VLOOKUP($C211,DataSuS2023!$B$2:$O$854,9,FALSE),"")</f>
        <v>-</v>
      </c>
      <c r="AV211" t="str">
        <f>_xlfn.IFNA(VLOOKUP($C211,DataSuS2023!$B$2:$O$854,10,FALSE),"")</f>
        <v>-</v>
      </c>
      <c r="AW211" t="str">
        <f>_xlfn.IFNA(VLOOKUP($C211,DataSuS2023!$B$2:$O$854,11,FALSE),"")</f>
        <v>-</v>
      </c>
      <c r="AX211" t="str">
        <f>_xlfn.IFNA(VLOOKUP($C211,DataSuS2023!$B$2:$O$854,12,FALSE),"")</f>
        <v>-</v>
      </c>
      <c r="AY211" t="str">
        <f>_xlfn.IFNA(VLOOKUP($C211,DataSuS2023!$B$2:$O$854,13,FALSE),"")</f>
        <v>-</v>
      </c>
      <c r="AZ211" s="43">
        <f t="shared" si="21"/>
        <v>0</v>
      </c>
      <c r="BA211">
        <f t="shared" si="20"/>
        <v>0</v>
      </c>
    </row>
    <row r="212" spans="1:53" ht="15.75" customHeight="1">
      <c r="A212" s="10" t="s">
        <v>470</v>
      </c>
      <c r="B212" s="5">
        <v>3119104</v>
      </c>
      <c r="C212" s="5" t="str">
        <f t="shared" si="17"/>
        <v>31191</v>
      </c>
      <c r="D212" s="11" t="s">
        <v>56</v>
      </c>
      <c r="E212" s="12">
        <v>0.33800000000000002</v>
      </c>
      <c r="F212" s="12">
        <v>0.501</v>
      </c>
      <c r="G212" s="13">
        <v>0.68</v>
      </c>
      <c r="H212" s="46" t="s">
        <v>471</v>
      </c>
      <c r="I212" s="13" t="s">
        <v>53</v>
      </c>
      <c r="J212" s="14">
        <v>6.87</v>
      </c>
      <c r="K212" s="14">
        <v>2525.3969999999999</v>
      </c>
      <c r="L212" s="15">
        <f t="shared" si="0"/>
        <v>2.7203643625140921</v>
      </c>
      <c r="M212" s="6" t="s">
        <v>57</v>
      </c>
      <c r="N212" s="3" t="str">
        <f>_xlfn.IFNA(VLOOKUP($C212,DataSuS2021!$B$2:$O$173,2,FALSE),"")</f>
        <v/>
      </c>
      <c r="O212" s="3" t="str">
        <f>_xlfn.IFNA(VLOOKUP($C212,DataSuS2021!$B$2:$O$173,3,FALSE),"")</f>
        <v/>
      </c>
      <c r="P212" s="3" t="str">
        <f>_xlfn.IFNA(VLOOKUP($C212,DataSuS2021!$B$2:$O$173,4,FALSE),"")</f>
        <v/>
      </c>
      <c r="Q212" s="3" t="str">
        <f>_xlfn.IFNA(VLOOKUP($C212,DataSuS2021!$B$2:$O$173,5,FALSE),"")</f>
        <v/>
      </c>
      <c r="R212" s="3" t="str">
        <f>_xlfn.IFNA(VLOOKUP($C212,DataSuS2021!$B$2:$O$173,6,FALSE),"")</f>
        <v/>
      </c>
      <c r="S212" s="3" t="str">
        <f>_xlfn.IFNA(VLOOKUP($C212,DataSuS2021!$B$2:$O$173,7,FALSE),"")</f>
        <v/>
      </c>
      <c r="T212" s="3" t="str">
        <f>_xlfn.IFNA(VLOOKUP($C212,DataSuS2021!$B$2:$O$173,8,FALSE),"")</f>
        <v/>
      </c>
      <c r="U212" s="3" t="str">
        <f>_xlfn.IFNA(VLOOKUP($C212,DataSuS2021!$B$2:$O$173,9,FALSE),"")</f>
        <v/>
      </c>
      <c r="V212" s="3" t="str">
        <f>_xlfn.IFNA(VLOOKUP($C212,DataSuS2021!$B$2:$O$173,10,FALSE),"")</f>
        <v/>
      </c>
      <c r="W212" s="3" t="str">
        <f>_xlfn.IFNA(VLOOKUP($C212,DataSuS2021!$B$2:$O$173,11,FALSE),"")</f>
        <v/>
      </c>
      <c r="X212" s="3" t="str">
        <f>_xlfn.IFNA(VLOOKUP($C212,DataSuS2021!$B$2:$O$173,12,FALSE),"")</f>
        <v/>
      </c>
      <c r="Y212" s="3" t="str">
        <f>_xlfn.IFNA(VLOOKUP($C212,DataSuS2021!$B$2:$O$173,13,FALSE),"")</f>
        <v/>
      </c>
      <c r="Z212" s="42">
        <f t="shared" si="18"/>
        <v>0</v>
      </c>
      <c r="AA212" s="37" t="str">
        <f>_xlfn.IFNA(VLOOKUP($C212,DataSuS2022!$B$2:$O$854,2,FALSE),"")</f>
        <v>-</v>
      </c>
      <c r="AB212" s="37" t="str">
        <f>_xlfn.IFNA(VLOOKUP($C212,DataSuS2022!$B$2:$O$854,3,FALSE),"")</f>
        <v>-</v>
      </c>
      <c r="AC212" s="37" t="str">
        <f>_xlfn.IFNA(VLOOKUP($C212,DataSuS2022!$B$2:$O$854,4,FALSE),"")</f>
        <v>-</v>
      </c>
      <c r="AD212" s="37" t="str">
        <f>_xlfn.IFNA(VLOOKUP($C212,DataSuS2022!$B$2:$O$854,5,FALSE),"")</f>
        <v>-</v>
      </c>
      <c r="AE212" s="37" t="str">
        <f>_xlfn.IFNA(VLOOKUP($C212,DataSuS2022!$B$2:$O$854,6,FALSE),"")</f>
        <v>-</v>
      </c>
      <c r="AF212" s="37" t="str">
        <f>_xlfn.IFNA(VLOOKUP($C212,DataSuS2022!$B$2:$O$854,7,FALSE),"")</f>
        <v>-</v>
      </c>
      <c r="AG212" s="37" t="str">
        <f>_xlfn.IFNA(VLOOKUP($C212,DataSuS2022!$B$2:$O$854,8,FALSE),"")</f>
        <v>-</v>
      </c>
      <c r="AH212" s="37" t="str">
        <f>_xlfn.IFNA(VLOOKUP($C212,DataSuS2022!$B$2:$O$854,9,FALSE),"")</f>
        <v>-</v>
      </c>
      <c r="AI212" s="37" t="str">
        <f>_xlfn.IFNA(VLOOKUP($C212,DataSuS2022!$B$2:$O$854,10,FALSE),"")</f>
        <v>-</v>
      </c>
      <c r="AJ212" s="37" t="str">
        <f>_xlfn.IFNA(VLOOKUP($C212,DataSuS2022!$B$2:$O$854,11,FALSE),"")</f>
        <v>-</v>
      </c>
      <c r="AK212" s="37" t="str">
        <f>_xlfn.IFNA(VLOOKUP($C212,DataSuS2022!$B$2:$O$854,12,TRUE),"")</f>
        <v>-</v>
      </c>
      <c r="AL212" s="37" t="str">
        <f>_xlfn.IFNA(VLOOKUP($C212,DataSuS2022!$B$2:$O$854,13,FALSE),"")</f>
        <v>-</v>
      </c>
      <c r="AM212" s="44">
        <f t="shared" si="19"/>
        <v>0</v>
      </c>
      <c r="AN212" t="str">
        <f>_xlfn.IFNA(VLOOKUP($C212,DataSuS2023!$B$2:$O$854,2,FALSE),"")</f>
        <v>-</v>
      </c>
      <c r="AO212" t="str">
        <f>_xlfn.IFNA(VLOOKUP($C212,DataSuS2023!$B$2:$O$854,3,FALSE),"")</f>
        <v>-</v>
      </c>
      <c r="AP212" t="str">
        <f>_xlfn.IFNA(VLOOKUP($C212,DataSuS2023!$B$2:$O$854,4,FALSE),"")</f>
        <v>-</v>
      </c>
      <c r="AQ212" t="str">
        <f>_xlfn.IFNA(VLOOKUP($C212,DataSuS2023!$B$2:$O$854,5,FALSE),"")</f>
        <v>-</v>
      </c>
      <c r="AR212" t="str">
        <f>_xlfn.IFNA(VLOOKUP($C212,DataSuS2023!$B$2:$O$854,6,FALSE),"")</f>
        <v>-</v>
      </c>
      <c r="AS212" t="str">
        <f>_xlfn.IFNA(VLOOKUP($C212,DataSuS2023!$B$2:$O$854,7,FALSE),"")</f>
        <v>-</v>
      </c>
      <c r="AT212" t="str">
        <f>_xlfn.IFNA(VLOOKUP($C212,DataSuS2023!$B$2:$O$854,8,FALSE),"")</f>
        <v>-</v>
      </c>
      <c r="AU212" t="str">
        <f>_xlfn.IFNA(VLOOKUP($C212,DataSuS2023!$B$2:$O$854,9,FALSE),"")</f>
        <v>-</v>
      </c>
      <c r="AV212" t="str">
        <f>_xlfn.IFNA(VLOOKUP($C212,DataSuS2023!$B$2:$O$854,10,FALSE),"")</f>
        <v>-</v>
      </c>
      <c r="AW212" t="str">
        <f>_xlfn.IFNA(VLOOKUP($C212,DataSuS2023!$B$2:$O$854,11,FALSE),"")</f>
        <v>-</v>
      </c>
      <c r="AX212" t="str">
        <f>_xlfn.IFNA(VLOOKUP($C212,DataSuS2023!$B$2:$O$854,12,FALSE),"")</f>
        <v>-</v>
      </c>
      <c r="AY212" t="str">
        <f>_xlfn.IFNA(VLOOKUP($C212,DataSuS2023!$B$2:$O$854,13,FALSE),"")</f>
        <v>-</v>
      </c>
      <c r="AZ212" s="43">
        <f t="shared" si="21"/>
        <v>0</v>
      </c>
      <c r="BA212">
        <f t="shared" si="20"/>
        <v>0</v>
      </c>
    </row>
    <row r="213" spans="1:53" ht="15.75" customHeight="1">
      <c r="A213" s="10" t="s">
        <v>472</v>
      </c>
      <c r="B213" s="5">
        <v>3119203</v>
      </c>
      <c r="C213" s="5" t="str">
        <f t="shared" si="17"/>
        <v>31192</v>
      </c>
      <c r="D213" s="11" t="s">
        <v>56</v>
      </c>
      <c r="E213" s="12">
        <v>0.48799999999999999</v>
      </c>
      <c r="F213" s="12">
        <v>0.65300000000000002</v>
      </c>
      <c r="G213" s="13">
        <v>0.626</v>
      </c>
      <c r="H213" s="46">
        <v>53</v>
      </c>
      <c r="I213" s="13" t="s">
        <v>61</v>
      </c>
      <c r="J213" s="14">
        <v>1.43</v>
      </c>
      <c r="K213" s="14">
        <v>576.274</v>
      </c>
      <c r="L213" s="15">
        <f t="shared" si="0"/>
        <v>2.4814584728792202</v>
      </c>
      <c r="M213" s="6" t="s">
        <v>67</v>
      </c>
      <c r="N213" s="3" t="str">
        <f>_xlfn.IFNA(VLOOKUP($C213,DataSuS2021!$B$2:$O$173,2,FALSE),"")</f>
        <v/>
      </c>
      <c r="O213" s="3" t="str">
        <f>_xlfn.IFNA(VLOOKUP($C213,DataSuS2021!$B$2:$O$173,3,FALSE),"")</f>
        <v/>
      </c>
      <c r="P213" s="3" t="str">
        <f>_xlfn.IFNA(VLOOKUP($C213,DataSuS2021!$B$2:$O$173,4,FALSE),"")</f>
        <v/>
      </c>
      <c r="Q213" s="3" t="str">
        <f>_xlfn.IFNA(VLOOKUP($C213,DataSuS2021!$B$2:$O$173,5,FALSE),"")</f>
        <v/>
      </c>
      <c r="R213" s="3" t="str">
        <f>_xlfn.IFNA(VLOOKUP($C213,DataSuS2021!$B$2:$O$173,6,FALSE),"")</f>
        <v/>
      </c>
      <c r="S213" s="3" t="str">
        <f>_xlfn.IFNA(VLOOKUP($C213,DataSuS2021!$B$2:$O$173,7,FALSE),"")</f>
        <v/>
      </c>
      <c r="T213" s="3" t="str">
        <f>_xlfn.IFNA(VLOOKUP($C213,DataSuS2021!$B$2:$O$173,8,FALSE),"")</f>
        <v/>
      </c>
      <c r="U213" s="3" t="str">
        <f>_xlfn.IFNA(VLOOKUP($C213,DataSuS2021!$B$2:$O$173,9,FALSE),"")</f>
        <v/>
      </c>
      <c r="V213" s="3" t="str">
        <f>_xlfn.IFNA(VLOOKUP($C213,DataSuS2021!$B$2:$O$173,10,FALSE),"")</f>
        <v/>
      </c>
      <c r="W213" s="3" t="str">
        <f>_xlfn.IFNA(VLOOKUP($C213,DataSuS2021!$B$2:$O$173,11,FALSE),"")</f>
        <v/>
      </c>
      <c r="X213" s="3" t="str">
        <f>_xlfn.IFNA(VLOOKUP($C213,DataSuS2021!$B$2:$O$173,12,FALSE),"")</f>
        <v/>
      </c>
      <c r="Y213" s="3" t="str">
        <f>_xlfn.IFNA(VLOOKUP($C213,DataSuS2021!$B$2:$O$173,13,FALSE),"")</f>
        <v/>
      </c>
      <c r="Z213" s="42">
        <f t="shared" si="18"/>
        <v>0</v>
      </c>
      <c r="AA213" s="37" t="str">
        <f>_xlfn.IFNA(VLOOKUP($C213,DataSuS2022!$B$2:$O$854,2,FALSE),"")</f>
        <v>-</v>
      </c>
      <c r="AB213" s="37" t="str">
        <f>_xlfn.IFNA(VLOOKUP($C213,DataSuS2022!$B$2:$O$854,3,FALSE),"")</f>
        <v>-</v>
      </c>
      <c r="AC213" s="37" t="str">
        <f>_xlfn.IFNA(VLOOKUP($C213,DataSuS2022!$B$2:$O$854,4,FALSE),"")</f>
        <v>-</v>
      </c>
      <c r="AD213" s="37" t="str">
        <f>_xlfn.IFNA(VLOOKUP($C213,DataSuS2022!$B$2:$O$854,5,FALSE),"")</f>
        <v>-</v>
      </c>
      <c r="AE213" s="37" t="str">
        <f>_xlfn.IFNA(VLOOKUP($C213,DataSuS2022!$B$2:$O$854,6,FALSE),"")</f>
        <v>-</v>
      </c>
      <c r="AF213" s="37">
        <f>_xlfn.IFNA(VLOOKUP($C213,DataSuS2022!$B$2:$O$854,7,FALSE),"")</f>
        <v>1</v>
      </c>
      <c r="AG213" s="37">
        <f>_xlfn.IFNA(VLOOKUP($C213,DataSuS2022!$B$2:$O$854,8,FALSE),"")</f>
        <v>1</v>
      </c>
      <c r="AH213" s="37">
        <f>_xlfn.IFNA(VLOOKUP($C213,DataSuS2022!$B$2:$O$854,9,FALSE),"")</f>
        <v>1</v>
      </c>
      <c r="AI213" s="37" t="str">
        <f>_xlfn.IFNA(VLOOKUP($C213,DataSuS2022!$B$2:$O$854,10,FALSE),"")</f>
        <v>-</v>
      </c>
      <c r="AJ213" s="37" t="str">
        <f>_xlfn.IFNA(VLOOKUP($C213,DataSuS2022!$B$2:$O$854,11,FALSE),"")</f>
        <v>-</v>
      </c>
      <c r="AK213" s="37">
        <f>_xlfn.IFNA(VLOOKUP($C213,DataSuS2022!$B$2:$O$854,12,TRUE),"")</f>
        <v>1</v>
      </c>
      <c r="AL213" s="37">
        <f>_xlfn.IFNA(VLOOKUP($C213,DataSuS2022!$B$2:$O$854,13,FALSE),"")</f>
        <v>1</v>
      </c>
      <c r="AM213" s="44">
        <f t="shared" si="19"/>
        <v>5</v>
      </c>
      <c r="AN213">
        <f>_xlfn.IFNA(VLOOKUP($C213,DataSuS2023!$B$2:$O$854,2,FALSE),"")</f>
        <v>2</v>
      </c>
      <c r="AO213">
        <f>_xlfn.IFNA(VLOOKUP($C213,DataSuS2023!$B$2:$O$854,3,FALSE),"")</f>
        <v>3</v>
      </c>
      <c r="AP213">
        <f>_xlfn.IFNA(VLOOKUP($C213,DataSuS2023!$B$2:$O$854,4,FALSE),"")</f>
        <v>4</v>
      </c>
      <c r="AQ213">
        <f>_xlfn.IFNA(VLOOKUP($C213,DataSuS2023!$B$2:$O$854,5,FALSE),"")</f>
        <v>3</v>
      </c>
      <c r="AR213">
        <f>_xlfn.IFNA(VLOOKUP($C213,DataSuS2023!$B$2:$O$854,6,FALSE),"")</f>
        <v>5</v>
      </c>
      <c r="AS213" t="str">
        <f>_xlfn.IFNA(VLOOKUP($C213,DataSuS2023!$B$2:$O$854,7,FALSE),"")</f>
        <v>-</v>
      </c>
      <c r="AT213">
        <f>_xlfn.IFNA(VLOOKUP($C213,DataSuS2023!$B$2:$O$854,8,FALSE),"")</f>
        <v>1</v>
      </c>
      <c r="AU213">
        <f>_xlfn.IFNA(VLOOKUP($C213,DataSuS2023!$B$2:$O$854,9,FALSE),"")</f>
        <v>1</v>
      </c>
      <c r="AV213">
        <f>_xlfn.IFNA(VLOOKUP($C213,DataSuS2023!$B$2:$O$854,10,FALSE),"")</f>
        <v>2</v>
      </c>
      <c r="AW213">
        <f>_xlfn.IFNA(VLOOKUP($C213,DataSuS2023!$B$2:$O$854,11,FALSE),"")</f>
        <v>2</v>
      </c>
      <c r="AX213" t="str">
        <f>_xlfn.IFNA(VLOOKUP($C213,DataSuS2023!$B$2:$O$854,12,FALSE),"")</f>
        <v>-</v>
      </c>
      <c r="AY213">
        <f>_xlfn.IFNA(VLOOKUP($C213,DataSuS2023!$B$2:$O$854,13,FALSE),"")</f>
        <v>2</v>
      </c>
      <c r="AZ213" s="43">
        <f t="shared" si="21"/>
        <v>25</v>
      </c>
      <c r="BA213">
        <f t="shared" si="20"/>
        <v>30</v>
      </c>
    </row>
    <row r="214" spans="1:53" ht="15.75" customHeight="1">
      <c r="A214" s="10" t="s">
        <v>473</v>
      </c>
      <c r="B214" s="5">
        <v>3119302</v>
      </c>
      <c r="C214" s="5" t="str">
        <f t="shared" si="17"/>
        <v>31193</v>
      </c>
      <c r="D214" s="11" t="s">
        <v>78</v>
      </c>
      <c r="E214" s="12">
        <v>0.503</v>
      </c>
      <c r="F214" s="12">
        <v>0.64800000000000002</v>
      </c>
      <c r="G214" s="13">
        <v>0.70799999999999996</v>
      </c>
      <c r="H214" s="46" t="s">
        <v>474</v>
      </c>
      <c r="I214" s="13" t="s">
        <v>53</v>
      </c>
      <c r="J214" s="14">
        <v>8.15</v>
      </c>
      <c r="K214" s="14">
        <v>3313.3130000000001</v>
      </c>
      <c r="L214" s="15">
        <f t="shared" si="0"/>
        <v>2.4597736464982329</v>
      </c>
      <c r="M214" s="6" t="s">
        <v>54</v>
      </c>
      <c r="N214" s="3" t="str">
        <f>_xlfn.IFNA(VLOOKUP($C214,DataSuS2021!$B$2:$O$173,2,FALSE),"")</f>
        <v/>
      </c>
      <c r="O214" s="3" t="str">
        <f>_xlfn.IFNA(VLOOKUP($C214,DataSuS2021!$B$2:$O$173,3,FALSE),"")</f>
        <v/>
      </c>
      <c r="P214" s="3" t="str">
        <f>_xlfn.IFNA(VLOOKUP($C214,DataSuS2021!$B$2:$O$173,4,FALSE),"")</f>
        <v/>
      </c>
      <c r="Q214" s="3" t="str">
        <f>_xlfn.IFNA(VLOOKUP($C214,DataSuS2021!$B$2:$O$173,5,FALSE),"")</f>
        <v/>
      </c>
      <c r="R214" s="3" t="str">
        <f>_xlfn.IFNA(VLOOKUP($C214,DataSuS2021!$B$2:$O$173,6,FALSE),"")</f>
        <v/>
      </c>
      <c r="S214" s="3" t="str">
        <f>_xlfn.IFNA(VLOOKUP($C214,DataSuS2021!$B$2:$O$173,7,FALSE),"")</f>
        <v/>
      </c>
      <c r="T214" s="3" t="str">
        <f>_xlfn.IFNA(VLOOKUP($C214,DataSuS2021!$B$2:$O$173,8,FALSE),"")</f>
        <v/>
      </c>
      <c r="U214" s="3" t="str">
        <f>_xlfn.IFNA(VLOOKUP($C214,DataSuS2021!$B$2:$O$173,9,FALSE),"")</f>
        <v/>
      </c>
      <c r="V214" s="3" t="str">
        <f>_xlfn.IFNA(VLOOKUP($C214,DataSuS2021!$B$2:$O$173,10,FALSE),"")</f>
        <v/>
      </c>
      <c r="W214" s="3" t="str">
        <f>_xlfn.IFNA(VLOOKUP($C214,DataSuS2021!$B$2:$O$173,11,FALSE),"")</f>
        <v/>
      </c>
      <c r="X214" s="3" t="str">
        <f>_xlfn.IFNA(VLOOKUP($C214,DataSuS2021!$B$2:$O$173,12,FALSE),"")</f>
        <v/>
      </c>
      <c r="Y214" s="3" t="str">
        <f>_xlfn.IFNA(VLOOKUP($C214,DataSuS2021!$B$2:$O$173,13,FALSE),"")</f>
        <v/>
      </c>
      <c r="Z214" s="42">
        <f t="shared" si="18"/>
        <v>0</v>
      </c>
      <c r="AA214" s="37" t="str">
        <f>_xlfn.IFNA(VLOOKUP($C214,DataSuS2022!$B$2:$O$854,2,FALSE),"")</f>
        <v>-</v>
      </c>
      <c r="AB214" s="37" t="str">
        <f>_xlfn.IFNA(VLOOKUP($C214,DataSuS2022!$B$2:$O$854,3,FALSE),"")</f>
        <v>-</v>
      </c>
      <c r="AC214" s="37" t="str">
        <f>_xlfn.IFNA(VLOOKUP($C214,DataSuS2022!$B$2:$O$854,4,FALSE),"")</f>
        <v>-</v>
      </c>
      <c r="AD214" s="37" t="str">
        <f>_xlfn.IFNA(VLOOKUP($C214,DataSuS2022!$B$2:$O$854,5,FALSE),"")</f>
        <v>-</v>
      </c>
      <c r="AE214" s="37" t="str">
        <f>_xlfn.IFNA(VLOOKUP($C214,DataSuS2022!$B$2:$O$854,6,FALSE),"")</f>
        <v>-</v>
      </c>
      <c r="AF214" s="37" t="str">
        <f>_xlfn.IFNA(VLOOKUP($C214,DataSuS2022!$B$2:$O$854,7,FALSE),"")</f>
        <v>-</v>
      </c>
      <c r="AG214" s="37" t="str">
        <f>_xlfn.IFNA(VLOOKUP($C214,DataSuS2022!$B$2:$O$854,8,FALSE),"")</f>
        <v>-</v>
      </c>
      <c r="AH214" s="37" t="str">
        <f>_xlfn.IFNA(VLOOKUP($C214,DataSuS2022!$B$2:$O$854,9,FALSE),"")</f>
        <v>-</v>
      </c>
      <c r="AI214" s="37" t="str">
        <f>_xlfn.IFNA(VLOOKUP($C214,DataSuS2022!$B$2:$O$854,10,FALSE),"")</f>
        <v>-</v>
      </c>
      <c r="AJ214" s="37" t="str">
        <f>_xlfn.IFNA(VLOOKUP($C214,DataSuS2022!$B$2:$O$854,11,FALSE),"")</f>
        <v>-</v>
      </c>
      <c r="AK214" s="37" t="str">
        <f>_xlfn.IFNA(VLOOKUP($C214,DataSuS2022!$B$2:$O$854,12,TRUE),"")</f>
        <v>-</v>
      </c>
      <c r="AL214" s="37" t="str">
        <f>_xlfn.IFNA(VLOOKUP($C214,DataSuS2022!$B$2:$O$854,13,FALSE),"")</f>
        <v>-</v>
      </c>
      <c r="AM214" s="44">
        <f t="shared" si="19"/>
        <v>0</v>
      </c>
      <c r="AN214" t="str">
        <f>_xlfn.IFNA(VLOOKUP($C214,DataSuS2023!$B$2:$O$854,2,FALSE),"")</f>
        <v>-</v>
      </c>
      <c r="AO214" t="str">
        <f>_xlfn.IFNA(VLOOKUP($C214,DataSuS2023!$B$2:$O$854,3,FALSE),"")</f>
        <v>-</v>
      </c>
      <c r="AP214" t="str">
        <f>_xlfn.IFNA(VLOOKUP($C214,DataSuS2023!$B$2:$O$854,4,FALSE),"")</f>
        <v>-</v>
      </c>
      <c r="AQ214" t="str">
        <f>_xlfn.IFNA(VLOOKUP($C214,DataSuS2023!$B$2:$O$854,5,FALSE),"")</f>
        <v>-</v>
      </c>
      <c r="AR214" t="str">
        <f>_xlfn.IFNA(VLOOKUP($C214,DataSuS2023!$B$2:$O$854,6,FALSE),"")</f>
        <v>-</v>
      </c>
      <c r="AS214" t="str">
        <f>_xlfn.IFNA(VLOOKUP($C214,DataSuS2023!$B$2:$O$854,7,FALSE),"")</f>
        <v>-</v>
      </c>
      <c r="AT214" t="str">
        <f>_xlfn.IFNA(VLOOKUP($C214,DataSuS2023!$B$2:$O$854,8,FALSE),"")</f>
        <v>-</v>
      </c>
      <c r="AU214" t="str">
        <f>_xlfn.IFNA(VLOOKUP($C214,DataSuS2023!$B$2:$O$854,9,FALSE),"")</f>
        <v>-</v>
      </c>
      <c r="AV214" t="str">
        <f>_xlfn.IFNA(VLOOKUP($C214,DataSuS2023!$B$2:$O$854,10,FALSE),"")</f>
        <v>-</v>
      </c>
      <c r="AW214" t="str">
        <f>_xlfn.IFNA(VLOOKUP($C214,DataSuS2023!$B$2:$O$854,11,FALSE),"")</f>
        <v>-</v>
      </c>
      <c r="AX214" t="str">
        <f>_xlfn.IFNA(VLOOKUP($C214,DataSuS2023!$B$2:$O$854,12,FALSE),"")</f>
        <v>-</v>
      </c>
      <c r="AY214" t="str">
        <f>_xlfn.IFNA(VLOOKUP($C214,DataSuS2023!$B$2:$O$854,13,FALSE),"")</f>
        <v>-</v>
      </c>
      <c r="AZ214" s="43">
        <f t="shared" si="21"/>
        <v>0</v>
      </c>
      <c r="BA214">
        <f t="shared" si="20"/>
        <v>0</v>
      </c>
    </row>
    <row r="215" spans="1:53" ht="15.75" customHeight="1">
      <c r="A215" s="10" t="s">
        <v>475</v>
      </c>
      <c r="B215" s="5">
        <v>3119401</v>
      </c>
      <c r="C215" s="5" t="str">
        <f t="shared" si="17"/>
        <v>31194</v>
      </c>
      <c r="D215" s="11" t="s">
        <v>85</v>
      </c>
      <c r="E215" s="12">
        <v>0.33400000000000002</v>
      </c>
      <c r="F215" s="12">
        <v>0.51500000000000001</v>
      </c>
      <c r="G215" s="13">
        <v>0.755</v>
      </c>
      <c r="H215" s="46" t="s">
        <v>476</v>
      </c>
      <c r="I215" s="13" t="s">
        <v>61</v>
      </c>
      <c r="J215" s="14">
        <v>15.65</v>
      </c>
      <c r="K215" s="14">
        <v>221.25200000000001</v>
      </c>
      <c r="L215" s="15">
        <f t="shared" si="0"/>
        <v>70.733823875038425</v>
      </c>
      <c r="M215" s="6" t="s">
        <v>67</v>
      </c>
      <c r="N215" s="3" t="str">
        <f>_xlfn.IFNA(VLOOKUP($C215,DataSuS2021!$B$2:$O$173,2,FALSE),"")</f>
        <v/>
      </c>
      <c r="O215" s="3" t="str">
        <f>_xlfn.IFNA(VLOOKUP($C215,DataSuS2021!$B$2:$O$173,3,FALSE),"")</f>
        <v/>
      </c>
      <c r="P215" s="3" t="str">
        <f>_xlfn.IFNA(VLOOKUP($C215,DataSuS2021!$B$2:$O$173,4,FALSE),"")</f>
        <v/>
      </c>
      <c r="Q215" s="3" t="str">
        <f>_xlfn.IFNA(VLOOKUP($C215,DataSuS2021!$B$2:$O$173,5,FALSE),"")</f>
        <v/>
      </c>
      <c r="R215" s="3" t="str">
        <f>_xlfn.IFNA(VLOOKUP($C215,DataSuS2021!$B$2:$O$173,6,FALSE),"")</f>
        <v/>
      </c>
      <c r="S215" s="3" t="str">
        <f>_xlfn.IFNA(VLOOKUP($C215,DataSuS2021!$B$2:$O$173,7,FALSE),"")</f>
        <v/>
      </c>
      <c r="T215" s="3" t="str">
        <f>_xlfn.IFNA(VLOOKUP($C215,DataSuS2021!$B$2:$O$173,8,FALSE),"")</f>
        <v/>
      </c>
      <c r="U215" s="3" t="str">
        <f>_xlfn.IFNA(VLOOKUP($C215,DataSuS2021!$B$2:$O$173,9,FALSE),"")</f>
        <v/>
      </c>
      <c r="V215" s="3" t="str">
        <f>_xlfn.IFNA(VLOOKUP($C215,DataSuS2021!$B$2:$O$173,10,FALSE),"")</f>
        <v/>
      </c>
      <c r="W215" s="3" t="str">
        <f>_xlfn.IFNA(VLOOKUP($C215,DataSuS2021!$B$2:$O$173,11,FALSE),"")</f>
        <v/>
      </c>
      <c r="X215" s="3" t="str">
        <f>_xlfn.IFNA(VLOOKUP($C215,DataSuS2021!$B$2:$O$173,12,FALSE),"")</f>
        <v/>
      </c>
      <c r="Y215" s="3" t="str">
        <f>_xlfn.IFNA(VLOOKUP($C215,DataSuS2021!$B$2:$O$173,13,FALSE),"")</f>
        <v/>
      </c>
      <c r="Z215" s="42">
        <f t="shared" si="18"/>
        <v>0</v>
      </c>
      <c r="AA215" s="37" t="str">
        <f>_xlfn.IFNA(VLOOKUP($C215,DataSuS2022!$B$2:$O$854,2,FALSE),"")</f>
        <v>-</v>
      </c>
      <c r="AB215" s="37" t="str">
        <f>_xlfn.IFNA(VLOOKUP($C215,DataSuS2022!$B$2:$O$854,3,FALSE),"")</f>
        <v>-</v>
      </c>
      <c r="AC215" s="37" t="str">
        <f>_xlfn.IFNA(VLOOKUP($C215,DataSuS2022!$B$2:$O$854,4,FALSE),"")</f>
        <v>-</v>
      </c>
      <c r="AD215" s="37" t="str">
        <f>_xlfn.IFNA(VLOOKUP($C215,DataSuS2022!$B$2:$O$854,5,FALSE),"")</f>
        <v>-</v>
      </c>
      <c r="AE215" s="37" t="str">
        <f>_xlfn.IFNA(VLOOKUP($C215,DataSuS2022!$B$2:$O$854,6,FALSE),"")</f>
        <v>-</v>
      </c>
      <c r="AF215" s="37" t="str">
        <f>_xlfn.IFNA(VLOOKUP($C215,DataSuS2022!$B$2:$O$854,7,FALSE),"")</f>
        <v>-</v>
      </c>
      <c r="AG215" s="37" t="str">
        <f>_xlfn.IFNA(VLOOKUP($C215,DataSuS2022!$B$2:$O$854,8,FALSE),"")</f>
        <v>-</v>
      </c>
      <c r="AH215" s="37" t="str">
        <f>_xlfn.IFNA(VLOOKUP($C215,DataSuS2022!$B$2:$O$854,9,FALSE),"")</f>
        <v>-</v>
      </c>
      <c r="AI215" s="37" t="str">
        <f>_xlfn.IFNA(VLOOKUP($C215,DataSuS2022!$B$2:$O$854,10,FALSE),"")</f>
        <v>-</v>
      </c>
      <c r="AJ215" s="37" t="str">
        <f>_xlfn.IFNA(VLOOKUP($C215,DataSuS2022!$B$2:$O$854,11,FALSE),"")</f>
        <v>-</v>
      </c>
      <c r="AK215" s="37" t="str">
        <f>_xlfn.IFNA(VLOOKUP($C215,DataSuS2022!$B$2:$O$854,12,TRUE),"")</f>
        <v>-</v>
      </c>
      <c r="AL215" s="37" t="str">
        <f>_xlfn.IFNA(VLOOKUP($C215,DataSuS2022!$B$2:$O$854,13,FALSE),"")</f>
        <v>-</v>
      </c>
      <c r="AM215" s="44">
        <f t="shared" si="19"/>
        <v>0</v>
      </c>
      <c r="AN215" t="str">
        <f>_xlfn.IFNA(VLOOKUP($C215,DataSuS2023!$B$2:$O$854,2,FALSE),"")</f>
        <v>-</v>
      </c>
      <c r="AO215" t="str">
        <f>_xlfn.IFNA(VLOOKUP($C215,DataSuS2023!$B$2:$O$854,3,FALSE),"")</f>
        <v>-</v>
      </c>
      <c r="AP215" t="str">
        <f>_xlfn.IFNA(VLOOKUP($C215,DataSuS2023!$B$2:$O$854,4,FALSE),"")</f>
        <v>-</v>
      </c>
      <c r="AQ215" t="str">
        <f>_xlfn.IFNA(VLOOKUP($C215,DataSuS2023!$B$2:$O$854,5,FALSE),"")</f>
        <v>-</v>
      </c>
      <c r="AR215" t="str">
        <f>_xlfn.IFNA(VLOOKUP($C215,DataSuS2023!$B$2:$O$854,6,FALSE),"")</f>
        <v>-</v>
      </c>
      <c r="AS215" t="str">
        <f>_xlfn.IFNA(VLOOKUP($C215,DataSuS2023!$B$2:$O$854,7,FALSE),"")</f>
        <v>-</v>
      </c>
      <c r="AT215" t="str">
        <f>_xlfn.IFNA(VLOOKUP($C215,DataSuS2023!$B$2:$O$854,8,FALSE),"")</f>
        <v>-</v>
      </c>
      <c r="AU215" t="str">
        <f>_xlfn.IFNA(VLOOKUP($C215,DataSuS2023!$B$2:$O$854,9,FALSE),"")</f>
        <v>-</v>
      </c>
      <c r="AV215" t="str">
        <f>_xlfn.IFNA(VLOOKUP($C215,DataSuS2023!$B$2:$O$854,10,FALSE),"")</f>
        <v>-</v>
      </c>
      <c r="AW215" t="str">
        <f>_xlfn.IFNA(VLOOKUP($C215,DataSuS2023!$B$2:$O$854,11,FALSE),"")</f>
        <v>-</v>
      </c>
      <c r="AX215" t="str">
        <f>_xlfn.IFNA(VLOOKUP($C215,DataSuS2023!$B$2:$O$854,12,FALSE),"")</f>
        <v>-</v>
      </c>
      <c r="AY215" t="str">
        <f>_xlfn.IFNA(VLOOKUP($C215,DataSuS2023!$B$2:$O$854,13,FALSE),"")</f>
        <v>-</v>
      </c>
      <c r="AZ215" s="43">
        <f t="shared" si="21"/>
        <v>0</v>
      </c>
      <c r="BA215">
        <f t="shared" si="20"/>
        <v>0</v>
      </c>
    </row>
    <row r="216" spans="1:53" ht="15.75" customHeight="1">
      <c r="A216" s="10" t="s">
        <v>477</v>
      </c>
      <c r="B216" s="5">
        <v>3119500</v>
      </c>
      <c r="C216" s="5" t="str">
        <f t="shared" si="17"/>
        <v>31195</v>
      </c>
      <c r="D216" s="11" t="s">
        <v>64</v>
      </c>
      <c r="E216" s="12">
        <v>0.436</v>
      </c>
      <c r="F216" s="12">
        <v>0.59499999999999997</v>
      </c>
      <c r="G216" s="13">
        <v>0.627</v>
      </c>
      <c r="H216" s="46" t="s">
        <v>478</v>
      </c>
      <c r="I216" s="13" t="s">
        <v>70</v>
      </c>
      <c r="J216" s="14">
        <v>1.63</v>
      </c>
      <c r="K216" s="14">
        <v>815.41300000000001</v>
      </c>
      <c r="L216" s="15">
        <f t="shared" si="0"/>
        <v>1.9989870163953722</v>
      </c>
      <c r="M216" s="6" t="s">
        <v>103</v>
      </c>
      <c r="N216" s="3" t="str">
        <f>_xlfn.IFNA(VLOOKUP($C216,DataSuS2021!$B$2:$O$173,2,FALSE),"")</f>
        <v/>
      </c>
      <c r="O216" s="3" t="str">
        <f>_xlfn.IFNA(VLOOKUP($C216,DataSuS2021!$B$2:$O$173,3,FALSE),"")</f>
        <v/>
      </c>
      <c r="P216" s="3" t="str">
        <f>_xlfn.IFNA(VLOOKUP($C216,DataSuS2021!$B$2:$O$173,4,FALSE),"")</f>
        <v/>
      </c>
      <c r="Q216" s="3" t="str">
        <f>_xlfn.IFNA(VLOOKUP($C216,DataSuS2021!$B$2:$O$173,5,FALSE),"")</f>
        <v/>
      </c>
      <c r="R216" s="3" t="str">
        <f>_xlfn.IFNA(VLOOKUP($C216,DataSuS2021!$B$2:$O$173,6,FALSE),"")</f>
        <v/>
      </c>
      <c r="S216" s="3" t="str">
        <f>_xlfn.IFNA(VLOOKUP($C216,DataSuS2021!$B$2:$O$173,7,FALSE),"")</f>
        <v/>
      </c>
      <c r="T216" s="3" t="str">
        <f>_xlfn.IFNA(VLOOKUP($C216,DataSuS2021!$B$2:$O$173,8,FALSE),"")</f>
        <v/>
      </c>
      <c r="U216" s="3" t="str">
        <f>_xlfn.IFNA(VLOOKUP($C216,DataSuS2021!$B$2:$O$173,9,FALSE),"")</f>
        <v/>
      </c>
      <c r="V216" s="3" t="str">
        <f>_xlfn.IFNA(VLOOKUP($C216,DataSuS2021!$B$2:$O$173,10,FALSE),"")</f>
        <v/>
      </c>
      <c r="W216" s="3" t="str">
        <f>_xlfn.IFNA(VLOOKUP($C216,DataSuS2021!$B$2:$O$173,11,FALSE),"")</f>
        <v/>
      </c>
      <c r="X216" s="3" t="str">
        <f>_xlfn.IFNA(VLOOKUP($C216,DataSuS2021!$B$2:$O$173,12,FALSE),"")</f>
        <v/>
      </c>
      <c r="Y216" s="3" t="str">
        <f>_xlfn.IFNA(VLOOKUP($C216,DataSuS2021!$B$2:$O$173,13,FALSE),"")</f>
        <v/>
      </c>
      <c r="Z216" s="42">
        <f t="shared" si="18"/>
        <v>0</v>
      </c>
      <c r="AA216" s="37" t="str">
        <f>_xlfn.IFNA(VLOOKUP($C216,DataSuS2022!$B$2:$O$854,2,FALSE),"")</f>
        <v>-</v>
      </c>
      <c r="AB216" s="37" t="str">
        <f>_xlfn.IFNA(VLOOKUP($C216,DataSuS2022!$B$2:$O$854,3,FALSE),"")</f>
        <v>-</v>
      </c>
      <c r="AC216" s="37" t="str">
        <f>_xlfn.IFNA(VLOOKUP($C216,DataSuS2022!$B$2:$O$854,4,FALSE),"")</f>
        <v>-</v>
      </c>
      <c r="AD216" s="37" t="str">
        <f>_xlfn.IFNA(VLOOKUP($C216,DataSuS2022!$B$2:$O$854,5,FALSE),"")</f>
        <v>-</v>
      </c>
      <c r="AE216" s="37" t="str">
        <f>_xlfn.IFNA(VLOOKUP($C216,DataSuS2022!$B$2:$O$854,6,FALSE),"")</f>
        <v>-</v>
      </c>
      <c r="AF216" s="37" t="str">
        <f>_xlfn.IFNA(VLOOKUP($C216,DataSuS2022!$B$2:$O$854,7,FALSE),"")</f>
        <v>-</v>
      </c>
      <c r="AG216" s="37" t="str">
        <f>_xlfn.IFNA(VLOOKUP($C216,DataSuS2022!$B$2:$O$854,8,FALSE),"")</f>
        <v>-</v>
      </c>
      <c r="AH216" s="37" t="str">
        <f>_xlfn.IFNA(VLOOKUP($C216,DataSuS2022!$B$2:$O$854,9,FALSE),"")</f>
        <v>-</v>
      </c>
      <c r="AI216" s="37">
        <f>_xlfn.IFNA(VLOOKUP($C216,DataSuS2022!$B$2:$O$854,10,FALSE),"")</f>
        <v>1</v>
      </c>
      <c r="AJ216" s="37" t="str">
        <f>_xlfn.IFNA(VLOOKUP($C216,DataSuS2022!$B$2:$O$854,11,FALSE),"")</f>
        <v>-</v>
      </c>
      <c r="AK216" s="37" t="str">
        <f>_xlfn.IFNA(VLOOKUP($C216,DataSuS2022!$B$2:$O$854,12,TRUE),"")</f>
        <v>-</v>
      </c>
      <c r="AL216" s="37" t="str">
        <f>_xlfn.IFNA(VLOOKUP($C216,DataSuS2022!$B$2:$O$854,13,FALSE),"")</f>
        <v>-</v>
      </c>
      <c r="AM216" s="44">
        <f t="shared" si="19"/>
        <v>1</v>
      </c>
      <c r="AN216" t="str">
        <f>_xlfn.IFNA(VLOOKUP($C216,DataSuS2023!$B$2:$O$854,2,FALSE),"")</f>
        <v>-</v>
      </c>
      <c r="AO216" t="str">
        <f>_xlfn.IFNA(VLOOKUP($C216,DataSuS2023!$B$2:$O$854,3,FALSE),"")</f>
        <v>-</v>
      </c>
      <c r="AP216" t="str">
        <f>_xlfn.IFNA(VLOOKUP($C216,DataSuS2023!$B$2:$O$854,4,FALSE),"")</f>
        <v>-</v>
      </c>
      <c r="AQ216" t="str">
        <f>_xlfn.IFNA(VLOOKUP($C216,DataSuS2023!$B$2:$O$854,5,FALSE),"")</f>
        <v>-</v>
      </c>
      <c r="AR216" t="str">
        <f>_xlfn.IFNA(VLOOKUP($C216,DataSuS2023!$B$2:$O$854,6,FALSE),"")</f>
        <v>-</v>
      </c>
      <c r="AS216" t="str">
        <f>_xlfn.IFNA(VLOOKUP($C216,DataSuS2023!$B$2:$O$854,7,FALSE),"")</f>
        <v>-</v>
      </c>
      <c r="AT216" t="str">
        <f>_xlfn.IFNA(VLOOKUP($C216,DataSuS2023!$B$2:$O$854,8,FALSE),"")</f>
        <v>-</v>
      </c>
      <c r="AU216">
        <f>_xlfn.IFNA(VLOOKUP($C216,DataSuS2023!$B$2:$O$854,9,FALSE),"")</f>
        <v>1</v>
      </c>
      <c r="AV216" t="str">
        <f>_xlfn.IFNA(VLOOKUP($C216,DataSuS2023!$B$2:$O$854,10,FALSE),"")</f>
        <v>-</v>
      </c>
      <c r="AW216" t="str">
        <f>_xlfn.IFNA(VLOOKUP($C216,DataSuS2023!$B$2:$O$854,11,FALSE),"")</f>
        <v>-</v>
      </c>
      <c r="AX216" t="str">
        <f>_xlfn.IFNA(VLOOKUP($C216,DataSuS2023!$B$2:$O$854,12,FALSE),"")</f>
        <v>-</v>
      </c>
      <c r="AY216" t="str">
        <f>_xlfn.IFNA(VLOOKUP($C216,DataSuS2023!$B$2:$O$854,13,FALSE),"")</f>
        <v>-</v>
      </c>
      <c r="AZ216" s="43">
        <f t="shared" si="21"/>
        <v>1</v>
      </c>
      <c r="BA216">
        <f t="shared" si="20"/>
        <v>2</v>
      </c>
    </row>
    <row r="217" spans="1:53" ht="15.75" customHeight="1">
      <c r="A217" s="10" t="s">
        <v>479</v>
      </c>
      <c r="B217" s="5">
        <v>3119609</v>
      </c>
      <c r="C217" s="5" t="str">
        <f t="shared" si="17"/>
        <v>31196</v>
      </c>
      <c r="D217" s="11" t="s">
        <v>56</v>
      </c>
      <c r="E217" s="12">
        <v>0.34200000000000003</v>
      </c>
      <c r="F217" s="12">
        <v>0.52900000000000003</v>
      </c>
      <c r="G217" s="13">
        <v>0.66900000000000004</v>
      </c>
      <c r="H217" s="46" t="s">
        <v>480</v>
      </c>
      <c r="I217" s="13" t="s">
        <v>61</v>
      </c>
      <c r="J217" s="14">
        <v>0.74</v>
      </c>
      <c r="K217" s="14">
        <v>131.511</v>
      </c>
      <c r="L217" s="15">
        <f t="shared" si="0"/>
        <v>5.6269057341211006</v>
      </c>
      <c r="M217" s="6" t="s">
        <v>62</v>
      </c>
      <c r="N217" s="3" t="str">
        <f>_xlfn.IFNA(VLOOKUP($C217,DataSuS2021!$B$2:$O$173,2,FALSE),"")</f>
        <v/>
      </c>
      <c r="O217" s="3" t="str">
        <f>_xlfn.IFNA(VLOOKUP($C217,DataSuS2021!$B$2:$O$173,3,FALSE),"")</f>
        <v/>
      </c>
      <c r="P217" s="3" t="str">
        <f>_xlfn.IFNA(VLOOKUP($C217,DataSuS2021!$B$2:$O$173,4,FALSE),"")</f>
        <v/>
      </c>
      <c r="Q217" s="3" t="str">
        <f>_xlfn.IFNA(VLOOKUP($C217,DataSuS2021!$B$2:$O$173,5,FALSE),"")</f>
        <v/>
      </c>
      <c r="R217" s="3" t="str">
        <f>_xlfn.IFNA(VLOOKUP($C217,DataSuS2021!$B$2:$O$173,6,FALSE),"")</f>
        <v/>
      </c>
      <c r="S217" s="3" t="str">
        <f>_xlfn.IFNA(VLOOKUP($C217,DataSuS2021!$B$2:$O$173,7,FALSE),"")</f>
        <v/>
      </c>
      <c r="T217" s="3" t="str">
        <f>_xlfn.IFNA(VLOOKUP($C217,DataSuS2021!$B$2:$O$173,8,FALSE),"")</f>
        <v/>
      </c>
      <c r="U217" s="3" t="str">
        <f>_xlfn.IFNA(VLOOKUP($C217,DataSuS2021!$B$2:$O$173,9,FALSE),"")</f>
        <v/>
      </c>
      <c r="V217" s="3" t="str">
        <f>_xlfn.IFNA(VLOOKUP($C217,DataSuS2021!$B$2:$O$173,10,FALSE),"")</f>
        <v/>
      </c>
      <c r="W217" s="3" t="str">
        <f>_xlfn.IFNA(VLOOKUP($C217,DataSuS2021!$B$2:$O$173,11,FALSE),"")</f>
        <v/>
      </c>
      <c r="X217" s="3" t="str">
        <f>_xlfn.IFNA(VLOOKUP($C217,DataSuS2021!$B$2:$O$173,12,FALSE),"")</f>
        <v/>
      </c>
      <c r="Y217" s="3" t="str">
        <f>_xlfn.IFNA(VLOOKUP($C217,DataSuS2021!$B$2:$O$173,13,FALSE),"")</f>
        <v/>
      </c>
      <c r="Z217" s="42">
        <f t="shared" si="18"/>
        <v>0</v>
      </c>
      <c r="AA217" s="37" t="str">
        <f>_xlfn.IFNA(VLOOKUP($C217,DataSuS2022!$B$2:$O$854,2,FALSE),"")</f>
        <v>-</v>
      </c>
      <c r="AB217" s="37" t="str">
        <f>_xlfn.IFNA(VLOOKUP($C217,DataSuS2022!$B$2:$O$854,3,FALSE),"")</f>
        <v>-</v>
      </c>
      <c r="AC217" s="37" t="str">
        <f>_xlfn.IFNA(VLOOKUP($C217,DataSuS2022!$B$2:$O$854,4,FALSE),"")</f>
        <v>-</v>
      </c>
      <c r="AD217" s="37" t="str">
        <f>_xlfn.IFNA(VLOOKUP($C217,DataSuS2022!$B$2:$O$854,5,FALSE),"")</f>
        <v>-</v>
      </c>
      <c r="AE217" s="37" t="str">
        <f>_xlfn.IFNA(VLOOKUP($C217,DataSuS2022!$B$2:$O$854,6,FALSE),"")</f>
        <v>-</v>
      </c>
      <c r="AF217" s="37" t="str">
        <f>_xlfn.IFNA(VLOOKUP($C217,DataSuS2022!$B$2:$O$854,7,FALSE),"")</f>
        <v>-</v>
      </c>
      <c r="AG217" s="37" t="str">
        <f>_xlfn.IFNA(VLOOKUP($C217,DataSuS2022!$B$2:$O$854,8,FALSE),"")</f>
        <v>-</v>
      </c>
      <c r="AH217" s="37" t="str">
        <f>_xlfn.IFNA(VLOOKUP($C217,DataSuS2022!$B$2:$O$854,9,FALSE),"")</f>
        <v>-</v>
      </c>
      <c r="AI217" s="37" t="str">
        <f>_xlfn.IFNA(VLOOKUP($C217,DataSuS2022!$B$2:$O$854,10,FALSE),"")</f>
        <v>-</v>
      </c>
      <c r="AJ217" s="37" t="str">
        <f>_xlfn.IFNA(VLOOKUP($C217,DataSuS2022!$B$2:$O$854,11,FALSE),"")</f>
        <v>-</v>
      </c>
      <c r="AK217" s="37" t="str">
        <f>_xlfn.IFNA(VLOOKUP($C217,DataSuS2022!$B$2:$O$854,12,TRUE),"")</f>
        <v>-</v>
      </c>
      <c r="AL217" s="37" t="str">
        <f>_xlfn.IFNA(VLOOKUP($C217,DataSuS2022!$B$2:$O$854,13,FALSE),"")</f>
        <v>-</v>
      </c>
      <c r="AM217" s="44">
        <f t="shared" si="19"/>
        <v>0</v>
      </c>
      <c r="AN217" t="str">
        <f>_xlfn.IFNA(VLOOKUP($C217,DataSuS2023!$B$2:$O$854,2,FALSE),"")</f>
        <v>-</v>
      </c>
      <c r="AO217" t="str">
        <f>_xlfn.IFNA(VLOOKUP($C217,DataSuS2023!$B$2:$O$854,3,FALSE),"")</f>
        <v>-</v>
      </c>
      <c r="AP217" t="str">
        <f>_xlfn.IFNA(VLOOKUP($C217,DataSuS2023!$B$2:$O$854,4,FALSE),"")</f>
        <v>-</v>
      </c>
      <c r="AQ217" t="str">
        <f>_xlfn.IFNA(VLOOKUP($C217,DataSuS2023!$B$2:$O$854,5,FALSE),"")</f>
        <v>-</v>
      </c>
      <c r="AR217" t="str">
        <f>_xlfn.IFNA(VLOOKUP($C217,DataSuS2023!$B$2:$O$854,6,FALSE),"")</f>
        <v>-</v>
      </c>
      <c r="AS217" t="str">
        <f>_xlfn.IFNA(VLOOKUP($C217,DataSuS2023!$B$2:$O$854,7,FALSE),"")</f>
        <v>-</v>
      </c>
      <c r="AT217" t="str">
        <f>_xlfn.IFNA(VLOOKUP($C217,DataSuS2023!$B$2:$O$854,8,FALSE),"")</f>
        <v>-</v>
      </c>
      <c r="AU217">
        <f>_xlfn.IFNA(VLOOKUP($C217,DataSuS2023!$B$2:$O$854,9,FALSE),"")</f>
        <v>2</v>
      </c>
      <c r="AV217" t="str">
        <f>_xlfn.IFNA(VLOOKUP($C217,DataSuS2023!$B$2:$O$854,10,FALSE),"")</f>
        <v>-</v>
      </c>
      <c r="AW217" t="str">
        <f>_xlfn.IFNA(VLOOKUP($C217,DataSuS2023!$B$2:$O$854,11,FALSE),"")</f>
        <v>-</v>
      </c>
      <c r="AX217" t="str">
        <f>_xlfn.IFNA(VLOOKUP($C217,DataSuS2023!$B$2:$O$854,12,FALSE),"")</f>
        <v>-</v>
      </c>
      <c r="AY217" t="str">
        <f>_xlfn.IFNA(VLOOKUP($C217,DataSuS2023!$B$2:$O$854,13,FALSE),"")</f>
        <v>-</v>
      </c>
      <c r="AZ217" s="43">
        <f t="shared" si="21"/>
        <v>2</v>
      </c>
      <c r="BA217">
        <f t="shared" si="20"/>
        <v>2</v>
      </c>
    </row>
    <row r="218" spans="1:53" ht="15.75" customHeight="1">
      <c r="A218" s="10" t="s">
        <v>481</v>
      </c>
      <c r="B218" s="5">
        <v>3119708</v>
      </c>
      <c r="C218" s="5" t="str">
        <f t="shared" si="17"/>
        <v>31197</v>
      </c>
      <c r="D218" s="11" t="s">
        <v>85</v>
      </c>
      <c r="E218" s="12">
        <v>0.42399999999999999</v>
      </c>
      <c r="F218" s="12">
        <v>0.59599999999999997</v>
      </c>
      <c r="G218" s="13">
        <v>0.67700000000000005</v>
      </c>
      <c r="H218" s="46" t="s">
        <v>482</v>
      </c>
      <c r="I218" s="13" t="s">
        <v>61</v>
      </c>
      <c r="J218" s="14">
        <v>1.29</v>
      </c>
      <c r="K218" s="14">
        <v>140.95400000000001</v>
      </c>
      <c r="L218" s="15">
        <f t="shared" si="0"/>
        <v>9.1519219035997565</v>
      </c>
      <c r="M218" s="6" t="s">
        <v>100</v>
      </c>
      <c r="N218" s="3" t="str">
        <f>_xlfn.IFNA(VLOOKUP($C218,DataSuS2021!$B$2:$O$173,2,FALSE),"")</f>
        <v/>
      </c>
      <c r="O218" s="3" t="str">
        <f>_xlfn.IFNA(VLOOKUP($C218,DataSuS2021!$B$2:$O$173,3,FALSE),"")</f>
        <v/>
      </c>
      <c r="P218" s="3" t="str">
        <f>_xlfn.IFNA(VLOOKUP($C218,DataSuS2021!$B$2:$O$173,4,FALSE),"")</f>
        <v/>
      </c>
      <c r="Q218" s="3" t="str">
        <f>_xlfn.IFNA(VLOOKUP($C218,DataSuS2021!$B$2:$O$173,5,FALSE),"")</f>
        <v/>
      </c>
      <c r="R218" s="3" t="str">
        <f>_xlfn.IFNA(VLOOKUP($C218,DataSuS2021!$B$2:$O$173,6,FALSE),"")</f>
        <v/>
      </c>
      <c r="S218" s="3" t="str">
        <f>_xlfn.IFNA(VLOOKUP($C218,DataSuS2021!$B$2:$O$173,7,FALSE),"")</f>
        <v/>
      </c>
      <c r="T218" s="3" t="str">
        <f>_xlfn.IFNA(VLOOKUP($C218,DataSuS2021!$B$2:$O$173,8,FALSE),"")</f>
        <v/>
      </c>
      <c r="U218" s="3" t="str">
        <f>_xlfn.IFNA(VLOOKUP($C218,DataSuS2021!$B$2:$O$173,9,FALSE),"")</f>
        <v/>
      </c>
      <c r="V218" s="3" t="str">
        <f>_xlfn.IFNA(VLOOKUP($C218,DataSuS2021!$B$2:$O$173,10,FALSE),"")</f>
        <v/>
      </c>
      <c r="W218" s="3" t="str">
        <f>_xlfn.IFNA(VLOOKUP($C218,DataSuS2021!$B$2:$O$173,11,FALSE),"")</f>
        <v/>
      </c>
      <c r="X218" s="3" t="str">
        <f>_xlfn.IFNA(VLOOKUP($C218,DataSuS2021!$B$2:$O$173,12,FALSE),"")</f>
        <v/>
      </c>
      <c r="Y218" s="3" t="str">
        <f>_xlfn.IFNA(VLOOKUP($C218,DataSuS2021!$B$2:$O$173,13,FALSE),"")</f>
        <v/>
      </c>
      <c r="Z218" s="42">
        <f t="shared" si="18"/>
        <v>0</v>
      </c>
      <c r="AA218" s="37" t="str">
        <f>_xlfn.IFNA(VLOOKUP($C218,DataSuS2022!$B$2:$O$854,2,FALSE),"")</f>
        <v>-</v>
      </c>
      <c r="AB218" s="37" t="str">
        <f>_xlfn.IFNA(VLOOKUP($C218,DataSuS2022!$B$2:$O$854,3,FALSE),"")</f>
        <v>-</v>
      </c>
      <c r="AC218" s="37" t="str">
        <f>_xlfn.IFNA(VLOOKUP($C218,DataSuS2022!$B$2:$O$854,4,FALSE),"")</f>
        <v>-</v>
      </c>
      <c r="AD218" s="37" t="str">
        <f>_xlfn.IFNA(VLOOKUP($C218,DataSuS2022!$B$2:$O$854,5,FALSE),"")</f>
        <v>-</v>
      </c>
      <c r="AE218" s="37" t="str">
        <f>_xlfn.IFNA(VLOOKUP($C218,DataSuS2022!$B$2:$O$854,6,FALSE),"")</f>
        <v>-</v>
      </c>
      <c r="AF218" s="37" t="str">
        <f>_xlfn.IFNA(VLOOKUP($C218,DataSuS2022!$B$2:$O$854,7,FALSE),"")</f>
        <v>-</v>
      </c>
      <c r="AG218" s="37" t="str">
        <f>_xlfn.IFNA(VLOOKUP($C218,DataSuS2022!$B$2:$O$854,8,FALSE),"")</f>
        <v>-</v>
      </c>
      <c r="AH218" s="37" t="str">
        <f>_xlfn.IFNA(VLOOKUP($C218,DataSuS2022!$B$2:$O$854,9,FALSE),"")</f>
        <v>-</v>
      </c>
      <c r="AI218" s="37" t="str">
        <f>_xlfn.IFNA(VLOOKUP($C218,DataSuS2022!$B$2:$O$854,10,FALSE),"")</f>
        <v>-</v>
      </c>
      <c r="AJ218" s="37" t="str">
        <f>_xlfn.IFNA(VLOOKUP($C218,DataSuS2022!$B$2:$O$854,11,FALSE),"")</f>
        <v>-</v>
      </c>
      <c r="AK218" s="37" t="str">
        <f>_xlfn.IFNA(VLOOKUP($C218,DataSuS2022!$B$2:$O$854,12,TRUE),"")</f>
        <v>-</v>
      </c>
      <c r="AL218" s="37" t="str">
        <f>_xlfn.IFNA(VLOOKUP($C218,DataSuS2022!$B$2:$O$854,13,FALSE),"")</f>
        <v>-</v>
      </c>
      <c r="AM218" s="44">
        <f t="shared" si="19"/>
        <v>0</v>
      </c>
      <c r="AN218" t="str">
        <f>_xlfn.IFNA(VLOOKUP($C218,DataSuS2023!$B$2:$O$854,2,FALSE),"")</f>
        <v>-</v>
      </c>
      <c r="AO218" t="str">
        <f>_xlfn.IFNA(VLOOKUP($C218,DataSuS2023!$B$2:$O$854,3,FALSE),"")</f>
        <v>-</v>
      </c>
      <c r="AP218" t="str">
        <f>_xlfn.IFNA(VLOOKUP($C218,DataSuS2023!$B$2:$O$854,4,FALSE),"")</f>
        <v>-</v>
      </c>
      <c r="AQ218" t="str">
        <f>_xlfn.IFNA(VLOOKUP($C218,DataSuS2023!$B$2:$O$854,5,FALSE),"")</f>
        <v>-</v>
      </c>
      <c r="AR218" t="str">
        <f>_xlfn.IFNA(VLOOKUP($C218,DataSuS2023!$B$2:$O$854,6,FALSE),"")</f>
        <v>-</v>
      </c>
      <c r="AS218" t="str">
        <f>_xlfn.IFNA(VLOOKUP($C218,DataSuS2023!$B$2:$O$854,7,FALSE),"")</f>
        <v>-</v>
      </c>
      <c r="AT218" t="str">
        <f>_xlfn.IFNA(VLOOKUP($C218,DataSuS2023!$B$2:$O$854,8,FALSE),"")</f>
        <v>-</v>
      </c>
      <c r="AU218" t="str">
        <f>_xlfn.IFNA(VLOOKUP($C218,DataSuS2023!$B$2:$O$854,9,FALSE),"")</f>
        <v>-</v>
      </c>
      <c r="AV218" t="str">
        <f>_xlfn.IFNA(VLOOKUP($C218,DataSuS2023!$B$2:$O$854,10,FALSE),"")</f>
        <v>-</v>
      </c>
      <c r="AW218" t="str">
        <f>_xlfn.IFNA(VLOOKUP($C218,DataSuS2023!$B$2:$O$854,11,FALSE),"")</f>
        <v>-</v>
      </c>
      <c r="AX218" t="str">
        <f>_xlfn.IFNA(VLOOKUP($C218,DataSuS2023!$B$2:$O$854,12,FALSE),"")</f>
        <v>-</v>
      </c>
      <c r="AY218" t="str">
        <f>_xlfn.IFNA(VLOOKUP($C218,DataSuS2023!$B$2:$O$854,13,FALSE),"")</f>
        <v>-</v>
      </c>
      <c r="AZ218" s="43">
        <f t="shared" si="21"/>
        <v>0</v>
      </c>
      <c r="BA218">
        <f t="shared" si="20"/>
        <v>0</v>
      </c>
    </row>
    <row r="219" spans="1:53" ht="15.75" customHeight="1">
      <c r="A219" s="10" t="s">
        <v>483</v>
      </c>
      <c r="B219" s="5">
        <v>3119807</v>
      </c>
      <c r="C219" s="5" t="str">
        <f t="shared" si="17"/>
        <v>31198</v>
      </c>
      <c r="D219" s="11" t="s">
        <v>56</v>
      </c>
      <c r="E219" s="12">
        <v>0.39</v>
      </c>
      <c r="F219" s="12">
        <v>0.55400000000000005</v>
      </c>
      <c r="G219" s="13">
        <v>0.69199999999999995</v>
      </c>
      <c r="H219" s="46" t="s">
        <v>484</v>
      </c>
      <c r="I219" s="13" t="s">
        <v>53</v>
      </c>
      <c r="J219" s="14">
        <v>0.71</v>
      </c>
      <c r="K219" s="14">
        <v>657.42499999999995</v>
      </c>
      <c r="L219" s="15">
        <f t="shared" si="0"/>
        <v>1.0799710993649465</v>
      </c>
      <c r="M219" s="6" t="s">
        <v>76</v>
      </c>
      <c r="N219" s="3" t="str">
        <f>_xlfn.IFNA(VLOOKUP($C219,DataSuS2021!$B$2:$O$173,2,FALSE),"")</f>
        <v>-</v>
      </c>
      <c r="O219" s="3" t="str">
        <f>_xlfn.IFNA(VLOOKUP($C219,DataSuS2021!$B$2:$O$173,3,FALSE),"")</f>
        <v>-</v>
      </c>
      <c r="P219" s="3" t="str">
        <f>_xlfn.IFNA(VLOOKUP($C219,DataSuS2021!$B$2:$O$173,4,FALSE),"")</f>
        <v>-</v>
      </c>
      <c r="Q219" s="3" t="str">
        <f>_xlfn.IFNA(VLOOKUP($C219,DataSuS2021!$B$2:$O$173,5,FALSE),"")</f>
        <v>-</v>
      </c>
      <c r="R219" s="3" t="str">
        <f>_xlfn.IFNA(VLOOKUP($C219,DataSuS2021!$B$2:$O$173,6,FALSE),"")</f>
        <v>-</v>
      </c>
      <c r="S219" s="3" t="str">
        <f>_xlfn.IFNA(VLOOKUP($C219,DataSuS2021!$B$2:$O$173,7,FALSE),"")</f>
        <v>-</v>
      </c>
      <c r="T219" s="3" t="str">
        <f>_xlfn.IFNA(VLOOKUP($C219,DataSuS2021!$B$2:$O$173,8,FALSE),"")</f>
        <v>-</v>
      </c>
      <c r="U219" s="3" t="str">
        <f>_xlfn.IFNA(VLOOKUP($C219,DataSuS2021!$B$2:$O$173,9,FALSE),"")</f>
        <v>-</v>
      </c>
      <c r="V219" s="3" t="str">
        <f>_xlfn.IFNA(VLOOKUP($C219,DataSuS2021!$B$2:$O$173,10,FALSE),"")</f>
        <v>-</v>
      </c>
      <c r="W219" s="3" t="str">
        <f>_xlfn.IFNA(VLOOKUP($C219,DataSuS2021!$B$2:$O$173,11,FALSE),"")</f>
        <v>-</v>
      </c>
      <c r="X219" s="3" t="str">
        <f>_xlfn.IFNA(VLOOKUP($C219,DataSuS2021!$B$2:$O$173,12,FALSE),"")</f>
        <v>-</v>
      </c>
      <c r="Y219" s="3">
        <f>_xlfn.IFNA(VLOOKUP($C219,DataSuS2021!$B$2:$O$173,13,FALSE),"")</f>
        <v>1</v>
      </c>
      <c r="Z219" s="42">
        <f t="shared" si="18"/>
        <v>1</v>
      </c>
      <c r="AA219" s="37" t="str">
        <f>_xlfn.IFNA(VLOOKUP($C219,DataSuS2022!$B$2:$O$854,2,FALSE),"")</f>
        <v>-</v>
      </c>
      <c r="AB219" s="37" t="str">
        <f>_xlfn.IFNA(VLOOKUP($C219,DataSuS2022!$B$2:$O$854,3,FALSE),"")</f>
        <v>-</v>
      </c>
      <c r="AC219" s="37" t="str">
        <f>_xlfn.IFNA(VLOOKUP($C219,DataSuS2022!$B$2:$O$854,4,FALSE),"")</f>
        <v>-</v>
      </c>
      <c r="AD219" s="37" t="str">
        <f>_xlfn.IFNA(VLOOKUP($C219,DataSuS2022!$B$2:$O$854,5,FALSE),"")</f>
        <v>-</v>
      </c>
      <c r="AE219" s="37" t="str">
        <f>_xlfn.IFNA(VLOOKUP($C219,DataSuS2022!$B$2:$O$854,6,FALSE),"")</f>
        <v>-</v>
      </c>
      <c r="AF219" s="37" t="str">
        <f>_xlfn.IFNA(VLOOKUP($C219,DataSuS2022!$B$2:$O$854,7,FALSE),"")</f>
        <v>-</v>
      </c>
      <c r="AG219" s="37" t="str">
        <f>_xlfn.IFNA(VLOOKUP($C219,DataSuS2022!$B$2:$O$854,8,FALSE),"")</f>
        <v>-</v>
      </c>
      <c r="AH219" s="37" t="str">
        <f>_xlfn.IFNA(VLOOKUP($C219,DataSuS2022!$B$2:$O$854,9,FALSE),"")</f>
        <v>-</v>
      </c>
      <c r="AI219" s="37" t="str">
        <f>_xlfn.IFNA(VLOOKUP($C219,DataSuS2022!$B$2:$O$854,10,FALSE),"")</f>
        <v>-</v>
      </c>
      <c r="AJ219" s="37" t="str">
        <f>_xlfn.IFNA(VLOOKUP($C219,DataSuS2022!$B$2:$O$854,11,FALSE),"")</f>
        <v>-</v>
      </c>
      <c r="AK219" s="37" t="str">
        <f>_xlfn.IFNA(VLOOKUP($C219,DataSuS2022!$B$2:$O$854,12,TRUE),"")</f>
        <v>-</v>
      </c>
      <c r="AL219" s="37" t="str">
        <f>_xlfn.IFNA(VLOOKUP($C219,DataSuS2022!$B$2:$O$854,13,FALSE),"")</f>
        <v>-</v>
      </c>
      <c r="AM219" s="44">
        <f t="shared" si="19"/>
        <v>0</v>
      </c>
      <c r="AN219" t="str">
        <f>_xlfn.IFNA(VLOOKUP($C219,DataSuS2023!$B$2:$O$854,2,FALSE),"")</f>
        <v>-</v>
      </c>
      <c r="AO219" t="str">
        <f>_xlfn.IFNA(VLOOKUP($C219,DataSuS2023!$B$2:$O$854,3,FALSE),"")</f>
        <v>-</v>
      </c>
      <c r="AP219" t="str">
        <f>_xlfn.IFNA(VLOOKUP($C219,DataSuS2023!$B$2:$O$854,4,FALSE),"")</f>
        <v>-</v>
      </c>
      <c r="AQ219" t="str">
        <f>_xlfn.IFNA(VLOOKUP($C219,DataSuS2023!$B$2:$O$854,5,FALSE),"")</f>
        <v>-</v>
      </c>
      <c r="AR219" t="str">
        <f>_xlfn.IFNA(VLOOKUP($C219,DataSuS2023!$B$2:$O$854,6,FALSE),"")</f>
        <v>-</v>
      </c>
      <c r="AS219" t="str">
        <f>_xlfn.IFNA(VLOOKUP($C219,DataSuS2023!$B$2:$O$854,7,FALSE),"")</f>
        <v>-</v>
      </c>
      <c r="AT219" t="str">
        <f>_xlfn.IFNA(VLOOKUP($C219,DataSuS2023!$B$2:$O$854,8,FALSE),"")</f>
        <v>-</v>
      </c>
      <c r="AU219" t="str">
        <f>_xlfn.IFNA(VLOOKUP($C219,DataSuS2023!$B$2:$O$854,9,FALSE),"")</f>
        <v>-</v>
      </c>
      <c r="AV219" t="str">
        <f>_xlfn.IFNA(VLOOKUP($C219,DataSuS2023!$B$2:$O$854,10,FALSE),"")</f>
        <v>-</v>
      </c>
      <c r="AW219" t="str">
        <f>_xlfn.IFNA(VLOOKUP($C219,DataSuS2023!$B$2:$O$854,11,FALSE),"")</f>
        <v>-</v>
      </c>
      <c r="AX219" t="str">
        <f>_xlfn.IFNA(VLOOKUP($C219,DataSuS2023!$B$2:$O$854,12,FALSE),"")</f>
        <v>-</v>
      </c>
      <c r="AY219" t="str">
        <f>_xlfn.IFNA(VLOOKUP($C219,DataSuS2023!$B$2:$O$854,13,FALSE),"")</f>
        <v>-</v>
      </c>
      <c r="AZ219" s="43">
        <f t="shared" si="21"/>
        <v>0</v>
      </c>
      <c r="BA219">
        <f t="shared" si="20"/>
        <v>1</v>
      </c>
    </row>
    <row r="220" spans="1:53" ht="15.75" customHeight="1">
      <c r="A220" s="10" t="s">
        <v>485</v>
      </c>
      <c r="B220" s="5">
        <v>3119955</v>
      </c>
      <c r="C220" s="5" t="str">
        <f t="shared" si="17"/>
        <v>31199</v>
      </c>
      <c r="D220" s="11" t="s">
        <v>78</v>
      </c>
      <c r="E220" s="12">
        <v>0.373</v>
      </c>
      <c r="F220" s="12">
        <v>0.51900000000000002</v>
      </c>
      <c r="G220" s="13">
        <v>0.69199999999999995</v>
      </c>
      <c r="H220" s="46" t="s">
        <v>486</v>
      </c>
      <c r="I220" s="13" t="s">
        <v>61</v>
      </c>
      <c r="J220" s="14">
        <v>1.17</v>
      </c>
      <c r="K220" s="14">
        <v>123.651</v>
      </c>
      <c r="L220" s="15">
        <f t="shared" si="0"/>
        <v>9.462115146662784</v>
      </c>
      <c r="M220" s="6" t="s">
        <v>89</v>
      </c>
      <c r="N220" s="3" t="str">
        <f>_xlfn.IFNA(VLOOKUP($C220,DataSuS2021!$B$2:$O$173,2,FALSE),"")</f>
        <v/>
      </c>
      <c r="O220" s="3" t="str">
        <f>_xlfn.IFNA(VLOOKUP($C220,DataSuS2021!$B$2:$O$173,3,FALSE),"")</f>
        <v/>
      </c>
      <c r="P220" s="3" t="str">
        <f>_xlfn.IFNA(VLOOKUP($C220,DataSuS2021!$B$2:$O$173,4,FALSE),"")</f>
        <v/>
      </c>
      <c r="Q220" s="3" t="str">
        <f>_xlfn.IFNA(VLOOKUP($C220,DataSuS2021!$B$2:$O$173,5,FALSE),"")</f>
        <v/>
      </c>
      <c r="R220" s="3" t="str">
        <f>_xlfn.IFNA(VLOOKUP($C220,DataSuS2021!$B$2:$O$173,6,FALSE),"")</f>
        <v/>
      </c>
      <c r="S220" s="3" t="str">
        <f>_xlfn.IFNA(VLOOKUP($C220,DataSuS2021!$B$2:$O$173,7,FALSE),"")</f>
        <v/>
      </c>
      <c r="T220" s="3" t="str">
        <f>_xlfn.IFNA(VLOOKUP($C220,DataSuS2021!$B$2:$O$173,8,FALSE),"")</f>
        <v/>
      </c>
      <c r="U220" s="3" t="str">
        <f>_xlfn.IFNA(VLOOKUP($C220,DataSuS2021!$B$2:$O$173,9,FALSE),"")</f>
        <v/>
      </c>
      <c r="V220" s="3" t="str">
        <f>_xlfn.IFNA(VLOOKUP($C220,DataSuS2021!$B$2:$O$173,10,FALSE),"")</f>
        <v/>
      </c>
      <c r="W220" s="3" t="str">
        <f>_xlfn.IFNA(VLOOKUP($C220,DataSuS2021!$B$2:$O$173,11,FALSE),"")</f>
        <v/>
      </c>
      <c r="X220" s="3" t="str">
        <f>_xlfn.IFNA(VLOOKUP($C220,DataSuS2021!$B$2:$O$173,12,FALSE),"")</f>
        <v/>
      </c>
      <c r="Y220" s="3" t="str">
        <f>_xlfn.IFNA(VLOOKUP($C220,DataSuS2021!$B$2:$O$173,13,FALSE),"")</f>
        <v/>
      </c>
      <c r="Z220" s="42">
        <f t="shared" si="18"/>
        <v>0</v>
      </c>
      <c r="AA220" s="37" t="str">
        <f>_xlfn.IFNA(VLOOKUP($C220,DataSuS2022!$B$2:$O$854,2,FALSE),"")</f>
        <v>-</v>
      </c>
      <c r="AB220" s="37" t="str">
        <f>_xlfn.IFNA(VLOOKUP($C220,DataSuS2022!$B$2:$O$854,3,FALSE),"")</f>
        <v>-</v>
      </c>
      <c r="AC220" s="37" t="str">
        <f>_xlfn.IFNA(VLOOKUP($C220,DataSuS2022!$B$2:$O$854,4,FALSE),"")</f>
        <v>-</v>
      </c>
      <c r="AD220" s="37" t="str">
        <f>_xlfn.IFNA(VLOOKUP($C220,DataSuS2022!$B$2:$O$854,5,FALSE),"")</f>
        <v>-</v>
      </c>
      <c r="AE220" s="37" t="str">
        <f>_xlfn.IFNA(VLOOKUP($C220,DataSuS2022!$B$2:$O$854,6,FALSE),"")</f>
        <v>-</v>
      </c>
      <c r="AF220" s="37" t="str">
        <f>_xlfn.IFNA(VLOOKUP($C220,DataSuS2022!$B$2:$O$854,7,FALSE),"")</f>
        <v>-</v>
      </c>
      <c r="AG220" s="37" t="str">
        <f>_xlfn.IFNA(VLOOKUP($C220,DataSuS2022!$B$2:$O$854,8,FALSE),"")</f>
        <v>-</v>
      </c>
      <c r="AH220" s="37" t="str">
        <f>_xlfn.IFNA(VLOOKUP($C220,DataSuS2022!$B$2:$O$854,9,FALSE),"")</f>
        <v>-</v>
      </c>
      <c r="AI220" s="37" t="str">
        <f>_xlfn.IFNA(VLOOKUP($C220,DataSuS2022!$B$2:$O$854,10,FALSE),"")</f>
        <v>-</v>
      </c>
      <c r="AJ220" s="37" t="str">
        <f>_xlfn.IFNA(VLOOKUP($C220,DataSuS2022!$B$2:$O$854,11,FALSE),"")</f>
        <v>-</v>
      </c>
      <c r="AK220" s="37" t="str">
        <f>_xlfn.IFNA(VLOOKUP($C220,DataSuS2022!$B$2:$O$854,12,TRUE),"")</f>
        <v>-</v>
      </c>
      <c r="AL220" s="37" t="str">
        <f>_xlfn.IFNA(VLOOKUP($C220,DataSuS2022!$B$2:$O$854,13,FALSE),"")</f>
        <v>-</v>
      </c>
      <c r="AM220" s="44">
        <f t="shared" si="19"/>
        <v>0</v>
      </c>
      <c r="AN220" t="str">
        <f>_xlfn.IFNA(VLOOKUP($C220,DataSuS2023!$B$2:$O$854,2,FALSE),"")</f>
        <v>-</v>
      </c>
      <c r="AO220" t="str">
        <f>_xlfn.IFNA(VLOOKUP($C220,DataSuS2023!$B$2:$O$854,3,FALSE),"")</f>
        <v>-</v>
      </c>
      <c r="AP220" t="str">
        <f>_xlfn.IFNA(VLOOKUP($C220,DataSuS2023!$B$2:$O$854,4,FALSE),"")</f>
        <v>-</v>
      </c>
      <c r="AQ220" t="str">
        <f>_xlfn.IFNA(VLOOKUP($C220,DataSuS2023!$B$2:$O$854,5,FALSE),"")</f>
        <v>-</v>
      </c>
      <c r="AR220" t="str">
        <f>_xlfn.IFNA(VLOOKUP($C220,DataSuS2023!$B$2:$O$854,6,FALSE),"")</f>
        <v>-</v>
      </c>
      <c r="AS220" t="str">
        <f>_xlfn.IFNA(VLOOKUP($C220,DataSuS2023!$B$2:$O$854,7,FALSE),"")</f>
        <v>-</v>
      </c>
      <c r="AT220" t="str">
        <f>_xlfn.IFNA(VLOOKUP($C220,DataSuS2023!$B$2:$O$854,8,FALSE),"")</f>
        <v>-</v>
      </c>
      <c r="AU220" t="str">
        <f>_xlfn.IFNA(VLOOKUP($C220,DataSuS2023!$B$2:$O$854,9,FALSE),"")</f>
        <v>-</v>
      </c>
      <c r="AV220" t="str">
        <f>_xlfn.IFNA(VLOOKUP($C220,DataSuS2023!$B$2:$O$854,10,FALSE),"")</f>
        <v>-</v>
      </c>
      <c r="AW220" t="str">
        <f>_xlfn.IFNA(VLOOKUP($C220,DataSuS2023!$B$2:$O$854,11,FALSE),"")</f>
        <v>-</v>
      </c>
      <c r="AX220" t="str">
        <f>_xlfn.IFNA(VLOOKUP($C220,DataSuS2023!$B$2:$O$854,12,FALSE),"")</f>
        <v>-</v>
      </c>
      <c r="AY220" t="str">
        <f>_xlfn.IFNA(VLOOKUP($C220,DataSuS2023!$B$2:$O$854,13,FALSE),"")</f>
        <v>-</v>
      </c>
      <c r="AZ220" s="43">
        <f t="shared" si="21"/>
        <v>0</v>
      </c>
      <c r="BA220">
        <f t="shared" si="20"/>
        <v>0</v>
      </c>
    </row>
    <row r="221" spans="1:53" ht="15.75" customHeight="1">
      <c r="A221" s="10" t="s">
        <v>487</v>
      </c>
      <c r="B221" s="5">
        <v>3120003</v>
      </c>
      <c r="C221" s="5" t="str">
        <f t="shared" si="17"/>
        <v>31200</v>
      </c>
      <c r="D221" s="11" t="s">
        <v>78</v>
      </c>
      <c r="E221" s="12">
        <v>0.34</v>
      </c>
      <c r="F221" s="12">
        <v>0.48</v>
      </c>
      <c r="G221" s="13">
        <v>0.67800000000000005</v>
      </c>
      <c r="H221" s="46" t="s">
        <v>207</v>
      </c>
      <c r="I221" s="13" t="s">
        <v>70</v>
      </c>
      <c r="J221" s="14">
        <v>1.93</v>
      </c>
      <c r="K221" s="14">
        <v>101.11199999999999</v>
      </c>
      <c r="L221" s="15">
        <f t="shared" si="0"/>
        <v>19.087744283566739</v>
      </c>
      <c r="M221" s="6" t="s">
        <v>76</v>
      </c>
      <c r="N221" s="3" t="str">
        <f>_xlfn.IFNA(VLOOKUP($C221,DataSuS2021!$B$2:$O$173,2,FALSE),"")</f>
        <v/>
      </c>
      <c r="O221" s="3" t="str">
        <f>_xlfn.IFNA(VLOOKUP($C221,DataSuS2021!$B$2:$O$173,3,FALSE),"")</f>
        <v/>
      </c>
      <c r="P221" s="3" t="str">
        <f>_xlfn.IFNA(VLOOKUP($C221,DataSuS2021!$B$2:$O$173,4,FALSE),"")</f>
        <v/>
      </c>
      <c r="Q221" s="3" t="str">
        <f>_xlfn.IFNA(VLOOKUP($C221,DataSuS2021!$B$2:$O$173,5,FALSE),"")</f>
        <v/>
      </c>
      <c r="R221" s="3" t="str">
        <f>_xlfn.IFNA(VLOOKUP($C221,DataSuS2021!$B$2:$O$173,6,FALSE),"")</f>
        <v/>
      </c>
      <c r="S221" s="3" t="str">
        <f>_xlfn.IFNA(VLOOKUP($C221,DataSuS2021!$B$2:$O$173,7,FALSE),"")</f>
        <v/>
      </c>
      <c r="T221" s="3" t="str">
        <f>_xlfn.IFNA(VLOOKUP($C221,DataSuS2021!$B$2:$O$173,8,FALSE),"")</f>
        <v/>
      </c>
      <c r="U221" s="3" t="str">
        <f>_xlfn.IFNA(VLOOKUP($C221,DataSuS2021!$B$2:$O$173,9,FALSE),"")</f>
        <v/>
      </c>
      <c r="V221" s="3" t="str">
        <f>_xlfn.IFNA(VLOOKUP($C221,DataSuS2021!$B$2:$O$173,10,FALSE),"")</f>
        <v/>
      </c>
      <c r="W221" s="3" t="str">
        <f>_xlfn.IFNA(VLOOKUP($C221,DataSuS2021!$B$2:$O$173,11,FALSE),"")</f>
        <v/>
      </c>
      <c r="X221" s="3" t="str">
        <f>_xlfn.IFNA(VLOOKUP($C221,DataSuS2021!$B$2:$O$173,12,FALSE),"")</f>
        <v/>
      </c>
      <c r="Y221" s="3" t="str">
        <f>_xlfn.IFNA(VLOOKUP($C221,DataSuS2021!$B$2:$O$173,13,FALSE),"")</f>
        <v/>
      </c>
      <c r="Z221" s="42">
        <f t="shared" si="18"/>
        <v>0</v>
      </c>
      <c r="AA221" s="37" t="str">
        <f>_xlfn.IFNA(VLOOKUP($C221,DataSuS2022!$B$2:$O$854,2,FALSE),"")</f>
        <v>-</v>
      </c>
      <c r="AB221" s="37" t="str">
        <f>_xlfn.IFNA(VLOOKUP($C221,DataSuS2022!$B$2:$O$854,3,FALSE),"")</f>
        <v>-</v>
      </c>
      <c r="AC221" s="37" t="str">
        <f>_xlfn.IFNA(VLOOKUP($C221,DataSuS2022!$B$2:$O$854,4,FALSE),"")</f>
        <v>-</v>
      </c>
      <c r="AD221" s="37" t="str">
        <f>_xlfn.IFNA(VLOOKUP($C221,DataSuS2022!$B$2:$O$854,5,FALSE),"")</f>
        <v>-</v>
      </c>
      <c r="AE221" s="37" t="str">
        <f>_xlfn.IFNA(VLOOKUP($C221,DataSuS2022!$B$2:$O$854,6,FALSE),"")</f>
        <v>-</v>
      </c>
      <c r="AF221" s="37" t="str">
        <f>_xlfn.IFNA(VLOOKUP($C221,DataSuS2022!$B$2:$O$854,7,FALSE),"")</f>
        <v>-</v>
      </c>
      <c r="AG221" s="37" t="str">
        <f>_xlfn.IFNA(VLOOKUP($C221,DataSuS2022!$B$2:$O$854,8,FALSE),"")</f>
        <v>-</v>
      </c>
      <c r="AH221" s="37" t="str">
        <f>_xlfn.IFNA(VLOOKUP($C221,DataSuS2022!$B$2:$O$854,9,FALSE),"")</f>
        <v>-</v>
      </c>
      <c r="AI221" s="37" t="str">
        <f>_xlfn.IFNA(VLOOKUP($C221,DataSuS2022!$B$2:$O$854,10,FALSE),"")</f>
        <v>-</v>
      </c>
      <c r="AJ221" s="37" t="str">
        <f>_xlfn.IFNA(VLOOKUP($C221,DataSuS2022!$B$2:$O$854,11,FALSE),"")</f>
        <v>-</v>
      </c>
      <c r="AK221" s="37" t="str">
        <f>_xlfn.IFNA(VLOOKUP($C221,DataSuS2022!$B$2:$O$854,12,TRUE),"")</f>
        <v>-</v>
      </c>
      <c r="AL221" s="37" t="str">
        <f>_xlfn.IFNA(VLOOKUP($C221,DataSuS2022!$B$2:$O$854,13,FALSE),"")</f>
        <v>-</v>
      </c>
      <c r="AM221" s="44">
        <f t="shared" si="19"/>
        <v>0</v>
      </c>
      <c r="AN221" t="str">
        <f>_xlfn.IFNA(VLOOKUP($C221,DataSuS2023!$B$2:$O$854,2,FALSE),"")</f>
        <v>-</v>
      </c>
      <c r="AO221" t="str">
        <f>_xlfn.IFNA(VLOOKUP($C221,DataSuS2023!$B$2:$O$854,3,FALSE),"")</f>
        <v>-</v>
      </c>
      <c r="AP221" t="str">
        <f>_xlfn.IFNA(VLOOKUP($C221,DataSuS2023!$B$2:$O$854,4,FALSE),"")</f>
        <v>-</v>
      </c>
      <c r="AQ221" t="str">
        <f>_xlfn.IFNA(VLOOKUP($C221,DataSuS2023!$B$2:$O$854,5,FALSE),"")</f>
        <v>-</v>
      </c>
      <c r="AR221" t="str">
        <f>_xlfn.IFNA(VLOOKUP($C221,DataSuS2023!$B$2:$O$854,6,FALSE),"")</f>
        <v>-</v>
      </c>
      <c r="AS221">
        <f>_xlfn.IFNA(VLOOKUP($C221,DataSuS2023!$B$2:$O$854,7,FALSE),"")</f>
        <v>1</v>
      </c>
      <c r="AT221" t="str">
        <f>_xlfn.IFNA(VLOOKUP($C221,DataSuS2023!$B$2:$O$854,8,FALSE),"")</f>
        <v>-</v>
      </c>
      <c r="AU221" t="str">
        <f>_xlfn.IFNA(VLOOKUP($C221,DataSuS2023!$B$2:$O$854,9,FALSE),"")</f>
        <v>-</v>
      </c>
      <c r="AV221" t="str">
        <f>_xlfn.IFNA(VLOOKUP($C221,DataSuS2023!$B$2:$O$854,10,FALSE),"")</f>
        <v>-</v>
      </c>
      <c r="AW221" t="str">
        <f>_xlfn.IFNA(VLOOKUP($C221,DataSuS2023!$B$2:$O$854,11,FALSE),"")</f>
        <v>-</v>
      </c>
      <c r="AX221" t="str">
        <f>_xlfn.IFNA(VLOOKUP($C221,DataSuS2023!$B$2:$O$854,12,FALSE),"")</f>
        <v>-</v>
      </c>
      <c r="AY221" t="str">
        <f>_xlfn.IFNA(VLOOKUP($C221,DataSuS2023!$B$2:$O$854,13,FALSE),"")</f>
        <v>-</v>
      </c>
      <c r="AZ221" s="43">
        <f t="shared" si="21"/>
        <v>1</v>
      </c>
      <c r="BA221">
        <f t="shared" si="20"/>
        <v>1</v>
      </c>
    </row>
    <row r="222" spans="1:53" ht="15.75" customHeight="1">
      <c r="A222" s="10" t="s">
        <v>488</v>
      </c>
      <c r="B222" s="5">
        <v>3119906</v>
      </c>
      <c r="C222" s="5" t="str">
        <f t="shared" si="17"/>
        <v>31199</v>
      </c>
      <c r="D222" s="11" t="s">
        <v>51</v>
      </c>
      <c r="E222" s="12">
        <v>0.40400000000000003</v>
      </c>
      <c r="F222" s="12">
        <v>0.53700000000000003</v>
      </c>
      <c r="G222" s="13">
        <v>0.63200000000000001</v>
      </c>
      <c r="H222" s="46" t="s">
        <v>489</v>
      </c>
      <c r="I222" s="13" t="s">
        <v>61</v>
      </c>
      <c r="J222" s="14">
        <v>0.69</v>
      </c>
      <c r="K222" s="14">
        <v>205.38499999999999</v>
      </c>
      <c r="L222" s="15">
        <f t="shared" si="0"/>
        <v>3.3595442705163472</v>
      </c>
      <c r="M222" s="6" t="s">
        <v>67</v>
      </c>
      <c r="N222" s="3" t="str">
        <f>_xlfn.IFNA(VLOOKUP($C222,DataSuS2021!$B$2:$O$173,2,FALSE),"")</f>
        <v/>
      </c>
      <c r="O222" s="3" t="str">
        <f>_xlfn.IFNA(VLOOKUP($C222,DataSuS2021!$B$2:$O$173,3,FALSE),"")</f>
        <v/>
      </c>
      <c r="P222" s="3" t="str">
        <f>_xlfn.IFNA(VLOOKUP($C222,DataSuS2021!$B$2:$O$173,4,FALSE),"")</f>
        <v/>
      </c>
      <c r="Q222" s="3" t="str">
        <f>_xlfn.IFNA(VLOOKUP($C222,DataSuS2021!$B$2:$O$173,5,FALSE),"")</f>
        <v/>
      </c>
      <c r="R222" s="3" t="str">
        <f>_xlfn.IFNA(VLOOKUP($C222,DataSuS2021!$B$2:$O$173,6,FALSE),"")</f>
        <v/>
      </c>
      <c r="S222" s="3" t="str">
        <f>_xlfn.IFNA(VLOOKUP($C222,DataSuS2021!$B$2:$O$173,7,FALSE),"")</f>
        <v/>
      </c>
      <c r="T222" s="3" t="str">
        <f>_xlfn.IFNA(VLOOKUP($C222,DataSuS2021!$B$2:$O$173,8,FALSE),"")</f>
        <v/>
      </c>
      <c r="U222" s="3" t="str">
        <f>_xlfn.IFNA(VLOOKUP($C222,DataSuS2021!$B$2:$O$173,9,FALSE),"")</f>
        <v/>
      </c>
      <c r="V222" s="3" t="str">
        <f>_xlfn.IFNA(VLOOKUP($C222,DataSuS2021!$B$2:$O$173,10,FALSE),"")</f>
        <v/>
      </c>
      <c r="W222" s="3" t="str">
        <f>_xlfn.IFNA(VLOOKUP($C222,DataSuS2021!$B$2:$O$173,11,FALSE),"")</f>
        <v/>
      </c>
      <c r="X222" s="3" t="str">
        <f>_xlfn.IFNA(VLOOKUP($C222,DataSuS2021!$B$2:$O$173,12,FALSE),"")</f>
        <v/>
      </c>
      <c r="Y222" s="3" t="str">
        <f>_xlfn.IFNA(VLOOKUP($C222,DataSuS2021!$B$2:$O$173,13,FALSE),"")</f>
        <v/>
      </c>
      <c r="Z222" s="42">
        <f t="shared" si="18"/>
        <v>0</v>
      </c>
      <c r="AA222" s="37" t="str">
        <f>_xlfn.IFNA(VLOOKUP($C222,DataSuS2022!$B$2:$O$854,2,FALSE),"")</f>
        <v>-</v>
      </c>
      <c r="AB222" s="37" t="str">
        <f>_xlfn.IFNA(VLOOKUP($C222,DataSuS2022!$B$2:$O$854,3,FALSE),"")</f>
        <v>-</v>
      </c>
      <c r="AC222" s="37" t="str">
        <f>_xlfn.IFNA(VLOOKUP($C222,DataSuS2022!$B$2:$O$854,4,FALSE),"")</f>
        <v>-</v>
      </c>
      <c r="AD222" s="37" t="str">
        <f>_xlfn.IFNA(VLOOKUP($C222,DataSuS2022!$B$2:$O$854,5,FALSE),"")</f>
        <v>-</v>
      </c>
      <c r="AE222" s="37" t="str">
        <f>_xlfn.IFNA(VLOOKUP($C222,DataSuS2022!$B$2:$O$854,6,FALSE),"")</f>
        <v>-</v>
      </c>
      <c r="AF222" s="37" t="str">
        <f>_xlfn.IFNA(VLOOKUP($C222,DataSuS2022!$B$2:$O$854,7,FALSE),"")</f>
        <v>-</v>
      </c>
      <c r="AG222" s="37" t="str">
        <f>_xlfn.IFNA(VLOOKUP($C222,DataSuS2022!$B$2:$O$854,8,FALSE),"")</f>
        <v>-</v>
      </c>
      <c r="AH222" s="37" t="str">
        <f>_xlfn.IFNA(VLOOKUP($C222,DataSuS2022!$B$2:$O$854,9,FALSE),"")</f>
        <v>-</v>
      </c>
      <c r="AI222" s="37" t="str">
        <f>_xlfn.IFNA(VLOOKUP($C222,DataSuS2022!$B$2:$O$854,10,FALSE),"")</f>
        <v>-</v>
      </c>
      <c r="AJ222" s="37" t="str">
        <f>_xlfn.IFNA(VLOOKUP($C222,DataSuS2022!$B$2:$O$854,11,FALSE),"")</f>
        <v>-</v>
      </c>
      <c r="AK222" s="37" t="str">
        <f>_xlfn.IFNA(VLOOKUP($C222,DataSuS2022!$B$2:$O$854,12,TRUE),"")</f>
        <v>-</v>
      </c>
      <c r="AL222" s="37" t="str">
        <f>_xlfn.IFNA(VLOOKUP($C222,DataSuS2022!$B$2:$O$854,13,FALSE),"")</f>
        <v>-</v>
      </c>
      <c r="AM222" s="44">
        <f t="shared" si="19"/>
        <v>0</v>
      </c>
      <c r="AN222" t="str">
        <f>_xlfn.IFNA(VLOOKUP($C222,DataSuS2023!$B$2:$O$854,2,FALSE),"")</f>
        <v>-</v>
      </c>
      <c r="AO222" t="str">
        <f>_xlfn.IFNA(VLOOKUP($C222,DataSuS2023!$B$2:$O$854,3,FALSE),"")</f>
        <v>-</v>
      </c>
      <c r="AP222" t="str">
        <f>_xlfn.IFNA(VLOOKUP($C222,DataSuS2023!$B$2:$O$854,4,FALSE),"")</f>
        <v>-</v>
      </c>
      <c r="AQ222" t="str">
        <f>_xlfn.IFNA(VLOOKUP($C222,DataSuS2023!$B$2:$O$854,5,FALSE),"")</f>
        <v>-</v>
      </c>
      <c r="AR222" t="str">
        <f>_xlfn.IFNA(VLOOKUP($C222,DataSuS2023!$B$2:$O$854,6,FALSE),"")</f>
        <v>-</v>
      </c>
      <c r="AS222" t="str">
        <f>_xlfn.IFNA(VLOOKUP($C222,DataSuS2023!$B$2:$O$854,7,FALSE),"")</f>
        <v>-</v>
      </c>
      <c r="AT222" t="str">
        <f>_xlfn.IFNA(VLOOKUP($C222,DataSuS2023!$B$2:$O$854,8,FALSE),"")</f>
        <v>-</v>
      </c>
      <c r="AU222" t="str">
        <f>_xlfn.IFNA(VLOOKUP($C222,DataSuS2023!$B$2:$O$854,9,FALSE),"")</f>
        <v>-</v>
      </c>
      <c r="AV222" t="str">
        <f>_xlfn.IFNA(VLOOKUP($C222,DataSuS2023!$B$2:$O$854,10,FALSE),"")</f>
        <v>-</v>
      </c>
      <c r="AW222" t="str">
        <f>_xlfn.IFNA(VLOOKUP($C222,DataSuS2023!$B$2:$O$854,11,FALSE),"")</f>
        <v>-</v>
      </c>
      <c r="AX222" t="str">
        <f>_xlfn.IFNA(VLOOKUP($C222,DataSuS2023!$B$2:$O$854,12,FALSE),"")</f>
        <v>-</v>
      </c>
      <c r="AY222" t="str">
        <f>_xlfn.IFNA(VLOOKUP($C222,DataSuS2023!$B$2:$O$854,13,FALSE),"")</f>
        <v>-</v>
      </c>
      <c r="AZ222" s="43">
        <f t="shared" si="21"/>
        <v>0</v>
      </c>
      <c r="BA222">
        <f t="shared" si="20"/>
        <v>0</v>
      </c>
    </row>
    <row r="223" spans="1:53" ht="15.75" customHeight="1">
      <c r="A223" s="10" t="s">
        <v>490</v>
      </c>
      <c r="B223" s="5">
        <v>3120102</v>
      </c>
      <c r="C223" s="5" t="str">
        <f t="shared" si="17"/>
        <v>31201</v>
      </c>
      <c r="D223" s="11" t="s">
        <v>136</v>
      </c>
      <c r="E223" s="12">
        <v>0.27900000000000003</v>
      </c>
      <c r="F223" s="12">
        <v>0.41599999999999998</v>
      </c>
      <c r="G223" s="13">
        <v>0.65900000000000003</v>
      </c>
      <c r="H223" s="46">
        <v>73</v>
      </c>
      <c r="I223" s="13" t="s">
        <v>70</v>
      </c>
      <c r="J223" s="14">
        <v>1.27</v>
      </c>
      <c r="K223" s="14">
        <v>485.654</v>
      </c>
      <c r="L223" s="15">
        <f t="shared" si="0"/>
        <v>2.6150304537798519</v>
      </c>
      <c r="M223" s="6" t="s">
        <v>103</v>
      </c>
      <c r="N223" s="3" t="str">
        <f>_xlfn.IFNA(VLOOKUP($C223,DataSuS2021!$B$2:$O$173,2,FALSE),"")</f>
        <v/>
      </c>
      <c r="O223" s="3" t="str">
        <f>_xlfn.IFNA(VLOOKUP($C223,DataSuS2021!$B$2:$O$173,3,FALSE),"")</f>
        <v/>
      </c>
      <c r="P223" s="3" t="str">
        <f>_xlfn.IFNA(VLOOKUP($C223,DataSuS2021!$B$2:$O$173,4,FALSE),"")</f>
        <v/>
      </c>
      <c r="Q223" s="3" t="str">
        <f>_xlfn.IFNA(VLOOKUP($C223,DataSuS2021!$B$2:$O$173,5,FALSE),"")</f>
        <v/>
      </c>
      <c r="R223" s="3" t="str">
        <f>_xlfn.IFNA(VLOOKUP($C223,DataSuS2021!$B$2:$O$173,6,FALSE),"")</f>
        <v/>
      </c>
      <c r="S223" s="3" t="str">
        <f>_xlfn.IFNA(VLOOKUP($C223,DataSuS2021!$B$2:$O$173,7,FALSE),"")</f>
        <v/>
      </c>
      <c r="T223" s="3" t="str">
        <f>_xlfn.IFNA(VLOOKUP($C223,DataSuS2021!$B$2:$O$173,8,FALSE),"")</f>
        <v/>
      </c>
      <c r="U223" s="3" t="str">
        <f>_xlfn.IFNA(VLOOKUP($C223,DataSuS2021!$B$2:$O$173,9,FALSE),"")</f>
        <v/>
      </c>
      <c r="V223" s="3" t="str">
        <f>_xlfn.IFNA(VLOOKUP($C223,DataSuS2021!$B$2:$O$173,10,FALSE),"")</f>
        <v/>
      </c>
      <c r="W223" s="3" t="str">
        <f>_xlfn.IFNA(VLOOKUP($C223,DataSuS2021!$B$2:$O$173,11,FALSE),"")</f>
        <v/>
      </c>
      <c r="X223" s="3" t="str">
        <f>_xlfn.IFNA(VLOOKUP($C223,DataSuS2021!$B$2:$O$173,12,FALSE),"")</f>
        <v/>
      </c>
      <c r="Y223" s="3" t="str">
        <f>_xlfn.IFNA(VLOOKUP($C223,DataSuS2021!$B$2:$O$173,13,FALSE),"")</f>
        <v/>
      </c>
      <c r="Z223" s="42">
        <f t="shared" si="18"/>
        <v>0</v>
      </c>
      <c r="AA223" s="37" t="str">
        <f>_xlfn.IFNA(VLOOKUP($C223,DataSuS2022!$B$2:$O$854,2,FALSE),"")</f>
        <v>-</v>
      </c>
      <c r="AB223" s="37" t="str">
        <f>_xlfn.IFNA(VLOOKUP($C223,DataSuS2022!$B$2:$O$854,3,FALSE),"")</f>
        <v>-</v>
      </c>
      <c r="AC223" s="37" t="str">
        <f>_xlfn.IFNA(VLOOKUP($C223,DataSuS2022!$B$2:$O$854,4,FALSE),"")</f>
        <v>-</v>
      </c>
      <c r="AD223" s="37" t="str">
        <f>_xlfn.IFNA(VLOOKUP($C223,DataSuS2022!$B$2:$O$854,5,FALSE),"")</f>
        <v>-</v>
      </c>
      <c r="AE223" s="37" t="str">
        <f>_xlfn.IFNA(VLOOKUP($C223,DataSuS2022!$B$2:$O$854,6,FALSE),"")</f>
        <v>-</v>
      </c>
      <c r="AF223" s="37" t="str">
        <f>_xlfn.IFNA(VLOOKUP($C223,DataSuS2022!$B$2:$O$854,7,FALSE),"")</f>
        <v>-</v>
      </c>
      <c r="AG223" s="37" t="str">
        <f>_xlfn.IFNA(VLOOKUP($C223,DataSuS2022!$B$2:$O$854,8,FALSE),"")</f>
        <v>-</v>
      </c>
      <c r="AH223" s="37" t="str">
        <f>_xlfn.IFNA(VLOOKUP($C223,DataSuS2022!$B$2:$O$854,9,FALSE),"")</f>
        <v>-</v>
      </c>
      <c r="AI223" s="37" t="str">
        <f>_xlfn.IFNA(VLOOKUP($C223,DataSuS2022!$B$2:$O$854,10,FALSE),"")</f>
        <v>-</v>
      </c>
      <c r="AJ223" s="37" t="str">
        <f>_xlfn.IFNA(VLOOKUP($C223,DataSuS2022!$B$2:$O$854,11,FALSE),"")</f>
        <v>-</v>
      </c>
      <c r="AK223" s="37" t="str">
        <f>_xlfn.IFNA(VLOOKUP($C223,DataSuS2022!$B$2:$O$854,12,TRUE),"")</f>
        <v>-</v>
      </c>
      <c r="AL223" s="37" t="str">
        <f>_xlfn.IFNA(VLOOKUP($C223,DataSuS2022!$B$2:$O$854,13,FALSE),"")</f>
        <v>-</v>
      </c>
      <c r="AM223" s="44">
        <f t="shared" si="19"/>
        <v>0</v>
      </c>
      <c r="AN223" t="str">
        <f>_xlfn.IFNA(VLOOKUP($C223,DataSuS2023!$B$2:$O$854,2,FALSE),"")</f>
        <v>-</v>
      </c>
      <c r="AO223" t="str">
        <f>_xlfn.IFNA(VLOOKUP($C223,DataSuS2023!$B$2:$O$854,3,FALSE),"")</f>
        <v>-</v>
      </c>
      <c r="AP223" t="str">
        <f>_xlfn.IFNA(VLOOKUP($C223,DataSuS2023!$B$2:$O$854,4,FALSE),"")</f>
        <v>-</v>
      </c>
      <c r="AQ223" t="str">
        <f>_xlfn.IFNA(VLOOKUP($C223,DataSuS2023!$B$2:$O$854,5,FALSE),"")</f>
        <v>-</v>
      </c>
      <c r="AR223" t="str">
        <f>_xlfn.IFNA(VLOOKUP($C223,DataSuS2023!$B$2:$O$854,6,FALSE),"")</f>
        <v>-</v>
      </c>
      <c r="AS223" t="str">
        <f>_xlfn.IFNA(VLOOKUP($C223,DataSuS2023!$B$2:$O$854,7,FALSE),"")</f>
        <v>-</v>
      </c>
      <c r="AT223" t="str">
        <f>_xlfn.IFNA(VLOOKUP($C223,DataSuS2023!$B$2:$O$854,8,FALSE),"")</f>
        <v>-</v>
      </c>
      <c r="AU223" t="str">
        <f>_xlfn.IFNA(VLOOKUP($C223,DataSuS2023!$B$2:$O$854,9,FALSE),"")</f>
        <v>-</v>
      </c>
      <c r="AV223" t="str">
        <f>_xlfn.IFNA(VLOOKUP($C223,DataSuS2023!$B$2:$O$854,10,FALSE),"")</f>
        <v>-</v>
      </c>
      <c r="AW223" t="str">
        <f>_xlfn.IFNA(VLOOKUP($C223,DataSuS2023!$B$2:$O$854,11,FALSE),"")</f>
        <v>-</v>
      </c>
      <c r="AX223" t="str">
        <f>_xlfn.IFNA(VLOOKUP($C223,DataSuS2023!$B$2:$O$854,12,FALSE),"")</f>
        <v>-</v>
      </c>
      <c r="AY223" t="str">
        <f>_xlfn.IFNA(VLOOKUP($C223,DataSuS2023!$B$2:$O$854,13,FALSE),"")</f>
        <v>-</v>
      </c>
      <c r="AZ223" s="43">
        <f t="shared" si="21"/>
        <v>0</v>
      </c>
      <c r="BA223">
        <f t="shared" si="20"/>
        <v>0</v>
      </c>
    </row>
    <row r="224" spans="1:53" ht="15.75" customHeight="1">
      <c r="A224" s="10" t="s">
        <v>491</v>
      </c>
      <c r="B224" s="5">
        <v>3120151</v>
      </c>
      <c r="C224" s="5" t="str">
        <f t="shared" si="17"/>
        <v>31201</v>
      </c>
      <c r="D224" s="11" t="s">
        <v>78</v>
      </c>
      <c r="E224" s="12">
        <v>0.38400000000000001</v>
      </c>
      <c r="F224" s="12">
        <v>0.58299999999999996</v>
      </c>
      <c r="G224" s="13">
        <v>0.58499999999999996</v>
      </c>
      <c r="H224" s="46" t="s">
        <v>492</v>
      </c>
      <c r="I224" s="13" t="s">
        <v>61</v>
      </c>
      <c r="J224" s="14">
        <v>1.06</v>
      </c>
      <c r="K224" s="14">
        <v>966.202</v>
      </c>
      <c r="L224" s="15">
        <f t="shared" si="0"/>
        <v>1.0970790787019691</v>
      </c>
      <c r="M224" s="6" t="s">
        <v>80</v>
      </c>
      <c r="N224" s="3" t="str">
        <f>_xlfn.IFNA(VLOOKUP($C224,DataSuS2021!$B$2:$O$173,2,FALSE),"")</f>
        <v/>
      </c>
      <c r="O224" s="3" t="str">
        <f>_xlfn.IFNA(VLOOKUP($C224,DataSuS2021!$B$2:$O$173,3,FALSE),"")</f>
        <v/>
      </c>
      <c r="P224" s="3" t="str">
        <f>_xlfn.IFNA(VLOOKUP($C224,DataSuS2021!$B$2:$O$173,4,FALSE),"")</f>
        <v/>
      </c>
      <c r="Q224" s="3" t="str">
        <f>_xlfn.IFNA(VLOOKUP($C224,DataSuS2021!$B$2:$O$173,5,FALSE),"")</f>
        <v/>
      </c>
      <c r="R224" s="3" t="str">
        <f>_xlfn.IFNA(VLOOKUP($C224,DataSuS2021!$B$2:$O$173,6,FALSE),"")</f>
        <v/>
      </c>
      <c r="S224" s="3" t="str">
        <f>_xlfn.IFNA(VLOOKUP($C224,DataSuS2021!$B$2:$O$173,7,FALSE),"")</f>
        <v/>
      </c>
      <c r="T224" s="3" t="str">
        <f>_xlfn.IFNA(VLOOKUP($C224,DataSuS2021!$B$2:$O$173,8,FALSE),"")</f>
        <v/>
      </c>
      <c r="U224" s="3" t="str">
        <f>_xlfn.IFNA(VLOOKUP($C224,DataSuS2021!$B$2:$O$173,9,FALSE),"")</f>
        <v/>
      </c>
      <c r="V224" s="3" t="str">
        <f>_xlfn.IFNA(VLOOKUP($C224,DataSuS2021!$B$2:$O$173,10,FALSE),"")</f>
        <v/>
      </c>
      <c r="W224" s="3" t="str">
        <f>_xlfn.IFNA(VLOOKUP($C224,DataSuS2021!$B$2:$O$173,11,FALSE),"")</f>
        <v/>
      </c>
      <c r="X224" s="3" t="str">
        <f>_xlfn.IFNA(VLOOKUP($C224,DataSuS2021!$B$2:$O$173,12,FALSE),"")</f>
        <v/>
      </c>
      <c r="Y224" s="3" t="str">
        <f>_xlfn.IFNA(VLOOKUP($C224,DataSuS2021!$B$2:$O$173,13,FALSE),"")</f>
        <v/>
      </c>
      <c r="Z224" s="42">
        <f t="shared" si="18"/>
        <v>0</v>
      </c>
      <c r="AA224" s="37" t="str">
        <f>_xlfn.IFNA(VLOOKUP($C224,DataSuS2022!$B$2:$O$854,2,FALSE),"")</f>
        <v>-</v>
      </c>
      <c r="AB224" s="37" t="str">
        <f>_xlfn.IFNA(VLOOKUP($C224,DataSuS2022!$B$2:$O$854,3,FALSE),"")</f>
        <v>-</v>
      </c>
      <c r="AC224" s="37" t="str">
        <f>_xlfn.IFNA(VLOOKUP($C224,DataSuS2022!$B$2:$O$854,4,FALSE),"")</f>
        <v>-</v>
      </c>
      <c r="AD224" s="37" t="str">
        <f>_xlfn.IFNA(VLOOKUP($C224,DataSuS2022!$B$2:$O$854,5,FALSE),"")</f>
        <v>-</v>
      </c>
      <c r="AE224" s="37" t="str">
        <f>_xlfn.IFNA(VLOOKUP($C224,DataSuS2022!$B$2:$O$854,6,FALSE),"")</f>
        <v>-</v>
      </c>
      <c r="AF224" s="37" t="str">
        <f>_xlfn.IFNA(VLOOKUP($C224,DataSuS2022!$B$2:$O$854,7,FALSE),"")</f>
        <v>-</v>
      </c>
      <c r="AG224" s="37" t="str">
        <f>_xlfn.IFNA(VLOOKUP($C224,DataSuS2022!$B$2:$O$854,8,FALSE),"")</f>
        <v>-</v>
      </c>
      <c r="AH224" s="37" t="str">
        <f>_xlfn.IFNA(VLOOKUP($C224,DataSuS2022!$B$2:$O$854,9,FALSE),"")</f>
        <v>-</v>
      </c>
      <c r="AI224" s="37" t="str">
        <f>_xlfn.IFNA(VLOOKUP($C224,DataSuS2022!$B$2:$O$854,10,FALSE),"")</f>
        <v>-</v>
      </c>
      <c r="AJ224" s="37" t="str">
        <f>_xlfn.IFNA(VLOOKUP($C224,DataSuS2022!$B$2:$O$854,11,FALSE),"")</f>
        <v>-</v>
      </c>
      <c r="AK224" s="37" t="str">
        <f>_xlfn.IFNA(VLOOKUP($C224,DataSuS2022!$B$2:$O$854,12,TRUE),"")</f>
        <v>-</v>
      </c>
      <c r="AL224" s="37" t="str">
        <f>_xlfn.IFNA(VLOOKUP($C224,DataSuS2022!$B$2:$O$854,13,FALSE),"")</f>
        <v>-</v>
      </c>
      <c r="AM224" s="44">
        <f t="shared" si="19"/>
        <v>0</v>
      </c>
      <c r="AN224" t="str">
        <f>_xlfn.IFNA(VLOOKUP($C224,DataSuS2023!$B$2:$O$854,2,FALSE),"")</f>
        <v>-</v>
      </c>
      <c r="AO224" t="str">
        <f>_xlfn.IFNA(VLOOKUP($C224,DataSuS2023!$B$2:$O$854,3,FALSE),"")</f>
        <v>-</v>
      </c>
      <c r="AP224" t="str">
        <f>_xlfn.IFNA(VLOOKUP($C224,DataSuS2023!$B$2:$O$854,4,FALSE),"")</f>
        <v>-</v>
      </c>
      <c r="AQ224" t="str">
        <f>_xlfn.IFNA(VLOOKUP($C224,DataSuS2023!$B$2:$O$854,5,FALSE),"")</f>
        <v>-</v>
      </c>
      <c r="AR224" t="str">
        <f>_xlfn.IFNA(VLOOKUP($C224,DataSuS2023!$B$2:$O$854,6,FALSE),"")</f>
        <v>-</v>
      </c>
      <c r="AS224" t="str">
        <f>_xlfn.IFNA(VLOOKUP($C224,DataSuS2023!$B$2:$O$854,7,FALSE),"")</f>
        <v>-</v>
      </c>
      <c r="AT224" t="str">
        <f>_xlfn.IFNA(VLOOKUP($C224,DataSuS2023!$B$2:$O$854,8,FALSE),"")</f>
        <v>-</v>
      </c>
      <c r="AU224" t="str">
        <f>_xlfn.IFNA(VLOOKUP($C224,DataSuS2023!$B$2:$O$854,9,FALSE),"")</f>
        <v>-</v>
      </c>
      <c r="AV224" t="str">
        <f>_xlfn.IFNA(VLOOKUP($C224,DataSuS2023!$B$2:$O$854,10,FALSE),"")</f>
        <v>-</v>
      </c>
      <c r="AW224" t="str">
        <f>_xlfn.IFNA(VLOOKUP($C224,DataSuS2023!$B$2:$O$854,11,FALSE),"")</f>
        <v>-</v>
      </c>
      <c r="AX224" t="str">
        <f>_xlfn.IFNA(VLOOKUP($C224,DataSuS2023!$B$2:$O$854,12,FALSE),"")</f>
        <v>-</v>
      </c>
      <c r="AY224" t="str">
        <f>_xlfn.IFNA(VLOOKUP($C224,DataSuS2023!$B$2:$O$854,13,FALSE),"")</f>
        <v>-</v>
      </c>
      <c r="AZ224" s="43">
        <f t="shared" si="21"/>
        <v>0</v>
      </c>
      <c r="BA224">
        <f t="shared" si="20"/>
        <v>0</v>
      </c>
    </row>
    <row r="225" spans="1:53" ht="15.75" customHeight="1">
      <c r="A225" s="10" t="s">
        <v>493</v>
      </c>
      <c r="B225" s="5">
        <v>3120201</v>
      </c>
      <c r="C225" s="5" t="str">
        <f t="shared" si="17"/>
        <v>31202</v>
      </c>
      <c r="D225" s="11" t="s">
        <v>494</v>
      </c>
      <c r="E225" s="12">
        <v>0.28000000000000003</v>
      </c>
      <c r="F225" s="12">
        <v>0.45200000000000001</v>
      </c>
      <c r="G225" s="13">
        <v>0.69199999999999995</v>
      </c>
      <c r="H225" s="46">
        <v>80</v>
      </c>
      <c r="I225" s="13" t="s">
        <v>70</v>
      </c>
      <c r="J225" s="14">
        <v>1.82</v>
      </c>
      <c r="K225" s="14">
        <v>628.43399999999997</v>
      </c>
      <c r="L225" s="15">
        <f t="shared" si="0"/>
        <v>2.8960877355458172</v>
      </c>
      <c r="M225" s="6" t="s">
        <v>76</v>
      </c>
      <c r="N225" s="3" t="str">
        <f>_xlfn.IFNA(VLOOKUP($C225,DataSuS2021!$B$2:$O$173,2,FALSE),"")</f>
        <v/>
      </c>
      <c r="O225" s="3" t="str">
        <f>_xlfn.IFNA(VLOOKUP($C225,DataSuS2021!$B$2:$O$173,3,FALSE),"")</f>
        <v/>
      </c>
      <c r="P225" s="3" t="str">
        <f>_xlfn.IFNA(VLOOKUP($C225,DataSuS2021!$B$2:$O$173,4,FALSE),"")</f>
        <v/>
      </c>
      <c r="Q225" s="3" t="str">
        <f>_xlfn.IFNA(VLOOKUP($C225,DataSuS2021!$B$2:$O$173,5,FALSE),"")</f>
        <v/>
      </c>
      <c r="R225" s="3" t="str">
        <f>_xlfn.IFNA(VLOOKUP($C225,DataSuS2021!$B$2:$O$173,6,FALSE),"")</f>
        <v/>
      </c>
      <c r="S225" s="3" t="str">
        <f>_xlfn.IFNA(VLOOKUP($C225,DataSuS2021!$B$2:$O$173,7,FALSE),"")</f>
        <v/>
      </c>
      <c r="T225" s="3" t="str">
        <f>_xlfn.IFNA(VLOOKUP($C225,DataSuS2021!$B$2:$O$173,8,FALSE),"")</f>
        <v/>
      </c>
      <c r="U225" s="3" t="str">
        <f>_xlfn.IFNA(VLOOKUP($C225,DataSuS2021!$B$2:$O$173,9,FALSE),"")</f>
        <v/>
      </c>
      <c r="V225" s="3" t="str">
        <f>_xlfn.IFNA(VLOOKUP($C225,DataSuS2021!$B$2:$O$173,10,FALSE),"")</f>
        <v/>
      </c>
      <c r="W225" s="3" t="str">
        <f>_xlfn.IFNA(VLOOKUP($C225,DataSuS2021!$B$2:$O$173,11,FALSE),"")</f>
        <v/>
      </c>
      <c r="X225" s="3" t="str">
        <f>_xlfn.IFNA(VLOOKUP($C225,DataSuS2021!$B$2:$O$173,12,FALSE),"")</f>
        <v/>
      </c>
      <c r="Y225" s="3" t="str">
        <f>_xlfn.IFNA(VLOOKUP($C225,DataSuS2021!$B$2:$O$173,13,FALSE),"")</f>
        <v/>
      </c>
      <c r="Z225" s="42">
        <f t="shared" si="18"/>
        <v>0</v>
      </c>
      <c r="AA225" s="37" t="str">
        <f>_xlfn.IFNA(VLOOKUP($C225,DataSuS2022!$B$2:$O$854,2,FALSE),"")</f>
        <v>-</v>
      </c>
      <c r="AB225" s="37" t="str">
        <f>_xlfn.IFNA(VLOOKUP($C225,DataSuS2022!$B$2:$O$854,3,FALSE),"")</f>
        <v>-</v>
      </c>
      <c r="AC225" s="37" t="str">
        <f>_xlfn.IFNA(VLOOKUP($C225,DataSuS2022!$B$2:$O$854,4,FALSE),"")</f>
        <v>-</v>
      </c>
      <c r="AD225" s="37" t="str">
        <f>_xlfn.IFNA(VLOOKUP($C225,DataSuS2022!$B$2:$O$854,5,FALSE),"")</f>
        <v>-</v>
      </c>
      <c r="AE225" s="37" t="str">
        <f>_xlfn.IFNA(VLOOKUP($C225,DataSuS2022!$B$2:$O$854,6,FALSE),"")</f>
        <v>-</v>
      </c>
      <c r="AF225" s="37" t="str">
        <f>_xlfn.IFNA(VLOOKUP($C225,DataSuS2022!$B$2:$O$854,7,FALSE),"")</f>
        <v>-</v>
      </c>
      <c r="AG225" s="37" t="str">
        <f>_xlfn.IFNA(VLOOKUP($C225,DataSuS2022!$B$2:$O$854,8,FALSE),"")</f>
        <v>-</v>
      </c>
      <c r="AH225" s="37" t="str">
        <f>_xlfn.IFNA(VLOOKUP($C225,DataSuS2022!$B$2:$O$854,9,FALSE),"")</f>
        <v>-</v>
      </c>
      <c r="AI225" s="37" t="str">
        <f>_xlfn.IFNA(VLOOKUP($C225,DataSuS2022!$B$2:$O$854,10,FALSE),"")</f>
        <v>-</v>
      </c>
      <c r="AJ225" s="37" t="str">
        <f>_xlfn.IFNA(VLOOKUP($C225,DataSuS2022!$B$2:$O$854,11,FALSE),"")</f>
        <v>-</v>
      </c>
      <c r="AK225" s="37" t="str">
        <f>_xlfn.IFNA(VLOOKUP($C225,DataSuS2022!$B$2:$O$854,12,TRUE),"")</f>
        <v>-</v>
      </c>
      <c r="AL225" s="37" t="str">
        <f>_xlfn.IFNA(VLOOKUP($C225,DataSuS2022!$B$2:$O$854,13,FALSE),"")</f>
        <v>-</v>
      </c>
      <c r="AM225" s="44">
        <f t="shared" si="19"/>
        <v>0</v>
      </c>
      <c r="AN225" t="str">
        <f>_xlfn.IFNA(VLOOKUP($C225,DataSuS2023!$B$2:$O$854,2,FALSE),"")</f>
        <v>-</v>
      </c>
      <c r="AO225" t="str">
        <f>_xlfn.IFNA(VLOOKUP($C225,DataSuS2023!$B$2:$O$854,3,FALSE),"")</f>
        <v>-</v>
      </c>
      <c r="AP225" t="str">
        <f>_xlfn.IFNA(VLOOKUP($C225,DataSuS2023!$B$2:$O$854,4,FALSE),"")</f>
        <v>-</v>
      </c>
      <c r="AQ225" t="str">
        <f>_xlfn.IFNA(VLOOKUP($C225,DataSuS2023!$B$2:$O$854,5,FALSE),"")</f>
        <v>-</v>
      </c>
      <c r="AR225" t="str">
        <f>_xlfn.IFNA(VLOOKUP($C225,DataSuS2023!$B$2:$O$854,6,FALSE),"")</f>
        <v>-</v>
      </c>
      <c r="AS225" t="str">
        <f>_xlfn.IFNA(VLOOKUP($C225,DataSuS2023!$B$2:$O$854,7,FALSE),"")</f>
        <v>-</v>
      </c>
      <c r="AT225" t="str">
        <f>_xlfn.IFNA(VLOOKUP($C225,DataSuS2023!$B$2:$O$854,8,FALSE),"")</f>
        <v>-</v>
      </c>
      <c r="AU225" t="str">
        <f>_xlfn.IFNA(VLOOKUP($C225,DataSuS2023!$B$2:$O$854,9,FALSE),"")</f>
        <v>-</v>
      </c>
      <c r="AV225" t="str">
        <f>_xlfn.IFNA(VLOOKUP($C225,DataSuS2023!$B$2:$O$854,10,FALSE),"")</f>
        <v>-</v>
      </c>
      <c r="AW225" t="str">
        <f>_xlfn.IFNA(VLOOKUP($C225,DataSuS2023!$B$2:$O$854,11,FALSE),"")</f>
        <v>-</v>
      </c>
      <c r="AX225" t="str">
        <f>_xlfn.IFNA(VLOOKUP($C225,DataSuS2023!$B$2:$O$854,12,FALSE),"")</f>
        <v>-</v>
      </c>
      <c r="AY225" t="str">
        <f>_xlfn.IFNA(VLOOKUP($C225,DataSuS2023!$B$2:$O$854,13,FALSE),"")</f>
        <v>-</v>
      </c>
      <c r="AZ225" s="43">
        <f t="shared" si="21"/>
        <v>0</v>
      </c>
      <c r="BA225">
        <f t="shared" si="20"/>
        <v>0</v>
      </c>
    </row>
    <row r="226" spans="1:53" ht="15.75" customHeight="1">
      <c r="A226" s="10" t="s">
        <v>495</v>
      </c>
      <c r="B226" s="5">
        <v>3120300</v>
      </c>
      <c r="C226" s="5" t="str">
        <f t="shared" si="17"/>
        <v>31203</v>
      </c>
      <c r="D226" s="11" t="s">
        <v>59</v>
      </c>
      <c r="E226" s="12">
        <v>0.442</v>
      </c>
      <c r="F226" s="12">
        <v>0.56200000000000006</v>
      </c>
      <c r="G226" s="13">
        <v>0.58299999999999996</v>
      </c>
      <c r="H226" s="46" t="s">
        <v>496</v>
      </c>
      <c r="I226" s="13" t="s">
        <v>53</v>
      </c>
      <c r="J226" s="14">
        <v>1.5</v>
      </c>
      <c r="K226" s="14">
        <v>840.702</v>
      </c>
      <c r="L226" s="15">
        <f t="shared" si="0"/>
        <v>1.7842231849097538</v>
      </c>
      <c r="M226" s="6" t="s">
        <v>83</v>
      </c>
      <c r="N226" s="3" t="str">
        <f>_xlfn.IFNA(VLOOKUP($C226,DataSuS2021!$B$2:$O$173,2,FALSE),"")</f>
        <v/>
      </c>
      <c r="O226" s="3" t="str">
        <f>_xlfn.IFNA(VLOOKUP($C226,DataSuS2021!$B$2:$O$173,3,FALSE),"")</f>
        <v/>
      </c>
      <c r="P226" s="3" t="str">
        <f>_xlfn.IFNA(VLOOKUP($C226,DataSuS2021!$B$2:$O$173,4,FALSE),"")</f>
        <v/>
      </c>
      <c r="Q226" s="3" t="str">
        <f>_xlfn.IFNA(VLOOKUP($C226,DataSuS2021!$B$2:$O$173,5,FALSE),"")</f>
        <v/>
      </c>
      <c r="R226" s="3" t="str">
        <f>_xlfn.IFNA(VLOOKUP($C226,DataSuS2021!$B$2:$O$173,6,FALSE),"")</f>
        <v/>
      </c>
      <c r="S226" s="3" t="str">
        <f>_xlfn.IFNA(VLOOKUP($C226,DataSuS2021!$B$2:$O$173,7,FALSE),"")</f>
        <v/>
      </c>
      <c r="T226" s="3" t="str">
        <f>_xlfn.IFNA(VLOOKUP($C226,DataSuS2021!$B$2:$O$173,8,FALSE),"")</f>
        <v/>
      </c>
      <c r="U226" s="3" t="str">
        <f>_xlfn.IFNA(VLOOKUP($C226,DataSuS2021!$B$2:$O$173,9,FALSE),"")</f>
        <v/>
      </c>
      <c r="V226" s="3" t="str">
        <f>_xlfn.IFNA(VLOOKUP($C226,DataSuS2021!$B$2:$O$173,10,FALSE),"")</f>
        <v/>
      </c>
      <c r="W226" s="3" t="str">
        <f>_xlfn.IFNA(VLOOKUP($C226,DataSuS2021!$B$2:$O$173,11,FALSE),"")</f>
        <v/>
      </c>
      <c r="X226" s="3" t="str">
        <f>_xlfn.IFNA(VLOOKUP($C226,DataSuS2021!$B$2:$O$173,12,FALSE),"")</f>
        <v/>
      </c>
      <c r="Y226" s="3" t="str">
        <f>_xlfn.IFNA(VLOOKUP($C226,DataSuS2021!$B$2:$O$173,13,FALSE),"")</f>
        <v/>
      </c>
      <c r="Z226" s="42">
        <f t="shared" si="18"/>
        <v>0</v>
      </c>
      <c r="AA226" s="37" t="str">
        <f>_xlfn.IFNA(VLOOKUP($C226,DataSuS2022!$B$2:$O$854,2,FALSE),"")</f>
        <v>-</v>
      </c>
      <c r="AB226" s="37" t="str">
        <f>_xlfn.IFNA(VLOOKUP($C226,DataSuS2022!$B$2:$O$854,3,FALSE),"")</f>
        <v>-</v>
      </c>
      <c r="AC226" s="37" t="str">
        <f>_xlfn.IFNA(VLOOKUP($C226,DataSuS2022!$B$2:$O$854,4,FALSE),"")</f>
        <v>-</v>
      </c>
      <c r="AD226" s="37" t="str">
        <f>_xlfn.IFNA(VLOOKUP($C226,DataSuS2022!$B$2:$O$854,5,FALSE),"")</f>
        <v>-</v>
      </c>
      <c r="AE226" s="37" t="str">
        <f>_xlfn.IFNA(VLOOKUP($C226,DataSuS2022!$B$2:$O$854,6,FALSE),"")</f>
        <v>-</v>
      </c>
      <c r="AF226" s="37" t="str">
        <f>_xlfn.IFNA(VLOOKUP($C226,DataSuS2022!$B$2:$O$854,7,FALSE),"")</f>
        <v>-</v>
      </c>
      <c r="AG226" s="37" t="str">
        <f>_xlfn.IFNA(VLOOKUP($C226,DataSuS2022!$B$2:$O$854,8,FALSE),"")</f>
        <v>-</v>
      </c>
      <c r="AH226" s="37" t="str">
        <f>_xlfn.IFNA(VLOOKUP($C226,DataSuS2022!$B$2:$O$854,9,FALSE),"")</f>
        <v>-</v>
      </c>
      <c r="AI226" s="37" t="str">
        <f>_xlfn.IFNA(VLOOKUP($C226,DataSuS2022!$B$2:$O$854,10,FALSE),"")</f>
        <v>-</v>
      </c>
      <c r="AJ226" s="37" t="str">
        <f>_xlfn.IFNA(VLOOKUP($C226,DataSuS2022!$B$2:$O$854,11,FALSE),"")</f>
        <v>-</v>
      </c>
      <c r="AK226" s="37" t="str">
        <f>_xlfn.IFNA(VLOOKUP($C226,DataSuS2022!$B$2:$O$854,12,TRUE),"")</f>
        <v>-</v>
      </c>
      <c r="AL226" s="37" t="str">
        <f>_xlfn.IFNA(VLOOKUP($C226,DataSuS2022!$B$2:$O$854,13,FALSE),"")</f>
        <v>-</v>
      </c>
      <c r="AM226" s="44">
        <f t="shared" si="19"/>
        <v>0</v>
      </c>
      <c r="AN226" t="str">
        <f>_xlfn.IFNA(VLOOKUP($C226,DataSuS2023!$B$2:$O$854,2,FALSE),"")</f>
        <v>-</v>
      </c>
      <c r="AO226" t="str">
        <f>_xlfn.IFNA(VLOOKUP($C226,DataSuS2023!$B$2:$O$854,3,FALSE),"")</f>
        <v>-</v>
      </c>
      <c r="AP226" t="str">
        <f>_xlfn.IFNA(VLOOKUP($C226,DataSuS2023!$B$2:$O$854,4,FALSE),"")</f>
        <v>-</v>
      </c>
      <c r="AQ226" t="str">
        <f>_xlfn.IFNA(VLOOKUP($C226,DataSuS2023!$B$2:$O$854,5,FALSE),"")</f>
        <v>-</v>
      </c>
      <c r="AR226" t="str">
        <f>_xlfn.IFNA(VLOOKUP($C226,DataSuS2023!$B$2:$O$854,6,FALSE),"")</f>
        <v>-</v>
      </c>
      <c r="AS226" t="str">
        <f>_xlfn.IFNA(VLOOKUP($C226,DataSuS2023!$B$2:$O$854,7,FALSE),"")</f>
        <v>-</v>
      </c>
      <c r="AT226" t="str">
        <f>_xlfn.IFNA(VLOOKUP($C226,DataSuS2023!$B$2:$O$854,8,FALSE),"")</f>
        <v>-</v>
      </c>
      <c r="AU226" t="str">
        <f>_xlfn.IFNA(VLOOKUP($C226,DataSuS2023!$B$2:$O$854,9,FALSE),"")</f>
        <v>-</v>
      </c>
      <c r="AV226" t="str">
        <f>_xlfn.IFNA(VLOOKUP($C226,DataSuS2023!$B$2:$O$854,10,FALSE),"")</f>
        <v>-</v>
      </c>
      <c r="AW226" t="str">
        <f>_xlfn.IFNA(VLOOKUP($C226,DataSuS2023!$B$2:$O$854,11,FALSE),"")</f>
        <v>-</v>
      </c>
      <c r="AX226" t="str">
        <f>_xlfn.IFNA(VLOOKUP($C226,DataSuS2023!$B$2:$O$854,12,FALSE),"")</f>
        <v>-</v>
      </c>
      <c r="AY226" t="str">
        <f>_xlfn.IFNA(VLOOKUP($C226,DataSuS2023!$B$2:$O$854,13,FALSE),"")</f>
        <v>-</v>
      </c>
      <c r="AZ226" s="43">
        <f t="shared" si="21"/>
        <v>0</v>
      </c>
      <c r="BA226">
        <f t="shared" si="20"/>
        <v>0</v>
      </c>
    </row>
    <row r="227" spans="1:53" ht="15.75" customHeight="1">
      <c r="A227" s="10" t="s">
        <v>497</v>
      </c>
      <c r="B227" s="5">
        <v>3120409</v>
      </c>
      <c r="C227" s="5" t="str">
        <f t="shared" si="17"/>
        <v>31204</v>
      </c>
      <c r="D227" s="11" t="s">
        <v>85</v>
      </c>
      <c r="E227" s="12">
        <v>0.39600000000000002</v>
      </c>
      <c r="F227" s="12">
        <v>0.55300000000000005</v>
      </c>
      <c r="G227" s="13">
        <v>0.69499999999999995</v>
      </c>
      <c r="H227" s="46" t="s">
        <v>498</v>
      </c>
      <c r="I227" s="13" t="s">
        <v>61</v>
      </c>
      <c r="J227" s="14">
        <v>1.37</v>
      </c>
      <c r="K227" s="14">
        <v>132.87200000000001</v>
      </c>
      <c r="L227" s="15">
        <f t="shared" si="0"/>
        <v>10.310674935276054</v>
      </c>
      <c r="M227" s="6" t="s">
        <v>117</v>
      </c>
      <c r="N227" s="3" t="str">
        <f>_xlfn.IFNA(VLOOKUP($C227,DataSuS2021!$B$2:$O$173,2,FALSE),"")</f>
        <v>-</v>
      </c>
      <c r="O227" s="3" t="str">
        <f>_xlfn.IFNA(VLOOKUP($C227,DataSuS2021!$B$2:$O$173,3,FALSE),"")</f>
        <v>-</v>
      </c>
      <c r="P227" s="3" t="str">
        <f>_xlfn.IFNA(VLOOKUP($C227,DataSuS2021!$B$2:$O$173,4,FALSE),"")</f>
        <v>-</v>
      </c>
      <c r="Q227" s="3" t="str">
        <f>_xlfn.IFNA(VLOOKUP($C227,DataSuS2021!$B$2:$O$173,5,FALSE),"")</f>
        <v>-</v>
      </c>
      <c r="R227" s="3" t="str">
        <f>_xlfn.IFNA(VLOOKUP($C227,DataSuS2021!$B$2:$O$173,6,FALSE),"")</f>
        <v>-</v>
      </c>
      <c r="S227" s="3" t="str">
        <f>_xlfn.IFNA(VLOOKUP($C227,DataSuS2021!$B$2:$O$173,7,FALSE),"")</f>
        <v>-</v>
      </c>
      <c r="T227" s="3" t="str">
        <f>_xlfn.IFNA(VLOOKUP($C227,DataSuS2021!$B$2:$O$173,8,FALSE),"")</f>
        <v>-</v>
      </c>
      <c r="U227" s="3">
        <f>_xlfn.IFNA(VLOOKUP($C227,DataSuS2021!$B$2:$O$173,9,FALSE),"")</f>
        <v>1</v>
      </c>
      <c r="V227" s="3" t="str">
        <f>_xlfn.IFNA(VLOOKUP($C227,DataSuS2021!$B$2:$O$173,10,FALSE),"")</f>
        <v>-</v>
      </c>
      <c r="W227" s="3" t="str">
        <f>_xlfn.IFNA(VLOOKUP($C227,DataSuS2021!$B$2:$O$173,11,FALSE),"")</f>
        <v>-</v>
      </c>
      <c r="X227" s="3" t="str">
        <f>_xlfn.IFNA(VLOOKUP($C227,DataSuS2021!$B$2:$O$173,12,FALSE),"")</f>
        <v>-</v>
      </c>
      <c r="Y227" s="3" t="str">
        <f>_xlfn.IFNA(VLOOKUP($C227,DataSuS2021!$B$2:$O$173,13,FALSE),"")</f>
        <v>-</v>
      </c>
      <c r="Z227" s="42">
        <f t="shared" si="18"/>
        <v>1</v>
      </c>
      <c r="AA227" s="37">
        <f>_xlfn.IFNA(VLOOKUP($C227,DataSuS2022!$B$2:$O$854,2,FALSE),"")</f>
        <v>1</v>
      </c>
      <c r="AB227" s="37" t="str">
        <f>_xlfn.IFNA(VLOOKUP($C227,DataSuS2022!$B$2:$O$854,3,FALSE),"")</f>
        <v>-</v>
      </c>
      <c r="AC227" s="37" t="str">
        <f>_xlfn.IFNA(VLOOKUP($C227,DataSuS2022!$B$2:$O$854,4,FALSE),"")</f>
        <v>-</v>
      </c>
      <c r="AD227" s="37" t="str">
        <f>_xlfn.IFNA(VLOOKUP($C227,DataSuS2022!$B$2:$O$854,5,FALSE),"")</f>
        <v>-</v>
      </c>
      <c r="AE227" s="37" t="str">
        <f>_xlfn.IFNA(VLOOKUP($C227,DataSuS2022!$B$2:$O$854,6,FALSE),"")</f>
        <v>-</v>
      </c>
      <c r="AF227" s="37" t="str">
        <f>_xlfn.IFNA(VLOOKUP($C227,DataSuS2022!$B$2:$O$854,7,FALSE),"")</f>
        <v>-</v>
      </c>
      <c r="AG227" s="37" t="str">
        <f>_xlfn.IFNA(VLOOKUP($C227,DataSuS2022!$B$2:$O$854,8,FALSE),"")</f>
        <v>-</v>
      </c>
      <c r="AH227" s="37">
        <f>_xlfn.IFNA(VLOOKUP($C227,DataSuS2022!$B$2:$O$854,9,FALSE),"")</f>
        <v>1</v>
      </c>
      <c r="AI227" s="37" t="str">
        <f>_xlfn.IFNA(VLOOKUP($C227,DataSuS2022!$B$2:$O$854,10,FALSE),"")</f>
        <v>-</v>
      </c>
      <c r="AJ227" s="37" t="str">
        <f>_xlfn.IFNA(VLOOKUP($C227,DataSuS2022!$B$2:$O$854,11,FALSE),"")</f>
        <v>-</v>
      </c>
      <c r="AK227" s="37" t="str">
        <f>_xlfn.IFNA(VLOOKUP($C227,DataSuS2022!$B$2:$O$854,12,TRUE),"")</f>
        <v>-</v>
      </c>
      <c r="AL227" s="37" t="str">
        <f>_xlfn.IFNA(VLOOKUP($C227,DataSuS2022!$B$2:$O$854,13,FALSE),"")</f>
        <v>-</v>
      </c>
      <c r="AM227" s="44">
        <f t="shared" si="19"/>
        <v>2</v>
      </c>
      <c r="AN227" t="str">
        <f>_xlfn.IFNA(VLOOKUP($C227,DataSuS2023!$B$2:$O$854,2,FALSE),"")</f>
        <v>-</v>
      </c>
      <c r="AO227" t="str">
        <f>_xlfn.IFNA(VLOOKUP($C227,DataSuS2023!$B$2:$O$854,3,FALSE),"")</f>
        <v>-</v>
      </c>
      <c r="AP227" t="str">
        <f>_xlfn.IFNA(VLOOKUP($C227,DataSuS2023!$B$2:$O$854,4,FALSE),"")</f>
        <v>-</v>
      </c>
      <c r="AQ227" t="str">
        <f>_xlfn.IFNA(VLOOKUP($C227,DataSuS2023!$B$2:$O$854,5,FALSE),"")</f>
        <v>-</v>
      </c>
      <c r="AR227" t="str">
        <f>_xlfn.IFNA(VLOOKUP($C227,DataSuS2023!$B$2:$O$854,6,FALSE),"")</f>
        <v>-</v>
      </c>
      <c r="AS227" t="str">
        <f>_xlfn.IFNA(VLOOKUP($C227,DataSuS2023!$B$2:$O$854,7,FALSE),"")</f>
        <v>-</v>
      </c>
      <c r="AT227" t="str">
        <f>_xlfn.IFNA(VLOOKUP($C227,DataSuS2023!$B$2:$O$854,8,FALSE),"")</f>
        <v>-</v>
      </c>
      <c r="AU227" t="str">
        <f>_xlfn.IFNA(VLOOKUP($C227,DataSuS2023!$B$2:$O$854,9,FALSE),"")</f>
        <v>-</v>
      </c>
      <c r="AV227" t="str">
        <f>_xlfn.IFNA(VLOOKUP($C227,DataSuS2023!$B$2:$O$854,10,FALSE),"")</f>
        <v>-</v>
      </c>
      <c r="AW227" t="str">
        <f>_xlfn.IFNA(VLOOKUP($C227,DataSuS2023!$B$2:$O$854,11,FALSE),"")</f>
        <v>-</v>
      </c>
      <c r="AX227">
        <f>_xlfn.IFNA(VLOOKUP($C227,DataSuS2023!$B$2:$O$854,12,FALSE),"")</f>
        <v>1</v>
      </c>
      <c r="AY227" t="str">
        <f>_xlfn.IFNA(VLOOKUP($C227,DataSuS2023!$B$2:$O$854,13,FALSE),"")</f>
        <v>-</v>
      </c>
      <c r="AZ227" s="43">
        <f t="shared" si="21"/>
        <v>1</v>
      </c>
      <c r="BA227">
        <f t="shared" si="20"/>
        <v>4</v>
      </c>
    </row>
    <row r="228" spans="1:53" ht="15.75" customHeight="1">
      <c r="A228" s="10" t="s">
        <v>499</v>
      </c>
      <c r="B228" s="5">
        <v>3120508</v>
      </c>
      <c r="C228" s="5" t="str">
        <f t="shared" si="17"/>
        <v>31205</v>
      </c>
      <c r="D228" s="11" t="s">
        <v>64</v>
      </c>
      <c r="E228" s="12">
        <v>0.378</v>
      </c>
      <c r="F228" s="12">
        <v>0.52</v>
      </c>
      <c r="G228" s="13">
        <v>0.66800000000000004</v>
      </c>
      <c r="H228" s="46" t="s">
        <v>424</v>
      </c>
      <c r="I228" s="13" t="s">
        <v>61</v>
      </c>
      <c r="J228" s="14">
        <v>2.09</v>
      </c>
      <c r="K228" s="14">
        <v>311.33</v>
      </c>
      <c r="L228" s="15">
        <f t="shared" si="0"/>
        <v>6.7131339735971478</v>
      </c>
      <c r="M228" s="6" t="s">
        <v>89</v>
      </c>
      <c r="N228" s="3" t="str">
        <f>_xlfn.IFNA(VLOOKUP($C228,DataSuS2021!$B$2:$O$173,2,FALSE),"")</f>
        <v/>
      </c>
      <c r="O228" s="3" t="str">
        <f>_xlfn.IFNA(VLOOKUP($C228,DataSuS2021!$B$2:$O$173,3,FALSE),"")</f>
        <v/>
      </c>
      <c r="P228" s="3" t="str">
        <f>_xlfn.IFNA(VLOOKUP($C228,DataSuS2021!$B$2:$O$173,4,FALSE),"")</f>
        <v/>
      </c>
      <c r="Q228" s="3" t="str">
        <f>_xlfn.IFNA(VLOOKUP($C228,DataSuS2021!$B$2:$O$173,5,FALSE),"")</f>
        <v/>
      </c>
      <c r="R228" s="3" t="str">
        <f>_xlfn.IFNA(VLOOKUP($C228,DataSuS2021!$B$2:$O$173,6,FALSE),"")</f>
        <v/>
      </c>
      <c r="S228" s="3" t="str">
        <f>_xlfn.IFNA(VLOOKUP($C228,DataSuS2021!$B$2:$O$173,7,FALSE),"")</f>
        <v/>
      </c>
      <c r="T228" s="3" t="str">
        <f>_xlfn.IFNA(VLOOKUP($C228,DataSuS2021!$B$2:$O$173,8,FALSE),"")</f>
        <v/>
      </c>
      <c r="U228" s="3" t="str">
        <f>_xlfn.IFNA(VLOOKUP($C228,DataSuS2021!$B$2:$O$173,9,FALSE),"")</f>
        <v/>
      </c>
      <c r="V228" s="3" t="str">
        <f>_xlfn.IFNA(VLOOKUP($C228,DataSuS2021!$B$2:$O$173,10,FALSE),"")</f>
        <v/>
      </c>
      <c r="W228" s="3" t="str">
        <f>_xlfn.IFNA(VLOOKUP($C228,DataSuS2021!$B$2:$O$173,11,FALSE),"")</f>
        <v/>
      </c>
      <c r="X228" s="3" t="str">
        <f>_xlfn.IFNA(VLOOKUP($C228,DataSuS2021!$B$2:$O$173,12,FALSE),"")</f>
        <v/>
      </c>
      <c r="Y228" s="3" t="str">
        <f>_xlfn.IFNA(VLOOKUP($C228,DataSuS2021!$B$2:$O$173,13,FALSE),"")</f>
        <v/>
      </c>
      <c r="Z228" s="42">
        <f t="shared" si="18"/>
        <v>0</v>
      </c>
      <c r="AA228" s="37" t="str">
        <f>_xlfn.IFNA(VLOOKUP($C228,DataSuS2022!$B$2:$O$854,2,FALSE),"")</f>
        <v>-</v>
      </c>
      <c r="AB228" s="37" t="str">
        <f>_xlfn.IFNA(VLOOKUP($C228,DataSuS2022!$B$2:$O$854,3,FALSE),"")</f>
        <v>-</v>
      </c>
      <c r="AC228" s="37" t="str">
        <f>_xlfn.IFNA(VLOOKUP($C228,DataSuS2022!$B$2:$O$854,4,FALSE),"")</f>
        <v>-</v>
      </c>
      <c r="AD228" s="37" t="str">
        <f>_xlfn.IFNA(VLOOKUP($C228,DataSuS2022!$B$2:$O$854,5,FALSE),"")</f>
        <v>-</v>
      </c>
      <c r="AE228" s="37" t="str">
        <f>_xlfn.IFNA(VLOOKUP($C228,DataSuS2022!$B$2:$O$854,6,FALSE),"")</f>
        <v>-</v>
      </c>
      <c r="AF228" s="37" t="str">
        <f>_xlfn.IFNA(VLOOKUP($C228,DataSuS2022!$B$2:$O$854,7,FALSE),"")</f>
        <v>-</v>
      </c>
      <c r="AG228" s="37" t="str">
        <f>_xlfn.IFNA(VLOOKUP($C228,DataSuS2022!$B$2:$O$854,8,FALSE),"")</f>
        <v>-</v>
      </c>
      <c r="AH228" s="37" t="str">
        <f>_xlfn.IFNA(VLOOKUP($C228,DataSuS2022!$B$2:$O$854,9,FALSE),"")</f>
        <v>-</v>
      </c>
      <c r="AI228" s="37" t="str">
        <f>_xlfn.IFNA(VLOOKUP($C228,DataSuS2022!$B$2:$O$854,10,FALSE),"")</f>
        <v>-</v>
      </c>
      <c r="AJ228" s="37" t="str">
        <f>_xlfn.IFNA(VLOOKUP($C228,DataSuS2022!$B$2:$O$854,11,FALSE),"")</f>
        <v>-</v>
      </c>
      <c r="AK228" s="37" t="str">
        <f>_xlfn.IFNA(VLOOKUP($C228,DataSuS2022!$B$2:$O$854,12,TRUE),"")</f>
        <v>-</v>
      </c>
      <c r="AL228" s="37" t="str">
        <f>_xlfn.IFNA(VLOOKUP($C228,DataSuS2022!$B$2:$O$854,13,FALSE),"")</f>
        <v>-</v>
      </c>
      <c r="AM228" s="44">
        <f t="shared" si="19"/>
        <v>0</v>
      </c>
      <c r="AN228" t="str">
        <f>_xlfn.IFNA(VLOOKUP($C228,DataSuS2023!$B$2:$O$854,2,FALSE),"")</f>
        <v>-</v>
      </c>
      <c r="AO228" t="str">
        <f>_xlfn.IFNA(VLOOKUP($C228,DataSuS2023!$B$2:$O$854,3,FALSE),"")</f>
        <v>-</v>
      </c>
      <c r="AP228" t="str">
        <f>_xlfn.IFNA(VLOOKUP($C228,DataSuS2023!$B$2:$O$854,4,FALSE),"")</f>
        <v>-</v>
      </c>
      <c r="AQ228" t="str">
        <f>_xlfn.IFNA(VLOOKUP($C228,DataSuS2023!$B$2:$O$854,5,FALSE),"")</f>
        <v>-</v>
      </c>
      <c r="AR228" t="str">
        <f>_xlfn.IFNA(VLOOKUP($C228,DataSuS2023!$B$2:$O$854,6,FALSE),"")</f>
        <v>-</v>
      </c>
      <c r="AS228" t="str">
        <f>_xlfn.IFNA(VLOOKUP($C228,DataSuS2023!$B$2:$O$854,7,FALSE),"")</f>
        <v>-</v>
      </c>
      <c r="AT228" t="str">
        <f>_xlfn.IFNA(VLOOKUP($C228,DataSuS2023!$B$2:$O$854,8,FALSE),"")</f>
        <v>-</v>
      </c>
      <c r="AU228" t="str">
        <f>_xlfn.IFNA(VLOOKUP($C228,DataSuS2023!$B$2:$O$854,9,FALSE),"")</f>
        <v>-</v>
      </c>
      <c r="AV228" t="str">
        <f>_xlfn.IFNA(VLOOKUP($C228,DataSuS2023!$B$2:$O$854,10,FALSE),"")</f>
        <v>-</v>
      </c>
      <c r="AW228" t="str">
        <f>_xlfn.IFNA(VLOOKUP($C228,DataSuS2023!$B$2:$O$854,11,FALSE),"")</f>
        <v>-</v>
      </c>
      <c r="AX228" t="str">
        <f>_xlfn.IFNA(VLOOKUP($C228,DataSuS2023!$B$2:$O$854,12,FALSE),"")</f>
        <v>-</v>
      </c>
      <c r="AY228" t="str">
        <f>_xlfn.IFNA(VLOOKUP($C228,DataSuS2023!$B$2:$O$854,13,FALSE),"")</f>
        <v>-</v>
      </c>
      <c r="AZ228" s="43">
        <f t="shared" si="21"/>
        <v>0</v>
      </c>
      <c r="BA228">
        <f t="shared" si="20"/>
        <v>0</v>
      </c>
    </row>
    <row r="229" spans="1:53" ht="15.75" customHeight="1">
      <c r="A229" s="10" t="s">
        <v>500</v>
      </c>
      <c r="B229" s="5">
        <v>3120607</v>
      </c>
      <c r="C229" s="5" t="str">
        <f t="shared" si="17"/>
        <v>31206</v>
      </c>
      <c r="D229" s="11" t="s">
        <v>64</v>
      </c>
      <c r="E229" s="12">
        <v>0.52100000000000002</v>
      </c>
      <c r="F229" s="12">
        <v>0.64</v>
      </c>
      <c r="G229" s="13">
        <v>0.65100000000000002</v>
      </c>
      <c r="H229" s="46" t="s">
        <v>501</v>
      </c>
      <c r="I229" s="13" t="s">
        <v>61</v>
      </c>
      <c r="J229" s="14">
        <v>1.19</v>
      </c>
      <c r="K229" s="14">
        <v>167.16399999999999</v>
      </c>
      <c r="L229" s="15">
        <f t="shared" si="0"/>
        <v>7.1187576272403152</v>
      </c>
      <c r="M229" s="6" t="s">
        <v>117</v>
      </c>
      <c r="N229" s="3" t="str">
        <f>_xlfn.IFNA(VLOOKUP($C229,DataSuS2021!$B$2:$O$173,2,FALSE),"")</f>
        <v/>
      </c>
      <c r="O229" s="3" t="str">
        <f>_xlfn.IFNA(VLOOKUP($C229,DataSuS2021!$B$2:$O$173,3,FALSE),"")</f>
        <v/>
      </c>
      <c r="P229" s="3" t="str">
        <f>_xlfn.IFNA(VLOOKUP($C229,DataSuS2021!$B$2:$O$173,4,FALSE),"")</f>
        <v/>
      </c>
      <c r="Q229" s="3" t="str">
        <f>_xlfn.IFNA(VLOOKUP($C229,DataSuS2021!$B$2:$O$173,5,FALSE),"")</f>
        <v/>
      </c>
      <c r="R229" s="3" t="str">
        <f>_xlfn.IFNA(VLOOKUP($C229,DataSuS2021!$B$2:$O$173,6,FALSE),"")</f>
        <v/>
      </c>
      <c r="S229" s="3" t="str">
        <f>_xlfn.IFNA(VLOOKUP($C229,DataSuS2021!$B$2:$O$173,7,FALSE),"")</f>
        <v/>
      </c>
      <c r="T229" s="3" t="str">
        <f>_xlfn.IFNA(VLOOKUP($C229,DataSuS2021!$B$2:$O$173,8,FALSE),"")</f>
        <v/>
      </c>
      <c r="U229" s="3" t="str">
        <f>_xlfn.IFNA(VLOOKUP($C229,DataSuS2021!$B$2:$O$173,9,FALSE),"")</f>
        <v/>
      </c>
      <c r="V229" s="3" t="str">
        <f>_xlfn.IFNA(VLOOKUP($C229,DataSuS2021!$B$2:$O$173,10,FALSE),"")</f>
        <v/>
      </c>
      <c r="W229" s="3" t="str">
        <f>_xlfn.IFNA(VLOOKUP($C229,DataSuS2021!$B$2:$O$173,11,FALSE),"")</f>
        <v/>
      </c>
      <c r="X229" s="3" t="str">
        <f>_xlfn.IFNA(VLOOKUP($C229,DataSuS2021!$B$2:$O$173,12,FALSE),"")</f>
        <v/>
      </c>
      <c r="Y229" s="3" t="str">
        <f>_xlfn.IFNA(VLOOKUP($C229,DataSuS2021!$B$2:$O$173,13,FALSE),"")</f>
        <v/>
      </c>
      <c r="Z229" s="42">
        <f t="shared" si="18"/>
        <v>0</v>
      </c>
      <c r="AA229" s="37" t="str">
        <f>_xlfn.IFNA(VLOOKUP($C229,DataSuS2022!$B$2:$O$854,2,FALSE),"")</f>
        <v>-</v>
      </c>
      <c r="AB229" s="37" t="str">
        <f>_xlfn.IFNA(VLOOKUP($C229,DataSuS2022!$B$2:$O$854,3,FALSE),"")</f>
        <v>-</v>
      </c>
      <c r="AC229" s="37" t="str">
        <f>_xlfn.IFNA(VLOOKUP($C229,DataSuS2022!$B$2:$O$854,4,FALSE),"")</f>
        <v>-</v>
      </c>
      <c r="AD229" s="37" t="str">
        <f>_xlfn.IFNA(VLOOKUP($C229,DataSuS2022!$B$2:$O$854,5,FALSE),"")</f>
        <v>-</v>
      </c>
      <c r="AE229" s="37" t="str">
        <f>_xlfn.IFNA(VLOOKUP($C229,DataSuS2022!$B$2:$O$854,6,FALSE),"")</f>
        <v>-</v>
      </c>
      <c r="AF229" s="37" t="str">
        <f>_xlfn.IFNA(VLOOKUP($C229,DataSuS2022!$B$2:$O$854,7,FALSE),"")</f>
        <v>-</v>
      </c>
      <c r="AG229" s="37" t="str">
        <f>_xlfn.IFNA(VLOOKUP($C229,DataSuS2022!$B$2:$O$854,8,FALSE),"")</f>
        <v>-</v>
      </c>
      <c r="AH229" s="37" t="str">
        <f>_xlfn.IFNA(VLOOKUP($C229,DataSuS2022!$B$2:$O$854,9,FALSE),"")</f>
        <v>-</v>
      </c>
      <c r="AI229" s="37" t="str">
        <f>_xlfn.IFNA(VLOOKUP($C229,DataSuS2022!$B$2:$O$854,10,FALSE),"")</f>
        <v>-</v>
      </c>
      <c r="AJ229" s="37" t="str">
        <f>_xlfn.IFNA(VLOOKUP($C229,DataSuS2022!$B$2:$O$854,11,FALSE),"")</f>
        <v>-</v>
      </c>
      <c r="AK229" s="37" t="str">
        <f>_xlfn.IFNA(VLOOKUP($C229,DataSuS2022!$B$2:$O$854,12,TRUE),"")</f>
        <v>-</v>
      </c>
      <c r="AL229" s="37" t="str">
        <f>_xlfn.IFNA(VLOOKUP($C229,DataSuS2022!$B$2:$O$854,13,FALSE),"")</f>
        <v>-</v>
      </c>
      <c r="AM229" s="44">
        <f t="shared" si="19"/>
        <v>0</v>
      </c>
      <c r="AN229" t="str">
        <f>_xlfn.IFNA(VLOOKUP($C229,DataSuS2023!$B$2:$O$854,2,FALSE),"")</f>
        <v>-</v>
      </c>
      <c r="AO229" t="str">
        <f>_xlfn.IFNA(VLOOKUP($C229,DataSuS2023!$B$2:$O$854,3,FALSE),"")</f>
        <v>-</v>
      </c>
      <c r="AP229" t="str">
        <f>_xlfn.IFNA(VLOOKUP($C229,DataSuS2023!$B$2:$O$854,4,FALSE),"")</f>
        <v>-</v>
      </c>
      <c r="AQ229" t="str">
        <f>_xlfn.IFNA(VLOOKUP($C229,DataSuS2023!$B$2:$O$854,5,FALSE),"")</f>
        <v>-</v>
      </c>
      <c r="AR229" t="str">
        <f>_xlfn.IFNA(VLOOKUP($C229,DataSuS2023!$B$2:$O$854,6,FALSE),"")</f>
        <v>-</v>
      </c>
      <c r="AS229" t="str">
        <f>_xlfn.IFNA(VLOOKUP($C229,DataSuS2023!$B$2:$O$854,7,FALSE),"")</f>
        <v>-</v>
      </c>
      <c r="AT229" t="str">
        <f>_xlfn.IFNA(VLOOKUP($C229,DataSuS2023!$B$2:$O$854,8,FALSE),"")</f>
        <v>-</v>
      </c>
      <c r="AU229" t="str">
        <f>_xlfn.IFNA(VLOOKUP($C229,DataSuS2023!$B$2:$O$854,9,FALSE),"")</f>
        <v>-</v>
      </c>
      <c r="AV229" t="str">
        <f>_xlfn.IFNA(VLOOKUP($C229,DataSuS2023!$B$2:$O$854,10,FALSE),"")</f>
        <v>-</v>
      </c>
      <c r="AW229" t="str">
        <f>_xlfn.IFNA(VLOOKUP($C229,DataSuS2023!$B$2:$O$854,11,FALSE),"")</f>
        <v>-</v>
      </c>
      <c r="AX229" t="str">
        <f>_xlfn.IFNA(VLOOKUP($C229,DataSuS2023!$B$2:$O$854,12,FALSE),"")</f>
        <v>-</v>
      </c>
      <c r="AY229" t="str">
        <f>_xlfn.IFNA(VLOOKUP($C229,DataSuS2023!$B$2:$O$854,13,FALSE),"")</f>
        <v>-</v>
      </c>
      <c r="AZ229" s="43">
        <f t="shared" si="21"/>
        <v>0</v>
      </c>
      <c r="BA229">
        <f t="shared" si="20"/>
        <v>0</v>
      </c>
    </row>
    <row r="230" spans="1:53" ht="15.75" customHeight="1">
      <c r="A230" s="10" t="s">
        <v>502</v>
      </c>
      <c r="B230" s="5">
        <v>3120706</v>
      </c>
      <c r="C230" s="5" t="str">
        <f t="shared" si="17"/>
        <v>31207</v>
      </c>
      <c r="D230" s="11" t="s">
        <v>143</v>
      </c>
      <c r="E230" s="12">
        <v>0.44700000000000001</v>
      </c>
      <c r="F230" s="12">
        <v>0.57599999999999996</v>
      </c>
      <c r="G230" s="13">
        <v>0.69599999999999995</v>
      </c>
      <c r="H230" s="46" t="s">
        <v>503</v>
      </c>
      <c r="I230" s="13" t="s">
        <v>53</v>
      </c>
      <c r="J230" s="14">
        <v>0.95</v>
      </c>
      <c r="K230" s="14">
        <v>187.446</v>
      </c>
      <c r="L230" s="15">
        <f t="shared" si="0"/>
        <v>5.0681262870373329</v>
      </c>
      <c r="M230" s="6" t="s">
        <v>54</v>
      </c>
      <c r="N230" s="3" t="str">
        <f>_xlfn.IFNA(VLOOKUP($C230,DataSuS2021!$B$2:$O$173,2,FALSE),"")</f>
        <v/>
      </c>
      <c r="O230" s="3" t="str">
        <f>_xlfn.IFNA(VLOOKUP($C230,DataSuS2021!$B$2:$O$173,3,FALSE),"")</f>
        <v/>
      </c>
      <c r="P230" s="3" t="str">
        <f>_xlfn.IFNA(VLOOKUP($C230,DataSuS2021!$B$2:$O$173,4,FALSE),"")</f>
        <v/>
      </c>
      <c r="Q230" s="3" t="str">
        <f>_xlfn.IFNA(VLOOKUP($C230,DataSuS2021!$B$2:$O$173,5,FALSE),"")</f>
        <v/>
      </c>
      <c r="R230" s="3" t="str">
        <f>_xlfn.IFNA(VLOOKUP($C230,DataSuS2021!$B$2:$O$173,6,FALSE),"")</f>
        <v/>
      </c>
      <c r="S230" s="3" t="str">
        <f>_xlfn.IFNA(VLOOKUP($C230,DataSuS2021!$B$2:$O$173,7,FALSE),"")</f>
        <v/>
      </c>
      <c r="T230" s="3" t="str">
        <f>_xlfn.IFNA(VLOOKUP($C230,DataSuS2021!$B$2:$O$173,8,FALSE),"")</f>
        <v/>
      </c>
      <c r="U230" s="3" t="str">
        <f>_xlfn.IFNA(VLOOKUP($C230,DataSuS2021!$B$2:$O$173,9,FALSE),"")</f>
        <v/>
      </c>
      <c r="V230" s="3" t="str">
        <f>_xlfn.IFNA(VLOOKUP($C230,DataSuS2021!$B$2:$O$173,10,FALSE),"")</f>
        <v/>
      </c>
      <c r="W230" s="3" t="str">
        <f>_xlfn.IFNA(VLOOKUP($C230,DataSuS2021!$B$2:$O$173,11,FALSE),"")</f>
        <v/>
      </c>
      <c r="X230" s="3" t="str">
        <f>_xlfn.IFNA(VLOOKUP($C230,DataSuS2021!$B$2:$O$173,12,FALSE),"")</f>
        <v/>
      </c>
      <c r="Y230" s="3" t="str">
        <f>_xlfn.IFNA(VLOOKUP($C230,DataSuS2021!$B$2:$O$173,13,FALSE),"")</f>
        <v/>
      </c>
      <c r="Z230" s="42">
        <f t="shared" si="18"/>
        <v>0</v>
      </c>
      <c r="AA230" s="37" t="str">
        <f>_xlfn.IFNA(VLOOKUP($C230,DataSuS2022!$B$2:$O$854,2,FALSE),"")</f>
        <v>-</v>
      </c>
      <c r="AB230" s="37" t="str">
        <f>_xlfn.IFNA(VLOOKUP($C230,DataSuS2022!$B$2:$O$854,3,FALSE),"")</f>
        <v>-</v>
      </c>
      <c r="AC230" s="37" t="str">
        <f>_xlfn.IFNA(VLOOKUP($C230,DataSuS2022!$B$2:$O$854,4,FALSE),"")</f>
        <v>-</v>
      </c>
      <c r="AD230" s="37" t="str">
        <f>_xlfn.IFNA(VLOOKUP($C230,DataSuS2022!$B$2:$O$854,5,FALSE),"")</f>
        <v>-</v>
      </c>
      <c r="AE230" s="37" t="str">
        <f>_xlfn.IFNA(VLOOKUP($C230,DataSuS2022!$B$2:$O$854,6,FALSE),"")</f>
        <v>-</v>
      </c>
      <c r="AF230" s="37" t="str">
        <f>_xlfn.IFNA(VLOOKUP($C230,DataSuS2022!$B$2:$O$854,7,FALSE),"")</f>
        <v>-</v>
      </c>
      <c r="AG230" s="37" t="str">
        <f>_xlfn.IFNA(VLOOKUP($C230,DataSuS2022!$B$2:$O$854,8,FALSE),"")</f>
        <v>-</v>
      </c>
      <c r="AH230" s="37" t="str">
        <f>_xlfn.IFNA(VLOOKUP($C230,DataSuS2022!$B$2:$O$854,9,FALSE),"")</f>
        <v>-</v>
      </c>
      <c r="AI230" s="37" t="str">
        <f>_xlfn.IFNA(VLOOKUP($C230,DataSuS2022!$B$2:$O$854,10,FALSE),"")</f>
        <v>-</v>
      </c>
      <c r="AJ230" s="37" t="str">
        <f>_xlfn.IFNA(VLOOKUP($C230,DataSuS2022!$B$2:$O$854,11,FALSE),"")</f>
        <v>-</v>
      </c>
      <c r="AK230" s="37" t="str">
        <f>_xlfn.IFNA(VLOOKUP($C230,DataSuS2022!$B$2:$O$854,12,TRUE),"")</f>
        <v>-</v>
      </c>
      <c r="AL230" s="37" t="str">
        <f>_xlfn.IFNA(VLOOKUP($C230,DataSuS2022!$B$2:$O$854,13,FALSE),"")</f>
        <v>-</v>
      </c>
      <c r="AM230" s="44">
        <f t="shared" si="19"/>
        <v>0</v>
      </c>
      <c r="AN230" t="str">
        <f>_xlfn.IFNA(VLOOKUP($C230,DataSuS2023!$B$2:$O$854,2,FALSE),"")</f>
        <v>-</v>
      </c>
      <c r="AO230" t="str">
        <f>_xlfn.IFNA(VLOOKUP($C230,DataSuS2023!$B$2:$O$854,3,FALSE),"")</f>
        <v>-</v>
      </c>
      <c r="AP230" t="str">
        <f>_xlfn.IFNA(VLOOKUP($C230,DataSuS2023!$B$2:$O$854,4,FALSE),"")</f>
        <v>-</v>
      </c>
      <c r="AQ230" t="str">
        <f>_xlfn.IFNA(VLOOKUP($C230,DataSuS2023!$B$2:$O$854,5,FALSE),"")</f>
        <v>-</v>
      </c>
      <c r="AR230" t="str">
        <f>_xlfn.IFNA(VLOOKUP($C230,DataSuS2023!$B$2:$O$854,6,FALSE),"")</f>
        <v>-</v>
      </c>
      <c r="AS230" t="str">
        <f>_xlfn.IFNA(VLOOKUP($C230,DataSuS2023!$B$2:$O$854,7,FALSE),"")</f>
        <v>-</v>
      </c>
      <c r="AT230" t="str">
        <f>_xlfn.IFNA(VLOOKUP($C230,DataSuS2023!$B$2:$O$854,8,FALSE),"")</f>
        <v>-</v>
      </c>
      <c r="AU230" t="str">
        <f>_xlfn.IFNA(VLOOKUP($C230,DataSuS2023!$B$2:$O$854,9,FALSE),"")</f>
        <v>-</v>
      </c>
      <c r="AV230" t="str">
        <f>_xlfn.IFNA(VLOOKUP($C230,DataSuS2023!$B$2:$O$854,10,FALSE),"")</f>
        <v>-</v>
      </c>
      <c r="AW230" t="str">
        <f>_xlfn.IFNA(VLOOKUP($C230,DataSuS2023!$B$2:$O$854,11,FALSE),"")</f>
        <v>-</v>
      </c>
      <c r="AX230" t="str">
        <f>_xlfn.IFNA(VLOOKUP($C230,DataSuS2023!$B$2:$O$854,12,FALSE),"")</f>
        <v>-</v>
      </c>
      <c r="AY230" t="str">
        <f>_xlfn.IFNA(VLOOKUP($C230,DataSuS2023!$B$2:$O$854,13,FALSE),"")</f>
        <v>-</v>
      </c>
      <c r="AZ230" s="43">
        <f t="shared" si="21"/>
        <v>0</v>
      </c>
      <c r="BA230">
        <f t="shared" si="20"/>
        <v>0</v>
      </c>
    </row>
    <row r="231" spans="1:53" ht="15.75" customHeight="1">
      <c r="A231" s="10" t="s">
        <v>504</v>
      </c>
      <c r="B231" s="5">
        <v>3120805</v>
      </c>
      <c r="C231" s="5" t="str">
        <f t="shared" si="17"/>
        <v>31208</v>
      </c>
      <c r="D231" s="11" t="s">
        <v>56</v>
      </c>
      <c r="E231" s="12">
        <v>0.39900000000000002</v>
      </c>
      <c r="F231" s="12">
        <v>0.52700000000000002</v>
      </c>
      <c r="G231" s="13">
        <v>0.69499999999999995</v>
      </c>
      <c r="H231" s="46" t="s">
        <v>505</v>
      </c>
      <c r="I231" s="13" t="s">
        <v>61</v>
      </c>
      <c r="J231" s="14">
        <v>3.54</v>
      </c>
      <c r="K231" s="14">
        <v>522.41899999999998</v>
      </c>
      <c r="L231" s="15">
        <f t="shared" si="0"/>
        <v>6.7761700856974958</v>
      </c>
      <c r="M231" s="6" t="s">
        <v>89</v>
      </c>
      <c r="N231" s="3" t="str">
        <f>_xlfn.IFNA(VLOOKUP($C231,DataSuS2021!$B$2:$O$173,2,FALSE),"")</f>
        <v/>
      </c>
      <c r="O231" s="3" t="str">
        <f>_xlfn.IFNA(VLOOKUP($C231,DataSuS2021!$B$2:$O$173,3,FALSE),"")</f>
        <v/>
      </c>
      <c r="P231" s="3" t="str">
        <f>_xlfn.IFNA(VLOOKUP($C231,DataSuS2021!$B$2:$O$173,4,FALSE),"")</f>
        <v/>
      </c>
      <c r="Q231" s="3" t="str">
        <f>_xlfn.IFNA(VLOOKUP($C231,DataSuS2021!$B$2:$O$173,5,FALSE),"")</f>
        <v/>
      </c>
      <c r="R231" s="3" t="str">
        <f>_xlfn.IFNA(VLOOKUP($C231,DataSuS2021!$B$2:$O$173,6,FALSE),"")</f>
        <v/>
      </c>
      <c r="S231" s="3" t="str">
        <f>_xlfn.IFNA(VLOOKUP($C231,DataSuS2021!$B$2:$O$173,7,FALSE),"")</f>
        <v/>
      </c>
      <c r="T231" s="3" t="str">
        <f>_xlfn.IFNA(VLOOKUP($C231,DataSuS2021!$B$2:$O$173,8,FALSE),"")</f>
        <v/>
      </c>
      <c r="U231" s="3" t="str">
        <f>_xlfn.IFNA(VLOOKUP($C231,DataSuS2021!$B$2:$O$173,9,FALSE),"")</f>
        <v/>
      </c>
      <c r="V231" s="3" t="str">
        <f>_xlfn.IFNA(VLOOKUP($C231,DataSuS2021!$B$2:$O$173,10,FALSE),"")</f>
        <v/>
      </c>
      <c r="W231" s="3" t="str">
        <f>_xlfn.IFNA(VLOOKUP($C231,DataSuS2021!$B$2:$O$173,11,FALSE),"")</f>
        <v/>
      </c>
      <c r="X231" s="3" t="str">
        <f>_xlfn.IFNA(VLOOKUP($C231,DataSuS2021!$B$2:$O$173,12,FALSE),"")</f>
        <v/>
      </c>
      <c r="Y231" s="3" t="str">
        <f>_xlfn.IFNA(VLOOKUP($C231,DataSuS2021!$B$2:$O$173,13,FALSE),"")</f>
        <v/>
      </c>
      <c r="Z231" s="42">
        <f t="shared" si="18"/>
        <v>0</v>
      </c>
      <c r="AA231" s="37" t="str">
        <f>_xlfn.IFNA(VLOOKUP($C231,DataSuS2022!$B$2:$O$854,2,FALSE),"")</f>
        <v>-</v>
      </c>
      <c r="AB231" s="37" t="str">
        <f>_xlfn.IFNA(VLOOKUP($C231,DataSuS2022!$B$2:$O$854,3,FALSE),"")</f>
        <v>-</v>
      </c>
      <c r="AC231" s="37" t="str">
        <f>_xlfn.IFNA(VLOOKUP($C231,DataSuS2022!$B$2:$O$854,4,FALSE),"")</f>
        <v>-</v>
      </c>
      <c r="AD231" s="37" t="str">
        <f>_xlfn.IFNA(VLOOKUP($C231,DataSuS2022!$B$2:$O$854,5,FALSE),"")</f>
        <v>-</v>
      </c>
      <c r="AE231" s="37" t="str">
        <f>_xlfn.IFNA(VLOOKUP($C231,DataSuS2022!$B$2:$O$854,6,FALSE),"")</f>
        <v>-</v>
      </c>
      <c r="AF231" s="37" t="str">
        <f>_xlfn.IFNA(VLOOKUP($C231,DataSuS2022!$B$2:$O$854,7,FALSE),"")</f>
        <v>-</v>
      </c>
      <c r="AG231" s="37" t="str">
        <f>_xlfn.IFNA(VLOOKUP($C231,DataSuS2022!$B$2:$O$854,8,FALSE),"")</f>
        <v>-</v>
      </c>
      <c r="AH231" s="37" t="str">
        <f>_xlfn.IFNA(VLOOKUP($C231,DataSuS2022!$B$2:$O$854,9,FALSE),"")</f>
        <v>-</v>
      </c>
      <c r="AI231" s="37" t="str">
        <f>_xlfn.IFNA(VLOOKUP($C231,DataSuS2022!$B$2:$O$854,10,FALSE),"")</f>
        <v>-</v>
      </c>
      <c r="AJ231" s="37" t="str">
        <f>_xlfn.IFNA(VLOOKUP($C231,DataSuS2022!$B$2:$O$854,11,FALSE),"")</f>
        <v>-</v>
      </c>
      <c r="AK231" s="37" t="str">
        <f>_xlfn.IFNA(VLOOKUP($C231,DataSuS2022!$B$2:$O$854,12,TRUE),"")</f>
        <v>-</v>
      </c>
      <c r="AL231" s="37" t="str">
        <f>_xlfn.IFNA(VLOOKUP($C231,DataSuS2022!$B$2:$O$854,13,FALSE),"")</f>
        <v>-</v>
      </c>
      <c r="AM231" s="44">
        <f t="shared" si="19"/>
        <v>0</v>
      </c>
      <c r="AN231" t="str">
        <f>_xlfn.IFNA(VLOOKUP($C231,DataSuS2023!$B$2:$O$854,2,FALSE),"")</f>
        <v>-</v>
      </c>
      <c r="AO231" t="str">
        <f>_xlfn.IFNA(VLOOKUP($C231,DataSuS2023!$B$2:$O$854,3,FALSE),"")</f>
        <v>-</v>
      </c>
      <c r="AP231" t="str">
        <f>_xlfn.IFNA(VLOOKUP($C231,DataSuS2023!$B$2:$O$854,4,FALSE),"")</f>
        <v>-</v>
      </c>
      <c r="AQ231" t="str">
        <f>_xlfn.IFNA(VLOOKUP($C231,DataSuS2023!$B$2:$O$854,5,FALSE),"")</f>
        <v>-</v>
      </c>
      <c r="AR231" t="str">
        <f>_xlfn.IFNA(VLOOKUP($C231,DataSuS2023!$B$2:$O$854,6,FALSE),"")</f>
        <v>-</v>
      </c>
      <c r="AS231" t="str">
        <f>_xlfn.IFNA(VLOOKUP($C231,DataSuS2023!$B$2:$O$854,7,FALSE),"")</f>
        <v>-</v>
      </c>
      <c r="AT231" t="str">
        <f>_xlfn.IFNA(VLOOKUP($C231,DataSuS2023!$B$2:$O$854,8,FALSE),"")</f>
        <v>-</v>
      </c>
      <c r="AU231" t="str">
        <f>_xlfn.IFNA(VLOOKUP($C231,DataSuS2023!$B$2:$O$854,9,FALSE),"")</f>
        <v>-</v>
      </c>
      <c r="AV231" t="str">
        <f>_xlfn.IFNA(VLOOKUP($C231,DataSuS2023!$B$2:$O$854,10,FALSE),"")</f>
        <v>-</v>
      </c>
      <c r="AW231" t="str">
        <f>_xlfn.IFNA(VLOOKUP($C231,DataSuS2023!$B$2:$O$854,11,FALSE),"")</f>
        <v>-</v>
      </c>
      <c r="AX231" t="str">
        <f>_xlfn.IFNA(VLOOKUP($C231,DataSuS2023!$B$2:$O$854,12,FALSE),"")</f>
        <v>-</v>
      </c>
      <c r="AY231" t="str">
        <f>_xlfn.IFNA(VLOOKUP($C231,DataSuS2023!$B$2:$O$854,13,FALSE),"")</f>
        <v>-</v>
      </c>
      <c r="AZ231" s="43">
        <f t="shared" si="21"/>
        <v>0</v>
      </c>
      <c r="BA231">
        <f t="shared" si="20"/>
        <v>0</v>
      </c>
    </row>
    <row r="232" spans="1:53" ht="15.75" customHeight="1">
      <c r="A232" s="10" t="s">
        <v>506</v>
      </c>
      <c r="B232" s="5">
        <v>3120839</v>
      </c>
      <c r="C232" s="5" t="str">
        <f t="shared" si="17"/>
        <v>31208</v>
      </c>
      <c r="D232" s="11" t="s">
        <v>217</v>
      </c>
      <c r="E232" s="12">
        <v>0.28599999999999998</v>
      </c>
      <c r="F232" s="12">
        <v>0.44</v>
      </c>
      <c r="G232" s="13">
        <v>0.627</v>
      </c>
      <c r="H232" s="46" t="s">
        <v>507</v>
      </c>
      <c r="I232" s="13" t="s">
        <v>61</v>
      </c>
      <c r="J232" s="14">
        <v>1.4</v>
      </c>
      <c r="K232" s="14">
        <v>226.75</v>
      </c>
      <c r="L232" s="15">
        <f t="shared" si="0"/>
        <v>6.1742006615214997</v>
      </c>
      <c r="M232" s="6" t="s">
        <v>67</v>
      </c>
      <c r="N232" s="3" t="str">
        <f>_xlfn.IFNA(VLOOKUP($C232,DataSuS2021!$B$2:$O$173,2,FALSE),"")</f>
        <v/>
      </c>
      <c r="O232" s="3" t="str">
        <f>_xlfn.IFNA(VLOOKUP($C232,DataSuS2021!$B$2:$O$173,3,FALSE),"")</f>
        <v/>
      </c>
      <c r="P232" s="3" t="str">
        <f>_xlfn.IFNA(VLOOKUP($C232,DataSuS2021!$B$2:$O$173,4,FALSE),"")</f>
        <v/>
      </c>
      <c r="Q232" s="3" t="str">
        <f>_xlfn.IFNA(VLOOKUP($C232,DataSuS2021!$B$2:$O$173,5,FALSE),"")</f>
        <v/>
      </c>
      <c r="R232" s="3" t="str">
        <f>_xlfn.IFNA(VLOOKUP($C232,DataSuS2021!$B$2:$O$173,6,FALSE),"")</f>
        <v/>
      </c>
      <c r="S232" s="3" t="str">
        <f>_xlfn.IFNA(VLOOKUP($C232,DataSuS2021!$B$2:$O$173,7,FALSE),"")</f>
        <v/>
      </c>
      <c r="T232" s="3" t="str">
        <f>_xlfn.IFNA(VLOOKUP($C232,DataSuS2021!$B$2:$O$173,8,FALSE),"")</f>
        <v/>
      </c>
      <c r="U232" s="3" t="str">
        <f>_xlfn.IFNA(VLOOKUP($C232,DataSuS2021!$B$2:$O$173,9,FALSE),"")</f>
        <v/>
      </c>
      <c r="V232" s="3" t="str">
        <f>_xlfn.IFNA(VLOOKUP($C232,DataSuS2021!$B$2:$O$173,10,FALSE),"")</f>
        <v/>
      </c>
      <c r="W232" s="3" t="str">
        <f>_xlfn.IFNA(VLOOKUP($C232,DataSuS2021!$B$2:$O$173,11,FALSE),"")</f>
        <v/>
      </c>
      <c r="X232" s="3" t="str">
        <f>_xlfn.IFNA(VLOOKUP($C232,DataSuS2021!$B$2:$O$173,12,FALSE),"")</f>
        <v/>
      </c>
      <c r="Y232" s="3" t="str">
        <f>_xlfn.IFNA(VLOOKUP($C232,DataSuS2021!$B$2:$O$173,13,FALSE),"")</f>
        <v/>
      </c>
      <c r="Z232" s="42">
        <f t="shared" si="18"/>
        <v>0</v>
      </c>
      <c r="AA232" s="37" t="str">
        <f>_xlfn.IFNA(VLOOKUP($C232,DataSuS2022!$B$2:$O$854,2,FALSE),"")</f>
        <v>-</v>
      </c>
      <c r="AB232" s="37" t="str">
        <f>_xlfn.IFNA(VLOOKUP($C232,DataSuS2022!$B$2:$O$854,3,FALSE),"")</f>
        <v>-</v>
      </c>
      <c r="AC232" s="37" t="str">
        <f>_xlfn.IFNA(VLOOKUP($C232,DataSuS2022!$B$2:$O$854,4,FALSE),"")</f>
        <v>-</v>
      </c>
      <c r="AD232" s="37" t="str">
        <f>_xlfn.IFNA(VLOOKUP($C232,DataSuS2022!$B$2:$O$854,5,FALSE),"")</f>
        <v>-</v>
      </c>
      <c r="AE232" s="37" t="str">
        <f>_xlfn.IFNA(VLOOKUP($C232,DataSuS2022!$B$2:$O$854,6,FALSE),"")</f>
        <v>-</v>
      </c>
      <c r="AF232" s="37" t="str">
        <f>_xlfn.IFNA(VLOOKUP($C232,DataSuS2022!$B$2:$O$854,7,FALSE),"")</f>
        <v>-</v>
      </c>
      <c r="AG232" s="37" t="str">
        <f>_xlfn.IFNA(VLOOKUP($C232,DataSuS2022!$B$2:$O$854,8,FALSE),"")</f>
        <v>-</v>
      </c>
      <c r="AH232" s="37" t="str">
        <f>_xlfn.IFNA(VLOOKUP($C232,DataSuS2022!$B$2:$O$854,9,FALSE),"")</f>
        <v>-</v>
      </c>
      <c r="AI232" s="37" t="str">
        <f>_xlfn.IFNA(VLOOKUP($C232,DataSuS2022!$B$2:$O$854,10,FALSE),"")</f>
        <v>-</v>
      </c>
      <c r="AJ232" s="37" t="str">
        <f>_xlfn.IFNA(VLOOKUP($C232,DataSuS2022!$B$2:$O$854,11,FALSE),"")</f>
        <v>-</v>
      </c>
      <c r="AK232" s="37" t="str">
        <f>_xlfn.IFNA(VLOOKUP($C232,DataSuS2022!$B$2:$O$854,12,TRUE),"")</f>
        <v>-</v>
      </c>
      <c r="AL232" s="37" t="str">
        <f>_xlfn.IFNA(VLOOKUP($C232,DataSuS2022!$B$2:$O$854,13,FALSE),"")</f>
        <v>-</v>
      </c>
      <c r="AM232" s="44">
        <f t="shared" si="19"/>
        <v>0</v>
      </c>
      <c r="AN232" t="str">
        <f>_xlfn.IFNA(VLOOKUP($C232,DataSuS2023!$B$2:$O$854,2,FALSE),"")</f>
        <v>-</v>
      </c>
      <c r="AO232" t="str">
        <f>_xlfn.IFNA(VLOOKUP($C232,DataSuS2023!$B$2:$O$854,3,FALSE),"")</f>
        <v>-</v>
      </c>
      <c r="AP232" t="str">
        <f>_xlfn.IFNA(VLOOKUP($C232,DataSuS2023!$B$2:$O$854,4,FALSE),"")</f>
        <v>-</v>
      </c>
      <c r="AQ232" t="str">
        <f>_xlfn.IFNA(VLOOKUP($C232,DataSuS2023!$B$2:$O$854,5,FALSE),"")</f>
        <v>-</v>
      </c>
      <c r="AR232" t="str">
        <f>_xlfn.IFNA(VLOOKUP($C232,DataSuS2023!$B$2:$O$854,6,FALSE),"")</f>
        <v>-</v>
      </c>
      <c r="AS232" t="str">
        <f>_xlfn.IFNA(VLOOKUP($C232,DataSuS2023!$B$2:$O$854,7,FALSE),"")</f>
        <v>-</v>
      </c>
      <c r="AT232" t="str">
        <f>_xlfn.IFNA(VLOOKUP($C232,DataSuS2023!$B$2:$O$854,8,FALSE),"")</f>
        <v>-</v>
      </c>
      <c r="AU232" t="str">
        <f>_xlfn.IFNA(VLOOKUP($C232,DataSuS2023!$B$2:$O$854,9,FALSE),"")</f>
        <v>-</v>
      </c>
      <c r="AV232" t="str">
        <f>_xlfn.IFNA(VLOOKUP($C232,DataSuS2023!$B$2:$O$854,10,FALSE),"")</f>
        <v>-</v>
      </c>
      <c r="AW232" t="str">
        <f>_xlfn.IFNA(VLOOKUP($C232,DataSuS2023!$B$2:$O$854,11,FALSE),"")</f>
        <v>-</v>
      </c>
      <c r="AX232" t="str">
        <f>_xlfn.IFNA(VLOOKUP($C232,DataSuS2023!$B$2:$O$854,12,FALSE),"")</f>
        <v>-</v>
      </c>
      <c r="AY232" t="str">
        <f>_xlfn.IFNA(VLOOKUP($C232,DataSuS2023!$B$2:$O$854,13,FALSE),"")</f>
        <v>-</v>
      </c>
      <c r="AZ232" s="43">
        <f t="shared" si="21"/>
        <v>0</v>
      </c>
      <c r="BA232">
        <f t="shared" si="20"/>
        <v>0</v>
      </c>
    </row>
    <row r="233" spans="1:53" ht="15.75" customHeight="1">
      <c r="A233" s="10" t="s">
        <v>508</v>
      </c>
      <c r="B233" s="5">
        <v>3120870</v>
      </c>
      <c r="C233" s="5" t="str">
        <f t="shared" si="17"/>
        <v>31208</v>
      </c>
      <c r="D233" s="11" t="s">
        <v>64</v>
      </c>
      <c r="E233" s="12">
        <v>0.46</v>
      </c>
      <c r="F233" s="12">
        <v>0.60799999999999998</v>
      </c>
      <c r="G233" s="13">
        <v>0.58499999999999996</v>
      </c>
      <c r="H233" s="46" t="s">
        <v>509</v>
      </c>
      <c r="I233" s="13" t="s">
        <v>70</v>
      </c>
      <c r="J233" s="14">
        <v>1.79</v>
      </c>
      <c r="K233" s="14">
        <v>570.95000000000005</v>
      </c>
      <c r="L233" s="15">
        <f t="shared" si="0"/>
        <v>3.1351256677467374</v>
      </c>
      <c r="M233" s="6" t="s">
        <v>83</v>
      </c>
      <c r="N233" s="3" t="str">
        <f>_xlfn.IFNA(VLOOKUP($C233,DataSuS2021!$B$2:$O$173,2,FALSE),"")</f>
        <v/>
      </c>
      <c r="O233" s="3" t="str">
        <f>_xlfn.IFNA(VLOOKUP($C233,DataSuS2021!$B$2:$O$173,3,FALSE),"")</f>
        <v/>
      </c>
      <c r="P233" s="3" t="str">
        <f>_xlfn.IFNA(VLOOKUP($C233,DataSuS2021!$B$2:$O$173,4,FALSE),"")</f>
        <v/>
      </c>
      <c r="Q233" s="3" t="str">
        <f>_xlfn.IFNA(VLOOKUP($C233,DataSuS2021!$B$2:$O$173,5,FALSE),"")</f>
        <v/>
      </c>
      <c r="R233" s="3" t="str">
        <f>_xlfn.IFNA(VLOOKUP($C233,DataSuS2021!$B$2:$O$173,6,FALSE),"")</f>
        <v/>
      </c>
      <c r="S233" s="3" t="str">
        <f>_xlfn.IFNA(VLOOKUP($C233,DataSuS2021!$B$2:$O$173,7,FALSE),"")</f>
        <v/>
      </c>
      <c r="T233" s="3" t="str">
        <f>_xlfn.IFNA(VLOOKUP($C233,DataSuS2021!$B$2:$O$173,8,FALSE),"")</f>
        <v/>
      </c>
      <c r="U233" s="3" t="str">
        <f>_xlfn.IFNA(VLOOKUP($C233,DataSuS2021!$B$2:$O$173,9,FALSE),"")</f>
        <v/>
      </c>
      <c r="V233" s="3" t="str">
        <f>_xlfn.IFNA(VLOOKUP($C233,DataSuS2021!$B$2:$O$173,10,FALSE),"")</f>
        <v/>
      </c>
      <c r="W233" s="3" t="str">
        <f>_xlfn.IFNA(VLOOKUP($C233,DataSuS2021!$B$2:$O$173,11,FALSE),"")</f>
        <v/>
      </c>
      <c r="X233" s="3" t="str">
        <f>_xlfn.IFNA(VLOOKUP($C233,DataSuS2021!$B$2:$O$173,12,FALSE),"")</f>
        <v/>
      </c>
      <c r="Y233" s="3" t="str">
        <f>_xlfn.IFNA(VLOOKUP($C233,DataSuS2021!$B$2:$O$173,13,FALSE),"")</f>
        <v/>
      </c>
      <c r="Z233" s="42">
        <f t="shared" si="18"/>
        <v>0</v>
      </c>
      <c r="AA233" s="37" t="str">
        <f>_xlfn.IFNA(VLOOKUP($C233,DataSuS2022!$B$2:$O$854,2,FALSE),"")</f>
        <v>-</v>
      </c>
      <c r="AB233" s="37" t="str">
        <f>_xlfn.IFNA(VLOOKUP($C233,DataSuS2022!$B$2:$O$854,3,FALSE),"")</f>
        <v>-</v>
      </c>
      <c r="AC233" s="37" t="str">
        <f>_xlfn.IFNA(VLOOKUP($C233,DataSuS2022!$B$2:$O$854,4,FALSE),"")</f>
        <v>-</v>
      </c>
      <c r="AD233" s="37" t="str">
        <f>_xlfn.IFNA(VLOOKUP($C233,DataSuS2022!$B$2:$O$854,5,FALSE),"")</f>
        <v>-</v>
      </c>
      <c r="AE233" s="37" t="str">
        <f>_xlfn.IFNA(VLOOKUP($C233,DataSuS2022!$B$2:$O$854,6,FALSE),"")</f>
        <v>-</v>
      </c>
      <c r="AF233" s="37" t="str">
        <f>_xlfn.IFNA(VLOOKUP($C233,DataSuS2022!$B$2:$O$854,7,FALSE),"")</f>
        <v>-</v>
      </c>
      <c r="AG233" s="37" t="str">
        <f>_xlfn.IFNA(VLOOKUP($C233,DataSuS2022!$B$2:$O$854,8,FALSE),"")</f>
        <v>-</v>
      </c>
      <c r="AH233" s="37" t="str">
        <f>_xlfn.IFNA(VLOOKUP($C233,DataSuS2022!$B$2:$O$854,9,FALSE),"")</f>
        <v>-</v>
      </c>
      <c r="AI233" s="37" t="str">
        <f>_xlfn.IFNA(VLOOKUP($C233,DataSuS2022!$B$2:$O$854,10,FALSE),"")</f>
        <v>-</v>
      </c>
      <c r="AJ233" s="37" t="str">
        <f>_xlfn.IFNA(VLOOKUP($C233,DataSuS2022!$B$2:$O$854,11,FALSE),"")</f>
        <v>-</v>
      </c>
      <c r="AK233" s="37" t="str">
        <f>_xlfn.IFNA(VLOOKUP($C233,DataSuS2022!$B$2:$O$854,12,TRUE),"")</f>
        <v>-</v>
      </c>
      <c r="AL233" s="37" t="str">
        <f>_xlfn.IFNA(VLOOKUP($C233,DataSuS2022!$B$2:$O$854,13,FALSE),"")</f>
        <v>-</v>
      </c>
      <c r="AM233" s="44">
        <f t="shared" si="19"/>
        <v>0</v>
      </c>
      <c r="AN233" t="str">
        <f>_xlfn.IFNA(VLOOKUP($C233,DataSuS2023!$B$2:$O$854,2,FALSE),"")</f>
        <v>-</v>
      </c>
      <c r="AO233" t="str">
        <f>_xlfn.IFNA(VLOOKUP($C233,DataSuS2023!$B$2:$O$854,3,FALSE),"")</f>
        <v>-</v>
      </c>
      <c r="AP233" t="str">
        <f>_xlfn.IFNA(VLOOKUP($C233,DataSuS2023!$B$2:$O$854,4,FALSE),"")</f>
        <v>-</v>
      </c>
      <c r="AQ233" t="str">
        <f>_xlfn.IFNA(VLOOKUP($C233,DataSuS2023!$B$2:$O$854,5,FALSE),"")</f>
        <v>-</v>
      </c>
      <c r="AR233" t="str">
        <f>_xlfn.IFNA(VLOOKUP($C233,DataSuS2023!$B$2:$O$854,6,FALSE),"")</f>
        <v>-</v>
      </c>
      <c r="AS233" t="str">
        <f>_xlfn.IFNA(VLOOKUP($C233,DataSuS2023!$B$2:$O$854,7,FALSE),"")</f>
        <v>-</v>
      </c>
      <c r="AT233" t="str">
        <f>_xlfn.IFNA(VLOOKUP($C233,DataSuS2023!$B$2:$O$854,8,FALSE),"")</f>
        <v>-</v>
      </c>
      <c r="AU233" t="str">
        <f>_xlfn.IFNA(VLOOKUP($C233,DataSuS2023!$B$2:$O$854,9,FALSE),"")</f>
        <v>-</v>
      </c>
      <c r="AV233" t="str">
        <f>_xlfn.IFNA(VLOOKUP($C233,DataSuS2023!$B$2:$O$854,10,FALSE),"")</f>
        <v>-</v>
      </c>
      <c r="AW233" t="str">
        <f>_xlfn.IFNA(VLOOKUP($C233,DataSuS2023!$B$2:$O$854,11,FALSE),"")</f>
        <v>-</v>
      </c>
      <c r="AX233" t="str">
        <f>_xlfn.IFNA(VLOOKUP($C233,DataSuS2023!$B$2:$O$854,12,FALSE),"")</f>
        <v>-</v>
      </c>
      <c r="AY233" t="str">
        <f>_xlfn.IFNA(VLOOKUP($C233,DataSuS2023!$B$2:$O$854,13,FALSE),"")</f>
        <v>-</v>
      </c>
      <c r="AZ233" s="43">
        <f t="shared" si="21"/>
        <v>0</v>
      </c>
      <c r="BA233">
        <f t="shared" si="20"/>
        <v>0</v>
      </c>
    </row>
    <row r="234" spans="1:53" ht="15.75" customHeight="1">
      <c r="A234" s="10" t="s">
        <v>510</v>
      </c>
      <c r="B234" s="5">
        <v>3120904</v>
      </c>
      <c r="C234" s="5" t="str">
        <f t="shared" si="17"/>
        <v>31209</v>
      </c>
      <c r="D234" s="11" t="s">
        <v>85</v>
      </c>
      <c r="E234" s="12">
        <v>0.35599999999999998</v>
      </c>
      <c r="F234" s="12">
        <v>0.501</v>
      </c>
      <c r="G234" s="13">
        <v>0.71299999999999997</v>
      </c>
      <c r="H234" s="46" t="s">
        <v>511</v>
      </c>
      <c r="I234" s="13" t="s">
        <v>53</v>
      </c>
      <c r="J234" s="14">
        <v>23.63</v>
      </c>
      <c r="K234" s="14">
        <v>3296.2</v>
      </c>
      <c r="L234" s="15">
        <f t="shared" si="0"/>
        <v>7.168861112796554</v>
      </c>
      <c r="M234" s="6" t="s">
        <v>57</v>
      </c>
      <c r="N234" s="3" t="str">
        <f>_xlfn.IFNA(VLOOKUP($C234,DataSuS2021!$B$2:$O$173,2,FALSE),"")</f>
        <v/>
      </c>
      <c r="O234" s="3" t="str">
        <f>_xlfn.IFNA(VLOOKUP($C234,DataSuS2021!$B$2:$O$173,3,FALSE),"")</f>
        <v/>
      </c>
      <c r="P234" s="3" t="str">
        <f>_xlfn.IFNA(VLOOKUP($C234,DataSuS2021!$B$2:$O$173,4,FALSE),"")</f>
        <v/>
      </c>
      <c r="Q234" s="3" t="str">
        <f>_xlfn.IFNA(VLOOKUP($C234,DataSuS2021!$B$2:$O$173,5,FALSE),"")</f>
        <v/>
      </c>
      <c r="R234" s="3" t="str">
        <f>_xlfn.IFNA(VLOOKUP($C234,DataSuS2021!$B$2:$O$173,6,FALSE),"")</f>
        <v/>
      </c>
      <c r="S234" s="3" t="str">
        <f>_xlfn.IFNA(VLOOKUP($C234,DataSuS2021!$B$2:$O$173,7,FALSE),"")</f>
        <v/>
      </c>
      <c r="T234" s="3" t="str">
        <f>_xlfn.IFNA(VLOOKUP($C234,DataSuS2021!$B$2:$O$173,8,FALSE),"")</f>
        <v/>
      </c>
      <c r="U234" s="3" t="str">
        <f>_xlfn.IFNA(VLOOKUP($C234,DataSuS2021!$B$2:$O$173,9,FALSE),"")</f>
        <v/>
      </c>
      <c r="V234" s="3" t="str">
        <f>_xlfn.IFNA(VLOOKUP($C234,DataSuS2021!$B$2:$O$173,10,FALSE),"")</f>
        <v/>
      </c>
      <c r="W234" s="3" t="str">
        <f>_xlfn.IFNA(VLOOKUP($C234,DataSuS2021!$B$2:$O$173,11,FALSE),"")</f>
        <v/>
      </c>
      <c r="X234" s="3" t="str">
        <f>_xlfn.IFNA(VLOOKUP($C234,DataSuS2021!$B$2:$O$173,12,FALSE),"")</f>
        <v/>
      </c>
      <c r="Y234" s="3" t="str">
        <f>_xlfn.IFNA(VLOOKUP($C234,DataSuS2021!$B$2:$O$173,13,FALSE),"")</f>
        <v/>
      </c>
      <c r="Z234" s="42">
        <f t="shared" si="18"/>
        <v>0</v>
      </c>
      <c r="AA234" s="37" t="str">
        <f>_xlfn.IFNA(VLOOKUP($C234,DataSuS2022!$B$2:$O$854,2,FALSE),"")</f>
        <v>-</v>
      </c>
      <c r="AB234" s="37" t="str">
        <f>_xlfn.IFNA(VLOOKUP($C234,DataSuS2022!$B$2:$O$854,3,FALSE),"")</f>
        <v>-</v>
      </c>
      <c r="AC234" s="37" t="str">
        <f>_xlfn.IFNA(VLOOKUP($C234,DataSuS2022!$B$2:$O$854,4,FALSE),"")</f>
        <v>-</v>
      </c>
      <c r="AD234" s="37" t="str">
        <f>_xlfn.IFNA(VLOOKUP($C234,DataSuS2022!$B$2:$O$854,5,FALSE),"")</f>
        <v>-</v>
      </c>
      <c r="AE234" s="37" t="str">
        <f>_xlfn.IFNA(VLOOKUP($C234,DataSuS2022!$B$2:$O$854,6,FALSE),"")</f>
        <v>-</v>
      </c>
      <c r="AF234" s="37" t="str">
        <f>_xlfn.IFNA(VLOOKUP($C234,DataSuS2022!$B$2:$O$854,7,FALSE),"")</f>
        <v>-</v>
      </c>
      <c r="AG234" s="37" t="str">
        <f>_xlfn.IFNA(VLOOKUP($C234,DataSuS2022!$B$2:$O$854,8,FALSE),"")</f>
        <v>-</v>
      </c>
      <c r="AH234" s="37" t="str">
        <f>_xlfn.IFNA(VLOOKUP($C234,DataSuS2022!$B$2:$O$854,9,FALSE),"")</f>
        <v>-</v>
      </c>
      <c r="AI234" s="37" t="str">
        <f>_xlfn.IFNA(VLOOKUP($C234,DataSuS2022!$B$2:$O$854,10,FALSE),"")</f>
        <v>-</v>
      </c>
      <c r="AJ234" s="37" t="str">
        <f>_xlfn.IFNA(VLOOKUP($C234,DataSuS2022!$B$2:$O$854,11,FALSE),"")</f>
        <v>-</v>
      </c>
      <c r="AK234" s="37" t="str">
        <f>_xlfn.IFNA(VLOOKUP($C234,DataSuS2022!$B$2:$O$854,12,TRUE),"")</f>
        <v>-</v>
      </c>
      <c r="AL234" s="37" t="str">
        <f>_xlfn.IFNA(VLOOKUP($C234,DataSuS2022!$B$2:$O$854,13,FALSE),"")</f>
        <v>-</v>
      </c>
      <c r="AM234" s="44">
        <f t="shared" si="19"/>
        <v>0</v>
      </c>
      <c r="AN234" t="str">
        <f>_xlfn.IFNA(VLOOKUP($C234,DataSuS2023!$B$2:$O$854,2,FALSE),"")</f>
        <v>-</v>
      </c>
      <c r="AO234" t="str">
        <f>_xlfn.IFNA(VLOOKUP($C234,DataSuS2023!$B$2:$O$854,3,FALSE),"")</f>
        <v>-</v>
      </c>
      <c r="AP234" t="str">
        <f>_xlfn.IFNA(VLOOKUP($C234,DataSuS2023!$B$2:$O$854,4,FALSE),"")</f>
        <v>-</v>
      </c>
      <c r="AQ234" t="str">
        <f>_xlfn.IFNA(VLOOKUP($C234,DataSuS2023!$B$2:$O$854,5,FALSE),"")</f>
        <v>-</v>
      </c>
      <c r="AR234" t="str">
        <f>_xlfn.IFNA(VLOOKUP($C234,DataSuS2023!$B$2:$O$854,6,FALSE),"")</f>
        <v>-</v>
      </c>
      <c r="AS234" t="str">
        <f>_xlfn.IFNA(VLOOKUP($C234,DataSuS2023!$B$2:$O$854,7,FALSE),"")</f>
        <v>-</v>
      </c>
      <c r="AT234" t="str">
        <f>_xlfn.IFNA(VLOOKUP($C234,DataSuS2023!$B$2:$O$854,8,FALSE),"")</f>
        <v>-</v>
      </c>
      <c r="AU234" t="str">
        <f>_xlfn.IFNA(VLOOKUP($C234,DataSuS2023!$B$2:$O$854,9,FALSE),"")</f>
        <v>-</v>
      </c>
      <c r="AV234" t="str">
        <f>_xlfn.IFNA(VLOOKUP($C234,DataSuS2023!$B$2:$O$854,10,FALSE),"")</f>
        <v>-</v>
      </c>
      <c r="AW234" t="str">
        <f>_xlfn.IFNA(VLOOKUP($C234,DataSuS2023!$B$2:$O$854,11,FALSE),"")</f>
        <v>-</v>
      </c>
      <c r="AX234" t="str">
        <f>_xlfn.IFNA(VLOOKUP($C234,DataSuS2023!$B$2:$O$854,12,FALSE),"")</f>
        <v>-</v>
      </c>
      <c r="AY234" t="str">
        <f>_xlfn.IFNA(VLOOKUP($C234,DataSuS2023!$B$2:$O$854,13,FALSE),"")</f>
        <v>-</v>
      </c>
      <c r="AZ234" s="43">
        <f t="shared" si="21"/>
        <v>0</v>
      </c>
      <c r="BA234">
        <f t="shared" si="20"/>
        <v>0</v>
      </c>
    </row>
    <row r="235" spans="1:53" ht="15.75" customHeight="1">
      <c r="A235" s="10" t="s">
        <v>512</v>
      </c>
      <c r="B235" s="5">
        <v>3121001</v>
      </c>
      <c r="C235" s="5" t="str">
        <f t="shared" si="17"/>
        <v>31210</v>
      </c>
      <c r="D235" s="11" t="s">
        <v>64</v>
      </c>
      <c r="E235" s="12">
        <v>0.38400000000000001</v>
      </c>
      <c r="F235" s="12">
        <v>0.52400000000000002</v>
      </c>
      <c r="G235" s="13">
        <v>0.61599999999999999</v>
      </c>
      <c r="H235" s="46" t="s">
        <v>513</v>
      </c>
      <c r="I235" s="13" t="s">
        <v>70</v>
      </c>
      <c r="J235" s="14">
        <v>1.3</v>
      </c>
      <c r="K235" s="14">
        <v>310.09899999999999</v>
      </c>
      <c r="L235" s="15">
        <f t="shared" si="0"/>
        <v>4.192209584681021</v>
      </c>
      <c r="M235" s="6" t="s">
        <v>103</v>
      </c>
      <c r="N235" s="3" t="str">
        <f>_xlfn.IFNA(VLOOKUP($C235,DataSuS2021!$B$2:$O$173,2,FALSE),"")</f>
        <v/>
      </c>
      <c r="O235" s="3" t="str">
        <f>_xlfn.IFNA(VLOOKUP($C235,DataSuS2021!$B$2:$O$173,3,FALSE),"")</f>
        <v/>
      </c>
      <c r="P235" s="3" t="str">
        <f>_xlfn.IFNA(VLOOKUP($C235,DataSuS2021!$B$2:$O$173,4,FALSE),"")</f>
        <v/>
      </c>
      <c r="Q235" s="3" t="str">
        <f>_xlfn.IFNA(VLOOKUP($C235,DataSuS2021!$B$2:$O$173,5,FALSE),"")</f>
        <v/>
      </c>
      <c r="R235" s="3" t="str">
        <f>_xlfn.IFNA(VLOOKUP($C235,DataSuS2021!$B$2:$O$173,6,FALSE),"")</f>
        <v/>
      </c>
      <c r="S235" s="3" t="str">
        <f>_xlfn.IFNA(VLOOKUP($C235,DataSuS2021!$B$2:$O$173,7,FALSE),"")</f>
        <v/>
      </c>
      <c r="T235" s="3" t="str">
        <f>_xlfn.IFNA(VLOOKUP($C235,DataSuS2021!$B$2:$O$173,8,FALSE),"")</f>
        <v/>
      </c>
      <c r="U235" s="3" t="str">
        <f>_xlfn.IFNA(VLOOKUP($C235,DataSuS2021!$B$2:$O$173,9,FALSE),"")</f>
        <v/>
      </c>
      <c r="V235" s="3" t="str">
        <f>_xlfn.IFNA(VLOOKUP($C235,DataSuS2021!$B$2:$O$173,10,FALSE),"")</f>
        <v/>
      </c>
      <c r="W235" s="3" t="str">
        <f>_xlfn.IFNA(VLOOKUP($C235,DataSuS2021!$B$2:$O$173,11,FALSE),"")</f>
        <v/>
      </c>
      <c r="X235" s="3" t="str">
        <f>_xlfn.IFNA(VLOOKUP($C235,DataSuS2021!$B$2:$O$173,12,FALSE),"")</f>
        <v/>
      </c>
      <c r="Y235" s="3" t="str">
        <f>_xlfn.IFNA(VLOOKUP($C235,DataSuS2021!$B$2:$O$173,13,FALSE),"")</f>
        <v/>
      </c>
      <c r="Z235" s="42">
        <f t="shared" si="18"/>
        <v>0</v>
      </c>
      <c r="AA235" s="37" t="str">
        <f>_xlfn.IFNA(VLOOKUP($C235,DataSuS2022!$B$2:$O$854,2,FALSE),"")</f>
        <v>-</v>
      </c>
      <c r="AB235" s="37" t="str">
        <f>_xlfn.IFNA(VLOOKUP($C235,DataSuS2022!$B$2:$O$854,3,FALSE),"")</f>
        <v>-</v>
      </c>
      <c r="AC235" s="37" t="str">
        <f>_xlfn.IFNA(VLOOKUP($C235,DataSuS2022!$B$2:$O$854,4,FALSE),"")</f>
        <v>-</v>
      </c>
      <c r="AD235" s="37" t="str">
        <f>_xlfn.IFNA(VLOOKUP($C235,DataSuS2022!$B$2:$O$854,5,FALSE),"")</f>
        <v>-</v>
      </c>
      <c r="AE235" s="37" t="str">
        <f>_xlfn.IFNA(VLOOKUP($C235,DataSuS2022!$B$2:$O$854,6,FALSE),"")</f>
        <v>-</v>
      </c>
      <c r="AF235" s="37" t="str">
        <f>_xlfn.IFNA(VLOOKUP($C235,DataSuS2022!$B$2:$O$854,7,FALSE),"")</f>
        <v>-</v>
      </c>
      <c r="AG235" s="37" t="str">
        <f>_xlfn.IFNA(VLOOKUP($C235,DataSuS2022!$B$2:$O$854,8,FALSE),"")</f>
        <v>-</v>
      </c>
      <c r="AH235" s="37" t="str">
        <f>_xlfn.IFNA(VLOOKUP($C235,DataSuS2022!$B$2:$O$854,9,FALSE),"")</f>
        <v>-</v>
      </c>
      <c r="AI235" s="37" t="str">
        <f>_xlfn.IFNA(VLOOKUP($C235,DataSuS2022!$B$2:$O$854,10,FALSE),"")</f>
        <v>-</v>
      </c>
      <c r="AJ235" s="37" t="str">
        <f>_xlfn.IFNA(VLOOKUP($C235,DataSuS2022!$B$2:$O$854,11,FALSE),"")</f>
        <v>-</v>
      </c>
      <c r="AK235" s="37" t="str">
        <f>_xlfn.IFNA(VLOOKUP($C235,DataSuS2022!$B$2:$O$854,12,TRUE),"")</f>
        <v>-</v>
      </c>
      <c r="AL235" s="37" t="str">
        <f>_xlfn.IFNA(VLOOKUP($C235,DataSuS2022!$B$2:$O$854,13,FALSE),"")</f>
        <v>-</v>
      </c>
      <c r="AM235" s="44">
        <f t="shared" si="19"/>
        <v>0</v>
      </c>
      <c r="AN235" t="str">
        <f>_xlfn.IFNA(VLOOKUP($C235,DataSuS2023!$B$2:$O$854,2,FALSE),"")</f>
        <v>-</v>
      </c>
      <c r="AO235" t="str">
        <f>_xlfn.IFNA(VLOOKUP($C235,DataSuS2023!$B$2:$O$854,3,FALSE),"")</f>
        <v>-</v>
      </c>
      <c r="AP235" t="str">
        <f>_xlfn.IFNA(VLOOKUP($C235,DataSuS2023!$B$2:$O$854,4,FALSE),"")</f>
        <v>-</v>
      </c>
      <c r="AQ235" t="str">
        <f>_xlfn.IFNA(VLOOKUP($C235,DataSuS2023!$B$2:$O$854,5,FALSE),"")</f>
        <v>-</v>
      </c>
      <c r="AR235" t="str">
        <f>_xlfn.IFNA(VLOOKUP($C235,DataSuS2023!$B$2:$O$854,6,FALSE),"")</f>
        <v>-</v>
      </c>
      <c r="AS235" t="str">
        <f>_xlfn.IFNA(VLOOKUP($C235,DataSuS2023!$B$2:$O$854,7,FALSE),"")</f>
        <v>-</v>
      </c>
      <c r="AT235" t="str">
        <f>_xlfn.IFNA(VLOOKUP($C235,DataSuS2023!$B$2:$O$854,8,FALSE),"")</f>
        <v>-</v>
      </c>
      <c r="AU235" t="str">
        <f>_xlfn.IFNA(VLOOKUP($C235,DataSuS2023!$B$2:$O$854,9,FALSE),"")</f>
        <v>-</v>
      </c>
      <c r="AV235" t="str">
        <f>_xlfn.IFNA(VLOOKUP($C235,DataSuS2023!$B$2:$O$854,10,FALSE),"")</f>
        <v>-</v>
      </c>
      <c r="AW235" t="str">
        <f>_xlfn.IFNA(VLOOKUP($C235,DataSuS2023!$B$2:$O$854,11,FALSE),"")</f>
        <v>-</v>
      </c>
      <c r="AX235" t="str">
        <f>_xlfn.IFNA(VLOOKUP($C235,DataSuS2023!$B$2:$O$854,12,FALSE),"")</f>
        <v>-</v>
      </c>
      <c r="AY235" t="str">
        <f>_xlfn.IFNA(VLOOKUP($C235,DataSuS2023!$B$2:$O$854,13,FALSE),"")</f>
        <v>-</v>
      </c>
      <c r="AZ235" s="43">
        <f t="shared" si="21"/>
        <v>0</v>
      </c>
      <c r="BA235">
        <f t="shared" si="20"/>
        <v>0</v>
      </c>
    </row>
    <row r="236" spans="1:53" ht="15.75" customHeight="1">
      <c r="A236" s="10" t="s">
        <v>514</v>
      </c>
      <c r="B236" s="5">
        <v>3121100</v>
      </c>
      <c r="C236" s="5" t="str">
        <f t="shared" si="17"/>
        <v>31211</v>
      </c>
      <c r="D236" s="11" t="s">
        <v>78</v>
      </c>
      <c r="E236" s="12">
        <v>0.35599999999999998</v>
      </c>
      <c r="F236" s="12">
        <v>0.57599999999999996</v>
      </c>
      <c r="G236" s="13">
        <v>0.66900000000000004</v>
      </c>
      <c r="H236" s="46" t="s">
        <v>515</v>
      </c>
      <c r="I236" s="13" t="s">
        <v>61</v>
      </c>
      <c r="J236" s="14">
        <v>2.2200000000000002</v>
      </c>
      <c r="K236" s="14">
        <v>408.47300000000001</v>
      </c>
      <c r="L236" s="15">
        <f t="shared" si="0"/>
        <v>5.4348757445412552</v>
      </c>
      <c r="M236" s="6" t="s">
        <v>89</v>
      </c>
      <c r="N236" s="3" t="str">
        <f>_xlfn.IFNA(VLOOKUP($C236,DataSuS2021!$B$2:$O$173,2,FALSE),"")</f>
        <v/>
      </c>
      <c r="O236" s="3" t="str">
        <f>_xlfn.IFNA(VLOOKUP($C236,DataSuS2021!$B$2:$O$173,3,FALSE),"")</f>
        <v/>
      </c>
      <c r="P236" s="3" t="str">
        <f>_xlfn.IFNA(VLOOKUP($C236,DataSuS2021!$B$2:$O$173,4,FALSE),"")</f>
        <v/>
      </c>
      <c r="Q236" s="3" t="str">
        <f>_xlfn.IFNA(VLOOKUP($C236,DataSuS2021!$B$2:$O$173,5,FALSE),"")</f>
        <v/>
      </c>
      <c r="R236" s="3" t="str">
        <f>_xlfn.IFNA(VLOOKUP($C236,DataSuS2021!$B$2:$O$173,6,FALSE),"")</f>
        <v/>
      </c>
      <c r="S236" s="3" t="str">
        <f>_xlfn.IFNA(VLOOKUP($C236,DataSuS2021!$B$2:$O$173,7,FALSE),"")</f>
        <v/>
      </c>
      <c r="T236" s="3" t="str">
        <f>_xlfn.IFNA(VLOOKUP($C236,DataSuS2021!$B$2:$O$173,8,FALSE),"")</f>
        <v/>
      </c>
      <c r="U236" s="3" t="str">
        <f>_xlfn.IFNA(VLOOKUP($C236,DataSuS2021!$B$2:$O$173,9,FALSE),"")</f>
        <v/>
      </c>
      <c r="V236" s="3" t="str">
        <f>_xlfn.IFNA(VLOOKUP($C236,DataSuS2021!$B$2:$O$173,10,FALSE),"")</f>
        <v/>
      </c>
      <c r="W236" s="3" t="str">
        <f>_xlfn.IFNA(VLOOKUP($C236,DataSuS2021!$B$2:$O$173,11,FALSE),"")</f>
        <v/>
      </c>
      <c r="X236" s="3" t="str">
        <f>_xlfn.IFNA(VLOOKUP($C236,DataSuS2021!$B$2:$O$173,12,FALSE),"")</f>
        <v/>
      </c>
      <c r="Y236" s="3" t="str">
        <f>_xlfn.IFNA(VLOOKUP($C236,DataSuS2021!$B$2:$O$173,13,FALSE),"")</f>
        <v/>
      </c>
      <c r="Z236" s="42">
        <f t="shared" si="18"/>
        <v>0</v>
      </c>
      <c r="AA236" s="37" t="str">
        <f>_xlfn.IFNA(VLOOKUP($C236,DataSuS2022!$B$2:$O$854,2,FALSE),"")</f>
        <v>-</v>
      </c>
      <c r="AB236" s="37" t="str">
        <f>_xlfn.IFNA(VLOOKUP($C236,DataSuS2022!$B$2:$O$854,3,FALSE),"")</f>
        <v>-</v>
      </c>
      <c r="AC236" s="37" t="str">
        <f>_xlfn.IFNA(VLOOKUP($C236,DataSuS2022!$B$2:$O$854,4,FALSE),"")</f>
        <v>-</v>
      </c>
      <c r="AD236" s="37" t="str">
        <f>_xlfn.IFNA(VLOOKUP($C236,DataSuS2022!$B$2:$O$854,5,FALSE),"")</f>
        <v>-</v>
      </c>
      <c r="AE236" s="37" t="str">
        <f>_xlfn.IFNA(VLOOKUP($C236,DataSuS2022!$B$2:$O$854,6,FALSE),"")</f>
        <v>-</v>
      </c>
      <c r="AF236" s="37" t="str">
        <f>_xlfn.IFNA(VLOOKUP($C236,DataSuS2022!$B$2:$O$854,7,FALSE),"")</f>
        <v>-</v>
      </c>
      <c r="AG236" s="37" t="str">
        <f>_xlfn.IFNA(VLOOKUP($C236,DataSuS2022!$B$2:$O$854,8,FALSE),"")</f>
        <v>-</v>
      </c>
      <c r="AH236" s="37" t="str">
        <f>_xlfn.IFNA(VLOOKUP($C236,DataSuS2022!$B$2:$O$854,9,FALSE),"")</f>
        <v>-</v>
      </c>
      <c r="AI236" s="37" t="str">
        <f>_xlfn.IFNA(VLOOKUP($C236,DataSuS2022!$B$2:$O$854,10,FALSE),"")</f>
        <v>-</v>
      </c>
      <c r="AJ236" s="37" t="str">
        <f>_xlfn.IFNA(VLOOKUP($C236,DataSuS2022!$B$2:$O$854,11,FALSE),"")</f>
        <v>-</v>
      </c>
      <c r="AK236" s="37" t="str">
        <f>_xlfn.IFNA(VLOOKUP($C236,DataSuS2022!$B$2:$O$854,12,TRUE),"")</f>
        <v>-</v>
      </c>
      <c r="AL236" s="37" t="str">
        <f>_xlfn.IFNA(VLOOKUP($C236,DataSuS2022!$B$2:$O$854,13,FALSE),"")</f>
        <v>-</v>
      </c>
      <c r="AM236" s="44">
        <f t="shared" si="19"/>
        <v>0</v>
      </c>
      <c r="AN236" t="str">
        <f>_xlfn.IFNA(VLOOKUP($C236,DataSuS2023!$B$2:$O$854,2,FALSE),"")</f>
        <v>-</v>
      </c>
      <c r="AO236" t="str">
        <f>_xlfn.IFNA(VLOOKUP($C236,DataSuS2023!$B$2:$O$854,3,FALSE),"")</f>
        <v>-</v>
      </c>
      <c r="AP236" t="str">
        <f>_xlfn.IFNA(VLOOKUP($C236,DataSuS2023!$B$2:$O$854,4,FALSE),"")</f>
        <v>-</v>
      </c>
      <c r="AQ236" t="str">
        <f>_xlfn.IFNA(VLOOKUP($C236,DataSuS2023!$B$2:$O$854,5,FALSE),"")</f>
        <v>-</v>
      </c>
      <c r="AR236" t="str">
        <f>_xlfn.IFNA(VLOOKUP($C236,DataSuS2023!$B$2:$O$854,6,FALSE),"")</f>
        <v>-</v>
      </c>
      <c r="AS236" t="str">
        <f>_xlfn.IFNA(VLOOKUP($C236,DataSuS2023!$B$2:$O$854,7,FALSE),"")</f>
        <v>-</v>
      </c>
      <c r="AT236" t="str">
        <f>_xlfn.IFNA(VLOOKUP($C236,DataSuS2023!$B$2:$O$854,8,FALSE),"")</f>
        <v>-</v>
      </c>
      <c r="AU236" t="str">
        <f>_xlfn.IFNA(VLOOKUP($C236,DataSuS2023!$B$2:$O$854,9,FALSE),"")</f>
        <v>-</v>
      </c>
      <c r="AV236" t="str">
        <f>_xlfn.IFNA(VLOOKUP($C236,DataSuS2023!$B$2:$O$854,10,FALSE),"")</f>
        <v>-</v>
      </c>
      <c r="AW236" t="str">
        <f>_xlfn.IFNA(VLOOKUP($C236,DataSuS2023!$B$2:$O$854,11,FALSE),"")</f>
        <v>-</v>
      </c>
      <c r="AX236" t="str">
        <f>_xlfn.IFNA(VLOOKUP($C236,DataSuS2023!$B$2:$O$854,12,FALSE),"")</f>
        <v>-</v>
      </c>
      <c r="AY236" t="str">
        <f>_xlfn.IFNA(VLOOKUP($C236,DataSuS2023!$B$2:$O$854,13,FALSE),"")</f>
        <v>-</v>
      </c>
      <c r="AZ236" s="43">
        <f t="shared" si="21"/>
        <v>0</v>
      </c>
      <c r="BA236">
        <f t="shared" si="20"/>
        <v>0</v>
      </c>
    </row>
    <row r="237" spans="1:53" ht="15.75" customHeight="1">
      <c r="A237" s="10" t="s">
        <v>516</v>
      </c>
      <c r="B237" s="5">
        <v>3121209</v>
      </c>
      <c r="C237" s="5" t="str">
        <f t="shared" si="17"/>
        <v>31212</v>
      </c>
      <c r="D237" s="11" t="s">
        <v>136</v>
      </c>
      <c r="E237" s="12">
        <v>0.42399999999999999</v>
      </c>
      <c r="F237" s="12">
        <v>0.55700000000000005</v>
      </c>
      <c r="G237" s="13">
        <v>0.74</v>
      </c>
      <c r="H237" s="46" t="s">
        <v>517</v>
      </c>
      <c r="I237" s="13" t="s">
        <v>53</v>
      </c>
      <c r="J237" s="14">
        <v>2.69</v>
      </c>
      <c r="K237" s="14">
        <v>1378.423</v>
      </c>
      <c r="L237" s="15">
        <f t="shared" si="0"/>
        <v>1.9515054522450654</v>
      </c>
      <c r="M237" s="6" t="s">
        <v>89</v>
      </c>
      <c r="N237" s="3" t="str">
        <f>_xlfn.IFNA(VLOOKUP($C237,DataSuS2021!$B$2:$O$173,2,FALSE),"")</f>
        <v>-</v>
      </c>
      <c r="O237" s="3" t="str">
        <f>_xlfn.IFNA(VLOOKUP($C237,DataSuS2021!$B$2:$O$173,3,FALSE),"")</f>
        <v>-</v>
      </c>
      <c r="P237" s="3" t="str">
        <f>_xlfn.IFNA(VLOOKUP($C237,DataSuS2021!$B$2:$O$173,4,FALSE),"")</f>
        <v>-</v>
      </c>
      <c r="Q237" s="3" t="str">
        <f>_xlfn.IFNA(VLOOKUP($C237,DataSuS2021!$B$2:$O$173,5,FALSE),"")</f>
        <v>-</v>
      </c>
      <c r="R237" s="3" t="str">
        <f>_xlfn.IFNA(VLOOKUP($C237,DataSuS2021!$B$2:$O$173,6,FALSE),"")</f>
        <v>-</v>
      </c>
      <c r="S237" s="3">
        <f>_xlfn.IFNA(VLOOKUP($C237,DataSuS2021!$B$2:$O$173,7,FALSE),"")</f>
        <v>1</v>
      </c>
      <c r="T237" s="3" t="str">
        <f>_xlfn.IFNA(VLOOKUP($C237,DataSuS2021!$B$2:$O$173,8,FALSE),"")</f>
        <v>-</v>
      </c>
      <c r="U237" s="3" t="str">
        <f>_xlfn.IFNA(VLOOKUP($C237,DataSuS2021!$B$2:$O$173,9,FALSE),"")</f>
        <v>-</v>
      </c>
      <c r="V237" s="3" t="str">
        <f>_xlfn.IFNA(VLOOKUP($C237,DataSuS2021!$B$2:$O$173,10,FALSE),"")</f>
        <v>-</v>
      </c>
      <c r="W237" s="3" t="str">
        <f>_xlfn.IFNA(VLOOKUP($C237,DataSuS2021!$B$2:$O$173,11,FALSE),"")</f>
        <v>-</v>
      </c>
      <c r="X237" s="3" t="str">
        <f>_xlfn.IFNA(VLOOKUP($C237,DataSuS2021!$B$2:$O$173,12,FALSE),"")</f>
        <v>-</v>
      </c>
      <c r="Y237" s="3" t="str">
        <f>_xlfn.IFNA(VLOOKUP($C237,DataSuS2021!$B$2:$O$173,13,FALSE),"")</f>
        <v>-</v>
      </c>
      <c r="Z237" s="42">
        <f t="shared" si="18"/>
        <v>1</v>
      </c>
      <c r="AA237" s="37" t="str">
        <f>_xlfn.IFNA(VLOOKUP($C237,DataSuS2022!$B$2:$O$854,2,FALSE),"")</f>
        <v>-</v>
      </c>
      <c r="AB237" s="37" t="str">
        <f>_xlfn.IFNA(VLOOKUP($C237,DataSuS2022!$B$2:$O$854,3,FALSE),"")</f>
        <v>-</v>
      </c>
      <c r="AC237" s="37" t="str">
        <f>_xlfn.IFNA(VLOOKUP($C237,DataSuS2022!$B$2:$O$854,4,FALSE),"")</f>
        <v>-</v>
      </c>
      <c r="AD237" s="37" t="str">
        <f>_xlfn.IFNA(VLOOKUP($C237,DataSuS2022!$B$2:$O$854,5,FALSE),"")</f>
        <v>-</v>
      </c>
      <c r="AE237" s="37" t="str">
        <f>_xlfn.IFNA(VLOOKUP($C237,DataSuS2022!$B$2:$O$854,6,FALSE),"")</f>
        <v>-</v>
      </c>
      <c r="AF237" s="37" t="str">
        <f>_xlfn.IFNA(VLOOKUP($C237,DataSuS2022!$B$2:$O$854,7,FALSE),"")</f>
        <v>-</v>
      </c>
      <c r="AG237" s="37" t="str">
        <f>_xlfn.IFNA(VLOOKUP($C237,DataSuS2022!$B$2:$O$854,8,FALSE),"")</f>
        <v>-</v>
      </c>
      <c r="AH237" s="37" t="str">
        <f>_xlfn.IFNA(VLOOKUP($C237,DataSuS2022!$B$2:$O$854,9,FALSE),"")</f>
        <v>-</v>
      </c>
      <c r="AI237" s="37" t="str">
        <f>_xlfn.IFNA(VLOOKUP($C237,DataSuS2022!$B$2:$O$854,10,FALSE),"")</f>
        <v>-</v>
      </c>
      <c r="AJ237" s="37" t="str">
        <f>_xlfn.IFNA(VLOOKUP($C237,DataSuS2022!$B$2:$O$854,11,FALSE),"")</f>
        <v>-</v>
      </c>
      <c r="AK237" s="37" t="str">
        <f>_xlfn.IFNA(VLOOKUP($C237,DataSuS2022!$B$2:$O$854,12,TRUE),"")</f>
        <v>-</v>
      </c>
      <c r="AL237" s="37" t="str">
        <f>_xlfn.IFNA(VLOOKUP($C237,DataSuS2022!$B$2:$O$854,13,FALSE),"")</f>
        <v>-</v>
      </c>
      <c r="AM237" s="44">
        <f t="shared" si="19"/>
        <v>0</v>
      </c>
      <c r="AN237" t="str">
        <f>_xlfn.IFNA(VLOOKUP($C237,DataSuS2023!$B$2:$O$854,2,FALSE),"")</f>
        <v>-</v>
      </c>
      <c r="AO237" t="str">
        <f>_xlfn.IFNA(VLOOKUP($C237,DataSuS2023!$B$2:$O$854,3,FALSE),"")</f>
        <v>-</v>
      </c>
      <c r="AP237" t="str">
        <f>_xlfn.IFNA(VLOOKUP($C237,DataSuS2023!$B$2:$O$854,4,FALSE),"")</f>
        <v>-</v>
      </c>
      <c r="AQ237" t="str">
        <f>_xlfn.IFNA(VLOOKUP($C237,DataSuS2023!$B$2:$O$854,5,FALSE),"")</f>
        <v>-</v>
      </c>
      <c r="AR237" t="str">
        <f>_xlfn.IFNA(VLOOKUP($C237,DataSuS2023!$B$2:$O$854,6,FALSE),"")</f>
        <v>-</v>
      </c>
      <c r="AS237" t="str">
        <f>_xlfn.IFNA(VLOOKUP($C237,DataSuS2023!$B$2:$O$854,7,FALSE),"")</f>
        <v>-</v>
      </c>
      <c r="AT237" t="str">
        <f>_xlfn.IFNA(VLOOKUP($C237,DataSuS2023!$B$2:$O$854,8,FALSE),"")</f>
        <v>-</v>
      </c>
      <c r="AU237" t="str">
        <f>_xlfn.IFNA(VLOOKUP($C237,DataSuS2023!$B$2:$O$854,9,FALSE),"")</f>
        <v>-</v>
      </c>
      <c r="AV237" t="str">
        <f>_xlfn.IFNA(VLOOKUP($C237,DataSuS2023!$B$2:$O$854,10,FALSE),"")</f>
        <v>-</v>
      </c>
      <c r="AW237" t="str">
        <f>_xlfn.IFNA(VLOOKUP($C237,DataSuS2023!$B$2:$O$854,11,FALSE),"")</f>
        <v>-</v>
      </c>
      <c r="AX237" t="str">
        <f>_xlfn.IFNA(VLOOKUP($C237,DataSuS2023!$B$2:$O$854,12,FALSE),"")</f>
        <v>-</v>
      </c>
      <c r="AY237" t="str">
        <f>_xlfn.IFNA(VLOOKUP($C237,DataSuS2023!$B$2:$O$854,13,FALSE),"")</f>
        <v>-</v>
      </c>
      <c r="AZ237" s="43">
        <f t="shared" si="21"/>
        <v>0</v>
      </c>
      <c r="BA237">
        <f t="shared" si="20"/>
        <v>1</v>
      </c>
    </row>
    <row r="238" spans="1:53" ht="15.75" customHeight="1">
      <c r="A238" s="10" t="s">
        <v>518</v>
      </c>
      <c r="B238" s="5">
        <v>3121258</v>
      </c>
      <c r="C238" s="5" t="str">
        <f t="shared" si="17"/>
        <v>31212</v>
      </c>
      <c r="D238" s="11" t="s">
        <v>399</v>
      </c>
      <c r="E238" s="12">
        <v>0.39900000000000002</v>
      </c>
      <c r="F238" s="12">
        <v>0.56299999999999994</v>
      </c>
      <c r="G238" s="13">
        <v>0.63900000000000001</v>
      </c>
      <c r="H238" s="46" t="s">
        <v>157</v>
      </c>
      <c r="I238" s="13" t="s">
        <v>61</v>
      </c>
      <c r="J238" s="14">
        <v>3.42</v>
      </c>
      <c r="K238" s="14">
        <v>102.78400000000001</v>
      </c>
      <c r="L238" s="15">
        <f t="shared" si="0"/>
        <v>33.273661270236609</v>
      </c>
      <c r="M238" s="6" t="s">
        <v>54</v>
      </c>
      <c r="N238" s="3" t="str">
        <f>_xlfn.IFNA(VLOOKUP($C238,DataSuS2021!$B$2:$O$173,2,FALSE),"")</f>
        <v>-</v>
      </c>
      <c r="O238" s="3" t="str">
        <f>_xlfn.IFNA(VLOOKUP($C238,DataSuS2021!$B$2:$O$173,3,FALSE),"")</f>
        <v>-</v>
      </c>
      <c r="P238" s="3" t="str">
        <f>_xlfn.IFNA(VLOOKUP($C238,DataSuS2021!$B$2:$O$173,4,FALSE),"")</f>
        <v>-</v>
      </c>
      <c r="Q238" s="3" t="str">
        <f>_xlfn.IFNA(VLOOKUP($C238,DataSuS2021!$B$2:$O$173,5,FALSE),"")</f>
        <v>-</v>
      </c>
      <c r="R238" s="3" t="str">
        <f>_xlfn.IFNA(VLOOKUP($C238,DataSuS2021!$B$2:$O$173,6,FALSE),"")</f>
        <v>-</v>
      </c>
      <c r="S238" s="3">
        <f>_xlfn.IFNA(VLOOKUP($C238,DataSuS2021!$B$2:$O$173,7,FALSE),"")</f>
        <v>1</v>
      </c>
      <c r="T238" s="3" t="str">
        <f>_xlfn.IFNA(VLOOKUP($C238,DataSuS2021!$B$2:$O$173,8,FALSE),"")</f>
        <v>-</v>
      </c>
      <c r="U238" s="3" t="str">
        <f>_xlfn.IFNA(VLOOKUP($C238,DataSuS2021!$B$2:$O$173,9,FALSE),"")</f>
        <v>-</v>
      </c>
      <c r="V238" s="3" t="str">
        <f>_xlfn.IFNA(VLOOKUP($C238,DataSuS2021!$B$2:$O$173,10,FALSE),"")</f>
        <v>-</v>
      </c>
      <c r="W238" s="3" t="str">
        <f>_xlfn.IFNA(VLOOKUP($C238,DataSuS2021!$B$2:$O$173,11,FALSE),"")</f>
        <v>-</v>
      </c>
      <c r="X238" s="3" t="str">
        <f>_xlfn.IFNA(VLOOKUP($C238,DataSuS2021!$B$2:$O$173,12,FALSE),"")</f>
        <v>-</v>
      </c>
      <c r="Y238" s="3" t="str">
        <f>_xlfn.IFNA(VLOOKUP($C238,DataSuS2021!$B$2:$O$173,13,FALSE),"")</f>
        <v>-</v>
      </c>
      <c r="Z238" s="42">
        <f t="shared" si="18"/>
        <v>1</v>
      </c>
      <c r="AA238" s="37" t="str">
        <f>_xlfn.IFNA(VLOOKUP($C238,DataSuS2022!$B$2:$O$854,2,FALSE),"")</f>
        <v>-</v>
      </c>
      <c r="AB238" s="37" t="str">
        <f>_xlfn.IFNA(VLOOKUP($C238,DataSuS2022!$B$2:$O$854,3,FALSE),"")</f>
        <v>-</v>
      </c>
      <c r="AC238" s="37" t="str">
        <f>_xlfn.IFNA(VLOOKUP($C238,DataSuS2022!$B$2:$O$854,4,FALSE),"")</f>
        <v>-</v>
      </c>
      <c r="AD238" s="37" t="str">
        <f>_xlfn.IFNA(VLOOKUP($C238,DataSuS2022!$B$2:$O$854,5,FALSE),"")</f>
        <v>-</v>
      </c>
      <c r="AE238" s="37" t="str">
        <f>_xlfn.IFNA(VLOOKUP($C238,DataSuS2022!$B$2:$O$854,6,FALSE),"")</f>
        <v>-</v>
      </c>
      <c r="AF238" s="37" t="str">
        <f>_xlfn.IFNA(VLOOKUP($C238,DataSuS2022!$B$2:$O$854,7,FALSE),"")</f>
        <v>-</v>
      </c>
      <c r="AG238" s="37" t="str">
        <f>_xlfn.IFNA(VLOOKUP($C238,DataSuS2022!$B$2:$O$854,8,FALSE),"")</f>
        <v>-</v>
      </c>
      <c r="AH238" s="37" t="str">
        <f>_xlfn.IFNA(VLOOKUP($C238,DataSuS2022!$B$2:$O$854,9,FALSE),"")</f>
        <v>-</v>
      </c>
      <c r="AI238" s="37" t="str">
        <f>_xlfn.IFNA(VLOOKUP($C238,DataSuS2022!$B$2:$O$854,10,FALSE),"")</f>
        <v>-</v>
      </c>
      <c r="AJ238" s="37" t="str">
        <f>_xlfn.IFNA(VLOOKUP($C238,DataSuS2022!$B$2:$O$854,11,FALSE),"")</f>
        <v>-</v>
      </c>
      <c r="AK238" s="37" t="str">
        <f>_xlfn.IFNA(VLOOKUP($C238,DataSuS2022!$B$2:$O$854,12,TRUE),"")</f>
        <v>-</v>
      </c>
      <c r="AL238" s="37" t="str">
        <f>_xlfn.IFNA(VLOOKUP($C238,DataSuS2022!$B$2:$O$854,13,FALSE),"")</f>
        <v>-</v>
      </c>
      <c r="AM238" s="44">
        <f t="shared" si="19"/>
        <v>0</v>
      </c>
      <c r="AN238" t="str">
        <f>_xlfn.IFNA(VLOOKUP($C238,DataSuS2023!$B$2:$O$854,2,FALSE),"")</f>
        <v>-</v>
      </c>
      <c r="AO238" t="str">
        <f>_xlfn.IFNA(VLOOKUP($C238,DataSuS2023!$B$2:$O$854,3,FALSE),"")</f>
        <v>-</v>
      </c>
      <c r="AP238" t="str">
        <f>_xlfn.IFNA(VLOOKUP($C238,DataSuS2023!$B$2:$O$854,4,FALSE),"")</f>
        <v>-</v>
      </c>
      <c r="AQ238" t="str">
        <f>_xlfn.IFNA(VLOOKUP($C238,DataSuS2023!$B$2:$O$854,5,FALSE),"")</f>
        <v>-</v>
      </c>
      <c r="AR238" t="str">
        <f>_xlfn.IFNA(VLOOKUP($C238,DataSuS2023!$B$2:$O$854,6,FALSE),"")</f>
        <v>-</v>
      </c>
      <c r="AS238" t="str">
        <f>_xlfn.IFNA(VLOOKUP($C238,DataSuS2023!$B$2:$O$854,7,FALSE),"")</f>
        <v>-</v>
      </c>
      <c r="AT238" t="str">
        <f>_xlfn.IFNA(VLOOKUP($C238,DataSuS2023!$B$2:$O$854,8,FALSE),"")</f>
        <v>-</v>
      </c>
      <c r="AU238" t="str">
        <f>_xlfn.IFNA(VLOOKUP($C238,DataSuS2023!$B$2:$O$854,9,FALSE),"")</f>
        <v>-</v>
      </c>
      <c r="AV238" t="str">
        <f>_xlfn.IFNA(VLOOKUP($C238,DataSuS2023!$B$2:$O$854,10,FALSE),"")</f>
        <v>-</v>
      </c>
      <c r="AW238" t="str">
        <f>_xlfn.IFNA(VLOOKUP($C238,DataSuS2023!$B$2:$O$854,11,FALSE),"")</f>
        <v>-</v>
      </c>
      <c r="AX238" t="str">
        <f>_xlfn.IFNA(VLOOKUP($C238,DataSuS2023!$B$2:$O$854,12,FALSE),"")</f>
        <v>-</v>
      </c>
      <c r="AY238" t="str">
        <f>_xlfn.IFNA(VLOOKUP($C238,DataSuS2023!$B$2:$O$854,13,FALSE),"")</f>
        <v>-</v>
      </c>
      <c r="AZ238" s="43">
        <f t="shared" si="21"/>
        <v>0</v>
      </c>
      <c r="BA238">
        <f t="shared" si="20"/>
        <v>1</v>
      </c>
    </row>
    <row r="239" spans="1:53" ht="15.75" customHeight="1">
      <c r="A239" s="10" t="s">
        <v>519</v>
      </c>
      <c r="B239" s="5">
        <v>3121308</v>
      </c>
      <c r="C239" s="5" t="str">
        <f t="shared" si="17"/>
        <v>31213</v>
      </c>
      <c r="D239" s="11" t="s">
        <v>51</v>
      </c>
      <c r="E239" s="12">
        <v>0.32900000000000001</v>
      </c>
      <c r="F239" s="12">
        <v>0.50800000000000001</v>
      </c>
      <c r="G239" s="13">
        <v>0.68</v>
      </c>
      <c r="H239" s="46" t="s">
        <v>520</v>
      </c>
      <c r="I239" s="13" t="s">
        <v>61</v>
      </c>
      <c r="J239" s="14">
        <v>1.05</v>
      </c>
      <c r="K239" s="14">
        <v>213.16800000000001</v>
      </c>
      <c r="L239" s="15">
        <f t="shared" si="0"/>
        <v>4.9256924116190053</v>
      </c>
      <c r="M239" s="6" t="s">
        <v>62</v>
      </c>
      <c r="N239" s="3" t="str">
        <f>_xlfn.IFNA(VLOOKUP($C239,DataSuS2021!$B$2:$O$173,2,FALSE),"")</f>
        <v/>
      </c>
      <c r="O239" s="3" t="str">
        <f>_xlfn.IFNA(VLOOKUP($C239,DataSuS2021!$B$2:$O$173,3,FALSE),"")</f>
        <v/>
      </c>
      <c r="P239" s="3" t="str">
        <f>_xlfn.IFNA(VLOOKUP($C239,DataSuS2021!$B$2:$O$173,4,FALSE),"")</f>
        <v/>
      </c>
      <c r="Q239" s="3" t="str">
        <f>_xlfn.IFNA(VLOOKUP($C239,DataSuS2021!$B$2:$O$173,5,FALSE),"")</f>
        <v/>
      </c>
      <c r="R239" s="3" t="str">
        <f>_xlfn.IFNA(VLOOKUP($C239,DataSuS2021!$B$2:$O$173,6,FALSE),"")</f>
        <v/>
      </c>
      <c r="S239" s="3" t="str">
        <f>_xlfn.IFNA(VLOOKUP($C239,DataSuS2021!$B$2:$O$173,7,FALSE),"")</f>
        <v/>
      </c>
      <c r="T239" s="3" t="str">
        <f>_xlfn.IFNA(VLOOKUP($C239,DataSuS2021!$B$2:$O$173,8,FALSE),"")</f>
        <v/>
      </c>
      <c r="U239" s="3" t="str">
        <f>_xlfn.IFNA(VLOOKUP($C239,DataSuS2021!$B$2:$O$173,9,FALSE),"")</f>
        <v/>
      </c>
      <c r="V239" s="3" t="str">
        <f>_xlfn.IFNA(VLOOKUP($C239,DataSuS2021!$B$2:$O$173,10,FALSE),"")</f>
        <v/>
      </c>
      <c r="W239" s="3" t="str">
        <f>_xlfn.IFNA(VLOOKUP($C239,DataSuS2021!$B$2:$O$173,11,FALSE),"")</f>
        <v/>
      </c>
      <c r="X239" s="3" t="str">
        <f>_xlfn.IFNA(VLOOKUP($C239,DataSuS2021!$B$2:$O$173,12,FALSE),"")</f>
        <v/>
      </c>
      <c r="Y239" s="3" t="str">
        <f>_xlfn.IFNA(VLOOKUP($C239,DataSuS2021!$B$2:$O$173,13,FALSE),"")</f>
        <v/>
      </c>
      <c r="Z239" s="42">
        <f t="shared" si="18"/>
        <v>0</v>
      </c>
      <c r="AA239" s="37" t="str">
        <f>_xlfn.IFNA(VLOOKUP($C239,DataSuS2022!$B$2:$O$854,2,FALSE),"")</f>
        <v>-</v>
      </c>
      <c r="AB239" s="37" t="str">
        <f>_xlfn.IFNA(VLOOKUP($C239,DataSuS2022!$B$2:$O$854,3,FALSE),"")</f>
        <v>-</v>
      </c>
      <c r="AC239" s="37" t="str">
        <f>_xlfn.IFNA(VLOOKUP($C239,DataSuS2022!$B$2:$O$854,4,FALSE),"")</f>
        <v>-</v>
      </c>
      <c r="AD239" s="37" t="str">
        <f>_xlfn.IFNA(VLOOKUP($C239,DataSuS2022!$B$2:$O$854,5,FALSE),"")</f>
        <v>-</v>
      </c>
      <c r="AE239" s="37" t="str">
        <f>_xlfn.IFNA(VLOOKUP($C239,DataSuS2022!$B$2:$O$854,6,FALSE),"")</f>
        <v>-</v>
      </c>
      <c r="AF239" s="37" t="str">
        <f>_xlfn.IFNA(VLOOKUP($C239,DataSuS2022!$B$2:$O$854,7,FALSE),"")</f>
        <v>-</v>
      </c>
      <c r="AG239" s="37" t="str">
        <f>_xlfn.IFNA(VLOOKUP($C239,DataSuS2022!$B$2:$O$854,8,FALSE),"")</f>
        <v>-</v>
      </c>
      <c r="AH239" s="37" t="str">
        <f>_xlfn.IFNA(VLOOKUP($C239,DataSuS2022!$B$2:$O$854,9,FALSE),"")</f>
        <v>-</v>
      </c>
      <c r="AI239" s="37" t="str">
        <f>_xlfn.IFNA(VLOOKUP($C239,DataSuS2022!$B$2:$O$854,10,FALSE),"")</f>
        <v>-</v>
      </c>
      <c r="AJ239" s="37" t="str">
        <f>_xlfn.IFNA(VLOOKUP($C239,DataSuS2022!$B$2:$O$854,11,FALSE),"")</f>
        <v>-</v>
      </c>
      <c r="AK239" s="37" t="str">
        <f>_xlfn.IFNA(VLOOKUP($C239,DataSuS2022!$B$2:$O$854,12,TRUE),"")</f>
        <v>-</v>
      </c>
      <c r="AL239" s="37" t="str">
        <f>_xlfn.IFNA(VLOOKUP($C239,DataSuS2022!$B$2:$O$854,13,FALSE),"")</f>
        <v>-</v>
      </c>
      <c r="AM239" s="44">
        <f t="shared" si="19"/>
        <v>0</v>
      </c>
      <c r="AN239" t="str">
        <f>_xlfn.IFNA(VLOOKUP($C239,DataSuS2023!$B$2:$O$854,2,FALSE),"")</f>
        <v>-</v>
      </c>
      <c r="AO239" t="str">
        <f>_xlfn.IFNA(VLOOKUP($C239,DataSuS2023!$B$2:$O$854,3,FALSE),"")</f>
        <v>-</v>
      </c>
      <c r="AP239" t="str">
        <f>_xlfn.IFNA(VLOOKUP($C239,DataSuS2023!$B$2:$O$854,4,FALSE),"")</f>
        <v>-</v>
      </c>
      <c r="AQ239" t="str">
        <f>_xlfn.IFNA(VLOOKUP($C239,DataSuS2023!$B$2:$O$854,5,FALSE),"")</f>
        <v>-</v>
      </c>
      <c r="AR239" t="str">
        <f>_xlfn.IFNA(VLOOKUP($C239,DataSuS2023!$B$2:$O$854,6,FALSE),"")</f>
        <v>-</v>
      </c>
      <c r="AS239" t="str">
        <f>_xlfn.IFNA(VLOOKUP($C239,DataSuS2023!$B$2:$O$854,7,FALSE),"")</f>
        <v>-</v>
      </c>
      <c r="AT239" t="str">
        <f>_xlfn.IFNA(VLOOKUP($C239,DataSuS2023!$B$2:$O$854,8,FALSE),"")</f>
        <v>-</v>
      </c>
      <c r="AU239" t="str">
        <f>_xlfn.IFNA(VLOOKUP($C239,DataSuS2023!$B$2:$O$854,9,FALSE),"")</f>
        <v>-</v>
      </c>
      <c r="AV239" t="str">
        <f>_xlfn.IFNA(VLOOKUP($C239,DataSuS2023!$B$2:$O$854,10,FALSE),"")</f>
        <v>-</v>
      </c>
      <c r="AW239" t="str">
        <f>_xlfn.IFNA(VLOOKUP($C239,DataSuS2023!$B$2:$O$854,11,FALSE),"")</f>
        <v>-</v>
      </c>
      <c r="AX239" t="str">
        <f>_xlfn.IFNA(VLOOKUP($C239,DataSuS2023!$B$2:$O$854,12,FALSE),"")</f>
        <v>-</v>
      </c>
      <c r="AY239" t="str">
        <f>_xlfn.IFNA(VLOOKUP($C239,DataSuS2023!$B$2:$O$854,13,FALSE),"")</f>
        <v>-</v>
      </c>
      <c r="AZ239" s="43">
        <f t="shared" si="21"/>
        <v>0</v>
      </c>
      <c r="BA239">
        <f t="shared" si="20"/>
        <v>0</v>
      </c>
    </row>
    <row r="240" spans="1:53" ht="15.75" customHeight="1">
      <c r="A240" s="10" t="s">
        <v>521</v>
      </c>
      <c r="B240" s="5">
        <v>3121407</v>
      </c>
      <c r="C240" s="5" t="str">
        <f t="shared" si="17"/>
        <v>31214</v>
      </c>
      <c r="D240" s="11" t="s">
        <v>522</v>
      </c>
      <c r="E240" s="12">
        <v>0.35899999999999999</v>
      </c>
      <c r="F240" s="12">
        <v>0.47699999999999998</v>
      </c>
      <c r="G240" s="13">
        <v>0.63900000000000001</v>
      </c>
      <c r="H240" s="46" t="s">
        <v>523</v>
      </c>
      <c r="I240" s="13" t="s">
        <v>61</v>
      </c>
      <c r="J240" s="14">
        <v>2.0299999999999998</v>
      </c>
      <c r="K240" s="14">
        <v>377.16500000000002</v>
      </c>
      <c r="L240" s="15">
        <f t="shared" si="0"/>
        <v>5.3822597536887029</v>
      </c>
      <c r="M240" s="6" t="s">
        <v>117</v>
      </c>
      <c r="N240" s="3" t="str">
        <f>_xlfn.IFNA(VLOOKUP($C240,DataSuS2021!$B$2:$O$173,2,FALSE),"")</f>
        <v/>
      </c>
      <c r="O240" s="3" t="str">
        <f>_xlfn.IFNA(VLOOKUP($C240,DataSuS2021!$B$2:$O$173,3,FALSE),"")</f>
        <v/>
      </c>
      <c r="P240" s="3" t="str">
        <f>_xlfn.IFNA(VLOOKUP($C240,DataSuS2021!$B$2:$O$173,4,FALSE),"")</f>
        <v/>
      </c>
      <c r="Q240" s="3" t="str">
        <f>_xlfn.IFNA(VLOOKUP($C240,DataSuS2021!$B$2:$O$173,5,FALSE),"")</f>
        <v/>
      </c>
      <c r="R240" s="3" t="str">
        <f>_xlfn.IFNA(VLOOKUP($C240,DataSuS2021!$B$2:$O$173,6,FALSE),"")</f>
        <v/>
      </c>
      <c r="S240" s="3" t="str">
        <f>_xlfn.IFNA(VLOOKUP($C240,DataSuS2021!$B$2:$O$173,7,FALSE),"")</f>
        <v/>
      </c>
      <c r="T240" s="3" t="str">
        <f>_xlfn.IFNA(VLOOKUP($C240,DataSuS2021!$B$2:$O$173,8,FALSE),"")</f>
        <v/>
      </c>
      <c r="U240" s="3" t="str">
        <f>_xlfn.IFNA(VLOOKUP($C240,DataSuS2021!$B$2:$O$173,9,FALSE),"")</f>
        <v/>
      </c>
      <c r="V240" s="3" t="str">
        <f>_xlfn.IFNA(VLOOKUP($C240,DataSuS2021!$B$2:$O$173,10,FALSE),"")</f>
        <v/>
      </c>
      <c r="W240" s="3" t="str">
        <f>_xlfn.IFNA(VLOOKUP($C240,DataSuS2021!$B$2:$O$173,11,FALSE),"")</f>
        <v/>
      </c>
      <c r="X240" s="3" t="str">
        <f>_xlfn.IFNA(VLOOKUP($C240,DataSuS2021!$B$2:$O$173,12,FALSE),"")</f>
        <v/>
      </c>
      <c r="Y240" s="3" t="str">
        <f>_xlfn.IFNA(VLOOKUP($C240,DataSuS2021!$B$2:$O$173,13,FALSE),"")</f>
        <v/>
      </c>
      <c r="Z240" s="42">
        <f t="shared" si="18"/>
        <v>0</v>
      </c>
      <c r="AA240" s="37" t="str">
        <f>_xlfn.IFNA(VLOOKUP($C240,DataSuS2022!$B$2:$O$854,2,FALSE),"")</f>
        <v>-</v>
      </c>
      <c r="AB240" s="37" t="str">
        <f>_xlfn.IFNA(VLOOKUP($C240,DataSuS2022!$B$2:$O$854,3,FALSE),"")</f>
        <v>-</v>
      </c>
      <c r="AC240" s="37">
        <f>_xlfn.IFNA(VLOOKUP($C240,DataSuS2022!$B$2:$O$854,4,FALSE),"")</f>
        <v>1</v>
      </c>
      <c r="AD240" s="37" t="str">
        <f>_xlfn.IFNA(VLOOKUP($C240,DataSuS2022!$B$2:$O$854,5,FALSE),"")</f>
        <v>-</v>
      </c>
      <c r="AE240" s="37" t="str">
        <f>_xlfn.IFNA(VLOOKUP($C240,DataSuS2022!$B$2:$O$854,6,FALSE),"")</f>
        <v>-</v>
      </c>
      <c r="AF240" s="37" t="str">
        <f>_xlfn.IFNA(VLOOKUP($C240,DataSuS2022!$B$2:$O$854,7,FALSE),"")</f>
        <v>-</v>
      </c>
      <c r="AG240" s="37" t="str">
        <f>_xlfn.IFNA(VLOOKUP($C240,DataSuS2022!$B$2:$O$854,8,FALSE),"")</f>
        <v>-</v>
      </c>
      <c r="AH240" s="37" t="str">
        <f>_xlfn.IFNA(VLOOKUP($C240,DataSuS2022!$B$2:$O$854,9,FALSE),"")</f>
        <v>-</v>
      </c>
      <c r="AI240" s="37" t="str">
        <f>_xlfn.IFNA(VLOOKUP($C240,DataSuS2022!$B$2:$O$854,10,FALSE),"")</f>
        <v>-</v>
      </c>
      <c r="AJ240" s="37" t="str">
        <f>_xlfn.IFNA(VLOOKUP($C240,DataSuS2022!$B$2:$O$854,11,FALSE),"")</f>
        <v>-</v>
      </c>
      <c r="AK240" s="37" t="str">
        <f>_xlfn.IFNA(VLOOKUP($C240,DataSuS2022!$B$2:$O$854,12,TRUE),"")</f>
        <v>-</v>
      </c>
      <c r="AL240" s="37" t="str">
        <f>_xlfn.IFNA(VLOOKUP($C240,DataSuS2022!$B$2:$O$854,13,FALSE),"")</f>
        <v>-</v>
      </c>
      <c r="AM240" s="44">
        <f t="shared" si="19"/>
        <v>1</v>
      </c>
      <c r="AN240" t="str">
        <f>_xlfn.IFNA(VLOOKUP($C240,DataSuS2023!$B$2:$O$854,2,FALSE),"")</f>
        <v>-</v>
      </c>
      <c r="AO240" t="str">
        <f>_xlfn.IFNA(VLOOKUP($C240,DataSuS2023!$B$2:$O$854,3,FALSE),"")</f>
        <v>-</v>
      </c>
      <c r="AP240" t="str">
        <f>_xlfn.IFNA(VLOOKUP($C240,DataSuS2023!$B$2:$O$854,4,FALSE),"")</f>
        <v>-</v>
      </c>
      <c r="AQ240" t="str">
        <f>_xlfn.IFNA(VLOOKUP($C240,DataSuS2023!$B$2:$O$854,5,FALSE),"")</f>
        <v>-</v>
      </c>
      <c r="AR240" t="str">
        <f>_xlfn.IFNA(VLOOKUP($C240,DataSuS2023!$B$2:$O$854,6,FALSE),"")</f>
        <v>-</v>
      </c>
      <c r="AS240" t="str">
        <f>_xlfn.IFNA(VLOOKUP($C240,DataSuS2023!$B$2:$O$854,7,FALSE),"")</f>
        <v>-</v>
      </c>
      <c r="AT240" t="str">
        <f>_xlfn.IFNA(VLOOKUP($C240,DataSuS2023!$B$2:$O$854,8,FALSE),"")</f>
        <v>-</v>
      </c>
      <c r="AU240" t="str">
        <f>_xlfn.IFNA(VLOOKUP($C240,DataSuS2023!$B$2:$O$854,9,FALSE),"")</f>
        <v>-</v>
      </c>
      <c r="AV240" t="str">
        <f>_xlfn.IFNA(VLOOKUP($C240,DataSuS2023!$B$2:$O$854,10,FALSE),"")</f>
        <v>-</v>
      </c>
      <c r="AW240" t="str">
        <f>_xlfn.IFNA(VLOOKUP($C240,DataSuS2023!$B$2:$O$854,11,FALSE),"")</f>
        <v>-</v>
      </c>
      <c r="AX240" t="str">
        <f>_xlfn.IFNA(VLOOKUP($C240,DataSuS2023!$B$2:$O$854,12,FALSE),"")</f>
        <v>-</v>
      </c>
      <c r="AY240" t="str">
        <f>_xlfn.IFNA(VLOOKUP($C240,DataSuS2023!$B$2:$O$854,13,FALSE),"")</f>
        <v>-</v>
      </c>
      <c r="AZ240" s="43">
        <f t="shared" si="21"/>
        <v>0</v>
      </c>
      <c r="BA240">
        <f t="shared" si="20"/>
        <v>1</v>
      </c>
    </row>
    <row r="241" spans="1:53" ht="15.75" customHeight="1">
      <c r="A241" s="10" t="s">
        <v>524</v>
      </c>
      <c r="B241" s="5">
        <v>3121506</v>
      </c>
      <c r="C241" s="5" t="str">
        <f t="shared" si="17"/>
        <v>31215</v>
      </c>
      <c r="D241" s="11" t="s">
        <v>85</v>
      </c>
      <c r="E241" s="12">
        <v>0.45300000000000001</v>
      </c>
      <c r="F241" s="12">
        <v>0.60199999999999998</v>
      </c>
      <c r="G241" s="13">
        <v>0.63100000000000001</v>
      </c>
      <c r="H241" s="46" t="s">
        <v>525</v>
      </c>
      <c r="I241" s="13" t="s">
        <v>61</v>
      </c>
      <c r="J241" s="14">
        <v>0.51</v>
      </c>
      <c r="K241" s="14">
        <v>142.279</v>
      </c>
      <c r="L241" s="15">
        <f t="shared" si="0"/>
        <v>3.5845064977965828</v>
      </c>
      <c r="M241" s="6" t="s">
        <v>100</v>
      </c>
      <c r="N241" s="3" t="str">
        <f>_xlfn.IFNA(VLOOKUP($C241,DataSuS2021!$B$2:$O$173,2,FALSE),"")</f>
        <v/>
      </c>
      <c r="O241" s="3" t="str">
        <f>_xlfn.IFNA(VLOOKUP($C241,DataSuS2021!$B$2:$O$173,3,FALSE),"")</f>
        <v/>
      </c>
      <c r="P241" s="3" t="str">
        <f>_xlfn.IFNA(VLOOKUP($C241,DataSuS2021!$B$2:$O$173,4,FALSE),"")</f>
        <v/>
      </c>
      <c r="Q241" s="3" t="str">
        <f>_xlfn.IFNA(VLOOKUP($C241,DataSuS2021!$B$2:$O$173,5,FALSE),"")</f>
        <v/>
      </c>
      <c r="R241" s="3" t="str">
        <f>_xlfn.IFNA(VLOOKUP($C241,DataSuS2021!$B$2:$O$173,6,FALSE),"")</f>
        <v/>
      </c>
      <c r="S241" s="3" t="str">
        <f>_xlfn.IFNA(VLOOKUP($C241,DataSuS2021!$B$2:$O$173,7,FALSE),"")</f>
        <v/>
      </c>
      <c r="T241" s="3" t="str">
        <f>_xlfn.IFNA(VLOOKUP($C241,DataSuS2021!$B$2:$O$173,8,FALSE),"")</f>
        <v/>
      </c>
      <c r="U241" s="3" t="str">
        <f>_xlfn.IFNA(VLOOKUP($C241,DataSuS2021!$B$2:$O$173,9,FALSE),"")</f>
        <v/>
      </c>
      <c r="V241" s="3" t="str">
        <f>_xlfn.IFNA(VLOOKUP($C241,DataSuS2021!$B$2:$O$173,10,FALSE),"")</f>
        <v/>
      </c>
      <c r="W241" s="3" t="str">
        <f>_xlfn.IFNA(VLOOKUP($C241,DataSuS2021!$B$2:$O$173,11,FALSE),"")</f>
        <v/>
      </c>
      <c r="X241" s="3" t="str">
        <f>_xlfn.IFNA(VLOOKUP($C241,DataSuS2021!$B$2:$O$173,12,FALSE),"")</f>
        <v/>
      </c>
      <c r="Y241" s="3" t="str">
        <f>_xlfn.IFNA(VLOOKUP($C241,DataSuS2021!$B$2:$O$173,13,FALSE),"")</f>
        <v/>
      </c>
      <c r="Z241" s="42">
        <f t="shared" si="18"/>
        <v>0</v>
      </c>
      <c r="AA241" s="37" t="str">
        <f>_xlfn.IFNA(VLOOKUP($C241,DataSuS2022!$B$2:$O$854,2,FALSE),"")</f>
        <v>-</v>
      </c>
      <c r="AB241" s="37" t="str">
        <f>_xlfn.IFNA(VLOOKUP($C241,DataSuS2022!$B$2:$O$854,3,FALSE),"")</f>
        <v>-</v>
      </c>
      <c r="AC241" s="37" t="str">
        <f>_xlfn.IFNA(VLOOKUP($C241,DataSuS2022!$B$2:$O$854,4,FALSE),"")</f>
        <v>-</v>
      </c>
      <c r="AD241" s="37" t="str">
        <f>_xlfn.IFNA(VLOOKUP($C241,DataSuS2022!$B$2:$O$854,5,FALSE),"")</f>
        <v>-</v>
      </c>
      <c r="AE241" s="37" t="str">
        <f>_xlfn.IFNA(VLOOKUP($C241,DataSuS2022!$B$2:$O$854,6,FALSE),"")</f>
        <v>-</v>
      </c>
      <c r="AF241" s="37" t="str">
        <f>_xlfn.IFNA(VLOOKUP($C241,DataSuS2022!$B$2:$O$854,7,FALSE),"")</f>
        <v>-</v>
      </c>
      <c r="AG241" s="37" t="str">
        <f>_xlfn.IFNA(VLOOKUP($C241,DataSuS2022!$B$2:$O$854,8,FALSE),"")</f>
        <v>-</v>
      </c>
      <c r="AH241" s="37" t="str">
        <f>_xlfn.IFNA(VLOOKUP($C241,DataSuS2022!$B$2:$O$854,9,FALSE),"")</f>
        <v>-</v>
      </c>
      <c r="AI241" s="37" t="str">
        <f>_xlfn.IFNA(VLOOKUP($C241,DataSuS2022!$B$2:$O$854,10,FALSE),"")</f>
        <v>-</v>
      </c>
      <c r="AJ241" s="37" t="str">
        <f>_xlfn.IFNA(VLOOKUP($C241,DataSuS2022!$B$2:$O$854,11,FALSE),"")</f>
        <v>-</v>
      </c>
      <c r="AK241" s="37" t="str">
        <f>_xlfn.IFNA(VLOOKUP($C241,DataSuS2022!$B$2:$O$854,12,TRUE),"")</f>
        <v>-</v>
      </c>
      <c r="AL241" s="37" t="str">
        <f>_xlfn.IFNA(VLOOKUP($C241,DataSuS2022!$B$2:$O$854,13,FALSE),"")</f>
        <v>-</v>
      </c>
      <c r="AM241" s="44">
        <f t="shared" si="19"/>
        <v>0</v>
      </c>
      <c r="AN241" t="str">
        <f>_xlfn.IFNA(VLOOKUP($C241,DataSuS2023!$B$2:$O$854,2,FALSE),"")</f>
        <v>-</v>
      </c>
      <c r="AO241" t="str">
        <f>_xlfn.IFNA(VLOOKUP($C241,DataSuS2023!$B$2:$O$854,3,FALSE),"")</f>
        <v>-</v>
      </c>
      <c r="AP241" t="str">
        <f>_xlfn.IFNA(VLOOKUP($C241,DataSuS2023!$B$2:$O$854,4,FALSE),"")</f>
        <v>-</v>
      </c>
      <c r="AQ241" t="str">
        <f>_xlfn.IFNA(VLOOKUP($C241,DataSuS2023!$B$2:$O$854,5,FALSE),"")</f>
        <v>-</v>
      </c>
      <c r="AR241" t="str">
        <f>_xlfn.IFNA(VLOOKUP($C241,DataSuS2023!$B$2:$O$854,6,FALSE),"")</f>
        <v>-</v>
      </c>
      <c r="AS241" t="str">
        <f>_xlfn.IFNA(VLOOKUP($C241,DataSuS2023!$B$2:$O$854,7,FALSE),"")</f>
        <v>-</v>
      </c>
      <c r="AT241" t="str">
        <f>_xlfn.IFNA(VLOOKUP($C241,DataSuS2023!$B$2:$O$854,8,FALSE),"")</f>
        <v>-</v>
      </c>
      <c r="AU241" t="str">
        <f>_xlfn.IFNA(VLOOKUP($C241,DataSuS2023!$B$2:$O$854,9,FALSE),"")</f>
        <v>-</v>
      </c>
      <c r="AV241" t="str">
        <f>_xlfn.IFNA(VLOOKUP($C241,DataSuS2023!$B$2:$O$854,10,FALSE),"")</f>
        <v>-</v>
      </c>
      <c r="AW241" t="str">
        <f>_xlfn.IFNA(VLOOKUP($C241,DataSuS2023!$B$2:$O$854,11,FALSE),"")</f>
        <v>-</v>
      </c>
      <c r="AX241" t="str">
        <f>_xlfn.IFNA(VLOOKUP($C241,DataSuS2023!$B$2:$O$854,12,FALSE),"")</f>
        <v>-</v>
      </c>
      <c r="AY241" t="str">
        <f>_xlfn.IFNA(VLOOKUP($C241,DataSuS2023!$B$2:$O$854,13,FALSE),"")</f>
        <v>-</v>
      </c>
      <c r="AZ241" s="43">
        <f t="shared" si="21"/>
        <v>0</v>
      </c>
      <c r="BA241">
        <f t="shared" si="20"/>
        <v>0</v>
      </c>
    </row>
    <row r="242" spans="1:53" ht="15.75" customHeight="1">
      <c r="A242" s="10" t="s">
        <v>526</v>
      </c>
      <c r="B242" s="5">
        <v>3121605</v>
      </c>
      <c r="C242" s="5" t="str">
        <f t="shared" si="17"/>
        <v>31216</v>
      </c>
      <c r="D242" s="11" t="s">
        <v>399</v>
      </c>
      <c r="E242" s="12">
        <v>0.29299999999999998</v>
      </c>
      <c r="F242" s="12">
        <v>0.46300000000000002</v>
      </c>
      <c r="G242" s="13">
        <v>0.71599999999999997</v>
      </c>
      <c r="H242" s="46" t="s">
        <v>527</v>
      </c>
      <c r="I242" s="13" t="s">
        <v>53</v>
      </c>
      <c r="J242" s="14">
        <v>11.98</v>
      </c>
      <c r="K242" s="14">
        <v>3891.6590000000001</v>
      </c>
      <c r="L242" s="15">
        <f t="shared" si="0"/>
        <v>3.0783786554782933</v>
      </c>
      <c r="M242" s="6" t="s">
        <v>103</v>
      </c>
      <c r="N242" s="3" t="str">
        <f>_xlfn.IFNA(VLOOKUP($C242,DataSuS2021!$B$2:$O$173,2,FALSE),"")</f>
        <v/>
      </c>
      <c r="O242" s="3" t="str">
        <f>_xlfn.IFNA(VLOOKUP($C242,DataSuS2021!$B$2:$O$173,3,FALSE),"")</f>
        <v/>
      </c>
      <c r="P242" s="3" t="str">
        <f>_xlfn.IFNA(VLOOKUP($C242,DataSuS2021!$B$2:$O$173,4,FALSE),"")</f>
        <v/>
      </c>
      <c r="Q242" s="3" t="str">
        <f>_xlfn.IFNA(VLOOKUP($C242,DataSuS2021!$B$2:$O$173,5,FALSE),"")</f>
        <v/>
      </c>
      <c r="R242" s="3" t="str">
        <f>_xlfn.IFNA(VLOOKUP($C242,DataSuS2021!$B$2:$O$173,6,FALSE),"")</f>
        <v/>
      </c>
      <c r="S242" s="3" t="str">
        <f>_xlfn.IFNA(VLOOKUP($C242,DataSuS2021!$B$2:$O$173,7,FALSE),"")</f>
        <v/>
      </c>
      <c r="T242" s="3" t="str">
        <f>_xlfn.IFNA(VLOOKUP($C242,DataSuS2021!$B$2:$O$173,8,FALSE),"")</f>
        <v/>
      </c>
      <c r="U242" s="3" t="str">
        <f>_xlfn.IFNA(VLOOKUP($C242,DataSuS2021!$B$2:$O$173,9,FALSE),"")</f>
        <v/>
      </c>
      <c r="V242" s="3" t="str">
        <f>_xlfn.IFNA(VLOOKUP($C242,DataSuS2021!$B$2:$O$173,10,FALSE),"")</f>
        <v/>
      </c>
      <c r="W242" s="3" t="str">
        <f>_xlfn.IFNA(VLOOKUP($C242,DataSuS2021!$B$2:$O$173,11,FALSE),"")</f>
        <v/>
      </c>
      <c r="X242" s="3" t="str">
        <f>_xlfn.IFNA(VLOOKUP($C242,DataSuS2021!$B$2:$O$173,12,FALSE),"")</f>
        <v/>
      </c>
      <c r="Y242" s="3" t="str">
        <f>_xlfn.IFNA(VLOOKUP($C242,DataSuS2021!$B$2:$O$173,13,FALSE),"")</f>
        <v/>
      </c>
      <c r="Z242" s="42">
        <f t="shared" si="18"/>
        <v>0</v>
      </c>
      <c r="AA242" s="37" t="str">
        <f>_xlfn.IFNA(VLOOKUP($C242,DataSuS2022!$B$2:$O$854,2,FALSE),"")</f>
        <v>-</v>
      </c>
      <c r="AB242" s="37" t="str">
        <f>_xlfn.IFNA(VLOOKUP($C242,DataSuS2022!$B$2:$O$854,3,FALSE),"")</f>
        <v>-</v>
      </c>
      <c r="AC242" s="37" t="str">
        <f>_xlfn.IFNA(VLOOKUP($C242,DataSuS2022!$B$2:$O$854,4,FALSE),"")</f>
        <v>-</v>
      </c>
      <c r="AD242" s="37" t="str">
        <f>_xlfn.IFNA(VLOOKUP($C242,DataSuS2022!$B$2:$O$854,5,FALSE),"")</f>
        <v>-</v>
      </c>
      <c r="AE242" s="37" t="str">
        <f>_xlfn.IFNA(VLOOKUP($C242,DataSuS2022!$B$2:$O$854,6,FALSE),"")</f>
        <v>-</v>
      </c>
      <c r="AF242" s="37" t="str">
        <f>_xlfn.IFNA(VLOOKUP($C242,DataSuS2022!$B$2:$O$854,7,FALSE),"")</f>
        <v>-</v>
      </c>
      <c r="AG242" s="37" t="str">
        <f>_xlfn.IFNA(VLOOKUP($C242,DataSuS2022!$B$2:$O$854,8,FALSE),"")</f>
        <v>-</v>
      </c>
      <c r="AH242" s="37" t="str">
        <f>_xlfn.IFNA(VLOOKUP($C242,DataSuS2022!$B$2:$O$854,9,FALSE),"")</f>
        <v>-</v>
      </c>
      <c r="AI242" s="37" t="str">
        <f>_xlfn.IFNA(VLOOKUP($C242,DataSuS2022!$B$2:$O$854,10,FALSE),"")</f>
        <v>-</v>
      </c>
      <c r="AJ242" s="37" t="str">
        <f>_xlfn.IFNA(VLOOKUP($C242,DataSuS2022!$B$2:$O$854,11,FALSE),"")</f>
        <v>-</v>
      </c>
      <c r="AK242" s="37" t="str">
        <f>_xlfn.IFNA(VLOOKUP($C242,DataSuS2022!$B$2:$O$854,12,TRUE),"")</f>
        <v>-</v>
      </c>
      <c r="AL242" s="37" t="str">
        <f>_xlfn.IFNA(VLOOKUP($C242,DataSuS2022!$B$2:$O$854,13,FALSE),"")</f>
        <v>-</v>
      </c>
      <c r="AM242" s="44">
        <f t="shared" si="19"/>
        <v>0</v>
      </c>
      <c r="AN242" t="str">
        <f>_xlfn.IFNA(VLOOKUP($C242,DataSuS2023!$B$2:$O$854,2,FALSE),"")</f>
        <v>-</v>
      </c>
      <c r="AO242" t="str">
        <f>_xlfn.IFNA(VLOOKUP($C242,DataSuS2023!$B$2:$O$854,3,FALSE),"")</f>
        <v>-</v>
      </c>
      <c r="AP242">
        <f>_xlfn.IFNA(VLOOKUP($C242,DataSuS2023!$B$2:$O$854,4,FALSE),"")</f>
        <v>1</v>
      </c>
      <c r="AQ242" t="str">
        <f>_xlfn.IFNA(VLOOKUP($C242,DataSuS2023!$B$2:$O$854,5,FALSE),"")</f>
        <v>-</v>
      </c>
      <c r="AR242" t="str">
        <f>_xlfn.IFNA(VLOOKUP($C242,DataSuS2023!$B$2:$O$854,6,FALSE),"")</f>
        <v>-</v>
      </c>
      <c r="AS242" t="str">
        <f>_xlfn.IFNA(VLOOKUP($C242,DataSuS2023!$B$2:$O$854,7,FALSE),"")</f>
        <v>-</v>
      </c>
      <c r="AT242" t="str">
        <f>_xlfn.IFNA(VLOOKUP($C242,DataSuS2023!$B$2:$O$854,8,FALSE),"")</f>
        <v>-</v>
      </c>
      <c r="AU242" t="str">
        <f>_xlfn.IFNA(VLOOKUP($C242,DataSuS2023!$B$2:$O$854,9,FALSE),"")</f>
        <v>-</v>
      </c>
      <c r="AV242" t="str">
        <f>_xlfn.IFNA(VLOOKUP($C242,DataSuS2023!$B$2:$O$854,10,FALSE),"")</f>
        <v>-</v>
      </c>
      <c r="AW242" t="str">
        <f>_xlfn.IFNA(VLOOKUP($C242,DataSuS2023!$B$2:$O$854,11,FALSE),"")</f>
        <v>-</v>
      </c>
      <c r="AX242" t="str">
        <f>_xlfn.IFNA(VLOOKUP($C242,DataSuS2023!$B$2:$O$854,12,FALSE),"")</f>
        <v>-</v>
      </c>
      <c r="AY242" t="str">
        <f>_xlfn.IFNA(VLOOKUP($C242,DataSuS2023!$B$2:$O$854,13,FALSE),"")</f>
        <v>-</v>
      </c>
      <c r="AZ242" s="43">
        <f t="shared" si="21"/>
        <v>1</v>
      </c>
      <c r="BA242">
        <f t="shared" si="20"/>
        <v>1</v>
      </c>
    </row>
    <row r="243" spans="1:53" ht="15.75" customHeight="1">
      <c r="A243" s="10" t="s">
        <v>528</v>
      </c>
      <c r="B243" s="5">
        <v>3121704</v>
      </c>
      <c r="C243" s="5" t="str">
        <f t="shared" si="17"/>
        <v>31217</v>
      </c>
      <c r="D243" s="11" t="s">
        <v>64</v>
      </c>
      <c r="E243" s="12">
        <v>0.40600000000000003</v>
      </c>
      <c r="F243" s="12">
        <v>0.55600000000000005</v>
      </c>
      <c r="G243" s="13">
        <v>0.60099999999999998</v>
      </c>
      <c r="H243" s="46" t="s">
        <v>529</v>
      </c>
      <c r="I243" s="13" t="s">
        <v>61</v>
      </c>
      <c r="J243" s="14">
        <v>0.81</v>
      </c>
      <c r="K243" s="14">
        <v>165.09100000000001</v>
      </c>
      <c r="L243" s="15">
        <f t="shared" si="0"/>
        <v>4.9063849634444034</v>
      </c>
      <c r="M243" s="6" t="s">
        <v>117</v>
      </c>
      <c r="N243" s="3" t="str">
        <f>_xlfn.IFNA(VLOOKUP($C243,DataSuS2021!$B$2:$O$173,2,FALSE),"")</f>
        <v>-</v>
      </c>
      <c r="O243" s="3">
        <f>_xlfn.IFNA(VLOOKUP($C243,DataSuS2021!$B$2:$O$173,3,FALSE),"")</f>
        <v>1</v>
      </c>
      <c r="P243" s="3" t="str">
        <f>_xlfn.IFNA(VLOOKUP($C243,DataSuS2021!$B$2:$O$173,4,FALSE),"")</f>
        <v>-</v>
      </c>
      <c r="Q243" s="3" t="str">
        <f>_xlfn.IFNA(VLOOKUP($C243,DataSuS2021!$B$2:$O$173,5,FALSE),"")</f>
        <v>-</v>
      </c>
      <c r="R243" s="3" t="str">
        <f>_xlfn.IFNA(VLOOKUP($C243,DataSuS2021!$B$2:$O$173,6,FALSE),"")</f>
        <v>-</v>
      </c>
      <c r="S243" s="3" t="str">
        <f>_xlfn.IFNA(VLOOKUP($C243,DataSuS2021!$B$2:$O$173,7,FALSE),"")</f>
        <v>-</v>
      </c>
      <c r="T243" s="3">
        <f>_xlfn.IFNA(VLOOKUP($C243,DataSuS2021!$B$2:$O$173,8,FALSE),"")</f>
        <v>1</v>
      </c>
      <c r="U243" s="3">
        <f>_xlfn.IFNA(VLOOKUP($C243,DataSuS2021!$B$2:$O$173,9,FALSE),"")</f>
        <v>1</v>
      </c>
      <c r="V243" s="3">
        <f>_xlfn.IFNA(VLOOKUP($C243,DataSuS2021!$B$2:$O$173,10,FALSE),"")</f>
        <v>1</v>
      </c>
      <c r="W243" s="3">
        <f>_xlfn.IFNA(VLOOKUP($C243,DataSuS2021!$B$2:$O$173,11,FALSE),"")</f>
        <v>1</v>
      </c>
      <c r="X243" s="3" t="str">
        <f>_xlfn.IFNA(VLOOKUP($C243,DataSuS2021!$B$2:$O$173,12,FALSE),"")</f>
        <v>-</v>
      </c>
      <c r="Y243" s="3" t="str">
        <f>_xlfn.IFNA(VLOOKUP($C243,DataSuS2021!$B$2:$O$173,13,FALSE),"")</f>
        <v>-</v>
      </c>
      <c r="Z243" s="42">
        <f t="shared" si="18"/>
        <v>5</v>
      </c>
      <c r="AA243" s="37" t="str">
        <f>_xlfn.IFNA(VLOOKUP($C243,DataSuS2022!$B$2:$O$854,2,FALSE),"")</f>
        <v>-</v>
      </c>
      <c r="AB243" s="37" t="str">
        <f>_xlfn.IFNA(VLOOKUP($C243,DataSuS2022!$B$2:$O$854,3,FALSE),"")</f>
        <v>-</v>
      </c>
      <c r="AC243" s="37">
        <f>_xlfn.IFNA(VLOOKUP($C243,DataSuS2022!$B$2:$O$854,4,FALSE),"")</f>
        <v>1</v>
      </c>
      <c r="AD243" s="37" t="str">
        <f>_xlfn.IFNA(VLOOKUP($C243,DataSuS2022!$B$2:$O$854,5,FALSE),"")</f>
        <v>-</v>
      </c>
      <c r="AE243" s="37" t="str">
        <f>_xlfn.IFNA(VLOOKUP($C243,DataSuS2022!$B$2:$O$854,6,FALSE),"")</f>
        <v>-</v>
      </c>
      <c r="AF243" s="37" t="str">
        <f>_xlfn.IFNA(VLOOKUP($C243,DataSuS2022!$B$2:$O$854,7,FALSE),"")</f>
        <v>-</v>
      </c>
      <c r="AG243" s="37" t="str">
        <f>_xlfn.IFNA(VLOOKUP($C243,DataSuS2022!$B$2:$O$854,8,FALSE),"")</f>
        <v>-</v>
      </c>
      <c r="AH243" s="37" t="str">
        <f>_xlfn.IFNA(VLOOKUP($C243,DataSuS2022!$B$2:$O$854,9,FALSE),"")</f>
        <v>-</v>
      </c>
      <c r="AI243" s="37">
        <f>_xlfn.IFNA(VLOOKUP($C243,DataSuS2022!$B$2:$O$854,10,FALSE),"")</f>
        <v>1</v>
      </c>
      <c r="AJ243" s="37" t="str">
        <f>_xlfn.IFNA(VLOOKUP($C243,DataSuS2022!$B$2:$O$854,11,FALSE),"")</f>
        <v>-</v>
      </c>
      <c r="AK243" s="37" t="str">
        <f>_xlfn.IFNA(VLOOKUP($C243,DataSuS2022!$B$2:$O$854,12,TRUE),"")</f>
        <v>-</v>
      </c>
      <c r="AL243" s="37" t="str">
        <f>_xlfn.IFNA(VLOOKUP($C243,DataSuS2022!$B$2:$O$854,13,FALSE),"")</f>
        <v>-</v>
      </c>
      <c r="AM243" s="44">
        <f t="shared" si="19"/>
        <v>2</v>
      </c>
      <c r="AN243" t="str">
        <f>_xlfn.IFNA(VLOOKUP($C243,DataSuS2023!$B$2:$O$854,2,FALSE),"")</f>
        <v>-</v>
      </c>
      <c r="AO243" t="str">
        <f>_xlfn.IFNA(VLOOKUP($C243,DataSuS2023!$B$2:$O$854,3,FALSE),"")</f>
        <v>-</v>
      </c>
      <c r="AP243" t="str">
        <f>_xlfn.IFNA(VLOOKUP($C243,DataSuS2023!$B$2:$O$854,4,FALSE),"")</f>
        <v>-</v>
      </c>
      <c r="AQ243" t="str">
        <f>_xlfn.IFNA(VLOOKUP($C243,DataSuS2023!$B$2:$O$854,5,FALSE),"")</f>
        <v>-</v>
      </c>
      <c r="AR243">
        <f>_xlfn.IFNA(VLOOKUP($C243,DataSuS2023!$B$2:$O$854,6,FALSE),"")</f>
        <v>1</v>
      </c>
      <c r="AS243" t="str">
        <f>_xlfn.IFNA(VLOOKUP($C243,DataSuS2023!$B$2:$O$854,7,FALSE),"")</f>
        <v>-</v>
      </c>
      <c r="AT243" t="str">
        <f>_xlfn.IFNA(VLOOKUP($C243,DataSuS2023!$B$2:$O$854,8,FALSE),"")</f>
        <v>-</v>
      </c>
      <c r="AU243" t="str">
        <f>_xlfn.IFNA(VLOOKUP($C243,DataSuS2023!$B$2:$O$854,9,FALSE),"")</f>
        <v>-</v>
      </c>
      <c r="AV243" t="str">
        <f>_xlfn.IFNA(VLOOKUP($C243,DataSuS2023!$B$2:$O$854,10,FALSE),"")</f>
        <v>-</v>
      </c>
      <c r="AW243" t="str">
        <f>_xlfn.IFNA(VLOOKUP($C243,DataSuS2023!$B$2:$O$854,11,FALSE),"")</f>
        <v>-</v>
      </c>
      <c r="AX243" t="str">
        <f>_xlfn.IFNA(VLOOKUP($C243,DataSuS2023!$B$2:$O$854,12,FALSE),"")</f>
        <v>-</v>
      </c>
      <c r="AY243" t="str">
        <f>_xlfn.IFNA(VLOOKUP($C243,DataSuS2023!$B$2:$O$854,13,FALSE),"")</f>
        <v>-</v>
      </c>
      <c r="AZ243" s="43">
        <f t="shared" si="21"/>
        <v>1</v>
      </c>
      <c r="BA243">
        <f t="shared" si="20"/>
        <v>8</v>
      </c>
    </row>
    <row r="244" spans="1:53" ht="15.75" customHeight="1">
      <c r="A244" s="10" t="s">
        <v>530</v>
      </c>
      <c r="B244" s="5">
        <v>3121803</v>
      </c>
      <c r="C244" s="5" t="str">
        <f t="shared" si="17"/>
        <v>31218</v>
      </c>
      <c r="D244" s="11" t="s">
        <v>217</v>
      </c>
      <c r="E244" s="12">
        <v>0.36299999999999999</v>
      </c>
      <c r="F244" s="12">
        <v>0.58199999999999996</v>
      </c>
      <c r="G244" s="13">
        <v>0.70199999999999996</v>
      </c>
      <c r="H244" s="46" t="s">
        <v>277</v>
      </c>
      <c r="I244" s="13" t="s">
        <v>61</v>
      </c>
      <c r="J244" s="14">
        <v>1.65</v>
      </c>
      <c r="K244" s="14">
        <v>339.375</v>
      </c>
      <c r="L244" s="15">
        <f t="shared" si="0"/>
        <v>4.8618784530386732</v>
      </c>
      <c r="M244" s="6" t="s">
        <v>117</v>
      </c>
      <c r="N244" s="3" t="str">
        <f>_xlfn.IFNA(VLOOKUP($C244,DataSuS2021!$B$2:$O$173,2,FALSE),"")</f>
        <v/>
      </c>
      <c r="O244" s="3" t="str">
        <f>_xlfn.IFNA(VLOOKUP($C244,DataSuS2021!$B$2:$O$173,3,FALSE),"")</f>
        <v/>
      </c>
      <c r="P244" s="3" t="str">
        <f>_xlfn.IFNA(VLOOKUP($C244,DataSuS2021!$B$2:$O$173,4,FALSE),"")</f>
        <v/>
      </c>
      <c r="Q244" s="3" t="str">
        <f>_xlfn.IFNA(VLOOKUP($C244,DataSuS2021!$B$2:$O$173,5,FALSE),"")</f>
        <v/>
      </c>
      <c r="R244" s="3" t="str">
        <f>_xlfn.IFNA(VLOOKUP($C244,DataSuS2021!$B$2:$O$173,6,FALSE),"")</f>
        <v/>
      </c>
      <c r="S244" s="3" t="str">
        <f>_xlfn.IFNA(VLOOKUP($C244,DataSuS2021!$B$2:$O$173,7,FALSE),"")</f>
        <v/>
      </c>
      <c r="T244" s="3" t="str">
        <f>_xlfn.IFNA(VLOOKUP($C244,DataSuS2021!$B$2:$O$173,8,FALSE),"")</f>
        <v/>
      </c>
      <c r="U244" s="3" t="str">
        <f>_xlfn.IFNA(VLOOKUP($C244,DataSuS2021!$B$2:$O$173,9,FALSE),"")</f>
        <v/>
      </c>
      <c r="V244" s="3" t="str">
        <f>_xlfn.IFNA(VLOOKUP($C244,DataSuS2021!$B$2:$O$173,10,FALSE),"")</f>
        <v/>
      </c>
      <c r="W244" s="3" t="str">
        <f>_xlfn.IFNA(VLOOKUP($C244,DataSuS2021!$B$2:$O$173,11,FALSE),"")</f>
        <v/>
      </c>
      <c r="X244" s="3" t="str">
        <f>_xlfn.IFNA(VLOOKUP($C244,DataSuS2021!$B$2:$O$173,12,FALSE),"")</f>
        <v/>
      </c>
      <c r="Y244" s="3" t="str">
        <f>_xlfn.IFNA(VLOOKUP($C244,DataSuS2021!$B$2:$O$173,13,FALSE),"")</f>
        <v/>
      </c>
      <c r="Z244" s="42">
        <f t="shared" si="18"/>
        <v>0</v>
      </c>
      <c r="AA244" s="37" t="str">
        <f>_xlfn.IFNA(VLOOKUP($C244,DataSuS2022!$B$2:$O$854,2,FALSE),"")</f>
        <v>-</v>
      </c>
      <c r="AB244" s="37" t="str">
        <f>_xlfn.IFNA(VLOOKUP($C244,DataSuS2022!$B$2:$O$854,3,FALSE),"")</f>
        <v>-</v>
      </c>
      <c r="AC244" s="37" t="str">
        <f>_xlfn.IFNA(VLOOKUP($C244,DataSuS2022!$B$2:$O$854,4,FALSE),"")</f>
        <v>-</v>
      </c>
      <c r="AD244" s="37" t="str">
        <f>_xlfn.IFNA(VLOOKUP($C244,DataSuS2022!$B$2:$O$854,5,FALSE),"")</f>
        <v>-</v>
      </c>
      <c r="AE244" s="37" t="str">
        <f>_xlfn.IFNA(VLOOKUP($C244,DataSuS2022!$B$2:$O$854,6,FALSE),"")</f>
        <v>-</v>
      </c>
      <c r="AF244" s="37" t="str">
        <f>_xlfn.IFNA(VLOOKUP($C244,DataSuS2022!$B$2:$O$854,7,FALSE),"")</f>
        <v>-</v>
      </c>
      <c r="AG244" s="37" t="str">
        <f>_xlfn.IFNA(VLOOKUP($C244,DataSuS2022!$B$2:$O$854,8,FALSE),"")</f>
        <v>-</v>
      </c>
      <c r="AH244" s="37" t="str">
        <f>_xlfn.IFNA(VLOOKUP($C244,DataSuS2022!$B$2:$O$854,9,FALSE),"")</f>
        <v>-</v>
      </c>
      <c r="AI244" s="37" t="str">
        <f>_xlfn.IFNA(VLOOKUP($C244,DataSuS2022!$B$2:$O$854,10,FALSE),"")</f>
        <v>-</v>
      </c>
      <c r="AJ244" s="37" t="str">
        <f>_xlfn.IFNA(VLOOKUP($C244,DataSuS2022!$B$2:$O$854,11,FALSE),"")</f>
        <v>-</v>
      </c>
      <c r="AK244" s="37" t="str">
        <f>_xlfn.IFNA(VLOOKUP($C244,DataSuS2022!$B$2:$O$854,12,TRUE),"")</f>
        <v>-</v>
      </c>
      <c r="AL244" s="37" t="str">
        <f>_xlfn.IFNA(VLOOKUP($C244,DataSuS2022!$B$2:$O$854,13,FALSE),"")</f>
        <v>-</v>
      </c>
      <c r="AM244" s="44">
        <f t="shared" si="19"/>
        <v>0</v>
      </c>
      <c r="AN244" t="str">
        <f>_xlfn.IFNA(VLOOKUP($C244,DataSuS2023!$B$2:$O$854,2,FALSE),"")</f>
        <v>-</v>
      </c>
      <c r="AO244" t="str">
        <f>_xlfn.IFNA(VLOOKUP($C244,DataSuS2023!$B$2:$O$854,3,FALSE),"")</f>
        <v>-</v>
      </c>
      <c r="AP244" t="str">
        <f>_xlfn.IFNA(VLOOKUP($C244,DataSuS2023!$B$2:$O$854,4,FALSE),"")</f>
        <v>-</v>
      </c>
      <c r="AQ244" t="str">
        <f>_xlfn.IFNA(VLOOKUP($C244,DataSuS2023!$B$2:$O$854,5,FALSE),"")</f>
        <v>-</v>
      </c>
      <c r="AR244" t="str">
        <f>_xlfn.IFNA(VLOOKUP($C244,DataSuS2023!$B$2:$O$854,6,FALSE),"")</f>
        <v>-</v>
      </c>
      <c r="AS244" t="str">
        <f>_xlfn.IFNA(VLOOKUP($C244,DataSuS2023!$B$2:$O$854,7,FALSE),"")</f>
        <v>-</v>
      </c>
      <c r="AT244" t="str">
        <f>_xlfn.IFNA(VLOOKUP($C244,DataSuS2023!$B$2:$O$854,8,FALSE),"")</f>
        <v>-</v>
      </c>
      <c r="AU244" t="str">
        <f>_xlfn.IFNA(VLOOKUP($C244,DataSuS2023!$B$2:$O$854,9,FALSE),"")</f>
        <v>-</v>
      </c>
      <c r="AV244" t="str">
        <f>_xlfn.IFNA(VLOOKUP($C244,DataSuS2023!$B$2:$O$854,10,FALSE),"")</f>
        <v>-</v>
      </c>
      <c r="AW244" t="str">
        <f>_xlfn.IFNA(VLOOKUP($C244,DataSuS2023!$B$2:$O$854,11,FALSE),"")</f>
        <v>-</v>
      </c>
      <c r="AX244" t="str">
        <f>_xlfn.IFNA(VLOOKUP($C244,DataSuS2023!$B$2:$O$854,12,FALSE),"")</f>
        <v>-</v>
      </c>
      <c r="AY244" t="str">
        <f>_xlfn.IFNA(VLOOKUP($C244,DataSuS2023!$B$2:$O$854,13,FALSE),"")</f>
        <v>-</v>
      </c>
      <c r="AZ244" s="43">
        <f t="shared" si="21"/>
        <v>0</v>
      </c>
      <c r="BA244">
        <f t="shared" si="20"/>
        <v>0</v>
      </c>
    </row>
    <row r="245" spans="1:53" ht="15.75" customHeight="1">
      <c r="A245" s="10" t="s">
        <v>531</v>
      </c>
      <c r="B245" s="5">
        <v>3121902</v>
      </c>
      <c r="C245" s="5" t="str">
        <f t="shared" si="17"/>
        <v>31219</v>
      </c>
      <c r="D245" s="11" t="s">
        <v>59</v>
      </c>
      <c r="E245" s="12">
        <v>0.318</v>
      </c>
      <c r="F245" s="12">
        <v>0.503</v>
      </c>
      <c r="G245" s="13">
        <v>0.65700000000000003</v>
      </c>
      <c r="H245" s="46" t="s">
        <v>532</v>
      </c>
      <c r="I245" s="13" t="s">
        <v>61</v>
      </c>
      <c r="J245" s="14">
        <v>1.36</v>
      </c>
      <c r="K245" s="14">
        <v>116.97</v>
      </c>
      <c r="L245" s="15">
        <f t="shared" si="0"/>
        <v>11.62691288364538</v>
      </c>
      <c r="M245" s="6" t="s">
        <v>62</v>
      </c>
      <c r="N245" s="3" t="str">
        <f>_xlfn.IFNA(VLOOKUP($C245,DataSuS2021!$B$2:$O$173,2,FALSE),"")</f>
        <v>-</v>
      </c>
      <c r="O245" s="3">
        <f>_xlfn.IFNA(VLOOKUP($C245,DataSuS2021!$B$2:$O$173,3,FALSE),"")</f>
        <v>1</v>
      </c>
      <c r="P245" s="3" t="str">
        <f>_xlfn.IFNA(VLOOKUP($C245,DataSuS2021!$B$2:$O$173,4,FALSE),"")</f>
        <v>-</v>
      </c>
      <c r="Q245" s="3" t="str">
        <f>_xlfn.IFNA(VLOOKUP($C245,DataSuS2021!$B$2:$O$173,5,FALSE),"")</f>
        <v>-</v>
      </c>
      <c r="R245" s="3" t="str">
        <f>_xlfn.IFNA(VLOOKUP($C245,DataSuS2021!$B$2:$O$173,6,FALSE),"")</f>
        <v>-</v>
      </c>
      <c r="S245" s="3" t="str">
        <f>_xlfn.IFNA(VLOOKUP($C245,DataSuS2021!$B$2:$O$173,7,FALSE),"")</f>
        <v>-</v>
      </c>
      <c r="T245" s="3" t="str">
        <f>_xlfn.IFNA(VLOOKUP($C245,DataSuS2021!$B$2:$O$173,8,FALSE),"")</f>
        <v>-</v>
      </c>
      <c r="U245" s="3" t="str">
        <f>_xlfn.IFNA(VLOOKUP($C245,DataSuS2021!$B$2:$O$173,9,FALSE),"")</f>
        <v>-</v>
      </c>
      <c r="V245" s="3">
        <f>_xlfn.IFNA(VLOOKUP($C245,DataSuS2021!$B$2:$O$173,10,FALSE),"")</f>
        <v>2</v>
      </c>
      <c r="W245" s="3" t="str">
        <f>_xlfn.IFNA(VLOOKUP($C245,DataSuS2021!$B$2:$O$173,11,FALSE),"")</f>
        <v>-</v>
      </c>
      <c r="X245" s="3">
        <f>_xlfn.IFNA(VLOOKUP($C245,DataSuS2021!$B$2:$O$173,12,FALSE),"")</f>
        <v>2</v>
      </c>
      <c r="Y245" s="3" t="str">
        <f>_xlfn.IFNA(VLOOKUP($C245,DataSuS2021!$B$2:$O$173,13,FALSE),"")</f>
        <v>-</v>
      </c>
      <c r="Z245" s="42">
        <f t="shared" si="18"/>
        <v>5</v>
      </c>
      <c r="AA245" s="37" t="str">
        <f>_xlfn.IFNA(VLOOKUP($C245,DataSuS2022!$B$2:$O$854,2,FALSE),"")</f>
        <v>-</v>
      </c>
      <c r="AB245" s="37" t="str">
        <f>_xlfn.IFNA(VLOOKUP($C245,DataSuS2022!$B$2:$O$854,3,FALSE),"")</f>
        <v>-</v>
      </c>
      <c r="AC245" s="37" t="str">
        <f>_xlfn.IFNA(VLOOKUP($C245,DataSuS2022!$B$2:$O$854,4,FALSE),"")</f>
        <v>-</v>
      </c>
      <c r="AD245" s="37" t="str">
        <f>_xlfn.IFNA(VLOOKUP($C245,DataSuS2022!$B$2:$O$854,5,FALSE),"")</f>
        <v>-</v>
      </c>
      <c r="AE245" s="37" t="str">
        <f>_xlfn.IFNA(VLOOKUP($C245,DataSuS2022!$B$2:$O$854,6,FALSE),"")</f>
        <v>-</v>
      </c>
      <c r="AF245" s="37" t="str">
        <f>_xlfn.IFNA(VLOOKUP($C245,DataSuS2022!$B$2:$O$854,7,FALSE),"")</f>
        <v>-</v>
      </c>
      <c r="AG245" s="37" t="str">
        <f>_xlfn.IFNA(VLOOKUP($C245,DataSuS2022!$B$2:$O$854,8,FALSE),"")</f>
        <v>-</v>
      </c>
      <c r="AH245" s="37">
        <f>_xlfn.IFNA(VLOOKUP($C245,DataSuS2022!$B$2:$O$854,9,FALSE),"")</f>
        <v>1</v>
      </c>
      <c r="AI245" s="37">
        <f>_xlfn.IFNA(VLOOKUP($C245,DataSuS2022!$B$2:$O$854,10,FALSE),"")</f>
        <v>1</v>
      </c>
      <c r="AJ245" s="37" t="str">
        <f>_xlfn.IFNA(VLOOKUP($C245,DataSuS2022!$B$2:$O$854,11,FALSE),"")</f>
        <v>-</v>
      </c>
      <c r="AK245" s="37" t="str">
        <f>_xlfn.IFNA(VLOOKUP($C245,DataSuS2022!$B$2:$O$854,12,TRUE),"")</f>
        <v>-</v>
      </c>
      <c r="AL245" s="37" t="str">
        <f>_xlfn.IFNA(VLOOKUP($C245,DataSuS2022!$B$2:$O$854,13,FALSE),"")</f>
        <v>-</v>
      </c>
      <c r="AM245" s="44">
        <f t="shared" si="19"/>
        <v>2</v>
      </c>
      <c r="AN245" t="str">
        <f>_xlfn.IFNA(VLOOKUP($C245,DataSuS2023!$B$2:$O$854,2,FALSE),"")</f>
        <v>-</v>
      </c>
      <c r="AO245" t="str">
        <f>_xlfn.IFNA(VLOOKUP($C245,DataSuS2023!$B$2:$O$854,3,FALSE),"")</f>
        <v>-</v>
      </c>
      <c r="AP245" t="str">
        <f>_xlfn.IFNA(VLOOKUP($C245,DataSuS2023!$B$2:$O$854,4,FALSE),"")</f>
        <v>-</v>
      </c>
      <c r="AQ245" t="str">
        <f>_xlfn.IFNA(VLOOKUP($C245,DataSuS2023!$B$2:$O$854,5,FALSE),"")</f>
        <v>-</v>
      </c>
      <c r="AR245" t="str">
        <f>_xlfn.IFNA(VLOOKUP($C245,DataSuS2023!$B$2:$O$854,6,FALSE),"")</f>
        <v>-</v>
      </c>
      <c r="AS245" t="str">
        <f>_xlfn.IFNA(VLOOKUP($C245,DataSuS2023!$B$2:$O$854,7,FALSE),"")</f>
        <v>-</v>
      </c>
      <c r="AT245" t="str">
        <f>_xlfn.IFNA(VLOOKUP($C245,DataSuS2023!$B$2:$O$854,8,FALSE),"")</f>
        <v>-</v>
      </c>
      <c r="AU245" t="str">
        <f>_xlfn.IFNA(VLOOKUP($C245,DataSuS2023!$B$2:$O$854,9,FALSE),"")</f>
        <v>-</v>
      </c>
      <c r="AV245" t="str">
        <f>_xlfn.IFNA(VLOOKUP($C245,DataSuS2023!$B$2:$O$854,10,FALSE),"")</f>
        <v>-</v>
      </c>
      <c r="AW245" t="str">
        <f>_xlfn.IFNA(VLOOKUP($C245,DataSuS2023!$B$2:$O$854,11,FALSE),"")</f>
        <v>-</v>
      </c>
      <c r="AX245" t="str">
        <f>_xlfn.IFNA(VLOOKUP($C245,DataSuS2023!$B$2:$O$854,12,FALSE),"")</f>
        <v>-</v>
      </c>
      <c r="AY245" t="str">
        <f>_xlfn.IFNA(VLOOKUP($C245,DataSuS2023!$B$2:$O$854,13,FALSE),"")</f>
        <v>-</v>
      </c>
      <c r="AZ245" s="43">
        <f t="shared" si="21"/>
        <v>0</v>
      </c>
      <c r="BA245">
        <f t="shared" si="20"/>
        <v>7</v>
      </c>
    </row>
    <row r="246" spans="1:53" ht="15.75" customHeight="1">
      <c r="A246" s="10" t="s">
        <v>533</v>
      </c>
      <c r="B246" s="5">
        <v>3122009</v>
      </c>
      <c r="C246" s="5" t="str">
        <f t="shared" si="17"/>
        <v>31220</v>
      </c>
      <c r="D246" s="11" t="s">
        <v>51</v>
      </c>
      <c r="E246" s="12">
        <v>0.4</v>
      </c>
      <c r="F246" s="12">
        <v>0.59399999999999997</v>
      </c>
      <c r="G246" s="13">
        <v>0.60499999999999998</v>
      </c>
      <c r="H246" s="46" t="s">
        <v>534</v>
      </c>
      <c r="I246" s="13" t="s">
        <v>61</v>
      </c>
      <c r="J246" s="14">
        <v>3.08</v>
      </c>
      <c r="K246" s="14">
        <v>337.77600000000001</v>
      </c>
      <c r="L246" s="15">
        <f t="shared" si="0"/>
        <v>9.1184690445739172</v>
      </c>
      <c r="M246" s="6" t="s">
        <v>62</v>
      </c>
      <c r="N246" s="3" t="str">
        <f>_xlfn.IFNA(VLOOKUP($C246,DataSuS2021!$B$2:$O$173,2,FALSE),"")</f>
        <v/>
      </c>
      <c r="O246" s="3" t="str">
        <f>_xlfn.IFNA(VLOOKUP($C246,DataSuS2021!$B$2:$O$173,3,FALSE),"")</f>
        <v/>
      </c>
      <c r="P246" s="3" t="str">
        <f>_xlfn.IFNA(VLOOKUP($C246,DataSuS2021!$B$2:$O$173,4,FALSE),"")</f>
        <v/>
      </c>
      <c r="Q246" s="3" t="str">
        <f>_xlfn.IFNA(VLOOKUP($C246,DataSuS2021!$B$2:$O$173,5,FALSE),"")</f>
        <v/>
      </c>
      <c r="R246" s="3" t="str">
        <f>_xlfn.IFNA(VLOOKUP($C246,DataSuS2021!$B$2:$O$173,6,FALSE),"")</f>
        <v/>
      </c>
      <c r="S246" s="3" t="str">
        <f>_xlfn.IFNA(VLOOKUP($C246,DataSuS2021!$B$2:$O$173,7,FALSE),"")</f>
        <v/>
      </c>
      <c r="T246" s="3" t="str">
        <f>_xlfn.IFNA(VLOOKUP($C246,DataSuS2021!$B$2:$O$173,8,FALSE),"")</f>
        <v/>
      </c>
      <c r="U246" s="3" t="str">
        <f>_xlfn.IFNA(VLOOKUP($C246,DataSuS2021!$B$2:$O$173,9,FALSE),"")</f>
        <v/>
      </c>
      <c r="V246" s="3" t="str">
        <f>_xlfn.IFNA(VLOOKUP($C246,DataSuS2021!$B$2:$O$173,10,FALSE),"")</f>
        <v/>
      </c>
      <c r="W246" s="3" t="str">
        <f>_xlfn.IFNA(VLOOKUP($C246,DataSuS2021!$B$2:$O$173,11,FALSE),"")</f>
        <v/>
      </c>
      <c r="X246" s="3" t="str">
        <f>_xlfn.IFNA(VLOOKUP($C246,DataSuS2021!$B$2:$O$173,12,FALSE),"")</f>
        <v/>
      </c>
      <c r="Y246" s="3" t="str">
        <f>_xlfn.IFNA(VLOOKUP($C246,DataSuS2021!$B$2:$O$173,13,FALSE),"")</f>
        <v/>
      </c>
      <c r="Z246" s="42">
        <f t="shared" si="18"/>
        <v>0</v>
      </c>
      <c r="AA246" s="37" t="str">
        <f>_xlfn.IFNA(VLOOKUP($C246,DataSuS2022!$B$2:$O$854,2,FALSE),"")</f>
        <v>-</v>
      </c>
      <c r="AB246" s="37" t="str">
        <f>_xlfn.IFNA(VLOOKUP($C246,DataSuS2022!$B$2:$O$854,3,FALSE),"")</f>
        <v>-</v>
      </c>
      <c r="AC246" s="37" t="str">
        <f>_xlfn.IFNA(VLOOKUP($C246,DataSuS2022!$B$2:$O$854,4,FALSE),"")</f>
        <v>-</v>
      </c>
      <c r="AD246" s="37" t="str">
        <f>_xlfn.IFNA(VLOOKUP($C246,DataSuS2022!$B$2:$O$854,5,FALSE),"")</f>
        <v>-</v>
      </c>
      <c r="AE246" s="37" t="str">
        <f>_xlfn.IFNA(VLOOKUP($C246,DataSuS2022!$B$2:$O$854,6,FALSE),"")</f>
        <v>-</v>
      </c>
      <c r="AF246" s="37" t="str">
        <f>_xlfn.IFNA(VLOOKUP($C246,DataSuS2022!$B$2:$O$854,7,FALSE),"")</f>
        <v>-</v>
      </c>
      <c r="AG246" s="37" t="str">
        <f>_xlfn.IFNA(VLOOKUP($C246,DataSuS2022!$B$2:$O$854,8,FALSE),"")</f>
        <v>-</v>
      </c>
      <c r="AH246" s="37" t="str">
        <f>_xlfn.IFNA(VLOOKUP($C246,DataSuS2022!$B$2:$O$854,9,FALSE),"")</f>
        <v>-</v>
      </c>
      <c r="AI246" s="37" t="str">
        <f>_xlfn.IFNA(VLOOKUP($C246,DataSuS2022!$B$2:$O$854,10,FALSE),"")</f>
        <v>-</v>
      </c>
      <c r="AJ246" s="37" t="str">
        <f>_xlfn.IFNA(VLOOKUP($C246,DataSuS2022!$B$2:$O$854,11,FALSE),"")</f>
        <v>-</v>
      </c>
      <c r="AK246" s="37" t="str">
        <f>_xlfn.IFNA(VLOOKUP($C246,DataSuS2022!$B$2:$O$854,12,TRUE),"")</f>
        <v>-</v>
      </c>
      <c r="AL246" s="37" t="str">
        <f>_xlfn.IFNA(VLOOKUP($C246,DataSuS2022!$B$2:$O$854,13,FALSE),"")</f>
        <v>-</v>
      </c>
      <c r="AM246" s="44">
        <f t="shared" si="19"/>
        <v>0</v>
      </c>
      <c r="AN246" t="str">
        <f>_xlfn.IFNA(VLOOKUP($C246,DataSuS2023!$B$2:$O$854,2,FALSE),"")</f>
        <v>-</v>
      </c>
      <c r="AO246" t="str">
        <f>_xlfn.IFNA(VLOOKUP($C246,DataSuS2023!$B$2:$O$854,3,FALSE),"")</f>
        <v>-</v>
      </c>
      <c r="AP246" t="str">
        <f>_xlfn.IFNA(VLOOKUP($C246,DataSuS2023!$B$2:$O$854,4,FALSE),"")</f>
        <v>-</v>
      </c>
      <c r="AQ246" t="str">
        <f>_xlfn.IFNA(VLOOKUP($C246,DataSuS2023!$B$2:$O$854,5,FALSE),"")</f>
        <v>-</v>
      </c>
      <c r="AR246" t="str">
        <f>_xlfn.IFNA(VLOOKUP($C246,DataSuS2023!$B$2:$O$854,6,FALSE),"")</f>
        <v>-</v>
      </c>
      <c r="AS246">
        <f>_xlfn.IFNA(VLOOKUP($C246,DataSuS2023!$B$2:$O$854,7,FALSE),"")</f>
        <v>1</v>
      </c>
      <c r="AT246" t="str">
        <f>_xlfn.IFNA(VLOOKUP($C246,DataSuS2023!$B$2:$O$854,8,FALSE),"")</f>
        <v>-</v>
      </c>
      <c r="AU246" t="str">
        <f>_xlfn.IFNA(VLOOKUP($C246,DataSuS2023!$B$2:$O$854,9,FALSE),"")</f>
        <v>-</v>
      </c>
      <c r="AV246" t="str">
        <f>_xlfn.IFNA(VLOOKUP($C246,DataSuS2023!$B$2:$O$854,10,FALSE),"")</f>
        <v>-</v>
      </c>
      <c r="AW246" t="str">
        <f>_xlfn.IFNA(VLOOKUP($C246,DataSuS2023!$B$2:$O$854,11,FALSE),"")</f>
        <v>-</v>
      </c>
      <c r="AX246" t="str">
        <f>_xlfn.IFNA(VLOOKUP($C246,DataSuS2023!$B$2:$O$854,12,FALSE),"")</f>
        <v>-</v>
      </c>
      <c r="AY246">
        <f>_xlfn.IFNA(VLOOKUP($C246,DataSuS2023!$B$2:$O$854,13,FALSE),"")</f>
        <v>1</v>
      </c>
      <c r="AZ246" s="43">
        <f t="shared" si="21"/>
        <v>2</v>
      </c>
      <c r="BA246">
        <f t="shared" si="20"/>
        <v>2</v>
      </c>
    </row>
    <row r="247" spans="1:53" ht="15.75" customHeight="1">
      <c r="A247" s="10" t="s">
        <v>535</v>
      </c>
      <c r="B247" s="5">
        <v>3122108</v>
      </c>
      <c r="C247" s="5" t="str">
        <f t="shared" si="17"/>
        <v>31221</v>
      </c>
      <c r="D247" s="11" t="s">
        <v>51</v>
      </c>
      <c r="E247" s="12">
        <v>0.34799999999999998</v>
      </c>
      <c r="F247" s="12">
        <v>0.501</v>
      </c>
      <c r="G247" s="13">
        <v>0.66100000000000003</v>
      </c>
      <c r="H247" s="46">
        <v>74</v>
      </c>
      <c r="I247" s="13" t="s">
        <v>61</v>
      </c>
      <c r="J247" s="14">
        <v>1.35</v>
      </c>
      <c r="K247" s="14">
        <v>342.24900000000002</v>
      </c>
      <c r="L247" s="15">
        <f t="shared" si="0"/>
        <v>3.944496550756905</v>
      </c>
      <c r="M247" s="6" t="s">
        <v>67</v>
      </c>
      <c r="N247" s="3" t="str">
        <f>_xlfn.IFNA(VLOOKUP($C247,DataSuS2021!$B$2:$O$173,2,FALSE),"")</f>
        <v/>
      </c>
      <c r="O247" s="3" t="str">
        <f>_xlfn.IFNA(VLOOKUP($C247,DataSuS2021!$B$2:$O$173,3,FALSE),"")</f>
        <v/>
      </c>
      <c r="P247" s="3" t="str">
        <f>_xlfn.IFNA(VLOOKUP($C247,DataSuS2021!$B$2:$O$173,4,FALSE),"")</f>
        <v/>
      </c>
      <c r="Q247" s="3" t="str">
        <f>_xlfn.IFNA(VLOOKUP($C247,DataSuS2021!$B$2:$O$173,5,FALSE),"")</f>
        <v/>
      </c>
      <c r="R247" s="3" t="str">
        <f>_xlfn.IFNA(VLOOKUP($C247,DataSuS2021!$B$2:$O$173,6,FALSE),"")</f>
        <v/>
      </c>
      <c r="S247" s="3" t="str">
        <f>_xlfn.IFNA(VLOOKUP($C247,DataSuS2021!$B$2:$O$173,7,FALSE),"")</f>
        <v/>
      </c>
      <c r="T247" s="3" t="str">
        <f>_xlfn.IFNA(VLOOKUP($C247,DataSuS2021!$B$2:$O$173,8,FALSE),"")</f>
        <v/>
      </c>
      <c r="U247" s="3" t="str">
        <f>_xlfn.IFNA(VLOOKUP($C247,DataSuS2021!$B$2:$O$173,9,FALSE),"")</f>
        <v/>
      </c>
      <c r="V247" s="3" t="str">
        <f>_xlfn.IFNA(VLOOKUP($C247,DataSuS2021!$B$2:$O$173,10,FALSE),"")</f>
        <v/>
      </c>
      <c r="W247" s="3" t="str">
        <f>_xlfn.IFNA(VLOOKUP($C247,DataSuS2021!$B$2:$O$173,11,FALSE),"")</f>
        <v/>
      </c>
      <c r="X247" s="3" t="str">
        <f>_xlfn.IFNA(VLOOKUP($C247,DataSuS2021!$B$2:$O$173,12,FALSE),"")</f>
        <v/>
      </c>
      <c r="Y247" s="3" t="str">
        <f>_xlfn.IFNA(VLOOKUP($C247,DataSuS2021!$B$2:$O$173,13,FALSE),"")</f>
        <v/>
      </c>
      <c r="Z247" s="42">
        <f t="shared" si="18"/>
        <v>0</v>
      </c>
      <c r="AA247" s="37" t="str">
        <f>_xlfn.IFNA(VLOOKUP($C247,DataSuS2022!$B$2:$O$854,2,FALSE),"")</f>
        <v>-</v>
      </c>
      <c r="AB247" s="37" t="str">
        <f>_xlfn.IFNA(VLOOKUP($C247,DataSuS2022!$B$2:$O$854,3,FALSE),"")</f>
        <v>-</v>
      </c>
      <c r="AC247" s="37" t="str">
        <f>_xlfn.IFNA(VLOOKUP($C247,DataSuS2022!$B$2:$O$854,4,FALSE),"")</f>
        <v>-</v>
      </c>
      <c r="AD247" s="37" t="str">
        <f>_xlfn.IFNA(VLOOKUP($C247,DataSuS2022!$B$2:$O$854,5,FALSE),"")</f>
        <v>-</v>
      </c>
      <c r="AE247" s="37">
        <f>_xlfn.IFNA(VLOOKUP($C247,DataSuS2022!$B$2:$O$854,6,FALSE),"")</f>
        <v>1</v>
      </c>
      <c r="AF247" s="37" t="str">
        <f>_xlfn.IFNA(VLOOKUP($C247,DataSuS2022!$B$2:$O$854,7,FALSE),"")</f>
        <v>-</v>
      </c>
      <c r="AG247" s="37" t="str">
        <f>_xlfn.IFNA(VLOOKUP($C247,DataSuS2022!$B$2:$O$854,8,FALSE),"")</f>
        <v>-</v>
      </c>
      <c r="AH247" s="37" t="str">
        <f>_xlfn.IFNA(VLOOKUP($C247,DataSuS2022!$B$2:$O$854,9,FALSE),"")</f>
        <v>-</v>
      </c>
      <c r="AI247" s="37" t="str">
        <f>_xlfn.IFNA(VLOOKUP($C247,DataSuS2022!$B$2:$O$854,10,FALSE),"")</f>
        <v>-</v>
      </c>
      <c r="AJ247" s="37" t="str">
        <f>_xlfn.IFNA(VLOOKUP($C247,DataSuS2022!$B$2:$O$854,11,FALSE),"")</f>
        <v>-</v>
      </c>
      <c r="AK247" s="37" t="str">
        <f>_xlfn.IFNA(VLOOKUP($C247,DataSuS2022!$B$2:$O$854,12,TRUE),"")</f>
        <v>-</v>
      </c>
      <c r="AL247" s="37" t="str">
        <f>_xlfn.IFNA(VLOOKUP($C247,DataSuS2022!$B$2:$O$854,13,FALSE),"")</f>
        <v>-</v>
      </c>
      <c r="AM247" s="44">
        <f t="shared" si="19"/>
        <v>1</v>
      </c>
      <c r="AN247" t="str">
        <f>_xlfn.IFNA(VLOOKUP($C247,DataSuS2023!$B$2:$O$854,2,FALSE),"")</f>
        <v>-</v>
      </c>
      <c r="AO247" t="str">
        <f>_xlfn.IFNA(VLOOKUP($C247,DataSuS2023!$B$2:$O$854,3,FALSE),"")</f>
        <v>-</v>
      </c>
      <c r="AP247" t="str">
        <f>_xlfn.IFNA(VLOOKUP($C247,DataSuS2023!$B$2:$O$854,4,FALSE),"")</f>
        <v>-</v>
      </c>
      <c r="AQ247" t="str">
        <f>_xlfn.IFNA(VLOOKUP($C247,DataSuS2023!$B$2:$O$854,5,FALSE),"")</f>
        <v>-</v>
      </c>
      <c r="AR247" t="str">
        <f>_xlfn.IFNA(VLOOKUP($C247,DataSuS2023!$B$2:$O$854,6,FALSE),"")</f>
        <v>-</v>
      </c>
      <c r="AS247" t="str">
        <f>_xlfn.IFNA(VLOOKUP($C247,DataSuS2023!$B$2:$O$854,7,FALSE),"")</f>
        <v>-</v>
      </c>
      <c r="AT247" t="str">
        <f>_xlfn.IFNA(VLOOKUP($C247,DataSuS2023!$B$2:$O$854,8,FALSE),"")</f>
        <v>-</v>
      </c>
      <c r="AU247" t="str">
        <f>_xlfn.IFNA(VLOOKUP($C247,DataSuS2023!$B$2:$O$854,9,FALSE),"")</f>
        <v>-</v>
      </c>
      <c r="AV247" t="str">
        <f>_xlfn.IFNA(VLOOKUP($C247,DataSuS2023!$B$2:$O$854,10,FALSE),"")</f>
        <v>-</v>
      </c>
      <c r="AW247" t="str">
        <f>_xlfn.IFNA(VLOOKUP($C247,DataSuS2023!$B$2:$O$854,11,FALSE),"")</f>
        <v>-</v>
      </c>
      <c r="AX247" t="str">
        <f>_xlfn.IFNA(VLOOKUP($C247,DataSuS2023!$B$2:$O$854,12,FALSE),"")</f>
        <v>-</v>
      </c>
      <c r="AY247" t="str">
        <f>_xlfn.IFNA(VLOOKUP($C247,DataSuS2023!$B$2:$O$854,13,FALSE),"")</f>
        <v>-</v>
      </c>
      <c r="AZ247" s="43">
        <f t="shared" si="21"/>
        <v>0</v>
      </c>
      <c r="BA247">
        <f t="shared" si="20"/>
        <v>1</v>
      </c>
    </row>
    <row r="248" spans="1:53" ht="15.75" customHeight="1">
      <c r="A248" s="10" t="s">
        <v>536</v>
      </c>
      <c r="B248" s="5">
        <v>3122207</v>
      </c>
      <c r="C248" s="5" t="str">
        <f t="shared" si="17"/>
        <v>31222</v>
      </c>
      <c r="D248" s="11" t="s">
        <v>64</v>
      </c>
      <c r="E248" s="12">
        <v>0.53500000000000003</v>
      </c>
      <c r="F248" s="12">
        <v>0.68600000000000005</v>
      </c>
      <c r="G248" s="13">
        <v>0.623</v>
      </c>
      <c r="H248" s="46" t="s">
        <v>537</v>
      </c>
      <c r="I248" s="13" t="s">
        <v>61</v>
      </c>
      <c r="J248" s="14">
        <v>2.31</v>
      </c>
      <c r="K248" s="14">
        <v>133.12</v>
      </c>
      <c r="L248" s="15">
        <f t="shared" si="0"/>
        <v>17.352764423076923</v>
      </c>
      <c r="M248" s="6" t="s">
        <v>67</v>
      </c>
      <c r="N248" s="3">
        <f>_xlfn.IFNA(VLOOKUP($C248,DataSuS2021!$B$2:$O$173,2,FALSE),"")</f>
        <v>2</v>
      </c>
      <c r="O248" s="3" t="str">
        <f>_xlfn.IFNA(VLOOKUP($C248,DataSuS2021!$B$2:$O$173,3,FALSE),"")</f>
        <v>-</v>
      </c>
      <c r="P248" s="3" t="str">
        <f>_xlfn.IFNA(VLOOKUP($C248,DataSuS2021!$B$2:$O$173,4,FALSE),"")</f>
        <v>-</v>
      </c>
      <c r="Q248" s="3">
        <f>_xlfn.IFNA(VLOOKUP($C248,DataSuS2021!$B$2:$O$173,5,FALSE),"")</f>
        <v>1</v>
      </c>
      <c r="R248" s="3" t="str">
        <f>_xlfn.IFNA(VLOOKUP($C248,DataSuS2021!$B$2:$O$173,6,FALSE),"")</f>
        <v>-</v>
      </c>
      <c r="S248" s="3">
        <f>_xlfn.IFNA(VLOOKUP($C248,DataSuS2021!$B$2:$O$173,7,FALSE),"")</f>
        <v>2</v>
      </c>
      <c r="T248" s="3" t="str">
        <f>_xlfn.IFNA(VLOOKUP($C248,DataSuS2021!$B$2:$O$173,8,FALSE),"")</f>
        <v>-</v>
      </c>
      <c r="U248" s="3">
        <f>_xlfn.IFNA(VLOOKUP($C248,DataSuS2021!$B$2:$O$173,9,FALSE),"")</f>
        <v>1</v>
      </c>
      <c r="V248" s="3" t="str">
        <f>_xlfn.IFNA(VLOOKUP($C248,DataSuS2021!$B$2:$O$173,10,FALSE),"")</f>
        <v>-</v>
      </c>
      <c r="W248" s="3" t="str">
        <f>_xlfn.IFNA(VLOOKUP($C248,DataSuS2021!$B$2:$O$173,11,FALSE),"")</f>
        <v>-</v>
      </c>
      <c r="X248" s="3" t="str">
        <f>_xlfn.IFNA(VLOOKUP($C248,DataSuS2021!$B$2:$O$173,12,FALSE),"")</f>
        <v>-</v>
      </c>
      <c r="Y248" s="3" t="str">
        <f>_xlfn.IFNA(VLOOKUP($C248,DataSuS2021!$B$2:$O$173,13,FALSE),"")</f>
        <v>-</v>
      </c>
      <c r="Z248" s="42">
        <f t="shared" si="18"/>
        <v>6</v>
      </c>
      <c r="AA248" s="37">
        <f>_xlfn.IFNA(VLOOKUP($C248,DataSuS2022!$B$2:$O$854,2,FALSE),"")</f>
        <v>1</v>
      </c>
      <c r="AB248" s="37" t="str">
        <f>_xlfn.IFNA(VLOOKUP($C248,DataSuS2022!$B$2:$O$854,3,FALSE),"")</f>
        <v>-</v>
      </c>
      <c r="AC248" s="37">
        <f>_xlfn.IFNA(VLOOKUP($C248,DataSuS2022!$B$2:$O$854,4,FALSE),"")</f>
        <v>1</v>
      </c>
      <c r="AD248" s="37" t="str">
        <f>_xlfn.IFNA(VLOOKUP($C248,DataSuS2022!$B$2:$O$854,5,FALSE),"")</f>
        <v>-</v>
      </c>
      <c r="AE248" s="37" t="str">
        <f>_xlfn.IFNA(VLOOKUP($C248,DataSuS2022!$B$2:$O$854,6,FALSE),"")</f>
        <v>-</v>
      </c>
      <c r="AF248" s="37" t="str">
        <f>_xlfn.IFNA(VLOOKUP($C248,DataSuS2022!$B$2:$O$854,7,FALSE),"")</f>
        <v>-</v>
      </c>
      <c r="AG248" s="37" t="str">
        <f>_xlfn.IFNA(VLOOKUP($C248,DataSuS2022!$B$2:$O$854,8,FALSE),"")</f>
        <v>-</v>
      </c>
      <c r="AH248" s="37" t="str">
        <f>_xlfn.IFNA(VLOOKUP($C248,DataSuS2022!$B$2:$O$854,9,FALSE),"")</f>
        <v>-</v>
      </c>
      <c r="AI248" s="37" t="str">
        <f>_xlfn.IFNA(VLOOKUP($C248,DataSuS2022!$B$2:$O$854,10,FALSE),"")</f>
        <v>-</v>
      </c>
      <c r="AJ248" s="37">
        <f>_xlfn.IFNA(VLOOKUP($C248,DataSuS2022!$B$2:$O$854,11,FALSE),"")</f>
        <v>1</v>
      </c>
      <c r="AK248" s="37" t="str">
        <f>_xlfn.IFNA(VLOOKUP($C248,DataSuS2022!$B$2:$O$854,12,TRUE),"")</f>
        <v>-</v>
      </c>
      <c r="AL248" s="37">
        <f>_xlfn.IFNA(VLOOKUP($C248,DataSuS2022!$B$2:$O$854,13,FALSE),"")</f>
        <v>2</v>
      </c>
      <c r="AM248" s="44">
        <f t="shared" si="19"/>
        <v>5</v>
      </c>
      <c r="AN248" t="str">
        <f>_xlfn.IFNA(VLOOKUP($C248,DataSuS2023!$B$2:$O$854,2,FALSE),"")</f>
        <v>-</v>
      </c>
      <c r="AO248" t="str">
        <f>_xlfn.IFNA(VLOOKUP($C248,DataSuS2023!$B$2:$O$854,3,FALSE),"")</f>
        <v>-</v>
      </c>
      <c r="AP248" t="str">
        <f>_xlfn.IFNA(VLOOKUP($C248,DataSuS2023!$B$2:$O$854,4,FALSE),"")</f>
        <v>-</v>
      </c>
      <c r="AQ248" t="str">
        <f>_xlfn.IFNA(VLOOKUP($C248,DataSuS2023!$B$2:$O$854,5,FALSE),"")</f>
        <v>-</v>
      </c>
      <c r="AR248" t="str">
        <f>_xlfn.IFNA(VLOOKUP($C248,DataSuS2023!$B$2:$O$854,6,FALSE),"")</f>
        <v>-</v>
      </c>
      <c r="AS248" t="str">
        <f>_xlfn.IFNA(VLOOKUP($C248,DataSuS2023!$B$2:$O$854,7,FALSE),"")</f>
        <v>-</v>
      </c>
      <c r="AT248" t="str">
        <f>_xlfn.IFNA(VLOOKUP($C248,DataSuS2023!$B$2:$O$854,8,FALSE),"")</f>
        <v>-</v>
      </c>
      <c r="AU248" t="str">
        <f>_xlfn.IFNA(VLOOKUP($C248,DataSuS2023!$B$2:$O$854,9,FALSE),"")</f>
        <v>-</v>
      </c>
      <c r="AV248">
        <f>_xlfn.IFNA(VLOOKUP($C248,DataSuS2023!$B$2:$O$854,10,FALSE),"")</f>
        <v>1</v>
      </c>
      <c r="AW248" t="str">
        <f>_xlfn.IFNA(VLOOKUP($C248,DataSuS2023!$B$2:$O$854,11,FALSE),"")</f>
        <v>-</v>
      </c>
      <c r="AX248" t="str">
        <f>_xlfn.IFNA(VLOOKUP($C248,DataSuS2023!$B$2:$O$854,12,FALSE),"")</f>
        <v>-</v>
      </c>
      <c r="AY248" t="str">
        <f>_xlfn.IFNA(VLOOKUP($C248,DataSuS2023!$B$2:$O$854,13,FALSE),"")</f>
        <v>-</v>
      </c>
      <c r="AZ248" s="43">
        <f t="shared" si="21"/>
        <v>1</v>
      </c>
      <c r="BA248">
        <f t="shared" si="20"/>
        <v>12</v>
      </c>
    </row>
    <row r="249" spans="1:53" ht="15.75" customHeight="1">
      <c r="A249" s="10" t="s">
        <v>538</v>
      </c>
      <c r="B249" s="5">
        <v>3122306</v>
      </c>
      <c r="C249" s="5" t="str">
        <f t="shared" si="17"/>
        <v>31223</v>
      </c>
      <c r="D249" s="11" t="s">
        <v>119</v>
      </c>
      <c r="E249" s="12">
        <v>0.30499999999999999</v>
      </c>
      <c r="F249" s="12">
        <v>0.48299999999999998</v>
      </c>
      <c r="G249" s="13">
        <v>0.76400000000000001</v>
      </c>
      <c r="H249" s="46" t="s">
        <v>455</v>
      </c>
      <c r="I249" s="13" t="s">
        <v>70</v>
      </c>
      <c r="J249" s="14">
        <v>67.709999999999994</v>
      </c>
      <c r="K249" s="14">
        <v>708.11500000000001</v>
      </c>
      <c r="L249" s="15">
        <f t="shared" si="0"/>
        <v>95.620061713139805</v>
      </c>
      <c r="M249" s="6" t="s">
        <v>76</v>
      </c>
      <c r="N249" s="3" t="str">
        <f>_xlfn.IFNA(VLOOKUP($C249,DataSuS2021!$B$2:$O$173,2,FALSE),"")</f>
        <v>-</v>
      </c>
      <c r="O249" s="3" t="str">
        <f>_xlfn.IFNA(VLOOKUP($C249,DataSuS2021!$B$2:$O$173,3,FALSE),"")</f>
        <v>-</v>
      </c>
      <c r="P249" s="3" t="str">
        <f>_xlfn.IFNA(VLOOKUP($C249,DataSuS2021!$B$2:$O$173,4,FALSE),"")</f>
        <v>-</v>
      </c>
      <c r="Q249" s="3" t="str">
        <f>_xlfn.IFNA(VLOOKUP($C249,DataSuS2021!$B$2:$O$173,5,FALSE),"")</f>
        <v>-</v>
      </c>
      <c r="R249" s="3">
        <f>_xlfn.IFNA(VLOOKUP($C249,DataSuS2021!$B$2:$O$173,6,FALSE),"")</f>
        <v>2</v>
      </c>
      <c r="S249" s="3" t="str">
        <f>_xlfn.IFNA(VLOOKUP($C249,DataSuS2021!$B$2:$O$173,7,FALSE),"")</f>
        <v>-</v>
      </c>
      <c r="T249" s="3" t="str">
        <f>_xlfn.IFNA(VLOOKUP($C249,DataSuS2021!$B$2:$O$173,8,FALSE),"")</f>
        <v>-</v>
      </c>
      <c r="U249" s="3" t="str">
        <f>_xlfn.IFNA(VLOOKUP($C249,DataSuS2021!$B$2:$O$173,9,FALSE),"")</f>
        <v>-</v>
      </c>
      <c r="V249" s="3" t="str">
        <f>_xlfn.IFNA(VLOOKUP($C249,DataSuS2021!$B$2:$O$173,10,FALSE),"")</f>
        <v>-</v>
      </c>
      <c r="W249" s="3" t="str">
        <f>_xlfn.IFNA(VLOOKUP($C249,DataSuS2021!$B$2:$O$173,11,FALSE),"")</f>
        <v>-</v>
      </c>
      <c r="X249" s="3" t="str">
        <f>_xlfn.IFNA(VLOOKUP($C249,DataSuS2021!$B$2:$O$173,12,FALSE),"")</f>
        <v>-</v>
      </c>
      <c r="Y249" s="3" t="str">
        <f>_xlfn.IFNA(VLOOKUP($C249,DataSuS2021!$B$2:$O$173,13,FALSE),"")</f>
        <v>-</v>
      </c>
      <c r="Z249" s="42">
        <f t="shared" si="18"/>
        <v>2</v>
      </c>
      <c r="AA249" s="37">
        <f>_xlfn.IFNA(VLOOKUP($C249,DataSuS2022!$B$2:$O$854,2,FALSE),"")</f>
        <v>1</v>
      </c>
      <c r="AB249" s="37" t="str">
        <f>_xlfn.IFNA(VLOOKUP($C249,DataSuS2022!$B$2:$O$854,3,FALSE),"")</f>
        <v>-</v>
      </c>
      <c r="AC249" s="37" t="str">
        <f>_xlfn.IFNA(VLOOKUP($C249,DataSuS2022!$B$2:$O$854,4,FALSE),"")</f>
        <v>-</v>
      </c>
      <c r="AD249" s="37" t="str">
        <f>_xlfn.IFNA(VLOOKUP($C249,DataSuS2022!$B$2:$O$854,5,FALSE),"")</f>
        <v>-</v>
      </c>
      <c r="AE249" s="37" t="str">
        <f>_xlfn.IFNA(VLOOKUP($C249,DataSuS2022!$B$2:$O$854,6,FALSE),"")</f>
        <v>-</v>
      </c>
      <c r="AF249" s="37" t="str">
        <f>_xlfn.IFNA(VLOOKUP($C249,DataSuS2022!$B$2:$O$854,7,FALSE),"")</f>
        <v>-</v>
      </c>
      <c r="AG249" s="37">
        <f>_xlfn.IFNA(VLOOKUP($C249,DataSuS2022!$B$2:$O$854,8,FALSE),"")</f>
        <v>1</v>
      </c>
      <c r="AH249" s="37" t="str">
        <f>_xlfn.IFNA(VLOOKUP($C249,DataSuS2022!$B$2:$O$854,9,FALSE),"")</f>
        <v>-</v>
      </c>
      <c r="AI249" s="37">
        <f>_xlfn.IFNA(VLOOKUP($C249,DataSuS2022!$B$2:$O$854,10,FALSE),"")</f>
        <v>2</v>
      </c>
      <c r="AJ249" s="37" t="str">
        <f>_xlfn.IFNA(VLOOKUP($C249,DataSuS2022!$B$2:$O$854,11,FALSE),"")</f>
        <v>-</v>
      </c>
      <c r="AK249" s="37" t="str">
        <f>_xlfn.IFNA(VLOOKUP($C249,DataSuS2022!$B$2:$O$854,12,TRUE),"")</f>
        <v>-</v>
      </c>
      <c r="AL249" s="37" t="str">
        <f>_xlfn.IFNA(VLOOKUP($C249,DataSuS2022!$B$2:$O$854,13,FALSE),"")</f>
        <v>-</v>
      </c>
      <c r="AM249" s="44">
        <f t="shared" si="19"/>
        <v>4</v>
      </c>
      <c r="AN249" t="str">
        <f>_xlfn.IFNA(VLOOKUP($C249,DataSuS2023!$B$2:$O$854,2,FALSE),"")</f>
        <v>-</v>
      </c>
      <c r="AO249" t="str">
        <f>_xlfn.IFNA(VLOOKUP($C249,DataSuS2023!$B$2:$O$854,3,FALSE),"")</f>
        <v>-</v>
      </c>
      <c r="AP249" t="str">
        <f>_xlfn.IFNA(VLOOKUP($C249,DataSuS2023!$B$2:$O$854,4,FALSE),"")</f>
        <v>-</v>
      </c>
      <c r="AQ249" t="str">
        <f>_xlfn.IFNA(VLOOKUP($C249,DataSuS2023!$B$2:$O$854,5,FALSE),"")</f>
        <v>-</v>
      </c>
      <c r="AR249" t="str">
        <f>_xlfn.IFNA(VLOOKUP($C249,DataSuS2023!$B$2:$O$854,6,FALSE),"")</f>
        <v>-</v>
      </c>
      <c r="AS249" t="str">
        <f>_xlfn.IFNA(VLOOKUP($C249,DataSuS2023!$B$2:$O$854,7,FALSE),"")</f>
        <v>-</v>
      </c>
      <c r="AT249" t="str">
        <f>_xlfn.IFNA(VLOOKUP($C249,DataSuS2023!$B$2:$O$854,8,FALSE),"")</f>
        <v>-</v>
      </c>
      <c r="AU249" t="str">
        <f>_xlfn.IFNA(VLOOKUP($C249,DataSuS2023!$B$2:$O$854,9,FALSE),"")</f>
        <v>-</v>
      </c>
      <c r="AV249" t="str">
        <f>_xlfn.IFNA(VLOOKUP($C249,DataSuS2023!$B$2:$O$854,10,FALSE),"")</f>
        <v>-</v>
      </c>
      <c r="AW249" t="str">
        <f>_xlfn.IFNA(VLOOKUP($C249,DataSuS2023!$B$2:$O$854,11,FALSE),"")</f>
        <v>-</v>
      </c>
      <c r="AX249" t="str">
        <f>_xlfn.IFNA(VLOOKUP($C249,DataSuS2023!$B$2:$O$854,12,FALSE),"")</f>
        <v>-</v>
      </c>
      <c r="AY249" t="str">
        <f>_xlfn.IFNA(VLOOKUP($C249,DataSuS2023!$B$2:$O$854,13,FALSE),"")</f>
        <v>-</v>
      </c>
      <c r="AZ249" s="43">
        <f t="shared" si="21"/>
        <v>0</v>
      </c>
      <c r="BA249">
        <f t="shared" si="20"/>
        <v>6</v>
      </c>
    </row>
    <row r="250" spans="1:53" ht="15.75" customHeight="1">
      <c r="A250" s="10" t="s">
        <v>539</v>
      </c>
      <c r="B250" s="5">
        <v>3122355</v>
      </c>
      <c r="C250" s="5" t="str">
        <f t="shared" si="17"/>
        <v>31223</v>
      </c>
      <c r="D250" s="11" t="s">
        <v>85</v>
      </c>
      <c r="E250" s="12">
        <v>0.43099999999999999</v>
      </c>
      <c r="F250" s="12">
        <v>0.55100000000000005</v>
      </c>
      <c r="G250" s="13">
        <v>0.60799999999999998</v>
      </c>
      <c r="H250" s="46" t="s">
        <v>150</v>
      </c>
      <c r="I250" s="13" t="s">
        <v>61</v>
      </c>
      <c r="J250" s="14">
        <v>2.1</v>
      </c>
      <c r="K250" s="14">
        <v>117.80200000000001</v>
      </c>
      <c r="L250" s="15">
        <f t="shared" si="0"/>
        <v>17.826522469907133</v>
      </c>
      <c r="M250" s="6" t="s">
        <v>83</v>
      </c>
      <c r="N250" s="3" t="str">
        <f>_xlfn.IFNA(VLOOKUP($C250,DataSuS2021!$B$2:$O$173,2,FALSE),"")</f>
        <v>-</v>
      </c>
      <c r="O250" s="3" t="str">
        <f>_xlfn.IFNA(VLOOKUP($C250,DataSuS2021!$B$2:$O$173,3,FALSE),"")</f>
        <v>-</v>
      </c>
      <c r="P250" s="3" t="str">
        <f>_xlfn.IFNA(VLOOKUP($C250,DataSuS2021!$B$2:$O$173,4,FALSE),"")</f>
        <v>-</v>
      </c>
      <c r="Q250" s="3" t="str">
        <f>_xlfn.IFNA(VLOOKUP($C250,DataSuS2021!$B$2:$O$173,5,FALSE),"")</f>
        <v>-</v>
      </c>
      <c r="R250" s="3">
        <f>_xlfn.IFNA(VLOOKUP($C250,DataSuS2021!$B$2:$O$173,6,FALSE),"")</f>
        <v>2</v>
      </c>
      <c r="S250" s="3" t="str">
        <f>_xlfn.IFNA(VLOOKUP($C250,DataSuS2021!$B$2:$O$173,7,FALSE),"")</f>
        <v>-</v>
      </c>
      <c r="T250" s="3" t="str">
        <f>_xlfn.IFNA(VLOOKUP($C250,DataSuS2021!$B$2:$O$173,8,FALSE),"")</f>
        <v>-</v>
      </c>
      <c r="U250" s="3" t="str">
        <f>_xlfn.IFNA(VLOOKUP($C250,DataSuS2021!$B$2:$O$173,9,FALSE),"")</f>
        <v>-</v>
      </c>
      <c r="V250" s="3" t="str">
        <f>_xlfn.IFNA(VLOOKUP($C250,DataSuS2021!$B$2:$O$173,10,FALSE),"")</f>
        <v>-</v>
      </c>
      <c r="W250" s="3" t="str">
        <f>_xlfn.IFNA(VLOOKUP($C250,DataSuS2021!$B$2:$O$173,11,FALSE),"")</f>
        <v>-</v>
      </c>
      <c r="X250" s="3" t="str">
        <f>_xlfn.IFNA(VLOOKUP($C250,DataSuS2021!$B$2:$O$173,12,FALSE),"")</f>
        <v>-</v>
      </c>
      <c r="Y250" s="3" t="str">
        <f>_xlfn.IFNA(VLOOKUP($C250,DataSuS2021!$B$2:$O$173,13,FALSE),"")</f>
        <v>-</v>
      </c>
      <c r="Z250" s="42">
        <f t="shared" si="18"/>
        <v>2</v>
      </c>
      <c r="AA250" s="37">
        <f>_xlfn.IFNA(VLOOKUP($C250,DataSuS2022!$B$2:$O$854,2,FALSE),"")</f>
        <v>1</v>
      </c>
      <c r="AB250" s="37" t="str">
        <f>_xlfn.IFNA(VLOOKUP($C250,DataSuS2022!$B$2:$O$854,3,FALSE),"")</f>
        <v>-</v>
      </c>
      <c r="AC250" s="37" t="str">
        <f>_xlfn.IFNA(VLOOKUP($C250,DataSuS2022!$B$2:$O$854,4,FALSE),"")</f>
        <v>-</v>
      </c>
      <c r="AD250" s="37" t="str">
        <f>_xlfn.IFNA(VLOOKUP($C250,DataSuS2022!$B$2:$O$854,5,FALSE),"")</f>
        <v>-</v>
      </c>
      <c r="AE250" s="37" t="str">
        <f>_xlfn.IFNA(VLOOKUP($C250,DataSuS2022!$B$2:$O$854,6,FALSE),"")</f>
        <v>-</v>
      </c>
      <c r="AF250" s="37" t="str">
        <f>_xlfn.IFNA(VLOOKUP($C250,DataSuS2022!$B$2:$O$854,7,FALSE),"")</f>
        <v>-</v>
      </c>
      <c r="AG250" s="37">
        <f>_xlfn.IFNA(VLOOKUP($C250,DataSuS2022!$B$2:$O$854,8,FALSE),"")</f>
        <v>1</v>
      </c>
      <c r="AH250" s="37" t="str">
        <f>_xlfn.IFNA(VLOOKUP($C250,DataSuS2022!$B$2:$O$854,9,FALSE),"")</f>
        <v>-</v>
      </c>
      <c r="AI250" s="37">
        <f>_xlfn.IFNA(VLOOKUP($C250,DataSuS2022!$B$2:$O$854,10,FALSE),"")</f>
        <v>2</v>
      </c>
      <c r="AJ250" s="37" t="str">
        <f>_xlfn.IFNA(VLOOKUP($C250,DataSuS2022!$B$2:$O$854,11,FALSE),"")</f>
        <v>-</v>
      </c>
      <c r="AK250" s="37" t="str">
        <f>_xlfn.IFNA(VLOOKUP($C250,DataSuS2022!$B$2:$O$854,12,TRUE),"")</f>
        <v>-</v>
      </c>
      <c r="AL250" s="37" t="str">
        <f>_xlfn.IFNA(VLOOKUP($C250,DataSuS2022!$B$2:$O$854,13,FALSE),"")</f>
        <v>-</v>
      </c>
      <c r="AM250" s="44">
        <f t="shared" si="19"/>
        <v>4</v>
      </c>
      <c r="AN250" t="str">
        <f>_xlfn.IFNA(VLOOKUP($C250,DataSuS2023!$B$2:$O$854,2,FALSE),"")</f>
        <v>-</v>
      </c>
      <c r="AO250" t="str">
        <f>_xlfn.IFNA(VLOOKUP($C250,DataSuS2023!$B$2:$O$854,3,FALSE),"")</f>
        <v>-</v>
      </c>
      <c r="AP250" t="str">
        <f>_xlfn.IFNA(VLOOKUP($C250,DataSuS2023!$B$2:$O$854,4,FALSE),"")</f>
        <v>-</v>
      </c>
      <c r="AQ250" t="str">
        <f>_xlfn.IFNA(VLOOKUP($C250,DataSuS2023!$B$2:$O$854,5,FALSE),"")</f>
        <v>-</v>
      </c>
      <c r="AR250" t="str">
        <f>_xlfn.IFNA(VLOOKUP($C250,DataSuS2023!$B$2:$O$854,6,FALSE),"")</f>
        <v>-</v>
      </c>
      <c r="AS250" t="str">
        <f>_xlfn.IFNA(VLOOKUP($C250,DataSuS2023!$B$2:$O$854,7,FALSE),"")</f>
        <v>-</v>
      </c>
      <c r="AT250" t="str">
        <f>_xlfn.IFNA(VLOOKUP($C250,DataSuS2023!$B$2:$O$854,8,FALSE),"")</f>
        <v>-</v>
      </c>
      <c r="AU250" t="str">
        <f>_xlfn.IFNA(VLOOKUP($C250,DataSuS2023!$B$2:$O$854,9,FALSE),"")</f>
        <v>-</v>
      </c>
      <c r="AV250" t="str">
        <f>_xlfn.IFNA(VLOOKUP($C250,DataSuS2023!$B$2:$O$854,10,FALSE),"")</f>
        <v>-</v>
      </c>
      <c r="AW250" t="str">
        <f>_xlfn.IFNA(VLOOKUP($C250,DataSuS2023!$B$2:$O$854,11,FALSE),"")</f>
        <v>-</v>
      </c>
      <c r="AX250" t="str">
        <f>_xlfn.IFNA(VLOOKUP($C250,DataSuS2023!$B$2:$O$854,12,FALSE),"")</f>
        <v>-</v>
      </c>
      <c r="AY250" t="str">
        <f>_xlfn.IFNA(VLOOKUP($C250,DataSuS2023!$B$2:$O$854,13,FALSE),"")</f>
        <v>-</v>
      </c>
      <c r="AZ250" s="43">
        <f t="shared" si="21"/>
        <v>0</v>
      </c>
      <c r="BA250">
        <f t="shared" si="20"/>
        <v>6</v>
      </c>
    </row>
    <row r="251" spans="1:53" ht="15.75" customHeight="1">
      <c r="A251" s="10" t="s">
        <v>540</v>
      </c>
      <c r="B251" s="5">
        <v>3122405</v>
      </c>
      <c r="C251" s="5" t="str">
        <f t="shared" si="17"/>
        <v>31224</v>
      </c>
      <c r="D251" s="11" t="s">
        <v>64</v>
      </c>
      <c r="E251" s="12">
        <v>0.247</v>
      </c>
      <c r="F251" s="12">
        <v>0.44500000000000001</v>
      </c>
      <c r="G251" s="13">
        <v>0.67</v>
      </c>
      <c r="H251" s="46" t="s">
        <v>541</v>
      </c>
      <c r="I251" s="13" t="s">
        <v>61</v>
      </c>
      <c r="J251" s="14">
        <v>1.25</v>
      </c>
      <c r="K251" s="14">
        <v>216.95500000000001</v>
      </c>
      <c r="L251" s="15">
        <f t="shared" si="0"/>
        <v>5.761563457859924</v>
      </c>
      <c r="M251" s="6" t="s">
        <v>89</v>
      </c>
      <c r="N251" s="3" t="str">
        <f>_xlfn.IFNA(VLOOKUP($C251,DataSuS2021!$B$2:$O$173,2,FALSE),"")</f>
        <v>-</v>
      </c>
      <c r="O251" s="3" t="str">
        <f>_xlfn.IFNA(VLOOKUP($C251,DataSuS2021!$B$2:$O$173,3,FALSE),"")</f>
        <v>-</v>
      </c>
      <c r="P251" s="3" t="str">
        <f>_xlfn.IFNA(VLOOKUP($C251,DataSuS2021!$B$2:$O$173,4,FALSE),"")</f>
        <v>-</v>
      </c>
      <c r="Q251" s="3" t="str">
        <f>_xlfn.IFNA(VLOOKUP($C251,DataSuS2021!$B$2:$O$173,5,FALSE),"")</f>
        <v>-</v>
      </c>
      <c r="R251" s="3" t="str">
        <f>_xlfn.IFNA(VLOOKUP($C251,DataSuS2021!$B$2:$O$173,6,FALSE),"")</f>
        <v>-</v>
      </c>
      <c r="S251" s="3">
        <f>_xlfn.IFNA(VLOOKUP($C251,DataSuS2021!$B$2:$O$173,7,FALSE),"")</f>
        <v>1</v>
      </c>
      <c r="T251" s="3" t="str">
        <f>_xlfn.IFNA(VLOOKUP($C251,DataSuS2021!$B$2:$O$173,8,FALSE),"")</f>
        <v>-</v>
      </c>
      <c r="U251" s="3" t="str">
        <f>_xlfn.IFNA(VLOOKUP($C251,DataSuS2021!$B$2:$O$173,9,FALSE),"")</f>
        <v>-</v>
      </c>
      <c r="V251" s="3" t="str">
        <f>_xlfn.IFNA(VLOOKUP($C251,DataSuS2021!$B$2:$O$173,10,FALSE),"")</f>
        <v>-</v>
      </c>
      <c r="W251" s="3" t="str">
        <f>_xlfn.IFNA(VLOOKUP($C251,DataSuS2021!$B$2:$O$173,11,FALSE),"")</f>
        <v>-</v>
      </c>
      <c r="X251" s="3" t="str">
        <f>_xlfn.IFNA(VLOOKUP($C251,DataSuS2021!$B$2:$O$173,12,FALSE),"")</f>
        <v>-</v>
      </c>
      <c r="Y251" s="3" t="str">
        <f>_xlfn.IFNA(VLOOKUP($C251,DataSuS2021!$B$2:$O$173,13,FALSE),"")</f>
        <v>-</v>
      </c>
      <c r="Z251" s="42">
        <f t="shared" si="18"/>
        <v>1</v>
      </c>
      <c r="AA251" s="37" t="str">
        <f>_xlfn.IFNA(VLOOKUP($C251,DataSuS2022!$B$2:$O$854,2,FALSE),"")</f>
        <v>-</v>
      </c>
      <c r="AB251" s="37" t="str">
        <f>_xlfn.IFNA(VLOOKUP($C251,DataSuS2022!$B$2:$O$854,3,FALSE),"")</f>
        <v>-</v>
      </c>
      <c r="AC251" s="37" t="str">
        <f>_xlfn.IFNA(VLOOKUP($C251,DataSuS2022!$B$2:$O$854,4,FALSE),"")</f>
        <v>-</v>
      </c>
      <c r="AD251" s="37" t="str">
        <f>_xlfn.IFNA(VLOOKUP($C251,DataSuS2022!$B$2:$O$854,5,FALSE),"")</f>
        <v>-</v>
      </c>
      <c r="AE251" s="37" t="str">
        <f>_xlfn.IFNA(VLOOKUP($C251,DataSuS2022!$B$2:$O$854,6,FALSE),"")</f>
        <v>-</v>
      </c>
      <c r="AF251" s="37" t="str">
        <f>_xlfn.IFNA(VLOOKUP($C251,DataSuS2022!$B$2:$O$854,7,FALSE),"")</f>
        <v>-</v>
      </c>
      <c r="AG251" s="37" t="str">
        <f>_xlfn.IFNA(VLOOKUP($C251,DataSuS2022!$B$2:$O$854,8,FALSE),"")</f>
        <v>-</v>
      </c>
      <c r="AH251" s="37" t="str">
        <f>_xlfn.IFNA(VLOOKUP($C251,DataSuS2022!$B$2:$O$854,9,FALSE),"")</f>
        <v>-</v>
      </c>
      <c r="AI251" s="37" t="str">
        <f>_xlfn.IFNA(VLOOKUP($C251,DataSuS2022!$B$2:$O$854,10,FALSE),"")</f>
        <v>-</v>
      </c>
      <c r="AJ251" s="37" t="str">
        <f>_xlfn.IFNA(VLOOKUP($C251,DataSuS2022!$B$2:$O$854,11,FALSE),"")</f>
        <v>-</v>
      </c>
      <c r="AK251" s="37" t="str">
        <f>_xlfn.IFNA(VLOOKUP($C251,DataSuS2022!$B$2:$O$854,12,TRUE),"")</f>
        <v>-</v>
      </c>
      <c r="AL251" s="37" t="str">
        <f>_xlfn.IFNA(VLOOKUP($C251,DataSuS2022!$B$2:$O$854,13,FALSE),"")</f>
        <v>-</v>
      </c>
      <c r="AM251" s="44">
        <f t="shared" si="19"/>
        <v>0</v>
      </c>
      <c r="AN251" t="str">
        <f>_xlfn.IFNA(VLOOKUP($C251,DataSuS2023!$B$2:$O$854,2,FALSE),"")</f>
        <v>-</v>
      </c>
      <c r="AO251" t="str">
        <f>_xlfn.IFNA(VLOOKUP($C251,DataSuS2023!$B$2:$O$854,3,FALSE),"")</f>
        <v>-</v>
      </c>
      <c r="AP251" t="str">
        <f>_xlfn.IFNA(VLOOKUP($C251,DataSuS2023!$B$2:$O$854,4,FALSE),"")</f>
        <v>-</v>
      </c>
      <c r="AQ251" t="str">
        <f>_xlfn.IFNA(VLOOKUP($C251,DataSuS2023!$B$2:$O$854,5,FALSE),"")</f>
        <v>-</v>
      </c>
      <c r="AR251" t="str">
        <f>_xlfn.IFNA(VLOOKUP($C251,DataSuS2023!$B$2:$O$854,6,FALSE),"")</f>
        <v>-</v>
      </c>
      <c r="AS251" t="str">
        <f>_xlfn.IFNA(VLOOKUP($C251,DataSuS2023!$B$2:$O$854,7,FALSE),"")</f>
        <v>-</v>
      </c>
      <c r="AT251" t="str">
        <f>_xlfn.IFNA(VLOOKUP($C251,DataSuS2023!$B$2:$O$854,8,FALSE),"")</f>
        <v>-</v>
      </c>
      <c r="AU251" t="str">
        <f>_xlfn.IFNA(VLOOKUP($C251,DataSuS2023!$B$2:$O$854,9,FALSE),"")</f>
        <v>-</v>
      </c>
      <c r="AV251" t="str">
        <f>_xlfn.IFNA(VLOOKUP($C251,DataSuS2023!$B$2:$O$854,10,FALSE),"")</f>
        <v>-</v>
      </c>
      <c r="AW251" t="str">
        <f>_xlfn.IFNA(VLOOKUP($C251,DataSuS2023!$B$2:$O$854,11,FALSE),"")</f>
        <v>-</v>
      </c>
      <c r="AX251" t="str">
        <f>_xlfn.IFNA(VLOOKUP($C251,DataSuS2023!$B$2:$O$854,12,FALSE),"")</f>
        <v>-</v>
      </c>
      <c r="AY251" t="str">
        <f>_xlfn.IFNA(VLOOKUP($C251,DataSuS2023!$B$2:$O$854,13,FALSE),"")</f>
        <v>-</v>
      </c>
      <c r="AZ251" s="43">
        <f t="shared" si="21"/>
        <v>0</v>
      </c>
      <c r="BA251">
        <f t="shared" si="20"/>
        <v>1</v>
      </c>
    </row>
    <row r="252" spans="1:53" ht="15.75" customHeight="1">
      <c r="A252" s="10" t="s">
        <v>542</v>
      </c>
      <c r="B252" s="5">
        <v>3122454</v>
      </c>
      <c r="C252" s="5" t="str">
        <f t="shared" si="17"/>
        <v>31224</v>
      </c>
      <c r="D252" s="11" t="s">
        <v>85</v>
      </c>
      <c r="E252" s="12">
        <v>0.34200000000000003</v>
      </c>
      <c r="F252" s="12">
        <v>0.53800000000000003</v>
      </c>
      <c r="G252" s="13">
        <v>0.60899999999999999</v>
      </c>
      <c r="H252" s="46" t="s">
        <v>273</v>
      </c>
      <c r="I252" s="13" t="s">
        <v>61</v>
      </c>
      <c r="J252" s="14">
        <v>1.87</v>
      </c>
      <c r="K252" s="14">
        <v>572.92600000000004</v>
      </c>
      <c r="L252" s="15">
        <f t="shared" si="0"/>
        <v>3.2639468273389585</v>
      </c>
      <c r="M252" s="6" t="s">
        <v>103</v>
      </c>
      <c r="N252" s="3" t="str">
        <f>_xlfn.IFNA(VLOOKUP($C252,DataSuS2021!$B$2:$O$173,2,FALSE),"")</f>
        <v>-</v>
      </c>
      <c r="O252" s="3" t="str">
        <f>_xlfn.IFNA(VLOOKUP($C252,DataSuS2021!$B$2:$O$173,3,FALSE),"")</f>
        <v>-</v>
      </c>
      <c r="P252" s="3" t="str">
        <f>_xlfn.IFNA(VLOOKUP($C252,DataSuS2021!$B$2:$O$173,4,FALSE),"")</f>
        <v>-</v>
      </c>
      <c r="Q252" s="3" t="str">
        <f>_xlfn.IFNA(VLOOKUP($C252,DataSuS2021!$B$2:$O$173,5,FALSE),"")</f>
        <v>-</v>
      </c>
      <c r="R252" s="3" t="str">
        <f>_xlfn.IFNA(VLOOKUP($C252,DataSuS2021!$B$2:$O$173,6,FALSE),"")</f>
        <v>-</v>
      </c>
      <c r="S252" s="3">
        <f>_xlfn.IFNA(VLOOKUP($C252,DataSuS2021!$B$2:$O$173,7,FALSE),"")</f>
        <v>1</v>
      </c>
      <c r="T252" s="3" t="str">
        <f>_xlfn.IFNA(VLOOKUP($C252,DataSuS2021!$B$2:$O$173,8,FALSE),"")</f>
        <v>-</v>
      </c>
      <c r="U252" s="3" t="str">
        <f>_xlfn.IFNA(VLOOKUP($C252,DataSuS2021!$B$2:$O$173,9,FALSE),"")</f>
        <v>-</v>
      </c>
      <c r="V252" s="3" t="str">
        <f>_xlfn.IFNA(VLOOKUP($C252,DataSuS2021!$B$2:$O$173,10,FALSE),"")</f>
        <v>-</v>
      </c>
      <c r="W252" s="3" t="str">
        <f>_xlfn.IFNA(VLOOKUP($C252,DataSuS2021!$B$2:$O$173,11,FALSE),"")</f>
        <v>-</v>
      </c>
      <c r="X252" s="3" t="str">
        <f>_xlfn.IFNA(VLOOKUP($C252,DataSuS2021!$B$2:$O$173,12,FALSE),"")</f>
        <v>-</v>
      </c>
      <c r="Y252" s="3" t="str">
        <f>_xlfn.IFNA(VLOOKUP($C252,DataSuS2021!$B$2:$O$173,13,FALSE),"")</f>
        <v>-</v>
      </c>
      <c r="Z252" s="42">
        <f t="shared" si="18"/>
        <v>1</v>
      </c>
      <c r="AA252" s="37" t="str">
        <f>_xlfn.IFNA(VLOOKUP($C252,DataSuS2022!$B$2:$O$854,2,FALSE),"")</f>
        <v>-</v>
      </c>
      <c r="AB252" s="37" t="str">
        <f>_xlfn.IFNA(VLOOKUP($C252,DataSuS2022!$B$2:$O$854,3,FALSE),"")</f>
        <v>-</v>
      </c>
      <c r="AC252" s="37" t="str">
        <f>_xlfn.IFNA(VLOOKUP($C252,DataSuS2022!$B$2:$O$854,4,FALSE),"")</f>
        <v>-</v>
      </c>
      <c r="AD252" s="37" t="str">
        <f>_xlfn.IFNA(VLOOKUP($C252,DataSuS2022!$B$2:$O$854,5,FALSE),"")</f>
        <v>-</v>
      </c>
      <c r="AE252" s="37" t="str">
        <f>_xlfn.IFNA(VLOOKUP($C252,DataSuS2022!$B$2:$O$854,6,FALSE),"")</f>
        <v>-</v>
      </c>
      <c r="AF252" s="37" t="str">
        <f>_xlfn.IFNA(VLOOKUP($C252,DataSuS2022!$B$2:$O$854,7,FALSE),"")</f>
        <v>-</v>
      </c>
      <c r="AG252" s="37" t="str">
        <f>_xlfn.IFNA(VLOOKUP($C252,DataSuS2022!$B$2:$O$854,8,FALSE),"")</f>
        <v>-</v>
      </c>
      <c r="AH252" s="37" t="str">
        <f>_xlfn.IFNA(VLOOKUP($C252,DataSuS2022!$B$2:$O$854,9,FALSE),"")</f>
        <v>-</v>
      </c>
      <c r="AI252" s="37" t="str">
        <f>_xlfn.IFNA(VLOOKUP($C252,DataSuS2022!$B$2:$O$854,10,FALSE),"")</f>
        <v>-</v>
      </c>
      <c r="AJ252" s="37" t="str">
        <f>_xlfn.IFNA(VLOOKUP($C252,DataSuS2022!$B$2:$O$854,11,FALSE),"")</f>
        <v>-</v>
      </c>
      <c r="AK252" s="37" t="str">
        <f>_xlfn.IFNA(VLOOKUP($C252,DataSuS2022!$B$2:$O$854,12,TRUE),"")</f>
        <v>-</v>
      </c>
      <c r="AL252" s="37" t="str">
        <f>_xlfn.IFNA(VLOOKUP($C252,DataSuS2022!$B$2:$O$854,13,FALSE),"")</f>
        <v>-</v>
      </c>
      <c r="AM252" s="44">
        <f t="shared" si="19"/>
        <v>0</v>
      </c>
      <c r="AN252" t="str">
        <f>_xlfn.IFNA(VLOOKUP($C252,DataSuS2023!$B$2:$O$854,2,FALSE),"")</f>
        <v>-</v>
      </c>
      <c r="AO252" t="str">
        <f>_xlfn.IFNA(VLOOKUP($C252,DataSuS2023!$B$2:$O$854,3,FALSE),"")</f>
        <v>-</v>
      </c>
      <c r="AP252" t="str">
        <f>_xlfn.IFNA(VLOOKUP($C252,DataSuS2023!$B$2:$O$854,4,FALSE),"")</f>
        <v>-</v>
      </c>
      <c r="AQ252" t="str">
        <f>_xlfn.IFNA(VLOOKUP($C252,DataSuS2023!$B$2:$O$854,5,FALSE),"")</f>
        <v>-</v>
      </c>
      <c r="AR252" t="str">
        <f>_xlfn.IFNA(VLOOKUP($C252,DataSuS2023!$B$2:$O$854,6,FALSE),"")</f>
        <v>-</v>
      </c>
      <c r="AS252" t="str">
        <f>_xlfn.IFNA(VLOOKUP($C252,DataSuS2023!$B$2:$O$854,7,FALSE),"")</f>
        <v>-</v>
      </c>
      <c r="AT252" t="str">
        <f>_xlfn.IFNA(VLOOKUP($C252,DataSuS2023!$B$2:$O$854,8,FALSE),"")</f>
        <v>-</v>
      </c>
      <c r="AU252" t="str">
        <f>_xlfn.IFNA(VLOOKUP($C252,DataSuS2023!$B$2:$O$854,9,FALSE),"")</f>
        <v>-</v>
      </c>
      <c r="AV252" t="str">
        <f>_xlfn.IFNA(VLOOKUP($C252,DataSuS2023!$B$2:$O$854,10,FALSE),"")</f>
        <v>-</v>
      </c>
      <c r="AW252" t="str">
        <f>_xlfn.IFNA(VLOOKUP($C252,DataSuS2023!$B$2:$O$854,11,FALSE),"")</f>
        <v>-</v>
      </c>
      <c r="AX252" t="str">
        <f>_xlfn.IFNA(VLOOKUP($C252,DataSuS2023!$B$2:$O$854,12,FALSE),"")</f>
        <v>-</v>
      </c>
      <c r="AY252" t="str">
        <f>_xlfn.IFNA(VLOOKUP($C252,DataSuS2023!$B$2:$O$854,13,FALSE),"")</f>
        <v>-</v>
      </c>
      <c r="AZ252" s="43">
        <f t="shared" si="21"/>
        <v>0</v>
      </c>
      <c r="BA252">
        <f t="shared" si="20"/>
        <v>1</v>
      </c>
    </row>
    <row r="253" spans="1:53" ht="15.75" customHeight="1">
      <c r="A253" s="10" t="s">
        <v>543</v>
      </c>
      <c r="B253" s="5">
        <v>3122470</v>
      </c>
      <c r="C253" s="5" t="str">
        <f t="shared" si="17"/>
        <v>31224</v>
      </c>
      <c r="D253" s="11" t="s">
        <v>56</v>
      </c>
      <c r="E253" s="12">
        <v>0.44</v>
      </c>
      <c r="F253" s="12">
        <v>0.59599999999999997</v>
      </c>
      <c r="G253" s="13">
        <v>0.67300000000000004</v>
      </c>
      <c r="H253" s="46" t="s">
        <v>544</v>
      </c>
      <c r="I253" s="13" t="s">
        <v>53</v>
      </c>
      <c r="J253" s="14">
        <v>1.29</v>
      </c>
      <c r="K253" s="14">
        <v>817.38300000000004</v>
      </c>
      <c r="L253" s="15">
        <f t="shared" si="0"/>
        <v>1.5782075232785611</v>
      </c>
      <c r="M253" s="6" t="s">
        <v>170</v>
      </c>
      <c r="N253" s="3" t="str">
        <f>_xlfn.IFNA(VLOOKUP($C253,DataSuS2021!$B$2:$O$173,2,FALSE),"")</f>
        <v>-</v>
      </c>
      <c r="O253" s="3" t="str">
        <f>_xlfn.IFNA(VLOOKUP($C253,DataSuS2021!$B$2:$O$173,3,FALSE),"")</f>
        <v>-</v>
      </c>
      <c r="P253" s="3" t="str">
        <f>_xlfn.IFNA(VLOOKUP($C253,DataSuS2021!$B$2:$O$173,4,FALSE),"")</f>
        <v>-</v>
      </c>
      <c r="Q253" s="3" t="str">
        <f>_xlfn.IFNA(VLOOKUP($C253,DataSuS2021!$B$2:$O$173,5,FALSE),"")</f>
        <v>-</v>
      </c>
      <c r="R253" s="3" t="str">
        <f>_xlfn.IFNA(VLOOKUP($C253,DataSuS2021!$B$2:$O$173,6,FALSE),"")</f>
        <v>-</v>
      </c>
      <c r="S253" s="3">
        <f>_xlfn.IFNA(VLOOKUP($C253,DataSuS2021!$B$2:$O$173,7,FALSE),"")</f>
        <v>1</v>
      </c>
      <c r="T253" s="3" t="str">
        <f>_xlfn.IFNA(VLOOKUP($C253,DataSuS2021!$B$2:$O$173,8,FALSE),"")</f>
        <v>-</v>
      </c>
      <c r="U253" s="3" t="str">
        <f>_xlfn.IFNA(VLOOKUP($C253,DataSuS2021!$B$2:$O$173,9,FALSE),"")</f>
        <v>-</v>
      </c>
      <c r="V253" s="3" t="str">
        <f>_xlfn.IFNA(VLOOKUP($C253,DataSuS2021!$B$2:$O$173,10,FALSE),"")</f>
        <v>-</v>
      </c>
      <c r="W253" s="3" t="str">
        <f>_xlfn.IFNA(VLOOKUP($C253,DataSuS2021!$B$2:$O$173,11,FALSE),"")</f>
        <v>-</v>
      </c>
      <c r="X253" s="3" t="str">
        <f>_xlfn.IFNA(VLOOKUP($C253,DataSuS2021!$B$2:$O$173,12,FALSE),"")</f>
        <v>-</v>
      </c>
      <c r="Y253" s="3" t="str">
        <f>_xlfn.IFNA(VLOOKUP($C253,DataSuS2021!$B$2:$O$173,13,FALSE),"")</f>
        <v>-</v>
      </c>
      <c r="Z253" s="42">
        <f t="shared" si="18"/>
        <v>1</v>
      </c>
      <c r="AA253" s="37" t="str">
        <f>_xlfn.IFNA(VLOOKUP($C253,DataSuS2022!$B$2:$O$854,2,FALSE),"")</f>
        <v>-</v>
      </c>
      <c r="AB253" s="37" t="str">
        <f>_xlfn.IFNA(VLOOKUP($C253,DataSuS2022!$B$2:$O$854,3,FALSE),"")</f>
        <v>-</v>
      </c>
      <c r="AC253" s="37" t="str">
        <f>_xlfn.IFNA(VLOOKUP($C253,DataSuS2022!$B$2:$O$854,4,FALSE),"")</f>
        <v>-</v>
      </c>
      <c r="AD253" s="37" t="str">
        <f>_xlfn.IFNA(VLOOKUP($C253,DataSuS2022!$B$2:$O$854,5,FALSE),"")</f>
        <v>-</v>
      </c>
      <c r="AE253" s="37" t="str">
        <f>_xlfn.IFNA(VLOOKUP($C253,DataSuS2022!$B$2:$O$854,6,FALSE),"")</f>
        <v>-</v>
      </c>
      <c r="AF253" s="37" t="str">
        <f>_xlfn.IFNA(VLOOKUP($C253,DataSuS2022!$B$2:$O$854,7,FALSE),"")</f>
        <v>-</v>
      </c>
      <c r="AG253" s="37" t="str">
        <f>_xlfn.IFNA(VLOOKUP($C253,DataSuS2022!$B$2:$O$854,8,FALSE),"")</f>
        <v>-</v>
      </c>
      <c r="AH253" s="37" t="str">
        <f>_xlfn.IFNA(VLOOKUP($C253,DataSuS2022!$B$2:$O$854,9,FALSE),"")</f>
        <v>-</v>
      </c>
      <c r="AI253" s="37" t="str">
        <f>_xlfn.IFNA(VLOOKUP($C253,DataSuS2022!$B$2:$O$854,10,FALSE),"")</f>
        <v>-</v>
      </c>
      <c r="AJ253" s="37" t="str">
        <f>_xlfn.IFNA(VLOOKUP($C253,DataSuS2022!$B$2:$O$854,11,FALSE),"")</f>
        <v>-</v>
      </c>
      <c r="AK253" s="37" t="str">
        <f>_xlfn.IFNA(VLOOKUP($C253,DataSuS2022!$B$2:$O$854,12,TRUE),"")</f>
        <v>-</v>
      </c>
      <c r="AL253" s="37" t="str">
        <f>_xlfn.IFNA(VLOOKUP($C253,DataSuS2022!$B$2:$O$854,13,FALSE),"")</f>
        <v>-</v>
      </c>
      <c r="AM253" s="44">
        <f t="shared" si="19"/>
        <v>0</v>
      </c>
      <c r="AN253" t="str">
        <f>_xlfn.IFNA(VLOOKUP($C253,DataSuS2023!$B$2:$O$854,2,FALSE),"")</f>
        <v>-</v>
      </c>
      <c r="AO253" t="str">
        <f>_xlfn.IFNA(VLOOKUP($C253,DataSuS2023!$B$2:$O$854,3,FALSE),"")</f>
        <v>-</v>
      </c>
      <c r="AP253" t="str">
        <f>_xlfn.IFNA(VLOOKUP($C253,DataSuS2023!$B$2:$O$854,4,FALSE),"")</f>
        <v>-</v>
      </c>
      <c r="AQ253" t="str">
        <f>_xlfn.IFNA(VLOOKUP($C253,DataSuS2023!$B$2:$O$854,5,FALSE),"")</f>
        <v>-</v>
      </c>
      <c r="AR253" t="str">
        <f>_xlfn.IFNA(VLOOKUP($C253,DataSuS2023!$B$2:$O$854,6,FALSE),"")</f>
        <v>-</v>
      </c>
      <c r="AS253" t="str">
        <f>_xlfn.IFNA(VLOOKUP($C253,DataSuS2023!$B$2:$O$854,7,FALSE),"")</f>
        <v>-</v>
      </c>
      <c r="AT253" t="str">
        <f>_xlfn.IFNA(VLOOKUP($C253,DataSuS2023!$B$2:$O$854,8,FALSE),"")</f>
        <v>-</v>
      </c>
      <c r="AU253" t="str">
        <f>_xlfn.IFNA(VLOOKUP($C253,DataSuS2023!$B$2:$O$854,9,FALSE),"")</f>
        <v>-</v>
      </c>
      <c r="AV253" t="str">
        <f>_xlfn.IFNA(VLOOKUP($C253,DataSuS2023!$B$2:$O$854,10,FALSE),"")</f>
        <v>-</v>
      </c>
      <c r="AW253" t="str">
        <f>_xlfn.IFNA(VLOOKUP($C253,DataSuS2023!$B$2:$O$854,11,FALSE),"")</f>
        <v>-</v>
      </c>
      <c r="AX253" t="str">
        <f>_xlfn.IFNA(VLOOKUP($C253,DataSuS2023!$B$2:$O$854,12,FALSE),"")</f>
        <v>-</v>
      </c>
      <c r="AY253" t="str">
        <f>_xlfn.IFNA(VLOOKUP($C253,DataSuS2023!$B$2:$O$854,13,FALSE),"")</f>
        <v>-</v>
      </c>
      <c r="AZ253" s="43">
        <f t="shared" si="21"/>
        <v>0</v>
      </c>
      <c r="BA253">
        <f t="shared" si="20"/>
        <v>1</v>
      </c>
    </row>
    <row r="254" spans="1:53" ht="15.75" customHeight="1">
      <c r="A254" s="10" t="s">
        <v>545</v>
      </c>
      <c r="B254" s="5">
        <v>3122504</v>
      </c>
      <c r="C254" s="5" t="str">
        <f t="shared" si="17"/>
        <v>31225</v>
      </c>
      <c r="D254" s="11" t="s">
        <v>59</v>
      </c>
      <c r="E254" s="12">
        <v>0.35399999999999998</v>
      </c>
      <c r="F254" s="12">
        <v>0.47199999999999998</v>
      </c>
      <c r="G254" s="13">
        <v>0.68799999999999994</v>
      </c>
      <c r="H254" s="46" t="s">
        <v>134</v>
      </c>
      <c r="I254" s="13" t="s">
        <v>61</v>
      </c>
      <c r="J254" s="14">
        <v>1.1299999999999999</v>
      </c>
      <c r="K254" s="14">
        <v>59.52</v>
      </c>
      <c r="L254" s="15">
        <f t="shared" si="0"/>
        <v>18.985215053763437</v>
      </c>
      <c r="M254" s="6" t="s">
        <v>67</v>
      </c>
      <c r="N254" s="3" t="str">
        <f>_xlfn.IFNA(VLOOKUP($C254,DataSuS2021!$B$2:$O$173,2,FALSE),"")</f>
        <v/>
      </c>
      <c r="O254" s="3" t="str">
        <f>_xlfn.IFNA(VLOOKUP($C254,DataSuS2021!$B$2:$O$173,3,FALSE),"")</f>
        <v/>
      </c>
      <c r="P254" s="3" t="str">
        <f>_xlfn.IFNA(VLOOKUP($C254,DataSuS2021!$B$2:$O$173,4,FALSE),"")</f>
        <v/>
      </c>
      <c r="Q254" s="3" t="str">
        <f>_xlfn.IFNA(VLOOKUP($C254,DataSuS2021!$B$2:$O$173,5,FALSE),"")</f>
        <v/>
      </c>
      <c r="R254" s="3" t="str">
        <f>_xlfn.IFNA(VLOOKUP($C254,DataSuS2021!$B$2:$O$173,6,FALSE),"")</f>
        <v/>
      </c>
      <c r="S254" s="3" t="str">
        <f>_xlfn.IFNA(VLOOKUP($C254,DataSuS2021!$B$2:$O$173,7,FALSE),"")</f>
        <v/>
      </c>
      <c r="T254" s="3" t="str">
        <f>_xlfn.IFNA(VLOOKUP($C254,DataSuS2021!$B$2:$O$173,8,FALSE),"")</f>
        <v/>
      </c>
      <c r="U254" s="3" t="str">
        <f>_xlfn.IFNA(VLOOKUP($C254,DataSuS2021!$B$2:$O$173,9,FALSE),"")</f>
        <v/>
      </c>
      <c r="V254" s="3" t="str">
        <f>_xlfn.IFNA(VLOOKUP($C254,DataSuS2021!$B$2:$O$173,10,FALSE),"")</f>
        <v/>
      </c>
      <c r="W254" s="3" t="str">
        <f>_xlfn.IFNA(VLOOKUP($C254,DataSuS2021!$B$2:$O$173,11,FALSE),"")</f>
        <v/>
      </c>
      <c r="X254" s="3" t="str">
        <f>_xlfn.IFNA(VLOOKUP($C254,DataSuS2021!$B$2:$O$173,12,FALSE),"")</f>
        <v/>
      </c>
      <c r="Y254" s="3" t="str">
        <f>_xlfn.IFNA(VLOOKUP($C254,DataSuS2021!$B$2:$O$173,13,FALSE),"")</f>
        <v/>
      </c>
      <c r="Z254" s="42">
        <f t="shared" si="18"/>
        <v>0</v>
      </c>
      <c r="AA254" s="37" t="str">
        <f>_xlfn.IFNA(VLOOKUP($C254,DataSuS2022!$B$2:$O$854,2,FALSE),"")</f>
        <v>-</v>
      </c>
      <c r="AB254" s="37" t="str">
        <f>_xlfn.IFNA(VLOOKUP($C254,DataSuS2022!$B$2:$O$854,3,FALSE),"")</f>
        <v>-</v>
      </c>
      <c r="AC254" s="37" t="str">
        <f>_xlfn.IFNA(VLOOKUP($C254,DataSuS2022!$B$2:$O$854,4,FALSE),"")</f>
        <v>-</v>
      </c>
      <c r="AD254" s="37" t="str">
        <f>_xlfn.IFNA(VLOOKUP($C254,DataSuS2022!$B$2:$O$854,5,FALSE),"")</f>
        <v>-</v>
      </c>
      <c r="AE254" s="37" t="str">
        <f>_xlfn.IFNA(VLOOKUP($C254,DataSuS2022!$B$2:$O$854,6,FALSE),"")</f>
        <v>-</v>
      </c>
      <c r="AF254" s="37" t="str">
        <f>_xlfn.IFNA(VLOOKUP($C254,DataSuS2022!$B$2:$O$854,7,FALSE),"")</f>
        <v>-</v>
      </c>
      <c r="AG254" s="37" t="str">
        <f>_xlfn.IFNA(VLOOKUP($C254,DataSuS2022!$B$2:$O$854,8,FALSE),"")</f>
        <v>-</v>
      </c>
      <c r="AH254" s="37" t="str">
        <f>_xlfn.IFNA(VLOOKUP($C254,DataSuS2022!$B$2:$O$854,9,FALSE),"")</f>
        <v>-</v>
      </c>
      <c r="AI254" s="37" t="str">
        <f>_xlfn.IFNA(VLOOKUP($C254,DataSuS2022!$B$2:$O$854,10,FALSE),"")</f>
        <v>-</v>
      </c>
      <c r="AJ254" s="37" t="str">
        <f>_xlfn.IFNA(VLOOKUP($C254,DataSuS2022!$B$2:$O$854,11,FALSE),"")</f>
        <v>-</v>
      </c>
      <c r="AK254" s="37" t="str">
        <f>_xlfn.IFNA(VLOOKUP($C254,DataSuS2022!$B$2:$O$854,12,TRUE),"")</f>
        <v>-</v>
      </c>
      <c r="AL254" s="37" t="str">
        <f>_xlfn.IFNA(VLOOKUP($C254,DataSuS2022!$B$2:$O$854,13,FALSE),"")</f>
        <v>-</v>
      </c>
      <c r="AM254" s="44">
        <f t="shared" si="19"/>
        <v>0</v>
      </c>
      <c r="AN254" t="str">
        <f>_xlfn.IFNA(VLOOKUP($C254,DataSuS2023!$B$2:$O$854,2,FALSE),"")</f>
        <v>-</v>
      </c>
      <c r="AO254" t="str">
        <f>_xlfn.IFNA(VLOOKUP($C254,DataSuS2023!$B$2:$O$854,3,FALSE),"")</f>
        <v>-</v>
      </c>
      <c r="AP254" t="str">
        <f>_xlfn.IFNA(VLOOKUP($C254,DataSuS2023!$B$2:$O$854,4,FALSE),"")</f>
        <v>-</v>
      </c>
      <c r="AQ254" t="str">
        <f>_xlfn.IFNA(VLOOKUP($C254,DataSuS2023!$B$2:$O$854,5,FALSE),"")</f>
        <v>-</v>
      </c>
      <c r="AR254" t="str">
        <f>_xlfn.IFNA(VLOOKUP($C254,DataSuS2023!$B$2:$O$854,6,FALSE),"")</f>
        <v>-</v>
      </c>
      <c r="AS254" t="str">
        <f>_xlfn.IFNA(VLOOKUP($C254,DataSuS2023!$B$2:$O$854,7,FALSE),"")</f>
        <v>-</v>
      </c>
      <c r="AT254" t="str">
        <f>_xlfn.IFNA(VLOOKUP($C254,DataSuS2023!$B$2:$O$854,8,FALSE),"")</f>
        <v>-</v>
      </c>
      <c r="AU254" t="str">
        <f>_xlfn.IFNA(VLOOKUP($C254,DataSuS2023!$B$2:$O$854,9,FALSE),"")</f>
        <v>-</v>
      </c>
      <c r="AV254" t="str">
        <f>_xlfn.IFNA(VLOOKUP($C254,DataSuS2023!$B$2:$O$854,10,FALSE),"")</f>
        <v>-</v>
      </c>
      <c r="AW254">
        <f>_xlfn.IFNA(VLOOKUP($C254,DataSuS2023!$B$2:$O$854,11,FALSE),"")</f>
        <v>4</v>
      </c>
      <c r="AX254" t="str">
        <f>_xlfn.IFNA(VLOOKUP($C254,DataSuS2023!$B$2:$O$854,12,FALSE),"")</f>
        <v>-</v>
      </c>
      <c r="AY254">
        <f>_xlfn.IFNA(VLOOKUP($C254,DataSuS2023!$B$2:$O$854,13,FALSE),"")</f>
        <v>1</v>
      </c>
      <c r="AZ254" s="43">
        <f t="shared" si="21"/>
        <v>5</v>
      </c>
      <c r="BA254">
        <f t="shared" si="20"/>
        <v>5</v>
      </c>
    </row>
    <row r="255" spans="1:53" ht="15.75" customHeight="1">
      <c r="A255" s="10" t="s">
        <v>546</v>
      </c>
      <c r="B255" s="5">
        <v>3122603</v>
      </c>
      <c r="C255" s="5" t="str">
        <f t="shared" si="17"/>
        <v>31226</v>
      </c>
      <c r="D255" s="11" t="s">
        <v>85</v>
      </c>
      <c r="E255" s="12">
        <v>0.42299999999999999</v>
      </c>
      <c r="F255" s="12">
        <v>0.59699999999999998</v>
      </c>
      <c r="G255" s="13">
        <v>0.622</v>
      </c>
      <c r="H255" s="46" t="s">
        <v>547</v>
      </c>
      <c r="I255" s="13" t="s">
        <v>61</v>
      </c>
      <c r="J255" s="14">
        <v>1.23</v>
      </c>
      <c r="K255" s="14">
        <v>398.79300000000001</v>
      </c>
      <c r="L255" s="15">
        <f t="shared" si="0"/>
        <v>3.0843068960588576</v>
      </c>
      <c r="M255" s="6" t="s">
        <v>117</v>
      </c>
      <c r="N255" s="3" t="str">
        <f>_xlfn.IFNA(VLOOKUP($C255,DataSuS2021!$B$2:$O$173,2,FALSE),"")</f>
        <v/>
      </c>
      <c r="O255" s="3" t="str">
        <f>_xlfn.IFNA(VLOOKUP($C255,DataSuS2021!$B$2:$O$173,3,FALSE),"")</f>
        <v/>
      </c>
      <c r="P255" s="3" t="str">
        <f>_xlfn.IFNA(VLOOKUP($C255,DataSuS2021!$B$2:$O$173,4,FALSE),"")</f>
        <v/>
      </c>
      <c r="Q255" s="3" t="str">
        <f>_xlfn.IFNA(VLOOKUP($C255,DataSuS2021!$B$2:$O$173,5,FALSE),"")</f>
        <v/>
      </c>
      <c r="R255" s="3" t="str">
        <f>_xlfn.IFNA(VLOOKUP($C255,DataSuS2021!$B$2:$O$173,6,FALSE),"")</f>
        <v/>
      </c>
      <c r="S255" s="3" t="str">
        <f>_xlfn.IFNA(VLOOKUP($C255,DataSuS2021!$B$2:$O$173,7,FALSE),"")</f>
        <v/>
      </c>
      <c r="T255" s="3" t="str">
        <f>_xlfn.IFNA(VLOOKUP($C255,DataSuS2021!$B$2:$O$173,8,FALSE),"")</f>
        <v/>
      </c>
      <c r="U255" s="3" t="str">
        <f>_xlfn.IFNA(VLOOKUP($C255,DataSuS2021!$B$2:$O$173,9,FALSE),"")</f>
        <v/>
      </c>
      <c r="V255" s="3" t="str">
        <f>_xlfn.IFNA(VLOOKUP($C255,DataSuS2021!$B$2:$O$173,10,FALSE),"")</f>
        <v/>
      </c>
      <c r="W255" s="3" t="str">
        <f>_xlfn.IFNA(VLOOKUP($C255,DataSuS2021!$B$2:$O$173,11,FALSE),"")</f>
        <v/>
      </c>
      <c r="X255" s="3" t="str">
        <f>_xlfn.IFNA(VLOOKUP($C255,DataSuS2021!$B$2:$O$173,12,FALSE),"")</f>
        <v/>
      </c>
      <c r="Y255" s="3" t="str">
        <f>_xlfn.IFNA(VLOOKUP($C255,DataSuS2021!$B$2:$O$173,13,FALSE),"")</f>
        <v/>
      </c>
      <c r="Z255" s="42">
        <f t="shared" si="18"/>
        <v>0</v>
      </c>
      <c r="AA255" s="37" t="str">
        <f>_xlfn.IFNA(VLOOKUP($C255,DataSuS2022!$B$2:$O$854,2,FALSE),"")</f>
        <v>-</v>
      </c>
      <c r="AB255" s="37" t="str">
        <f>_xlfn.IFNA(VLOOKUP($C255,DataSuS2022!$B$2:$O$854,3,FALSE),"")</f>
        <v>-</v>
      </c>
      <c r="AC255" s="37" t="str">
        <f>_xlfn.IFNA(VLOOKUP($C255,DataSuS2022!$B$2:$O$854,4,FALSE),"")</f>
        <v>-</v>
      </c>
      <c r="AD255" s="37" t="str">
        <f>_xlfn.IFNA(VLOOKUP($C255,DataSuS2022!$B$2:$O$854,5,FALSE),"")</f>
        <v>-</v>
      </c>
      <c r="AE255" s="37" t="str">
        <f>_xlfn.IFNA(VLOOKUP($C255,DataSuS2022!$B$2:$O$854,6,FALSE),"")</f>
        <v>-</v>
      </c>
      <c r="AF255" s="37" t="str">
        <f>_xlfn.IFNA(VLOOKUP($C255,DataSuS2022!$B$2:$O$854,7,FALSE),"")</f>
        <v>-</v>
      </c>
      <c r="AG255" s="37" t="str">
        <f>_xlfn.IFNA(VLOOKUP($C255,DataSuS2022!$B$2:$O$854,8,FALSE),"")</f>
        <v>-</v>
      </c>
      <c r="AH255" s="37" t="str">
        <f>_xlfn.IFNA(VLOOKUP($C255,DataSuS2022!$B$2:$O$854,9,FALSE),"")</f>
        <v>-</v>
      </c>
      <c r="AI255" s="37" t="str">
        <f>_xlfn.IFNA(VLOOKUP($C255,DataSuS2022!$B$2:$O$854,10,FALSE),"")</f>
        <v>-</v>
      </c>
      <c r="AJ255" s="37" t="str">
        <f>_xlfn.IFNA(VLOOKUP($C255,DataSuS2022!$B$2:$O$854,11,FALSE),"")</f>
        <v>-</v>
      </c>
      <c r="AK255" s="37" t="str">
        <f>_xlfn.IFNA(VLOOKUP($C255,DataSuS2022!$B$2:$O$854,12,TRUE),"")</f>
        <v>-</v>
      </c>
      <c r="AL255" s="37" t="str">
        <f>_xlfn.IFNA(VLOOKUP($C255,DataSuS2022!$B$2:$O$854,13,FALSE),"")</f>
        <v>-</v>
      </c>
      <c r="AM255" s="44">
        <f t="shared" si="19"/>
        <v>0</v>
      </c>
      <c r="AN255" t="str">
        <f>_xlfn.IFNA(VLOOKUP($C255,DataSuS2023!$B$2:$O$854,2,FALSE),"")</f>
        <v>-</v>
      </c>
      <c r="AO255" t="str">
        <f>_xlfn.IFNA(VLOOKUP($C255,DataSuS2023!$B$2:$O$854,3,FALSE),"")</f>
        <v>-</v>
      </c>
      <c r="AP255" t="str">
        <f>_xlfn.IFNA(VLOOKUP($C255,DataSuS2023!$B$2:$O$854,4,FALSE),"")</f>
        <v>-</v>
      </c>
      <c r="AQ255" t="str">
        <f>_xlfn.IFNA(VLOOKUP($C255,DataSuS2023!$B$2:$O$854,5,FALSE),"")</f>
        <v>-</v>
      </c>
      <c r="AR255" t="str">
        <f>_xlfn.IFNA(VLOOKUP($C255,DataSuS2023!$B$2:$O$854,6,FALSE),"")</f>
        <v>-</v>
      </c>
      <c r="AS255" t="str">
        <f>_xlfn.IFNA(VLOOKUP($C255,DataSuS2023!$B$2:$O$854,7,FALSE),"")</f>
        <v>-</v>
      </c>
      <c r="AT255" t="str">
        <f>_xlfn.IFNA(VLOOKUP($C255,DataSuS2023!$B$2:$O$854,8,FALSE),"")</f>
        <v>-</v>
      </c>
      <c r="AU255" t="str">
        <f>_xlfn.IFNA(VLOOKUP($C255,DataSuS2023!$B$2:$O$854,9,FALSE),"")</f>
        <v>-</v>
      </c>
      <c r="AV255" t="str">
        <f>_xlfn.IFNA(VLOOKUP($C255,DataSuS2023!$B$2:$O$854,10,FALSE),"")</f>
        <v>-</v>
      </c>
      <c r="AW255" t="str">
        <f>_xlfn.IFNA(VLOOKUP($C255,DataSuS2023!$B$2:$O$854,11,FALSE),"")</f>
        <v>-</v>
      </c>
      <c r="AX255" t="str">
        <f>_xlfn.IFNA(VLOOKUP($C255,DataSuS2023!$B$2:$O$854,12,FALSE),"")</f>
        <v>-</v>
      </c>
      <c r="AY255" t="str">
        <f>_xlfn.IFNA(VLOOKUP($C255,DataSuS2023!$B$2:$O$854,13,FALSE),"")</f>
        <v>-</v>
      </c>
      <c r="AZ255" s="43">
        <f t="shared" si="21"/>
        <v>0</v>
      </c>
      <c r="BA255">
        <f t="shared" si="20"/>
        <v>0</v>
      </c>
    </row>
    <row r="256" spans="1:53" ht="15.75" customHeight="1">
      <c r="A256" s="10" t="s">
        <v>548</v>
      </c>
      <c r="B256" s="5">
        <v>3122702</v>
      </c>
      <c r="C256" s="5" t="str">
        <f t="shared" si="17"/>
        <v>31227</v>
      </c>
      <c r="D256" s="11" t="s">
        <v>85</v>
      </c>
      <c r="E256" s="12">
        <v>0.38700000000000001</v>
      </c>
      <c r="F256" s="12">
        <v>0.55800000000000005</v>
      </c>
      <c r="G256" s="13">
        <v>0.70899999999999996</v>
      </c>
      <c r="H256" s="46" t="s">
        <v>205</v>
      </c>
      <c r="I256" s="13" t="s">
        <v>61</v>
      </c>
      <c r="J256" s="14">
        <v>1.29</v>
      </c>
      <c r="K256" s="14">
        <v>194.97200000000001</v>
      </c>
      <c r="L256" s="15">
        <f t="shared" si="0"/>
        <v>6.616334653180969</v>
      </c>
      <c r="M256" s="6" t="s">
        <v>62</v>
      </c>
      <c r="N256" s="3">
        <f>_xlfn.IFNA(VLOOKUP($C256,DataSuS2021!$B$2:$O$173,2,FALSE),"")</f>
        <v>3</v>
      </c>
      <c r="O256" s="3">
        <f>_xlfn.IFNA(VLOOKUP($C256,DataSuS2021!$B$2:$O$173,3,FALSE),"")</f>
        <v>7</v>
      </c>
      <c r="P256" s="3">
        <f>_xlfn.IFNA(VLOOKUP($C256,DataSuS2021!$B$2:$O$173,4,FALSE),"")</f>
        <v>6</v>
      </c>
      <c r="Q256" s="3">
        <f>_xlfn.IFNA(VLOOKUP($C256,DataSuS2021!$B$2:$O$173,5,FALSE),"")</f>
        <v>6</v>
      </c>
      <c r="R256" s="3">
        <f>_xlfn.IFNA(VLOOKUP($C256,DataSuS2021!$B$2:$O$173,6,FALSE),"")</f>
        <v>3</v>
      </c>
      <c r="S256" s="3">
        <f>_xlfn.IFNA(VLOOKUP($C256,DataSuS2021!$B$2:$O$173,7,FALSE),"")</f>
        <v>5</v>
      </c>
      <c r="T256" s="3">
        <f>_xlfn.IFNA(VLOOKUP($C256,DataSuS2021!$B$2:$O$173,8,FALSE),"")</f>
        <v>2</v>
      </c>
      <c r="U256" s="3">
        <f>_xlfn.IFNA(VLOOKUP($C256,DataSuS2021!$B$2:$O$173,9,FALSE),"")</f>
        <v>6</v>
      </c>
      <c r="V256" s="3">
        <f>_xlfn.IFNA(VLOOKUP($C256,DataSuS2021!$B$2:$O$173,10,FALSE),"")</f>
        <v>10</v>
      </c>
      <c r="W256" s="3">
        <f>_xlfn.IFNA(VLOOKUP($C256,DataSuS2021!$B$2:$O$173,11,FALSE),"")</f>
        <v>1</v>
      </c>
      <c r="X256" s="3">
        <f>_xlfn.IFNA(VLOOKUP($C256,DataSuS2021!$B$2:$O$173,12,FALSE),"")</f>
        <v>6</v>
      </c>
      <c r="Y256" s="3">
        <f>_xlfn.IFNA(VLOOKUP($C256,DataSuS2021!$B$2:$O$173,13,FALSE),"")</f>
        <v>4</v>
      </c>
      <c r="Z256" s="42">
        <f t="shared" si="18"/>
        <v>59</v>
      </c>
      <c r="AA256" s="37">
        <f>_xlfn.IFNA(VLOOKUP($C256,DataSuS2022!$B$2:$O$854,2,FALSE),"")</f>
        <v>6</v>
      </c>
      <c r="AB256" s="37">
        <f>_xlfn.IFNA(VLOOKUP($C256,DataSuS2022!$B$2:$O$854,3,FALSE),"")</f>
        <v>4</v>
      </c>
      <c r="AC256" s="37">
        <f>_xlfn.IFNA(VLOOKUP($C256,DataSuS2022!$B$2:$O$854,4,FALSE),"")</f>
        <v>9</v>
      </c>
      <c r="AD256" s="37">
        <f>_xlfn.IFNA(VLOOKUP($C256,DataSuS2022!$B$2:$O$854,5,FALSE),"")</f>
        <v>7</v>
      </c>
      <c r="AE256" s="37">
        <f>_xlfn.IFNA(VLOOKUP($C256,DataSuS2022!$B$2:$O$854,6,FALSE),"")</f>
        <v>4</v>
      </c>
      <c r="AF256" s="37">
        <f>_xlfn.IFNA(VLOOKUP($C256,DataSuS2022!$B$2:$O$854,7,FALSE),"")</f>
        <v>8</v>
      </c>
      <c r="AG256" s="37">
        <f>_xlfn.IFNA(VLOOKUP($C256,DataSuS2022!$B$2:$O$854,8,FALSE),"")</f>
        <v>10</v>
      </c>
      <c r="AH256" s="37">
        <f>_xlfn.IFNA(VLOOKUP($C256,DataSuS2022!$B$2:$O$854,9,FALSE),"")</f>
        <v>13</v>
      </c>
      <c r="AI256" s="37">
        <f>_xlfn.IFNA(VLOOKUP($C256,DataSuS2022!$B$2:$O$854,10,FALSE),"")</f>
        <v>9</v>
      </c>
      <c r="AJ256" s="37">
        <f>_xlfn.IFNA(VLOOKUP($C256,DataSuS2022!$B$2:$O$854,11,FALSE),"")</f>
        <v>4</v>
      </c>
      <c r="AK256" s="37">
        <f>_xlfn.IFNA(VLOOKUP($C256,DataSuS2022!$B$2:$O$854,12,TRUE),"")</f>
        <v>3</v>
      </c>
      <c r="AL256" s="37">
        <f>_xlfn.IFNA(VLOOKUP($C256,DataSuS2022!$B$2:$O$854,13,FALSE),"")</f>
        <v>5</v>
      </c>
      <c r="AM256" s="44">
        <f t="shared" si="19"/>
        <v>82</v>
      </c>
      <c r="AN256">
        <f>_xlfn.IFNA(VLOOKUP($C256,DataSuS2023!$B$2:$O$854,2,FALSE),"")</f>
        <v>9</v>
      </c>
      <c r="AO256">
        <f>_xlfn.IFNA(VLOOKUP($C256,DataSuS2023!$B$2:$O$854,3,FALSE),"")</f>
        <v>9</v>
      </c>
      <c r="AP256">
        <f>_xlfn.IFNA(VLOOKUP($C256,DataSuS2023!$B$2:$O$854,4,FALSE),"")</f>
        <v>21</v>
      </c>
      <c r="AQ256">
        <f>_xlfn.IFNA(VLOOKUP($C256,DataSuS2023!$B$2:$O$854,5,FALSE),"")</f>
        <v>7</v>
      </c>
      <c r="AR256">
        <f>_xlfn.IFNA(VLOOKUP($C256,DataSuS2023!$B$2:$O$854,6,FALSE),"")</f>
        <v>1</v>
      </c>
      <c r="AS256">
        <f>_xlfn.IFNA(VLOOKUP($C256,DataSuS2023!$B$2:$O$854,7,FALSE),"")</f>
        <v>3</v>
      </c>
      <c r="AT256">
        <f>_xlfn.IFNA(VLOOKUP($C256,DataSuS2023!$B$2:$O$854,8,FALSE),"")</f>
        <v>3</v>
      </c>
      <c r="AU256">
        <f>_xlfn.IFNA(VLOOKUP($C256,DataSuS2023!$B$2:$O$854,9,FALSE),"")</f>
        <v>7</v>
      </c>
      <c r="AV256">
        <f>_xlfn.IFNA(VLOOKUP($C256,DataSuS2023!$B$2:$O$854,10,FALSE),"")</f>
        <v>1</v>
      </c>
      <c r="AW256">
        <f>_xlfn.IFNA(VLOOKUP($C256,DataSuS2023!$B$2:$O$854,11,FALSE),"")</f>
        <v>7</v>
      </c>
      <c r="AX256">
        <f>_xlfn.IFNA(VLOOKUP($C256,DataSuS2023!$B$2:$O$854,12,FALSE),"")</f>
        <v>6</v>
      </c>
      <c r="AY256">
        <f>_xlfn.IFNA(VLOOKUP($C256,DataSuS2023!$B$2:$O$854,13,FALSE),"")</f>
        <v>4</v>
      </c>
      <c r="AZ256" s="43">
        <f t="shared" si="21"/>
        <v>78</v>
      </c>
      <c r="BA256">
        <f t="shared" si="20"/>
        <v>219</v>
      </c>
    </row>
    <row r="257" spans="1:53" ht="15.75" customHeight="1">
      <c r="A257" s="10" t="s">
        <v>549</v>
      </c>
      <c r="B257" s="5">
        <v>3122801</v>
      </c>
      <c r="C257" s="5" t="str">
        <f t="shared" si="17"/>
        <v>31228</v>
      </c>
      <c r="D257" s="11" t="s">
        <v>119</v>
      </c>
      <c r="E257" s="12">
        <v>0.44800000000000001</v>
      </c>
      <c r="F257" s="12">
        <v>0.58399999999999996</v>
      </c>
      <c r="G257" s="13">
        <v>0.68700000000000006</v>
      </c>
      <c r="H257" s="46" t="s">
        <v>550</v>
      </c>
      <c r="I257" s="13" t="s">
        <v>61</v>
      </c>
      <c r="J257" s="14">
        <v>1.02</v>
      </c>
      <c r="K257" s="14">
        <v>113.92100000000001</v>
      </c>
      <c r="L257" s="15">
        <f t="shared" ref="L257:L511" si="22">(J257/K257)*1000</f>
        <v>8.9535730901238573</v>
      </c>
      <c r="M257" s="6" t="s">
        <v>89</v>
      </c>
      <c r="N257" s="3" t="str">
        <f>_xlfn.IFNA(VLOOKUP($C257,DataSuS2021!$B$2:$O$173,2,FALSE),"")</f>
        <v/>
      </c>
      <c r="O257" s="3" t="str">
        <f>_xlfn.IFNA(VLOOKUP($C257,DataSuS2021!$B$2:$O$173,3,FALSE),"")</f>
        <v/>
      </c>
      <c r="P257" s="3" t="str">
        <f>_xlfn.IFNA(VLOOKUP($C257,DataSuS2021!$B$2:$O$173,4,FALSE),"")</f>
        <v/>
      </c>
      <c r="Q257" s="3" t="str">
        <f>_xlfn.IFNA(VLOOKUP($C257,DataSuS2021!$B$2:$O$173,5,FALSE),"")</f>
        <v/>
      </c>
      <c r="R257" s="3" t="str">
        <f>_xlfn.IFNA(VLOOKUP($C257,DataSuS2021!$B$2:$O$173,6,FALSE),"")</f>
        <v/>
      </c>
      <c r="S257" s="3" t="str">
        <f>_xlfn.IFNA(VLOOKUP($C257,DataSuS2021!$B$2:$O$173,7,FALSE),"")</f>
        <v/>
      </c>
      <c r="T257" s="3" t="str">
        <f>_xlfn.IFNA(VLOOKUP($C257,DataSuS2021!$B$2:$O$173,8,FALSE),"")</f>
        <v/>
      </c>
      <c r="U257" s="3" t="str">
        <f>_xlfn.IFNA(VLOOKUP($C257,DataSuS2021!$B$2:$O$173,9,FALSE),"")</f>
        <v/>
      </c>
      <c r="V257" s="3" t="str">
        <f>_xlfn.IFNA(VLOOKUP($C257,DataSuS2021!$B$2:$O$173,10,FALSE),"")</f>
        <v/>
      </c>
      <c r="W257" s="3" t="str">
        <f>_xlfn.IFNA(VLOOKUP($C257,DataSuS2021!$B$2:$O$173,11,FALSE),"")</f>
        <v/>
      </c>
      <c r="X257" s="3" t="str">
        <f>_xlfn.IFNA(VLOOKUP($C257,DataSuS2021!$B$2:$O$173,12,FALSE),"")</f>
        <v/>
      </c>
      <c r="Y257" s="3" t="str">
        <f>_xlfn.IFNA(VLOOKUP($C257,DataSuS2021!$B$2:$O$173,13,FALSE),"")</f>
        <v/>
      </c>
      <c r="Z257" s="42">
        <f t="shared" si="18"/>
        <v>0</v>
      </c>
      <c r="AA257" s="37" t="str">
        <f>_xlfn.IFNA(VLOOKUP($C257,DataSuS2022!$B$2:$O$854,2,FALSE),"")</f>
        <v>-</v>
      </c>
      <c r="AB257" s="37" t="str">
        <f>_xlfn.IFNA(VLOOKUP($C257,DataSuS2022!$B$2:$O$854,3,FALSE),"")</f>
        <v>-</v>
      </c>
      <c r="AC257" s="37" t="str">
        <f>_xlfn.IFNA(VLOOKUP($C257,DataSuS2022!$B$2:$O$854,4,FALSE),"")</f>
        <v>-</v>
      </c>
      <c r="AD257" s="37" t="str">
        <f>_xlfn.IFNA(VLOOKUP($C257,DataSuS2022!$B$2:$O$854,5,FALSE),"")</f>
        <v>-</v>
      </c>
      <c r="AE257" s="37" t="str">
        <f>_xlfn.IFNA(VLOOKUP($C257,DataSuS2022!$B$2:$O$854,6,FALSE),"")</f>
        <v>-</v>
      </c>
      <c r="AF257" s="37" t="str">
        <f>_xlfn.IFNA(VLOOKUP($C257,DataSuS2022!$B$2:$O$854,7,FALSE),"")</f>
        <v>-</v>
      </c>
      <c r="AG257" s="37" t="str">
        <f>_xlfn.IFNA(VLOOKUP($C257,DataSuS2022!$B$2:$O$854,8,FALSE),"")</f>
        <v>-</v>
      </c>
      <c r="AH257" s="37" t="str">
        <f>_xlfn.IFNA(VLOOKUP($C257,DataSuS2022!$B$2:$O$854,9,FALSE),"")</f>
        <v>-</v>
      </c>
      <c r="AI257" s="37" t="str">
        <f>_xlfn.IFNA(VLOOKUP($C257,DataSuS2022!$B$2:$O$854,10,FALSE),"")</f>
        <v>-</v>
      </c>
      <c r="AJ257" s="37" t="str">
        <f>_xlfn.IFNA(VLOOKUP($C257,DataSuS2022!$B$2:$O$854,11,FALSE),"")</f>
        <v>-</v>
      </c>
      <c r="AK257" s="37" t="str">
        <f>_xlfn.IFNA(VLOOKUP($C257,DataSuS2022!$B$2:$O$854,12,TRUE),"")</f>
        <v>-</v>
      </c>
      <c r="AL257" s="37" t="str">
        <f>_xlfn.IFNA(VLOOKUP($C257,DataSuS2022!$B$2:$O$854,13,FALSE),"")</f>
        <v>-</v>
      </c>
      <c r="AM257" s="44">
        <f t="shared" si="19"/>
        <v>0</v>
      </c>
      <c r="AN257" t="str">
        <f>_xlfn.IFNA(VLOOKUP($C257,DataSuS2023!$B$2:$O$854,2,FALSE),"")</f>
        <v>-</v>
      </c>
      <c r="AO257" t="str">
        <f>_xlfn.IFNA(VLOOKUP($C257,DataSuS2023!$B$2:$O$854,3,FALSE),"")</f>
        <v>-</v>
      </c>
      <c r="AP257" t="str">
        <f>_xlfn.IFNA(VLOOKUP($C257,DataSuS2023!$B$2:$O$854,4,FALSE),"")</f>
        <v>-</v>
      </c>
      <c r="AQ257" t="str">
        <f>_xlfn.IFNA(VLOOKUP($C257,DataSuS2023!$B$2:$O$854,5,FALSE),"")</f>
        <v>-</v>
      </c>
      <c r="AR257" t="str">
        <f>_xlfn.IFNA(VLOOKUP($C257,DataSuS2023!$B$2:$O$854,6,FALSE),"")</f>
        <v>-</v>
      </c>
      <c r="AS257" t="str">
        <f>_xlfn.IFNA(VLOOKUP($C257,DataSuS2023!$B$2:$O$854,7,FALSE),"")</f>
        <v>-</v>
      </c>
      <c r="AT257" t="str">
        <f>_xlfn.IFNA(VLOOKUP($C257,DataSuS2023!$B$2:$O$854,8,FALSE),"")</f>
        <v>-</v>
      </c>
      <c r="AU257" t="str">
        <f>_xlfn.IFNA(VLOOKUP($C257,DataSuS2023!$B$2:$O$854,9,FALSE),"")</f>
        <v>-</v>
      </c>
      <c r="AV257" t="str">
        <f>_xlfn.IFNA(VLOOKUP($C257,DataSuS2023!$B$2:$O$854,10,FALSE),"")</f>
        <v>-</v>
      </c>
      <c r="AW257" t="str">
        <f>_xlfn.IFNA(VLOOKUP($C257,DataSuS2023!$B$2:$O$854,11,FALSE),"")</f>
        <v>-</v>
      </c>
      <c r="AX257" t="str">
        <f>_xlfn.IFNA(VLOOKUP($C257,DataSuS2023!$B$2:$O$854,12,FALSE),"")</f>
        <v>-</v>
      </c>
      <c r="AY257" t="str">
        <f>_xlfn.IFNA(VLOOKUP($C257,DataSuS2023!$B$2:$O$854,13,FALSE),"")</f>
        <v>-</v>
      </c>
      <c r="AZ257" s="43">
        <f t="shared" si="21"/>
        <v>0</v>
      </c>
      <c r="BA257">
        <f t="shared" si="20"/>
        <v>0</v>
      </c>
    </row>
    <row r="258" spans="1:53" ht="15.75" customHeight="1">
      <c r="A258" s="10" t="s">
        <v>551</v>
      </c>
      <c r="B258" s="5">
        <v>3122900</v>
      </c>
      <c r="C258" s="5" t="str">
        <f t="shared" si="17"/>
        <v>31229</v>
      </c>
      <c r="D258" s="11" t="s">
        <v>51</v>
      </c>
      <c r="E258" s="12">
        <v>0.46800000000000003</v>
      </c>
      <c r="F258" s="12">
        <v>0.60899999999999999</v>
      </c>
      <c r="G258" s="13">
        <v>0.70099999999999996</v>
      </c>
      <c r="H258" s="46" t="s">
        <v>547</v>
      </c>
      <c r="I258" s="13" t="s">
        <v>61</v>
      </c>
      <c r="J258" s="14">
        <v>1.26</v>
      </c>
      <c r="K258" s="14">
        <v>70.230999999999995</v>
      </c>
      <c r="L258" s="15">
        <f t="shared" si="22"/>
        <v>17.940795375261636</v>
      </c>
      <c r="M258" s="6" t="s">
        <v>62</v>
      </c>
      <c r="N258" s="3">
        <f>_xlfn.IFNA(VLOOKUP($C258,DataSuS2021!$B$2:$O$173,2,FALSE),"")</f>
        <v>1</v>
      </c>
      <c r="O258" s="3" t="str">
        <f>_xlfn.IFNA(VLOOKUP($C258,DataSuS2021!$B$2:$O$173,3,FALSE),"")</f>
        <v>-</v>
      </c>
      <c r="P258" s="3" t="str">
        <f>_xlfn.IFNA(VLOOKUP($C258,DataSuS2021!$B$2:$O$173,4,FALSE),"")</f>
        <v>-</v>
      </c>
      <c r="Q258" s="3" t="str">
        <f>_xlfn.IFNA(VLOOKUP($C258,DataSuS2021!$B$2:$O$173,5,FALSE),"")</f>
        <v>-</v>
      </c>
      <c r="R258" s="3" t="str">
        <f>_xlfn.IFNA(VLOOKUP($C258,DataSuS2021!$B$2:$O$173,6,FALSE),"")</f>
        <v>-</v>
      </c>
      <c r="S258" s="3" t="str">
        <f>_xlfn.IFNA(VLOOKUP($C258,DataSuS2021!$B$2:$O$173,7,FALSE),"")</f>
        <v>-</v>
      </c>
      <c r="T258" s="3" t="str">
        <f>_xlfn.IFNA(VLOOKUP($C258,DataSuS2021!$B$2:$O$173,8,FALSE),"")</f>
        <v>-</v>
      </c>
      <c r="U258" s="3" t="str">
        <f>_xlfn.IFNA(VLOOKUP($C258,DataSuS2021!$B$2:$O$173,9,FALSE),"")</f>
        <v>-</v>
      </c>
      <c r="V258" s="3">
        <f>_xlfn.IFNA(VLOOKUP($C258,DataSuS2021!$B$2:$O$173,10,FALSE),"")</f>
        <v>1</v>
      </c>
      <c r="W258" s="3" t="str">
        <f>_xlfn.IFNA(VLOOKUP($C258,DataSuS2021!$B$2:$O$173,11,FALSE),"")</f>
        <v>-</v>
      </c>
      <c r="X258" s="3">
        <f>_xlfn.IFNA(VLOOKUP($C258,DataSuS2021!$B$2:$O$173,12,FALSE),"")</f>
        <v>1</v>
      </c>
      <c r="Y258" s="3" t="str">
        <f>_xlfn.IFNA(VLOOKUP($C258,DataSuS2021!$B$2:$O$173,13,FALSE),"")</f>
        <v>-</v>
      </c>
      <c r="Z258" s="42">
        <f t="shared" si="18"/>
        <v>3</v>
      </c>
      <c r="AA258" s="37" t="str">
        <f>_xlfn.IFNA(VLOOKUP($C258,DataSuS2022!$B$2:$O$854,2,FALSE),"")</f>
        <v>-</v>
      </c>
      <c r="AB258" s="37" t="str">
        <f>_xlfn.IFNA(VLOOKUP($C258,DataSuS2022!$B$2:$O$854,3,FALSE),"")</f>
        <v>-</v>
      </c>
      <c r="AC258" s="37" t="str">
        <f>_xlfn.IFNA(VLOOKUP($C258,DataSuS2022!$B$2:$O$854,4,FALSE),"")</f>
        <v>-</v>
      </c>
      <c r="AD258" s="37">
        <f>_xlfn.IFNA(VLOOKUP($C258,DataSuS2022!$B$2:$O$854,5,FALSE),"")</f>
        <v>1</v>
      </c>
      <c r="AE258" s="37" t="str">
        <f>_xlfn.IFNA(VLOOKUP($C258,DataSuS2022!$B$2:$O$854,6,FALSE),"")</f>
        <v>-</v>
      </c>
      <c r="AF258" s="37" t="str">
        <f>_xlfn.IFNA(VLOOKUP($C258,DataSuS2022!$B$2:$O$854,7,FALSE),"")</f>
        <v>-</v>
      </c>
      <c r="AG258" s="37" t="str">
        <f>_xlfn.IFNA(VLOOKUP($C258,DataSuS2022!$B$2:$O$854,8,FALSE),"")</f>
        <v>-</v>
      </c>
      <c r="AH258" s="37" t="str">
        <f>_xlfn.IFNA(VLOOKUP($C258,DataSuS2022!$B$2:$O$854,9,FALSE),"")</f>
        <v>-</v>
      </c>
      <c r="AI258" s="37" t="str">
        <f>_xlfn.IFNA(VLOOKUP($C258,DataSuS2022!$B$2:$O$854,10,FALSE),"")</f>
        <v>-</v>
      </c>
      <c r="AJ258" s="37" t="str">
        <f>_xlfn.IFNA(VLOOKUP($C258,DataSuS2022!$B$2:$O$854,11,FALSE),"")</f>
        <v>-</v>
      </c>
      <c r="AK258" s="37" t="str">
        <f>_xlfn.IFNA(VLOOKUP($C258,DataSuS2022!$B$2:$O$854,12,TRUE),"")</f>
        <v>-</v>
      </c>
      <c r="AL258" s="37" t="str">
        <f>_xlfn.IFNA(VLOOKUP($C258,DataSuS2022!$B$2:$O$854,13,FALSE),"")</f>
        <v>-</v>
      </c>
      <c r="AM258" s="44">
        <f t="shared" si="19"/>
        <v>1</v>
      </c>
      <c r="AN258" t="str">
        <f>_xlfn.IFNA(VLOOKUP($C258,DataSuS2023!$B$2:$O$854,2,FALSE),"")</f>
        <v>-</v>
      </c>
      <c r="AO258" t="str">
        <f>_xlfn.IFNA(VLOOKUP($C258,DataSuS2023!$B$2:$O$854,3,FALSE),"")</f>
        <v>-</v>
      </c>
      <c r="AP258" t="str">
        <f>_xlfn.IFNA(VLOOKUP($C258,DataSuS2023!$B$2:$O$854,4,FALSE),"")</f>
        <v>-</v>
      </c>
      <c r="AQ258" t="str">
        <f>_xlfn.IFNA(VLOOKUP($C258,DataSuS2023!$B$2:$O$854,5,FALSE),"")</f>
        <v>-</v>
      </c>
      <c r="AR258">
        <f>_xlfn.IFNA(VLOOKUP($C258,DataSuS2023!$B$2:$O$854,6,FALSE),"")</f>
        <v>1</v>
      </c>
      <c r="AS258">
        <f>_xlfn.IFNA(VLOOKUP($C258,DataSuS2023!$B$2:$O$854,7,FALSE),"")</f>
        <v>1</v>
      </c>
      <c r="AT258">
        <f>_xlfn.IFNA(VLOOKUP($C258,DataSuS2023!$B$2:$O$854,8,FALSE),"")</f>
        <v>1</v>
      </c>
      <c r="AU258" t="str">
        <f>_xlfn.IFNA(VLOOKUP($C258,DataSuS2023!$B$2:$O$854,9,FALSE),"")</f>
        <v>-</v>
      </c>
      <c r="AV258" t="str">
        <f>_xlfn.IFNA(VLOOKUP($C258,DataSuS2023!$B$2:$O$854,10,FALSE),"")</f>
        <v>-</v>
      </c>
      <c r="AW258" t="str">
        <f>_xlfn.IFNA(VLOOKUP($C258,DataSuS2023!$B$2:$O$854,11,FALSE),"")</f>
        <v>-</v>
      </c>
      <c r="AX258" t="str">
        <f>_xlfn.IFNA(VLOOKUP($C258,DataSuS2023!$B$2:$O$854,12,FALSE),"")</f>
        <v>-</v>
      </c>
      <c r="AY258" t="str">
        <f>_xlfn.IFNA(VLOOKUP($C258,DataSuS2023!$B$2:$O$854,13,FALSE),"")</f>
        <v>-</v>
      </c>
      <c r="AZ258" s="43">
        <f t="shared" si="21"/>
        <v>3</v>
      </c>
      <c r="BA258">
        <f t="shared" si="20"/>
        <v>7</v>
      </c>
    </row>
    <row r="259" spans="1:53" ht="15.75" customHeight="1">
      <c r="A259" s="10" t="s">
        <v>552</v>
      </c>
      <c r="B259" s="5">
        <v>3123007</v>
      </c>
      <c r="C259" s="5" t="str">
        <f t="shared" ref="C259:C322" si="23">MID(B259,1,5)</f>
        <v>31230</v>
      </c>
      <c r="D259" s="11" t="s">
        <v>56</v>
      </c>
      <c r="E259" s="12">
        <v>0.30199999999999999</v>
      </c>
      <c r="F259" s="12">
        <v>0.497</v>
      </c>
      <c r="G259" s="13">
        <v>0.68600000000000005</v>
      </c>
      <c r="H259" s="46" t="s">
        <v>553</v>
      </c>
      <c r="I259" s="13" t="s">
        <v>61</v>
      </c>
      <c r="J259" s="14">
        <v>2.2799999999999998</v>
      </c>
      <c r="K259" s="14">
        <v>124.842</v>
      </c>
      <c r="L259" s="15">
        <f t="shared" si="22"/>
        <v>18.263084538857115</v>
      </c>
      <c r="M259" s="6" t="s">
        <v>100</v>
      </c>
      <c r="N259" s="3" t="str">
        <f>_xlfn.IFNA(VLOOKUP($C259,DataSuS2021!$B$2:$O$173,2,FALSE),"")</f>
        <v/>
      </c>
      <c r="O259" s="3" t="str">
        <f>_xlfn.IFNA(VLOOKUP($C259,DataSuS2021!$B$2:$O$173,3,FALSE),"")</f>
        <v/>
      </c>
      <c r="P259" s="3" t="str">
        <f>_xlfn.IFNA(VLOOKUP($C259,DataSuS2021!$B$2:$O$173,4,FALSE),"")</f>
        <v/>
      </c>
      <c r="Q259" s="3" t="str">
        <f>_xlfn.IFNA(VLOOKUP($C259,DataSuS2021!$B$2:$O$173,5,FALSE),"")</f>
        <v/>
      </c>
      <c r="R259" s="3" t="str">
        <f>_xlfn.IFNA(VLOOKUP($C259,DataSuS2021!$B$2:$O$173,6,FALSE),"")</f>
        <v/>
      </c>
      <c r="S259" s="3" t="str">
        <f>_xlfn.IFNA(VLOOKUP($C259,DataSuS2021!$B$2:$O$173,7,FALSE),"")</f>
        <v/>
      </c>
      <c r="T259" s="3" t="str">
        <f>_xlfn.IFNA(VLOOKUP($C259,DataSuS2021!$B$2:$O$173,8,FALSE),"")</f>
        <v/>
      </c>
      <c r="U259" s="3" t="str">
        <f>_xlfn.IFNA(VLOOKUP($C259,DataSuS2021!$B$2:$O$173,9,FALSE),"")</f>
        <v/>
      </c>
      <c r="V259" s="3" t="str">
        <f>_xlfn.IFNA(VLOOKUP($C259,DataSuS2021!$B$2:$O$173,10,FALSE),"")</f>
        <v/>
      </c>
      <c r="W259" s="3" t="str">
        <f>_xlfn.IFNA(VLOOKUP($C259,DataSuS2021!$B$2:$O$173,11,FALSE),"")</f>
        <v/>
      </c>
      <c r="X259" s="3" t="str">
        <f>_xlfn.IFNA(VLOOKUP($C259,DataSuS2021!$B$2:$O$173,12,FALSE),"")</f>
        <v/>
      </c>
      <c r="Y259" s="3" t="str">
        <f>_xlfn.IFNA(VLOOKUP($C259,DataSuS2021!$B$2:$O$173,13,FALSE),"")</f>
        <v/>
      </c>
      <c r="Z259" s="42">
        <f t="shared" ref="Z259:Z322" si="24">SUM(N259:Y259)</f>
        <v>0</v>
      </c>
      <c r="AA259" s="37" t="str">
        <f>_xlfn.IFNA(VLOOKUP($C259,DataSuS2022!$B$2:$O$854,2,FALSE),"")</f>
        <v>-</v>
      </c>
      <c r="AB259" s="37" t="str">
        <f>_xlfn.IFNA(VLOOKUP($C259,DataSuS2022!$B$2:$O$854,3,FALSE),"")</f>
        <v>-</v>
      </c>
      <c r="AC259" s="37" t="str">
        <f>_xlfn.IFNA(VLOOKUP($C259,DataSuS2022!$B$2:$O$854,4,FALSE),"")</f>
        <v>-</v>
      </c>
      <c r="AD259" s="37" t="str">
        <f>_xlfn.IFNA(VLOOKUP($C259,DataSuS2022!$B$2:$O$854,5,FALSE),"")</f>
        <v>-</v>
      </c>
      <c r="AE259" s="37" t="str">
        <f>_xlfn.IFNA(VLOOKUP($C259,DataSuS2022!$B$2:$O$854,6,FALSE),"")</f>
        <v>-</v>
      </c>
      <c r="AF259" s="37" t="str">
        <f>_xlfn.IFNA(VLOOKUP($C259,DataSuS2022!$B$2:$O$854,7,FALSE),"")</f>
        <v>-</v>
      </c>
      <c r="AG259" s="37" t="str">
        <f>_xlfn.IFNA(VLOOKUP($C259,DataSuS2022!$B$2:$O$854,8,FALSE),"")</f>
        <v>-</v>
      </c>
      <c r="AH259" s="37" t="str">
        <f>_xlfn.IFNA(VLOOKUP($C259,DataSuS2022!$B$2:$O$854,9,FALSE),"")</f>
        <v>-</v>
      </c>
      <c r="AI259" s="37" t="str">
        <f>_xlfn.IFNA(VLOOKUP($C259,DataSuS2022!$B$2:$O$854,10,FALSE),"")</f>
        <v>-</v>
      </c>
      <c r="AJ259" s="37" t="str">
        <f>_xlfn.IFNA(VLOOKUP($C259,DataSuS2022!$B$2:$O$854,11,FALSE),"")</f>
        <v>-</v>
      </c>
      <c r="AK259" s="37" t="str">
        <f>_xlfn.IFNA(VLOOKUP($C259,DataSuS2022!$B$2:$O$854,12,TRUE),"")</f>
        <v>-</v>
      </c>
      <c r="AL259" s="37" t="str">
        <f>_xlfn.IFNA(VLOOKUP($C259,DataSuS2022!$B$2:$O$854,13,FALSE),"")</f>
        <v>-</v>
      </c>
      <c r="AM259" s="44">
        <f t="shared" ref="AM259:AM322" si="25">SUM(AA259:AL259)</f>
        <v>0</v>
      </c>
      <c r="AN259" t="str">
        <f>_xlfn.IFNA(VLOOKUP($C259,DataSuS2023!$B$2:$O$854,2,FALSE),"")</f>
        <v>-</v>
      </c>
      <c r="AO259" t="str">
        <f>_xlfn.IFNA(VLOOKUP($C259,DataSuS2023!$B$2:$O$854,3,FALSE),"")</f>
        <v>-</v>
      </c>
      <c r="AP259" t="str">
        <f>_xlfn.IFNA(VLOOKUP($C259,DataSuS2023!$B$2:$O$854,4,FALSE),"")</f>
        <v>-</v>
      </c>
      <c r="AQ259" t="str">
        <f>_xlfn.IFNA(VLOOKUP($C259,DataSuS2023!$B$2:$O$854,5,FALSE),"")</f>
        <v>-</v>
      </c>
      <c r="AR259" t="str">
        <f>_xlfn.IFNA(VLOOKUP($C259,DataSuS2023!$B$2:$O$854,6,FALSE),"")</f>
        <v>-</v>
      </c>
      <c r="AS259" t="str">
        <f>_xlfn.IFNA(VLOOKUP($C259,DataSuS2023!$B$2:$O$854,7,FALSE),"")</f>
        <v>-</v>
      </c>
      <c r="AT259" t="str">
        <f>_xlfn.IFNA(VLOOKUP($C259,DataSuS2023!$B$2:$O$854,8,FALSE),"")</f>
        <v>-</v>
      </c>
      <c r="AU259" t="str">
        <f>_xlfn.IFNA(VLOOKUP($C259,DataSuS2023!$B$2:$O$854,9,FALSE),"")</f>
        <v>-</v>
      </c>
      <c r="AV259" t="str">
        <f>_xlfn.IFNA(VLOOKUP($C259,DataSuS2023!$B$2:$O$854,10,FALSE),"")</f>
        <v>-</v>
      </c>
      <c r="AW259" t="str">
        <f>_xlfn.IFNA(VLOOKUP($C259,DataSuS2023!$B$2:$O$854,11,FALSE),"")</f>
        <v>-</v>
      </c>
      <c r="AX259" t="str">
        <f>_xlfn.IFNA(VLOOKUP($C259,DataSuS2023!$B$2:$O$854,12,FALSE),"")</f>
        <v>-</v>
      </c>
      <c r="AY259" t="str">
        <f>_xlfn.IFNA(VLOOKUP($C259,DataSuS2023!$B$2:$O$854,13,FALSE),"")</f>
        <v>-</v>
      </c>
      <c r="AZ259" s="43">
        <f t="shared" si="21"/>
        <v>0</v>
      </c>
      <c r="BA259">
        <f t="shared" ref="BA259:BA322" si="26">Z259+AM259+AZ259</f>
        <v>0</v>
      </c>
    </row>
    <row r="260" spans="1:53" ht="15.75" customHeight="1">
      <c r="A260" s="10" t="s">
        <v>554</v>
      </c>
      <c r="B260" s="5">
        <v>3123106</v>
      </c>
      <c r="C260" s="5" t="str">
        <f t="shared" si="23"/>
        <v>31231</v>
      </c>
      <c r="D260" s="11" t="s">
        <v>136</v>
      </c>
      <c r="E260" s="12">
        <v>0.51800000000000002</v>
      </c>
      <c r="F260" s="12">
        <v>0.60299999999999998</v>
      </c>
      <c r="G260" s="13">
        <v>0.63600000000000001</v>
      </c>
      <c r="H260" s="46" t="s">
        <v>555</v>
      </c>
      <c r="I260" s="13" t="s">
        <v>61</v>
      </c>
      <c r="J260" s="14">
        <v>1.03</v>
      </c>
      <c r="K260" s="14">
        <v>382.12400000000002</v>
      </c>
      <c r="L260" s="15">
        <f t="shared" si="22"/>
        <v>2.695460112424239</v>
      </c>
      <c r="M260" s="6" t="s">
        <v>67</v>
      </c>
      <c r="N260" s="3" t="str">
        <f>_xlfn.IFNA(VLOOKUP($C260,DataSuS2021!$B$2:$O$173,2,FALSE),"")</f>
        <v>-</v>
      </c>
      <c r="O260" s="3" t="str">
        <f>_xlfn.IFNA(VLOOKUP($C260,DataSuS2021!$B$2:$O$173,3,FALSE),"")</f>
        <v>-</v>
      </c>
      <c r="P260" s="3" t="str">
        <f>_xlfn.IFNA(VLOOKUP($C260,DataSuS2021!$B$2:$O$173,4,FALSE),"")</f>
        <v>-</v>
      </c>
      <c r="Q260" s="3" t="str">
        <f>_xlfn.IFNA(VLOOKUP($C260,DataSuS2021!$B$2:$O$173,5,FALSE),"")</f>
        <v>-</v>
      </c>
      <c r="R260" s="3" t="str">
        <f>_xlfn.IFNA(VLOOKUP($C260,DataSuS2021!$B$2:$O$173,6,FALSE),"")</f>
        <v>-</v>
      </c>
      <c r="S260" s="3" t="str">
        <f>_xlfn.IFNA(VLOOKUP($C260,DataSuS2021!$B$2:$O$173,7,FALSE),"")</f>
        <v>-</v>
      </c>
      <c r="T260" s="3" t="str">
        <f>_xlfn.IFNA(VLOOKUP($C260,DataSuS2021!$B$2:$O$173,8,FALSE),"")</f>
        <v>-</v>
      </c>
      <c r="U260" s="3" t="str">
        <f>_xlfn.IFNA(VLOOKUP($C260,DataSuS2021!$B$2:$O$173,9,FALSE),"")</f>
        <v>-</v>
      </c>
      <c r="V260" s="3" t="str">
        <f>_xlfn.IFNA(VLOOKUP($C260,DataSuS2021!$B$2:$O$173,10,FALSE),"")</f>
        <v>-</v>
      </c>
      <c r="W260" s="3">
        <f>_xlfn.IFNA(VLOOKUP($C260,DataSuS2021!$B$2:$O$173,11,FALSE),"")</f>
        <v>1</v>
      </c>
      <c r="X260" s="3">
        <f>_xlfn.IFNA(VLOOKUP($C260,DataSuS2021!$B$2:$O$173,12,FALSE),"")</f>
        <v>4</v>
      </c>
      <c r="Y260" s="3" t="str">
        <f>_xlfn.IFNA(VLOOKUP($C260,DataSuS2021!$B$2:$O$173,13,FALSE),"")</f>
        <v>-</v>
      </c>
      <c r="Z260" s="42">
        <f t="shared" si="24"/>
        <v>5</v>
      </c>
      <c r="AA260" s="37" t="str">
        <f>_xlfn.IFNA(VLOOKUP($C260,DataSuS2022!$B$2:$O$854,2,FALSE),"")</f>
        <v>-</v>
      </c>
      <c r="AB260" s="37" t="str">
        <f>_xlfn.IFNA(VLOOKUP($C260,DataSuS2022!$B$2:$O$854,3,FALSE),"")</f>
        <v>-</v>
      </c>
      <c r="AC260" s="37" t="str">
        <f>_xlfn.IFNA(VLOOKUP($C260,DataSuS2022!$B$2:$O$854,4,FALSE),"")</f>
        <v>-</v>
      </c>
      <c r="AD260" s="37" t="str">
        <f>_xlfn.IFNA(VLOOKUP($C260,DataSuS2022!$B$2:$O$854,5,FALSE),"")</f>
        <v>-</v>
      </c>
      <c r="AE260" s="37" t="str">
        <f>_xlfn.IFNA(VLOOKUP($C260,DataSuS2022!$B$2:$O$854,6,FALSE),"")</f>
        <v>-</v>
      </c>
      <c r="AF260" s="37" t="str">
        <f>_xlfn.IFNA(VLOOKUP($C260,DataSuS2022!$B$2:$O$854,7,FALSE),"")</f>
        <v>-</v>
      </c>
      <c r="AG260" s="37" t="str">
        <f>_xlfn.IFNA(VLOOKUP($C260,DataSuS2022!$B$2:$O$854,8,FALSE),"")</f>
        <v>-</v>
      </c>
      <c r="AH260" s="37">
        <f>_xlfn.IFNA(VLOOKUP($C260,DataSuS2022!$B$2:$O$854,9,FALSE),"")</f>
        <v>1</v>
      </c>
      <c r="AI260" s="37">
        <f>_xlfn.IFNA(VLOOKUP($C260,DataSuS2022!$B$2:$O$854,10,FALSE),"")</f>
        <v>1</v>
      </c>
      <c r="AJ260" s="37" t="str">
        <f>_xlfn.IFNA(VLOOKUP($C260,DataSuS2022!$B$2:$O$854,11,FALSE),"")</f>
        <v>-</v>
      </c>
      <c r="AK260" s="37" t="str">
        <f>_xlfn.IFNA(VLOOKUP($C260,DataSuS2022!$B$2:$O$854,12,TRUE),"")</f>
        <v>-</v>
      </c>
      <c r="AL260" s="37" t="str">
        <f>_xlfn.IFNA(VLOOKUP($C260,DataSuS2022!$B$2:$O$854,13,FALSE),"")</f>
        <v>-</v>
      </c>
      <c r="AM260" s="44">
        <f t="shared" si="25"/>
        <v>2</v>
      </c>
      <c r="AN260">
        <f>_xlfn.IFNA(VLOOKUP($C260,DataSuS2023!$B$2:$O$854,2,FALSE),"")</f>
        <v>1</v>
      </c>
      <c r="AO260" t="str">
        <f>_xlfn.IFNA(VLOOKUP($C260,DataSuS2023!$B$2:$O$854,3,FALSE),"")</f>
        <v>-</v>
      </c>
      <c r="AP260" t="str">
        <f>_xlfn.IFNA(VLOOKUP($C260,DataSuS2023!$B$2:$O$854,4,FALSE),"")</f>
        <v>-</v>
      </c>
      <c r="AQ260">
        <f>_xlfn.IFNA(VLOOKUP($C260,DataSuS2023!$B$2:$O$854,5,FALSE),"")</f>
        <v>1</v>
      </c>
      <c r="AR260" t="str">
        <f>_xlfn.IFNA(VLOOKUP($C260,DataSuS2023!$B$2:$O$854,6,FALSE),"")</f>
        <v>-</v>
      </c>
      <c r="AS260" t="str">
        <f>_xlfn.IFNA(VLOOKUP($C260,DataSuS2023!$B$2:$O$854,7,FALSE),"")</f>
        <v>-</v>
      </c>
      <c r="AT260" t="str">
        <f>_xlfn.IFNA(VLOOKUP($C260,DataSuS2023!$B$2:$O$854,8,FALSE),"")</f>
        <v>-</v>
      </c>
      <c r="AU260" t="str">
        <f>_xlfn.IFNA(VLOOKUP($C260,DataSuS2023!$B$2:$O$854,9,FALSE),"")</f>
        <v>-</v>
      </c>
      <c r="AV260" t="str">
        <f>_xlfn.IFNA(VLOOKUP($C260,DataSuS2023!$B$2:$O$854,10,FALSE),"")</f>
        <v>-</v>
      </c>
      <c r="AW260" t="str">
        <f>_xlfn.IFNA(VLOOKUP($C260,DataSuS2023!$B$2:$O$854,11,FALSE),"")</f>
        <v>-</v>
      </c>
      <c r="AX260" t="str">
        <f>_xlfn.IFNA(VLOOKUP($C260,DataSuS2023!$B$2:$O$854,12,FALSE),"")</f>
        <v>-</v>
      </c>
      <c r="AY260" t="str">
        <f>_xlfn.IFNA(VLOOKUP($C260,DataSuS2023!$B$2:$O$854,13,FALSE),"")</f>
        <v>-</v>
      </c>
      <c r="AZ260" s="43">
        <f t="shared" si="21"/>
        <v>2</v>
      </c>
      <c r="BA260">
        <f t="shared" si="26"/>
        <v>9</v>
      </c>
    </row>
    <row r="261" spans="1:53" ht="15.75" customHeight="1">
      <c r="A261" s="10" t="s">
        <v>556</v>
      </c>
      <c r="B261" s="5">
        <v>3123205</v>
      </c>
      <c r="C261" s="5" t="str">
        <f t="shared" si="23"/>
        <v>31232</v>
      </c>
      <c r="D261" s="11" t="s">
        <v>85</v>
      </c>
      <c r="E261" s="12">
        <v>0.36699999999999999</v>
      </c>
      <c r="F261" s="12">
        <v>0.50900000000000001</v>
      </c>
      <c r="G261" s="13">
        <v>0.71899999999999997</v>
      </c>
      <c r="H261" s="46" t="s">
        <v>557</v>
      </c>
      <c r="I261" s="13" t="s">
        <v>53</v>
      </c>
      <c r="J261" s="14">
        <v>3.57</v>
      </c>
      <c r="K261" s="14">
        <v>1111.202</v>
      </c>
      <c r="L261" s="15">
        <f t="shared" si="22"/>
        <v>3.2127371980971957</v>
      </c>
      <c r="M261" s="6" t="s">
        <v>57</v>
      </c>
      <c r="N261" s="3" t="str">
        <f>_xlfn.IFNA(VLOOKUP($C261,DataSuS2021!$B$2:$O$173,2,FALSE),"")</f>
        <v/>
      </c>
      <c r="O261" s="3" t="str">
        <f>_xlfn.IFNA(VLOOKUP($C261,DataSuS2021!$B$2:$O$173,3,FALSE),"")</f>
        <v/>
      </c>
      <c r="P261" s="3" t="str">
        <f>_xlfn.IFNA(VLOOKUP($C261,DataSuS2021!$B$2:$O$173,4,FALSE),"")</f>
        <v/>
      </c>
      <c r="Q261" s="3" t="str">
        <f>_xlfn.IFNA(VLOOKUP($C261,DataSuS2021!$B$2:$O$173,5,FALSE),"")</f>
        <v/>
      </c>
      <c r="R261" s="3" t="str">
        <f>_xlfn.IFNA(VLOOKUP($C261,DataSuS2021!$B$2:$O$173,6,FALSE),"")</f>
        <v/>
      </c>
      <c r="S261" s="3" t="str">
        <f>_xlfn.IFNA(VLOOKUP($C261,DataSuS2021!$B$2:$O$173,7,FALSE),"")</f>
        <v/>
      </c>
      <c r="T261" s="3" t="str">
        <f>_xlfn.IFNA(VLOOKUP($C261,DataSuS2021!$B$2:$O$173,8,FALSE),"")</f>
        <v/>
      </c>
      <c r="U261" s="3" t="str">
        <f>_xlfn.IFNA(VLOOKUP($C261,DataSuS2021!$B$2:$O$173,9,FALSE),"")</f>
        <v/>
      </c>
      <c r="V261" s="3" t="str">
        <f>_xlfn.IFNA(VLOOKUP($C261,DataSuS2021!$B$2:$O$173,10,FALSE),"")</f>
        <v/>
      </c>
      <c r="W261" s="3" t="str">
        <f>_xlfn.IFNA(VLOOKUP($C261,DataSuS2021!$B$2:$O$173,11,FALSE),"")</f>
        <v/>
      </c>
      <c r="X261" s="3" t="str">
        <f>_xlfn.IFNA(VLOOKUP($C261,DataSuS2021!$B$2:$O$173,12,FALSE),"")</f>
        <v/>
      </c>
      <c r="Y261" s="3" t="str">
        <f>_xlfn.IFNA(VLOOKUP($C261,DataSuS2021!$B$2:$O$173,13,FALSE),"")</f>
        <v/>
      </c>
      <c r="Z261" s="42">
        <f t="shared" si="24"/>
        <v>0</v>
      </c>
      <c r="AA261" s="37" t="str">
        <f>_xlfn.IFNA(VLOOKUP($C261,DataSuS2022!$B$2:$O$854,2,FALSE),"")</f>
        <v>-</v>
      </c>
      <c r="AB261" s="37" t="str">
        <f>_xlfn.IFNA(VLOOKUP($C261,DataSuS2022!$B$2:$O$854,3,FALSE),"")</f>
        <v>-</v>
      </c>
      <c r="AC261" s="37" t="str">
        <f>_xlfn.IFNA(VLOOKUP($C261,DataSuS2022!$B$2:$O$854,4,FALSE),"")</f>
        <v>-</v>
      </c>
      <c r="AD261" s="37" t="str">
        <f>_xlfn.IFNA(VLOOKUP($C261,DataSuS2022!$B$2:$O$854,5,FALSE),"")</f>
        <v>-</v>
      </c>
      <c r="AE261" s="37" t="str">
        <f>_xlfn.IFNA(VLOOKUP($C261,DataSuS2022!$B$2:$O$854,6,FALSE),"")</f>
        <v>-</v>
      </c>
      <c r="AF261" s="37" t="str">
        <f>_xlfn.IFNA(VLOOKUP($C261,DataSuS2022!$B$2:$O$854,7,FALSE),"")</f>
        <v>-</v>
      </c>
      <c r="AG261" s="37" t="str">
        <f>_xlfn.IFNA(VLOOKUP($C261,DataSuS2022!$B$2:$O$854,8,FALSE),"")</f>
        <v>-</v>
      </c>
      <c r="AH261" s="37" t="str">
        <f>_xlfn.IFNA(VLOOKUP($C261,DataSuS2022!$B$2:$O$854,9,FALSE),"")</f>
        <v>-</v>
      </c>
      <c r="AI261" s="37" t="str">
        <f>_xlfn.IFNA(VLOOKUP($C261,DataSuS2022!$B$2:$O$854,10,FALSE),"")</f>
        <v>-</v>
      </c>
      <c r="AJ261" s="37" t="str">
        <f>_xlfn.IFNA(VLOOKUP($C261,DataSuS2022!$B$2:$O$854,11,FALSE),"")</f>
        <v>-</v>
      </c>
      <c r="AK261" s="37" t="str">
        <f>_xlfn.IFNA(VLOOKUP($C261,DataSuS2022!$B$2:$O$854,12,TRUE),"")</f>
        <v>-</v>
      </c>
      <c r="AL261" s="37" t="str">
        <f>_xlfn.IFNA(VLOOKUP($C261,DataSuS2022!$B$2:$O$854,13,FALSE),"")</f>
        <v>-</v>
      </c>
      <c r="AM261" s="44">
        <f t="shared" si="25"/>
        <v>0</v>
      </c>
      <c r="AN261" t="str">
        <f>_xlfn.IFNA(VLOOKUP($C261,DataSuS2023!$B$2:$O$854,2,FALSE),"")</f>
        <v>-</v>
      </c>
      <c r="AO261" t="str">
        <f>_xlfn.IFNA(VLOOKUP($C261,DataSuS2023!$B$2:$O$854,3,FALSE),"")</f>
        <v>-</v>
      </c>
      <c r="AP261" t="str">
        <f>_xlfn.IFNA(VLOOKUP($C261,DataSuS2023!$B$2:$O$854,4,FALSE),"")</f>
        <v>-</v>
      </c>
      <c r="AQ261" t="str">
        <f>_xlfn.IFNA(VLOOKUP($C261,DataSuS2023!$B$2:$O$854,5,FALSE),"")</f>
        <v>-</v>
      </c>
      <c r="AR261" t="str">
        <f>_xlfn.IFNA(VLOOKUP($C261,DataSuS2023!$B$2:$O$854,6,FALSE),"")</f>
        <v>-</v>
      </c>
      <c r="AS261" t="str">
        <f>_xlfn.IFNA(VLOOKUP($C261,DataSuS2023!$B$2:$O$854,7,FALSE),"")</f>
        <v>-</v>
      </c>
      <c r="AT261" t="str">
        <f>_xlfn.IFNA(VLOOKUP($C261,DataSuS2023!$B$2:$O$854,8,FALSE),"")</f>
        <v>-</v>
      </c>
      <c r="AU261" t="str">
        <f>_xlfn.IFNA(VLOOKUP($C261,DataSuS2023!$B$2:$O$854,9,FALSE),"")</f>
        <v>-</v>
      </c>
      <c r="AV261" t="str">
        <f>_xlfn.IFNA(VLOOKUP($C261,DataSuS2023!$B$2:$O$854,10,FALSE),"")</f>
        <v>-</v>
      </c>
      <c r="AW261" t="str">
        <f>_xlfn.IFNA(VLOOKUP($C261,DataSuS2023!$B$2:$O$854,11,FALSE),"")</f>
        <v>-</v>
      </c>
      <c r="AX261" t="str">
        <f>_xlfn.IFNA(VLOOKUP($C261,DataSuS2023!$B$2:$O$854,12,FALSE),"")</f>
        <v>-</v>
      </c>
      <c r="AY261" t="str">
        <f>_xlfn.IFNA(VLOOKUP($C261,DataSuS2023!$B$2:$O$854,13,FALSE),"")</f>
        <v>-</v>
      </c>
      <c r="AZ261" s="43">
        <f t="shared" si="21"/>
        <v>0</v>
      </c>
      <c r="BA261">
        <f t="shared" si="26"/>
        <v>0</v>
      </c>
    </row>
    <row r="262" spans="1:53" ht="15.75" customHeight="1">
      <c r="A262" s="10" t="s">
        <v>558</v>
      </c>
      <c r="B262" s="5">
        <v>3123304</v>
      </c>
      <c r="C262" s="5" t="str">
        <f t="shared" si="23"/>
        <v>31233</v>
      </c>
      <c r="D262" s="11" t="s">
        <v>59</v>
      </c>
      <c r="E262" s="12">
        <v>0.48199999999999998</v>
      </c>
      <c r="F262" s="12">
        <v>0.60499999999999998</v>
      </c>
      <c r="G262" s="13">
        <v>0.629</v>
      </c>
      <c r="H262" s="46" t="s">
        <v>559</v>
      </c>
      <c r="I262" s="13" t="s">
        <v>61</v>
      </c>
      <c r="J262" s="14">
        <v>1.1299999999999999</v>
      </c>
      <c r="K262" s="14">
        <v>231.16900000000001</v>
      </c>
      <c r="L262" s="15">
        <f t="shared" si="22"/>
        <v>4.8881986771582682</v>
      </c>
      <c r="M262" s="6" t="s">
        <v>62</v>
      </c>
      <c r="N262" s="3" t="str">
        <f>_xlfn.IFNA(VLOOKUP($C262,DataSuS2021!$B$2:$O$173,2,FALSE),"")</f>
        <v/>
      </c>
      <c r="O262" s="3" t="str">
        <f>_xlfn.IFNA(VLOOKUP($C262,DataSuS2021!$B$2:$O$173,3,FALSE),"")</f>
        <v/>
      </c>
      <c r="P262" s="3" t="str">
        <f>_xlfn.IFNA(VLOOKUP($C262,DataSuS2021!$B$2:$O$173,4,FALSE),"")</f>
        <v/>
      </c>
      <c r="Q262" s="3" t="str">
        <f>_xlfn.IFNA(VLOOKUP($C262,DataSuS2021!$B$2:$O$173,5,FALSE),"")</f>
        <v/>
      </c>
      <c r="R262" s="3" t="str">
        <f>_xlfn.IFNA(VLOOKUP($C262,DataSuS2021!$B$2:$O$173,6,FALSE),"")</f>
        <v/>
      </c>
      <c r="S262" s="3" t="str">
        <f>_xlfn.IFNA(VLOOKUP($C262,DataSuS2021!$B$2:$O$173,7,FALSE),"")</f>
        <v/>
      </c>
      <c r="T262" s="3" t="str">
        <f>_xlfn.IFNA(VLOOKUP($C262,DataSuS2021!$B$2:$O$173,8,FALSE),"")</f>
        <v/>
      </c>
      <c r="U262" s="3" t="str">
        <f>_xlfn.IFNA(VLOOKUP($C262,DataSuS2021!$B$2:$O$173,9,FALSE),"")</f>
        <v/>
      </c>
      <c r="V262" s="3" t="str">
        <f>_xlfn.IFNA(VLOOKUP($C262,DataSuS2021!$B$2:$O$173,10,FALSE),"")</f>
        <v/>
      </c>
      <c r="W262" s="3" t="str">
        <f>_xlfn.IFNA(VLOOKUP($C262,DataSuS2021!$B$2:$O$173,11,FALSE),"")</f>
        <v/>
      </c>
      <c r="X262" s="3" t="str">
        <f>_xlfn.IFNA(VLOOKUP($C262,DataSuS2021!$B$2:$O$173,12,FALSE),"")</f>
        <v/>
      </c>
      <c r="Y262" s="3" t="str">
        <f>_xlfn.IFNA(VLOOKUP($C262,DataSuS2021!$B$2:$O$173,13,FALSE),"")</f>
        <v/>
      </c>
      <c r="Z262" s="42">
        <f t="shared" si="24"/>
        <v>0</v>
      </c>
      <c r="AA262" s="37" t="str">
        <f>_xlfn.IFNA(VLOOKUP($C262,DataSuS2022!$B$2:$O$854,2,FALSE),"")</f>
        <v>-</v>
      </c>
      <c r="AB262" s="37" t="str">
        <f>_xlfn.IFNA(VLOOKUP($C262,DataSuS2022!$B$2:$O$854,3,FALSE),"")</f>
        <v>-</v>
      </c>
      <c r="AC262" s="37" t="str">
        <f>_xlfn.IFNA(VLOOKUP($C262,DataSuS2022!$B$2:$O$854,4,FALSE),"")</f>
        <v>-</v>
      </c>
      <c r="AD262" s="37" t="str">
        <f>_xlfn.IFNA(VLOOKUP($C262,DataSuS2022!$B$2:$O$854,5,FALSE),"")</f>
        <v>-</v>
      </c>
      <c r="AE262" s="37" t="str">
        <f>_xlfn.IFNA(VLOOKUP($C262,DataSuS2022!$B$2:$O$854,6,FALSE),"")</f>
        <v>-</v>
      </c>
      <c r="AF262" s="37" t="str">
        <f>_xlfn.IFNA(VLOOKUP($C262,DataSuS2022!$B$2:$O$854,7,FALSE),"")</f>
        <v>-</v>
      </c>
      <c r="AG262" s="37" t="str">
        <f>_xlfn.IFNA(VLOOKUP($C262,DataSuS2022!$B$2:$O$854,8,FALSE),"")</f>
        <v>-</v>
      </c>
      <c r="AH262" s="37" t="str">
        <f>_xlfn.IFNA(VLOOKUP($C262,DataSuS2022!$B$2:$O$854,9,FALSE),"")</f>
        <v>-</v>
      </c>
      <c r="AI262" s="37" t="str">
        <f>_xlfn.IFNA(VLOOKUP($C262,DataSuS2022!$B$2:$O$854,10,FALSE),"")</f>
        <v>-</v>
      </c>
      <c r="AJ262" s="37" t="str">
        <f>_xlfn.IFNA(VLOOKUP($C262,DataSuS2022!$B$2:$O$854,11,FALSE),"")</f>
        <v>-</v>
      </c>
      <c r="AK262" s="37" t="str">
        <f>_xlfn.IFNA(VLOOKUP($C262,DataSuS2022!$B$2:$O$854,12,TRUE),"")</f>
        <v>-</v>
      </c>
      <c r="AL262" s="37" t="str">
        <f>_xlfn.IFNA(VLOOKUP($C262,DataSuS2022!$B$2:$O$854,13,FALSE),"")</f>
        <v>-</v>
      </c>
      <c r="AM262" s="44">
        <f t="shared" si="25"/>
        <v>0</v>
      </c>
      <c r="AN262" t="str">
        <f>_xlfn.IFNA(VLOOKUP($C262,DataSuS2023!$B$2:$O$854,2,FALSE),"")</f>
        <v>-</v>
      </c>
      <c r="AO262" t="str">
        <f>_xlfn.IFNA(VLOOKUP($C262,DataSuS2023!$B$2:$O$854,3,FALSE),"")</f>
        <v>-</v>
      </c>
      <c r="AP262" t="str">
        <f>_xlfn.IFNA(VLOOKUP($C262,DataSuS2023!$B$2:$O$854,4,FALSE),"")</f>
        <v>-</v>
      </c>
      <c r="AQ262" t="str">
        <f>_xlfn.IFNA(VLOOKUP($C262,DataSuS2023!$B$2:$O$854,5,FALSE),"")</f>
        <v>-</v>
      </c>
      <c r="AR262" t="str">
        <f>_xlfn.IFNA(VLOOKUP($C262,DataSuS2023!$B$2:$O$854,6,FALSE),"")</f>
        <v>-</v>
      </c>
      <c r="AS262" t="str">
        <f>_xlfn.IFNA(VLOOKUP($C262,DataSuS2023!$B$2:$O$854,7,FALSE),"")</f>
        <v>-</v>
      </c>
      <c r="AT262" t="str">
        <f>_xlfn.IFNA(VLOOKUP($C262,DataSuS2023!$B$2:$O$854,8,FALSE),"")</f>
        <v>-</v>
      </c>
      <c r="AU262" t="str">
        <f>_xlfn.IFNA(VLOOKUP($C262,DataSuS2023!$B$2:$O$854,9,FALSE),"")</f>
        <v>-</v>
      </c>
      <c r="AV262" t="str">
        <f>_xlfn.IFNA(VLOOKUP($C262,DataSuS2023!$B$2:$O$854,10,FALSE),"")</f>
        <v>-</v>
      </c>
      <c r="AW262" t="str">
        <f>_xlfn.IFNA(VLOOKUP($C262,DataSuS2023!$B$2:$O$854,11,FALSE),"")</f>
        <v>-</v>
      </c>
      <c r="AX262" t="str">
        <f>_xlfn.IFNA(VLOOKUP($C262,DataSuS2023!$B$2:$O$854,12,FALSE),"")</f>
        <v>-</v>
      </c>
      <c r="AY262" t="str">
        <f>_xlfn.IFNA(VLOOKUP($C262,DataSuS2023!$B$2:$O$854,13,FALSE),"")</f>
        <v>-</v>
      </c>
      <c r="AZ262" s="43">
        <f t="shared" si="21"/>
        <v>0</v>
      </c>
      <c r="BA262">
        <f t="shared" si="26"/>
        <v>0</v>
      </c>
    </row>
    <row r="263" spans="1:53" ht="15.75" customHeight="1">
      <c r="A263" s="10" t="s">
        <v>560</v>
      </c>
      <c r="B263" s="5">
        <v>3123403</v>
      </c>
      <c r="C263" s="5" t="str">
        <f t="shared" si="23"/>
        <v>31234</v>
      </c>
      <c r="D263" s="11" t="s">
        <v>72</v>
      </c>
      <c r="E263" s="12">
        <v>0.438</v>
      </c>
      <c r="F263" s="12">
        <v>0.60899999999999999</v>
      </c>
      <c r="G263" s="13">
        <v>0.69199999999999995</v>
      </c>
      <c r="H263" s="46" t="s">
        <v>312</v>
      </c>
      <c r="I263" s="13" t="s">
        <v>53</v>
      </c>
      <c r="J263" s="14">
        <v>0.38</v>
      </c>
      <c r="K263" s="14">
        <v>152.91200000000001</v>
      </c>
      <c r="L263" s="15">
        <f t="shared" si="22"/>
        <v>2.4850894632206759</v>
      </c>
      <c r="M263" s="6" t="s">
        <v>76</v>
      </c>
      <c r="N263" s="3" t="str">
        <f>_xlfn.IFNA(VLOOKUP($C263,DataSuS2021!$B$2:$O$173,2,FALSE),"")</f>
        <v/>
      </c>
      <c r="O263" s="3" t="str">
        <f>_xlfn.IFNA(VLOOKUP($C263,DataSuS2021!$B$2:$O$173,3,FALSE),"")</f>
        <v/>
      </c>
      <c r="P263" s="3" t="str">
        <f>_xlfn.IFNA(VLOOKUP($C263,DataSuS2021!$B$2:$O$173,4,FALSE),"")</f>
        <v/>
      </c>
      <c r="Q263" s="3" t="str">
        <f>_xlfn.IFNA(VLOOKUP($C263,DataSuS2021!$B$2:$O$173,5,FALSE),"")</f>
        <v/>
      </c>
      <c r="R263" s="3" t="str">
        <f>_xlfn.IFNA(VLOOKUP($C263,DataSuS2021!$B$2:$O$173,6,FALSE),"")</f>
        <v/>
      </c>
      <c r="S263" s="3" t="str">
        <f>_xlfn.IFNA(VLOOKUP($C263,DataSuS2021!$B$2:$O$173,7,FALSE),"")</f>
        <v/>
      </c>
      <c r="T263" s="3" t="str">
        <f>_xlfn.IFNA(VLOOKUP($C263,DataSuS2021!$B$2:$O$173,8,FALSE),"")</f>
        <v/>
      </c>
      <c r="U263" s="3" t="str">
        <f>_xlfn.IFNA(VLOOKUP($C263,DataSuS2021!$B$2:$O$173,9,FALSE),"")</f>
        <v/>
      </c>
      <c r="V263" s="3" t="str">
        <f>_xlfn.IFNA(VLOOKUP($C263,DataSuS2021!$B$2:$O$173,10,FALSE),"")</f>
        <v/>
      </c>
      <c r="W263" s="3" t="str">
        <f>_xlfn.IFNA(VLOOKUP($C263,DataSuS2021!$B$2:$O$173,11,FALSE),"")</f>
        <v/>
      </c>
      <c r="X263" s="3" t="str">
        <f>_xlfn.IFNA(VLOOKUP($C263,DataSuS2021!$B$2:$O$173,12,FALSE),"")</f>
        <v/>
      </c>
      <c r="Y263" s="3" t="str">
        <f>_xlfn.IFNA(VLOOKUP($C263,DataSuS2021!$B$2:$O$173,13,FALSE),"")</f>
        <v/>
      </c>
      <c r="Z263" s="42">
        <f t="shared" si="24"/>
        <v>0</v>
      </c>
      <c r="AA263" s="37" t="str">
        <f>_xlfn.IFNA(VLOOKUP($C263,DataSuS2022!$B$2:$O$854,2,FALSE),"")</f>
        <v>-</v>
      </c>
      <c r="AB263" s="37" t="str">
        <f>_xlfn.IFNA(VLOOKUP($C263,DataSuS2022!$B$2:$O$854,3,FALSE),"")</f>
        <v>-</v>
      </c>
      <c r="AC263" s="37" t="str">
        <f>_xlfn.IFNA(VLOOKUP($C263,DataSuS2022!$B$2:$O$854,4,FALSE),"")</f>
        <v>-</v>
      </c>
      <c r="AD263" s="37" t="str">
        <f>_xlfn.IFNA(VLOOKUP($C263,DataSuS2022!$B$2:$O$854,5,FALSE),"")</f>
        <v>-</v>
      </c>
      <c r="AE263" s="37" t="str">
        <f>_xlfn.IFNA(VLOOKUP($C263,DataSuS2022!$B$2:$O$854,6,FALSE),"")</f>
        <v>-</v>
      </c>
      <c r="AF263" s="37" t="str">
        <f>_xlfn.IFNA(VLOOKUP($C263,DataSuS2022!$B$2:$O$854,7,FALSE),"")</f>
        <v>-</v>
      </c>
      <c r="AG263" s="37" t="str">
        <f>_xlfn.IFNA(VLOOKUP($C263,DataSuS2022!$B$2:$O$854,8,FALSE),"")</f>
        <v>-</v>
      </c>
      <c r="AH263" s="37" t="str">
        <f>_xlfn.IFNA(VLOOKUP($C263,DataSuS2022!$B$2:$O$854,9,FALSE),"")</f>
        <v>-</v>
      </c>
      <c r="AI263" s="37" t="str">
        <f>_xlfn.IFNA(VLOOKUP($C263,DataSuS2022!$B$2:$O$854,10,FALSE),"")</f>
        <v>-</v>
      </c>
      <c r="AJ263" s="37" t="str">
        <f>_xlfn.IFNA(VLOOKUP($C263,DataSuS2022!$B$2:$O$854,11,FALSE),"")</f>
        <v>-</v>
      </c>
      <c r="AK263" s="37" t="str">
        <f>_xlfn.IFNA(VLOOKUP($C263,DataSuS2022!$B$2:$O$854,12,TRUE),"")</f>
        <v>-</v>
      </c>
      <c r="AL263" s="37" t="str">
        <f>_xlfn.IFNA(VLOOKUP($C263,DataSuS2022!$B$2:$O$854,13,FALSE),"")</f>
        <v>-</v>
      </c>
      <c r="AM263" s="44">
        <f t="shared" si="25"/>
        <v>0</v>
      </c>
      <c r="AN263" t="str">
        <f>_xlfn.IFNA(VLOOKUP($C263,DataSuS2023!$B$2:$O$854,2,FALSE),"")</f>
        <v>-</v>
      </c>
      <c r="AO263" t="str">
        <f>_xlfn.IFNA(VLOOKUP($C263,DataSuS2023!$B$2:$O$854,3,FALSE),"")</f>
        <v>-</v>
      </c>
      <c r="AP263">
        <f>_xlfn.IFNA(VLOOKUP($C263,DataSuS2023!$B$2:$O$854,4,FALSE),"")</f>
        <v>1</v>
      </c>
      <c r="AQ263" t="str">
        <f>_xlfn.IFNA(VLOOKUP($C263,DataSuS2023!$B$2:$O$854,5,FALSE),"")</f>
        <v>-</v>
      </c>
      <c r="AR263" t="str">
        <f>_xlfn.IFNA(VLOOKUP($C263,DataSuS2023!$B$2:$O$854,6,FALSE),"")</f>
        <v>-</v>
      </c>
      <c r="AS263" t="str">
        <f>_xlfn.IFNA(VLOOKUP($C263,DataSuS2023!$B$2:$O$854,7,FALSE),"")</f>
        <v>-</v>
      </c>
      <c r="AT263" t="str">
        <f>_xlfn.IFNA(VLOOKUP($C263,DataSuS2023!$B$2:$O$854,8,FALSE),"")</f>
        <v>-</v>
      </c>
      <c r="AU263" t="str">
        <f>_xlfn.IFNA(VLOOKUP($C263,DataSuS2023!$B$2:$O$854,9,FALSE),"")</f>
        <v>-</v>
      </c>
      <c r="AV263" t="str">
        <f>_xlfn.IFNA(VLOOKUP($C263,DataSuS2023!$B$2:$O$854,10,FALSE),"")</f>
        <v>-</v>
      </c>
      <c r="AW263" t="str">
        <f>_xlfn.IFNA(VLOOKUP($C263,DataSuS2023!$B$2:$O$854,11,FALSE),"")</f>
        <v>-</v>
      </c>
      <c r="AX263" t="str">
        <f>_xlfn.IFNA(VLOOKUP($C263,DataSuS2023!$B$2:$O$854,12,FALSE),"")</f>
        <v>-</v>
      </c>
      <c r="AY263" t="str">
        <f>_xlfn.IFNA(VLOOKUP($C263,DataSuS2023!$B$2:$O$854,13,FALSE),"")</f>
        <v>-</v>
      </c>
      <c r="AZ263" s="43">
        <f t="shared" si="21"/>
        <v>1</v>
      </c>
      <c r="BA263">
        <f t="shared" si="26"/>
        <v>1</v>
      </c>
    </row>
    <row r="264" spans="1:53" ht="15.75" customHeight="1">
      <c r="A264" s="10" t="s">
        <v>561</v>
      </c>
      <c r="B264" s="5">
        <v>3123502</v>
      </c>
      <c r="C264" s="5" t="str">
        <f t="shared" si="23"/>
        <v>31235</v>
      </c>
      <c r="D264" s="11" t="s">
        <v>56</v>
      </c>
      <c r="E264" s="12">
        <v>0.318</v>
      </c>
      <c r="F264" s="12">
        <v>0.505</v>
      </c>
      <c r="G264" s="13">
        <v>0.70599999999999996</v>
      </c>
      <c r="H264" s="46" t="s">
        <v>562</v>
      </c>
      <c r="I264" s="13" t="s">
        <v>53</v>
      </c>
      <c r="J264" s="14">
        <v>0.53</v>
      </c>
      <c r="K264" s="14">
        <v>312.87799999999999</v>
      </c>
      <c r="L264" s="15">
        <f t="shared" si="22"/>
        <v>1.693950996874181</v>
      </c>
      <c r="M264" s="6" t="s">
        <v>54</v>
      </c>
      <c r="N264" s="3" t="str">
        <f>_xlfn.IFNA(VLOOKUP($C264,DataSuS2021!$B$2:$O$173,2,FALSE),"")</f>
        <v/>
      </c>
      <c r="O264" s="3" t="str">
        <f>_xlfn.IFNA(VLOOKUP($C264,DataSuS2021!$B$2:$O$173,3,FALSE),"")</f>
        <v/>
      </c>
      <c r="P264" s="3" t="str">
        <f>_xlfn.IFNA(VLOOKUP($C264,DataSuS2021!$B$2:$O$173,4,FALSE),"")</f>
        <v/>
      </c>
      <c r="Q264" s="3" t="str">
        <f>_xlfn.IFNA(VLOOKUP($C264,DataSuS2021!$B$2:$O$173,5,FALSE),"")</f>
        <v/>
      </c>
      <c r="R264" s="3" t="str">
        <f>_xlfn.IFNA(VLOOKUP($C264,DataSuS2021!$B$2:$O$173,6,FALSE),"")</f>
        <v/>
      </c>
      <c r="S264" s="3" t="str">
        <f>_xlfn.IFNA(VLOOKUP($C264,DataSuS2021!$B$2:$O$173,7,FALSE),"")</f>
        <v/>
      </c>
      <c r="T264" s="3" t="str">
        <f>_xlfn.IFNA(VLOOKUP($C264,DataSuS2021!$B$2:$O$173,8,FALSE),"")</f>
        <v/>
      </c>
      <c r="U264" s="3" t="str">
        <f>_xlfn.IFNA(VLOOKUP($C264,DataSuS2021!$B$2:$O$173,9,FALSE),"")</f>
        <v/>
      </c>
      <c r="V264" s="3" t="str">
        <f>_xlfn.IFNA(VLOOKUP($C264,DataSuS2021!$B$2:$O$173,10,FALSE),"")</f>
        <v/>
      </c>
      <c r="W264" s="3" t="str">
        <f>_xlfn.IFNA(VLOOKUP($C264,DataSuS2021!$B$2:$O$173,11,FALSE),"")</f>
        <v/>
      </c>
      <c r="X264" s="3" t="str">
        <f>_xlfn.IFNA(VLOOKUP($C264,DataSuS2021!$B$2:$O$173,12,FALSE),"")</f>
        <v/>
      </c>
      <c r="Y264" s="3" t="str">
        <f>_xlfn.IFNA(VLOOKUP($C264,DataSuS2021!$B$2:$O$173,13,FALSE),"")</f>
        <v/>
      </c>
      <c r="Z264" s="42">
        <f t="shared" si="24"/>
        <v>0</v>
      </c>
      <c r="AA264" s="37" t="str">
        <f>_xlfn.IFNA(VLOOKUP($C264,DataSuS2022!$B$2:$O$854,2,FALSE),"")</f>
        <v>-</v>
      </c>
      <c r="AB264" s="37" t="str">
        <f>_xlfn.IFNA(VLOOKUP($C264,DataSuS2022!$B$2:$O$854,3,FALSE),"")</f>
        <v>-</v>
      </c>
      <c r="AC264" s="37" t="str">
        <f>_xlfn.IFNA(VLOOKUP($C264,DataSuS2022!$B$2:$O$854,4,FALSE),"")</f>
        <v>-</v>
      </c>
      <c r="AD264" s="37" t="str">
        <f>_xlfn.IFNA(VLOOKUP($C264,DataSuS2022!$B$2:$O$854,5,FALSE),"")</f>
        <v>-</v>
      </c>
      <c r="AE264" s="37" t="str">
        <f>_xlfn.IFNA(VLOOKUP($C264,DataSuS2022!$B$2:$O$854,6,FALSE),"")</f>
        <v>-</v>
      </c>
      <c r="AF264" s="37" t="str">
        <f>_xlfn.IFNA(VLOOKUP($C264,DataSuS2022!$B$2:$O$854,7,FALSE),"")</f>
        <v>-</v>
      </c>
      <c r="AG264" s="37" t="str">
        <f>_xlfn.IFNA(VLOOKUP($C264,DataSuS2022!$B$2:$O$854,8,FALSE),"")</f>
        <v>-</v>
      </c>
      <c r="AH264" s="37" t="str">
        <f>_xlfn.IFNA(VLOOKUP($C264,DataSuS2022!$B$2:$O$854,9,FALSE),"")</f>
        <v>-</v>
      </c>
      <c r="AI264" s="37" t="str">
        <f>_xlfn.IFNA(VLOOKUP($C264,DataSuS2022!$B$2:$O$854,10,FALSE),"")</f>
        <v>-</v>
      </c>
      <c r="AJ264" s="37" t="str">
        <f>_xlfn.IFNA(VLOOKUP($C264,DataSuS2022!$B$2:$O$854,11,FALSE),"")</f>
        <v>-</v>
      </c>
      <c r="AK264" s="37" t="str">
        <f>_xlfn.IFNA(VLOOKUP($C264,DataSuS2022!$B$2:$O$854,12,TRUE),"")</f>
        <v>-</v>
      </c>
      <c r="AL264" s="37" t="str">
        <f>_xlfn.IFNA(VLOOKUP($C264,DataSuS2022!$B$2:$O$854,13,FALSE),"")</f>
        <v>-</v>
      </c>
      <c r="AM264" s="44">
        <f t="shared" si="25"/>
        <v>0</v>
      </c>
      <c r="AN264" t="str">
        <f>_xlfn.IFNA(VLOOKUP($C264,DataSuS2023!$B$2:$O$854,2,FALSE),"")</f>
        <v>-</v>
      </c>
      <c r="AO264" t="str">
        <f>_xlfn.IFNA(VLOOKUP($C264,DataSuS2023!$B$2:$O$854,3,FALSE),"")</f>
        <v>-</v>
      </c>
      <c r="AP264" t="str">
        <f>_xlfn.IFNA(VLOOKUP($C264,DataSuS2023!$B$2:$O$854,4,FALSE),"")</f>
        <v>-</v>
      </c>
      <c r="AQ264" t="str">
        <f>_xlfn.IFNA(VLOOKUP($C264,DataSuS2023!$B$2:$O$854,5,FALSE),"")</f>
        <v>-</v>
      </c>
      <c r="AR264" t="str">
        <f>_xlfn.IFNA(VLOOKUP($C264,DataSuS2023!$B$2:$O$854,6,FALSE),"")</f>
        <v>-</v>
      </c>
      <c r="AS264" t="str">
        <f>_xlfn.IFNA(VLOOKUP($C264,DataSuS2023!$B$2:$O$854,7,FALSE),"")</f>
        <v>-</v>
      </c>
      <c r="AT264" t="str">
        <f>_xlfn.IFNA(VLOOKUP($C264,DataSuS2023!$B$2:$O$854,8,FALSE),"")</f>
        <v>-</v>
      </c>
      <c r="AU264" t="str">
        <f>_xlfn.IFNA(VLOOKUP($C264,DataSuS2023!$B$2:$O$854,9,FALSE),"")</f>
        <v>-</v>
      </c>
      <c r="AV264" t="str">
        <f>_xlfn.IFNA(VLOOKUP($C264,DataSuS2023!$B$2:$O$854,10,FALSE),"")</f>
        <v>-</v>
      </c>
      <c r="AW264" t="str">
        <f>_xlfn.IFNA(VLOOKUP($C264,DataSuS2023!$B$2:$O$854,11,FALSE),"")</f>
        <v>-</v>
      </c>
      <c r="AX264" t="str">
        <f>_xlfn.IFNA(VLOOKUP($C264,DataSuS2023!$B$2:$O$854,12,FALSE),"")</f>
        <v>-</v>
      </c>
      <c r="AY264" t="str">
        <f>_xlfn.IFNA(VLOOKUP($C264,DataSuS2023!$B$2:$O$854,13,FALSE),"")</f>
        <v>-</v>
      </c>
      <c r="AZ264" s="43">
        <f t="shared" ref="AZ264:AZ327" si="27">SUM(AN264:AY264)</f>
        <v>0</v>
      </c>
      <c r="BA264">
        <f t="shared" si="26"/>
        <v>0</v>
      </c>
    </row>
    <row r="265" spans="1:53" ht="15.75" customHeight="1">
      <c r="A265" s="10" t="s">
        <v>563</v>
      </c>
      <c r="B265" s="5">
        <v>3123528</v>
      </c>
      <c r="C265" s="5" t="str">
        <f t="shared" si="23"/>
        <v>31235</v>
      </c>
      <c r="D265" s="11" t="s">
        <v>85</v>
      </c>
      <c r="E265" s="12">
        <v>0.48799999999999999</v>
      </c>
      <c r="F265" s="12">
        <v>0.61799999999999999</v>
      </c>
      <c r="G265" s="13">
        <v>0.64500000000000002</v>
      </c>
      <c r="H265" s="46" t="s">
        <v>564</v>
      </c>
      <c r="I265" s="13" t="s">
        <v>61</v>
      </c>
      <c r="J265" s="14">
        <v>0.94</v>
      </c>
      <c r="K265" s="14">
        <v>217.46100000000001</v>
      </c>
      <c r="L265" s="15">
        <f t="shared" si="22"/>
        <v>4.3226141698971308</v>
      </c>
      <c r="M265" s="6" t="s">
        <v>62</v>
      </c>
      <c r="N265" s="3" t="str">
        <f>_xlfn.IFNA(VLOOKUP($C265,DataSuS2021!$B$2:$O$173,2,FALSE),"")</f>
        <v/>
      </c>
      <c r="O265" s="3" t="str">
        <f>_xlfn.IFNA(VLOOKUP($C265,DataSuS2021!$B$2:$O$173,3,FALSE),"")</f>
        <v/>
      </c>
      <c r="P265" s="3" t="str">
        <f>_xlfn.IFNA(VLOOKUP($C265,DataSuS2021!$B$2:$O$173,4,FALSE),"")</f>
        <v/>
      </c>
      <c r="Q265" s="3" t="str">
        <f>_xlfn.IFNA(VLOOKUP($C265,DataSuS2021!$B$2:$O$173,5,FALSE),"")</f>
        <v/>
      </c>
      <c r="R265" s="3" t="str">
        <f>_xlfn.IFNA(VLOOKUP($C265,DataSuS2021!$B$2:$O$173,6,FALSE),"")</f>
        <v/>
      </c>
      <c r="S265" s="3" t="str">
        <f>_xlfn.IFNA(VLOOKUP($C265,DataSuS2021!$B$2:$O$173,7,FALSE),"")</f>
        <v/>
      </c>
      <c r="T265" s="3" t="str">
        <f>_xlfn.IFNA(VLOOKUP($C265,DataSuS2021!$B$2:$O$173,8,FALSE),"")</f>
        <v/>
      </c>
      <c r="U265" s="3" t="str">
        <f>_xlfn.IFNA(VLOOKUP($C265,DataSuS2021!$B$2:$O$173,9,FALSE),"")</f>
        <v/>
      </c>
      <c r="V265" s="3" t="str">
        <f>_xlfn.IFNA(VLOOKUP($C265,DataSuS2021!$B$2:$O$173,10,FALSE),"")</f>
        <v/>
      </c>
      <c r="W265" s="3" t="str">
        <f>_xlfn.IFNA(VLOOKUP($C265,DataSuS2021!$B$2:$O$173,11,FALSE),"")</f>
        <v/>
      </c>
      <c r="X265" s="3" t="str">
        <f>_xlfn.IFNA(VLOOKUP($C265,DataSuS2021!$B$2:$O$173,12,FALSE),"")</f>
        <v/>
      </c>
      <c r="Y265" s="3" t="str">
        <f>_xlfn.IFNA(VLOOKUP($C265,DataSuS2021!$B$2:$O$173,13,FALSE),"")</f>
        <v/>
      </c>
      <c r="Z265" s="42">
        <f t="shared" si="24"/>
        <v>0</v>
      </c>
      <c r="AA265" s="37" t="str">
        <f>_xlfn.IFNA(VLOOKUP($C265,DataSuS2022!$B$2:$O$854,2,FALSE),"")</f>
        <v>-</v>
      </c>
      <c r="AB265" s="37" t="str">
        <f>_xlfn.IFNA(VLOOKUP($C265,DataSuS2022!$B$2:$O$854,3,FALSE),"")</f>
        <v>-</v>
      </c>
      <c r="AC265" s="37" t="str">
        <f>_xlfn.IFNA(VLOOKUP($C265,DataSuS2022!$B$2:$O$854,4,FALSE),"")</f>
        <v>-</v>
      </c>
      <c r="AD265" s="37" t="str">
        <f>_xlfn.IFNA(VLOOKUP($C265,DataSuS2022!$B$2:$O$854,5,FALSE),"")</f>
        <v>-</v>
      </c>
      <c r="AE265" s="37" t="str">
        <f>_xlfn.IFNA(VLOOKUP($C265,DataSuS2022!$B$2:$O$854,6,FALSE),"")</f>
        <v>-</v>
      </c>
      <c r="AF265" s="37" t="str">
        <f>_xlfn.IFNA(VLOOKUP($C265,DataSuS2022!$B$2:$O$854,7,FALSE),"")</f>
        <v>-</v>
      </c>
      <c r="AG265" s="37" t="str">
        <f>_xlfn.IFNA(VLOOKUP($C265,DataSuS2022!$B$2:$O$854,8,FALSE),"")</f>
        <v>-</v>
      </c>
      <c r="AH265" s="37" t="str">
        <f>_xlfn.IFNA(VLOOKUP($C265,DataSuS2022!$B$2:$O$854,9,FALSE),"")</f>
        <v>-</v>
      </c>
      <c r="AI265" s="37" t="str">
        <f>_xlfn.IFNA(VLOOKUP($C265,DataSuS2022!$B$2:$O$854,10,FALSE),"")</f>
        <v>-</v>
      </c>
      <c r="AJ265" s="37" t="str">
        <f>_xlfn.IFNA(VLOOKUP($C265,DataSuS2022!$B$2:$O$854,11,FALSE),"")</f>
        <v>-</v>
      </c>
      <c r="AK265" s="37" t="str">
        <f>_xlfn.IFNA(VLOOKUP($C265,DataSuS2022!$B$2:$O$854,12,TRUE),"")</f>
        <v>-</v>
      </c>
      <c r="AL265" s="37" t="str">
        <f>_xlfn.IFNA(VLOOKUP($C265,DataSuS2022!$B$2:$O$854,13,FALSE),"")</f>
        <v>-</v>
      </c>
      <c r="AM265" s="44">
        <f t="shared" si="25"/>
        <v>0</v>
      </c>
      <c r="AN265" t="str">
        <f>_xlfn.IFNA(VLOOKUP($C265,DataSuS2023!$B$2:$O$854,2,FALSE),"")</f>
        <v>-</v>
      </c>
      <c r="AO265" t="str">
        <f>_xlfn.IFNA(VLOOKUP($C265,DataSuS2023!$B$2:$O$854,3,FALSE),"")</f>
        <v>-</v>
      </c>
      <c r="AP265" t="str">
        <f>_xlfn.IFNA(VLOOKUP($C265,DataSuS2023!$B$2:$O$854,4,FALSE),"")</f>
        <v>-</v>
      </c>
      <c r="AQ265" t="str">
        <f>_xlfn.IFNA(VLOOKUP($C265,DataSuS2023!$B$2:$O$854,5,FALSE),"")</f>
        <v>-</v>
      </c>
      <c r="AR265" t="str">
        <f>_xlfn.IFNA(VLOOKUP($C265,DataSuS2023!$B$2:$O$854,6,FALSE),"")</f>
        <v>-</v>
      </c>
      <c r="AS265" t="str">
        <f>_xlfn.IFNA(VLOOKUP($C265,DataSuS2023!$B$2:$O$854,7,FALSE),"")</f>
        <v>-</v>
      </c>
      <c r="AT265" t="str">
        <f>_xlfn.IFNA(VLOOKUP($C265,DataSuS2023!$B$2:$O$854,8,FALSE),"")</f>
        <v>-</v>
      </c>
      <c r="AU265" t="str">
        <f>_xlfn.IFNA(VLOOKUP($C265,DataSuS2023!$B$2:$O$854,9,FALSE),"")</f>
        <v>-</v>
      </c>
      <c r="AV265" t="str">
        <f>_xlfn.IFNA(VLOOKUP($C265,DataSuS2023!$B$2:$O$854,10,FALSE),"")</f>
        <v>-</v>
      </c>
      <c r="AW265" t="str">
        <f>_xlfn.IFNA(VLOOKUP($C265,DataSuS2023!$B$2:$O$854,11,FALSE),"")</f>
        <v>-</v>
      </c>
      <c r="AX265" t="str">
        <f>_xlfn.IFNA(VLOOKUP($C265,DataSuS2023!$B$2:$O$854,12,FALSE),"")</f>
        <v>-</v>
      </c>
      <c r="AY265" t="str">
        <f>_xlfn.IFNA(VLOOKUP($C265,DataSuS2023!$B$2:$O$854,13,FALSE),"")</f>
        <v>-</v>
      </c>
      <c r="AZ265" s="43">
        <f t="shared" si="27"/>
        <v>0</v>
      </c>
      <c r="BA265">
        <f t="shared" si="26"/>
        <v>0</v>
      </c>
    </row>
    <row r="266" spans="1:53" ht="15.75" customHeight="1">
      <c r="A266" s="10" t="s">
        <v>565</v>
      </c>
      <c r="B266" s="5">
        <v>3123601</v>
      </c>
      <c r="C266" s="5" t="str">
        <f t="shared" si="23"/>
        <v>31236</v>
      </c>
      <c r="D266" s="11" t="s">
        <v>85</v>
      </c>
      <c r="E266" s="12">
        <v>0.41599999999999998</v>
      </c>
      <c r="F266" s="12">
        <v>0.54700000000000004</v>
      </c>
      <c r="G266" s="13">
        <v>0.68500000000000005</v>
      </c>
      <c r="H266" s="46" t="s">
        <v>566</v>
      </c>
      <c r="I266" s="13" t="s">
        <v>61</v>
      </c>
      <c r="J266" s="14">
        <v>5.39</v>
      </c>
      <c r="K266" s="14">
        <v>499.53699999999998</v>
      </c>
      <c r="L266" s="15">
        <f t="shared" si="22"/>
        <v>10.78999153215878</v>
      </c>
      <c r="M266" s="6" t="s">
        <v>89</v>
      </c>
      <c r="N266" s="3" t="str">
        <f>_xlfn.IFNA(VLOOKUP($C266,DataSuS2021!$B$2:$O$173,2,FALSE),"")</f>
        <v/>
      </c>
      <c r="O266" s="3" t="str">
        <f>_xlfn.IFNA(VLOOKUP($C266,DataSuS2021!$B$2:$O$173,3,FALSE),"")</f>
        <v/>
      </c>
      <c r="P266" s="3" t="str">
        <f>_xlfn.IFNA(VLOOKUP($C266,DataSuS2021!$B$2:$O$173,4,FALSE),"")</f>
        <v/>
      </c>
      <c r="Q266" s="3" t="str">
        <f>_xlfn.IFNA(VLOOKUP($C266,DataSuS2021!$B$2:$O$173,5,FALSE),"")</f>
        <v/>
      </c>
      <c r="R266" s="3" t="str">
        <f>_xlfn.IFNA(VLOOKUP($C266,DataSuS2021!$B$2:$O$173,6,FALSE),"")</f>
        <v/>
      </c>
      <c r="S266" s="3" t="str">
        <f>_xlfn.IFNA(VLOOKUP($C266,DataSuS2021!$B$2:$O$173,7,FALSE),"")</f>
        <v/>
      </c>
      <c r="T266" s="3" t="str">
        <f>_xlfn.IFNA(VLOOKUP($C266,DataSuS2021!$B$2:$O$173,8,FALSE),"")</f>
        <v/>
      </c>
      <c r="U266" s="3" t="str">
        <f>_xlfn.IFNA(VLOOKUP($C266,DataSuS2021!$B$2:$O$173,9,FALSE),"")</f>
        <v/>
      </c>
      <c r="V266" s="3" t="str">
        <f>_xlfn.IFNA(VLOOKUP($C266,DataSuS2021!$B$2:$O$173,10,FALSE),"")</f>
        <v/>
      </c>
      <c r="W266" s="3" t="str">
        <f>_xlfn.IFNA(VLOOKUP($C266,DataSuS2021!$B$2:$O$173,11,FALSE),"")</f>
        <v/>
      </c>
      <c r="X266" s="3" t="str">
        <f>_xlfn.IFNA(VLOOKUP($C266,DataSuS2021!$B$2:$O$173,12,FALSE),"")</f>
        <v/>
      </c>
      <c r="Y266" s="3" t="str">
        <f>_xlfn.IFNA(VLOOKUP($C266,DataSuS2021!$B$2:$O$173,13,FALSE),"")</f>
        <v/>
      </c>
      <c r="Z266" s="42">
        <f t="shared" si="24"/>
        <v>0</v>
      </c>
      <c r="AA266" s="37" t="str">
        <f>_xlfn.IFNA(VLOOKUP($C266,DataSuS2022!$B$2:$O$854,2,FALSE),"")</f>
        <v>-</v>
      </c>
      <c r="AB266" s="37" t="str">
        <f>_xlfn.IFNA(VLOOKUP($C266,DataSuS2022!$B$2:$O$854,3,FALSE),"")</f>
        <v>-</v>
      </c>
      <c r="AC266" s="37" t="str">
        <f>_xlfn.IFNA(VLOOKUP($C266,DataSuS2022!$B$2:$O$854,4,FALSE),"")</f>
        <v>-</v>
      </c>
      <c r="AD266" s="37" t="str">
        <f>_xlfn.IFNA(VLOOKUP($C266,DataSuS2022!$B$2:$O$854,5,FALSE),"")</f>
        <v>-</v>
      </c>
      <c r="AE266" s="37" t="str">
        <f>_xlfn.IFNA(VLOOKUP($C266,DataSuS2022!$B$2:$O$854,6,FALSE),"")</f>
        <v>-</v>
      </c>
      <c r="AF266" s="37" t="str">
        <f>_xlfn.IFNA(VLOOKUP($C266,DataSuS2022!$B$2:$O$854,7,FALSE),"")</f>
        <v>-</v>
      </c>
      <c r="AG266" s="37" t="str">
        <f>_xlfn.IFNA(VLOOKUP($C266,DataSuS2022!$B$2:$O$854,8,FALSE),"")</f>
        <v>-</v>
      </c>
      <c r="AH266" s="37" t="str">
        <f>_xlfn.IFNA(VLOOKUP($C266,DataSuS2022!$B$2:$O$854,9,FALSE),"")</f>
        <v>-</v>
      </c>
      <c r="AI266" s="37" t="str">
        <f>_xlfn.IFNA(VLOOKUP($C266,DataSuS2022!$B$2:$O$854,10,FALSE),"")</f>
        <v>-</v>
      </c>
      <c r="AJ266" s="37" t="str">
        <f>_xlfn.IFNA(VLOOKUP($C266,DataSuS2022!$B$2:$O$854,11,FALSE),"")</f>
        <v>-</v>
      </c>
      <c r="AK266" s="37" t="str">
        <f>_xlfn.IFNA(VLOOKUP($C266,DataSuS2022!$B$2:$O$854,12,TRUE),"")</f>
        <v>-</v>
      </c>
      <c r="AL266" s="37" t="str">
        <f>_xlfn.IFNA(VLOOKUP($C266,DataSuS2022!$B$2:$O$854,13,FALSE),"")</f>
        <v>-</v>
      </c>
      <c r="AM266" s="44">
        <f t="shared" si="25"/>
        <v>0</v>
      </c>
      <c r="AN266" t="str">
        <f>_xlfn.IFNA(VLOOKUP($C266,DataSuS2023!$B$2:$O$854,2,FALSE),"")</f>
        <v>-</v>
      </c>
      <c r="AO266" t="str">
        <f>_xlfn.IFNA(VLOOKUP($C266,DataSuS2023!$B$2:$O$854,3,FALSE),"")</f>
        <v>-</v>
      </c>
      <c r="AP266" t="str">
        <f>_xlfn.IFNA(VLOOKUP($C266,DataSuS2023!$B$2:$O$854,4,FALSE),"")</f>
        <v>-</v>
      </c>
      <c r="AQ266" t="str">
        <f>_xlfn.IFNA(VLOOKUP($C266,DataSuS2023!$B$2:$O$854,5,FALSE),"")</f>
        <v>-</v>
      </c>
      <c r="AR266" t="str">
        <f>_xlfn.IFNA(VLOOKUP($C266,DataSuS2023!$B$2:$O$854,6,FALSE),"")</f>
        <v>-</v>
      </c>
      <c r="AS266" t="str">
        <f>_xlfn.IFNA(VLOOKUP($C266,DataSuS2023!$B$2:$O$854,7,FALSE),"")</f>
        <v>-</v>
      </c>
      <c r="AT266" t="str">
        <f>_xlfn.IFNA(VLOOKUP($C266,DataSuS2023!$B$2:$O$854,8,FALSE),"")</f>
        <v>-</v>
      </c>
      <c r="AU266" t="str">
        <f>_xlfn.IFNA(VLOOKUP($C266,DataSuS2023!$B$2:$O$854,9,FALSE),"")</f>
        <v>-</v>
      </c>
      <c r="AV266" t="str">
        <f>_xlfn.IFNA(VLOOKUP($C266,DataSuS2023!$B$2:$O$854,10,FALSE),"")</f>
        <v>-</v>
      </c>
      <c r="AW266" t="str">
        <f>_xlfn.IFNA(VLOOKUP($C266,DataSuS2023!$B$2:$O$854,11,FALSE),"")</f>
        <v>-</v>
      </c>
      <c r="AX266" t="str">
        <f>_xlfn.IFNA(VLOOKUP($C266,DataSuS2023!$B$2:$O$854,12,FALSE),"")</f>
        <v>-</v>
      </c>
      <c r="AY266" t="str">
        <f>_xlfn.IFNA(VLOOKUP($C266,DataSuS2023!$B$2:$O$854,13,FALSE),"")</f>
        <v>-</v>
      </c>
      <c r="AZ266" s="43">
        <f t="shared" si="27"/>
        <v>0</v>
      </c>
      <c r="BA266">
        <f t="shared" si="26"/>
        <v>0</v>
      </c>
    </row>
    <row r="267" spans="1:53" ht="15.75" customHeight="1">
      <c r="A267" s="10" t="s">
        <v>567</v>
      </c>
      <c r="B267" s="5">
        <v>3123700</v>
      </c>
      <c r="C267" s="5" t="str">
        <f t="shared" si="23"/>
        <v>31237</v>
      </c>
      <c r="D267" s="11" t="s">
        <v>51</v>
      </c>
      <c r="E267" s="12">
        <v>0.36499999999999999</v>
      </c>
      <c r="F267" s="12">
        <v>0.48099999999999998</v>
      </c>
      <c r="G267" s="13">
        <v>0.64400000000000002</v>
      </c>
      <c r="H267" s="46" t="s">
        <v>568</v>
      </c>
      <c r="I267" s="13" t="s">
        <v>61</v>
      </c>
      <c r="J267" s="14">
        <v>2.2799999999999998</v>
      </c>
      <c r="K267" s="14">
        <v>187.05799999999999</v>
      </c>
      <c r="L267" s="15">
        <f t="shared" si="22"/>
        <v>12.188732906371285</v>
      </c>
      <c r="M267" s="6" t="s">
        <v>67</v>
      </c>
      <c r="N267" s="3" t="str">
        <f>_xlfn.IFNA(VLOOKUP($C267,DataSuS2021!$B$2:$O$173,2,FALSE),"")</f>
        <v>-</v>
      </c>
      <c r="O267" s="3" t="str">
        <f>_xlfn.IFNA(VLOOKUP($C267,DataSuS2021!$B$2:$O$173,3,FALSE),"")</f>
        <v>-</v>
      </c>
      <c r="P267" s="3" t="str">
        <f>_xlfn.IFNA(VLOOKUP($C267,DataSuS2021!$B$2:$O$173,4,FALSE),"")</f>
        <v>-</v>
      </c>
      <c r="Q267" s="3" t="str">
        <f>_xlfn.IFNA(VLOOKUP($C267,DataSuS2021!$B$2:$O$173,5,FALSE),"")</f>
        <v>-</v>
      </c>
      <c r="R267" s="3" t="str">
        <f>_xlfn.IFNA(VLOOKUP($C267,DataSuS2021!$B$2:$O$173,6,FALSE),"")</f>
        <v>-</v>
      </c>
      <c r="S267" s="3" t="str">
        <f>_xlfn.IFNA(VLOOKUP($C267,DataSuS2021!$B$2:$O$173,7,FALSE),"")</f>
        <v>-</v>
      </c>
      <c r="T267" s="3" t="str">
        <f>_xlfn.IFNA(VLOOKUP($C267,DataSuS2021!$B$2:$O$173,8,FALSE),"")</f>
        <v>-</v>
      </c>
      <c r="U267" s="3" t="str">
        <f>_xlfn.IFNA(VLOOKUP($C267,DataSuS2021!$B$2:$O$173,9,FALSE),"")</f>
        <v>-</v>
      </c>
      <c r="V267" s="3" t="str">
        <f>_xlfn.IFNA(VLOOKUP($C267,DataSuS2021!$B$2:$O$173,10,FALSE),"")</f>
        <v>-</v>
      </c>
      <c r="W267" s="3" t="str">
        <f>_xlfn.IFNA(VLOOKUP($C267,DataSuS2021!$B$2:$O$173,11,FALSE),"")</f>
        <v>-</v>
      </c>
      <c r="X267" s="3">
        <f>_xlfn.IFNA(VLOOKUP($C267,DataSuS2021!$B$2:$O$173,12,FALSE),"")</f>
        <v>1</v>
      </c>
      <c r="Y267" s="3" t="str">
        <f>_xlfn.IFNA(VLOOKUP($C267,DataSuS2021!$B$2:$O$173,13,FALSE),"")</f>
        <v>-</v>
      </c>
      <c r="Z267" s="42">
        <f t="shared" si="24"/>
        <v>1</v>
      </c>
      <c r="AA267" s="37" t="str">
        <f>_xlfn.IFNA(VLOOKUP($C267,DataSuS2022!$B$2:$O$854,2,FALSE),"")</f>
        <v>-</v>
      </c>
      <c r="AB267" s="37" t="str">
        <f>_xlfn.IFNA(VLOOKUP($C267,DataSuS2022!$B$2:$O$854,3,FALSE),"")</f>
        <v>-</v>
      </c>
      <c r="AC267" s="37" t="str">
        <f>_xlfn.IFNA(VLOOKUP($C267,DataSuS2022!$B$2:$O$854,4,FALSE),"")</f>
        <v>-</v>
      </c>
      <c r="AD267" s="37" t="str">
        <f>_xlfn.IFNA(VLOOKUP($C267,DataSuS2022!$B$2:$O$854,5,FALSE),"")</f>
        <v>-</v>
      </c>
      <c r="AE267" s="37">
        <f>_xlfn.IFNA(VLOOKUP($C267,DataSuS2022!$B$2:$O$854,6,FALSE),"")</f>
        <v>1</v>
      </c>
      <c r="AF267" s="37" t="str">
        <f>_xlfn.IFNA(VLOOKUP($C267,DataSuS2022!$B$2:$O$854,7,FALSE),"")</f>
        <v>-</v>
      </c>
      <c r="AG267" s="37" t="str">
        <f>_xlfn.IFNA(VLOOKUP($C267,DataSuS2022!$B$2:$O$854,8,FALSE),"")</f>
        <v>-</v>
      </c>
      <c r="AH267" s="37" t="str">
        <f>_xlfn.IFNA(VLOOKUP($C267,DataSuS2022!$B$2:$O$854,9,FALSE),"")</f>
        <v>-</v>
      </c>
      <c r="AI267" s="37" t="str">
        <f>_xlfn.IFNA(VLOOKUP($C267,DataSuS2022!$B$2:$O$854,10,FALSE),"")</f>
        <v>-</v>
      </c>
      <c r="AJ267" s="37" t="str">
        <f>_xlfn.IFNA(VLOOKUP($C267,DataSuS2022!$B$2:$O$854,11,FALSE),"")</f>
        <v>-</v>
      </c>
      <c r="AK267" s="37" t="str">
        <f>_xlfn.IFNA(VLOOKUP($C267,DataSuS2022!$B$2:$O$854,12,TRUE),"")</f>
        <v>-</v>
      </c>
      <c r="AL267" s="37" t="str">
        <f>_xlfn.IFNA(VLOOKUP($C267,DataSuS2022!$B$2:$O$854,13,FALSE),"")</f>
        <v>-</v>
      </c>
      <c r="AM267" s="44">
        <f t="shared" si="25"/>
        <v>1</v>
      </c>
      <c r="AN267" t="str">
        <f>_xlfn.IFNA(VLOOKUP($C267,DataSuS2023!$B$2:$O$854,2,FALSE),"")</f>
        <v>-</v>
      </c>
      <c r="AO267" t="str">
        <f>_xlfn.IFNA(VLOOKUP($C267,DataSuS2023!$B$2:$O$854,3,FALSE),"")</f>
        <v>-</v>
      </c>
      <c r="AP267" t="str">
        <f>_xlfn.IFNA(VLOOKUP($C267,DataSuS2023!$B$2:$O$854,4,FALSE),"")</f>
        <v>-</v>
      </c>
      <c r="AQ267" t="str">
        <f>_xlfn.IFNA(VLOOKUP($C267,DataSuS2023!$B$2:$O$854,5,FALSE),"")</f>
        <v>-</v>
      </c>
      <c r="AR267" t="str">
        <f>_xlfn.IFNA(VLOOKUP($C267,DataSuS2023!$B$2:$O$854,6,FALSE),"")</f>
        <v>-</v>
      </c>
      <c r="AS267" t="str">
        <f>_xlfn.IFNA(VLOOKUP($C267,DataSuS2023!$B$2:$O$854,7,FALSE),"")</f>
        <v>-</v>
      </c>
      <c r="AT267" t="str">
        <f>_xlfn.IFNA(VLOOKUP($C267,DataSuS2023!$B$2:$O$854,8,FALSE),"")</f>
        <v>-</v>
      </c>
      <c r="AU267" t="str">
        <f>_xlfn.IFNA(VLOOKUP($C267,DataSuS2023!$B$2:$O$854,9,FALSE),"")</f>
        <v>-</v>
      </c>
      <c r="AV267" t="str">
        <f>_xlfn.IFNA(VLOOKUP($C267,DataSuS2023!$B$2:$O$854,10,FALSE),"")</f>
        <v>-</v>
      </c>
      <c r="AW267" t="str">
        <f>_xlfn.IFNA(VLOOKUP($C267,DataSuS2023!$B$2:$O$854,11,FALSE),"")</f>
        <v>-</v>
      </c>
      <c r="AX267" t="str">
        <f>_xlfn.IFNA(VLOOKUP($C267,DataSuS2023!$B$2:$O$854,12,FALSE),"")</f>
        <v>-</v>
      </c>
      <c r="AY267" t="str">
        <f>_xlfn.IFNA(VLOOKUP($C267,DataSuS2023!$B$2:$O$854,13,FALSE),"")</f>
        <v>-</v>
      </c>
      <c r="AZ267" s="43">
        <f t="shared" si="27"/>
        <v>0</v>
      </c>
      <c r="BA267">
        <f t="shared" si="26"/>
        <v>2</v>
      </c>
    </row>
    <row r="268" spans="1:53" ht="15.75" customHeight="1">
      <c r="A268" s="10" t="s">
        <v>569</v>
      </c>
      <c r="B268" s="5">
        <v>3123809</v>
      </c>
      <c r="C268" s="5" t="str">
        <f t="shared" si="23"/>
        <v>31238</v>
      </c>
      <c r="D268" s="11" t="s">
        <v>59</v>
      </c>
      <c r="E268" s="12">
        <v>0.33100000000000002</v>
      </c>
      <c r="F268" s="12">
        <v>0.51700000000000002</v>
      </c>
      <c r="G268" s="13">
        <v>0.65500000000000003</v>
      </c>
      <c r="H268" s="46" t="s">
        <v>570</v>
      </c>
      <c r="I268" s="13" t="s">
        <v>53</v>
      </c>
      <c r="J268" s="14">
        <v>1.47</v>
      </c>
      <c r="K268" s="14">
        <v>608.30600000000004</v>
      </c>
      <c r="L268" s="15">
        <f t="shared" si="22"/>
        <v>2.4165469352595568</v>
      </c>
      <c r="M268" s="6" t="s">
        <v>83</v>
      </c>
      <c r="N268" s="3" t="str">
        <f>_xlfn.IFNA(VLOOKUP($C268,DataSuS2021!$B$2:$O$173,2,FALSE),"")</f>
        <v/>
      </c>
      <c r="O268" s="3" t="str">
        <f>_xlfn.IFNA(VLOOKUP($C268,DataSuS2021!$B$2:$O$173,3,FALSE),"")</f>
        <v/>
      </c>
      <c r="P268" s="3" t="str">
        <f>_xlfn.IFNA(VLOOKUP($C268,DataSuS2021!$B$2:$O$173,4,FALSE),"")</f>
        <v/>
      </c>
      <c r="Q268" s="3" t="str">
        <f>_xlfn.IFNA(VLOOKUP($C268,DataSuS2021!$B$2:$O$173,5,FALSE),"")</f>
        <v/>
      </c>
      <c r="R268" s="3" t="str">
        <f>_xlfn.IFNA(VLOOKUP($C268,DataSuS2021!$B$2:$O$173,6,FALSE),"")</f>
        <v/>
      </c>
      <c r="S268" s="3" t="str">
        <f>_xlfn.IFNA(VLOOKUP($C268,DataSuS2021!$B$2:$O$173,7,FALSE),"")</f>
        <v/>
      </c>
      <c r="T268" s="3" t="str">
        <f>_xlfn.IFNA(VLOOKUP($C268,DataSuS2021!$B$2:$O$173,8,FALSE),"")</f>
        <v/>
      </c>
      <c r="U268" s="3" t="str">
        <f>_xlfn.IFNA(VLOOKUP($C268,DataSuS2021!$B$2:$O$173,9,FALSE),"")</f>
        <v/>
      </c>
      <c r="V268" s="3" t="str">
        <f>_xlfn.IFNA(VLOOKUP($C268,DataSuS2021!$B$2:$O$173,10,FALSE),"")</f>
        <v/>
      </c>
      <c r="W268" s="3" t="str">
        <f>_xlfn.IFNA(VLOOKUP($C268,DataSuS2021!$B$2:$O$173,11,FALSE),"")</f>
        <v/>
      </c>
      <c r="X268" s="3" t="str">
        <f>_xlfn.IFNA(VLOOKUP($C268,DataSuS2021!$B$2:$O$173,12,FALSE),"")</f>
        <v/>
      </c>
      <c r="Y268" s="3" t="str">
        <f>_xlfn.IFNA(VLOOKUP($C268,DataSuS2021!$B$2:$O$173,13,FALSE),"")</f>
        <v/>
      </c>
      <c r="Z268" s="42">
        <f t="shared" si="24"/>
        <v>0</v>
      </c>
      <c r="AA268" s="37" t="str">
        <f>_xlfn.IFNA(VLOOKUP($C268,DataSuS2022!$B$2:$O$854,2,FALSE),"")</f>
        <v>-</v>
      </c>
      <c r="AB268" s="37" t="str">
        <f>_xlfn.IFNA(VLOOKUP($C268,DataSuS2022!$B$2:$O$854,3,FALSE),"")</f>
        <v>-</v>
      </c>
      <c r="AC268" s="37" t="str">
        <f>_xlfn.IFNA(VLOOKUP($C268,DataSuS2022!$B$2:$O$854,4,FALSE),"")</f>
        <v>-</v>
      </c>
      <c r="AD268" s="37" t="str">
        <f>_xlfn.IFNA(VLOOKUP($C268,DataSuS2022!$B$2:$O$854,5,FALSE),"")</f>
        <v>-</v>
      </c>
      <c r="AE268" s="37" t="str">
        <f>_xlfn.IFNA(VLOOKUP($C268,DataSuS2022!$B$2:$O$854,6,FALSE),"")</f>
        <v>-</v>
      </c>
      <c r="AF268" s="37" t="str">
        <f>_xlfn.IFNA(VLOOKUP($C268,DataSuS2022!$B$2:$O$854,7,FALSE),"")</f>
        <v>-</v>
      </c>
      <c r="AG268" s="37" t="str">
        <f>_xlfn.IFNA(VLOOKUP($C268,DataSuS2022!$B$2:$O$854,8,FALSE),"")</f>
        <v>-</v>
      </c>
      <c r="AH268" s="37" t="str">
        <f>_xlfn.IFNA(VLOOKUP($C268,DataSuS2022!$B$2:$O$854,9,FALSE),"")</f>
        <v>-</v>
      </c>
      <c r="AI268" s="37" t="str">
        <f>_xlfn.IFNA(VLOOKUP($C268,DataSuS2022!$B$2:$O$854,10,FALSE),"")</f>
        <v>-</v>
      </c>
      <c r="AJ268" s="37" t="str">
        <f>_xlfn.IFNA(VLOOKUP($C268,DataSuS2022!$B$2:$O$854,11,FALSE),"")</f>
        <v>-</v>
      </c>
      <c r="AK268" s="37" t="str">
        <f>_xlfn.IFNA(VLOOKUP($C268,DataSuS2022!$B$2:$O$854,12,TRUE),"")</f>
        <v>-</v>
      </c>
      <c r="AL268" s="37" t="str">
        <f>_xlfn.IFNA(VLOOKUP($C268,DataSuS2022!$B$2:$O$854,13,FALSE),"")</f>
        <v>-</v>
      </c>
      <c r="AM268" s="44">
        <f t="shared" si="25"/>
        <v>0</v>
      </c>
      <c r="AN268" t="str">
        <f>_xlfn.IFNA(VLOOKUP($C268,DataSuS2023!$B$2:$O$854,2,FALSE),"")</f>
        <v>-</v>
      </c>
      <c r="AO268" t="str">
        <f>_xlfn.IFNA(VLOOKUP($C268,DataSuS2023!$B$2:$O$854,3,FALSE),"")</f>
        <v>-</v>
      </c>
      <c r="AP268" t="str">
        <f>_xlfn.IFNA(VLOOKUP($C268,DataSuS2023!$B$2:$O$854,4,FALSE),"")</f>
        <v>-</v>
      </c>
      <c r="AQ268" t="str">
        <f>_xlfn.IFNA(VLOOKUP($C268,DataSuS2023!$B$2:$O$854,5,FALSE),"")</f>
        <v>-</v>
      </c>
      <c r="AR268" t="str">
        <f>_xlfn.IFNA(VLOOKUP($C268,DataSuS2023!$B$2:$O$854,6,FALSE),"")</f>
        <v>-</v>
      </c>
      <c r="AS268" t="str">
        <f>_xlfn.IFNA(VLOOKUP($C268,DataSuS2023!$B$2:$O$854,7,FALSE),"")</f>
        <v>-</v>
      </c>
      <c r="AT268" t="str">
        <f>_xlfn.IFNA(VLOOKUP($C268,DataSuS2023!$B$2:$O$854,8,FALSE),"")</f>
        <v>-</v>
      </c>
      <c r="AU268" t="str">
        <f>_xlfn.IFNA(VLOOKUP($C268,DataSuS2023!$B$2:$O$854,9,FALSE),"")</f>
        <v>-</v>
      </c>
      <c r="AV268" t="str">
        <f>_xlfn.IFNA(VLOOKUP($C268,DataSuS2023!$B$2:$O$854,10,FALSE),"")</f>
        <v>-</v>
      </c>
      <c r="AW268" t="str">
        <f>_xlfn.IFNA(VLOOKUP($C268,DataSuS2023!$B$2:$O$854,11,FALSE),"")</f>
        <v>-</v>
      </c>
      <c r="AX268" t="str">
        <f>_xlfn.IFNA(VLOOKUP($C268,DataSuS2023!$B$2:$O$854,12,FALSE),"")</f>
        <v>-</v>
      </c>
      <c r="AY268" t="str">
        <f>_xlfn.IFNA(VLOOKUP($C268,DataSuS2023!$B$2:$O$854,13,FALSE),"")</f>
        <v>-</v>
      </c>
      <c r="AZ268" s="43">
        <f t="shared" si="27"/>
        <v>0</v>
      </c>
      <c r="BA268">
        <f t="shared" si="26"/>
        <v>0</v>
      </c>
    </row>
    <row r="269" spans="1:53" ht="15.75" customHeight="1">
      <c r="A269" s="10" t="s">
        <v>571</v>
      </c>
      <c r="B269" s="5">
        <v>3123858</v>
      </c>
      <c r="C269" s="5" t="str">
        <f t="shared" si="23"/>
        <v>31238</v>
      </c>
      <c r="D269" s="11" t="s">
        <v>56</v>
      </c>
      <c r="E269" s="12">
        <v>0.38600000000000001</v>
      </c>
      <c r="F269" s="12">
        <v>0.56899999999999995</v>
      </c>
      <c r="G269" s="13">
        <v>0.63400000000000001</v>
      </c>
      <c r="H269" s="46" t="s">
        <v>572</v>
      </c>
      <c r="I269" s="13" t="s">
        <v>61</v>
      </c>
      <c r="J269" s="14">
        <v>1.18</v>
      </c>
      <c r="K269" s="14">
        <v>85.39</v>
      </c>
      <c r="L269" s="15">
        <f t="shared" si="22"/>
        <v>13.818948354608267</v>
      </c>
      <c r="M269" s="6" t="s">
        <v>67</v>
      </c>
      <c r="N269" s="3" t="str">
        <f>_xlfn.IFNA(VLOOKUP($C269,DataSuS2021!$B$2:$O$173,2,FALSE),"")</f>
        <v/>
      </c>
      <c r="O269" s="3" t="str">
        <f>_xlfn.IFNA(VLOOKUP($C269,DataSuS2021!$B$2:$O$173,3,FALSE),"")</f>
        <v/>
      </c>
      <c r="P269" s="3" t="str">
        <f>_xlfn.IFNA(VLOOKUP($C269,DataSuS2021!$B$2:$O$173,4,FALSE),"")</f>
        <v/>
      </c>
      <c r="Q269" s="3" t="str">
        <f>_xlfn.IFNA(VLOOKUP($C269,DataSuS2021!$B$2:$O$173,5,FALSE),"")</f>
        <v/>
      </c>
      <c r="R269" s="3" t="str">
        <f>_xlfn.IFNA(VLOOKUP($C269,DataSuS2021!$B$2:$O$173,6,FALSE),"")</f>
        <v/>
      </c>
      <c r="S269" s="3" t="str">
        <f>_xlfn.IFNA(VLOOKUP($C269,DataSuS2021!$B$2:$O$173,7,FALSE),"")</f>
        <v/>
      </c>
      <c r="T269" s="3" t="str">
        <f>_xlfn.IFNA(VLOOKUP($C269,DataSuS2021!$B$2:$O$173,8,FALSE),"")</f>
        <v/>
      </c>
      <c r="U269" s="3" t="str">
        <f>_xlfn.IFNA(VLOOKUP($C269,DataSuS2021!$B$2:$O$173,9,FALSE),"")</f>
        <v/>
      </c>
      <c r="V269" s="3" t="str">
        <f>_xlfn.IFNA(VLOOKUP($C269,DataSuS2021!$B$2:$O$173,10,FALSE),"")</f>
        <v/>
      </c>
      <c r="W269" s="3" t="str">
        <f>_xlfn.IFNA(VLOOKUP($C269,DataSuS2021!$B$2:$O$173,11,FALSE),"")</f>
        <v/>
      </c>
      <c r="X269" s="3" t="str">
        <f>_xlfn.IFNA(VLOOKUP($C269,DataSuS2021!$B$2:$O$173,12,FALSE),"")</f>
        <v/>
      </c>
      <c r="Y269" s="3" t="str">
        <f>_xlfn.IFNA(VLOOKUP($C269,DataSuS2021!$B$2:$O$173,13,FALSE),"")</f>
        <v/>
      </c>
      <c r="Z269" s="42">
        <f t="shared" si="24"/>
        <v>0</v>
      </c>
      <c r="AA269" s="37" t="str">
        <f>_xlfn.IFNA(VLOOKUP($C269,DataSuS2022!$B$2:$O$854,2,FALSE),"")</f>
        <v>-</v>
      </c>
      <c r="AB269" s="37" t="str">
        <f>_xlfn.IFNA(VLOOKUP($C269,DataSuS2022!$B$2:$O$854,3,FALSE),"")</f>
        <v>-</v>
      </c>
      <c r="AC269" s="37" t="str">
        <f>_xlfn.IFNA(VLOOKUP($C269,DataSuS2022!$B$2:$O$854,4,FALSE),"")</f>
        <v>-</v>
      </c>
      <c r="AD269" s="37" t="str">
        <f>_xlfn.IFNA(VLOOKUP($C269,DataSuS2022!$B$2:$O$854,5,FALSE),"")</f>
        <v>-</v>
      </c>
      <c r="AE269" s="37" t="str">
        <f>_xlfn.IFNA(VLOOKUP($C269,DataSuS2022!$B$2:$O$854,6,FALSE),"")</f>
        <v>-</v>
      </c>
      <c r="AF269" s="37" t="str">
        <f>_xlfn.IFNA(VLOOKUP($C269,DataSuS2022!$B$2:$O$854,7,FALSE),"")</f>
        <v>-</v>
      </c>
      <c r="AG269" s="37" t="str">
        <f>_xlfn.IFNA(VLOOKUP($C269,DataSuS2022!$B$2:$O$854,8,FALSE),"")</f>
        <v>-</v>
      </c>
      <c r="AH269" s="37" t="str">
        <f>_xlfn.IFNA(VLOOKUP($C269,DataSuS2022!$B$2:$O$854,9,FALSE),"")</f>
        <v>-</v>
      </c>
      <c r="AI269" s="37" t="str">
        <f>_xlfn.IFNA(VLOOKUP($C269,DataSuS2022!$B$2:$O$854,10,FALSE),"")</f>
        <v>-</v>
      </c>
      <c r="AJ269" s="37" t="str">
        <f>_xlfn.IFNA(VLOOKUP($C269,DataSuS2022!$B$2:$O$854,11,FALSE),"")</f>
        <v>-</v>
      </c>
      <c r="AK269" s="37" t="str">
        <f>_xlfn.IFNA(VLOOKUP($C269,DataSuS2022!$B$2:$O$854,12,TRUE),"")</f>
        <v>-</v>
      </c>
      <c r="AL269" s="37" t="str">
        <f>_xlfn.IFNA(VLOOKUP($C269,DataSuS2022!$B$2:$O$854,13,FALSE),"")</f>
        <v>-</v>
      </c>
      <c r="AM269" s="44">
        <f t="shared" si="25"/>
        <v>0</v>
      </c>
      <c r="AN269" t="str">
        <f>_xlfn.IFNA(VLOOKUP($C269,DataSuS2023!$B$2:$O$854,2,FALSE),"")</f>
        <v>-</v>
      </c>
      <c r="AO269" t="str">
        <f>_xlfn.IFNA(VLOOKUP($C269,DataSuS2023!$B$2:$O$854,3,FALSE),"")</f>
        <v>-</v>
      </c>
      <c r="AP269" t="str">
        <f>_xlfn.IFNA(VLOOKUP($C269,DataSuS2023!$B$2:$O$854,4,FALSE),"")</f>
        <v>-</v>
      </c>
      <c r="AQ269" t="str">
        <f>_xlfn.IFNA(VLOOKUP($C269,DataSuS2023!$B$2:$O$854,5,FALSE),"")</f>
        <v>-</v>
      </c>
      <c r="AR269" t="str">
        <f>_xlfn.IFNA(VLOOKUP($C269,DataSuS2023!$B$2:$O$854,6,FALSE),"")</f>
        <v>-</v>
      </c>
      <c r="AS269" t="str">
        <f>_xlfn.IFNA(VLOOKUP($C269,DataSuS2023!$B$2:$O$854,7,FALSE),"")</f>
        <v>-</v>
      </c>
      <c r="AT269" t="str">
        <f>_xlfn.IFNA(VLOOKUP($C269,DataSuS2023!$B$2:$O$854,8,FALSE),"")</f>
        <v>-</v>
      </c>
      <c r="AU269" t="str">
        <f>_xlfn.IFNA(VLOOKUP($C269,DataSuS2023!$B$2:$O$854,9,FALSE),"")</f>
        <v>-</v>
      </c>
      <c r="AV269" t="str">
        <f>_xlfn.IFNA(VLOOKUP($C269,DataSuS2023!$B$2:$O$854,10,FALSE),"")</f>
        <v>-</v>
      </c>
      <c r="AW269" t="str">
        <f>_xlfn.IFNA(VLOOKUP($C269,DataSuS2023!$B$2:$O$854,11,FALSE),"")</f>
        <v>-</v>
      </c>
      <c r="AX269" t="str">
        <f>_xlfn.IFNA(VLOOKUP($C269,DataSuS2023!$B$2:$O$854,12,FALSE),"")</f>
        <v>-</v>
      </c>
      <c r="AY269" t="str">
        <f>_xlfn.IFNA(VLOOKUP($C269,DataSuS2023!$B$2:$O$854,13,FALSE),"")</f>
        <v>-</v>
      </c>
      <c r="AZ269" s="43">
        <f t="shared" si="27"/>
        <v>0</v>
      </c>
      <c r="BA269">
        <f t="shared" si="26"/>
        <v>0</v>
      </c>
    </row>
    <row r="270" spans="1:53" ht="15.75" customHeight="1">
      <c r="A270" s="10" t="s">
        <v>573</v>
      </c>
      <c r="B270" s="5">
        <v>3123908</v>
      </c>
      <c r="C270" s="5" t="str">
        <f t="shared" si="23"/>
        <v>31239</v>
      </c>
      <c r="D270" s="11" t="s">
        <v>56</v>
      </c>
      <c r="E270" s="12">
        <v>0.375</v>
      </c>
      <c r="F270" s="12">
        <v>0.51600000000000001</v>
      </c>
      <c r="G270" s="13">
        <v>0.67200000000000004</v>
      </c>
      <c r="H270" s="46">
        <v>65</v>
      </c>
      <c r="I270" s="13" t="s">
        <v>61</v>
      </c>
      <c r="J270" s="14">
        <v>3.38</v>
      </c>
      <c r="K270" s="14">
        <v>456.79599999999999</v>
      </c>
      <c r="L270" s="15">
        <f t="shared" si="22"/>
        <v>7.3993642676380702</v>
      </c>
      <c r="M270" s="6" t="s">
        <v>117</v>
      </c>
      <c r="N270" s="3" t="str">
        <f>_xlfn.IFNA(VLOOKUP($C270,DataSuS2021!$B$2:$O$173,2,FALSE),"")</f>
        <v/>
      </c>
      <c r="O270" s="3" t="str">
        <f>_xlfn.IFNA(VLOOKUP($C270,DataSuS2021!$B$2:$O$173,3,FALSE),"")</f>
        <v/>
      </c>
      <c r="P270" s="3" t="str">
        <f>_xlfn.IFNA(VLOOKUP($C270,DataSuS2021!$B$2:$O$173,4,FALSE),"")</f>
        <v/>
      </c>
      <c r="Q270" s="3" t="str">
        <f>_xlfn.IFNA(VLOOKUP($C270,DataSuS2021!$B$2:$O$173,5,FALSE),"")</f>
        <v/>
      </c>
      <c r="R270" s="3" t="str">
        <f>_xlfn.IFNA(VLOOKUP($C270,DataSuS2021!$B$2:$O$173,6,FALSE),"")</f>
        <v/>
      </c>
      <c r="S270" s="3" t="str">
        <f>_xlfn.IFNA(VLOOKUP($C270,DataSuS2021!$B$2:$O$173,7,FALSE),"")</f>
        <v/>
      </c>
      <c r="T270" s="3" t="str">
        <f>_xlfn.IFNA(VLOOKUP($C270,DataSuS2021!$B$2:$O$173,8,FALSE),"")</f>
        <v/>
      </c>
      <c r="U270" s="3" t="str">
        <f>_xlfn.IFNA(VLOOKUP($C270,DataSuS2021!$B$2:$O$173,9,FALSE),"")</f>
        <v/>
      </c>
      <c r="V270" s="3" t="str">
        <f>_xlfn.IFNA(VLOOKUP($C270,DataSuS2021!$B$2:$O$173,10,FALSE),"")</f>
        <v/>
      </c>
      <c r="W270" s="3" t="str">
        <f>_xlfn.IFNA(VLOOKUP($C270,DataSuS2021!$B$2:$O$173,11,FALSE),"")</f>
        <v/>
      </c>
      <c r="X270" s="3" t="str">
        <f>_xlfn.IFNA(VLOOKUP($C270,DataSuS2021!$B$2:$O$173,12,FALSE),"")</f>
        <v/>
      </c>
      <c r="Y270" s="3" t="str">
        <f>_xlfn.IFNA(VLOOKUP($C270,DataSuS2021!$B$2:$O$173,13,FALSE),"")</f>
        <v/>
      </c>
      <c r="Z270" s="42">
        <f t="shared" si="24"/>
        <v>0</v>
      </c>
      <c r="AA270" s="37" t="str">
        <f>_xlfn.IFNA(VLOOKUP($C270,DataSuS2022!$B$2:$O$854,2,FALSE),"")</f>
        <v>-</v>
      </c>
      <c r="AB270" s="37" t="str">
        <f>_xlfn.IFNA(VLOOKUP($C270,DataSuS2022!$B$2:$O$854,3,FALSE),"")</f>
        <v>-</v>
      </c>
      <c r="AC270" s="37" t="str">
        <f>_xlfn.IFNA(VLOOKUP($C270,DataSuS2022!$B$2:$O$854,4,FALSE),"")</f>
        <v>-</v>
      </c>
      <c r="AD270" s="37" t="str">
        <f>_xlfn.IFNA(VLOOKUP($C270,DataSuS2022!$B$2:$O$854,5,FALSE),"")</f>
        <v>-</v>
      </c>
      <c r="AE270" s="37" t="str">
        <f>_xlfn.IFNA(VLOOKUP($C270,DataSuS2022!$B$2:$O$854,6,FALSE),"")</f>
        <v>-</v>
      </c>
      <c r="AF270" s="37" t="str">
        <f>_xlfn.IFNA(VLOOKUP($C270,DataSuS2022!$B$2:$O$854,7,FALSE),"")</f>
        <v>-</v>
      </c>
      <c r="AG270" s="37" t="str">
        <f>_xlfn.IFNA(VLOOKUP($C270,DataSuS2022!$B$2:$O$854,8,FALSE),"")</f>
        <v>-</v>
      </c>
      <c r="AH270" s="37" t="str">
        <f>_xlfn.IFNA(VLOOKUP($C270,DataSuS2022!$B$2:$O$854,9,FALSE),"")</f>
        <v>-</v>
      </c>
      <c r="AI270" s="37" t="str">
        <f>_xlfn.IFNA(VLOOKUP($C270,DataSuS2022!$B$2:$O$854,10,FALSE),"")</f>
        <v>-</v>
      </c>
      <c r="AJ270" s="37" t="str">
        <f>_xlfn.IFNA(VLOOKUP($C270,DataSuS2022!$B$2:$O$854,11,FALSE),"")</f>
        <v>-</v>
      </c>
      <c r="AK270" s="37" t="str">
        <f>_xlfn.IFNA(VLOOKUP($C270,DataSuS2022!$B$2:$O$854,12,TRUE),"")</f>
        <v>-</v>
      </c>
      <c r="AL270" s="37" t="str">
        <f>_xlfn.IFNA(VLOOKUP($C270,DataSuS2022!$B$2:$O$854,13,FALSE),"")</f>
        <v>-</v>
      </c>
      <c r="AM270" s="44">
        <f t="shared" si="25"/>
        <v>0</v>
      </c>
      <c r="AN270" t="str">
        <f>_xlfn.IFNA(VLOOKUP($C270,DataSuS2023!$B$2:$O$854,2,FALSE),"")</f>
        <v>-</v>
      </c>
      <c r="AO270" t="str">
        <f>_xlfn.IFNA(VLOOKUP($C270,DataSuS2023!$B$2:$O$854,3,FALSE),"")</f>
        <v>-</v>
      </c>
      <c r="AP270" t="str">
        <f>_xlfn.IFNA(VLOOKUP($C270,DataSuS2023!$B$2:$O$854,4,FALSE),"")</f>
        <v>-</v>
      </c>
      <c r="AQ270" t="str">
        <f>_xlfn.IFNA(VLOOKUP($C270,DataSuS2023!$B$2:$O$854,5,FALSE),"")</f>
        <v>-</v>
      </c>
      <c r="AR270" t="str">
        <f>_xlfn.IFNA(VLOOKUP($C270,DataSuS2023!$B$2:$O$854,6,FALSE),"")</f>
        <v>-</v>
      </c>
      <c r="AS270">
        <f>_xlfn.IFNA(VLOOKUP($C270,DataSuS2023!$B$2:$O$854,7,FALSE),"")</f>
        <v>1</v>
      </c>
      <c r="AT270" t="str">
        <f>_xlfn.IFNA(VLOOKUP($C270,DataSuS2023!$B$2:$O$854,8,FALSE),"")</f>
        <v>-</v>
      </c>
      <c r="AU270" t="str">
        <f>_xlfn.IFNA(VLOOKUP($C270,DataSuS2023!$B$2:$O$854,9,FALSE),"")</f>
        <v>-</v>
      </c>
      <c r="AV270" t="str">
        <f>_xlfn.IFNA(VLOOKUP($C270,DataSuS2023!$B$2:$O$854,10,FALSE),"")</f>
        <v>-</v>
      </c>
      <c r="AW270" t="str">
        <f>_xlfn.IFNA(VLOOKUP($C270,DataSuS2023!$B$2:$O$854,11,FALSE),"")</f>
        <v>-</v>
      </c>
      <c r="AX270" t="str">
        <f>_xlfn.IFNA(VLOOKUP($C270,DataSuS2023!$B$2:$O$854,12,FALSE),"")</f>
        <v>-</v>
      </c>
      <c r="AY270" t="str">
        <f>_xlfn.IFNA(VLOOKUP($C270,DataSuS2023!$B$2:$O$854,13,FALSE),"")</f>
        <v>-</v>
      </c>
      <c r="AZ270" s="43">
        <f t="shared" si="27"/>
        <v>1</v>
      </c>
      <c r="BA270">
        <f t="shared" si="26"/>
        <v>1</v>
      </c>
    </row>
    <row r="271" spans="1:53" ht="15.75" customHeight="1">
      <c r="A271" s="10" t="s">
        <v>574</v>
      </c>
      <c r="B271" s="5">
        <v>3124005</v>
      </c>
      <c r="C271" s="5" t="str">
        <f t="shared" si="23"/>
        <v>31240</v>
      </c>
      <c r="D271" s="11" t="s">
        <v>59</v>
      </c>
      <c r="E271" s="12">
        <v>0.38</v>
      </c>
      <c r="F271" s="12">
        <v>0.53800000000000003</v>
      </c>
      <c r="G271" s="13">
        <v>0.625</v>
      </c>
      <c r="H271" s="46" t="s">
        <v>575</v>
      </c>
      <c r="I271" s="13" t="s">
        <v>61</v>
      </c>
      <c r="J271" s="14">
        <v>3.58</v>
      </c>
      <c r="K271" s="14">
        <v>357.48899999999998</v>
      </c>
      <c r="L271" s="15">
        <f t="shared" si="22"/>
        <v>10.014294146113588</v>
      </c>
      <c r="M271" s="6" t="s">
        <v>62</v>
      </c>
      <c r="N271" s="3" t="str">
        <f>_xlfn.IFNA(VLOOKUP($C271,DataSuS2021!$B$2:$O$173,2,FALSE),"")</f>
        <v/>
      </c>
      <c r="O271" s="3" t="str">
        <f>_xlfn.IFNA(VLOOKUP($C271,DataSuS2021!$B$2:$O$173,3,FALSE),"")</f>
        <v/>
      </c>
      <c r="P271" s="3" t="str">
        <f>_xlfn.IFNA(VLOOKUP($C271,DataSuS2021!$B$2:$O$173,4,FALSE),"")</f>
        <v/>
      </c>
      <c r="Q271" s="3" t="str">
        <f>_xlfn.IFNA(VLOOKUP($C271,DataSuS2021!$B$2:$O$173,5,FALSE),"")</f>
        <v/>
      </c>
      <c r="R271" s="3" t="str">
        <f>_xlfn.IFNA(VLOOKUP($C271,DataSuS2021!$B$2:$O$173,6,FALSE),"")</f>
        <v/>
      </c>
      <c r="S271" s="3" t="str">
        <f>_xlfn.IFNA(VLOOKUP($C271,DataSuS2021!$B$2:$O$173,7,FALSE),"")</f>
        <v/>
      </c>
      <c r="T271" s="3" t="str">
        <f>_xlfn.IFNA(VLOOKUP($C271,DataSuS2021!$B$2:$O$173,8,FALSE),"")</f>
        <v/>
      </c>
      <c r="U271" s="3" t="str">
        <f>_xlfn.IFNA(VLOOKUP($C271,DataSuS2021!$B$2:$O$173,9,FALSE),"")</f>
        <v/>
      </c>
      <c r="V271" s="3" t="str">
        <f>_xlfn.IFNA(VLOOKUP($C271,DataSuS2021!$B$2:$O$173,10,FALSE),"")</f>
        <v/>
      </c>
      <c r="W271" s="3" t="str">
        <f>_xlfn.IFNA(VLOOKUP($C271,DataSuS2021!$B$2:$O$173,11,FALSE),"")</f>
        <v/>
      </c>
      <c r="X271" s="3" t="str">
        <f>_xlfn.IFNA(VLOOKUP($C271,DataSuS2021!$B$2:$O$173,12,FALSE),"")</f>
        <v/>
      </c>
      <c r="Y271" s="3" t="str">
        <f>_xlfn.IFNA(VLOOKUP($C271,DataSuS2021!$B$2:$O$173,13,FALSE),"")</f>
        <v/>
      </c>
      <c r="Z271" s="42">
        <f t="shared" si="24"/>
        <v>0</v>
      </c>
      <c r="AA271" s="37" t="str">
        <f>_xlfn.IFNA(VLOOKUP($C271,DataSuS2022!$B$2:$O$854,2,FALSE),"")</f>
        <v>-</v>
      </c>
      <c r="AB271" s="37" t="str">
        <f>_xlfn.IFNA(VLOOKUP($C271,DataSuS2022!$B$2:$O$854,3,FALSE),"")</f>
        <v>-</v>
      </c>
      <c r="AC271" s="37" t="str">
        <f>_xlfn.IFNA(VLOOKUP($C271,DataSuS2022!$B$2:$O$854,4,FALSE),"")</f>
        <v>-</v>
      </c>
      <c r="AD271" s="37" t="str">
        <f>_xlfn.IFNA(VLOOKUP($C271,DataSuS2022!$B$2:$O$854,5,FALSE),"")</f>
        <v>-</v>
      </c>
      <c r="AE271" s="37" t="str">
        <f>_xlfn.IFNA(VLOOKUP($C271,DataSuS2022!$B$2:$O$854,6,FALSE),"")</f>
        <v>-</v>
      </c>
      <c r="AF271" s="37" t="str">
        <f>_xlfn.IFNA(VLOOKUP($C271,DataSuS2022!$B$2:$O$854,7,FALSE),"")</f>
        <v>-</v>
      </c>
      <c r="AG271" s="37" t="str">
        <f>_xlfn.IFNA(VLOOKUP($C271,DataSuS2022!$B$2:$O$854,8,FALSE),"")</f>
        <v>-</v>
      </c>
      <c r="AH271" s="37" t="str">
        <f>_xlfn.IFNA(VLOOKUP($C271,DataSuS2022!$B$2:$O$854,9,FALSE),"")</f>
        <v>-</v>
      </c>
      <c r="AI271" s="37" t="str">
        <f>_xlfn.IFNA(VLOOKUP($C271,DataSuS2022!$B$2:$O$854,10,FALSE),"")</f>
        <v>-</v>
      </c>
      <c r="AJ271" s="37" t="str">
        <f>_xlfn.IFNA(VLOOKUP($C271,DataSuS2022!$B$2:$O$854,11,FALSE),"")</f>
        <v>-</v>
      </c>
      <c r="AK271" s="37" t="str">
        <f>_xlfn.IFNA(VLOOKUP($C271,DataSuS2022!$B$2:$O$854,12,TRUE),"")</f>
        <v>-</v>
      </c>
      <c r="AL271" s="37" t="str">
        <f>_xlfn.IFNA(VLOOKUP($C271,DataSuS2022!$B$2:$O$854,13,FALSE),"")</f>
        <v>-</v>
      </c>
      <c r="AM271" s="44">
        <f t="shared" si="25"/>
        <v>0</v>
      </c>
      <c r="AN271" t="str">
        <f>_xlfn.IFNA(VLOOKUP($C271,DataSuS2023!$B$2:$O$854,2,FALSE),"")</f>
        <v>-</v>
      </c>
      <c r="AO271" t="str">
        <f>_xlfn.IFNA(VLOOKUP($C271,DataSuS2023!$B$2:$O$854,3,FALSE),"")</f>
        <v>-</v>
      </c>
      <c r="AP271" t="str">
        <f>_xlfn.IFNA(VLOOKUP($C271,DataSuS2023!$B$2:$O$854,4,FALSE),"")</f>
        <v>-</v>
      </c>
      <c r="AQ271" t="str">
        <f>_xlfn.IFNA(VLOOKUP($C271,DataSuS2023!$B$2:$O$854,5,FALSE),"")</f>
        <v>-</v>
      </c>
      <c r="AR271" t="str">
        <f>_xlfn.IFNA(VLOOKUP($C271,DataSuS2023!$B$2:$O$854,6,FALSE),"")</f>
        <v>-</v>
      </c>
      <c r="AS271" t="str">
        <f>_xlfn.IFNA(VLOOKUP($C271,DataSuS2023!$B$2:$O$854,7,FALSE),"")</f>
        <v>-</v>
      </c>
      <c r="AT271" t="str">
        <f>_xlfn.IFNA(VLOOKUP($C271,DataSuS2023!$B$2:$O$854,8,FALSE),"")</f>
        <v>-</v>
      </c>
      <c r="AU271" t="str">
        <f>_xlfn.IFNA(VLOOKUP($C271,DataSuS2023!$B$2:$O$854,9,FALSE),"")</f>
        <v>-</v>
      </c>
      <c r="AV271" t="str">
        <f>_xlfn.IFNA(VLOOKUP($C271,DataSuS2023!$B$2:$O$854,10,FALSE),"")</f>
        <v>-</v>
      </c>
      <c r="AW271" t="str">
        <f>_xlfn.IFNA(VLOOKUP($C271,DataSuS2023!$B$2:$O$854,11,FALSE),"")</f>
        <v>-</v>
      </c>
      <c r="AX271" t="str">
        <f>_xlfn.IFNA(VLOOKUP($C271,DataSuS2023!$B$2:$O$854,12,FALSE),"")</f>
        <v>-</v>
      </c>
      <c r="AY271" t="str">
        <f>_xlfn.IFNA(VLOOKUP($C271,DataSuS2023!$B$2:$O$854,13,FALSE),"")</f>
        <v>-</v>
      </c>
      <c r="AZ271" s="43">
        <f t="shared" si="27"/>
        <v>0</v>
      </c>
      <c r="BA271">
        <f t="shared" si="26"/>
        <v>0</v>
      </c>
    </row>
    <row r="272" spans="1:53" ht="15.75" customHeight="1">
      <c r="A272" s="10" t="s">
        <v>576</v>
      </c>
      <c r="B272" s="5">
        <v>3124104</v>
      </c>
      <c r="C272" s="5" t="str">
        <f t="shared" si="23"/>
        <v>31241</v>
      </c>
      <c r="D272" s="11" t="s">
        <v>56</v>
      </c>
      <c r="E272" s="12">
        <v>0.40799999999999997</v>
      </c>
      <c r="F272" s="12">
        <v>0.54600000000000004</v>
      </c>
      <c r="G272" s="13">
        <v>0.67100000000000004</v>
      </c>
      <c r="H272" s="46" t="s">
        <v>577</v>
      </c>
      <c r="I272" s="13" t="s">
        <v>70</v>
      </c>
      <c r="J272" s="14">
        <v>54.77</v>
      </c>
      <c r="K272" s="14">
        <v>909.72699999999998</v>
      </c>
      <c r="L272" s="15">
        <f t="shared" si="22"/>
        <v>60.204874649207959</v>
      </c>
      <c r="M272" s="6" t="s">
        <v>117</v>
      </c>
      <c r="N272" s="3" t="str">
        <f>_xlfn.IFNA(VLOOKUP($C272,DataSuS2021!$B$2:$O$173,2,FALSE),"")</f>
        <v/>
      </c>
      <c r="O272" s="3" t="str">
        <f>_xlfn.IFNA(VLOOKUP($C272,DataSuS2021!$B$2:$O$173,3,FALSE),"")</f>
        <v/>
      </c>
      <c r="P272" s="3" t="str">
        <f>_xlfn.IFNA(VLOOKUP($C272,DataSuS2021!$B$2:$O$173,4,FALSE),"")</f>
        <v/>
      </c>
      <c r="Q272" s="3" t="str">
        <f>_xlfn.IFNA(VLOOKUP($C272,DataSuS2021!$B$2:$O$173,5,FALSE),"")</f>
        <v/>
      </c>
      <c r="R272" s="3" t="str">
        <f>_xlfn.IFNA(VLOOKUP($C272,DataSuS2021!$B$2:$O$173,6,FALSE),"")</f>
        <v/>
      </c>
      <c r="S272" s="3" t="str">
        <f>_xlfn.IFNA(VLOOKUP($C272,DataSuS2021!$B$2:$O$173,7,FALSE),"")</f>
        <v/>
      </c>
      <c r="T272" s="3" t="str">
        <f>_xlfn.IFNA(VLOOKUP($C272,DataSuS2021!$B$2:$O$173,8,FALSE),"")</f>
        <v/>
      </c>
      <c r="U272" s="3" t="str">
        <f>_xlfn.IFNA(VLOOKUP($C272,DataSuS2021!$B$2:$O$173,9,FALSE),"")</f>
        <v/>
      </c>
      <c r="V272" s="3" t="str">
        <f>_xlfn.IFNA(VLOOKUP($C272,DataSuS2021!$B$2:$O$173,10,FALSE),"")</f>
        <v/>
      </c>
      <c r="W272" s="3" t="str">
        <f>_xlfn.IFNA(VLOOKUP($C272,DataSuS2021!$B$2:$O$173,11,FALSE),"")</f>
        <v/>
      </c>
      <c r="X272" s="3" t="str">
        <f>_xlfn.IFNA(VLOOKUP($C272,DataSuS2021!$B$2:$O$173,12,FALSE),"")</f>
        <v/>
      </c>
      <c r="Y272" s="3" t="str">
        <f>_xlfn.IFNA(VLOOKUP($C272,DataSuS2021!$B$2:$O$173,13,FALSE),"")</f>
        <v/>
      </c>
      <c r="Z272" s="42">
        <f t="shared" si="24"/>
        <v>0</v>
      </c>
      <c r="AA272" s="37" t="str">
        <f>_xlfn.IFNA(VLOOKUP($C272,DataSuS2022!$B$2:$O$854,2,FALSE),"")</f>
        <v>-</v>
      </c>
      <c r="AB272" s="37" t="str">
        <f>_xlfn.IFNA(VLOOKUP($C272,DataSuS2022!$B$2:$O$854,3,FALSE),"")</f>
        <v>-</v>
      </c>
      <c r="AC272" s="37" t="str">
        <f>_xlfn.IFNA(VLOOKUP($C272,DataSuS2022!$B$2:$O$854,4,FALSE),"")</f>
        <v>-</v>
      </c>
      <c r="AD272" s="37" t="str">
        <f>_xlfn.IFNA(VLOOKUP($C272,DataSuS2022!$B$2:$O$854,5,FALSE),"")</f>
        <v>-</v>
      </c>
      <c r="AE272" s="37" t="str">
        <f>_xlfn.IFNA(VLOOKUP($C272,DataSuS2022!$B$2:$O$854,6,FALSE),"")</f>
        <v>-</v>
      </c>
      <c r="AF272" s="37" t="str">
        <f>_xlfn.IFNA(VLOOKUP($C272,DataSuS2022!$B$2:$O$854,7,FALSE),"")</f>
        <v>-</v>
      </c>
      <c r="AG272" s="37" t="str">
        <f>_xlfn.IFNA(VLOOKUP($C272,DataSuS2022!$B$2:$O$854,8,FALSE),"")</f>
        <v>-</v>
      </c>
      <c r="AH272" s="37" t="str">
        <f>_xlfn.IFNA(VLOOKUP($C272,DataSuS2022!$B$2:$O$854,9,FALSE),"")</f>
        <v>-</v>
      </c>
      <c r="AI272" s="37">
        <f>_xlfn.IFNA(VLOOKUP($C272,DataSuS2022!$B$2:$O$854,10,FALSE),"")</f>
        <v>1</v>
      </c>
      <c r="AJ272" s="37" t="str">
        <f>_xlfn.IFNA(VLOOKUP($C272,DataSuS2022!$B$2:$O$854,11,FALSE),"")</f>
        <v>-</v>
      </c>
      <c r="AK272" s="37" t="str">
        <f>_xlfn.IFNA(VLOOKUP($C272,DataSuS2022!$B$2:$O$854,12,TRUE),"")</f>
        <v>-</v>
      </c>
      <c r="AL272" s="37" t="str">
        <f>_xlfn.IFNA(VLOOKUP($C272,DataSuS2022!$B$2:$O$854,13,FALSE),"")</f>
        <v>-</v>
      </c>
      <c r="AM272" s="44">
        <f t="shared" si="25"/>
        <v>1</v>
      </c>
      <c r="AN272" t="str">
        <f>_xlfn.IFNA(VLOOKUP($C272,DataSuS2023!$B$2:$O$854,2,FALSE),"")</f>
        <v>-</v>
      </c>
      <c r="AO272" t="str">
        <f>_xlfn.IFNA(VLOOKUP($C272,DataSuS2023!$B$2:$O$854,3,FALSE),"")</f>
        <v>-</v>
      </c>
      <c r="AP272" t="str">
        <f>_xlfn.IFNA(VLOOKUP($C272,DataSuS2023!$B$2:$O$854,4,FALSE),"")</f>
        <v>-</v>
      </c>
      <c r="AQ272" t="str">
        <f>_xlfn.IFNA(VLOOKUP($C272,DataSuS2023!$B$2:$O$854,5,FALSE),"")</f>
        <v>-</v>
      </c>
      <c r="AR272" t="str">
        <f>_xlfn.IFNA(VLOOKUP($C272,DataSuS2023!$B$2:$O$854,6,FALSE),"")</f>
        <v>-</v>
      </c>
      <c r="AS272" t="str">
        <f>_xlfn.IFNA(VLOOKUP($C272,DataSuS2023!$B$2:$O$854,7,FALSE),"")</f>
        <v>-</v>
      </c>
      <c r="AT272" t="str">
        <f>_xlfn.IFNA(VLOOKUP($C272,DataSuS2023!$B$2:$O$854,8,FALSE),"")</f>
        <v>-</v>
      </c>
      <c r="AU272" t="str">
        <f>_xlfn.IFNA(VLOOKUP($C272,DataSuS2023!$B$2:$O$854,9,FALSE),"")</f>
        <v>-</v>
      </c>
      <c r="AV272" t="str">
        <f>_xlfn.IFNA(VLOOKUP($C272,DataSuS2023!$B$2:$O$854,10,FALSE),"")</f>
        <v>-</v>
      </c>
      <c r="AW272" t="str">
        <f>_xlfn.IFNA(VLOOKUP($C272,DataSuS2023!$B$2:$O$854,11,FALSE),"")</f>
        <v>-</v>
      </c>
      <c r="AX272" t="str">
        <f>_xlfn.IFNA(VLOOKUP($C272,DataSuS2023!$B$2:$O$854,12,FALSE),"")</f>
        <v>-</v>
      </c>
      <c r="AY272" t="str">
        <f>_xlfn.IFNA(VLOOKUP($C272,DataSuS2023!$B$2:$O$854,13,FALSE),"")</f>
        <v>-</v>
      </c>
      <c r="AZ272" s="43">
        <f t="shared" si="27"/>
        <v>0</v>
      </c>
      <c r="BA272">
        <f t="shared" si="26"/>
        <v>1</v>
      </c>
    </row>
    <row r="273" spans="1:53" ht="15.75" customHeight="1">
      <c r="A273" s="10" t="s">
        <v>578</v>
      </c>
      <c r="B273" s="5">
        <v>3124203</v>
      </c>
      <c r="C273" s="5" t="str">
        <f t="shared" si="23"/>
        <v>31242</v>
      </c>
      <c r="D273" s="11" t="s">
        <v>64</v>
      </c>
      <c r="E273" s="12">
        <v>0.35</v>
      </c>
      <c r="F273" s="12">
        <v>0.49299999999999999</v>
      </c>
      <c r="G273" s="13">
        <v>0.66300000000000003</v>
      </c>
      <c r="H273" s="46" t="s">
        <v>137</v>
      </c>
      <c r="I273" s="13" t="s">
        <v>61</v>
      </c>
      <c r="J273" s="14">
        <v>3.51</v>
      </c>
      <c r="K273" s="14">
        <v>317.63799999999998</v>
      </c>
      <c r="L273" s="15">
        <f t="shared" si="22"/>
        <v>11.050315138616916</v>
      </c>
      <c r="M273" s="6" t="s">
        <v>62</v>
      </c>
      <c r="N273" s="3" t="str">
        <f>_xlfn.IFNA(VLOOKUP($C273,DataSuS2021!$B$2:$O$173,2,FALSE),"")</f>
        <v/>
      </c>
      <c r="O273" s="3" t="str">
        <f>_xlfn.IFNA(VLOOKUP($C273,DataSuS2021!$B$2:$O$173,3,FALSE),"")</f>
        <v/>
      </c>
      <c r="P273" s="3" t="str">
        <f>_xlfn.IFNA(VLOOKUP($C273,DataSuS2021!$B$2:$O$173,4,FALSE),"")</f>
        <v/>
      </c>
      <c r="Q273" s="3" t="str">
        <f>_xlfn.IFNA(VLOOKUP($C273,DataSuS2021!$B$2:$O$173,5,FALSE),"")</f>
        <v/>
      </c>
      <c r="R273" s="3" t="str">
        <f>_xlfn.IFNA(VLOOKUP($C273,DataSuS2021!$B$2:$O$173,6,FALSE),"")</f>
        <v/>
      </c>
      <c r="S273" s="3" t="str">
        <f>_xlfn.IFNA(VLOOKUP($C273,DataSuS2021!$B$2:$O$173,7,FALSE),"")</f>
        <v/>
      </c>
      <c r="T273" s="3" t="str">
        <f>_xlfn.IFNA(VLOOKUP($C273,DataSuS2021!$B$2:$O$173,8,FALSE),"")</f>
        <v/>
      </c>
      <c r="U273" s="3" t="str">
        <f>_xlfn.IFNA(VLOOKUP($C273,DataSuS2021!$B$2:$O$173,9,FALSE),"")</f>
        <v/>
      </c>
      <c r="V273" s="3" t="str">
        <f>_xlfn.IFNA(VLOOKUP($C273,DataSuS2021!$B$2:$O$173,10,FALSE),"")</f>
        <v/>
      </c>
      <c r="W273" s="3" t="str">
        <f>_xlfn.IFNA(VLOOKUP($C273,DataSuS2021!$B$2:$O$173,11,FALSE),"")</f>
        <v/>
      </c>
      <c r="X273" s="3" t="str">
        <f>_xlfn.IFNA(VLOOKUP($C273,DataSuS2021!$B$2:$O$173,12,FALSE),"")</f>
        <v/>
      </c>
      <c r="Y273" s="3" t="str">
        <f>_xlfn.IFNA(VLOOKUP($C273,DataSuS2021!$B$2:$O$173,13,FALSE),"")</f>
        <v/>
      </c>
      <c r="Z273" s="42">
        <f t="shared" si="24"/>
        <v>0</v>
      </c>
      <c r="AA273" s="37" t="str">
        <f>_xlfn.IFNA(VLOOKUP($C273,DataSuS2022!$B$2:$O$854,2,FALSE),"")</f>
        <v>-</v>
      </c>
      <c r="AB273" s="37" t="str">
        <f>_xlfn.IFNA(VLOOKUP($C273,DataSuS2022!$B$2:$O$854,3,FALSE),"")</f>
        <v>-</v>
      </c>
      <c r="AC273" s="37" t="str">
        <f>_xlfn.IFNA(VLOOKUP($C273,DataSuS2022!$B$2:$O$854,4,FALSE),"")</f>
        <v>-</v>
      </c>
      <c r="AD273" s="37" t="str">
        <f>_xlfn.IFNA(VLOOKUP($C273,DataSuS2022!$B$2:$O$854,5,FALSE),"")</f>
        <v>-</v>
      </c>
      <c r="AE273" s="37" t="str">
        <f>_xlfn.IFNA(VLOOKUP($C273,DataSuS2022!$B$2:$O$854,6,FALSE),"")</f>
        <v>-</v>
      </c>
      <c r="AF273" s="37" t="str">
        <f>_xlfn.IFNA(VLOOKUP($C273,DataSuS2022!$B$2:$O$854,7,FALSE),"")</f>
        <v>-</v>
      </c>
      <c r="AG273" s="37" t="str">
        <f>_xlfn.IFNA(VLOOKUP($C273,DataSuS2022!$B$2:$O$854,8,FALSE),"")</f>
        <v>-</v>
      </c>
      <c r="AH273" s="37" t="str">
        <f>_xlfn.IFNA(VLOOKUP($C273,DataSuS2022!$B$2:$O$854,9,FALSE),"")</f>
        <v>-</v>
      </c>
      <c r="AI273" s="37" t="str">
        <f>_xlfn.IFNA(VLOOKUP($C273,DataSuS2022!$B$2:$O$854,10,FALSE),"")</f>
        <v>-</v>
      </c>
      <c r="AJ273" s="37" t="str">
        <f>_xlfn.IFNA(VLOOKUP($C273,DataSuS2022!$B$2:$O$854,11,FALSE),"")</f>
        <v>-</v>
      </c>
      <c r="AK273" s="37" t="str">
        <f>_xlfn.IFNA(VLOOKUP($C273,DataSuS2022!$B$2:$O$854,12,TRUE),"")</f>
        <v>-</v>
      </c>
      <c r="AL273" s="37" t="str">
        <f>_xlfn.IFNA(VLOOKUP($C273,DataSuS2022!$B$2:$O$854,13,FALSE),"")</f>
        <v>-</v>
      </c>
      <c r="AM273" s="44">
        <f t="shared" si="25"/>
        <v>0</v>
      </c>
      <c r="AN273" t="str">
        <f>_xlfn.IFNA(VLOOKUP($C273,DataSuS2023!$B$2:$O$854,2,FALSE),"")</f>
        <v>-</v>
      </c>
      <c r="AO273">
        <f>_xlfn.IFNA(VLOOKUP($C273,DataSuS2023!$B$2:$O$854,3,FALSE),"")</f>
        <v>1</v>
      </c>
      <c r="AP273" t="str">
        <f>_xlfn.IFNA(VLOOKUP($C273,DataSuS2023!$B$2:$O$854,4,FALSE),"")</f>
        <v>-</v>
      </c>
      <c r="AQ273" t="str">
        <f>_xlfn.IFNA(VLOOKUP($C273,DataSuS2023!$B$2:$O$854,5,FALSE),"")</f>
        <v>-</v>
      </c>
      <c r="AR273" t="str">
        <f>_xlfn.IFNA(VLOOKUP($C273,DataSuS2023!$B$2:$O$854,6,FALSE),"")</f>
        <v>-</v>
      </c>
      <c r="AS273" t="str">
        <f>_xlfn.IFNA(VLOOKUP($C273,DataSuS2023!$B$2:$O$854,7,FALSE),"")</f>
        <v>-</v>
      </c>
      <c r="AT273" t="str">
        <f>_xlfn.IFNA(VLOOKUP($C273,DataSuS2023!$B$2:$O$854,8,FALSE),"")</f>
        <v>-</v>
      </c>
      <c r="AU273" t="str">
        <f>_xlfn.IFNA(VLOOKUP($C273,DataSuS2023!$B$2:$O$854,9,FALSE),"")</f>
        <v>-</v>
      </c>
      <c r="AV273" t="str">
        <f>_xlfn.IFNA(VLOOKUP($C273,DataSuS2023!$B$2:$O$854,10,FALSE),"")</f>
        <v>-</v>
      </c>
      <c r="AW273" t="str">
        <f>_xlfn.IFNA(VLOOKUP($C273,DataSuS2023!$B$2:$O$854,11,FALSE),"")</f>
        <v>-</v>
      </c>
      <c r="AX273" t="str">
        <f>_xlfn.IFNA(VLOOKUP($C273,DataSuS2023!$B$2:$O$854,12,FALSE),"")</f>
        <v>-</v>
      </c>
      <c r="AY273" t="str">
        <f>_xlfn.IFNA(VLOOKUP($C273,DataSuS2023!$B$2:$O$854,13,FALSE),"")</f>
        <v>-</v>
      </c>
      <c r="AZ273" s="43">
        <f t="shared" si="27"/>
        <v>1</v>
      </c>
      <c r="BA273">
        <f t="shared" si="26"/>
        <v>1</v>
      </c>
    </row>
    <row r="274" spans="1:53" ht="15.75" customHeight="1">
      <c r="A274" s="10" t="s">
        <v>579</v>
      </c>
      <c r="B274" s="5">
        <v>3124302</v>
      </c>
      <c r="C274" s="5" t="str">
        <f t="shared" si="23"/>
        <v>31243</v>
      </c>
      <c r="D274" s="11" t="s">
        <v>51</v>
      </c>
      <c r="E274" s="12">
        <v>0.443</v>
      </c>
      <c r="F274" s="12">
        <v>0.58199999999999996</v>
      </c>
      <c r="G274" s="13">
        <v>0.627</v>
      </c>
      <c r="H274" s="46" t="s">
        <v>143</v>
      </c>
      <c r="I274" s="13" t="s">
        <v>255</v>
      </c>
      <c r="J274" s="14">
        <v>6.15</v>
      </c>
      <c r="K274" s="14">
        <v>1868.97</v>
      </c>
      <c r="L274" s="15">
        <f t="shared" si="22"/>
        <v>3.2905825133629758</v>
      </c>
      <c r="M274" s="6" t="s">
        <v>83</v>
      </c>
      <c r="N274" s="3" t="str">
        <f>_xlfn.IFNA(VLOOKUP($C274,DataSuS2021!$B$2:$O$173,2,FALSE),"")</f>
        <v/>
      </c>
      <c r="O274" s="3" t="str">
        <f>_xlfn.IFNA(VLOOKUP($C274,DataSuS2021!$B$2:$O$173,3,FALSE),"")</f>
        <v/>
      </c>
      <c r="P274" s="3" t="str">
        <f>_xlfn.IFNA(VLOOKUP($C274,DataSuS2021!$B$2:$O$173,4,FALSE),"")</f>
        <v/>
      </c>
      <c r="Q274" s="3" t="str">
        <f>_xlfn.IFNA(VLOOKUP($C274,DataSuS2021!$B$2:$O$173,5,FALSE),"")</f>
        <v/>
      </c>
      <c r="R274" s="3" t="str">
        <f>_xlfn.IFNA(VLOOKUP($C274,DataSuS2021!$B$2:$O$173,6,FALSE),"")</f>
        <v/>
      </c>
      <c r="S274" s="3" t="str">
        <f>_xlfn.IFNA(VLOOKUP($C274,DataSuS2021!$B$2:$O$173,7,FALSE),"")</f>
        <v/>
      </c>
      <c r="T274" s="3" t="str">
        <f>_xlfn.IFNA(VLOOKUP($C274,DataSuS2021!$B$2:$O$173,8,FALSE),"")</f>
        <v/>
      </c>
      <c r="U274" s="3" t="str">
        <f>_xlfn.IFNA(VLOOKUP($C274,DataSuS2021!$B$2:$O$173,9,FALSE),"")</f>
        <v/>
      </c>
      <c r="V274" s="3" t="str">
        <f>_xlfn.IFNA(VLOOKUP($C274,DataSuS2021!$B$2:$O$173,10,FALSE),"")</f>
        <v/>
      </c>
      <c r="W274" s="3" t="str">
        <f>_xlfn.IFNA(VLOOKUP($C274,DataSuS2021!$B$2:$O$173,11,FALSE),"")</f>
        <v/>
      </c>
      <c r="X274" s="3" t="str">
        <f>_xlfn.IFNA(VLOOKUP($C274,DataSuS2021!$B$2:$O$173,12,FALSE),"")</f>
        <v/>
      </c>
      <c r="Y274" s="3" t="str">
        <f>_xlfn.IFNA(VLOOKUP($C274,DataSuS2021!$B$2:$O$173,13,FALSE),"")</f>
        <v/>
      </c>
      <c r="Z274" s="42">
        <f t="shared" si="24"/>
        <v>0</v>
      </c>
      <c r="AA274" s="37" t="str">
        <f>_xlfn.IFNA(VLOOKUP($C274,DataSuS2022!$B$2:$O$854,2,FALSE),"")</f>
        <v>-</v>
      </c>
      <c r="AB274" s="37" t="str">
        <f>_xlfn.IFNA(VLOOKUP($C274,DataSuS2022!$B$2:$O$854,3,FALSE),"")</f>
        <v>-</v>
      </c>
      <c r="AC274" s="37" t="str">
        <f>_xlfn.IFNA(VLOOKUP($C274,DataSuS2022!$B$2:$O$854,4,FALSE),"")</f>
        <v>-</v>
      </c>
      <c r="AD274" s="37" t="str">
        <f>_xlfn.IFNA(VLOOKUP($C274,DataSuS2022!$B$2:$O$854,5,FALSE),"")</f>
        <v>-</v>
      </c>
      <c r="AE274" s="37" t="str">
        <f>_xlfn.IFNA(VLOOKUP($C274,DataSuS2022!$B$2:$O$854,6,FALSE),"")</f>
        <v>-</v>
      </c>
      <c r="AF274" s="37" t="str">
        <f>_xlfn.IFNA(VLOOKUP($C274,DataSuS2022!$B$2:$O$854,7,FALSE),"")</f>
        <v>-</v>
      </c>
      <c r="AG274" s="37" t="str">
        <f>_xlfn.IFNA(VLOOKUP($C274,DataSuS2022!$B$2:$O$854,8,FALSE),"")</f>
        <v>-</v>
      </c>
      <c r="AH274" s="37" t="str">
        <f>_xlfn.IFNA(VLOOKUP($C274,DataSuS2022!$B$2:$O$854,9,FALSE),"")</f>
        <v>-</v>
      </c>
      <c r="AI274" s="37" t="str">
        <f>_xlfn.IFNA(VLOOKUP($C274,DataSuS2022!$B$2:$O$854,10,FALSE),"")</f>
        <v>-</v>
      </c>
      <c r="AJ274" s="37" t="str">
        <f>_xlfn.IFNA(VLOOKUP($C274,DataSuS2022!$B$2:$O$854,11,FALSE),"")</f>
        <v>-</v>
      </c>
      <c r="AK274" s="37" t="str">
        <f>_xlfn.IFNA(VLOOKUP($C274,DataSuS2022!$B$2:$O$854,12,TRUE),"")</f>
        <v>-</v>
      </c>
      <c r="AL274" s="37" t="str">
        <f>_xlfn.IFNA(VLOOKUP($C274,DataSuS2022!$B$2:$O$854,13,FALSE),"")</f>
        <v>-</v>
      </c>
      <c r="AM274" s="44">
        <f t="shared" si="25"/>
        <v>0</v>
      </c>
      <c r="AN274" t="str">
        <f>_xlfn.IFNA(VLOOKUP($C274,DataSuS2023!$B$2:$O$854,2,FALSE),"")</f>
        <v>-</v>
      </c>
      <c r="AO274" t="str">
        <f>_xlfn.IFNA(VLOOKUP($C274,DataSuS2023!$B$2:$O$854,3,FALSE),"")</f>
        <v>-</v>
      </c>
      <c r="AP274" t="str">
        <f>_xlfn.IFNA(VLOOKUP($C274,DataSuS2023!$B$2:$O$854,4,FALSE),"")</f>
        <v>-</v>
      </c>
      <c r="AQ274" t="str">
        <f>_xlfn.IFNA(VLOOKUP($C274,DataSuS2023!$B$2:$O$854,5,FALSE),"")</f>
        <v>-</v>
      </c>
      <c r="AR274" t="str">
        <f>_xlfn.IFNA(VLOOKUP($C274,DataSuS2023!$B$2:$O$854,6,FALSE),"")</f>
        <v>-</v>
      </c>
      <c r="AS274" t="str">
        <f>_xlfn.IFNA(VLOOKUP($C274,DataSuS2023!$B$2:$O$854,7,FALSE),"")</f>
        <v>-</v>
      </c>
      <c r="AT274" t="str">
        <f>_xlfn.IFNA(VLOOKUP($C274,DataSuS2023!$B$2:$O$854,8,FALSE),"")</f>
        <v>-</v>
      </c>
      <c r="AU274" t="str">
        <f>_xlfn.IFNA(VLOOKUP($C274,DataSuS2023!$B$2:$O$854,9,FALSE),"")</f>
        <v>-</v>
      </c>
      <c r="AV274" t="str">
        <f>_xlfn.IFNA(VLOOKUP($C274,DataSuS2023!$B$2:$O$854,10,FALSE),"")</f>
        <v>-</v>
      </c>
      <c r="AW274" t="str">
        <f>_xlfn.IFNA(VLOOKUP($C274,DataSuS2023!$B$2:$O$854,11,FALSE),"")</f>
        <v>-</v>
      </c>
      <c r="AX274" t="str">
        <f>_xlfn.IFNA(VLOOKUP($C274,DataSuS2023!$B$2:$O$854,12,FALSE),"")</f>
        <v>-</v>
      </c>
      <c r="AY274" t="str">
        <f>_xlfn.IFNA(VLOOKUP($C274,DataSuS2023!$B$2:$O$854,13,FALSE),"")</f>
        <v>-</v>
      </c>
      <c r="AZ274" s="43">
        <f t="shared" si="27"/>
        <v>0</v>
      </c>
      <c r="BA274">
        <f t="shared" si="26"/>
        <v>0</v>
      </c>
    </row>
    <row r="275" spans="1:53" ht="15.75" customHeight="1">
      <c r="A275" s="10" t="s">
        <v>580</v>
      </c>
      <c r="B275" s="5">
        <v>3124401</v>
      </c>
      <c r="C275" s="5" t="str">
        <f t="shared" si="23"/>
        <v>31244</v>
      </c>
      <c r="D275" s="11" t="s">
        <v>85</v>
      </c>
      <c r="E275" s="12">
        <v>0.42299999999999999</v>
      </c>
      <c r="F275" s="12">
        <v>0.55800000000000005</v>
      </c>
      <c r="G275" s="13">
        <v>0.68500000000000005</v>
      </c>
      <c r="H275" s="46" t="s">
        <v>347</v>
      </c>
      <c r="I275" s="13" t="s">
        <v>61</v>
      </c>
      <c r="J275" s="14">
        <v>0.94</v>
      </c>
      <c r="K275" s="14">
        <v>263.87900000000002</v>
      </c>
      <c r="L275" s="15">
        <f t="shared" si="22"/>
        <v>3.5622387533680206</v>
      </c>
      <c r="M275" s="6" t="s">
        <v>89</v>
      </c>
      <c r="N275" s="3" t="str">
        <f>_xlfn.IFNA(VLOOKUP($C275,DataSuS2021!$B$2:$O$173,2,FALSE),"")</f>
        <v/>
      </c>
      <c r="O275" s="3" t="str">
        <f>_xlfn.IFNA(VLOOKUP($C275,DataSuS2021!$B$2:$O$173,3,FALSE),"")</f>
        <v/>
      </c>
      <c r="P275" s="3" t="str">
        <f>_xlfn.IFNA(VLOOKUP($C275,DataSuS2021!$B$2:$O$173,4,FALSE),"")</f>
        <v/>
      </c>
      <c r="Q275" s="3" t="str">
        <f>_xlfn.IFNA(VLOOKUP($C275,DataSuS2021!$B$2:$O$173,5,FALSE),"")</f>
        <v/>
      </c>
      <c r="R275" s="3" t="str">
        <f>_xlfn.IFNA(VLOOKUP($C275,DataSuS2021!$B$2:$O$173,6,FALSE),"")</f>
        <v/>
      </c>
      <c r="S275" s="3" t="str">
        <f>_xlfn.IFNA(VLOOKUP($C275,DataSuS2021!$B$2:$O$173,7,FALSE),"")</f>
        <v/>
      </c>
      <c r="T275" s="3" t="str">
        <f>_xlfn.IFNA(VLOOKUP($C275,DataSuS2021!$B$2:$O$173,8,FALSE),"")</f>
        <v/>
      </c>
      <c r="U275" s="3" t="str">
        <f>_xlfn.IFNA(VLOOKUP($C275,DataSuS2021!$B$2:$O$173,9,FALSE),"")</f>
        <v/>
      </c>
      <c r="V275" s="3" t="str">
        <f>_xlfn.IFNA(VLOOKUP($C275,DataSuS2021!$B$2:$O$173,10,FALSE),"")</f>
        <v/>
      </c>
      <c r="W275" s="3" t="str">
        <f>_xlfn.IFNA(VLOOKUP($C275,DataSuS2021!$B$2:$O$173,11,FALSE),"")</f>
        <v/>
      </c>
      <c r="X275" s="3" t="str">
        <f>_xlfn.IFNA(VLOOKUP($C275,DataSuS2021!$B$2:$O$173,12,FALSE),"")</f>
        <v/>
      </c>
      <c r="Y275" s="3" t="str">
        <f>_xlfn.IFNA(VLOOKUP($C275,DataSuS2021!$B$2:$O$173,13,FALSE),"")</f>
        <v/>
      </c>
      <c r="Z275" s="42">
        <f t="shared" si="24"/>
        <v>0</v>
      </c>
      <c r="AA275" s="37" t="str">
        <f>_xlfn.IFNA(VLOOKUP($C275,DataSuS2022!$B$2:$O$854,2,FALSE),"")</f>
        <v>-</v>
      </c>
      <c r="AB275" s="37" t="str">
        <f>_xlfn.IFNA(VLOOKUP($C275,DataSuS2022!$B$2:$O$854,3,FALSE),"")</f>
        <v>-</v>
      </c>
      <c r="AC275" s="37" t="str">
        <f>_xlfn.IFNA(VLOOKUP($C275,DataSuS2022!$B$2:$O$854,4,FALSE),"")</f>
        <v>-</v>
      </c>
      <c r="AD275" s="37" t="str">
        <f>_xlfn.IFNA(VLOOKUP($C275,DataSuS2022!$B$2:$O$854,5,FALSE),"")</f>
        <v>-</v>
      </c>
      <c r="AE275" s="37" t="str">
        <f>_xlfn.IFNA(VLOOKUP($C275,DataSuS2022!$B$2:$O$854,6,FALSE),"")</f>
        <v>-</v>
      </c>
      <c r="AF275" s="37" t="str">
        <f>_xlfn.IFNA(VLOOKUP($C275,DataSuS2022!$B$2:$O$854,7,FALSE),"")</f>
        <v>-</v>
      </c>
      <c r="AG275" s="37" t="str">
        <f>_xlfn.IFNA(VLOOKUP($C275,DataSuS2022!$B$2:$O$854,8,FALSE),"")</f>
        <v>-</v>
      </c>
      <c r="AH275" s="37" t="str">
        <f>_xlfn.IFNA(VLOOKUP($C275,DataSuS2022!$B$2:$O$854,9,FALSE),"")</f>
        <v>-</v>
      </c>
      <c r="AI275" s="37" t="str">
        <f>_xlfn.IFNA(VLOOKUP($C275,DataSuS2022!$B$2:$O$854,10,FALSE),"")</f>
        <v>-</v>
      </c>
      <c r="AJ275" s="37" t="str">
        <f>_xlfn.IFNA(VLOOKUP($C275,DataSuS2022!$B$2:$O$854,11,FALSE),"")</f>
        <v>-</v>
      </c>
      <c r="AK275" s="37" t="str">
        <f>_xlfn.IFNA(VLOOKUP($C275,DataSuS2022!$B$2:$O$854,12,TRUE),"")</f>
        <v>-</v>
      </c>
      <c r="AL275" s="37" t="str">
        <f>_xlfn.IFNA(VLOOKUP($C275,DataSuS2022!$B$2:$O$854,13,FALSE),"")</f>
        <v>-</v>
      </c>
      <c r="AM275" s="44">
        <f t="shared" si="25"/>
        <v>0</v>
      </c>
      <c r="AN275" t="str">
        <f>_xlfn.IFNA(VLOOKUP($C275,DataSuS2023!$B$2:$O$854,2,FALSE),"")</f>
        <v>-</v>
      </c>
      <c r="AO275" t="str">
        <f>_xlfn.IFNA(VLOOKUP($C275,DataSuS2023!$B$2:$O$854,3,FALSE),"")</f>
        <v>-</v>
      </c>
      <c r="AP275" t="str">
        <f>_xlfn.IFNA(VLOOKUP($C275,DataSuS2023!$B$2:$O$854,4,FALSE),"")</f>
        <v>-</v>
      </c>
      <c r="AQ275" t="str">
        <f>_xlfn.IFNA(VLOOKUP($C275,DataSuS2023!$B$2:$O$854,5,FALSE),"")</f>
        <v>-</v>
      </c>
      <c r="AR275" t="str">
        <f>_xlfn.IFNA(VLOOKUP($C275,DataSuS2023!$B$2:$O$854,6,FALSE),"")</f>
        <v>-</v>
      </c>
      <c r="AS275" t="str">
        <f>_xlfn.IFNA(VLOOKUP($C275,DataSuS2023!$B$2:$O$854,7,FALSE),"")</f>
        <v>-</v>
      </c>
      <c r="AT275" t="str">
        <f>_xlfn.IFNA(VLOOKUP($C275,DataSuS2023!$B$2:$O$854,8,FALSE),"")</f>
        <v>-</v>
      </c>
      <c r="AU275" t="str">
        <f>_xlfn.IFNA(VLOOKUP($C275,DataSuS2023!$B$2:$O$854,9,FALSE),"")</f>
        <v>-</v>
      </c>
      <c r="AV275" t="str">
        <f>_xlfn.IFNA(VLOOKUP($C275,DataSuS2023!$B$2:$O$854,10,FALSE),"")</f>
        <v>-</v>
      </c>
      <c r="AW275" t="str">
        <f>_xlfn.IFNA(VLOOKUP($C275,DataSuS2023!$B$2:$O$854,11,FALSE),"")</f>
        <v>-</v>
      </c>
      <c r="AX275" t="str">
        <f>_xlfn.IFNA(VLOOKUP($C275,DataSuS2023!$B$2:$O$854,12,FALSE),"")</f>
        <v>-</v>
      </c>
      <c r="AY275" t="str">
        <f>_xlfn.IFNA(VLOOKUP($C275,DataSuS2023!$B$2:$O$854,13,FALSE),"")</f>
        <v>-</v>
      </c>
      <c r="AZ275" s="43">
        <f t="shared" si="27"/>
        <v>0</v>
      </c>
      <c r="BA275">
        <f t="shared" si="26"/>
        <v>0</v>
      </c>
    </row>
    <row r="276" spans="1:53" ht="15.75" customHeight="1">
      <c r="A276" s="10" t="s">
        <v>581</v>
      </c>
      <c r="B276" s="5">
        <v>3124500</v>
      </c>
      <c r="C276" s="5" t="str">
        <f t="shared" si="23"/>
        <v>31245</v>
      </c>
      <c r="D276" s="11" t="s">
        <v>78</v>
      </c>
      <c r="E276" s="12">
        <v>0.38100000000000001</v>
      </c>
      <c r="F276" s="12">
        <v>0.59199999999999997</v>
      </c>
      <c r="G276" s="13">
        <v>0.69099999999999995</v>
      </c>
      <c r="H276" s="46" t="s">
        <v>582</v>
      </c>
      <c r="I276" s="13" t="s">
        <v>61</v>
      </c>
      <c r="J276" s="14">
        <v>2.46</v>
      </c>
      <c r="K276" s="14">
        <v>243.87200000000001</v>
      </c>
      <c r="L276" s="15">
        <f t="shared" si="22"/>
        <v>10.08725888990946</v>
      </c>
      <c r="M276" s="6" t="s">
        <v>89</v>
      </c>
      <c r="N276" s="3" t="str">
        <f>_xlfn.IFNA(VLOOKUP($C276,DataSuS2021!$B$2:$O$173,2,FALSE),"")</f>
        <v/>
      </c>
      <c r="O276" s="3" t="str">
        <f>_xlfn.IFNA(VLOOKUP($C276,DataSuS2021!$B$2:$O$173,3,FALSE),"")</f>
        <v/>
      </c>
      <c r="P276" s="3" t="str">
        <f>_xlfn.IFNA(VLOOKUP($C276,DataSuS2021!$B$2:$O$173,4,FALSE),"")</f>
        <v/>
      </c>
      <c r="Q276" s="3" t="str">
        <f>_xlfn.IFNA(VLOOKUP($C276,DataSuS2021!$B$2:$O$173,5,FALSE),"")</f>
        <v/>
      </c>
      <c r="R276" s="3" t="str">
        <f>_xlfn.IFNA(VLOOKUP($C276,DataSuS2021!$B$2:$O$173,6,FALSE),"")</f>
        <v/>
      </c>
      <c r="S276" s="3" t="str">
        <f>_xlfn.IFNA(VLOOKUP($C276,DataSuS2021!$B$2:$O$173,7,FALSE),"")</f>
        <v/>
      </c>
      <c r="T276" s="3" t="str">
        <f>_xlfn.IFNA(VLOOKUP($C276,DataSuS2021!$B$2:$O$173,8,FALSE),"")</f>
        <v/>
      </c>
      <c r="U276" s="3" t="str">
        <f>_xlfn.IFNA(VLOOKUP($C276,DataSuS2021!$B$2:$O$173,9,FALSE),"")</f>
        <v/>
      </c>
      <c r="V276" s="3" t="str">
        <f>_xlfn.IFNA(VLOOKUP($C276,DataSuS2021!$B$2:$O$173,10,FALSE),"")</f>
        <v/>
      </c>
      <c r="W276" s="3" t="str">
        <f>_xlfn.IFNA(VLOOKUP($C276,DataSuS2021!$B$2:$O$173,11,FALSE),"")</f>
        <v/>
      </c>
      <c r="X276" s="3" t="str">
        <f>_xlfn.IFNA(VLOOKUP($C276,DataSuS2021!$B$2:$O$173,12,FALSE),"")</f>
        <v/>
      </c>
      <c r="Y276" s="3" t="str">
        <f>_xlfn.IFNA(VLOOKUP($C276,DataSuS2021!$B$2:$O$173,13,FALSE),"")</f>
        <v/>
      </c>
      <c r="Z276" s="42">
        <f t="shared" si="24"/>
        <v>0</v>
      </c>
      <c r="AA276" s="37" t="str">
        <f>_xlfn.IFNA(VLOOKUP($C276,DataSuS2022!$B$2:$O$854,2,FALSE),"")</f>
        <v>-</v>
      </c>
      <c r="AB276" s="37" t="str">
        <f>_xlfn.IFNA(VLOOKUP($C276,DataSuS2022!$B$2:$O$854,3,FALSE),"")</f>
        <v>-</v>
      </c>
      <c r="AC276" s="37" t="str">
        <f>_xlfn.IFNA(VLOOKUP($C276,DataSuS2022!$B$2:$O$854,4,FALSE),"")</f>
        <v>-</v>
      </c>
      <c r="AD276" s="37" t="str">
        <f>_xlfn.IFNA(VLOOKUP($C276,DataSuS2022!$B$2:$O$854,5,FALSE),"")</f>
        <v>-</v>
      </c>
      <c r="AE276" s="37" t="str">
        <f>_xlfn.IFNA(VLOOKUP($C276,DataSuS2022!$B$2:$O$854,6,FALSE),"")</f>
        <v>-</v>
      </c>
      <c r="AF276" s="37" t="str">
        <f>_xlfn.IFNA(VLOOKUP($C276,DataSuS2022!$B$2:$O$854,7,FALSE),"")</f>
        <v>-</v>
      </c>
      <c r="AG276" s="37" t="str">
        <f>_xlfn.IFNA(VLOOKUP($C276,DataSuS2022!$B$2:$O$854,8,FALSE),"")</f>
        <v>-</v>
      </c>
      <c r="AH276" s="37" t="str">
        <f>_xlfn.IFNA(VLOOKUP($C276,DataSuS2022!$B$2:$O$854,9,FALSE),"")</f>
        <v>-</v>
      </c>
      <c r="AI276" s="37" t="str">
        <f>_xlfn.IFNA(VLOOKUP($C276,DataSuS2022!$B$2:$O$854,10,FALSE),"")</f>
        <v>-</v>
      </c>
      <c r="AJ276" s="37" t="str">
        <f>_xlfn.IFNA(VLOOKUP($C276,DataSuS2022!$B$2:$O$854,11,FALSE),"")</f>
        <v>-</v>
      </c>
      <c r="AK276" s="37" t="str">
        <f>_xlfn.IFNA(VLOOKUP($C276,DataSuS2022!$B$2:$O$854,12,TRUE),"")</f>
        <v>-</v>
      </c>
      <c r="AL276" s="37" t="str">
        <f>_xlfn.IFNA(VLOOKUP($C276,DataSuS2022!$B$2:$O$854,13,FALSE),"")</f>
        <v>-</v>
      </c>
      <c r="AM276" s="44">
        <f t="shared" si="25"/>
        <v>0</v>
      </c>
      <c r="AN276" t="str">
        <f>_xlfn.IFNA(VLOOKUP($C276,DataSuS2023!$B$2:$O$854,2,FALSE),"")</f>
        <v>-</v>
      </c>
      <c r="AO276" t="str">
        <f>_xlfn.IFNA(VLOOKUP($C276,DataSuS2023!$B$2:$O$854,3,FALSE),"")</f>
        <v>-</v>
      </c>
      <c r="AP276" t="str">
        <f>_xlfn.IFNA(VLOOKUP($C276,DataSuS2023!$B$2:$O$854,4,FALSE),"")</f>
        <v>-</v>
      </c>
      <c r="AQ276" t="str">
        <f>_xlfn.IFNA(VLOOKUP($C276,DataSuS2023!$B$2:$O$854,5,FALSE),"")</f>
        <v>-</v>
      </c>
      <c r="AR276" t="str">
        <f>_xlfn.IFNA(VLOOKUP($C276,DataSuS2023!$B$2:$O$854,6,FALSE),"")</f>
        <v>-</v>
      </c>
      <c r="AS276" t="str">
        <f>_xlfn.IFNA(VLOOKUP($C276,DataSuS2023!$B$2:$O$854,7,FALSE),"")</f>
        <v>-</v>
      </c>
      <c r="AT276" t="str">
        <f>_xlfn.IFNA(VLOOKUP($C276,DataSuS2023!$B$2:$O$854,8,FALSE),"")</f>
        <v>-</v>
      </c>
      <c r="AU276" t="str">
        <f>_xlfn.IFNA(VLOOKUP($C276,DataSuS2023!$B$2:$O$854,9,FALSE),"")</f>
        <v>-</v>
      </c>
      <c r="AV276" t="str">
        <f>_xlfn.IFNA(VLOOKUP($C276,DataSuS2023!$B$2:$O$854,10,FALSE),"")</f>
        <v>-</v>
      </c>
      <c r="AW276" t="str">
        <f>_xlfn.IFNA(VLOOKUP($C276,DataSuS2023!$B$2:$O$854,11,FALSE),"")</f>
        <v>-</v>
      </c>
      <c r="AX276" t="str">
        <f>_xlfn.IFNA(VLOOKUP($C276,DataSuS2023!$B$2:$O$854,12,FALSE),"")</f>
        <v>-</v>
      </c>
      <c r="AY276" t="str">
        <f>_xlfn.IFNA(VLOOKUP($C276,DataSuS2023!$B$2:$O$854,13,FALSE),"")</f>
        <v>-</v>
      </c>
      <c r="AZ276" s="43">
        <f t="shared" si="27"/>
        <v>0</v>
      </c>
      <c r="BA276">
        <f t="shared" si="26"/>
        <v>0</v>
      </c>
    </row>
    <row r="277" spans="1:53" ht="15.75" customHeight="1">
      <c r="A277" s="10" t="s">
        <v>583</v>
      </c>
      <c r="B277" s="5">
        <v>3124609</v>
      </c>
      <c r="C277" s="5" t="str">
        <f t="shared" si="23"/>
        <v>31246</v>
      </c>
      <c r="D277" s="11" t="s">
        <v>59</v>
      </c>
      <c r="E277" s="12">
        <v>0.47199999999999998</v>
      </c>
      <c r="F277" s="12">
        <v>0.54300000000000004</v>
      </c>
      <c r="G277" s="13">
        <v>0.71</v>
      </c>
      <c r="H277" s="46" t="s">
        <v>283</v>
      </c>
      <c r="I277" s="13" t="s">
        <v>61</v>
      </c>
      <c r="J277" s="14">
        <v>0.67</v>
      </c>
      <c r="K277" s="14">
        <v>131.36500000000001</v>
      </c>
      <c r="L277" s="15">
        <f t="shared" si="22"/>
        <v>5.1002930765424574</v>
      </c>
      <c r="M277" s="6" t="s">
        <v>62</v>
      </c>
      <c r="N277" s="3" t="str">
        <f>_xlfn.IFNA(VLOOKUP($C277,DataSuS2021!$B$2:$O$173,2,FALSE),"")</f>
        <v/>
      </c>
      <c r="O277" s="3" t="str">
        <f>_xlfn.IFNA(VLOOKUP($C277,DataSuS2021!$B$2:$O$173,3,FALSE),"")</f>
        <v/>
      </c>
      <c r="P277" s="3" t="str">
        <f>_xlfn.IFNA(VLOOKUP($C277,DataSuS2021!$B$2:$O$173,4,FALSE),"")</f>
        <v/>
      </c>
      <c r="Q277" s="3" t="str">
        <f>_xlfn.IFNA(VLOOKUP($C277,DataSuS2021!$B$2:$O$173,5,FALSE),"")</f>
        <v/>
      </c>
      <c r="R277" s="3" t="str">
        <f>_xlfn.IFNA(VLOOKUP($C277,DataSuS2021!$B$2:$O$173,6,FALSE),"")</f>
        <v/>
      </c>
      <c r="S277" s="3" t="str">
        <f>_xlfn.IFNA(VLOOKUP($C277,DataSuS2021!$B$2:$O$173,7,FALSE),"")</f>
        <v/>
      </c>
      <c r="T277" s="3" t="str">
        <f>_xlfn.IFNA(VLOOKUP($C277,DataSuS2021!$B$2:$O$173,8,FALSE),"")</f>
        <v/>
      </c>
      <c r="U277" s="3" t="str">
        <f>_xlfn.IFNA(VLOOKUP($C277,DataSuS2021!$B$2:$O$173,9,FALSE),"")</f>
        <v/>
      </c>
      <c r="V277" s="3" t="str">
        <f>_xlfn.IFNA(VLOOKUP($C277,DataSuS2021!$B$2:$O$173,10,FALSE),"")</f>
        <v/>
      </c>
      <c r="W277" s="3" t="str">
        <f>_xlfn.IFNA(VLOOKUP($C277,DataSuS2021!$B$2:$O$173,11,FALSE),"")</f>
        <v/>
      </c>
      <c r="X277" s="3" t="str">
        <f>_xlfn.IFNA(VLOOKUP($C277,DataSuS2021!$B$2:$O$173,12,FALSE),"")</f>
        <v/>
      </c>
      <c r="Y277" s="3" t="str">
        <f>_xlfn.IFNA(VLOOKUP($C277,DataSuS2021!$B$2:$O$173,13,FALSE),"")</f>
        <v/>
      </c>
      <c r="Z277" s="42">
        <f t="shared" si="24"/>
        <v>0</v>
      </c>
      <c r="AA277" s="37" t="str">
        <f>_xlfn.IFNA(VLOOKUP($C277,DataSuS2022!$B$2:$O$854,2,FALSE),"")</f>
        <v>-</v>
      </c>
      <c r="AB277" s="37" t="str">
        <f>_xlfn.IFNA(VLOOKUP($C277,DataSuS2022!$B$2:$O$854,3,FALSE),"")</f>
        <v>-</v>
      </c>
      <c r="AC277" s="37" t="str">
        <f>_xlfn.IFNA(VLOOKUP($C277,DataSuS2022!$B$2:$O$854,4,FALSE),"")</f>
        <v>-</v>
      </c>
      <c r="AD277" s="37" t="str">
        <f>_xlfn.IFNA(VLOOKUP($C277,DataSuS2022!$B$2:$O$854,5,FALSE),"")</f>
        <v>-</v>
      </c>
      <c r="AE277" s="37" t="str">
        <f>_xlfn.IFNA(VLOOKUP($C277,DataSuS2022!$B$2:$O$854,6,FALSE),"")</f>
        <v>-</v>
      </c>
      <c r="AF277" s="37" t="str">
        <f>_xlfn.IFNA(VLOOKUP($C277,DataSuS2022!$B$2:$O$854,7,FALSE),"")</f>
        <v>-</v>
      </c>
      <c r="AG277" s="37" t="str">
        <f>_xlfn.IFNA(VLOOKUP($C277,DataSuS2022!$B$2:$O$854,8,FALSE),"")</f>
        <v>-</v>
      </c>
      <c r="AH277" s="37" t="str">
        <f>_xlfn.IFNA(VLOOKUP($C277,DataSuS2022!$B$2:$O$854,9,FALSE),"")</f>
        <v>-</v>
      </c>
      <c r="AI277" s="37" t="str">
        <f>_xlfn.IFNA(VLOOKUP($C277,DataSuS2022!$B$2:$O$854,10,FALSE),"")</f>
        <v>-</v>
      </c>
      <c r="AJ277" s="37" t="str">
        <f>_xlfn.IFNA(VLOOKUP($C277,DataSuS2022!$B$2:$O$854,11,FALSE),"")</f>
        <v>-</v>
      </c>
      <c r="AK277" s="37" t="str">
        <f>_xlfn.IFNA(VLOOKUP($C277,DataSuS2022!$B$2:$O$854,12,TRUE),"")</f>
        <v>-</v>
      </c>
      <c r="AL277" s="37" t="str">
        <f>_xlfn.IFNA(VLOOKUP($C277,DataSuS2022!$B$2:$O$854,13,FALSE),"")</f>
        <v>-</v>
      </c>
      <c r="AM277" s="44">
        <f t="shared" si="25"/>
        <v>0</v>
      </c>
      <c r="AN277" t="str">
        <f>_xlfn.IFNA(VLOOKUP($C277,DataSuS2023!$B$2:$O$854,2,FALSE),"")</f>
        <v>-</v>
      </c>
      <c r="AO277" t="str">
        <f>_xlfn.IFNA(VLOOKUP($C277,DataSuS2023!$B$2:$O$854,3,FALSE),"")</f>
        <v>-</v>
      </c>
      <c r="AP277" t="str">
        <f>_xlfn.IFNA(VLOOKUP($C277,DataSuS2023!$B$2:$O$854,4,FALSE),"")</f>
        <v>-</v>
      </c>
      <c r="AQ277" t="str">
        <f>_xlfn.IFNA(VLOOKUP($C277,DataSuS2023!$B$2:$O$854,5,FALSE),"")</f>
        <v>-</v>
      </c>
      <c r="AR277" t="str">
        <f>_xlfn.IFNA(VLOOKUP($C277,DataSuS2023!$B$2:$O$854,6,FALSE),"")</f>
        <v>-</v>
      </c>
      <c r="AS277" t="str">
        <f>_xlfn.IFNA(VLOOKUP($C277,DataSuS2023!$B$2:$O$854,7,FALSE),"")</f>
        <v>-</v>
      </c>
      <c r="AT277" t="str">
        <f>_xlfn.IFNA(VLOOKUP($C277,DataSuS2023!$B$2:$O$854,8,FALSE),"")</f>
        <v>-</v>
      </c>
      <c r="AU277" t="str">
        <f>_xlfn.IFNA(VLOOKUP($C277,DataSuS2023!$B$2:$O$854,9,FALSE),"")</f>
        <v>-</v>
      </c>
      <c r="AV277" t="str">
        <f>_xlfn.IFNA(VLOOKUP($C277,DataSuS2023!$B$2:$O$854,10,FALSE),"")</f>
        <v>-</v>
      </c>
      <c r="AW277" t="str">
        <f>_xlfn.IFNA(VLOOKUP($C277,DataSuS2023!$B$2:$O$854,11,FALSE),"")</f>
        <v>-</v>
      </c>
      <c r="AX277" t="str">
        <f>_xlfn.IFNA(VLOOKUP($C277,DataSuS2023!$B$2:$O$854,12,FALSE),"")</f>
        <v>-</v>
      </c>
      <c r="AY277" t="str">
        <f>_xlfn.IFNA(VLOOKUP($C277,DataSuS2023!$B$2:$O$854,13,FALSE),"")</f>
        <v>-</v>
      </c>
      <c r="AZ277" s="43">
        <f t="shared" si="27"/>
        <v>0</v>
      </c>
      <c r="BA277">
        <f t="shared" si="26"/>
        <v>0</v>
      </c>
    </row>
    <row r="278" spans="1:53" ht="15.75" customHeight="1">
      <c r="A278" s="10" t="s">
        <v>584</v>
      </c>
      <c r="B278" s="5">
        <v>3124708</v>
      </c>
      <c r="C278" s="5" t="str">
        <f t="shared" si="23"/>
        <v>31247</v>
      </c>
      <c r="D278" s="11" t="s">
        <v>85</v>
      </c>
      <c r="E278" s="12">
        <v>0.442</v>
      </c>
      <c r="F278" s="12">
        <v>0.58099999999999996</v>
      </c>
      <c r="G278" s="13">
        <v>0.67600000000000005</v>
      </c>
      <c r="H278" s="46" t="s">
        <v>585</v>
      </c>
      <c r="I278" s="13" t="s">
        <v>53</v>
      </c>
      <c r="J278" s="14">
        <v>1.31</v>
      </c>
      <c r="K278" s="14">
        <v>635.98099999999999</v>
      </c>
      <c r="L278" s="15">
        <f t="shared" si="22"/>
        <v>2.0598099628762494</v>
      </c>
      <c r="M278" s="6" t="s">
        <v>57</v>
      </c>
      <c r="N278" s="3" t="str">
        <f>_xlfn.IFNA(VLOOKUP($C278,DataSuS2021!$B$2:$O$173,2,FALSE),"")</f>
        <v/>
      </c>
      <c r="O278" s="3" t="str">
        <f>_xlfn.IFNA(VLOOKUP($C278,DataSuS2021!$B$2:$O$173,3,FALSE),"")</f>
        <v/>
      </c>
      <c r="P278" s="3" t="str">
        <f>_xlfn.IFNA(VLOOKUP($C278,DataSuS2021!$B$2:$O$173,4,FALSE),"")</f>
        <v/>
      </c>
      <c r="Q278" s="3" t="str">
        <f>_xlfn.IFNA(VLOOKUP($C278,DataSuS2021!$B$2:$O$173,5,FALSE),"")</f>
        <v/>
      </c>
      <c r="R278" s="3" t="str">
        <f>_xlfn.IFNA(VLOOKUP($C278,DataSuS2021!$B$2:$O$173,6,FALSE),"")</f>
        <v/>
      </c>
      <c r="S278" s="3" t="str">
        <f>_xlfn.IFNA(VLOOKUP($C278,DataSuS2021!$B$2:$O$173,7,FALSE),"")</f>
        <v/>
      </c>
      <c r="T278" s="3" t="str">
        <f>_xlfn.IFNA(VLOOKUP($C278,DataSuS2021!$B$2:$O$173,8,FALSE),"")</f>
        <v/>
      </c>
      <c r="U278" s="3" t="str">
        <f>_xlfn.IFNA(VLOOKUP($C278,DataSuS2021!$B$2:$O$173,9,FALSE),"")</f>
        <v/>
      </c>
      <c r="V278" s="3" t="str">
        <f>_xlfn.IFNA(VLOOKUP($C278,DataSuS2021!$B$2:$O$173,10,FALSE),"")</f>
        <v/>
      </c>
      <c r="W278" s="3" t="str">
        <f>_xlfn.IFNA(VLOOKUP($C278,DataSuS2021!$B$2:$O$173,11,FALSE),"")</f>
        <v/>
      </c>
      <c r="X278" s="3" t="str">
        <f>_xlfn.IFNA(VLOOKUP($C278,DataSuS2021!$B$2:$O$173,12,FALSE),"")</f>
        <v/>
      </c>
      <c r="Y278" s="3" t="str">
        <f>_xlfn.IFNA(VLOOKUP($C278,DataSuS2021!$B$2:$O$173,13,FALSE),"")</f>
        <v/>
      </c>
      <c r="Z278" s="42">
        <f t="shared" si="24"/>
        <v>0</v>
      </c>
      <c r="AA278" s="37" t="str">
        <f>_xlfn.IFNA(VLOOKUP($C278,DataSuS2022!$B$2:$O$854,2,FALSE),"")</f>
        <v>-</v>
      </c>
      <c r="AB278" s="37" t="str">
        <f>_xlfn.IFNA(VLOOKUP($C278,DataSuS2022!$B$2:$O$854,3,FALSE),"")</f>
        <v>-</v>
      </c>
      <c r="AC278" s="37" t="str">
        <f>_xlfn.IFNA(VLOOKUP($C278,DataSuS2022!$B$2:$O$854,4,FALSE),"")</f>
        <v>-</v>
      </c>
      <c r="AD278" s="37" t="str">
        <f>_xlfn.IFNA(VLOOKUP($C278,DataSuS2022!$B$2:$O$854,5,FALSE),"")</f>
        <v>-</v>
      </c>
      <c r="AE278" s="37" t="str">
        <f>_xlfn.IFNA(VLOOKUP($C278,DataSuS2022!$B$2:$O$854,6,FALSE),"")</f>
        <v>-</v>
      </c>
      <c r="AF278" s="37" t="str">
        <f>_xlfn.IFNA(VLOOKUP($C278,DataSuS2022!$B$2:$O$854,7,FALSE),"")</f>
        <v>-</v>
      </c>
      <c r="AG278" s="37" t="str">
        <f>_xlfn.IFNA(VLOOKUP($C278,DataSuS2022!$B$2:$O$854,8,FALSE),"")</f>
        <v>-</v>
      </c>
      <c r="AH278" s="37" t="str">
        <f>_xlfn.IFNA(VLOOKUP($C278,DataSuS2022!$B$2:$O$854,9,FALSE),"")</f>
        <v>-</v>
      </c>
      <c r="AI278" s="37" t="str">
        <f>_xlfn.IFNA(VLOOKUP($C278,DataSuS2022!$B$2:$O$854,10,FALSE),"")</f>
        <v>-</v>
      </c>
      <c r="AJ278" s="37">
        <f>_xlfn.IFNA(VLOOKUP($C278,DataSuS2022!$B$2:$O$854,11,FALSE),"")</f>
        <v>1</v>
      </c>
      <c r="AK278" s="37" t="str">
        <f>_xlfn.IFNA(VLOOKUP($C278,DataSuS2022!$B$2:$O$854,12,TRUE),"")</f>
        <v>-</v>
      </c>
      <c r="AL278" s="37" t="str">
        <f>_xlfn.IFNA(VLOOKUP($C278,DataSuS2022!$B$2:$O$854,13,FALSE),"")</f>
        <v>-</v>
      </c>
      <c r="AM278" s="44">
        <f t="shared" si="25"/>
        <v>1</v>
      </c>
      <c r="AN278" t="str">
        <f>_xlfn.IFNA(VLOOKUP($C278,DataSuS2023!$B$2:$O$854,2,FALSE),"")</f>
        <v>-</v>
      </c>
      <c r="AO278" t="str">
        <f>_xlfn.IFNA(VLOOKUP($C278,DataSuS2023!$B$2:$O$854,3,FALSE),"")</f>
        <v>-</v>
      </c>
      <c r="AP278" t="str">
        <f>_xlfn.IFNA(VLOOKUP($C278,DataSuS2023!$B$2:$O$854,4,FALSE),"")</f>
        <v>-</v>
      </c>
      <c r="AQ278" t="str">
        <f>_xlfn.IFNA(VLOOKUP($C278,DataSuS2023!$B$2:$O$854,5,FALSE),"")</f>
        <v>-</v>
      </c>
      <c r="AR278" t="str">
        <f>_xlfn.IFNA(VLOOKUP($C278,DataSuS2023!$B$2:$O$854,6,FALSE),"")</f>
        <v>-</v>
      </c>
      <c r="AS278" t="str">
        <f>_xlfn.IFNA(VLOOKUP($C278,DataSuS2023!$B$2:$O$854,7,FALSE),"")</f>
        <v>-</v>
      </c>
      <c r="AT278" t="str">
        <f>_xlfn.IFNA(VLOOKUP($C278,DataSuS2023!$B$2:$O$854,8,FALSE),"")</f>
        <v>-</v>
      </c>
      <c r="AU278" t="str">
        <f>_xlfn.IFNA(VLOOKUP($C278,DataSuS2023!$B$2:$O$854,9,FALSE),"")</f>
        <v>-</v>
      </c>
      <c r="AV278" t="str">
        <f>_xlfn.IFNA(VLOOKUP($C278,DataSuS2023!$B$2:$O$854,10,FALSE),"")</f>
        <v>-</v>
      </c>
      <c r="AW278" t="str">
        <f>_xlfn.IFNA(VLOOKUP($C278,DataSuS2023!$B$2:$O$854,11,FALSE),"")</f>
        <v>-</v>
      </c>
      <c r="AX278" t="str">
        <f>_xlfn.IFNA(VLOOKUP($C278,DataSuS2023!$B$2:$O$854,12,FALSE),"")</f>
        <v>-</v>
      </c>
      <c r="AY278" t="str">
        <f>_xlfn.IFNA(VLOOKUP($C278,DataSuS2023!$B$2:$O$854,13,FALSE),"")</f>
        <v>-</v>
      </c>
      <c r="AZ278" s="43">
        <f t="shared" si="27"/>
        <v>0</v>
      </c>
      <c r="BA278">
        <f t="shared" si="26"/>
        <v>1</v>
      </c>
    </row>
    <row r="279" spans="1:53" ht="15.75" customHeight="1">
      <c r="A279" s="10" t="s">
        <v>586</v>
      </c>
      <c r="B279" s="5">
        <v>3124807</v>
      </c>
      <c r="C279" s="5" t="str">
        <f t="shared" si="23"/>
        <v>31248</v>
      </c>
      <c r="D279" s="11" t="s">
        <v>64</v>
      </c>
      <c r="E279" s="12">
        <v>0.40500000000000003</v>
      </c>
      <c r="F279" s="12">
        <v>0.58499999999999996</v>
      </c>
      <c r="G279" s="13">
        <v>0.69599999999999995</v>
      </c>
      <c r="H279" s="46" t="s">
        <v>587</v>
      </c>
      <c r="I279" s="13" t="s">
        <v>53</v>
      </c>
      <c r="J279" s="14">
        <v>2.44</v>
      </c>
      <c r="K279" s="14">
        <v>822.45399999999995</v>
      </c>
      <c r="L279" s="15">
        <f t="shared" si="22"/>
        <v>2.9667312700771107</v>
      </c>
      <c r="M279" s="6" t="s">
        <v>54</v>
      </c>
      <c r="N279" s="3" t="str">
        <f>_xlfn.IFNA(VLOOKUP($C279,DataSuS2021!$B$2:$O$173,2,FALSE),"")</f>
        <v/>
      </c>
      <c r="O279" s="3" t="str">
        <f>_xlfn.IFNA(VLOOKUP($C279,DataSuS2021!$B$2:$O$173,3,FALSE),"")</f>
        <v/>
      </c>
      <c r="P279" s="3" t="str">
        <f>_xlfn.IFNA(VLOOKUP($C279,DataSuS2021!$B$2:$O$173,4,FALSE),"")</f>
        <v/>
      </c>
      <c r="Q279" s="3" t="str">
        <f>_xlfn.IFNA(VLOOKUP($C279,DataSuS2021!$B$2:$O$173,5,FALSE),"")</f>
        <v/>
      </c>
      <c r="R279" s="3" t="str">
        <f>_xlfn.IFNA(VLOOKUP($C279,DataSuS2021!$B$2:$O$173,6,FALSE),"")</f>
        <v/>
      </c>
      <c r="S279" s="3" t="str">
        <f>_xlfn.IFNA(VLOOKUP($C279,DataSuS2021!$B$2:$O$173,7,FALSE),"")</f>
        <v/>
      </c>
      <c r="T279" s="3" t="str">
        <f>_xlfn.IFNA(VLOOKUP($C279,DataSuS2021!$B$2:$O$173,8,FALSE),"")</f>
        <v/>
      </c>
      <c r="U279" s="3" t="str">
        <f>_xlfn.IFNA(VLOOKUP($C279,DataSuS2021!$B$2:$O$173,9,FALSE),"")</f>
        <v/>
      </c>
      <c r="V279" s="3" t="str">
        <f>_xlfn.IFNA(VLOOKUP($C279,DataSuS2021!$B$2:$O$173,10,FALSE),"")</f>
        <v/>
      </c>
      <c r="W279" s="3" t="str">
        <f>_xlfn.IFNA(VLOOKUP($C279,DataSuS2021!$B$2:$O$173,11,FALSE),"")</f>
        <v/>
      </c>
      <c r="X279" s="3" t="str">
        <f>_xlfn.IFNA(VLOOKUP($C279,DataSuS2021!$B$2:$O$173,12,FALSE),"")</f>
        <v/>
      </c>
      <c r="Y279" s="3" t="str">
        <f>_xlfn.IFNA(VLOOKUP($C279,DataSuS2021!$B$2:$O$173,13,FALSE),"")</f>
        <v/>
      </c>
      <c r="Z279" s="42">
        <f t="shared" si="24"/>
        <v>0</v>
      </c>
      <c r="AA279" s="37" t="str">
        <f>_xlfn.IFNA(VLOOKUP($C279,DataSuS2022!$B$2:$O$854,2,FALSE),"")</f>
        <v>-</v>
      </c>
      <c r="AB279" s="37" t="str">
        <f>_xlfn.IFNA(VLOOKUP($C279,DataSuS2022!$B$2:$O$854,3,FALSE),"")</f>
        <v>-</v>
      </c>
      <c r="AC279" s="37" t="str">
        <f>_xlfn.IFNA(VLOOKUP($C279,DataSuS2022!$B$2:$O$854,4,FALSE),"")</f>
        <v>-</v>
      </c>
      <c r="AD279" s="37" t="str">
        <f>_xlfn.IFNA(VLOOKUP($C279,DataSuS2022!$B$2:$O$854,5,FALSE),"")</f>
        <v>-</v>
      </c>
      <c r="AE279" s="37" t="str">
        <f>_xlfn.IFNA(VLOOKUP($C279,DataSuS2022!$B$2:$O$854,6,FALSE),"")</f>
        <v>-</v>
      </c>
      <c r="AF279" s="37" t="str">
        <f>_xlfn.IFNA(VLOOKUP($C279,DataSuS2022!$B$2:$O$854,7,FALSE),"")</f>
        <v>-</v>
      </c>
      <c r="AG279" s="37" t="str">
        <f>_xlfn.IFNA(VLOOKUP($C279,DataSuS2022!$B$2:$O$854,8,FALSE),"")</f>
        <v>-</v>
      </c>
      <c r="AH279" s="37" t="str">
        <f>_xlfn.IFNA(VLOOKUP($C279,DataSuS2022!$B$2:$O$854,9,FALSE),"")</f>
        <v>-</v>
      </c>
      <c r="AI279" s="37" t="str">
        <f>_xlfn.IFNA(VLOOKUP($C279,DataSuS2022!$B$2:$O$854,10,FALSE),"")</f>
        <v>-</v>
      </c>
      <c r="AJ279" s="37" t="str">
        <f>_xlfn.IFNA(VLOOKUP($C279,DataSuS2022!$B$2:$O$854,11,FALSE),"")</f>
        <v>-</v>
      </c>
      <c r="AK279" s="37" t="str">
        <f>_xlfn.IFNA(VLOOKUP($C279,DataSuS2022!$B$2:$O$854,12,TRUE),"")</f>
        <v>-</v>
      </c>
      <c r="AL279" s="37" t="str">
        <f>_xlfn.IFNA(VLOOKUP($C279,DataSuS2022!$B$2:$O$854,13,FALSE),"")</f>
        <v>-</v>
      </c>
      <c r="AM279" s="44">
        <f t="shared" si="25"/>
        <v>0</v>
      </c>
      <c r="AN279" t="str">
        <f>_xlfn.IFNA(VLOOKUP($C279,DataSuS2023!$B$2:$O$854,2,FALSE),"")</f>
        <v>-</v>
      </c>
      <c r="AO279" t="str">
        <f>_xlfn.IFNA(VLOOKUP($C279,DataSuS2023!$B$2:$O$854,3,FALSE),"")</f>
        <v>-</v>
      </c>
      <c r="AP279" t="str">
        <f>_xlfn.IFNA(VLOOKUP($C279,DataSuS2023!$B$2:$O$854,4,FALSE),"")</f>
        <v>-</v>
      </c>
      <c r="AQ279" t="str">
        <f>_xlfn.IFNA(VLOOKUP($C279,DataSuS2023!$B$2:$O$854,5,FALSE),"")</f>
        <v>-</v>
      </c>
      <c r="AR279" t="str">
        <f>_xlfn.IFNA(VLOOKUP($C279,DataSuS2023!$B$2:$O$854,6,FALSE),"")</f>
        <v>-</v>
      </c>
      <c r="AS279" t="str">
        <f>_xlfn.IFNA(VLOOKUP($C279,DataSuS2023!$B$2:$O$854,7,FALSE),"")</f>
        <v>-</v>
      </c>
      <c r="AT279" t="str">
        <f>_xlfn.IFNA(VLOOKUP($C279,DataSuS2023!$B$2:$O$854,8,FALSE),"")</f>
        <v>-</v>
      </c>
      <c r="AU279" t="str">
        <f>_xlfn.IFNA(VLOOKUP($C279,DataSuS2023!$B$2:$O$854,9,FALSE),"")</f>
        <v>-</v>
      </c>
      <c r="AV279" t="str">
        <f>_xlfn.IFNA(VLOOKUP($C279,DataSuS2023!$B$2:$O$854,10,FALSE),"")</f>
        <v>-</v>
      </c>
      <c r="AW279" t="str">
        <f>_xlfn.IFNA(VLOOKUP($C279,DataSuS2023!$B$2:$O$854,11,FALSE),"")</f>
        <v>-</v>
      </c>
      <c r="AX279" t="str">
        <f>_xlfn.IFNA(VLOOKUP($C279,DataSuS2023!$B$2:$O$854,12,FALSE),"")</f>
        <v>-</v>
      </c>
      <c r="AY279" t="str">
        <f>_xlfn.IFNA(VLOOKUP($C279,DataSuS2023!$B$2:$O$854,13,FALSE),"")</f>
        <v>-</v>
      </c>
      <c r="AZ279" s="43">
        <f t="shared" si="27"/>
        <v>0</v>
      </c>
      <c r="BA279">
        <f t="shared" si="26"/>
        <v>0</v>
      </c>
    </row>
    <row r="280" spans="1:53" ht="15.75" customHeight="1">
      <c r="A280" s="10" t="s">
        <v>588</v>
      </c>
      <c r="B280" s="5">
        <v>3124906</v>
      </c>
      <c r="C280" s="5" t="str">
        <f t="shared" si="23"/>
        <v>31249</v>
      </c>
      <c r="D280" s="11" t="s">
        <v>59</v>
      </c>
      <c r="E280" s="12">
        <v>0.41299999999999998</v>
      </c>
      <c r="F280" s="12">
        <v>0.56899999999999995</v>
      </c>
      <c r="G280" s="13">
        <v>0.67500000000000004</v>
      </c>
      <c r="H280" s="46" t="s">
        <v>589</v>
      </c>
      <c r="I280" s="13" t="s">
        <v>61</v>
      </c>
      <c r="J280" s="14">
        <v>1.81</v>
      </c>
      <c r="K280" s="14">
        <v>309.39499999999998</v>
      </c>
      <c r="L280" s="15">
        <f t="shared" si="22"/>
        <v>5.850126860485787</v>
      </c>
      <c r="M280" s="6" t="s">
        <v>62</v>
      </c>
      <c r="N280" s="3" t="str">
        <f>_xlfn.IFNA(VLOOKUP($C280,DataSuS2021!$B$2:$O$173,2,FALSE),"")</f>
        <v/>
      </c>
      <c r="O280" s="3" t="str">
        <f>_xlfn.IFNA(VLOOKUP($C280,DataSuS2021!$B$2:$O$173,3,FALSE),"")</f>
        <v/>
      </c>
      <c r="P280" s="3" t="str">
        <f>_xlfn.IFNA(VLOOKUP($C280,DataSuS2021!$B$2:$O$173,4,FALSE),"")</f>
        <v/>
      </c>
      <c r="Q280" s="3" t="str">
        <f>_xlfn.IFNA(VLOOKUP($C280,DataSuS2021!$B$2:$O$173,5,FALSE),"")</f>
        <v/>
      </c>
      <c r="R280" s="3" t="str">
        <f>_xlfn.IFNA(VLOOKUP($C280,DataSuS2021!$B$2:$O$173,6,FALSE),"")</f>
        <v/>
      </c>
      <c r="S280" s="3" t="str">
        <f>_xlfn.IFNA(VLOOKUP($C280,DataSuS2021!$B$2:$O$173,7,FALSE),"")</f>
        <v/>
      </c>
      <c r="T280" s="3" t="str">
        <f>_xlfn.IFNA(VLOOKUP($C280,DataSuS2021!$B$2:$O$173,8,FALSE),"")</f>
        <v/>
      </c>
      <c r="U280" s="3" t="str">
        <f>_xlfn.IFNA(VLOOKUP($C280,DataSuS2021!$B$2:$O$173,9,FALSE),"")</f>
        <v/>
      </c>
      <c r="V280" s="3" t="str">
        <f>_xlfn.IFNA(VLOOKUP($C280,DataSuS2021!$B$2:$O$173,10,FALSE),"")</f>
        <v/>
      </c>
      <c r="W280" s="3" t="str">
        <f>_xlfn.IFNA(VLOOKUP($C280,DataSuS2021!$B$2:$O$173,11,FALSE),"")</f>
        <v/>
      </c>
      <c r="X280" s="3" t="str">
        <f>_xlfn.IFNA(VLOOKUP($C280,DataSuS2021!$B$2:$O$173,12,FALSE),"")</f>
        <v/>
      </c>
      <c r="Y280" s="3" t="str">
        <f>_xlfn.IFNA(VLOOKUP($C280,DataSuS2021!$B$2:$O$173,13,FALSE),"")</f>
        <v/>
      </c>
      <c r="Z280" s="42">
        <f t="shared" si="24"/>
        <v>0</v>
      </c>
      <c r="AA280" s="37" t="str">
        <f>_xlfn.IFNA(VLOOKUP($C280,DataSuS2022!$B$2:$O$854,2,FALSE),"")</f>
        <v>-</v>
      </c>
      <c r="AB280" s="37" t="str">
        <f>_xlfn.IFNA(VLOOKUP($C280,DataSuS2022!$B$2:$O$854,3,FALSE),"")</f>
        <v>-</v>
      </c>
      <c r="AC280" s="37" t="str">
        <f>_xlfn.IFNA(VLOOKUP($C280,DataSuS2022!$B$2:$O$854,4,FALSE),"")</f>
        <v>-</v>
      </c>
      <c r="AD280" s="37" t="str">
        <f>_xlfn.IFNA(VLOOKUP($C280,DataSuS2022!$B$2:$O$854,5,FALSE),"")</f>
        <v>-</v>
      </c>
      <c r="AE280" s="37" t="str">
        <f>_xlfn.IFNA(VLOOKUP($C280,DataSuS2022!$B$2:$O$854,6,FALSE),"")</f>
        <v>-</v>
      </c>
      <c r="AF280" s="37" t="str">
        <f>_xlfn.IFNA(VLOOKUP($C280,DataSuS2022!$B$2:$O$854,7,FALSE),"")</f>
        <v>-</v>
      </c>
      <c r="AG280" s="37" t="str">
        <f>_xlfn.IFNA(VLOOKUP($C280,DataSuS2022!$B$2:$O$854,8,FALSE),"")</f>
        <v>-</v>
      </c>
      <c r="AH280" s="37" t="str">
        <f>_xlfn.IFNA(VLOOKUP($C280,DataSuS2022!$B$2:$O$854,9,FALSE),"")</f>
        <v>-</v>
      </c>
      <c r="AI280" s="37" t="str">
        <f>_xlfn.IFNA(VLOOKUP($C280,DataSuS2022!$B$2:$O$854,10,FALSE),"")</f>
        <v>-</v>
      </c>
      <c r="AJ280" s="37" t="str">
        <f>_xlfn.IFNA(VLOOKUP($C280,DataSuS2022!$B$2:$O$854,11,FALSE),"")</f>
        <v>-</v>
      </c>
      <c r="AK280" s="37" t="str">
        <f>_xlfn.IFNA(VLOOKUP($C280,DataSuS2022!$B$2:$O$854,12,TRUE),"")</f>
        <v>-</v>
      </c>
      <c r="AL280" s="37">
        <f>_xlfn.IFNA(VLOOKUP($C280,DataSuS2022!$B$2:$O$854,13,FALSE),"")</f>
        <v>1</v>
      </c>
      <c r="AM280" s="44">
        <f t="shared" si="25"/>
        <v>1</v>
      </c>
      <c r="AN280" t="str">
        <f>_xlfn.IFNA(VLOOKUP($C280,DataSuS2023!$B$2:$O$854,2,FALSE),"")</f>
        <v>-</v>
      </c>
      <c r="AO280" t="str">
        <f>_xlfn.IFNA(VLOOKUP($C280,DataSuS2023!$B$2:$O$854,3,FALSE),"")</f>
        <v>-</v>
      </c>
      <c r="AP280" t="str">
        <f>_xlfn.IFNA(VLOOKUP($C280,DataSuS2023!$B$2:$O$854,4,FALSE),"")</f>
        <v>-</v>
      </c>
      <c r="AQ280" t="str">
        <f>_xlfn.IFNA(VLOOKUP($C280,DataSuS2023!$B$2:$O$854,5,FALSE),"")</f>
        <v>-</v>
      </c>
      <c r="AR280" t="str">
        <f>_xlfn.IFNA(VLOOKUP($C280,DataSuS2023!$B$2:$O$854,6,FALSE),"")</f>
        <v>-</v>
      </c>
      <c r="AS280" t="str">
        <f>_xlfn.IFNA(VLOOKUP($C280,DataSuS2023!$B$2:$O$854,7,FALSE),"")</f>
        <v>-</v>
      </c>
      <c r="AT280" t="str">
        <f>_xlfn.IFNA(VLOOKUP($C280,DataSuS2023!$B$2:$O$854,8,FALSE),"")</f>
        <v>-</v>
      </c>
      <c r="AU280" t="str">
        <f>_xlfn.IFNA(VLOOKUP($C280,DataSuS2023!$B$2:$O$854,9,FALSE),"")</f>
        <v>-</v>
      </c>
      <c r="AV280" t="str">
        <f>_xlfn.IFNA(VLOOKUP($C280,DataSuS2023!$B$2:$O$854,10,FALSE),"")</f>
        <v>-</v>
      </c>
      <c r="AW280" t="str">
        <f>_xlfn.IFNA(VLOOKUP($C280,DataSuS2023!$B$2:$O$854,11,FALSE),"")</f>
        <v>-</v>
      </c>
      <c r="AX280" t="str">
        <f>_xlfn.IFNA(VLOOKUP($C280,DataSuS2023!$B$2:$O$854,12,FALSE),"")</f>
        <v>-</v>
      </c>
      <c r="AY280" t="str">
        <f>_xlfn.IFNA(VLOOKUP($C280,DataSuS2023!$B$2:$O$854,13,FALSE),"")</f>
        <v>-</v>
      </c>
      <c r="AZ280" s="43">
        <f t="shared" si="27"/>
        <v>0</v>
      </c>
      <c r="BA280">
        <f t="shared" si="26"/>
        <v>1</v>
      </c>
    </row>
    <row r="281" spans="1:53" ht="15.75" customHeight="1">
      <c r="A281" s="10" t="s">
        <v>590</v>
      </c>
      <c r="B281" s="5">
        <v>3125002</v>
      </c>
      <c r="C281" s="5" t="str">
        <f t="shared" si="23"/>
        <v>31250</v>
      </c>
      <c r="D281" s="11" t="s">
        <v>56</v>
      </c>
      <c r="E281" s="12">
        <v>0.47499999999999998</v>
      </c>
      <c r="F281" s="12">
        <v>0.60699999999999998</v>
      </c>
      <c r="G281" s="13">
        <v>0.67600000000000005</v>
      </c>
      <c r="H281" s="46" t="s">
        <v>591</v>
      </c>
      <c r="I281" s="13" t="s">
        <v>61</v>
      </c>
      <c r="J281" s="14">
        <v>0.66</v>
      </c>
      <c r="K281" s="14">
        <v>103.834</v>
      </c>
      <c r="L281" s="15">
        <f t="shared" si="22"/>
        <v>6.3562994780129829</v>
      </c>
      <c r="M281" s="6" t="s">
        <v>62</v>
      </c>
      <c r="N281" s="3" t="str">
        <f>_xlfn.IFNA(VLOOKUP($C281,DataSuS2021!$B$2:$O$173,2,FALSE),"")</f>
        <v/>
      </c>
      <c r="O281" s="3" t="str">
        <f>_xlfn.IFNA(VLOOKUP($C281,DataSuS2021!$B$2:$O$173,3,FALSE),"")</f>
        <v/>
      </c>
      <c r="P281" s="3" t="str">
        <f>_xlfn.IFNA(VLOOKUP($C281,DataSuS2021!$B$2:$O$173,4,FALSE),"")</f>
        <v/>
      </c>
      <c r="Q281" s="3" t="str">
        <f>_xlfn.IFNA(VLOOKUP($C281,DataSuS2021!$B$2:$O$173,5,FALSE),"")</f>
        <v/>
      </c>
      <c r="R281" s="3" t="str">
        <f>_xlfn.IFNA(VLOOKUP($C281,DataSuS2021!$B$2:$O$173,6,FALSE),"")</f>
        <v/>
      </c>
      <c r="S281" s="3" t="str">
        <f>_xlfn.IFNA(VLOOKUP($C281,DataSuS2021!$B$2:$O$173,7,FALSE),"")</f>
        <v/>
      </c>
      <c r="T281" s="3" t="str">
        <f>_xlfn.IFNA(VLOOKUP($C281,DataSuS2021!$B$2:$O$173,8,FALSE),"")</f>
        <v/>
      </c>
      <c r="U281" s="3" t="str">
        <f>_xlfn.IFNA(VLOOKUP($C281,DataSuS2021!$B$2:$O$173,9,FALSE),"")</f>
        <v/>
      </c>
      <c r="V281" s="3" t="str">
        <f>_xlfn.IFNA(VLOOKUP($C281,DataSuS2021!$B$2:$O$173,10,FALSE),"")</f>
        <v/>
      </c>
      <c r="W281" s="3" t="str">
        <f>_xlfn.IFNA(VLOOKUP($C281,DataSuS2021!$B$2:$O$173,11,FALSE),"")</f>
        <v/>
      </c>
      <c r="X281" s="3" t="str">
        <f>_xlfn.IFNA(VLOOKUP($C281,DataSuS2021!$B$2:$O$173,12,FALSE),"")</f>
        <v/>
      </c>
      <c r="Y281" s="3" t="str">
        <f>_xlfn.IFNA(VLOOKUP($C281,DataSuS2021!$B$2:$O$173,13,FALSE),"")</f>
        <v/>
      </c>
      <c r="Z281" s="42">
        <f t="shared" si="24"/>
        <v>0</v>
      </c>
      <c r="AA281" s="37" t="str">
        <f>_xlfn.IFNA(VLOOKUP($C281,DataSuS2022!$B$2:$O$854,2,FALSE),"")</f>
        <v>-</v>
      </c>
      <c r="AB281" s="37" t="str">
        <f>_xlfn.IFNA(VLOOKUP($C281,DataSuS2022!$B$2:$O$854,3,FALSE),"")</f>
        <v>-</v>
      </c>
      <c r="AC281" s="37" t="str">
        <f>_xlfn.IFNA(VLOOKUP($C281,DataSuS2022!$B$2:$O$854,4,FALSE),"")</f>
        <v>-</v>
      </c>
      <c r="AD281" s="37" t="str">
        <f>_xlfn.IFNA(VLOOKUP($C281,DataSuS2022!$B$2:$O$854,5,FALSE),"")</f>
        <v>-</v>
      </c>
      <c r="AE281" s="37" t="str">
        <f>_xlfn.IFNA(VLOOKUP($C281,DataSuS2022!$B$2:$O$854,6,FALSE),"")</f>
        <v>-</v>
      </c>
      <c r="AF281" s="37" t="str">
        <f>_xlfn.IFNA(VLOOKUP($C281,DataSuS2022!$B$2:$O$854,7,FALSE),"")</f>
        <v>-</v>
      </c>
      <c r="AG281" s="37" t="str">
        <f>_xlfn.IFNA(VLOOKUP($C281,DataSuS2022!$B$2:$O$854,8,FALSE),"")</f>
        <v>-</v>
      </c>
      <c r="AH281" s="37" t="str">
        <f>_xlfn.IFNA(VLOOKUP($C281,DataSuS2022!$B$2:$O$854,9,FALSE),"")</f>
        <v>-</v>
      </c>
      <c r="AI281" s="37" t="str">
        <f>_xlfn.IFNA(VLOOKUP($C281,DataSuS2022!$B$2:$O$854,10,FALSE),"")</f>
        <v>-</v>
      </c>
      <c r="AJ281" s="37" t="str">
        <f>_xlfn.IFNA(VLOOKUP($C281,DataSuS2022!$B$2:$O$854,11,FALSE),"")</f>
        <v>-</v>
      </c>
      <c r="AK281" s="37" t="str">
        <f>_xlfn.IFNA(VLOOKUP($C281,DataSuS2022!$B$2:$O$854,12,TRUE),"")</f>
        <v>-</v>
      </c>
      <c r="AL281" s="37" t="str">
        <f>_xlfn.IFNA(VLOOKUP($C281,DataSuS2022!$B$2:$O$854,13,FALSE),"")</f>
        <v>-</v>
      </c>
      <c r="AM281" s="44">
        <f t="shared" si="25"/>
        <v>0</v>
      </c>
      <c r="AN281" t="str">
        <f>_xlfn.IFNA(VLOOKUP($C281,DataSuS2023!$B$2:$O$854,2,FALSE),"")</f>
        <v>-</v>
      </c>
      <c r="AO281" t="str">
        <f>_xlfn.IFNA(VLOOKUP($C281,DataSuS2023!$B$2:$O$854,3,FALSE),"")</f>
        <v>-</v>
      </c>
      <c r="AP281" t="str">
        <f>_xlfn.IFNA(VLOOKUP($C281,DataSuS2023!$B$2:$O$854,4,FALSE),"")</f>
        <v>-</v>
      </c>
      <c r="AQ281" t="str">
        <f>_xlfn.IFNA(VLOOKUP($C281,DataSuS2023!$B$2:$O$854,5,FALSE),"")</f>
        <v>-</v>
      </c>
      <c r="AR281" t="str">
        <f>_xlfn.IFNA(VLOOKUP($C281,DataSuS2023!$B$2:$O$854,6,FALSE),"")</f>
        <v>-</v>
      </c>
      <c r="AS281" t="str">
        <f>_xlfn.IFNA(VLOOKUP($C281,DataSuS2023!$B$2:$O$854,7,FALSE),"")</f>
        <v>-</v>
      </c>
      <c r="AT281" t="str">
        <f>_xlfn.IFNA(VLOOKUP($C281,DataSuS2023!$B$2:$O$854,8,FALSE),"")</f>
        <v>-</v>
      </c>
      <c r="AU281" t="str">
        <f>_xlfn.IFNA(VLOOKUP($C281,DataSuS2023!$B$2:$O$854,9,FALSE),"")</f>
        <v>-</v>
      </c>
      <c r="AV281" t="str">
        <f>_xlfn.IFNA(VLOOKUP($C281,DataSuS2023!$B$2:$O$854,10,FALSE),"")</f>
        <v>-</v>
      </c>
      <c r="AW281" t="str">
        <f>_xlfn.IFNA(VLOOKUP($C281,DataSuS2023!$B$2:$O$854,11,FALSE),"")</f>
        <v>-</v>
      </c>
      <c r="AX281" t="str">
        <f>_xlfn.IFNA(VLOOKUP($C281,DataSuS2023!$B$2:$O$854,12,FALSE),"")</f>
        <v>-</v>
      </c>
      <c r="AY281" t="str">
        <f>_xlfn.IFNA(VLOOKUP($C281,DataSuS2023!$B$2:$O$854,13,FALSE),"")</f>
        <v>-</v>
      </c>
      <c r="AZ281" s="43">
        <f t="shared" si="27"/>
        <v>0</v>
      </c>
      <c r="BA281">
        <f t="shared" si="26"/>
        <v>0</v>
      </c>
    </row>
    <row r="282" spans="1:53" ht="15.75" customHeight="1">
      <c r="A282" s="10" t="s">
        <v>592</v>
      </c>
      <c r="B282" s="5">
        <v>3125101</v>
      </c>
      <c r="C282" s="5" t="str">
        <f t="shared" si="23"/>
        <v>31251</v>
      </c>
      <c r="D282" s="11" t="s">
        <v>96</v>
      </c>
      <c r="E282" s="12">
        <v>0.48299999999999998</v>
      </c>
      <c r="F282" s="12">
        <v>0.61899999999999999</v>
      </c>
      <c r="G282" s="13">
        <v>0.73199999999999998</v>
      </c>
      <c r="H282" s="46" t="s">
        <v>593</v>
      </c>
      <c r="I282" s="13" t="s">
        <v>61</v>
      </c>
      <c r="J282" s="14">
        <v>26.76</v>
      </c>
      <c r="K282" s="14">
        <v>244.57499999999999</v>
      </c>
      <c r="L282" s="15">
        <f t="shared" si="22"/>
        <v>109.41429009506287</v>
      </c>
      <c r="M282" s="6" t="s">
        <v>89</v>
      </c>
      <c r="N282" s="3" t="str">
        <f>_xlfn.IFNA(VLOOKUP($C282,DataSuS2021!$B$2:$O$173,2,FALSE),"")</f>
        <v>-</v>
      </c>
      <c r="O282" s="3" t="str">
        <f>_xlfn.IFNA(VLOOKUP($C282,DataSuS2021!$B$2:$O$173,3,FALSE),"")</f>
        <v>-</v>
      </c>
      <c r="P282" s="3" t="str">
        <f>_xlfn.IFNA(VLOOKUP($C282,DataSuS2021!$B$2:$O$173,4,FALSE),"")</f>
        <v>-</v>
      </c>
      <c r="Q282" s="3" t="str">
        <f>_xlfn.IFNA(VLOOKUP($C282,DataSuS2021!$B$2:$O$173,5,FALSE),"")</f>
        <v>-</v>
      </c>
      <c r="R282" s="3" t="str">
        <f>_xlfn.IFNA(VLOOKUP($C282,DataSuS2021!$B$2:$O$173,6,FALSE),"")</f>
        <v>-</v>
      </c>
      <c r="S282" s="3">
        <f>_xlfn.IFNA(VLOOKUP($C282,DataSuS2021!$B$2:$O$173,7,FALSE),"")</f>
        <v>2</v>
      </c>
      <c r="T282" s="3">
        <f>_xlfn.IFNA(VLOOKUP($C282,DataSuS2021!$B$2:$O$173,8,FALSE),"")</f>
        <v>1</v>
      </c>
      <c r="U282" s="3" t="str">
        <f>_xlfn.IFNA(VLOOKUP($C282,DataSuS2021!$B$2:$O$173,9,FALSE),"")</f>
        <v>-</v>
      </c>
      <c r="V282" s="3">
        <f>_xlfn.IFNA(VLOOKUP($C282,DataSuS2021!$B$2:$O$173,10,FALSE),"")</f>
        <v>1</v>
      </c>
      <c r="W282" s="3">
        <f>_xlfn.IFNA(VLOOKUP($C282,DataSuS2021!$B$2:$O$173,11,FALSE),"")</f>
        <v>1</v>
      </c>
      <c r="X282" s="3">
        <f>_xlfn.IFNA(VLOOKUP($C282,DataSuS2021!$B$2:$O$173,12,FALSE),"")</f>
        <v>1</v>
      </c>
      <c r="Y282" s="3">
        <f>_xlfn.IFNA(VLOOKUP($C282,DataSuS2021!$B$2:$O$173,13,FALSE),"")</f>
        <v>1</v>
      </c>
      <c r="Z282" s="42">
        <f t="shared" si="24"/>
        <v>7</v>
      </c>
      <c r="AA282" s="37" t="str">
        <f>_xlfn.IFNA(VLOOKUP($C282,DataSuS2022!$B$2:$O$854,2,FALSE),"")</f>
        <v>-</v>
      </c>
      <c r="AB282" s="37">
        <f>_xlfn.IFNA(VLOOKUP($C282,DataSuS2022!$B$2:$O$854,3,FALSE),"")</f>
        <v>1</v>
      </c>
      <c r="AC282" s="37" t="str">
        <f>_xlfn.IFNA(VLOOKUP($C282,DataSuS2022!$B$2:$O$854,4,FALSE),"")</f>
        <v>-</v>
      </c>
      <c r="AD282" s="37">
        <f>_xlfn.IFNA(VLOOKUP($C282,DataSuS2022!$B$2:$O$854,5,FALSE),"")</f>
        <v>1</v>
      </c>
      <c r="AE282" s="37" t="str">
        <f>_xlfn.IFNA(VLOOKUP($C282,DataSuS2022!$B$2:$O$854,6,FALSE),"")</f>
        <v>-</v>
      </c>
      <c r="AF282" s="37">
        <f>_xlfn.IFNA(VLOOKUP($C282,DataSuS2022!$B$2:$O$854,7,FALSE),"")</f>
        <v>3</v>
      </c>
      <c r="AG282" s="37" t="str">
        <f>_xlfn.IFNA(VLOOKUP($C282,DataSuS2022!$B$2:$O$854,8,FALSE),"")</f>
        <v>-</v>
      </c>
      <c r="AH282" s="37" t="str">
        <f>_xlfn.IFNA(VLOOKUP($C282,DataSuS2022!$B$2:$O$854,9,FALSE),"")</f>
        <v>-</v>
      </c>
      <c r="AI282" s="37">
        <f>_xlfn.IFNA(VLOOKUP($C282,DataSuS2022!$B$2:$O$854,10,FALSE),"")</f>
        <v>1</v>
      </c>
      <c r="AJ282" s="37">
        <f>_xlfn.IFNA(VLOOKUP($C282,DataSuS2022!$B$2:$O$854,11,FALSE),"")</f>
        <v>1</v>
      </c>
      <c r="AK282" s="37" t="str">
        <f>_xlfn.IFNA(VLOOKUP($C282,DataSuS2022!$B$2:$O$854,12,TRUE),"")</f>
        <v>-</v>
      </c>
      <c r="AL282" s="37" t="str">
        <f>_xlfn.IFNA(VLOOKUP($C282,DataSuS2022!$B$2:$O$854,13,FALSE),"")</f>
        <v>-</v>
      </c>
      <c r="AM282" s="44">
        <f t="shared" si="25"/>
        <v>7</v>
      </c>
      <c r="AN282" t="str">
        <f>_xlfn.IFNA(VLOOKUP($C282,DataSuS2023!$B$2:$O$854,2,FALSE),"")</f>
        <v>-</v>
      </c>
      <c r="AO282" t="str">
        <f>_xlfn.IFNA(VLOOKUP($C282,DataSuS2023!$B$2:$O$854,3,FALSE),"")</f>
        <v>-</v>
      </c>
      <c r="AP282" t="str">
        <f>_xlfn.IFNA(VLOOKUP($C282,DataSuS2023!$B$2:$O$854,4,FALSE),"")</f>
        <v>-</v>
      </c>
      <c r="AQ282" t="str">
        <f>_xlfn.IFNA(VLOOKUP($C282,DataSuS2023!$B$2:$O$854,5,FALSE),"")</f>
        <v>-</v>
      </c>
      <c r="AR282" t="str">
        <f>_xlfn.IFNA(VLOOKUP($C282,DataSuS2023!$B$2:$O$854,6,FALSE),"")</f>
        <v>-</v>
      </c>
      <c r="AS282">
        <f>_xlfn.IFNA(VLOOKUP($C282,DataSuS2023!$B$2:$O$854,7,FALSE),"")</f>
        <v>1</v>
      </c>
      <c r="AT282" t="str">
        <f>_xlfn.IFNA(VLOOKUP($C282,DataSuS2023!$B$2:$O$854,8,FALSE),"")</f>
        <v>-</v>
      </c>
      <c r="AU282" t="str">
        <f>_xlfn.IFNA(VLOOKUP($C282,DataSuS2023!$B$2:$O$854,9,FALSE),"")</f>
        <v>-</v>
      </c>
      <c r="AV282" t="str">
        <f>_xlfn.IFNA(VLOOKUP($C282,DataSuS2023!$B$2:$O$854,10,FALSE),"")</f>
        <v>-</v>
      </c>
      <c r="AW282" t="str">
        <f>_xlfn.IFNA(VLOOKUP($C282,DataSuS2023!$B$2:$O$854,11,FALSE),"")</f>
        <v>-</v>
      </c>
      <c r="AX282">
        <f>_xlfn.IFNA(VLOOKUP($C282,DataSuS2023!$B$2:$O$854,12,FALSE),"")</f>
        <v>1</v>
      </c>
      <c r="AY282" t="str">
        <f>_xlfn.IFNA(VLOOKUP($C282,DataSuS2023!$B$2:$O$854,13,FALSE),"")</f>
        <v>-</v>
      </c>
      <c r="AZ282" s="43">
        <f t="shared" si="27"/>
        <v>2</v>
      </c>
      <c r="BA282">
        <f t="shared" si="26"/>
        <v>16</v>
      </c>
    </row>
    <row r="283" spans="1:53" ht="15.75" customHeight="1">
      <c r="A283" s="10" t="s">
        <v>594</v>
      </c>
      <c r="B283" s="5">
        <v>3125200</v>
      </c>
      <c r="C283" s="5" t="str">
        <f t="shared" si="23"/>
        <v>31252</v>
      </c>
      <c r="D283" s="11" t="s">
        <v>136</v>
      </c>
      <c r="E283" s="12">
        <v>0.41499999999999998</v>
      </c>
      <c r="F283" s="12">
        <v>0.54500000000000004</v>
      </c>
      <c r="G283" s="13">
        <v>0.71699999999999997</v>
      </c>
      <c r="H283" s="46" t="s">
        <v>69</v>
      </c>
      <c r="I283" s="13" t="s">
        <v>61</v>
      </c>
      <c r="J283" s="14">
        <v>1.31</v>
      </c>
      <c r="K283" s="14">
        <v>86.024000000000001</v>
      </c>
      <c r="L283" s="15">
        <f t="shared" si="22"/>
        <v>15.228308379057008</v>
      </c>
      <c r="M283" s="6" t="s">
        <v>89</v>
      </c>
      <c r="N283" s="3" t="str">
        <f>_xlfn.IFNA(VLOOKUP($C283,DataSuS2021!$B$2:$O$173,2,FALSE),"")</f>
        <v/>
      </c>
      <c r="O283" s="3" t="str">
        <f>_xlfn.IFNA(VLOOKUP($C283,DataSuS2021!$B$2:$O$173,3,FALSE),"")</f>
        <v/>
      </c>
      <c r="P283" s="3" t="str">
        <f>_xlfn.IFNA(VLOOKUP($C283,DataSuS2021!$B$2:$O$173,4,FALSE),"")</f>
        <v/>
      </c>
      <c r="Q283" s="3" t="str">
        <f>_xlfn.IFNA(VLOOKUP($C283,DataSuS2021!$B$2:$O$173,5,FALSE),"")</f>
        <v/>
      </c>
      <c r="R283" s="3" t="str">
        <f>_xlfn.IFNA(VLOOKUP($C283,DataSuS2021!$B$2:$O$173,6,FALSE),"")</f>
        <v/>
      </c>
      <c r="S283" s="3" t="str">
        <f>_xlfn.IFNA(VLOOKUP($C283,DataSuS2021!$B$2:$O$173,7,FALSE),"")</f>
        <v/>
      </c>
      <c r="T283" s="3" t="str">
        <f>_xlfn.IFNA(VLOOKUP($C283,DataSuS2021!$B$2:$O$173,8,FALSE),"")</f>
        <v/>
      </c>
      <c r="U283" s="3" t="str">
        <f>_xlfn.IFNA(VLOOKUP($C283,DataSuS2021!$B$2:$O$173,9,FALSE),"")</f>
        <v/>
      </c>
      <c r="V283" s="3" t="str">
        <f>_xlfn.IFNA(VLOOKUP($C283,DataSuS2021!$B$2:$O$173,10,FALSE),"")</f>
        <v/>
      </c>
      <c r="W283" s="3" t="str">
        <f>_xlfn.IFNA(VLOOKUP($C283,DataSuS2021!$B$2:$O$173,11,FALSE),"")</f>
        <v/>
      </c>
      <c r="X283" s="3" t="str">
        <f>_xlfn.IFNA(VLOOKUP($C283,DataSuS2021!$B$2:$O$173,12,FALSE),"")</f>
        <v/>
      </c>
      <c r="Y283" s="3" t="str">
        <f>_xlfn.IFNA(VLOOKUP($C283,DataSuS2021!$B$2:$O$173,13,FALSE),"")</f>
        <v/>
      </c>
      <c r="Z283" s="42">
        <f t="shared" si="24"/>
        <v>0</v>
      </c>
      <c r="AA283" s="37" t="str">
        <f>_xlfn.IFNA(VLOOKUP($C283,DataSuS2022!$B$2:$O$854,2,FALSE),"")</f>
        <v>-</v>
      </c>
      <c r="AB283" s="37" t="str">
        <f>_xlfn.IFNA(VLOOKUP($C283,DataSuS2022!$B$2:$O$854,3,FALSE),"")</f>
        <v>-</v>
      </c>
      <c r="AC283" s="37" t="str">
        <f>_xlfn.IFNA(VLOOKUP($C283,DataSuS2022!$B$2:$O$854,4,FALSE),"")</f>
        <v>-</v>
      </c>
      <c r="AD283" s="37" t="str">
        <f>_xlfn.IFNA(VLOOKUP($C283,DataSuS2022!$B$2:$O$854,5,FALSE),"")</f>
        <v>-</v>
      </c>
      <c r="AE283" s="37" t="str">
        <f>_xlfn.IFNA(VLOOKUP($C283,DataSuS2022!$B$2:$O$854,6,FALSE),"")</f>
        <v>-</v>
      </c>
      <c r="AF283" s="37" t="str">
        <f>_xlfn.IFNA(VLOOKUP($C283,DataSuS2022!$B$2:$O$854,7,FALSE),"")</f>
        <v>-</v>
      </c>
      <c r="AG283" s="37" t="str">
        <f>_xlfn.IFNA(VLOOKUP($C283,DataSuS2022!$B$2:$O$854,8,FALSE),"")</f>
        <v>-</v>
      </c>
      <c r="AH283" s="37" t="str">
        <f>_xlfn.IFNA(VLOOKUP($C283,DataSuS2022!$B$2:$O$854,9,FALSE),"")</f>
        <v>-</v>
      </c>
      <c r="AI283" s="37" t="str">
        <f>_xlfn.IFNA(VLOOKUP($C283,DataSuS2022!$B$2:$O$854,10,FALSE),"")</f>
        <v>-</v>
      </c>
      <c r="AJ283" s="37" t="str">
        <f>_xlfn.IFNA(VLOOKUP($C283,DataSuS2022!$B$2:$O$854,11,FALSE),"")</f>
        <v>-</v>
      </c>
      <c r="AK283" s="37" t="str">
        <f>_xlfn.IFNA(VLOOKUP($C283,DataSuS2022!$B$2:$O$854,12,TRUE),"")</f>
        <v>-</v>
      </c>
      <c r="AL283" s="37" t="str">
        <f>_xlfn.IFNA(VLOOKUP($C283,DataSuS2022!$B$2:$O$854,13,FALSE),"")</f>
        <v>-</v>
      </c>
      <c r="AM283" s="44">
        <f t="shared" si="25"/>
        <v>0</v>
      </c>
      <c r="AN283" t="str">
        <f>_xlfn.IFNA(VLOOKUP($C283,DataSuS2023!$B$2:$O$854,2,FALSE),"")</f>
        <v>-</v>
      </c>
      <c r="AO283" t="str">
        <f>_xlfn.IFNA(VLOOKUP($C283,DataSuS2023!$B$2:$O$854,3,FALSE),"")</f>
        <v>-</v>
      </c>
      <c r="AP283" t="str">
        <f>_xlfn.IFNA(VLOOKUP($C283,DataSuS2023!$B$2:$O$854,4,FALSE),"")</f>
        <v>-</v>
      </c>
      <c r="AQ283" t="str">
        <f>_xlfn.IFNA(VLOOKUP($C283,DataSuS2023!$B$2:$O$854,5,FALSE),"")</f>
        <v>-</v>
      </c>
      <c r="AR283" t="str">
        <f>_xlfn.IFNA(VLOOKUP($C283,DataSuS2023!$B$2:$O$854,6,FALSE),"")</f>
        <v>-</v>
      </c>
      <c r="AS283" t="str">
        <f>_xlfn.IFNA(VLOOKUP($C283,DataSuS2023!$B$2:$O$854,7,FALSE),"")</f>
        <v>-</v>
      </c>
      <c r="AT283" t="str">
        <f>_xlfn.IFNA(VLOOKUP($C283,DataSuS2023!$B$2:$O$854,8,FALSE),"")</f>
        <v>-</v>
      </c>
      <c r="AU283" t="str">
        <f>_xlfn.IFNA(VLOOKUP($C283,DataSuS2023!$B$2:$O$854,9,FALSE),"")</f>
        <v>-</v>
      </c>
      <c r="AV283" t="str">
        <f>_xlfn.IFNA(VLOOKUP($C283,DataSuS2023!$B$2:$O$854,10,FALSE),"")</f>
        <v>-</v>
      </c>
      <c r="AW283" t="str">
        <f>_xlfn.IFNA(VLOOKUP($C283,DataSuS2023!$B$2:$O$854,11,FALSE),"")</f>
        <v>-</v>
      </c>
      <c r="AX283" t="str">
        <f>_xlfn.IFNA(VLOOKUP($C283,DataSuS2023!$B$2:$O$854,12,FALSE),"")</f>
        <v>-</v>
      </c>
      <c r="AY283" t="str">
        <f>_xlfn.IFNA(VLOOKUP($C283,DataSuS2023!$B$2:$O$854,13,FALSE),"")</f>
        <v>-</v>
      </c>
      <c r="AZ283" s="43">
        <f t="shared" si="27"/>
        <v>0</v>
      </c>
      <c r="BA283">
        <f t="shared" si="26"/>
        <v>0</v>
      </c>
    </row>
    <row r="284" spans="1:53" ht="15.75" customHeight="1">
      <c r="A284" s="10" t="s">
        <v>595</v>
      </c>
      <c r="B284" s="5">
        <v>3125309</v>
      </c>
      <c r="C284" s="5" t="str">
        <f t="shared" si="23"/>
        <v>31253</v>
      </c>
      <c r="D284" s="11" t="s">
        <v>85</v>
      </c>
      <c r="E284" s="12">
        <v>0.27200000000000002</v>
      </c>
      <c r="F284" s="12">
        <v>0.46100000000000002</v>
      </c>
      <c r="G284" s="13">
        <v>0.68700000000000006</v>
      </c>
      <c r="H284" s="46">
        <v>63</v>
      </c>
      <c r="I284" s="13" t="s">
        <v>61</v>
      </c>
      <c r="J284" s="14">
        <v>0.48</v>
      </c>
      <c r="K284" s="14">
        <v>165.22399999999999</v>
      </c>
      <c r="L284" s="15">
        <f t="shared" si="22"/>
        <v>2.9051469520166564</v>
      </c>
      <c r="M284" s="6" t="s">
        <v>62</v>
      </c>
      <c r="N284" s="3" t="str">
        <f>_xlfn.IFNA(VLOOKUP($C284,DataSuS2021!$B$2:$O$173,2,FALSE),"")</f>
        <v/>
      </c>
      <c r="O284" s="3" t="str">
        <f>_xlfn.IFNA(VLOOKUP($C284,DataSuS2021!$B$2:$O$173,3,FALSE),"")</f>
        <v/>
      </c>
      <c r="P284" s="3" t="str">
        <f>_xlfn.IFNA(VLOOKUP($C284,DataSuS2021!$B$2:$O$173,4,FALSE),"")</f>
        <v/>
      </c>
      <c r="Q284" s="3" t="str">
        <f>_xlfn.IFNA(VLOOKUP($C284,DataSuS2021!$B$2:$O$173,5,FALSE),"")</f>
        <v/>
      </c>
      <c r="R284" s="3" t="str">
        <f>_xlfn.IFNA(VLOOKUP($C284,DataSuS2021!$B$2:$O$173,6,FALSE),"")</f>
        <v/>
      </c>
      <c r="S284" s="3" t="str">
        <f>_xlfn.IFNA(VLOOKUP($C284,DataSuS2021!$B$2:$O$173,7,FALSE),"")</f>
        <v/>
      </c>
      <c r="T284" s="3" t="str">
        <f>_xlfn.IFNA(VLOOKUP($C284,DataSuS2021!$B$2:$O$173,8,FALSE),"")</f>
        <v/>
      </c>
      <c r="U284" s="3" t="str">
        <f>_xlfn.IFNA(VLOOKUP($C284,DataSuS2021!$B$2:$O$173,9,FALSE),"")</f>
        <v/>
      </c>
      <c r="V284" s="3" t="str">
        <f>_xlfn.IFNA(VLOOKUP($C284,DataSuS2021!$B$2:$O$173,10,FALSE),"")</f>
        <v/>
      </c>
      <c r="W284" s="3" t="str">
        <f>_xlfn.IFNA(VLOOKUP($C284,DataSuS2021!$B$2:$O$173,11,FALSE),"")</f>
        <v/>
      </c>
      <c r="X284" s="3" t="str">
        <f>_xlfn.IFNA(VLOOKUP($C284,DataSuS2021!$B$2:$O$173,12,FALSE),"")</f>
        <v/>
      </c>
      <c r="Y284" s="3" t="str">
        <f>_xlfn.IFNA(VLOOKUP($C284,DataSuS2021!$B$2:$O$173,13,FALSE),"")</f>
        <v/>
      </c>
      <c r="Z284" s="42">
        <f t="shared" si="24"/>
        <v>0</v>
      </c>
      <c r="AA284" s="37" t="str">
        <f>_xlfn.IFNA(VLOOKUP($C284,DataSuS2022!$B$2:$O$854,2,FALSE),"")</f>
        <v>-</v>
      </c>
      <c r="AB284" s="37" t="str">
        <f>_xlfn.IFNA(VLOOKUP($C284,DataSuS2022!$B$2:$O$854,3,FALSE),"")</f>
        <v>-</v>
      </c>
      <c r="AC284" s="37" t="str">
        <f>_xlfn.IFNA(VLOOKUP($C284,DataSuS2022!$B$2:$O$854,4,FALSE),"")</f>
        <v>-</v>
      </c>
      <c r="AD284" s="37" t="str">
        <f>_xlfn.IFNA(VLOOKUP($C284,DataSuS2022!$B$2:$O$854,5,FALSE),"")</f>
        <v>-</v>
      </c>
      <c r="AE284" s="37" t="str">
        <f>_xlfn.IFNA(VLOOKUP($C284,DataSuS2022!$B$2:$O$854,6,FALSE),"")</f>
        <v>-</v>
      </c>
      <c r="AF284" s="37" t="str">
        <f>_xlfn.IFNA(VLOOKUP($C284,DataSuS2022!$B$2:$O$854,7,FALSE),"")</f>
        <v>-</v>
      </c>
      <c r="AG284" s="37" t="str">
        <f>_xlfn.IFNA(VLOOKUP($C284,DataSuS2022!$B$2:$O$854,8,FALSE),"")</f>
        <v>-</v>
      </c>
      <c r="AH284" s="37" t="str">
        <f>_xlfn.IFNA(VLOOKUP($C284,DataSuS2022!$B$2:$O$854,9,FALSE),"")</f>
        <v>-</v>
      </c>
      <c r="AI284" s="37" t="str">
        <f>_xlfn.IFNA(VLOOKUP($C284,DataSuS2022!$B$2:$O$854,10,FALSE),"")</f>
        <v>-</v>
      </c>
      <c r="AJ284" s="37" t="str">
        <f>_xlfn.IFNA(VLOOKUP($C284,DataSuS2022!$B$2:$O$854,11,FALSE),"")</f>
        <v>-</v>
      </c>
      <c r="AK284" s="37" t="str">
        <f>_xlfn.IFNA(VLOOKUP($C284,DataSuS2022!$B$2:$O$854,12,TRUE),"")</f>
        <v>-</v>
      </c>
      <c r="AL284" s="37" t="str">
        <f>_xlfn.IFNA(VLOOKUP($C284,DataSuS2022!$B$2:$O$854,13,FALSE),"")</f>
        <v>-</v>
      </c>
      <c r="AM284" s="44">
        <f t="shared" si="25"/>
        <v>0</v>
      </c>
      <c r="AN284" t="str">
        <f>_xlfn.IFNA(VLOOKUP($C284,DataSuS2023!$B$2:$O$854,2,FALSE),"")</f>
        <v>-</v>
      </c>
      <c r="AO284" t="str">
        <f>_xlfn.IFNA(VLOOKUP($C284,DataSuS2023!$B$2:$O$854,3,FALSE),"")</f>
        <v>-</v>
      </c>
      <c r="AP284" t="str">
        <f>_xlfn.IFNA(VLOOKUP($C284,DataSuS2023!$B$2:$O$854,4,FALSE),"")</f>
        <v>-</v>
      </c>
      <c r="AQ284" t="str">
        <f>_xlfn.IFNA(VLOOKUP($C284,DataSuS2023!$B$2:$O$854,5,FALSE),"")</f>
        <v>-</v>
      </c>
      <c r="AR284" t="str">
        <f>_xlfn.IFNA(VLOOKUP($C284,DataSuS2023!$B$2:$O$854,6,FALSE),"")</f>
        <v>-</v>
      </c>
      <c r="AS284" t="str">
        <f>_xlfn.IFNA(VLOOKUP($C284,DataSuS2023!$B$2:$O$854,7,FALSE),"")</f>
        <v>-</v>
      </c>
      <c r="AT284" t="str">
        <f>_xlfn.IFNA(VLOOKUP($C284,DataSuS2023!$B$2:$O$854,8,FALSE),"")</f>
        <v>-</v>
      </c>
      <c r="AU284" t="str">
        <f>_xlfn.IFNA(VLOOKUP($C284,DataSuS2023!$B$2:$O$854,9,FALSE),"")</f>
        <v>-</v>
      </c>
      <c r="AV284" t="str">
        <f>_xlfn.IFNA(VLOOKUP($C284,DataSuS2023!$B$2:$O$854,10,FALSE),"")</f>
        <v>-</v>
      </c>
      <c r="AW284" t="str">
        <f>_xlfn.IFNA(VLOOKUP($C284,DataSuS2023!$B$2:$O$854,11,FALSE),"")</f>
        <v>-</v>
      </c>
      <c r="AX284" t="str">
        <f>_xlfn.IFNA(VLOOKUP($C284,DataSuS2023!$B$2:$O$854,12,FALSE),"")</f>
        <v>-</v>
      </c>
      <c r="AY284" t="str">
        <f>_xlfn.IFNA(VLOOKUP($C284,DataSuS2023!$B$2:$O$854,13,FALSE),"")</f>
        <v>-</v>
      </c>
      <c r="AZ284" s="43">
        <f t="shared" si="27"/>
        <v>0</v>
      </c>
      <c r="BA284">
        <f t="shared" si="26"/>
        <v>0</v>
      </c>
    </row>
    <row r="285" spans="1:53" ht="15.75" customHeight="1">
      <c r="A285" s="10" t="s">
        <v>596</v>
      </c>
      <c r="B285" s="5">
        <v>3125408</v>
      </c>
      <c r="C285" s="5" t="str">
        <f t="shared" si="23"/>
        <v>31254</v>
      </c>
      <c r="D285" s="11" t="s">
        <v>56</v>
      </c>
      <c r="E285" s="12">
        <v>0.36699999999999999</v>
      </c>
      <c r="F285" s="12">
        <v>0.53700000000000003</v>
      </c>
      <c r="G285" s="13">
        <v>0.60599999999999998</v>
      </c>
      <c r="H285" s="46" t="s">
        <v>597</v>
      </c>
      <c r="I285" s="13" t="s">
        <v>70</v>
      </c>
      <c r="J285" s="14">
        <v>1.29</v>
      </c>
      <c r="K285" s="14">
        <v>357.62200000000001</v>
      </c>
      <c r="L285" s="15">
        <f t="shared" si="22"/>
        <v>3.607160633294372</v>
      </c>
      <c r="M285" s="6" t="s">
        <v>103</v>
      </c>
      <c r="N285" s="3" t="str">
        <f>_xlfn.IFNA(VLOOKUP($C285,DataSuS2021!$B$2:$O$173,2,FALSE),"")</f>
        <v/>
      </c>
      <c r="O285" s="3" t="str">
        <f>_xlfn.IFNA(VLOOKUP($C285,DataSuS2021!$B$2:$O$173,3,FALSE),"")</f>
        <v/>
      </c>
      <c r="P285" s="3" t="str">
        <f>_xlfn.IFNA(VLOOKUP($C285,DataSuS2021!$B$2:$O$173,4,FALSE),"")</f>
        <v/>
      </c>
      <c r="Q285" s="3" t="str">
        <f>_xlfn.IFNA(VLOOKUP($C285,DataSuS2021!$B$2:$O$173,5,FALSE),"")</f>
        <v/>
      </c>
      <c r="R285" s="3" t="str">
        <f>_xlfn.IFNA(VLOOKUP($C285,DataSuS2021!$B$2:$O$173,6,FALSE),"")</f>
        <v/>
      </c>
      <c r="S285" s="3" t="str">
        <f>_xlfn.IFNA(VLOOKUP($C285,DataSuS2021!$B$2:$O$173,7,FALSE),"")</f>
        <v/>
      </c>
      <c r="T285" s="3" t="str">
        <f>_xlfn.IFNA(VLOOKUP($C285,DataSuS2021!$B$2:$O$173,8,FALSE),"")</f>
        <v/>
      </c>
      <c r="U285" s="3" t="str">
        <f>_xlfn.IFNA(VLOOKUP($C285,DataSuS2021!$B$2:$O$173,9,FALSE),"")</f>
        <v/>
      </c>
      <c r="V285" s="3" t="str">
        <f>_xlfn.IFNA(VLOOKUP($C285,DataSuS2021!$B$2:$O$173,10,FALSE),"")</f>
        <v/>
      </c>
      <c r="W285" s="3" t="str">
        <f>_xlfn.IFNA(VLOOKUP($C285,DataSuS2021!$B$2:$O$173,11,FALSE),"")</f>
        <v/>
      </c>
      <c r="X285" s="3" t="str">
        <f>_xlfn.IFNA(VLOOKUP($C285,DataSuS2021!$B$2:$O$173,12,FALSE),"")</f>
        <v/>
      </c>
      <c r="Y285" s="3" t="str">
        <f>_xlfn.IFNA(VLOOKUP($C285,DataSuS2021!$B$2:$O$173,13,FALSE),"")</f>
        <v/>
      </c>
      <c r="Z285" s="42">
        <f t="shared" si="24"/>
        <v>0</v>
      </c>
      <c r="AA285" s="37" t="str">
        <f>_xlfn.IFNA(VLOOKUP($C285,DataSuS2022!$B$2:$O$854,2,FALSE),"")</f>
        <v>-</v>
      </c>
      <c r="AB285" s="37" t="str">
        <f>_xlfn.IFNA(VLOOKUP($C285,DataSuS2022!$B$2:$O$854,3,FALSE),"")</f>
        <v>-</v>
      </c>
      <c r="AC285" s="37" t="str">
        <f>_xlfn.IFNA(VLOOKUP($C285,DataSuS2022!$B$2:$O$854,4,FALSE),"")</f>
        <v>-</v>
      </c>
      <c r="AD285" s="37" t="str">
        <f>_xlfn.IFNA(VLOOKUP($C285,DataSuS2022!$B$2:$O$854,5,FALSE),"")</f>
        <v>-</v>
      </c>
      <c r="AE285" s="37" t="str">
        <f>_xlfn.IFNA(VLOOKUP($C285,DataSuS2022!$B$2:$O$854,6,FALSE),"")</f>
        <v>-</v>
      </c>
      <c r="AF285" s="37" t="str">
        <f>_xlfn.IFNA(VLOOKUP($C285,DataSuS2022!$B$2:$O$854,7,FALSE),"")</f>
        <v>-</v>
      </c>
      <c r="AG285" s="37" t="str">
        <f>_xlfn.IFNA(VLOOKUP($C285,DataSuS2022!$B$2:$O$854,8,FALSE),"")</f>
        <v>-</v>
      </c>
      <c r="AH285" s="37" t="str">
        <f>_xlfn.IFNA(VLOOKUP($C285,DataSuS2022!$B$2:$O$854,9,FALSE),"")</f>
        <v>-</v>
      </c>
      <c r="AI285" s="37" t="str">
        <f>_xlfn.IFNA(VLOOKUP($C285,DataSuS2022!$B$2:$O$854,10,FALSE),"")</f>
        <v>-</v>
      </c>
      <c r="AJ285" s="37" t="str">
        <f>_xlfn.IFNA(VLOOKUP($C285,DataSuS2022!$B$2:$O$854,11,FALSE),"")</f>
        <v>-</v>
      </c>
      <c r="AK285" s="37" t="str">
        <f>_xlfn.IFNA(VLOOKUP($C285,DataSuS2022!$B$2:$O$854,12,TRUE),"")</f>
        <v>-</v>
      </c>
      <c r="AL285" s="37" t="str">
        <f>_xlfn.IFNA(VLOOKUP($C285,DataSuS2022!$B$2:$O$854,13,FALSE),"")</f>
        <v>-</v>
      </c>
      <c r="AM285" s="44">
        <f t="shared" si="25"/>
        <v>0</v>
      </c>
      <c r="AN285" t="str">
        <f>_xlfn.IFNA(VLOOKUP($C285,DataSuS2023!$B$2:$O$854,2,FALSE),"")</f>
        <v>-</v>
      </c>
      <c r="AO285" t="str">
        <f>_xlfn.IFNA(VLOOKUP($C285,DataSuS2023!$B$2:$O$854,3,FALSE),"")</f>
        <v>-</v>
      </c>
      <c r="AP285" t="str">
        <f>_xlfn.IFNA(VLOOKUP($C285,DataSuS2023!$B$2:$O$854,4,FALSE),"")</f>
        <v>-</v>
      </c>
      <c r="AQ285" t="str">
        <f>_xlfn.IFNA(VLOOKUP($C285,DataSuS2023!$B$2:$O$854,5,FALSE),"")</f>
        <v>-</v>
      </c>
      <c r="AR285" t="str">
        <f>_xlfn.IFNA(VLOOKUP($C285,DataSuS2023!$B$2:$O$854,6,FALSE),"")</f>
        <v>-</v>
      </c>
      <c r="AS285" t="str">
        <f>_xlfn.IFNA(VLOOKUP($C285,DataSuS2023!$B$2:$O$854,7,FALSE),"")</f>
        <v>-</v>
      </c>
      <c r="AT285" t="str">
        <f>_xlfn.IFNA(VLOOKUP($C285,DataSuS2023!$B$2:$O$854,8,FALSE),"")</f>
        <v>-</v>
      </c>
      <c r="AU285" t="str">
        <f>_xlfn.IFNA(VLOOKUP($C285,DataSuS2023!$B$2:$O$854,9,FALSE),"")</f>
        <v>-</v>
      </c>
      <c r="AV285" t="str">
        <f>_xlfn.IFNA(VLOOKUP($C285,DataSuS2023!$B$2:$O$854,10,FALSE),"")</f>
        <v>-</v>
      </c>
      <c r="AW285" t="str">
        <f>_xlfn.IFNA(VLOOKUP($C285,DataSuS2023!$B$2:$O$854,11,FALSE),"")</f>
        <v>-</v>
      </c>
      <c r="AX285" t="str">
        <f>_xlfn.IFNA(VLOOKUP($C285,DataSuS2023!$B$2:$O$854,12,FALSE),"")</f>
        <v>-</v>
      </c>
      <c r="AY285" t="str">
        <f>_xlfn.IFNA(VLOOKUP($C285,DataSuS2023!$B$2:$O$854,13,FALSE),"")</f>
        <v>-</v>
      </c>
      <c r="AZ285" s="43">
        <f t="shared" si="27"/>
        <v>0</v>
      </c>
      <c r="BA285">
        <f t="shared" si="26"/>
        <v>0</v>
      </c>
    </row>
    <row r="286" spans="1:53" ht="15.75" customHeight="1">
      <c r="A286" s="10" t="s">
        <v>598</v>
      </c>
      <c r="B286" s="5">
        <v>3125606</v>
      </c>
      <c r="C286" s="5" t="str">
        <f t="shared" si="23"/>
        <v>31256</v>
      </c>
      <c r="D286" s="11" t="s">
        <v>64</v>
      </c>
      <c r="E286" s="12">
        <v>0.34399999999999997</v>
      </c>
      <c r="F286" s="12">
        <v>0.46100000000000002</v>
      </c>
      <c r="G286" s="13">
        <v>0.58299999999999996</v>
      </c>
      <c r="H286" s="46" t="s">
        <v>489</v>
      </c>
      <c r="I286" s="13" t="s">
        <v>61</v>
      </c>
      <c r="J286" s="14">
        <v>1.86</v>
      </c>
      <c r="K286" s="14">
        <v>596.21500000000003</v>
      </c>
      <c r="L286" s="15">
        <f t="shared" si="22"/>
        <v>3.1196799812148299</v>
      </c>
      <c r="M286" s="6" t="s">
        <v>103</v>
      </c>
      <c r="N286" s="3" t="str">
        <f>_xlfn.IFNA(VLOOKUP($C286,DataSuS2021!$B$2:$O$173,2,FALSE),"")</f>
        <v/>
      </c>
      <c r="O286" s="3" t="str">
        <f>_xlfn.IFNA(VLOOKUP($C286,DataSuS2021!$B$2:$O$173,3,FALSE),"")</f>
        <v/>
      </c>
      <c r="P286" s="3" t="str">
        <f>_xlfn.IFNA(VLOOKUP($C286,DataSuS2021!$B$2:$O$173,4,FALSE),"")</f>
        <v/>
      </c>
      <c r="Q286" s="3" t="str">
        <f>_xlfn.IFNA(VLOOKUP($C286,DataSuS2021!$B$2:$O$173,5,FALSE),"")</f>
        <v/>
      </c>
      <c r="R286" s="3" t="str">
        <f>_xlfn.IFNA(VLOOKUP($C286,DataSuS2021!$B$2:$O$173,6,FALSE),"")</f>
        <v/>
      </c>
      <c r="S286" s="3" t="str">
        <f>_xlfn.IFNA(VLOOKUP($C286,DataSuS2021!$B$2:$O$173,7,FALSE),"")</f>
        <v/>
      </c>
      <c r="T286" s="3" t="str">
        <f>_xlfn.IFNA(VLOOKUP($C286,DataSuS2021!$B$2:$O$173,8,FALSE),"")</f>
        <v/>
      </c>
      <c r="U286" s="3" t="str">
        <f>_xlfn.IFNA(VLOOKUP($C286,DataSuS2021!$B$2:$O$173,9,FALSE),"")</f>
        <v/>
      </c>
      <c r="V286" s="3" t="str">
        <f>_xlfn.IFNA(VLOOKUP($C286,DataSuS2021!$B$2:$O$173,10,FALSE),"")</f>
        <v/>
      </c>
      <c r="W286" s="3" t="str">
        <f>_xlfn.IFNA(VLOOKUP($C286,DataSuS2021!$B$2:$O$173,11,FALSE),"")</f>
        <v/>
      </c>
      <c r="X286" s="3" t="str">
        <f>_xlfn.IFNA(VLOOKUP($C286,DataSuS2021!$B$2:$O$173,12,FALSE),"")</f>
        <v/>
      </c>
      <c r="Y286" s="3" t="str">
        <f>_xlfn.IFNA(VLOOKUP($C286,DataSuS2021!$B$2:$O$173,13,FALSE),"")</f>
        <v/>
      </c>
      <c r="Z286" s="42">
        <f t="shared" si="24"/>
        <v>0</v>
      </c>
      <c r="AA286" s="37" t="str">
        <f>_xlfn.IFNA(VLOOKUP($C286,DataSuS2022!$B$2:$O$854,2,FALSE),"")</f>
        <v>-</v>
      </c>
      <c r="AB286" s="37" t="str">
        <f>_xlfn.IFNA(VLOOKUP($C286,DataSuS2022!$B$2:$O$854,3,FALSE),"")</f>
        <v>-</v>
      </c>
      <c r="AC286" s="37" t="str">
        <f>_xlfn.IFNA(VLOOKUP($C286,DataSuS2022!$B$2:$O$854,4,FALSE),"")</f>
        <v>-</v>
      </c>
      <c r="AD286" s="37" t="str">
        <f>_xlfn.IFNA(VLOOKUP($C286,DataSuS2022!$B$2:$O$854,5,FALSE),"")</f>
        <v>-</v>
      </c>
      <c r="AE286" s="37" t="str">
        <f>_xlfn.IFNA(VLOOKUP($C286,DataSuS2022!$B$2:$O$854,6,FALSE),"")</f>
        <v>-</v>
      </c>
      <c r="AF286" s="37" t="str">
        <f>_xlfn.IFNA(VLOOKUP($C286,DataSuS2022!$B$2:$O$854,7,FALSE),"")</f>
        <v>-</v>
      </c>
      <c r="AG286" s="37" t="str">
        <f>_xlfn.IFNA(VLOOKUP($C286,DataSuS2022!$B$2:$O$854,8,FALSE),"")</f>
        <v>-</v>
      </c>
      <c r="AH286" s="37" t="str">
        <f>_xlfn.IFNA(VLOOKUP($C286,DataSuS2022!$B$2:$O$854,9,FALSE),"")</f>
        <v>-</v>
      </c>
      <c r="AI286" s="37" t="str">
        <f>_xlfn.IFNA(VLOOKUP($C286,DataSuS2022!$B$2:$O$854,10,FALSE),"")</f>
        <v>-</v>
      </c>
      <c r="AJ286" s="37" t="str">
        <f>_xlfn.IFNA(VLOOKUP($C286,DataSuS2022!$B$2:$O$854,11,FALSE),"")</f>
        <v>-</v>
      </c>
      <c r="AK286" s="37" t="str">
        <f>_xlfn.IFNA(VLOOKUP($C286,DataSuS2022!$B$2:$O$854,12,TRUE),"")</f>
        <v>-</v>
      </c>
      <c r="AL286" s="37" t="str">
        <f>_xlfn.IFNA(VLOOKUP($C286,DataSuS2022!$B$2:$O$854,13,FALSE),"")</f>
        <v>-</v>
      </c>
      <c r="AM286" s="44">
        <f t="shared" si="25"/>
        <v>0</v>
      </c>
      <c r="AN286" t="str">
        <f>_xlfn.IFNA(VLOOKUP($C286,DataSuS2023!$B$2:$O$854,2,FALSE),"")</f>
        <v>-</v>
      </c>
      <c r="AO286" t="str">
        <f>_xlfn.IFNA(VLOOKUP($C286,DataSuS2023!$B$2:$O$854,3,FALSE),"")</f>
        <v>-</v>
      </c>
      <c r="AP286" t="str">
        <f>_xlfn.IFNA(VLOOKUP($C286,DataSuS2023!$B$2:$O$854,4,FALSE),"")</f>
        <v>-</v>
      </c>
      <c r="AQ286" t="str">
        <f>_xlfn.IFNA(VLOOKUP($C286,DataSuS2023!$B$2:$O$854,5,FALSE),"")</f>
        <v>-</v>
      </c>
      <c r="AR286" t="str">
        <f>_xlfn.IFNA(VLOOKUP($C286,DataSuS2023!$B$2:$O$854,6,FALSE),"")</f>
        <v>-</v>
      </c>
      <c r="AS286" t="str">
        <f>_xlfn.IFNA(VLOOKUP($C286,DataSuS2023!$B$2:$O$854,7,FALSE),"")</f>
        <v>-</v>
      </c>
      <c r="AT286" t="str">
        <f>_xlfn.IFNA(VLOOKUP($C286,DataSuS2023!$B$2:$O$854,8,FALSE),"")</f>
        <v>-</v>
      </c>
      <c r="AU286" t="str">
        <f>_xlfn.IFNA(VLOOKUP($C286,DataSuS2023!$B$2:$O$854,9,FALSE),"")</f>
        <v>-</v>
      </c>
      <c r="AV286" t="str">
        <f>_xlfn.IFNA(VLOOKUP($C286,DataSuS2023!$B$2:$O$854,10,FALSE),"")</f>
        <v>-</v>
      </c>
      <c r="AW286" t="str">
        <f>_xlfn.IFNA(VLOOKUP($C286,DataSuS2023!$B$2:$O$854,11,FALSE),"")</f>
        <v>-</v>
      </c>
      <c r="AX286" t="str">
        <f>_xlfn.IFNA(VLOOKUP($C286,DataSuS2023!$B$2:$O$854,12,FALSE),"")</f>
        <v>-</v>
      </c>
      <c r="AY286" t="str">
        <f>_xlfn.IFNA(VLOOKUP($C286,DataSuS2023!$B$2:$O$854,13,FALSE),"")</f>
        <v>-</v>
      </c>
      <c r="AZ286" s="43">
        <f t="shared" si="27"/>
        <v>0</v>
      </c>
      <c r="BA286">
        <f t="shared" si="26"/>
        <v>0</v>
      </c>
    </row>
    <row r="287" spans="1:53" ht="15.75" customHeight="1">
      <c r="A287" s="10" t="s">
        <v>599</v>
      </c>
      <c r="B287" s="5">
        <v>3125705</v>
      </c>
      <c r="C287" s="5" t="str">
        <f t="shared" si="23"/>
        <v>31257</v>
      </c>
      <c r="D287" s="11" t="s">
        <v>78</v>
      </c>
      <c r="E287" s="12">
        <v>0.40600000000000003</v>
      </c>
      <c r="F287" s="12">
        <v>0.53400000000000003</v>
      </c>
      <c r="G287" s="13">
        <v>0.64800000000000002</v>
      </c>
      <c r="H287" s="46" t="s">
        <v>600</v>
      </c>
      <c r="I287" s="13" t="s">
        <v>53</v>
      </c>
      <c r="J287" s="14">
        <v>9.2899999999999991</v>
      </c>
      <c r="K287" s="14">
        <v>1554.627</v>
      </c>
      <c r="L287" s="15">
        <f t="shared" si="22"/>
        <v>5.9757099291341262</v>
      </c>
      <c r="M287" s="6" t="s">
        <v>57</v>
      </c>
      <c r="N287" s="3" t="str">
        <f>_xlfn.IFNA(VLOOKUP($C287,DataSuS2021!$B$2:$O$173,2,FALSE),"")</f>
        <v/>
      </c>
      <c r="O287" s="3" t="str">
        <f>_xlfn.IFNA(VLOOKUP($C287,DataSuS2021!$B$2:$O$173,3,FALSE),"")</f>
        <v/>
      </c>
      <c r="P287" s="3" t="str">
        <f>_xlfn.IFNA(VLOOKUP($C287,DataSuS2021!$B$2:$O$173,4,FALSE),"")</f>
        <v/>
      </c>
      <c r="Q287" s="3" t="str">
        <f>_xlfn.IFNA(VLOOKUP($C287,DataSuS2021!$B$2:$O$173,5,FALSE),"")</f>
        <v/>
      </c>
      <c r="R287" s="3" t="str">
        <f>_xlfn.IFNA(VLOOKUP($C287,DataSuS2021!$B$2:$O$173,6,FALSE),"")</f>
        <v/>
      </c>
      <c r="S287" s="3" t="str">
        <f>_xlfn.IFNA(VLOOKUP($C287,DataSuS2021!$B$2:$O$173,7,FALSE),"")</f>
        <v/>
      </c>
      <c r="T287" s="3" t="str">
        <f>_xlfn.IFNA(VLOOKUP($C287,DataSuS2021!$B$2:$O$173,8,FALSE),"")</f>
        <v/>
      </c>
      <c r="U287" s="3" t="str">
        <f>_xlfn.IFNA(VLOOKUP($C287,DataSuS2021!$B$2:$O$173,9,FALSE),"")</f>
        <v/>
      </c>
      <c r="V287" s="3" t="str">
        <f>_xlfn.IFNA(VLOOKUP($C287,DataSuS2021!$B$2:$O$173,10,FALSE),"")</f>
        <v/>
      </c>
      <c r="W287" s="3" t="str">
        <f>_xlfn.IFNA(VLOOKUP($C287,DataSuS2021!$B$2:$O$173,11,FALSE),"")</f>
        <v/>
      </c>
      <c r="X287" s="3" t="str">
        <f>_xlfn.IFNA(VLOOKUP($C287,DataSuS2021!$B$2:$O$173,12,FALSE),"")</f>
        <v/>
      </c>
      <c r="Y287" s="3" t="str">
        <f>_xlfn.IFNA(VLOOKUP($C287,DataSuS2021!$B$2:$O$173,13,FALSE),"")</f>
        <v/>
      </c>
      <c r="Z287" s="42">
        <f t="shared" si="24"/>
        <v>0</v>
      </c>
      <c r="AA287" s="37" t="str">
        <f>_xlfn.IFNA(VLOOKUP($C287,DataSuS2022!$B$2:$O$854,2,FALSE),"")</f>
        <v>-</v>
      </c>
      <c r="AB287" s="37" t="str">
        <f>_xlfn.IFNA(VLOOKUP($C287,DataSuS2022!$B$2:$O$854,3,FALSE),"")</f>
        <v>-</v>
      </c>
      <c r="AC287" s="37" t="str">
        <f>_xlfn.IFNA(VLOOKUP($C287,DataSuS2022!$B$2:$O$854,4,FALSE),"")</f>
        <v>-</v>
      </c>
      <c r="AD287" s="37" t="str">
        <f>_xlfn.IFNA(VLOOKUP($C287,DataSuS2022!$B$2:$O$854,5,FALSE),"")</f>
        <v>-</v>
      </c>
      <c r="AE287" s="37" t="str">
        <f>_xlfn.IFNA(VLOOKUP($C287,DataSuS2022!$B$2:$O$854,6,FALSE),"")</f>
        <v>-</v>
      </c>
      <c r="AF287" s="37" t="str">
        <f>_xlfn.IFNA(VLOOKUP($C287,DataSuS2022!$B$2:$O$854,7,FALSE),"")</f>
        <v>-</v>
      </c>
      <c r="AG287" s="37" t="str">
        <f>_xlfn.IFNA(VLOOKUP($C287,DataSuS2022!$B$2:$O$854,8,FALSE),"")</f>
        <v>-</v>
      </c>
      <c r="AH287" s="37" t="str">
        <f>_xlfn.IFNA(VLOOKUP($C287,DataSuS2022!$B$2:$O$854,9,FALSE),"")</f>
        <v>-</v>
      </c>
      <c r="AI287" s="37" t="str">
        <f>_xlfn.IFNA(VLOOKUP($C287,DataSuS2022!$B$2:$O$854,10,FALSE),"")</f>
        <v>-</v>
      </c>
      <c r="AJ287" s="37" t="str">
        <f>_xlfn.IFNA(VLOOKUP($C287,DataSuS2022!$B$2:$O$854,11,FALSE),"")</f>
        <v>-</v>
      </c>
      <c r="AK287" s="37" t="str">
        <f>_xlfn.IFNA(VLOOKUP($C287,DataSuS2022!$B$2:$O$854,12,TRUE),"")</f>
        <v>-</v>
      </c>
      <c r="AL287" s="37" t="str">
        <f>_xlfn.IFNA(VLOOKUP($C287,DataSuS2022!$B$2:$O$854,13,FALSE),"")</f>
        <v>-</v>
      </c>
      <c r="AM287" s="44">
        <f t="shared" si="25"/>
        <v>0</v>
      </c>
      <c r="AN287" t="str">
        <f>_xlfn.IFNA(VLOOKUP($C287,DataSuS2023!$B$2:$O$854,2,FALSE),"")</f>
        <v>-</v>
      </c>
      <c r="AO287" t="str">
        <f>_xlfn.IFNA(VLOOKUP($C287,DataSuS2023!$B$2:$O$854,3,FALSE),"")</f>
        <v>-</v>
      </c>
      <c r="AP287" t="str">
        <f>_xlfn.IFNA(VLOOKUP($C287,DataSuS2023!$B$2:$O$854,4,FALSE),"")</f>
        <v>-</v>
      </c>
      <c r="AQ287" t="str">
        <f>_xlfn.IFNA(VLOOKUP($C287,DataSuS2023!$B$2:$O$854,5,FALSE),"")</f>
        <v>-</v>
      </c>
      <c r="AR287" t="str">
        <f>_xlfn.IFNA(VLOOKUP($C287,DataSuS2023!$B$2:$O$854,6,FALSE),"")</f>
        <v>-</v>
      </c>
      <c r="AS287" t="str">
        <f>_xlfn.IFNA(VLOOKUP($C287,DataSuS2023!$B$2:$O$854,7,FALSE),"")</f>
        <v>-</v>
      </c>
      <c r="AT287" t="str">
        <f>_xlfn.IFNA(VLOOKUP($C287,DataSuS2023!$B$2:$O$854,8,FALSE),"")</f>
        <v>-</v>
      </c>
      <c r="AU287" t="str">
        <f>_xlfn.IFNA(VLOOKUP($C287,DataSuS2023!$B$2:$O$854,9,FALSE),"")</f>
        <v>-</v>
      </c>
      <c r="AV287" t="str">
        <f>_xlfn.IFNA(VLOOKUP($C287,DataSuS2023!$B$2:$O$854,10,FALSE),"")</f>
        <v>-</v>
      </c>
      <c r="AW287" t="str">
        <f>_xlfn.IFNA(VLOOKUP($C287,DataSuS2023!$B$2:$O$854,11,FALSE),"")</f>
        <v>-</v>
      </c>
      <c r="AX287" t="str">
        <f>_xlfn.IFNA(VLOOKUP($C287,DataSuS2023!$B$2:$O$854,12,FALSE),"")</f>
        <v>-</v>
      </c>
      <c r="AY287" t="str">
        <f>_xlfn.IFNA(VLOOKUP($C287,DataSuS2023!$B$2:$O$854,13,FALSE),"")</f>
        <v>-</v>
      </c>
      <c r="AZ287" s="43">
        <f t="shared" si="27"/>
        <v>0</v>
      </c>
      <c r="BA287">
        <f t="shared" si="26"/>
        <v>0</v>
      </c>
    </row>
    <row r="288" spans="1:53" ht="15.75" customHeight="1">
      <c r="A288" s="10" t="s">
        <v>601</v>
      </c>
      <c r="B288" s="5">
        <v>3125804</v>
      </c>
      <c r="C288" s="5" t="str">
        <f t="shared" si="23"/>
        <v>31258</v>
      </c>
      <c r="D288" s="11" t="s">
        <v>59</v>
      </c>
      <c r="E288" s="12">
        <v>0.33900000000000002</v>
      </c>
      <c r="F288" s="12">
        <v>0.50700000000000001</v>
      </c>
      <c r="G288" s="13">
        <v>0.64600000000000002</v>
      </c>
      <c r="H288" s="46" t="s">
        <v>602</v>
      </c>
      <c r="I288" s="13" t="s">
        <v>61</v>
      </c>
      <c r="J288" s="14">
        <v>0.63</v>
      </c>
      <c r="K288" s="14">
        <v>151.875</v>
      </c>
      <c r="L288" s="15">
        <f t="shared" si="22"/>
        <v>4.1481481481481479</v>
      </c>
      <c r="M288" s="6" t="s">
        <v>67</v>
      </c>
      <c r="N288" s="3" t="str">
        <f>_xlfn.IFNA(VLOOKUP($C288,DataSuS2021!$B$2:$O$173,2,FALSE),"")</f>
        <v/>
      </c>
      <c r="O288" s="3" t="str">
        <f>_xlfn.IFNA(VLOOKUP($C288,DataSuS2021!$B$2:$O$173,3,FALSE),"")</f>
        <v/>
      </c>
      <c r="P288" s="3" t="str">
        <f>_xlfn.IFNA(VLOOKUP($C288,DataSuS2021!$B$2:$O$173,4,FALSE),"")</f>
        <v/>
      </c>
      <c r="Q288" s="3" t="str">
        <f>_xlfn.IFNA(VLOOKUP($C288,DataSuS2021!$B$2:$O$173,5,FALSE),"")</f>
        <v/>
      </c>
      <c r="R288" s="3" t="str">
        <f>_xlfn.IFNA(VLOOKUP($C288,DataSuS2021!$B$2:$O$173,6,FALSE),"")</f>
        <v/>
      </c>
      <c r="S288" s="3" t="str">
        <f>_xlfn.IFNA(VLOOKUP($C288,DataSuS2021!$B$2:$O$173,7,FALSE),"")</f>
        <v/>
      </c>
      <c r="T288" s="3" t="str">
        <f>_xlfn.IFNA(VLOOKUP($C288,DataSuS2021!$B$2:$O$173,8,FALSE),"")</f>
        <v/>
      </c>
      <c r="U288" s="3" t="str">
        <f>_xlfn.IFNA(VLOOKUP($C288,DataSuS2021!$B$2:$O$173,9,FALSE),"")</f>
        <v/>
      </c>
      <c r="V288" s="3" t="str">
        <f>_xlfn.IFNA(VLOOKUP($C288,DataSuS2021!$B$2:$O$173,10,FALSE),"")</f>
        <v/>
      </c>
      <c r="W288" s="3" t="str">
        <f>_xlfn.IFNA(VLOOKUP($C288,DataSuS2021!$B$2:$O$173,11,FALSE),"")</f>
        <v/>
      </c>
      <c r="X288" s="3" t="str">
        <f>_xlfn.IFNA(VLOOKUP($C288,DataSuS2021!$B$2:$O$173,12,FALSE),"")</f>
        <v/>
      </c>
      <c r="Y288" s="3" t="str">
        <f>_xlfn.IFNA(VLOOKUP($C288,DataSuS2021!$B$2:$O$173,13,FALSE),"")</f>
        <v/>
      </c>
      <c r="Z288" s="42">
        <f t="shared" si="24"/>
        <v>0</v>
      </c>
      <c r="AA288" s="37" t="str">
        <f>_xlfn.IFNA(VLOOKUP($C288,DataSuS2022!$B$2:$O$854,2,FALSE),"")</f>
        <v>-</v>
      </c>
      <c r="AB288" s="37" t="str">
        <f>_xlfn.IFNA(VLOOKUP($C288,DataSuS2022!$B$2:$O$854,3,FALSE),"")</f>
        <v>-</v>
      </c>
      <c r="AC288" s="37" t="str">
        <f>_xlfn.IFNA(VLOOKUP($C288,DataSuS2022!$B$2:$O$854,4,FALSE),"")</f>
        <v>-</v>
      </c>
      <c r="AD288" s="37" t="str">
        <f>_xlfn.IFNA(VLOOKUP($C288,DataSuS2022!$B$2:$O$854,5,FALSE),"")</f>
        <v>-</v>
      </c>
      <c r="AE288" s="37" t="str">
        <f>_xlfn.IFNA(VLOOKUP($C288,DataSuS2022!$B$2:$O$854,6,FALSE),"")</f>
        <v>-</v>
      </c>
      <c r="AF288" s="37" t="str">
        <f>_xlfn.IFNA(VLOOKUP($C288,DataSuS2022!$B$2:$O$854,7,FALSE),"")</f>
        <v>-</v>
      </c>
      <c r="AG288" s="37" t="str">
        <f>_xlfn.IFNA(VLOOKUP($C288,DataSuS2022!$B$2:$O$854,8,FALSE),"")</f>
        <v>-</v>
      </c>
      <c r="AH288" s="37" t="str">
        <f>_xlfn.IFNA(VLOOKUP($C288,DataSuS2022!$B$2:$O$854,9,FALSE),"")</f>
        <v>-</v>
      </c>
      <c r="AI288" s="37" t="str">
        <f>_xlfn.IFNA(VLOOKUP($C288,DataSuS2022!$B$2:$O$854,10,FALSE),"")</f>
        <v>-</v>
      </c>
      <c r="AJ288" s="37" t="str">
        <f>_xlfn.IFNA(VLOOKUP($C288,DataSuS2022!$B$2:$O$854,11,FALSE),"")</f>
        <v>-</v>
      </c>
      <c r="AK288" s="37" t="str">
        <f>_xlfn.IFNA(VLOOKUP($C288,DataSuS2022!$B$2:$O$854,12,TRUE),"")</f>
        <v>-</v>
      </c>
      <c r="AL288" s="37" t="str">
        <f>_xlfn.IFNA(VLOOKUP($C288,DataSuS2022!$B$2:$O$854,13,FALSE),"")</f>
        <v>-</v>
      </c>
      <c r="AM288" s="44">
        <f t="shared" si="25"/>
        <v>0</v>
      </c>
      <c r="AN288" t="str">
        <f>_xlfn.IFNA(VLOOKUP($C288,DataSuS2023!$B$2:$O$854,2,FALSE),"")</f>
        <v>-</v>
      </c>
      <c r="AO288" t="str">
        <f>_xlfn.IFNA(VLOOKUP($C288,DataSuS2023!$B$2:$O$854,3,FALSE),"")</f>
        <v>-</v>
      </c>
      <c r="AP288" t="str">
        <f>_xlfn.IFNA(VLOOKUP($C288,DataSuS2023!$B$2:$O$854,4,FALSE),"")</f>
        <v>-</v>
      </c>
      <c r="AQ288" t="str">
        <f>_xlfn.IFNA(VLOOKUP($C288,DataSuS2023!$B$2:$O$854,5,FALSE),"")</f>
        <v>-</v>
      </c>
      <c r="AR288" t="str">
        <f>_xlfn.IFNA(VLOOKUP($C288,DataSuS2023!$B$2:$O$854,6,FALSE),"")</f>
        <v>-</v>
      </c>
      <c r="AS288" t="str">
        <f>_xlfn.IFNA(VLOOKUP($C288,DataSuS2023!$B$2:$O$854,7,FALSE),"")</f>
        <v>-</v>
      </c>
      <c r="AT288" t="str">
        <f>_xlfn.IFNA(VLOOKUP($C288,DataSuS2023!$B$2:$O$854,8,FALSE),"")</f>
        <v>-</v>
      </c>
      <c r="AU288" t="str">
        <f>_xlfn.IFNA(VLOOKUP($C288,DataSuS2023!$B$2:$O$854,9,FALSE),"")</f>
        <v>-</v>
      </c>
      <c r="AV288" t="str">
        <f>_xlfn.IFNA(VLOOKUP($C288,DataSuS2023!$B$2:$O$854,10,FALSE),"")</f>
        <v>-</v>
      </c>
      <c r="AW288" t="str">
        <f>_xlfn.IFNA(VLOOKUP($C288,DataSuS2023!$B$2:$O$854,11,FALSE),"")</f>
        <v>-</v>
      </c>
      <c r="AX288" t="str">
        <f>_xlfn.IFNA(VLOOKUP($C288,DataSuS2023!$B$2:$O$854,12,FALSE),"")</f>
        <v>-</v>
      </c>
      <c r="AY288" t="str">
        <f>_xlfn.IFNA(VLOOKUP($C288,DataSuS2023!$B$2:$O$854,13,FALSE),"")</f>
        <v>-</v>
      </c>
      <c r="AZ288" s="43">
        <f t="shared" si="27"/>
        <v>0</v>
      </c>
      <c r="BA288">
        <f t="shared" si="26"/>
        <v>0</v>
      </c>
    </row>
    <row r="289" spans="1:53" ht="15.75" customHeight="1">
      <c r="A289" s="10" t="s">
        <v>603</v>
      </c>
      <c r="B289" s="5">
        <v>3125903</v>
      </c>
      <c r="C289" s="5" t="str">
        <f t="shared" si="23"/>
        <v>31259</v>
      </c>
      <c r="D289" s="11" t="s">
        <v>85</v>
      </c>
      <c r="E289" s="12">
        <v>0.32500000000000001</v>
      </c>
      <c r="F289" s="12">
        <v>0.45700000000000002</v>
      </c>
      <c r="G289" s="13">
        <v>0.60299999999999998</v>
      </c>
      <c r="H289" s="46" t="s">
        <v>279</v>
      </c>
      <c r="I289" s="13" t="s">
        <v>61</v>
      </c>
      <c r="J289" s="14">
        <v>2.75</v>
      </c>
      <c r="K289" s="14">
        <v>1088.7909999999999</v>
      </c>
      <c r="L289" s="15">
        <f t="shared" si="22"/>
        <v>2.5257372627069845</v>
      </c>
      <c r="M289" s="6" t="s">
        <v>117</v>
      </c>
      <c r="N289" s="3" t="str">
        <f>_xlfn.IFNA(VLOOKUP($C289,DataSuS2021!$B$2:$O$173,2,FALSE),"")</f>
        <v/>
      </c>
      <c r="O289" s="3" t="str">
        <f>_xlfn.IFNA(VLOOKUP($C289,DataSuS2021!$B$2:$O$173,3,FALSE),"")</f>
        <v/>
      </c>
      <c r="P289" s="3" t="str">
        <f>_xlfn.IFNA(VLOOKUP($C289,DataSuS2021!$B$2:$O$173,4,FALSE),"")</f>
        <v/>
      </c>
      <c r="Q289" s="3" t="str">
        <f>_xlfn.IFNA(VLOOKUP($C289,DataSuS2021!$B$2:$O$173,5,FALSE),"")</f>
        <v/>
      </c>
      <c r="R289" s="3" t="str">
        <f>_xlfn.IFNA(VLOOKUP($C289,DataSuS2021!$B$2:$O$173,6,FALSE),"")</f>
        <v/>
      </c>
      <c r="S289" s="3" t="str">
        <f>_xlfn.IFNA(VLOOKUP($C289,DataSuS2021!$B$2:$O$173,7,FALSE),"")</f>
        <v/>
      </c>
      <c r="T289" s="3" t="str">
        <f>_xlfn.IFNA(VLOOKUP($C289,DataSuS2021!$B$2:$O$173,8,FALSE),"")</f>
        <v/>
      </c>
      <c r="U289" s="3" t="str">
        <f>_xlfn.IFNA(VLOOKUP($C289,DataSuS2021!$B$2:$O$173,9,FALSE),"")</f>
        <v/>
      </c>
      <c r="V289" s="3" t="str">
        <f>_xlfn.IFNA(VLOOKUP($C289,DataSuS2021!$B$2:$O$173,10,FALSE),"")</f>
        <v/>
      </c>
      <c r="W289" s="3" t="str">
        <f>_xlfn.IFNA(VLOOKUP($C289,DataSuS2021!$B$2:$O$173,11,FALSE),"")</f>
        <v/>
      </c>
      <c r="X289" s="3" t="str">
        <f>_xlfn.IFNA(VLOOKUP($C289,DataSuS2021!$B$2:$O$173,12,FALSE),"")</f>
        <v/>
      </c>
      <c r="Y289" s="3" t="str">
        <f>_xlfn.IFNA(VLOOKUP($C289,DataSuS2021!$B$2:$O$173,13,FALSE),"")</f>
        <v/>
      </c>
      <c r="Z289" s="42">
        <f t="shared" si="24"/>
        <v>0</v>
      </c>
      <c r="AA289" s="37" t="str">
        <f>_xlfn.IFNA(VLOOKUP($C289,DataSuS2022!$B$2:$O$854,2,FALSE),"")</f>
        <v>-</v>
      </c>
      <c r="AB289" s="37" t="str">
        <f>_xlfn.IFNA(VLOOKUP($C289,DataSuS2022!$B$2:$O$854,3,FALSE),"")</f>
        <v>-</v>
      </c>
      <c r="AC289" s="37" t="str">
        <f>_xlfn.IFNA(VLOOKUP($C289,DataSuS2022!$B$2:$O$854,4,FALSE),"")</f>
        <v>-</v>
      </c>
      <c r="AD289" s="37" t="str">
        <f>_xlfn.IFNA(VLOOKUP($C289,DataSuS2022!$B$2:$O$854,5,FALSE),"")</f>
        <v>-</v>
      </c>
      <c r="AE289" s="37" t="str">
        <f>_xlfn.IFNA(VLOOKUP($C289,DataSuS2022!$B$2:$O$854,6,FALSE),"")</f>
        <v>-</v>
      </c>
      <c r="AF289" s="37" t="str">
        <f>_xlfn.IFNA(VLOOKUP($C289,DataSuS2022!$B$2:$O$854,7,FALSE),"")</f>
        <v>-</v>
      </c>
      <c r="AG289" s="37" t="str">
        <f>_xlfn.IFNA(VLOOKUP($C289,DataSuS2022!$B$2:$O$854,8,FALSE),"")</f>
        <v>-</v>
      </c>
      <c r="AH289" s="37" t="str">
        <f>_xlfn.IFNA(VLOOKUP($C289,DataSuS2022!$B$2:$O$854,9,FALSE),"")</f>
        <v>-</v>
      </c>
      <c r="AI289" s="37" t="str">
        <f>_xlfn.IFNA(VLOOKUP($C289,DataSuS2022!$B$2:$O$854,10,FALSE),"")</f>
        <v>-</v>
      </c>
      <c r="AJ289" s="37" t="str">
        <f>_xlfn.IFNA(VLOOKUP($C289,DataSuS2022!$B$2:$O$854,11,FALSE),"")</f>
        <v>-</v>
      </c>
      <c r="AK289" s="37" t="str">
        <f>_xlfn.IFNA(VLOOKUP($C289,DataSuS2022!$B$2:$O$854,12,TRUE),"")</f>
        <v>-</v>
      </c>
      <c r="AL289" s="37" t="str">
        <f>_xlfn.IFNA(VLOOKUP($C289,DataSuS2022!$B$2:$O$854,13,FALSE),"")</f>
        <v>-</v>
      </c>
      <c r="AM289" s="44">
        <f t="shared" si="25"/>
        <v>0</v>
      </c>
      <c r="AN289" t="str">
        <f>_xlfn.IFNA(VLOOKUP($C289,DataSuS2023!$B$2:$O$854,2,FALSE),"")</f>
        <v>-</v>
      </c>
      <c r="AO289" t="str">
        <f>_xlfn.IFNA(VLOOKUP($C289,DataSuS2023!$B$2:$O$854,3,FALSE),"")</f>
        <v>-</v>
      </c>
      <c r="AP289" t="str">
        <f>_xlfn.IFNA(VLOOKUP($C289,DataSuS2023!$B$2:$O$854,4,FALSE),"")</f>
        <v>-</v>
      </c>
      <c r="AQ289" t="str">
        <f>_xlfn.IFNA(VLOOKUP($C289,DataSuS2023!$B$2:$O$854,5,FALSE),"")</f>
        <v>-</v>
      </c>
      <c r="AR289" t="str">
        <f>_xlfn.IFNA(VLOOKUP($C289,DataSuS2023!$B$2:$O$854,6,FALSE),"")</f>
        <v>-</v>
      </c>
      <c r="AS289" t="str">
        <f>_xlfn.IFNA(VLOOKUP($C289,DataSuS2023!$B$2:$O$854,7,FALSE),"")</f>
        <v>-</v>
      </c>
      <c r="AT289" t="str">
        <f>_xlfn.IFNA(VLOOKUP($C289,DataSuS2023!$B$2:$O$854,8,FALSE),"")</f>
        <v>-</v>
      </c>
      <c r="AU289" t="str">
        <f>_xlfn.IFNA(VLOOKUP($C289,DataSuS2023!$B$2:$O$854,9,FALSE),"")</f>
        <v>-</v>
      </c>
      <c r="AV289" t="str">
        <f>_xlfn.IFNA(VLOOKUP($C289,DataSuS2023!$B$2:$O$854,10,FALSE),"")</f>
        <v>-</v>
      </c>
      <c r="AW289" t="str">
        <f>_xlfn.IFNA(VLOOKUP($C289,DataSuS2023!$B$2:$O$854,11,FALSE),"")</f>
        <v>-</v>
      </c>
      <c r="AX289" t="str">
        <f>_xlfn.IFNA(VLOOKUP($C289,DataSuS2023!$B$2:$O$854,12,FALSE),"")</f>
        <v>-</v>
      </c>
      <c r="AY289" t="str">
        <f>_xlfn.IFNA(VLOOKUP($C289,DataSuS2023!$B$2:$O$854,13,FALSE),"")</f>
        <v>-</v>
      </c>
      <c r="AZ289" s="43">
        <f t="shared" si="27"/>
        <v>0</v>
      </c>
      <c r="BA289">
        <f t="shared" si="26"/>
        <v>0</v>
      </c>
    </row>
    <row r="290" spans="1:53" ht="15.75" customHeight="1">
      <c r="A290" s="10" t="s">
        <v>604</v>
      </c>
      <c r="B290" s="5">
        <v>3125952</v>
      </c>
      <c r="C290" s="5" t="str">
        <f t="shared" si="23"/>
        <v>31259</v>
      </c>
      <c r="D290" s="11" t="s">
        <v>59</v>
      </c>
      <c r="E290" s="12">
        <v>0.23</v>
      </c>
      <c r="F290" s="12">
        <v>0.45100000000000001</v>
      </c>
      <c r="G290" s="13">
        <v>0.57999999999999996</v>
      </c>
      <c r="H290" s="46" t="s">
        <v>605</v>
      </c>
      <c r="I290" s="13" t="s">
        <v>61</v>
      </c>
      <c r="J290" s="14">
        <v>1.37</v>
      </c>
      <c r="K290" s="14">
        <v>357.68299999999999</v>
      </c>
      <c r="L290" s="15">
        <f t="shared" si="22"/>
        <v>3.8302071946388283</v>
      </c>
      <c r="M290" s="6" t="s">
        <v>62</v>
      </c>
      <c r="N290" s="3" t="str">
        <f>_xlfn.IFNA(VLOOKUP($C290,DataSuS2021!$B$2:$O$173,2,FALSE),"")</f>
        <v/>
      </c>
      <c r="O290" s="3" t="str">
        <f>_xlfn.IFNA(VLOOKUP($C290,DataSuS2021!$B$2:$O$173,3,FALSE),"")</f>
        <v/>
      </c>
      <c r="P290" s="3" t="str">
        <f>_xlfn.IFNA(VLOOKUP($C290,DataSuS2021!$B$2:$O$173,4,FALSE),"")</f>
        <v/>
      </c>
      <c r="Q290" s="3" t="str">
        <f>_xlfn.IFNA(VLOOKUP($C290,DataSuS2021!$B$2:$O$173,5,FALSE),"")</f>
        <v/>
      </c>
      <c r="R290" s="3" t="str">
        <f>_xlfn.IFNA(VLOOKUP($C290,DataSuS2021!$B$2:$O$173,6,FALSE),"")</f>
        <v/>
      </c>
      <c r="S290" s="3" t="str">
        <f>_xlfn.IFNA(VLOOKUP($C290,DataSuS2021!$B$2:$O$173,7,FALSE),"")</f>
        <v/>
      </c>
      <c r="T290" s="3" t="str">
        <f>_xlfn.IFNA(VLOOKUP($C290,DataSuS2021!$B$2:$O$173,8,FALSE),"")</f>
        <v/>
      </c>
      <c r="U290" s="3" t="str">
        <f>_xlfn.IFNA(VLOOKUP($C290,DataSuS2021!$B$2:$O$173,9,FALSE),"")</f>
        <v/>
      </c>
      <c r="V290" s="3" t="str">
        <f>_xlfn.IFNA(VLOOKUP($C290,DataSuS2021!$B$2:$O$173,10,FALSE),"")</f>
        <v/>
      </c>
      <c r="W290" s="3" t="str">
        <f>_xlfn.IFNA(VLOOKUP($C290,DataSuS2021!$B$2:$O$173,11,FALSE),"")</f>
        <v/>
      </c>
      <c r="X290" s="3" t="str">
        <f>_xlfn.IFNA(VLOOKUP($C290,DataSuS2021!$B$2:$O$173,12,FALSE),"")</f>
        <v/>
      </c>
      <c r="Y290" s="3" t="str">
        <f>_xlfn.IFNA(VLOOKUP($C290,DataSuS2021!$B$2:$O$173,13,FALSE),"")</f>
        <v/>
      </c>
      <c r="Z290" s="42">
        <f t="shared" si="24"/>
        <v>0</v>
      </c>
      <c r="AA290" s="37" t="str">
        <f>_xlfn.IFNA(VLOOKUP($C290,DataSuS2022!$B$2:$O$854,2,FALSE),"")</f>
        <v>-</v>
      </c>
      <c r="AB290" s="37" t="str">
        <f>_xlfn.IFNA(VLOOKUP($C290,DataSuS2022!$B$2:$O$854,3,FALSE),"")</f>
        <v>-</v>
      </c>
      <c r="AC290" s="37" t="str">
        <f>_xlfn.IFNA(VLOOKUP($C290,DataSuS2022!$B$2:$O$854,4,FALSE),"")</f>
        <v>-</v>
      </c>
      <c r="AD290" s="37" t="str">
        <f>_xlfn.IFNA(VLOOKUP($C290,DataSuS2022!$B$2:$O$854,5,FALSE),"")</f>
        <v>-</v>
      </c>
      <c r="AE290" s="37" t="str">
        <f>_xlfn.IFNA(VLOOKUP($C290,DataSuS2022!$B$2:$O$854,6,FALSE),"")</f>
        <v>-</v>
      </c>
      <c r="AF290" s="37" t="str">
        <f>_xlfn.IFNA(VLOOKUP($C290,DataSuS2022!$B$2:$O$854,7,FALSE),"")</f>
        <v>-</v>
      </c>
      <c r="AG290" s="37" t="str">
        <f>_xlfn.IFNA(VLOOKUP($C290,DataSuS2022!$B$2:$O$854,8,FALSE),"")</f>
        <v>-</v>
      </c>
      <c r="AH290" s="37" t="str">
        <f>_xlfn.IFNA(VLOOKUP($C290,DataSuS2022!$B$2:$O$854,9,FALSE),"")</f>
        <v>-</v>
      </c>
      <c r="AI290" s="37" t="str">
        <f>_xlfn.IFNA(VLOOKUP($C290,DataSuS2022!$B$2:$O$854,10,FALSE),"")</f>
        <v>-</v>
      </c>
      <c r="AJ290" s="37" t="str">
        <f>_xlfn.IFNA(VLOOKUP($C290,DataSuS2022!$B$2:$O$854,11,FALSE),"")</f>
        <v>-</v>
      </c>
      <c r="AK290" s="37" t="str">
        <f>_xlfn.IFNA(VLOOKUP($C290,DataSuS2022!$B$2:$O$854,12,TRUE),"")</f>
        <v>-</v>
      </c>
      <c r="AL290" s="37" t="str">
        <f>_xlfn.IFNA(VLOOKUP($C290,DataSuS2022!$B$2:$O$854,13,FALSE),"")</f>
        <v>-</v>
      </c>
      <c r="AM290" s="44">
        <f t="shared" si="25"/>
        <v>0</v>
      </c>
      <c r="AN290" t="str">
        <f>_xlfn.IFNA(VLOOKUP($C290,DataSuS2023!$B$2:$O$854,2,FALSE),"")</f>
        <v>-</v>
      </c>
      <c r="AO290" t="str">
        <f>_xlfn.IFNA(VLOOKUP($C290,DataSuS2023!$B$2:$O$854,3,FALSE),"")</f>
        <v>-</v>
      </c>
      <c r="AP290" t="str">
        <f>_xlfn.IFNA(VLOOKUP($C290,DataSuS2023!$B$2:$O$854,4,FALSE),"")</f>
        <v>-</v>
      </c>
      <c r="AQ290" t="str">
        <f>_xlfn.IFNA(VLOOKUP($C290,DataSuS2023!$B$2:$O$854,5,FALSE),"")</f>
        <v>-</v>
      </c>
      <c r="AR290" t="str">
        <f>_xlfn.IFNA(VLOOKUP($C290,DataSuS2023!$B$2:$O$854,6,FALSE),"")</f>
        <v>-</v>
      </c>
      <c r="AS290" t="str">
        <f>_xlfn.IFNA(VLOOKUP($C290,DataSuS2023!$B$2:$O$854,7,FALSE),"")</f>
        <v>-</v>
      </c>
      <c r="AT290" t="str">
        <f>_xlfn.IFNA(VLOOKUP($C290,DataSuS2023!$B$2:$O$854,8,FALSE),"")</f>
        <v>-</v>
      </c>
      <c r="AU290" t="str">
        <f>_xlfn.IFNA(VLOOKUP($C290,DataSuS2023!$B$2:$O$854,9,FALSE),"")</f>
        <v>-</v>
      </c>
      <c r="AV290" t="str">
        <f>_xlfn.IFNA(VLOOKUP($C290,DataSuS2023!$B$2:$O$854,10,FALSE),"")</f>
        <v>-</v>
      </c>
      <c r="AW290" t="str">
        <f>_xlfn.IFNA(VLOOKUP($C290,DataSuS2023!$B$2:$O$854,11,FALSE),"")</f>
        <v>-</v>
      </c>
      <c r="AX290" t="str">
        <f>_xlfn.IFNA(VLOOKUP($C290,DataSuS2023!$B$2:$O$854,12,FALSE),"")</f>
        <v>-</v>
      </c>
      <c r="AY290" t="str">
        <f>_xlfn.IFNA(VLOOKUP($C290,DataSuS2023!$B$2:$O$854,13,FALSE),"")</f>
        <v>-</v>
      </c>
      <c r="AZ290" s="43">
        <f t="shared" si="27"/>
        <v>0</v>
      </c>
      <c r="BA290">
        <f t="shared" si="26"/>
        <v>0</v>
      </c>
    </row>
    <row r="291" spans="1:53" ht="15.75" customHeight="1">
      <c r="A291" s="10" t="s">
        <v>606</v>
      </c>
      <c r="B291" s="5">
        <v>3126000</v>
      </c>
      <c r="C291" s="5" t="str">
        <f t="shared" si="23"/>
        <v>31260</v>
      </c>
      <c r="D291" s="11" t="s">
        <v>59</v>
      </c>
      <c r="E291" s="12">
        <v>0.441</v>
      </c>
      <c r="F291" s="12">
        <v>0.63700000000000001</v>
      </c>
      <c r="G291" s="13">
        <v>0.72399999999999998</v>
      </c>
      <c r="H291" s="46" t="s">
        <v>607</v>
      </c>
      <c r="I291" s="13" t="s">
        <v>70</v>
      </c>
      <c r="J291" s="14">
        <v>3.53</v>
      </c>
      <c r="K291" s="14">
        <v>194.24199999999999</v>
      </c>
      <c r="L291" s="15">
        <f t="shared" si="22"/>
        <v>18.173206618547997</v>
      </c>
      <c r="M291" s="6" t="s">
        <v>117</v>
      </c>
      <c r="N291" s="3" t="str">
        <f>_xlfn.IFNA(VLOOKUP($C291,DataSuS2021!$B$2:$O$173,2,FALSE),"")</f>
        <v>-</v>
      </c>
      <c r="O291" s="3" t="str">
        <f>_xlfn.IFNA(VLOOKUP($C291,DataSuS2021!$B$2:$O$173,3,FALSE),"")</f>
        <v>-</v>
      </c>
      <c r="P291" s="3" t="str">
        <f>_xlfn.IFNA(VLOOKUP($C291,DataSuS2021!$B$2:$O$173,4,FALSE),"")</f>
        <v>-</v>
      </c>
      <c r="Q291" s="3" t="str">
        <f>_xlfn.IFNA(VLOOKUP($C291,DataSuS2021!$B$2:$O$173,5,FALSE),"")</f>
        <v>-</v>
      </c>
      <c r="R291" s="3">
        <f>_xlfn.IFNA(VLOOKUP($C291,DataSuS2021!$B$2:$O$173,6,FALSE),"")</f>
        <v>1</v>
      </c>
      <c r="S291" s="3" t="str">
        <f>_xlfn.IFNA(VLOOKUP($C291,DataSuS2021!$B$2:$O$173,7,FALSE),"")</f>
        <v>-</v>
      </c>
      <c r="T291" s="3">
        <f>_xlfn.IFNA(VLOOKUP($C291,DataSuS2021!$B$2:$O$173,8,FALSE),"")</f>
        <v>1</v>
      </c>
      <c r="U291" s="3" t="str">
        <f>_xlfn.IFNA(VLOOKUP($C291,DataSuS2021!$B$2:$O$173,9,FALSE),"")</f>
        <v>-</v>
      </c>
      <c r="V291" s="3" t="str">
        <f>_xlfn.IFNA(VLOOKUP($C291,DataSuS2021!$B$2:$O$173,10,FALSE),"")</f>
        <v>-</v>
      </c>
      <c r="W291" s="3" t="str">
        <f>_xlfn.IFNA(VLOOKUP($C291,DataSuS2021!$B$2:$O$173,11,FALSE),"")</f>
        <v>-</v>
      </c>
      <c r="X291" s="3" t="str">
        <f>_xlfn.IFNA(VLOOKUP($C291,DataSuS2021!$B$2:$O$173,12,FALSE),"")</f>
        <v>-</v>
      </c>
      <c r="Y291" s="3" t="str">
        <f>_xlfn.IFNA(VLOOKUP($C291,DataSuS2021!$B$2:$O$173,13,FALSE),"")</f>
        <v>-</v>
      </c>
      <c r="Z291" s="42">
        <f t="shared" si="24"/>
        <v>2</v>
      </c>
      <c r="AA291" s="37" t="str">
        <f>_xlfn.IFNA(VLOOKUP($C291,DataSuS2022!$B$2:$O$854,2,FALSE),"")</f>
        <v>-</v>
      </c>
      <c r="AB291" s="37" t="str">
        <f>_xlfn.IFNA(VLOOKUP($C291,DataSuS2022!$B$2:$O$854,3,FALSE),"")</f>
        <v>-</v>
      </c>
      <c r="AC291" s="37" t="str">
        <f>_xlfn.IFNA(VLOOKUP($C291,DataSuS2022!$B$2:$O$854,4,FALSE),"")</f>
        <v>-</v>
      </c>
      <c r="AD291" s="37" t="str">
        <f>_xlfn.IFNA(VLOOKUP($C291,DataSuS2022!$B$2:$O$854,5,FALSE),"")</f>
        <v>-</v>
      </c>
      <c r="AE291" s="37" t="str">
        <f>_xlfn.IFNA(VLOOKUP($C291,DataSuS2022!$B$2:$O$854,6,FALSE),"")</f>
        <v>-</v>
      </c>
      <c r="AF291" s="37" t="str">
        <f>_xlfn.IFNA(VLOOKUP($C291,DataSuS2022!$B$2:$O$854,7,FALSE),"")</f>
        <v>-</v>
      </c>
      <c r="AG291" s="37" t="str">
        <f>_xlfn.IFNA(VLOOKUP($C291,DataSuS2022!$B$2:$O$854,8,FALSE),"")</f>
        <v>-</v>
      </c>
      <c r="AH291" s="37" t="str">
        <f>_xlfn.IFNA(VLOOKUP($C291,DataSuS2022!$B$2:$O$854,9,FALSE),"")</f>
        <v>-</v>
      </c>
      <c r="AI291" s="37" t="str">
        <f>_xlfn.IFNA(VLOOKUP($C291,DataSuS2022!$B$2:$O$854,10,FALSE),"")</f>
        <v>-</v>
      </c>
      <c r="AJ291" s="37" t="str">
        <f>_xlfn.IFNA(VLOOKUP($C291,DataSuS2022!$B$2:$O$854,11,FALSE),"")</f>
        <v>-</v>
      </c>
      <c r="AK291" s="37" t="str">
        <f>_xlfn.IFNA(VLOOKUP($C291,DataSuS2022!$B$2:$O$854,12,TRUE),"")</f>
        <v>-</v>
      </c>
      <c r="AL291" s="37" t="str">
        <f>_xlfn.IFNA(VLOOKUP($C291,DataSuS2022!$B$2:$O$854,13,FALSE),"")</f>
        <v>-</v>
      </c>
      <c r="AM291" s="44">
        <f t="shared" si="25"/>
        <v>0</v>
      </c>
      <c r="AN291" t="str">
        <f>_xlfn.IFNA(VLOOKUP($C291,DataSuS2023!$B$2:$O$854,2,FALSE),"")</f>
        <v>-</v>
      </c>
      <c r="AO291" t="str">
        <f>_xlfn.IFNA(VLOOKUP($C291,DataSuS2023!$B$2:$O$854,3,FALSE),"")</f>
        <v>-</v>
      </c>
      <c r="AP291" t="str">
        <f>_xlfn.IFNA(VLOOKUP($C291,DataSuS2023!$B$2:$O$854,4,FALSE),"")</f>
        <v>-</v>
      </c>
      <c r="AQ291" t="str">
        <f>_xlfn.IFNA(VLOOKUP($C291,DataSuS2023!$B$2:$O$854,5,FALSE),"")</f>
        <v>-</v>
      </c>
      <c r="AR291" t="str">
        <f>_xlfn.IFNA(VLOOKUP($C291,DataSuS2023!$B$2:$O$854,6,FALSE),"")</f>
        <v>-</v>
      </c>
      <c r="AS291" t="str">
        <f>_xlfn.IFNA(VLOOKUP($C291,DataSuS2023!$B$2:$O$854,7,FALSE),"")</f>
        <v>-</v>
      </c>
      <c r="AT291" t="str">
        <f>_xlfn.IFNA(VLOOKUP($C291,DataSuS2023!$B$2:$O$854,8,FALSE),"")</f>
        <v>-</v>
      </c>
      <c r="AU291" t="str">
        <f>_xlfn.IFNA(VLOOKUP($C291,DataSuS2023!$B$2:$O$854,9,FALSE),"")</f>
        <v>-</v>
      </c>
      <c r="AV291" t="str">
        <f>_xlfn.IFNA(VLOOKUP($C291,DataSuS2023!$B$2:$O$854,10,FALSE),"")</f>
        <v>-</v>
      </c>
      <c r="AW291" t="str">
        <f>_xlfn.IFNA(VLOOKUP($C291,DataSuS2023!$B$2:$O$854,11,FALSE),"")</f>
        <v>-</v>
      </c>
      <c r="AX291" t="str">
        <f>_xlfn.IFNA(VLOOKUP($C291,DataSuS2023!$B$2:$O$854,12,FALSE),"")</f>
        <v>-</v>
      </c>
      <c r="AY291" t="str">
        <f>_xlfn.IFNA(VLOOKUP($C291,DataSuS2023!$B$2:$O$854,13,FALSE),"")</f>
        <v>-</v>
      </c>
      <c r="AZ291" s="43">
        <f t="shared" si="27"/>
        <v>0</v>
      </c>
      <c r="BA291">
        <f t="shared" si="26"/>
        <v>2</v>
      </c>
    </row>
    <row r="292" spans="1:53" ht="15.75" customHeight="1">
      <c r="A292" s="10" t="s">
        <v>608</v>
      </c>
      <c r="B292" s="5">
        <v>3126109</v>
      </c>
      <c r="C292" s="5" t="str">
        <f t="shared" si="23"/>
        <v>31261</v>
      </c>
      <c r="D292" s="11" t="s">
        <v>56</v>
      </c>
      <c r="E292" s="12">
        <v>0.48199999999999998</v>
      </c>
      <c r="F292" s="12">
        <v>0.65500000000000003</v>
      </c>
      <c r="G292" s="13">
        <v>0.755</v>
      </c>
      <c r="H292" s="46">
        <v>90</v>
      </c>
      <c r="I292" s="13" t="s">
        <v>70</v>
      </c>
      <c r="J292" s="14">
        <v>18.25</v>
      </c>
      <c r="K292" s="14">
        <v>1501.915</v>
      </c>
      <c r="L292" s="15">
        <f t="shared" si="22"/>
        <v>12.15115369378427</v>
      </c>
      <c r="M292" s="6" t="s">
        <v>76</v>
      </c>
      <c r="N292" s="3">
        <f>_xlfn.IFNA(VLOOKUP($C292,DataSuS2021!$B$2:$O$173,2,FALSE),"")</f>
        <v>1</v>
      </c>
      <c r="O292" s="3" t="str">
        <f>_xlfn.IFNA(VLOOKUP($C292,DataSuS2021!$B$2:$O$173,3,FALSE),"")</f>
        <v>-</v>
      </c>
      <c r="P292" s="3" t="str">
        <f>_xlfn.IFNA(VLOOKUP($C292,DataSuS2021!$B$2:$O$173,4,FALSE),"")</f>
        <v>-</v>
      </c>
      <c r="Q292" s="3">
        <f>_xlfn.IFNA(VLOOKUP($C292,DataSuS2021!$B$2:$O$173,5,FALSE),"")</f>
        <v>1</v>
      </c>
      <c r="R292" s="3">
        <f>_xlfn.IFNA(VLOOKUP($C292,DataSuS2021!$B$2:$O$173,6,FALSE),"")</f>
        <v>1</v>
      </c>
      <c r="S292" s="3" t="str">
        <f>_xlfn.IFNA(VLOOKUP($C292,DataSuS2021!$B$2:$O$173,7,FALSE),"")</f>
        <v>-</v>
      </c>
      <c r="T292" s="3">
        <f>_xlfn.IFNA(VLOOKUP($C292,DataSuS2021!$B$2:$O$173,8,FALSE),"")</f>
        <v>2</v>
      </c>
      <c r="U292" s="3" t="str">
        <f>_xlfn.IFNA(VLOOKUP($C292,DataSuS2021!$B$2:$O$173,9,FALSE),"")</f>
        <v>-</v>
      </c>
      <c r="V292" s="3">
        <f>_xlfn.IFNA(VLOOKUP($C292,DataSuS2021!$B$2:$O$173,10,FALSE),"")</f>
        <v>3</v>
      </c>
      <c r="W292" s="3">
        <f>_xlfn.IFNA(VLOOKUP($C292,DataSuS2021!$B$2:$O$173,11,FALSE),"")</f>
        <v>2</v>
      </c>
      <c r="X292" s="3" t="str">
        <f>_xlfn.IFNA(VLOOKUP($C292,DataSuS2021!$B$2:$O$173,12,FALSE),"")</f>
        <v>-</v>
      </c>
      <c r="Y292" s="3" t="str">
        <f>_xlfn.IFNA(VLOOKUP($C292,DataSuS2021!$B$2:$O$173,13,FALSE),"")</f>
        <v>-</v>
      </c>
      <c r="Z292" s="42">
        <f t="shared" si="24"/>
        <v>10</v>
      </c>
      <c r="AA292" s="37" t="str">
        <f>_xlfn.IFNA(VLOOKUP($C292,DataSuS2022!$B$2:$O$854,2,FALSE),"")</f>
        <v>-</v>
      </c>
      <c r="AB292" s="37">
        <f>_xlfn.IFNA(VLOOKUP($C292,DataSuS2022!$B$2:$O$854,3,FALSE),"")</f>
        <v>2</v>
      </c>
      <c r="AC292" s="37" t="str">
        <f>_xlfn.IFNA(VLOOKUP($C292,DataSuS2022!$B$2:$O$854,4,FALSE),"")</f>
        <v>-</v>
      </c>
      <c r="AD292" s="37" t="str">
        <f>_xlfn.IFNA(VLOOKUP($C292,DataSuS2022!$B$2:$O$854,5,FALSE),"")</f>
        <v>-</v>
      </c>
      <c r="AE292" s="37">
        <f>_xlfn.IFNA(VLOOKUP($C292,DataSuS2022!$B$2:$O$854,6,FALSE),"")</f>
        <v>1</v>
      </c>
      <c r="AF292" s="37" t="str">
        <f>_xlfn.IFNA(VLOOKUP($C292,DataSuS2022!$B$2:$O$854,7,FALSE),"")</f>
        <v>-</v>
      </c>
      <c r="AG292" s="37" t="str">
        <f>_xlfn.IFNA(VLOOKUP($C292,DataSuS2022!$B$2:$O$854,8,FALSE),"")</f>
        <v>-</v>
      </c>
      <c r="AH292" s="37" t="str">
        <f>_xlfn.IFNA(VLOOKUP($C292,DataSuS2022!$B$2:$O$854,9,FALSE),"")</f>
        <v>-</v>
      </c>
      <c r="AI292" s="37">
        <f>_xlfn.IFNA(VLOOKUP($C292,DataSuS2022!$B$2:$O$854,10,FALSE),"")</f>
        <v>1</v>
      </c>
      <c r="AJ292" s="37">
        <f>_xlfn.IFNA(VLOOKUP($C292,DataSuS2022!$B$2:$O$854,11,FALSE),"")</f>
        <v>1</v>
      </c>
      <c r="AK292" s="37" t="str">
        <f>_xlfn.IFNA(VLOOKUP($C292,DataSuS2022!$B$2:$O$854,12,TRUE),"")</f>
        <v>-</v>
      </c>
      <c r="AL292" s="37">
        <f>_xlfn.IFNA(VLOOKUP($C292,DataSuS2022!$B$2:$O$854,13,FALSE),"")</f>
        <v>2</v>
      </c>
      <c r="AM292" s="44">
        <f t="shared" si="25"/>
        <v>7</v>
      </c>
      <c r="AN292" t="str">
        <f>_xlfn.IFNA(VLOOKUP($C292,DataSuS2023!$B$2:$O$854,2,FALSE),"")</f>
        <v>-</v>
      </c>
      <c r="AO292" t="str">
        <f>_xlfn.IFNA(VLOOKUP($C292,DataSuS2023!$B$2:$O$854,3,FALSE),"")</f>
        <v>-</v>
      </c>
      <c r="AP292" t="str">
        <f>_xlfn.IFNA(VLOOKUP($C292,DataSuS2023!$B$2:$O$854,4,FALSE),"")</f>
        <v>-</v>
      </c>
      <c r="AQ292" t="str">
        <f>_xlfn.IFNA(VLOOKUP($C292,DataSuS2023!$B$2:$O$854,5,FALSE),"")</f>
        <v>-</v>
      </c>
      <c r="AR292" t="str">
        <f>_xlfn.IFNA(VLOOKUP($C292,DataSuS2023!$B$2:$O$854,6,FALSE),"")</f>
        <v>-</v>
      </c>
      <c r="AS292" t="str">
        <f>_xlfn.IFNA(VLOOKUP($C292,DataSuS2023!$B$2:$O$854,7,FALSE),"")</f>
        <v>-</v>
      </c>
      <c r="AT292" t="str">
        <f>_xlfn.IFNA(VLOOKUP($C292,DataSuS2023!$B$2:$O$854,8,FALSE),"")</f>
        <v>-</v>
      </c>
      <c r="AU292" t="str">
        <f>_xlfn.IFNA(VLOOKUP($C292,DataSuS2023!$B$2:$O$854,9,FALSE),"")</f>
        <v>-</v>
      </c>
      <c r="AV292" t="str">
        <f>_xlfn.IFNA(VLOOKUP($C292,DataSuS2023!$B$2:$O$854,10,FALSE),"")</f>
        <v>-</v>
      </c>
      <c r="AW292" t="str">
        <f>_xlfn.IFNA(VLOOKUP($C292,DataSuS2023!$B$2:$O$854,11,FALSE),"")</f>
        <v>-</v>
      </c>
      <c r="AX292" t="str">
        <f>_xlfn.IFNA(VLOOKUP($C292,DataSuS2023!$B$2:$O$854,12,FALSE),"")</f>
        <v>-</v>
      </c>
      <c r="AY292" t="str">
        <f>_xlfn.IFNA(VLOOKUP($C292,DataSuS2023!$B$2:$O$854,13,FALSE),"")</f>
        <v>-</v>
      </c>
      <c r="AZ292" s="43">
        <f t="shared" si="27"/>
        <v>0</v>
      </c>
      <c r="BA292">
        <f t="shared" si="26"/>
        <v>17</v>
      </c>
    </row>
    <row r="293" spans="1:53" ht="15.75" customHeight="1">
      <c r="A293" s="10" t="s">
        <v>609</v>
      </c>
      <c r="B293" s="5">
        <v>3126208</v>
      </c>
      <c r="C293" s="5" t="str">
        <f t="shared" si="23"/>
        <v>31262</v>
      </c>
      <c r="D293" s="11" t="s">
        <v>143</v>
      </c>
      <c r="E293" s="12">
        <v>0.33300000000000002</v>
      </c>
      <c r="F293" s="12">
        <v>0.503</v>
      </c>
      <c r="G293" s="13">
        <v>0.64</v>
      </c>
      <c r="H293" s="46" t="s">
        <v>610</v>
      </c>
      <c r="I293" s="13" t="s">
        <v>53</v>
      </c>
      <c r="J293" s="14">
        <v>1.89</v>
      </c>
      <c r="K293" s="14">
        <v>3686.0039999999999</v>
      </c>
      <c r="L293" s="15">
        <f t="shared" si="22"/>
        <v>0.51275039310863468</v>
      </c>
      <c r="M293" s="6" t="s">
        <v>170</v>
      </c>
      <c r="N293" s="3" t="str">
        <f>_xlfn.IFNA(VLOOKUP($C293,DataSuS2021!$B$2:$O$173,2,FALSE),"")</f>
        <v/>
      </c>
      <c r="O293" s="3" t="str">
        <f>_xlfn.IFNA(VLOOKUP($C293,DataSuS2021!$B$2:$O$173,3,FALSE),"")</f>
        <v/>
      </c>
      <c r="P293" s="3" t="str">
        <f>_xlfn.IFNA(VLOOKUP($C293,DataSuS2021!$B$2:$O$173,4,FALSE),"")</f>
        <v/>
      </c>
      <c r="Q293" s="3" t="str">
        <f>_xlfn.IFNA(VLOOKUP($C293,DataSuS2021!$B$2:$O$173,5,FALSE),"")</f>
        <v/>
      </c>
      <c r="R293" s="3" t="str">
        <f>_xlfn.IFNA(VLOOKUP($C293,DataSuS2021!$B$2:$O$173,6,FALSE),"")</f>
        <v/>
      </c>
      <c r="S293" s="3" t="str">
        <f>_xlfn.IFNA(VLOOKUP($C293,DataSuS2021!$B$2:$O$173,7,FALSE),"")</f>
        <v/>
      </c>
      <c r="T293" s="3" t="str">
        <f>_xlfn.IFNA(VLOOKUP($C293,DataSuS2021!$B$2:$O$173,8,FALSE),"")</f>
        <v/>
      </c>
      <c r="U293" s="3" t="str">
        <f>_xlfn.IFNA(VLOOKUP($C293,DataSuS2021!$B$2:$O$173,9,FALSE),"")</f>
        <v/>
      </c>
      <c r="V293" s="3" t="str">
        <f>_xlfn.IFNA(VLOOKUP($C293,DataSuS2021!$B$2:$O$173,10,FALSE),"")</f>
        <v/>
      </c>
      <c r="W293" s="3" t="str">
        <f>_xlfn.IFNA(VLOOKUP($C293,DataSuS2021!$B$2:$O$173,11,FALSE),"")</f>
        <v/>
      </c>
      <c r="X293" s="3" t="str">
        <f>_xlfn.IFNA(VLOOKUP($C293,DataSuS2021!$B$2:$O$173,12,FALSE),"")</f>
        <v/>
      </c>
      <c r="Y293" s="3" t="str">
        <f>_xlfn.IFNA(VLOOKUP($C293,DataSuS2021!$B$2:$O$173,13,FALSE),"")</f>
        <v/>
      </c>
      <c r="Z293" s="42">
        <f t="shared" si="24"/>
        <v>0</v>
      </c>
      <c r="AA293" s="37" t="str">
        <f>_xlfn.IFNA(VLOOKUP($C293,DataSuS2022!$B$2:$O$854,2,FALSE),"")</f>
        <v>-</v>
      </c>
      <c r="AB293" s="37" t="str">
        <f>_xlfn.IFNA(VLOOKUP($C293,DataSuS2022!$B$2:$O$854,3,FALSE),"")</f>
        <v>-</v>
      </c>
      <c r="AC293" s="37" t="str">
        <f>_xlfn.IFNA(VLOOKUP($C293,DataSuS2022!$B$2:$O$854,4,FALSE),"")</f>
        <v>-</v>
      </c>
      <c r="AD293" s="37" t="str">
        <f>_xlfn.IFNA(VLOOKUP($C293,DataSuS2022!$B$2:$O$854,5,FALSE),"")</f>
        <v>-</v>
      </c>
      <c r="AE293" s="37" t="str">
        <f>_xlfn.IFNA(VLOOKUP($C293,DataSuS2022!$B$2:$O$854,6,FALSE),"")</f>
        <v>-</v>
      </c>
      <c r="AF293" s="37" t="str">
        <f>_xlfn.IFNA(VLOOKUP($C293,DataSuS2022!$B$2:$O$854,7,FALSE),"")</f>
        <v>-</v>
      </c>
      <c r="AG293" s="37" t="str">
        <f>_xlfn.IFNA(VLOOKUP($C293,DataSuS2022!$B$2:$O$854,8,FALSE),"")</f>
        <v>-</v>
      </c>
      <c r="AH293" s="37" t="str">
        <f>_xlfn.IFNA(VLOOKUP($C293,DataSuS2022!$B$2:$O$854,9,FALSE),"")</f>
        <v>-</v>
      </c>
      <c r="AI293" s="37" t="str">
        <f>_xlfn.IFNA(VLOOKUP($C293,DataSuS2022!$B$2:$O$854,10,FALSE),"")</f>
        <v>-</v>
      </c>
      <c r="AJ293" s="37" t="str">
        <f>_xlfn.IFNA(VLOOKUP($C293,DataSuS2022!$B$2:$O$854,11,FALSE),"")</f>
        <v>-</v>
      </c>
      <c r="AK293" s="37" t="str">
        <f>_xlfn.IFNA(VLOOKUP($C293,DataSuS2022!$B$2:$O$854,12,TRUE),"")</f>
        <v>-</v>
      </c>
      <c r="AL293" s="37" t="str">
        <f>_xlfn.IFNA(VLOOKUP($C293,DataSuS2022!$B$2:$O$854,13,FALSE),"")</f>
        <v>-</v>
      </c>
      <c r="AM293" s="44">
        <f t="shared" si="25"/>
        <v>0</v>
      </c>
      <c r="AN293" t="str">
        <f>_xlfn.IFNA(VLOOKUP($C293,DataSuS2023!$B$2:$O$854,2,FALSE),"")</f>
        <v>-</v>
      </c>
      <c r="AO293" t="str">
        <f>_xlfn.IFNA(VLOOKUP($C293,DataSuS2023!$B$2:$O$854,3,FALSE),"")</f>
        <v>-</v>
      </c>
      <c r="AP293" t="str">
        <f>_xlfn.IFNA(VLOOKUP($C293,DataSuS2023!$B$2:$O$854,4,FALSE),"")</f>
        <v>-</v>
      </c>
      <c r="AQ293" t="str">
        <f>_xlfn.IFNA(VLOOKUP($C293,DataSuS2023!$B$2:$O$854,5,FALSE),"")</f>
        <v>-</v>
      </c>
      <c r="AR293" t="str">
        <f>_xlfn.IFNA(VLOOKUP($C293,DataSuS2023!$B$2:$O$854,6,FALSE),"")</f>
        <v>-</v>
      </c>
      <c r="AS293" t="str">
        <f>_xlfn.IFNA(VLOOKUP($C293,DataSuS2023!$B$2:$O$854,7,FALSE),"")</f>
        <v>-</v>
      </c>
      <c r="AT293" t="str">
        <f>_xlfn.IFNA(VLOOKUP($C293,DataSuS2023!$B$2:$O$854,8,FALSE),"")</f>
        <v>-</v>
      </c>
      <c r="AU293" t="str">
        <f>_xlfn.IFNA(VLOOKUP($C293,DataSuS2023!$B$2:$O$854,9,FALSE),"")</f>
        <v>-</v>
      </c>
      <c r="AV293" t="str">
        <f>_xlfn.IFNA(VLOOKUP($C293,DataSuS2023!$B$2:$O$854,10,FALSE),"")</f>
        <v>-</v>
      </c>
      <c r="AW293" t="str">
        <f>_xlfn.IFNA(VLOOKUP($C293,DataSuS2023!$B$2:$O$854,11,FALSE),"")</f>
        <v>-</v>
      </c>
      <c r="AX293" t="str">
        <f>_xlfn.IFNA(VLOOKUP($C293,DataSuS2023!$B$2:$O$854,12,FALSE),"")</f>
        <v>-</v>
      </c>
      <c r="AY293" t="str">
        <f>_xlfn.IFNA(VLOOKUP($C293,DataSuS2023!$B$2:$O$854,13,FALSE),"")</f>
        <v>-</v>
      </c>
      <c r="AZ293" s="43">
        <f t="shared" si="27"/>
        <v>0</v>
      </c>
      <c r="BA293">
        <f t="shared" si="26"/>
        <v>0</v>
      </c>
    </row>
    <row r="294" spans="1:53" ht="15.75" customHeight="1">
      <c r="A294" s="10" t="s">
        <v>611</v>
      </c>
      <c r="B294" s="5">
        <v>3126307</v>
      </c>
      <c r="C294" s="5" t="str">
        <f t="shared" si="23"/>
        <v>31263</v>
      </c>
      <c r="D294" s="11" t="s">
        <v>119</v>
      </c>
      <c r="E294" s="12">
        <v>0.42199999999999999</v>
      </c>
      <c r="F294" s="12">
        <v>0.58199999999999996</v>
      </c>
      <c r="G294" s="13">
        <v>0.67</v>
      </c>
      <c r="H294" s="46" t="s">
        <v>382</v>
      </c>
      <c r="I294" s="13" t="s">
        <v>61</v>
      </c>
      <c r="J294" s="14">
        <v>0.71</v>
      </c>
      <c r="K294" s="14">
        <v>218.792</v>
      </c>
      <c r="L294" s="15">
        <f t="shared" si="22"/>
        <v>3.2450912281984712</v>
      </c>
      <c r="M294" s="6" t="s">
        <v>89</v>
      </c>
      <c r="N294" s="3" t="str">
        <f>_xlfn.IFNA(VLOOKUP($C294,DataSuS2021!$B$2:$O$173,2,FALSE),"")</f>
        <v/>
      </c>
      <c r="O294" s="3" t="str">
        <f>_xlfn.IFNA(VLOOKUP($C294,DataSuS2021!$B$2:$O$173,3,FALSE),"")</f>
        <v/>
      </c>
      <c r="P294" s="3" t="str">
        <f>_xlfn.IFNA(VLOOKUP($C294,DataSuS2021!$B$2:$O$173,4,FALSE),"")</f>
        <v/>
      </c>
      <c r="Q294" s="3" t="str">
        <f>_xlfn.IFNA(VLOOKUP($C294,DataSuS2021!$B$2:$O$173,5,FALSE),"")</f>
        <v/>
      </c>
      <c r="R294" s="3" t="str">
        <f>_xlfn.IFNA(VLOOKUP($C294,DataSuS2021!$B$2:$O$173,6,FALSE),"")</f>
        <v/>
      </c>
      <c r="S294" s="3" t="str">
        <f>_xlfn.IFNA(VLOOKUP($C294,DataSuS2021!$B$2:$O$173,7,FALSE),"")</f>
        <v/>
      </c>
      <c r="T294" s="3" t="str">
        <f>_xlfn.IFNA(VLOOKUP($C294,DataSuS2021!$B$2:$O$173,8,FALSE),"")</f>
        <v/>
      </c>
      <c r="U294" s="3" t="str">
        <f>_xlfn.IFNA(VLOOKUP($C294,DataSuS2021!$B$2:$O$173,9,FALSE),"")</f>
        <v/>
      </c>
      <c r="V294" s="3" t="str">
        <f>_xlfn.IFNA(VLOOKUP($C294,DataSuS2021!$B$2:$O$173,10,FALSE),"")</f>
        <v/>
      </c>
      <c r="W294" s="3" t="str">
        <f>_xlfn.IFNA(VLOOKUP($C294,DataSuS2021!$B$2:$O$173,11,FALSE),"")</f>
        <v/>
      </c>
      <c r="X294" s="3" t="str">
        <f>_xlfn.IFNA(VLOOKUP($C294,DataSuS2021!$B$2:$O$173,12,FALSE),"")</f>
        <v/>
      </c>
      <c r="Y294" s="3" t="str">
        <f>_xlfn.IFNA(VLOOKUP($C294,DataSuS2021!$B$2:$O$173,13,FALSE),"")</f>
        <v/>
      </c>
      <c r="Z294" s="42">
        <f t="shared" si="24"/>
        <v>0</v>
      </c>
      <c r="AA294" s="37" t="str">
        <f>_xlfn.IFNA(VLOOKUP($C294,DataSuS2022!$B$2:$O$854,2,FALSE),"")</f>
        <v>-</v>
      </c>
      <c r="AB294" s="37" t="str">
        <f>_xlfn.IFNA(VLOOKUP($C294,DataSuS2022!$B$2:$O$854,3,FALSE),"")</f>
        <v>-</v>
      </c>
      <c r="AC294" s="37" t="str">
        <f>_xlfn.IFNA(VLOOKUP($C294,DataSuS2022!$B$2:$O$854,4,FALSE),"")</f>
        <v>-</v>
      </c>
      <c r="AD294" s="37" t="str">
        <f>_xlfn.IFNA(VLOOKUP($C294,DataSuS2022!$B$2:$O$854,5,FALSE),"")</f>
        <v>-</v>
      </c>
      <c r="AE294" s="37" t="str">
        <f>_xlfn.IFNA(VLOOKUP($C294,DataSuS2022!$B$2:$O$854,6,FALSE),"")</f>
        <v>-</v>
      </c>
      <c r="AF294" s="37" t="str">
        <f>_xlfn.IFNA(VLOOKUP($C294,DataSuS2022!$B$2:$O$854,7,FALSE),"")</f>
        <v>-</v>
      </c>
      <c r="AG294" s="37" t="str">
        <f>_xlfn.IFNA(VLOOKUP($C294,DataSuS2022!$B$2:$O$854,8,FALSE),"")</f>
        <v>-</v>
      </c>
      <c r="AH294" s="37" t="str">
        <f>_xlfn.IFNA(VLOOKUP($C294,DataSuS2022!$B$2:$O$854,9,FALSE),"")</f>
        <v>-</v>
      </c>
      <c r="AI294" s="37" t="str">
        <f>_xlfn.IFNA(VLOOKUP($C294,DataSuS2022!$B$2:$O$854,10,FALSE),"")</f>
        <v>-</v>
      </c>
      <c r="AJ294" s="37" t="str">
        <f>_xlfn.IFNA(VLOOKUP($C294,DataSuS2022!$B$2:$O$854,11,FALSE),"")</f>
        <v>-</v>
      </c>
      <c r="AK294" s="37" t="str">
        <f>_xlfn.IFNA(VLOOKUP($C294,DataSuS2022!$B$2:$O$854,12,TRUE),"")</f>
        <v>-</v>
      </c>
      <c r="AL294" s="37" t="str">
        <f>_xlfn.IFNA(VLOOKUP($C294,DataSuS2022!$B$2:$O$854,13,FALSE),"")</f>
        <v>-</v>
      </c>
      <c r="AM294" s="44">
        <f t="shared" si="25"/>
        <v>0</v>
      </c>
      <c r="AN294" t="str">
        <f>_xlfn.IFNA(VLOOKUP($C294,DataSuS2023!$B$2:$O$854,2,FALSE),"")</f>
        <v>-</v>
      </c>
      <c r="AO294" t="str">
        <f>_xlfn.IFNA(VLOOKUP($C294,DataSuS2023!$B$2:$O$854,3,FALSE),"")</f>
        <v>-</v>
      </c>
      <c r="AP294" t="str">
        <f>_xlfn.IFNA(VLOOKUP($C294,DataSuS2023!$B$2:$O$854,4,FALSE),"")</f>
        <v>-</v>
      </c>
      <c r="AQ294" t="str">
        <f>_xlfn.IFNA(VLOOKUP($C294,DataSuS2023!$B$2:$O$854,5,FALSE),"")</f>
        <v>-</v>
      </c>
      <c r="AR294" t="str">
        <f>_xlfn.IFNA(VLOOKUP($C294,DataSuS2023!$B$2:$O$854,6,FALSE),"")</f>
        <v>-</v>
      </c>
      <c r="AS294" t="str">
        <f>_xlfn.IFNA(VLOOKUP($C294,DataSuS2023!$B$2:$O$854,7,FALSE),"")</f>
        <v>-</v>
      </c>
      <c r="AT294" t="str">
        <f>_xlfn.IFNA(VLOOKUP($C294,DataSuS2023!$B$2:$O$854,8,FALSE),"")</f>
        <v>-</v>
      </c>
      <c r="AU294" t="str">
        <f>_xlfn.IFNA(VLOOKUP($C294,DataSuS2023!$B$2:$O$854,9,FALSE),"")</f>
        <v>-</v>
      </c>
      <c r="AV294" t="str">
        <f>_xlfn.IFNA(VLOOKUP($C294,DataSuS2023!$B$2:$O$854,10,FALSE),"")</f>
        <v>-</v>
      </c>
      <c r="AW294" t="str">
        <f>_xlfn.IFNA(VLOOKUP($C294,DataSuS2023!$B$2:$O$854,11,FALSE),"")</f>
        <v>-</v>
      </c>
      <c r="AX294" t="str">
        <f>_xlfn.IFNA(VLOOKUP($C294,DataSuS2023!$B$2:$O$854,12,FALSE),"")</f>
        <v>-</v>
      </c>
      <c r="AY294" t="str">
        <f>_xlfn.IFNA(VLOOKUP($C294,DataSuS2023!$B$2:$O$854,13,FALSE),"")</f>
        <v>-</v>
      </c>
      <c r="AZ294" s="43">
        <f t="shared" si="27"/>
        <v>0</v>
      </c>
      <c r="BA294">
        <f t="shared" si="26"/>
        <v>0</v>
      </c>
    </row>
    <row r="295" spans="1:53" ht="15.75" customHeight="1">
      <c r="A295" s="10" t="s">
        <v>612</v>
      </c>
      <c r="B295" s="5">
        <v>3126406</v>
      </c>
      <c r="C295" s="5" t="str">
        <f t="shared" si="23"/>
        <v>31264</v>
      </c>
      <c r="D295" s="11" t="s">
        <v>56</v>
      </c>
      <c r="E295" s="12">
        <v>0.39900000000000002</v>
      </c>
      <c r="F295" s="12">
        <v>0.56000000000000005</v>
      </c>
      <c r="G295" s="13">
        <v>0.69599999999999995</v>
      </c>
      <c r="H295" s="46">
        <v>50</v>
      </c>
      <c r="I295" s="13" t="s">
        <v>53</v>
      </c>
      <c r="J295" s="14">
        <v>1.5</v>
      </c>
      <c r="K295" s="14">
        <v>198.709</v>
      </c>
      <c r="L295" s="15">
        <f t="shared" si="22"/>
        <v>7.5487270329980021</v>
      </c>
      <c r="M295" s="6" t="s">
        <v>117</v>
      </c>
      <c r="N295" s="3" t="str">
        <f>_xlfn.IFNA(VLOOKUP($C295,DataSuS2021!$B$2:$O$173,2,FALSE),"")</f>
        <v/>
      </c>
      <c r="O295" s="3" t="str">
        <f>_xlfn.IFNA(VLOOKUP($C295,DataSuS2021!$B$2:$O$173,3,FALSE),"")</f>
        <v/>
      </c>
      <c r="P295" s="3" t="str">
        <f>_xlfn.IFNA(VLOOKUP($C295,DataSuS2021!$B$2:$O$173,4,FALSE),"")</f>
        <v/>
      </c>
      <c r="Q295" s="3" t="str">
        <f>_xlfn.IFNA(VLOOKUP($C295,DataSuS2021!$B$2:$O$173,5,FALSE),"")</f>
        <v/>
      </c>
      <c r="R295" s="3" t="str">
        <f>_xlfn.IFNA(VLOOKUP($C295,DataSuS2021!$B$2:$O$173,6,FALSE),"")</f>
        <v/>
      </c>
      <c r="S295" s="3" t="str">
        <f>_xlfn.IFNA(VLOOKUP($C295,DataSuS2021!$B$2:$O$173,7,FALSE),"")</f>
        <v/>
      </c>
      <c r="T295" s="3" t="str">
        <f>_xlfn.IFNA(VLOOKUP($C295,DataSuS2021!$B$2:$O$173,8,FALSE),"")</f>
        <v/>
      </c>
      <c r="U295" s="3" t="str">
        <f>_xlfn.IFNA(VLOOKUP($C295,DataSuS2021!$B$2:$O$173,9,FALSE),"")</f>
        <v/>
      </c>
      <c r="V295" s="3" t="str">
        <f>_xlfn.IFNA(VLOOKUP($C295,DataSuS2021!$B$2:$O$173,10,FALSE),"")</f>
        <v/>
      </c>
      <c r="W295" s="3" t="str">
        <f>_xlfn.IFNA(VLOOKUP($C295,DataSuS2021!$B$2:$O$173,11,FALSE),"")</f>
        <v/>
      </c>
      <c r="X295" s="3" t="str">
        <f>_xlfn.IFNA(VLOOKUP($C295,DataSuS2021!$B$2:$O$173,12,FALSE),"")</f>
        <v/>
      </c>
      <c r="Y295" s="3" t="str">
        <f>_xlfn.IFNA(VLOOKUP($C295,DataSuS2021!$B$2:$O$173,13,FALSE),"")</f>
        <v/>
      </c>
      <c r="Z295" s="42">
        <f t="shared" si="24"/>
        <v>0</v>
      </c>
      <c r="AA295" s="37" t="str">
        <f>_xlfn.IFNA(VLOOKUP($C295,DataSuS2022!$B$2:$O$854,2,FALSE),"")</f>
        <v>-</v>
      </c>
      <c r="AB295" s="37" t="str">
        <f>_xlfn.IFNA(VLOOKUP($C295,DataSuS2022!$B$2:$O$854,3,FALSE),"")</f>
        <v>-</v>
      </c>
      <c r="AC295" s="37" t="str">
        <f>_xlfn.IFNA(VLOOKUP($C295,DataSuS2022!$B$2:$O$854,4,FALSE),"")</f>
        <v>-</v>
      </c>
      <c r="AD295" s="37" t="str">
        <f>_xlfn.IFNA(VLOOKUP($C295,DataSuS2022!$B$2:$O$854,5,FALSE),"")</f>
        <v>-</v>
      </c>
      <c r="AE295" s="37" t="str">
        <f>_xlfn.IFNA(VLOOKUP($C295,DataSuS2022!$B$2:$O$854,6,FALSE),"")</f>
        <v>-</v>
      </c>
      <c r="AF295" s="37" t="str">
        <f>_xlfn.IFNA(VLOOKUP($C295,DataSuS2022!$B$2:$O$854,7,FALSE),"")</f>
        <v>-</v>
      </c>
      <c r="AG295" s="37" t="str">
        <f>_xlfn.IFNA(VLOOKUP($C295,DataSuS2022!$B$2:$O$854,8,FALSE),"")</f>
        <v>-</v>
      </c>
      <c r="AH295" s="37" t="str">
        <f>_xlfn.IFNA(VLOOKUP($C295,DataSuS2022!$B$2:$O$854,9,FALSE),"")</f>
        <v>-</v>
      </c>
      <c r="AI295" s="37" t="str">
        <f>_xlfn.IFNA(VLOOKUP($C295,DataSuS2022!$B$2:$O$854,10,FALSE),"")</f>
        <v>-</v>
      </c>
      <c r="AJ295" s="37" t="str">
        <f>_xlfn.IFNA(VLOOKUP($C295,DataSuS2022!$B$2:$O$854,11,FALSE),"")</f>
        <v>-</v>
      </c>
      <c r="AK295" s="37" t="str">
        <f>_xlfn.IFNA(VLOOKUP($C295,DataSuS2022!$B$2:$O$854,12,TRUE),"")</f>
        <v>-</v>
      </c>
      <c r="AL295" s="37" t="str">
        <f>_xlfn.IFNA(VLOOKUP($C295,DataSuS2022!$B$2:$O$854,13,FALSE),"")</f>
        <v>-</v>
      </c>
      <c r="AM295" s="44">
        <f t="shared" si="25"/>
        <v>0</v>
      </c>
      <c r="AN295" t="str">
        <f>_xlfn.IFNA(VLOOKUP($C295,DataSuS2023!$B$2:$O$854,2,FALSE),"")</f>
        <v>-</v>
      </c>
      <c r="AO295" t="str">
        <f>_xlfn.IFNA(VLOOKUP($C295,DataSuS2023!$B$2:$O$854,3,FALSE),"")</f>
        <v>-</v>
      </c>
      <c r="AP295" t="str">
        <f>_xlfn.IFNA(VLOOKUP($C295,DataSuS2023!$B$2:$O$854,4,FALSE),"")</f>
        <v>-</v>
      </c>
      <c r="AQ295" t="str">
        <f>_xlfn.IFNA(VLOOKUP($C295,DataSuS2023!$B$2:$O$854,5,FALSE),"")</f>
        <v>-</v>
      </c>
      <c r="AR295" t="str">
        <f>_xlfn.IFNA(VLOOKUP($C295,DataSuS2023!$B$2:$O$854,6,FALSE),"")</f>
        <v>-</v>
      </c>
      <c r="AS295" t="str">
        <f>_xlfn.IFNA(VLOOKUP($C295,DataSuS2023!$B$2:$O$854,7,FALSE),"")</f>
        <v>-</v>
      </c>
      <c r="AT295" t="str">
        <f>_xlfn.IFNA(VLOOKUP($C295,DataSuS2023!$B$2:$O$854,8,FALSE),"")</f>
        <v>-</v>
      </c>
      <c r="AU295" t="str">
        <f>_xlfn.IFNA(VLOOKUP($C295,DataSuS2023!$B$2:$O$854,9,FALSE),"")</f>
        <v>-</v>
      </c>
      <c r="AV295" t="str">
        <f>_xlfn.IFNA(VLOOKUP($C295,DataSuS2023!$B$2:$O$854,10,FALSE),"")</f>
        <v>-</v>
      </c>
      <c r="AW295" t="str">
        <f>_xlfn.IFNA(VLOOKUP($C295,DataSuS2023!$B$2:$O$854,11,FALSE),"")</f>
        <v>-</v>
      </c>
      <c r="AX295" t="str">
        <f>_xlfn.IFNA(VLOOKUP($C295,DataSuS2023!$B$2:$O$854,12,FALSE),"")</f>
        <v>-</v>
      </c>
      <c r="AY295" t="str">
        <f>_xlfn.IFNA(VLOOKUP($C295,DataSuS2023!$B$2:$O$854,13,FALSE),"")</f>
        <v>-</v>
      </c>
      <c r="AZ295" s="43">
        <f t="shared" si="27"/>
        <v>0</v>
      </c>
      <c r="BA295">
        <f t="shared" si="26"/>
        <v>0</v>
      </c>
    </row>
    <row r="296" spans="1:53" ht="15.75" customHeight="1">
      <c r="A296" s="10" t="s">
        <v>613</v>
      </c>
      <c r="B296" s="5">
        <v>3126505</v>
      </c>
      <c r="C296" s="5" t="str">
        <f t="shared" si="23"/>
        <v>31265</v>
      </c>
      <c r="D296" s="11" t="s">
        <v>64</v>
      </c>
      <c r="E296" s="12">
        <v>0.26</v>
      </c>
      <c r="F296" s="12">
        <v>0.47299999999999998</v>
      </c>
      <c r="G296" s="13">
        <v>0.622</v>
      </c>
      <c r="H296" s="46" t="s">
        <v>614</v>
      </c>
      <c r="I296" s="13" t="s">
        <v>70</v>
      </c>
      <c r="J296" s="14">
        <v>1.48</v>
      </c>
      <c r="K296" s="14">
        <v>461.48099999999999</v>
      </c>
      <c r="L296" s="15">
        <f t="shared" si="22"/>
        <v>3.2070659463769906</v>
      </c>
      <c r="M296" s="6" t="s">
        <v>103</v>
      </c>
      <c r="N296" s="3" t="str">
        <f>_xlfn.IFNA(VLOOKUP($C296,DataSuS2021!$B$2:$O$173,2,FALSE),"")</f>
        <v>-</v>
      </c>
      <c r="O296" s="3" t="str">
        <f>_xlfn.IFNA(VLOOKUP($C296,DataSuS2021!$B$2:$O$173,3,FALSE),"")</f>
        <v>-</v>
      </c>
      <c r="P296" s="3" t="str">
        <f>_xlfn.IFNA(VLOOKUP($C296,DataSuS2021!$B$2:$O$173,4,FALSE),"")</f>
        <v>-</v>
      </c>
      <c r="Q296" s="3" t="str">
        <f>_xlfn.IFNA(VLOOKUP($C296,DataSuS2021!$B$2:$O$173,5,FALSE),"")</f>
        <v>-</v>
      </c>
      <c r="R296" s="3" t="str">
        <f>_xlfn.IFNA(VLOOKUP($C296,DataSuS2021!$B$2:$O$173,6,FALSE),"")</f>
        <v>-</v>
      </c>
      <c r="S296" s="3" t="str">
        <f>_xlfn.IFNA(VLOOKUP($C296,DataSuS2021!$B$2:$O$173,7,FALSE),"")</f>
        <v>-</v>
      </c>
      <c r="T296" s="3" t="str">
        <f>_xlfn.IFNA(VLOOKUP($C296,DataSuS2021!$B$2:$O$173,8,FALSE),"")</f>
        <v>-</v>
      </c>
      <c r="U296" s="3">
        <f>_xlfn.IFNA(VLOOKUP($C296,DataSuS2021!$B$2:$O$173,9,FALSE),"")</f>
        <v>1</v>
      </c>
      <c r="V296" s="3">
        <f>_xlfn.IFNA(VLOOKUP($C296,DataSuS2021!$B$2:$O$173,10,FALSE),"")</f>
        <v>1</v>
      </c>
      <c r="W296" s="3" t="str">
        <f>_xlfn.IFNA(VLOOKUP($C296,DataSuS2021!$B$2:$O$173,11,FALSE),"")</f>
        <v>-</v>
      </c>
      <c r="X296" s="3">
        <f>_xlfn.IFNA(VLOOKUP($C296,DataSuS2021!$B$2:$O$173,12,FALSE),"")</f>
        <v>1</v>
      </c>
      <c r="Y296" s="3" t="str">
        <f>_xlfn.IFNA(VLOOKUP($C296,DataSuS2021!$B$2:$O$173,13,FALSE),"")</f>
        <v>-</v>
      </c>
      <c r="Z296" s="42">
        <f t="shared" si="24"/>
        <v>3</v>
      </c>
      <c r="AA296" s="37" t="str">
        <f>_xlfn.IFNA(VLOOKUP($C296,DataSuS2022!$B$2:$O$854,2,FALSE),"")</f>
        <v>-</v>
      </c>
      <c r="AB296" s="37" t="str">
        <f>_xlfn.IFNA(VLOOKUP($C296,DataSuS2022!$B$2:$O$854,3,FALSE),"")</f>
        <v>-</v>
      </c>
      <c r="AC296" s="37" t="str">
        <f>_xlfn.IFNA(VLOOKUP($C296,DataSuS2022!$B$2:$O$854,4,FALSE),"")</f>
        <v>-</v>
      </c>
      <c r="AD296" s="37" t="str">
        <f>_xlfn.IFNA(VLOOKUP($C296,DataSuS2022!$B$2:$O$854,5,FALSE),"")</f>
        <v>-</v>
      </c>
      <c r="AE296" s="37" t="str">
        <f>_xlfn.IFNA(VLOOKUP($C296,DataSuS2022!$B$2:$O$854,6,FALSE),"")</f>
        <v>-</v>
      </c>
      <c r="AF296" s="37" t="str">
        <f>_xlfn.IFNA(VLOOKUP($C296,DataSuS2022!$B$2:$O$854,7,FALSE),"")</f>
        <v>-</v>
      </c>
      <c r="AG296" s="37" t="str">
        <f>_xlfn.IFNA(VLOOKUP($C296,DataSuS2022!$B$2:$O$854,8,FALSE),"")</f>
        <v>-</v>
      </c>
      <c r="AH296" s="37" t="str">
        <f>_xlfn.IFNA(VLOOKUP($C296,DataSuS2022!$B$2:$O$854,9,FALSE),"")</f>
        <v>-</v>
      </c>
      <c r="AI296" s="37" t="str">
        <f>_xlfn.IFNA(VLOOKUP($C296,DataSuS2022!$B$2:$O$854,10,FALSE),"")</f>
        <v>-</v>
      </c>
      <c r="AJ296" s="37" t="str">
        <f>_xlfn.IFNA(VLOOKUP($C296,DataSuS2022!$B$2:$O$854,11,FALSE),"")</f>
        <v>-</v>
      </c>
      <c r="AK296" s="37" t="str">
        <f>_xlfn.IFNA(VLOOKUP($C296,DataSuS2022!$B$2:$O$854,12,TRUE),"")</f>
        <v>-</v>
      </c>
      <c r="AL296" s="37" t="str">
        <f>_xlfn.IFNA(VLOOKUP($C296,DataSuS2022!$B$2:$O$854,13,FALSE),"")</f>
        <v>-</v>
      </c>
      <c r="AM296" s="44">
        <f t="shared" si="25"/>
        <v>0</v>
      </c>
      <c r="AN296" t="str">
        <f>_xlfn.IFNA(VLOOKUP($C296,DataSuS2023!$B$2:$O$854,2,FALSE),"")</f>
        <v>-</v>
      </c>
      <c r="AO296" t="str">
        <f>_xlfn.IFNA(VLOOKUP($C296,DataSuS2023!$B$2:$O$854,3,FALSE),"")</f>
        <v>-</v>
      </c>
      <c r="AP296" t="str">
        <f>_xlfn.IFNA(VLOOKUP($C296,DataSuS2023!$B$2:$O$854,4,FALSE),"")</f>
        <v>-</v>
      </c>
      <c r="AQ296" t="str">
        <f>_xlfn.IFNA(VLOOKUP($C296,DataSuS2023!$B$2:$O$854,5,FALSE),"")</f>
        <v>-</v>
      </c>
      <c r="AR296" t="str">
        <f>_xlfn.IFNA(VLOOKUP($C296,DataSuS2023!$B$2:$O$854,6,FALSE),"")</f>
        <v>-</v>
      </c>
      <c r="AS296" t="str">
        <f>_xlfn.IFNA(VLOOKUP($C296,DataSuS2023!$B$2:$O$854,7,FALSE),"")</f>
        <v>-</v>
      </c>
      <c r="AT296" t="str">
        <f>_xlfn.IFNA(VLOOKUP($C296,DataSuS2023!$B$2:$O$854,8,FALSE),"")</f>
        <v>-</v>
      </c>
      <c r="AU296" t="str">
        <f>_xlfn.IFNA(VLOOKUP($C296,DataSuS2023!$B$2:$O$854,9,FALSE),"")</f>
        <v>-</v>
      </c>
      <c r="AV296" t="str">
        <f>_xlfn.IFNA(VLOOKUP($C296,DataSuS2023!$B$2:$O$854,10,FALSE),"")</f>
        <v>-</v>
      </c>
      <c r="AW296" t="str">
        <f>_xlfn.IFNA(VLOOKUP($C296,DataSuS2023!$B$2:$O$854,11,FALSE),"")</f>
        <v>-</v>
      </c>
      <c r="AX296" t="str">
        <f>_xlfn.IFNA(VLOOKUP($C296,DataSuS2023!$B$2:$O$854,12,FALSE),"")</f>
        <v>-</v>
      </c>
      <c r="AY296" t="str">
        <f>_xlfn.IFNA(VLOOKUP($C296,DataSuS2023!$B$2:$O$854,13,FALSE),"")</f>
        <v>-</v>
      </c>
      <c r="AZ296" s="43">
        <f t="shared" si="27"/>
        <v>0</v>
      </c>
      <c r="BA296">
        <f t="shared" si="26"/>
        <v>3</v>
      </c>
    </row>
    <row r="297" spans="1:53" ht="15.75" customHeight="1">
      <c r="A297" s="10" t="s">
        <v>615</v>
      </c>
      <c r="B297" s="5">
        <v>3126604</v>
      </c>
      <c r="C297" s="5" t="str">
        <f t="shared" si="23"/>
        <v>31266</v>
      </c>
      <c r="D297" s="11" t="s">
        <v>51</v>
      </c>
      <c r="E297" s="12">
        <v>0.33200000000000002</v>
      </c>
      <c r="F297" s="12">
        <v>0.44400000000000001</v>
      </c>
      <c r="G297" s="13">
        <v>0.625</v>
      </c>
      <c r="H297" s="46" t="s">
        <v>616</v>
      </c>
      <c r="I297" s="13" t="s">
        <v>53</v>
      </c>
      <c r="J297" s="14">
        <v>1.32</v>
      </c>
      <c r="K297" s="14">
        <v>1576.1279999999999</v>
      </c>
      <c r="L297" s="15">
        <f t="shared" si="22"/>
        <v>0.83749543184309905</v>
      </c>
      <c r="M297" s="6" t="s">
        <v>83</v>
      </c>
      <c r="N297" s="3" t="str">
        <f>_xlfn.IFNA(VLOOKUP($C297,DataSuS2021!$B$2:$O$173,2,FALSE),"")</f>
        <v/>
      </c>
      <c r="O297" s="3" t="str">
        <f>_xlfn.IFNA(VLOOKUP($C297,DataSuS2021!$B$2:$O$173,3,FALSE),"")</f>
        <v/>
      </c>
      <c r="P297" s="3" t="str">
        <f>_xlfn.IFNA(VLOOKUP($C297,DataSuS2021!$B$2:$O$173,4,FALSE),"")</f>
        <v/>
      </c>
      <c r="Q297" s="3" t="str">
        <f>_xlfn.IFNA(VLOOKUP($C297,DataSuS2021!$B$2:$O$173,5,FALSE),"")</f>
        <v/>
      </c>
      <c r="R297" s="3" t="str">
        <f>_xlfn.IFNA(VLOOKUP($C297,DataSuS2021!$B$2:$O$173,6,FALSE),"")</f>
        <v/>
      </c>
      <c r="S297" s="3" t="str">
        <f>_xlfn.IFNA(VLOOKUP($C297,DataSuS2021!$B$2:$O$173,7,FALSE),"")</f>
        <v/>
      </c>
      <c r="T297" s="3" t="str">
        <f>_xlfn.IFNA(VLOOKUP($C297,DataSuS2021!$B$2:$O$173,8,FALSE),"")</f>
        <v/>
      </c>
      <c r="U297" s="3" t="str">
        <f>_xlfn.IFNA(VLOOKUP($C297,DataSuS2021!$B$2:$O$173,9,FALSE),"")</f>
        <v/>
      </c>
      <c r="V297" s="3" t="str">
        <f>_xlfn.IFNA(VLOOKUP($C297,DataSuS2021!$B$2:$O$173,10,FALSE),"")</f>
        <v/>
      </c>
      <c r="W297" s="3" t="str">
        <f>_xlfn.IFNA(VLOOKUP($C297,DataSuS2021!$B$2:$O$173,11,FALSE),"")</f>
        <v/>
      </c>
      <c r="X297" s="3" t="str">
        <f>_xlfn.IFNA(VLOOKUP($C297,DataSuS2021!$B$2:$O$173,12,FALSE),"")</f>
        <v/>
      </c>
      <c r="Y297" s="3" t="str">
        <f>_xlfn.IFNA(VLOOKUP($C297,DataSuS2021!$B$2:$O$173,13,FALSE),"")</f>
        <v/>
      </c>
      <c r="Z297" s="42">
        <f t="shared" si="24"/>
        <v>0</v>
      </c>
      <c r="AA297" s="37" t="str">
        <f>_xlfn.IFNA(VLOOKUP($C297,DataSuS2022!$B$2:$O$854,2,FALSE),"")</f>
        <v>-</v>
      </c>
      <c r="AB297" s="37" t="str">
        <f>_xlfn.IFNA(VLOOKUP($C297,DataSuS2022!$B$2:$O$854,3,FALSE),"")</f>
        <v>-</v>
      </c>
      <c r="AC297" s="37" t="str">
        <f>_xlfn.IFNA(VLOOKUP($C297,DataSuS2022!$B$2:$O$854,4,FALSE),"")</f>
        <v>-</v>
      </c>
      <c r="AD297" s="37" t="str">
        <f>_xlfn.IFNA(VLOOKUP($C297,DataSuS2022!$B$2:$O$854,5,FALSE),"")</f>
        <v>-</v>
      </c>
      <c r="AE297" s="37" t="str">
        <f>_xlfn.IFNA(VLOOKUP($C297,DataSuS2022!$B$2:$O$854,6,FALSE),"")</f>
        <v>-</v>
      </c>
      <c r="AF297" s="37" t="str">
        <f>_xlfn.IFNA(VLOOKUP($C297,DataSuS2022!$B$2:$O$854,7,FALSE),"")</f>
        <v>-</v>
      </c>
      <c r="AG297" s="37" t="str">
        <f>_xlfn.IFNA(VLOOKUP($C297,DataSuS2022!$B$2:$O$854,8,FALSE),"")</f>
        <v>-</v>
      </c>
      <c r="AH297" s="37" t="str">
        <f>_xlfn.IFNA(VLOOKUP($C297,DataSuS2022!$B$2:$O$854,9,FALSE),"")</f>
        <v>-</v>
      </c>
      <c r="AI297" s="37" t="str">
        <f>_xlfn.IFNA(VLOOKUP($C297,DataSuS2022!$B$2:$O$854,10,FALSE),"")</f>
        <v>-</v>
      </c>
      <c r="AJ297" s="37" t="str">
        <f>_xlfn.IFNA(VLOOKUP($C297,DataSuS2022!$B$2:$O$854,11,FALSE),"")</f>
        <v>-</v>
      </c>
      <c r="AK297" s="37" t="str">
        <f>_xlfn.IFNA(VLOOKUP($C297,DataSuS2022!$B$2:$O$854,12,TRUE),"")</f>
        <v>-</v>
      </c>
      <c r="AL297" s="37" t="str">
        <f>_xlfn.IFNA(VLOOKUP($C297,DataSuS2022!$B$2:$O$854,13,FALSE),"")</f>
        <v>-</v>
      </c>
      <c r="AM297" s="44">
        <f t="shared" si="25"/>
        <v>0</v>
      </c>
      <c r="AN297" t="str">
        <f>_xlfn.IFNA(VLOOKUP($C297,DataSuS2023!$B$2:$O$854,2,FALSE),"")</f>
        <v>-</v>
      </c>
      <c r="AO297" t="str">
        <f>_xlfn.IFNA(VLOOKUP($C297,DataSuS2023!$B$2:$O$854,3,FALSE),"")</f>
        <v>-</v>
      </c>
      <c r="AP297" t="str">
        <f>_xlfn.IFNA(VLOOKUP($C297,DataSuS2023!$B$2:$O$854,4,FALSE),"")</f>
        <v>-</v>
      </c>
      <c r="AQ297" t="str">
        <f>_xlfn.IFNA(VLOOKUP($C297,DataSuS2023!$B$2:$O$854,5,FALSE),"")</f>
        <v>-</v>
      </c>
      <c r="AR297" t="str">
        <f>_xlfn.IFNA(VLOOKUP($C297,DataSuS2023!$B$2:$O$854,6,FALSE),"")</f>
        <v>-</v>
      </c>
      <c r="AS297" t="str">
        <f>_xlfn.IFNA(VLOOKUP($C297,DataSuS2023!$B$2:$O$854,7,FALSE),"")</f>
        <v>-</v>
      </c>
      <c r="AT297" t="str">
        <f>_xlfn.IFNA(VLOOKUP($C297,DataSuS2023!$B$2:$O$854,8,FALSE),"")</f>
        <v>-</v>
      </c>
      <c r="AU297" t="str">
        <f>_xlfn.IFNA(VLOOKUP($C297,DataSuS2023!$B$2:$O$854,9,FALSE),"")</f>
        <v>-</v>
      </c>
      <c r="AV297" t="str">
        <f>_xlfn.IFNA(VLOOKUP($C297,DataSuS2023!$B$2:$O$854,10,FALSE),"")</f>
        <v>-</v>
      </c>
      <c r="AW297" t="str">
        <f>_xlfn.IFNA(VLOOKUP($C297,DataSuS2023!$B$2:$O$854,11,FALSE),"")</f>
        <v>-</v>
      </c>
      <c r="AX297" t="str">
        <f>_xlfn.IFNA(VLOOKUP($C297,DataSuS2023!$B$2:$O$854,12,FALSE),"")</f>
        <v>-</v>
      </c>
      <c r="AY297" t="str">
        <f>_xlfn.IFNA(VLOOKUP($C297,DataSuS2023!$B$2:$O$854,13,FALSE),"")</f>
        <v>-</v>
      </c>
      <c r="AZ297" s="43">
        <f t="shared" si="27"/>
        <v>0</v>
      </c>
      <c r="BA297">
        <f t="shared" si="26"/>
        <v>0</v>
      </c>
    </row>
    <row r="298" spans="1:53" ht="15.75" customHeight="1">
      <c r="A298" s="10" t="s">
        <v>617</v>
      </c>
      <c r="B298" s="5">
        <v>3126703</v>
      </c>
      <c r="C298" s="5" t="str">
        <f t="shared" si="23"/>
        <v>31267</v>
      </c>
      <c r="D298" s="11" t="s">
        <v>64</v>
      </c>
      <c r="E298" s="12">
        <v>0.35799999999999998</v>
      </c>
      <c r="F298" s="12">
        <v>0.48</v>
      </c>
      <c r="G298" s="13">
        <v>0.65400000000000003</v>
      </c>
      <c r="H298" s="46" t="s">
        <v>618</v>
      </c>
      <c r="I298" s="13" t="s">
        <v>255</v>
      </c>
      <c r="J298" s="14">
        <v>4.1399999999999997</v>
      </c>
      <c r="K298" s="14">
        <v>2747.2950000000001</v>
      </c>
      <c r="L298" s="15">
        <f t="shared" si="22"/>
        <v>1.5069368233116573</v>
      </c>
      <c r="M298" s="6" t="s">
        <v>83</v>
      </c>
      <c r="N298" s="3" t="str">
        <f>_xlfn.IFNA(VLOOKUP($C298,DataSuS2021!$B$2:$O$173,2,FALSE),"")</f>
        <v/>
      </c>
      <c r="O298" s="3" t="str">
        <f>_xlfn.IFNA(VLOOKUP($C298,DataSuS2021!$B$2:$O$173,3,FALSE),"")</f>
        <v/>
      </c>
      <c r="P298" s="3" t="str">
        <f>_xlfn.IFNA(VLOOKUP($C298,DataSuS2021!$B$2:$O$173,4,FALSE),"")</f>
        <v/>
      </c>
      <c r="Q298" s="3" t="str">
        <f>_xlfn.IFNA(VLOOKUP($C298,DataSuS2021!$B$2:$O$173,5,FALSE),"")</f>
        <v/>
      </c>
      <c r="R298" s="3" t="str">
        <f>_xlfn.IFNA(VLOOKUP($C298,DataSuS2021!$B$2:$O$173,6,FALSE),"")</f>
        <v/>
      </c>
      <c r="S298" s="3" t="str">
        <f>_xlfn.IFNA(VLOOKUP($C298,DataSuS2021!$B$2:$O$173,7,FALSE),"")</f>
        <v/>
      </c>
      <c r="T298" s="3" t="str">
        <f>_xlfn.IFNA(VLOOKUP($C298,DataSuS2021!$B$2:$O$173,8,FALSE),"")</f>
        <v/>
      </c>
      <c r="U298" s="3" t="str">
        <f>_xlfn.IFNA(VLOOKUP($C298,DataSuS2021!$B$2:$O$173,9,FALSE),"")</f>
        <v/>
      </c>
      <c r="V298" s="3" t="str">
        <f>_xlfn.IFNA(VLOOKUP($C298,DataSuS2021!$B$2:$O$173,10,FALSE),"")</f>
        <v/>
      </c>
      <c r="W298" s="3" t="str">
        <f>_xlfn.IFNA(VLOOKUP($C298,DataSuS2021!$B$2:$O$173,11,FALSE),"")</f>
        <v/>
      </c>
      <c r="X298" s="3" t="str">
        <f>_xlfn.IFNA(VLOOKUP($C298,DataSuS2021!$B$2:$O$173,12,FALSE),"")</f>
        <v/>
      </c>
      <c r="Y298" s="3" t="str">
        <f>_xlfn.IFNA(VLOOKUP($C298,DataSuS2021!$B$2:$O$173,13,FALSE),"")</f>
        <v/>
      </c>
      <c r="Z298" s="42">
        <f t="shared" si="24"/>
        <v>0</v>
      </c>
      <c r="AA298" s="37" t="str">
        <f>_xlfn.IFNA(VLOOKUP($C298,DataSuS2022!$B$2:$O$854,2,FALSE),"")</f>
        <v>-</v>
      </c>
      <c r="AB298" s="37" t="str">
        <f>_xlfn.IFNA(VLOOKUP($C298,DataSuS2022!$B$2:$O$854,3,FALSE),"")</f>
        <v>-</v>
      </c>
      <c r="AC298" s="37" t="str">
        <f>_xlfn.IFNA(VLOOKUP($C298,DataSuS2022!$B$2:$O$854,4,FALSE),"")</f>
        <v>-</v>
      </c>
      <c r="AD298" s="37" t="str">
        <f>_xlfn.IFNA(VLOOKUP($C298,DataSuS2022!$B$2:$O$854,5,FALSE),"")</f>
        <v>-</v>
      </c>
      <c r="AE298" s="37" t="str">
        <f>_xlfn.IFNA(VLOOKUP($C298,DataSuS2022!$B$2:$O$854,6,FALSE),"")</f>
        <v>-</v>
      </c>
      <c r="AF298" s="37" t="str">
        <f>_xlfn.IFNA(VLOOKUP($C298,DataSuS2022!$B$2:$O$854,7,FALSE),"")</f>
        <v>-</v>
      </c>
      <c r="AG298" s="37" t="str">
        <f>_xlfn.IFNA(VLOOKUP($C298,DataSuS2022!$B$2:$O$854,8,FALSE),"")</f>
        <v>-</v>
      </c>
      <c r="AH298" s="37" t="str">
        <f>_xlfn.IFNA(VLOOKUP($C298,DataSuS2022!$B$2:$O$854,9,FALSE),"")</f>
        <v>-</v>
      </c>
      <c r="AI298" s="37" t="str">
        <f>_xlfn.IFNA(VLOOKUP($C298,DataSuS2022!$B$2:$O$854,10,FALSE),"")</f>
        <v>-</v>
      </c>
      <c r="AJ298" s="37" t="str">
        <f>_xlfn.IFNA(VLOOKUP($C298,DataSuS2022!$B$2:$O$854,11,FALSE),"")</f>
        <v>-</v>
      </c>
      <c r="AK298" s="37" t="str">
        <f>_xlfn.IFNA(VLOOKUP($C298,DataSuS2022!$B$2:$O$854,12,TRUE),"")</f>
        <v>-</v>
      </c>
      <c r="AL298" s="37" t="str">
        <f>_xlfn.IFNA(VLOOKUP($C298,DataSuS2022!$B$2:$O$854,13,FALSE),"")</f>
        <v>-</v>
      </c>
      <c r="AM298" s="44">
        <f t="shared" si="25"/>
        <v>0</v>
      </c>
      <c r="AN298" t="str">
        <f>_xlfn.IFNA(VLOOKUP($C298,DataSuS2023!$B$2:$O$854,2,FALSE),"")</f>
        <v>-</v>
      </c>
      <c r="AO298" t="str">
        <f>_xlfn.IFNA(VLOOKUP($C298,DataSuS2023!$B$2:$O$854,3,FALSE),"")</f>
        <v>-</v>
      </c>
      <c r="AP298" t="str">
        <f>_xlfn.IFNA(VLOOKUP($C298,DataSuS2023!$B$2:$O$854,4,FALSE),"")</f>
        <v>-</v>
      </c>
      <c r="AQ298" t="str">
        <f>_xlfn.IFNA(VLOOKUP($C298,DataSuS2023!$B$2:$O$854,5,FALSE),"")</f>
        <v>-</v>
      </c>
      <c r="AR298" t="str">
        <f>_xlfn.IFNA(VLOOKUP($C298,DataSuS2023!$B$2:$O$854,6,FALSE),"")</f>
        <v>-</v>
      </c>
      <c r="AS298" t="str">
        <f>_xlfn.IFNA(VLOOKUP($C298,DataSuS2023!$B$2:$O$854,7,FALSE),"")</f>
        <v>-</v>
      </c>
      <c r="AT298" t="str">
        <f>_xlfn.IFNA(VLOOKUP($C298,DataSuS2023!$B$2:$O$854,8,FALSE),"")</f>
        <v>-</v>
      </c>
      <c r="AU298" t="str">
        <f>_xlfn.IFNA(VLOOKUP($C298,DataSuS2023!$B$2:$O$854,9,FALSE),"")</f>
        <v>-</v>
      </c>
      <c r="AV298" t="str">
        <f>_xlfn.IFNA(VLOOKUP($C298,DataSuS2023!$B$2:$O$854,10,FALSE),"")</f>
        <v>-</v>
      </c>
      <c r="AW298" t="str">
        <f>_xlfn.IFNA(VLOOKUP($C298,DataSuS2023!$B$2:$O$854,11,FALSE),"")</f>
        <v>-</v>
      </c>
      <c r="AX298" t="str">
        <f>_xlfn.IFNA(VLOOKUP($C298,DataSuS2023!$B$2:$O$854,12,FALSE),"")</f>
        <v>-</v>
      </c>
      <c r="AY298" t="str">
        <f>_xlfn.IFNA(VLOOKUP($C298,DataSuS2023!$B$2:$O$854,13,FALSE),"")</f>
        <v>-</v>
      </c>
      <c r="AZ298" s="43">
        <f t="shared" si="27"/>
        <v>0</v>
      </c>
      <c r="BA298">
        <f t="shared" si="26"/>
        <v>0</v>
      </c>
    </row>
    <row r="299" spans="1:53" ht="15.75" customHeight="1">
      <c r="A299" s="10" t="s">
        <v>619</v>
      </c>
      <c r="B299" s="5">
        <v>3126752</v>
      </c>
      <c r="C299" s="5" t="str">
        <f t="shared" si="23"/>
        <v>31267</v>
      </c>
      <c r="D299" s="11" t="s">
        <v>78</v>
      </c>
      <c r="E299" s="12">
        <v>0.20300000000000001</v>
      </c>
      <c r="F299" s="12">
        <v>0.39900000000000002</v>
      </c>
      <c r="G299" s="13">
        <v>0.60299999999999998</v>
      </c>
      <c r="H299" s="46" t="s">
        <v>620</v>
      </c>
      <c r="I299" s="13" t="s">
        <v>61</v>
      </c>
      <c r="J299" s="14">
        <v>0.53</v>
      </c>
      <c r="K299" s="14">
        <v>717.08699999999999</v>
      </c>
      <c r="L299" s="15">
        <f t="shared" si="22"/>
        <v>0.73910139216022608</v>
      </c>
      <c r="M299" s="6" t="s">
        <v>80</v>
      </c>
      <c r="N299" s="3" t="str">
        <f>_xlfn.IFNA(VLOOKUP($C299,DataSuS2021!$B$2:$O$173,2,FALSE),"")</f>
        <v/>
      </c>
      <c r="O299" s="3" t="str">
        <f>_xlfn.IFNA(VLOOKUP($C299,DataSuS2021!$B$2:$O$173,3,FALSE),"")</f>
        <v/>
      </c>
      <c r="P299" s="3" t="str">
        <f>_xlfn.IFNA(VLOOKUP($C299,DataSuS2021!$B$2:$O$173,4,FALSE),"")</f>
        <v/>
      </c>
      <c r="Q299" s="3" t="str">
        <f>_xlfn.IFNA(VLOOKUP($C299,DataSuS2021!$B$2:$O$173,5,FALSE),"")</f>
        <v/>
      </c>
      <c r="R299" s="3" t="str">
        <f>_xlfn.IFNA(VLOOKUP($C299,DataSuS2021!$B$2:$O$173,6,FALSE),"")</f>
        <v/>
      </c>
      <c r="S299" s="3" t="str">
        <f>_xlfn.IFNA(VLOOKUP($C299,DataSuS2021!$B$2:$O$173,7,FALSE),"")</f>
        <v/>
      </c>
      <c r="T299" s="3" t="str">
        <f>_xlfn.IFNA(VLOOKUP($C299,DataSuS2021!$B$2:$O$173,8,FALSE),"")</f>
        <v/>
      </c>
      <c r="U299" s="3" t="str">
        <f>_xlfn.IFNA(VLOOKUP($C299,DataSuS2021!$B$2:$O$173,9,FALSE),"")</f>
        <v/>
      </c>
      <c r="V299" s="3" t="str">
        <f>_xlfn.IFNA(VLOOKUP($C299,DataSuS2021!$B$2:$O$173,10,FALSE),"")</f>
        <v/>
      </c>
      <c r="W299" s="3" t="str">
        <f>_xlfn.IFNA(VLOOKUP($C299,DataSuS2021!$B$2:$O$173,11,FALSE),"")</f>
        <v/>
      </c>
      <c r="X299" s="3" t="str">
        <f>_xlfn.IFNA(VLOOKUP($C299,DataSuS2021!$B$2:$O$173,12,FALSE),"")</f>
        <v/>
      </c>
      <c r="Y299" s="3" t="str">
        <f>_xlfn.IFNA(VLOOKUP($C299,DataSuS2021!$B$2:$O$173,13,FALSE),"")</f>
        <v/>
      </c>
      <c r="Z299" s="42">
        <f t="shared" si="24"/>
        <v>0</v>
      </c>
      <c r="AA299" s="37" t="str">
        <f>_xlfn.IFNA(VLOOKUP($C299,DataSuS2022!$B$2:$O$854,2,FALSE),"")</f>
        <v>-</v>
      </c>
      <c r="AB299" s="37" t="str">
        <f>_xlfn.IFNA(VLOOKUP($C299,DataSuS2022!$B$2:$O$854,3,FALSE),"")</f>
        <v>-</v>
      </c>
      <c r="AC299" s="37" t="str">
        <f>_xlfn.IFNA(VLOOKUP($C299,DataSuS2022!$B$2:$O$854,4,FALSE),"")</f>
        <v>-</v>
      </c>
      <c r="AD299" s="37" t="str">
        <f>_xlfn.IFNA(VLOOKUP($C299,DataSuS2022!$B$2:$O$854,5,FALSE),"")</f>
        <v>-</v>
      </c>
      <c r="AE299" s="37" t="str">
        <f>_xlfn.IFNA(VLOOKUP($C299,DataSuS2022!$B$2:$O$854,6,FALSE),"")</f>
        <v>-</v>
      </c>
      <c r="AF299" s="37" t="str">
        <f>_xlfn.IFNA(VLOOKUP($C299,DataSuS2022!$B$2:$O$854,7,FALSE),"")</f>
        <v>-</v>
      </c>
      <c r="AG299" s="37" t="str">
        <f>_xlfn.IFNA(VLOOKUP($C299,DataSuS2022!$B$2:$O$854,8,FALSE),"")</f>
        <v>-</v>
      </c>
      <c r="AH299" s="37" t="str">
        <f>_xlfn.IFNA(VLOOKUP($C299,DataSuS2022!$B$2:$O$854,9,FALSE),"")</f>
        <v>-</v>
      </c>
      <c r="AI299" s="37" t="str">
        <f>_xlfn.IFNA(VLOOKUP($C299,DataSuS2022!$B$2:$O$854,10,FALSE),"")</f>
        <v>-</v>
      </c>
      <c r="AJ299" s="37" t="str">
        <f>_xlfn.IFNA(VLOOKUP($C299,DataSuS2022!$B$2:$O$854,11,FALSE),"")</f>
        <v>-</v>
      </c>
      <c r="AK299" s="37" t="str">
        <f>_xlfn.IFNA(VLOOKUP($C299,DataSuS2022!$B$2:$O$854,12,TRUE),"")</f>
        <v>-</v>
      </c>
      <c r="AL299" s="37" t="str">
        <f>_xlfn.IFNA(VLOOKUP($C299,DataSuS2022!$B$2:$O$854,13,FALSE),"")</f>
        <v>-</v>
      </c>
      <c r="AM299" s="44">
        <f t="shared" si="25"/>
        <v>0</v>
      </c>
      <c r="AN299" t="str">
        <f>_xlfn.IFNA(VLOOKUP($C299,DataSuS2023!$B$2:$O$854,2,FALSE),"")</f>
        <v>-</v>
      </c>
      <c r="AO299" t="str">
        <f>_xlfn.IFNA(VLOOKUP($C299,DataSuS2023!$B$2:$O$854,3,FALSE),"")</f>
        <v>-</v>
      </c>
      <c r="AP299" t="str">
        <f>_xlfn.IFNA(VLOOKUP($C299,DataSuS2023!$B$2:$O$854,4,FALSE),"")</f>
        <v>-</v>
      </c>
      <c r="AQ299" t="str">
        <f>_xlfn.IFNA(VLOOKUP($C299,DataSuS2023!$B$2:$O$854,5,FALSE),"")</f>
        <v>-</v>
      </c>
      <c r="AR299" t="str">
        <f>_xlfn.IFNA(VLOOKUP($C299,DataSuS2023!$B$2:$O$854,6,FALSE),"")</f>
        <v>-</v>
      </c>
      <c r="AS299" t="str">
        <f>_xlfn.IFNA(VLOOKUP($C299,DataSuS2023!$B$2:$O$854,7,FALSE),"")</f>
        <v>-</v>
      </c>
      <c r="AT299" t="str">
        <f>_xlfn.IFNA(VLOOKUP($C299,DataSuS2023!$B$2:$O$854,8,FALSE),"")</f>
        <v>-</v>
      </c>
      <c r="AU299" t="str">
        <f>_xlfn.IFNA(VLOOKUP($C299,DataSuS2023!$B$2:$O$854,9,FALSE),"")</f>
        <v>-</v>
      </c>
      <c r="AV299" t="str">
        <f>_xlfn.IFNA(VLOOKUP($C299,DataSuS2023!$B$2:$O$854,10,FALSE),"")</f>
        <v>-</v>
      </c>
      <c r="AW299" t="str">
        <f>_xlfn.IFNA(VLOOKUP($C299,DataSuS2023!$B$2:$O$854,11,FALSE),"")</f>
        <v>-</v>
      </c>
      <c r="AX299" t="str">
        <f>_xlfn.IFNA(VLOOKUP($C299,DataSuS2023!$B$2:$O$854,12,FALSE),"")</f>
        <v>-</v>
      </c>
      <c r="AY299" t="str">
        <f>_xlfn.IFNA(VLOOKUP($C299,DataSuS2023!$B$2:$O$854,13,FALSE),"")</f>
        <v>-</v>
      </c>
      <c r="AZ299" s="43">
        <f t="shared" si="27"/>
        <v>0</v>
      </c>
      <c r="BA299">
        <f t="shared" si="26"/>
        <v>0</v>
      </c>
    </row>
    <row r="300" spans="1:53" ht="15.75" customHeight="1">
      <c r="A300" s="10" t="s">
        <v>621</v>
      </c>
      <c r="B300" s="5">
        <v>3126802</v>
      </c>
      <c r="C300" s="5" t="str">
        <f t="shared" si="23"/>
        <v>31268</v>
      </c>
      <c r="D300" s="11" t="s">
        <v>56</v>
      </c>
      <c r="E300" s="12">
        <v>0.24199999999999999</v>
      </c>
      <c r="F300" s="12">
        <v>0.40100000000000002</v>
      </c>
      <c r="G300" s="13">
        <v>0.59</v>
      </c>
      <c r="H300" s="46" t="s">
        <v>622</v>
      </c>
      <c r="I300" s="13" t="s">
        <v>61</v>
      </c>
      <c r="J300" s="14">
        <v>0.96</v>
      </c>
      <c r="K300" s="14">
        <v>626.67200000000003</v>
      </c>
      <c r="L300" s="15">
        <f t="shared" si="22"/>
        <v>1.5319018561544155</v>
      </c>
      <c r="M300" s="6" t="s">
        <v>80</v>
      </c>
      <c r="N300" s="3" t="str">
        <f>_xlfn.IFNA(VLOOKUP($C300,DataSuS2021!$B$2:$O$173,2,FALSE),"")</f>
        <v/>
      </c>
      <c r="O300" s="3" t="str">
        <f>_xlfn.IFNA(VLOOKUP($C300,DataSuS2021!$B$2:$O$173,3,FALSE),"")</f>
        <v/>
      </c>
      <c r="P300" s="3" t="str">
        <f>_xlfn.IFNA(VLOOKUP($C300,DataSuS2021!$B$2:$O$173,4,FALSE),"")</f>
        <v/>
      </c>
      <c r="Q300" s="3" t="str">
        <f>_xlfn.IFNA(VLOOKUP($C300,DataSuS2021!$B$2:$O$173,5,FALSE),"")</f>
        <v/>
      </c>
      <c r="R300" s="3" t="str">
        <f>_xlfn.IFNA(VLOOKUP($C300,DataSuS2021!$B$2:$O$173,6,FALSE),"")</f>
        <v/>
      </c>
      <c r="S300" s="3" t="str">
        <f>_xlfn.IFNA(VLOOKUP($C300,DataSuS2021!$B$2:$O$173,7,FALSE),"")</f>
        <v/>
      </c>
      <c r="T300" s="3" t="str">
        <f>_xlfn.IFNA(VLOOKUP($C300,DataSuS2021!$B$2:$O$173,8,FALSE),"")</f>
        <v/>
      </c>
      <c r="U300" s="3" t="str">
        <f>_xlfn.IFNA(VLOOKUP($C300,DataSuS2021!$B$2:$O$173,9,FALSE),"")</f>
        <v/>
      </c>
      <c r="V300" s="3" t="str">
        <f>_xlfn.IFNA(VLOOKUP($C300,DataSuS2021!$B$2:$O$173,10,FALSE),"")</f>
        <v/>
      </c>
      <c r="W300" s="3" t="str">
        <f>_xlfn.IFNA(VLOOKUP($C300,DataSuS2021!$B$2:$O$173,11,FALSE),"")</f>
        <v/>
      </c>
      <c r="X300" s="3" t="str">
        <f>_xlfn.IFNA(VLOOKUP($C300,DataSuS2021!$B$2:$O$173,12,FALSE),"")</f>
        <v/>
      </c>
      <c r="Y300" s="3" t="str">
        <f>_xlfn.IFNA(VLOOKUP($C300,DataSuS2021!$B$2:$O$173,13,FALSE),"")</f>
        <v/>
      </c>
      <c r="Z300" s="42">
        <f t="shared" si="24"/>
        <v>0</v>
      </c>
      <c r="AA300" s="37" t="str">
        <f>_xlfn.IFNA(VLOOKUP($C300,DataSuS2022!$B$2:$O$854,2,FALSE),"")</f>
        <v>-</v>
      </c>
      <c r="AB300" s="37" t="str">
        <f>_xlfn.IFNA(VLOOKUP($C300,DataSuS2022!$B$2:$O$854,3,FALSE),"")</f>
        <v>-</v>
      </c>
      <c r="AC300" s="37" t="str">
        <f>_xlfn.IFNA(VLOOKUP($C300,DataSuS2022!$B$2:$O$854,4,FALSE),"")</f>
        <v>-</v>
      </c>
      <c r="AD300" s="37" t="str">
        <f>_xlfn.IFNA(VLOOKUP($C300,DataSuS2022!$B$2:$O$854,5,FALSE),"")</f>
        <v>-</v>
      </c>
      <c r="AE300" s="37" t="str">
        <f>_xlfn.IFNA(VLOOKUP($C300,DataSuS2022!$B$2:$O$854,6,FALSE),"")</f>
        <v>-</v>
      </c>
      <c r="AF300" s="37" t="str">
        <f>_xlfn.IFNA(VLOOKUP($C300,DataSuS2022!$B$2:$O$854,7,FALSE),"")</f>
        <v>-</v>
      </c>
      <c r="AG300" s="37" t="str">
        <f>_xlfn.IFNA(VLOOKUP($C300,DataSuS2022!$B$2:$O$854,8,FALSE),"")</f>
        <v>-</v>
      </c>
      <c r="AH300" s="37" t="str">
        <f>_xlfn.IFNA(VLOOKUP($C300,DataSuS2022!$B$2:$O$854,9,FALSE),"")</f>
        <v>-</v>
      </c>
      <c r="AI300" s="37" t="str">
        <f>_xlfn.IFNA(VLOOKUP($C300,DataSuS2022!$B$2:$O$854,10,FALSE),"")</f>
        <v>-</v>
      </c>
      <c r="AJ300" s="37" t="str">
        <f>_xlfn.IFNA(VLOOKUP($C300,DataSuS2022!$B$2:$O$854,11,FALSE),"")</f>
        <v>-</v>
      </c>
      <c r="AK300" s="37" t="str">
        <f>_xlfn.IFNA(VLOOKUP($C300,DataSuS2022!$B$2:$O$854,12,TRUE),"")</f>
        <v>-</v>
      </c>
      <c r="AL300" s="37" t="str">
        <f>_xlfn.IFNA(VLOOKUP($C300,DataSuS2022!$B$2:$O$854,13,FALSE),"")</f>
        <v>-</v>
      </c>
      <c r="AM300" s="44">
        <f t="shared" si="25"/>
        <v>0</v>
      </c>
      <c r="AN300" t="str">
        <f>_xlfn.IFNA(VLOOKUP($C300,DataSuS2023!$B$2:$O$854,2,FALSE),"")</f>
        <v>-</v>
      </c>
      <c r="AO300" t="str">
        <f>_xlfn.IFNA(VLOOKUP($C300,DataSuS2023!$B$2:$O$854,3,FALSE),"")</f>
        <v>-</v>
      </c>
      <c r="AP300" t="str">
        <f>_xlfn.IFNA(VLOOKUP($C300,DataSuS2023!$B$2:$O$854,4,FALSE),"")</f>
        <v>-</v>
      </c>
      <c r="AQ300" t="str">
        <f>_xlfn.IFNA(VLOOKUP($C300,DataSuS2023!$B$2:$O$854,5,FALSE),"")</f>
        <v>-</v>
      </c>
      <c r="AR300" t="str">
        <f>_xlfn.IFNA(VLOOKUP($C300,DataSuS2023!$B$2:$O$854,6,FALSE),"")</f>
        <v>-</v>
      </c>
      <c r="AS300" t="str">
        <f>_xlfn.IFNA(VLOOKUP($C300,DataSuS2023!$B$2:$O$854,7,FALSE),"")</f>
        <v>-</v>
      </c>
      <c r="AT300" t="str">
        <f>_xlfn.IFNA(VLOOKUP($C300,DataSuS2023!$B$2:$O$854,8,FALSE),"")</f>
        <v>-</v>
      </c>
      <c r="AU300" t="str">
        <f>_xlfn.IFNA(VLOOKUP($C300,DataSuS2023!$B$2:$O$854,9,FALSE),"")</f>
        <v>-</v>
      </c>
      <c r="AV300" t="str">
        <f>_xlfn.IFNA(VLOOKUP($C300,DataSuS2023!$B$2:$O$854,10,FALSE),"")</f>
        <v>-</v>
      </c>
      <c r="AW300" t="str">
        <f>_xlfn.IFNA(VLOOKUP($C300,DataSuS2023!$B$2:$O$854,11,FALSE),"")</f>
        <v>-</v>
      </c>
      <c r="AX300" t="str">
        <f>_xlfn.IFNA(VLOOKUP($C300,DataSuS2023!$B$2:$O$854,12,FALSE),"")</f>
        <v>-</v>
      </c>
      <c r="AY300" t="str">
        <f>_xlfn.IFNA(VLOOKUP($C300,DataSuS2023!$B$2:$O$854,13,FALSE),"")</f>
        <v>-</v>
      </c>
      <c r="AZ300" s="43">
        <f t="shared" si="27"/>
        <v>0</v>
      </c>
      <c r="BA300">
        <f t="shared" si="26"/>
        <v>0</v>
      </c>
    </row>
    <row r="301" spans="1:53" ht="15.75" customHeight="1">
      <c r="A301" s="10" t="s">
        <v>623</v>
      </c>
      <c r="B301" s="5">
        <v>3126901</v>
      </c>
      <c r="C301" s="5" t="str">
        <f t="shared" si="23"/>
        <v>31269</v>
      </c>
      <c r="D301" s="11" t="s">
        <v>51</v>
      </c>
      <c r="E301" s="12">
        <v>0.42599999999999999</v>
      </c>
      <c r="F301" s="12">
        <v>0.52800000000000002</v>
      </c>
      <c r="G301" s="13">
        <v>0.64800000000000002</v>
      </c>
      <c r="H301" s="46" t="s">
        <v>624</v>
      </c>
      <c r="I301" s="13" t="s">
        <v>61</v>
      </c>
      <c r="J301" s="14">
        <v>1.96</v>
      </c>
      <c r="K301" s="14">
        <v>469.55700000000002</v>
      </c>
      <c r="L301" s="15">
        <f t="shared" si="22"/>
        <v>4.1741471216487032</v>
      </c>
      <c r="M301" s="6" t="s">
        <v>67</v>
      </c>
      <c r="N301" s="3" t="str">
        <f>_xlfn.IFNA(VLOOKUP($C301,DataSuS2021!$B$2:$O$173,2,FALSE),"")</f>
        <v/>
      </c>
      <c r="O301" s="3" t="str">
        <f>_xlfn.IFNA(VLOOKUP($C301,DataSuS2021!$B$2:$O$173,3,FALSE),"")</f>
        <v/>
      </c>
      <c r="P301" s="3" t="str">
        <f>_xlfn.IFNA(VLOOKUP($C301,DataSuS2021!$B$2:$O$173,4,FALSE),"")</f>
        <v/>
      </c>
      <c r="Q301" s="3" t="str">
        <f>_xlfn.IFNA(VLOOKUP($C301,DataSuS2021!$B$2:$O$173,5,FALSE),"")</f>
        <v/>
      </c>
      <c r="R301" s="3" t="str">
        <f>_xlfn.IFNA(VLOOKUP($C301,DataSuS2021!$B$2:$O$173,6,FALSE),"")</f>
        <v/>
      </c>
      <c r="S301" s="3" t="str">
        <f>_xlfn.IFNA(VLOOKUP($C301,DataSuS2021!$B$2:$O$173,7,FALSE),"")</f>
        <v/>
      </c>
      <c r="T301" s="3" t="str">
        <f>_xlfn.IFNA(VLOOKUP($C301,DataSuS2021!$B$2:$O$173,8,FALSE),"")</f>
        <v/>
      </c>
      <c r="U301" s="3" t="str">
        <f>_xlfn.IFNA(VLOOKUP($C301,DataSuS2021!$B$2:$O$173,9,FALSE),"")</f>
        <v/>
      </c>
      <c r="V301" s="3" t="str">
        <f>_xlfn.IFNA(VLOOKUP($C301,DataSuS2021!$B$2:$O$173,10,FALSE),"")</f>
        <v/>
      </c>
      <c r="W301" s="3" t="str">
        <f>_xlfn.IFNA(VLOOKUP($C301,DataSuS2021!$B$2:$O$173,11,FALSE),"")</f>
        <v/>
      </c>
      <c r="X301" s="3" t="str">
        <f>_xlfn.IFNA(VLOOKUP($C301,DataSuS2021!$B$2:$O$173,12,FALSE),"")</f>
        <v/>
      </c>
      <c r="Y301" s="3" t="str">
        <f>_xlfn.IFNA(VLOOKUP($C301,DataSuS2021!$B$2:$O$173,13,FALSE),"")</f>
        <v/>
      </c>
      <c r="Z301" s="42">
        <f t="shared" si="24"/>
        <v>0</v>
      </c>
      <c r="AA301" s="37" t="str">
        <f>_xlfn.IFNA(VLOOKUP($C301,DataSuS2022!$B$2:$O$854,2,FALSE),"")</f>
        <v>-</v>
      </c>
      <c r="AB301" s="37" t="str">
        <f>_xlfn.IFNA(VLOOKUP($C301,DataSuS2022!$B$2:$O$854,3,FALSE),"")</f>
        <v>-</v>
      </c>
      <c r="AC301" s="37" t="str">
        <f>_xlfn.IFNA(VLOOKUP($C301,DataSuS2022!$B$2:$O$854,4,FALSE),"")</f>
        <v>-</v>
      </c>
      <c r="AD301" s="37" t="str">
        <f>_xlfn.IFNA(VLOOKUP($C301,DataSuS2022!$B$2:$O$854,5,FALSE),"")</f>
        <v>-</v>
      </c>
      <c r="AE301" s="37" t="str">
        <f>_xlfn.IFNA(VLOOKUP($C301,DataSuS2022!$B$2:$O$854,6,FALSE),"")</f>
        <v>-</v>
      </c>
      <c r="AF301" s="37" t="str">
        <f>_xlfn.IFNA(VLOOKUP($C301,DataSuS2022!$B$2:$O$854,7,FALSE),"")</f>
        <v>-</v>
      </c>
      <c r="AG301" s="37" t="str">
        <f>_xlfn.IFNA(VLOOKUP($C301,DataSuS2022!$B$2:$O$854,8,FALSE),"")</f>
        <v>-</v>
      </c>
      <c r="AH301" s="37" t="str">
        <f>_xlfn.IFNA(VLOOKUP($C301,DataSuS2022!$B$2:$O$854,9,FALSE),"")</f>
        <v>-</v>
      </c>
      <c r="AI301" s="37" t="str">
        <f>_xlfn.IFNA(VLOOKUP($C301,DataSuS2022!$B$2:$O$854,10,FALSE),"")</f>
        <v>-</v>
      </c>
      <c r="AJ301" s="37" t="str">
        <f>_xlfn.IFNA(VLOOKUP($C301,DataSuS2022!$B$2:$O$854,11,FALSE),"")</f>
        <v>-</v>
      </c>
      <c r="AK301" s="37" t="str">
        <f>_xlfn.IFNA(VLOOKUP($C301,DataSuS2022!$B$2:$O$854,12,TRUE),"")</f>
        <v>-</v>
      </c>
      <c r="AL301" s="37" t="str">
        <f>_xlfn.IFNA(VLOOKUP($C301,DataSuS2022!$B$2:$O$854,13,FALSE),"")</f>
        <v>-</v>
      </c>
      <c r="AM301" s="44">
        <f t="shared" si="25"/>
        <v>0</v>
      </c>
      <c r="AN301" t="str">
        <f>_xlfn.IFNA(VLOOKUP($C301,DataSuS2023!$B$2:$O$854,2,FALSE),"")</f>
        <v>-</v>
      </c>
      <c r="AO301" t="str">
        <f>_xlfn.IFNA(VLOOKUP($C301,DataSuS2023!$B$2:$O$854,3,FALSE),"")</f>
        <v>-</v>
      </c>
      <c r="AP301" t="str">
        <f>_xlfn.IFNA(VLOOKUP($C301,DataSuS2023!$B$2:$O$854,4,FALSE),"")</f>
        <v>-</v>
      </c>
      <c r="AQ301" t="str">
        <f>_xlfn.IFNA(VLOOKUP($C301,DataSuS2023!$B$2:$O$854,5,FALSE),"")</f>
        <v>-</v>
      </c>
      <c r="AR301" t="str">
        <f>_xlfn.IFNA(VLOOKUP($C301,DataSuS2023!$B$2:$O$854,6,FALSE),"")</f>
        <v>-</v>
      </c>
      <c r="AS301" t="str">
        <f>_xlfn.IFNA(VLOOKUP($C301,DataSuS2023!$B$2:$O$854,7,FALSE),"")</f>
        <v>-</v>
      </c>
      <c r="AT301" t="str">
        <f>_xlfn.IFNA(VLOOKUP($C301,DataSuS2023!$B$2:$O$854,8,FALSE),"")</f>
        <v>-</v>
      </c>
      <c r="AU301" t="str">
        <f>_xlfn.IFNA(VLOOKUP($C301,DataSuS2023!$B$2:$O$854,9,FALSE),"")</f>
        <v>-</v>
      </c>
      <c r="AV301" t="str">
        <f>_xlfn.IFNA(VLOOKUP($C301,DataSuS2023!$B$2:$O$854,10,FALSE),"")</f>
        <v>-</v>
      </c>
      <c r="AW301" t="str">
        <f>_xlfn.IFNA(VLOOKUP($C301,DataSuS2023!$B$2:$O$854,11,FALSE),"")</f>
        <v>-</v>
      </c>
      <c r="AX301" t="str">
        <f>_xlfn.IFNA(VLOOKUP($C301,DataSuS2023!$B$2:$O$854,12,FALSE),"")</f>
        <v>-</v>
      </c>
      <c r="AY301" t="str">
        <f>_xlfn.IFNA(VLOOKUP($C301,DataSuS2023!$B$2:$O$854,13,FALSE),"")</f>
        <v>-</v>
      </c>
      <c r="AZ301" s="43">
        <f t="shared" si="27"/>
        <v>0</v>
      </c>
      <c r="BA301">
        <f t="shared" si="26"/>
        <v>0</v>
      </c>
    </row>
    <row r="302" spans="1:53" ht="15.75" customHeight="1">
      <c r="A302" s="10" t="s">
        <v>625</v>
      </c>
      <c r="B302" s="5">
        <v>3126950</v>
      </c>
      <c r="C302" s="5" t="str">
        <f t="shared" si="23"/>
        <v>31269</v>
      </c>
      <c r="D302" s="11" t="s">
        <v>51</v>
      </c>
      <c r="E302" s="12">
        <v>0.186</v>
      </c>
      <c r="F302" s="12">
        <v>0.40500000000000003</v>
      </c>
      <c r="G302" s="13">
        <v>0.54300000000000004</v>
      </c>
      <c r="H302" s="46" t="s">
        <v>626</v>
      </c>
      <c r="I302" s="13" t="s">
        <v>61</v>
      </c>
      <c r="J302" s="14">
        <v>0.51</v>
      </c>
      <c r="K302" s="14">
        <v>167.47399999999999</v>
      </c>
      <c r="L302" s="15">
        <f t="shared" si="22"/>
        <v>3.045248814741393</v>
      </c>
      <c r="M302" s="6" t="s">
        <v>67</v>
      </c>
      <c r="N302" s="3" t="str">
        <f>_xlfn.IFNA(VLOOKUP($C302,DataSuS2021!$B$2:$O$173,2,FALSE),"")</f>
        <v/>
      </c>
      <c r="O302" s="3" t="str">
        <f>_xlfn.IFNA(VLOOKUP($C302,DataSuS2021!$B$2:$O$173,3,FALSE),"")</f>
        <v/>
      </c>
      <c r="P302" s="3" t="str">
        <f>_xlfn.IFNA(VLOOKUP($C302,DataSuS2021!$B$2:$O$173,4,FALSE),"")</f>
        <v/>
      </c>
      <c r="Q302" s="3" t="str">
        <f>_xlfn.IFNA(VLOOKUP($C302,DataSuS2021!$B$2:$O$173,5,FALSE),"")</f>
        <v/>
      </c>
      <c r="R302" s="3" t="str">
        <f>_xlfn.IFNA(VLOOKUP($C302,DataSuS2021!$B$2:$O$173,6,FALSE),"")</f>
        <v/>
      </c>
      <c r="S302" s="3" t="str">
        <f>_xlfn.IFNA(VLOOKUP($C302,DataSuS2021!$B$2:$O$173,7,FALSE),"")</f>
        <v/>
      </c>
      <c r="T302" s="3" t="str">
        <f>_xlfn.IFNA(VLOOKUP($C302,DataSuS2021!$B$2:$O$173,8,FALSE),"")</f>
        <v/>
      </c>
      <c r="U302" s="3" t="str">
        <f>_xlfn.IFNA(VLOOKUP($C302,DataSuS2021!$B$2:$O$173,9,FALSE),"")</f>
        <v/>
      </c>
      <c r="V302" s="3" t="str">
        <f>_xlfn.IFNA(VLOOKUP($C302,DataSuS2021!$B$2:$O$173,10,FALSE),"")</f>
        <v/>
      </c>
      <c r="W302" s="3" t="str">
        <f>_xlfn.IFNA(VLOOKUP($C302,DataSuS2021!$B$2:$O$173,11,FALSE),"")</f>
        <v/>
      </c>
      <c r="X302" s="3" t="str">
        <f>_xlfn.IFNA(VLOOKUP($C302,DataSuS2021!$B$2:$O$173,12,FALSE),"")</f>
        <v/>
      </c>
      <c r="Y302" s="3" t="str">
        <f>_xlfn.IFNA(VLOOKUP($C302,DataSuS2021!$B$2:$O$173,13,FALSE),"")</f>
        <v/>
      </c>
      <c r="Z302" s="42">
        <f t="shared" si="24"/>
        <v>0</v>
      </c>
      <c r="AA302" s="37" t="str">
        <f>_xlfn.IFNA(VLOOKUP($C302,DataSuS2022!$B$2:$O$854,2,FALSE),"")</f>
        <v>-</v>
      </c>
      <c r="AB302" s="37" t="str">
        <f>_xlfn.IFNA(VLOOKUP($C302,DataSuS2022!$B$2:$O$854,3,FALSE),"")</f>
        <v>-</v>
      </c>
      <c r="AC302" s="37" t="str">
        <f>_xlfn.IFNA(VLOOKUP($C302,DataSuS2022!$B$2:$O$854,4,FALSE),"")</f>
        <v>-</v>
      </c>
      <c r="AD302" s="37" t="str">
        <f>_xlfn.IFNA(VLOOKUP($C302,DataSuS2022!$B$2:$O$854,5,FALSE),"")</f>
        <v>-</v>
      </c>
      <c r="AE302" s="37" t="str">
        <f>_xlfn.IFNA(VLOOKUP($C302,DataSuS2022!$B$2:$O$854,6,FALSE),"")</f>
        <v>-</v>
      </c>
      <c r="AF302" s="37" t="str">
        <f>_xlfn.IFNA(VLOOKUP($C302,DataSuS2022!$B$2:$O$854,7,FALSE),"")</f>
        <v>-</v>
      </c>
      <c r="AG302" s="37" t="str">
        <f>_xlfn.IFNA(VLOOKUP($C302,DataSuS2022!$B$2:$O$854,8,FALSE),"")</f>
        <v>-</v>
      </c>
      <c r="AH302" s="37" t="str">
        <f>_xlfn.IFNA(VLOOKUP($C302,DataSuS2022!$B$2:$O$854,9,FALSE),"")</f>
        <v>-</v>
      </c>
      <c r="AI302" s="37" t="str">
        <f>_xlfn.IFNA(VLOOKUP($C302,DataSuS2022!$B$2:$O$854,10,FALSE),"")</f>
        <v>-</v>
      </c>
      <c r="AJ302" s="37" t="str">
        <f>_xlfn.IFNA(VLOOKUP($C302,DataSuS2022!$B$2:$O$854,11,FALSE),"")</f>
        <v>-</v>
      </c>
      <c r="AK302" s="37" t="str">
        <f>_xlfn.IFNA(VLOOKUP($C302,DataSuS2022!$B$2:$O$854,12,TRUE),"")</f>
        <v>-</v>
      </c>
      <c r="AL302" s="37" t="str">
        <f>_xlfn.IFNA(VLOOKUP($C302,DataSuS2022!$B$2:$O$854,13,FALSE),"")</f>
        <v>-</v>
      </c>
      <c r="AM302" s="44">
        <f t="shared" si="25"/>
        <v>0</v>
      </c>
      <c r="AN302" t="str">
        <f>_xlfn.IFNA(VLOOKUP($C302,DataSuS2023!$B$2:$O$854,2,FALSE),"")</f>
        <v>-</v>
      </c>
      <c r="AO302" t="str">
        <f>_xlfn.IFNA(VLOOKUP($C302,DataSuS2023!$B$2:$O$854,3,FALSE),"")</f>
        <v>-</v>
      </c>
      <c r="AP302" t="str">
        <f>_xlfn.IFNA(VLOOKUP($C302,DataSuS2023!$B$2:$O$854,4,FALSE),"")</f>
        <v>-</v>
      </c>
      <c r="AQ302" t="str">
        <f>_xlfn.IFNA(VLOOKUP($C302,DataSuS2023!$B$2:$O$854,5,FALSE),"")</f>
        <v>-</v>
      </c>
      <c r="AR302" t="str">
        <f>_xlfn.IFNA(VLOOKUP($C302,DataSuS2023!$B$2:$O$854,6,FALSE),"")</f>
        <v>-</v>
      </c>
      <c r="AS302" t="str">
        <f>_xlfn.IFNA(VLOOKUP($C302,DataSuS2023!$B$2:$O$854,7,FALSE),"")</f>
        <v>-</v>
      </c>
      <c r="AT302" t="str">
        <f>_xlfn.IFNA(VLOOKUP($C302,DataSuS2023!$B$2:$O$854,8,FALSE),"")</f>
        <v>-</v>
      </c>
      <c r="AU302" t="str">
        <f>_xlfn.IFNA(VLOOKUP($C302,DataSuS2023!$B$2:$O$854,9,FALSE),"")</f>
        <v>-</v>
      </c>
      <c r="AV302" t="str">
        <f>_xlfn.IFNA(VLOOKUP($C302,DataSuS2023!$B$2:$O$854,10,FALSE),"")</f>
        <v>-</v>
      </c>
      <c r="AW302" t="str">
        <f>_xlfn.IFNA(VLOOKUP($C302,DataSuS2023!$B$2:$O$854,11,FALSE),"")</f>
        <v>-</v>
      </c>
      <c r="AX302" t="str">
        <f>_xlfn.IFNA(VLOOKUP($C302,DataSuS2023!$B$2:$O$854,12,FALSE),"")</f>
        <v>-</v>
      </c>
      <c r="AY302" t="str">
        <f>_xlfn.IFNA(VLOOKUP($C302,DataSuS2023!$B$2:$O$854,13,FALSE),"")</f>
        <v>-</v>
      </c>
      <c r="AZ302" s="43">
        <f t="shared" si="27"/>
        <v>0</v>
      </c>
      <c r="BA302">
        <f t="shared" si="26"/>
        <v>0</v>
      </c>
    </row>
    <row r="303" spans="1:53" ht="15.75" customHeight="1">
      <c r="A303" s="10" t="s">
        <v>627</v>
      </c>
      <c r="B303" s="5">
        <v>3127008</v>
      </c>
      <c r="C303" s="5" t="str">
        <f t="shared" si="23"/>
        <v>31270</v>
      </c>
      <c r="D303" s="11" t="s">
        <v>150</v>
      </c>
      <c r="E303" s="12">
        <v>0.49199999999999999</v>
      </c>
      <c r="F303" s="12">
        <v>0.626</v>
      </c>
      <c r="G303" s="13">
        <v>0.68400000000000005</v>
      </c>
      <c r="H303" s="46" t="s">
        <v>628</v>
      </c>
      <c r="I303" s="13" t="s">
        <v>70</v>
      </c>
      <c r="J303" s="14">
        <v>7.15</v>
      </c>
      <c r="K303" s="14">
        <v>199.98699999999999</v>
      </c>
      <c r="L303" s="15">
        <f t="shared" si="22"/>
        <v>35.752323901053572</v>
      </c>
      <c r="M303" s="6" t="s">
        <v>54</v>
      </c>
      <c r="N303" s="3" t="str">
        <f>_xlfn.IFNA(VLOOKUP($C303,DataSuS2021!$B$2:$O$173,2,FALSE),"")</f>
        <v/>
      </c>
      <c r="O303" s="3" t="str">
        <f>_xlfn.IFNA(VLOOKUP($C303,DataSuS2021!$B$2:$O$173,3,FALSE),"")</f>
        <v/>
      </c>
      <c r="P303" s="3" t="str">
        <f>_xlfn.IFNA(VLOOKUP($C303,DataSuS2021!$B$2:$O$173,4,FALSE),"")</f>
        <v/>
      </c>
      <c r="Q303" s="3" t="str">
        <f>_xlfn.IFNA(VLOOKUP($C303,DataSuS2021!$B$2:$O$173,5,FALSE),"")</f>
        <v/>
      </c>
      <c r="R303" s="3" t="str">
        <f>_xlfn.IFNA(VLOOKUP($C303,DataSuS2021!$B$2:$O$173,6,FALSE),"")</f>
        <v/>
      </c>
      <c r="S303" s="3" t="str">
        <f>_xlfn.IFNA(VLOOKUP($C303,DataSuS2021!$B$2:$O$173,7,FALSE),"")</f>
        <v/>
      </c>
      <c r="T303" s="3" t="str">
        <f>_xlfn.IFNA(VLOOKUP($C303,DataSuS2021!$B$2:$O$173,8,FALSE),"")</f>
        <v/>
      </c>
      <c r="U303" s="3" t="str">
        <f>_xlfn.IFNA(VLOOKUP($C303,DataSuS2021!$B$2:$O$173,9,FALSE),"")</f>
        <v/>
      </c>
      <c r="V303" s="3" t="str">
        <f>_xlfn.IFNA(VLOOKUP($C303,DataSuS2021!$B$2:$O$173,10,FALSE),"")</f>
        <v/>
      </c>
      <c r="W303" s="3" t="str">
        <f>_xlfn.IFNA(VLOOKUP($C303,DataSuS2021!$B$2:$O$173,11,FALSE),"")</f>
        <v/>
      </c>
      <c r="X303" s="3" t="str">
        <f>_xlfn.IFNA(VLOOKUP($C303,DataSuS2021!$B$2:$O$173,12,FALSE),"")</f>
        <v/>
      </c>
      <c r="Y303" s="3" t="str">
        <f>_xlfn.IFNA(VLOOKUP($C303,DataSuS2021!$B$2:$O$173,13,FALSE),"")</f>
        <v/>
      </c>
      <c r="Z303" s="42">
        <f t="shared" si="24"/>
        <v>0</v>
      </c>
      <c r="AA303" s="37" t="str">
        <f>_xlfn.IFNA(VLOOKUP($C303,DataSuS2022!$B$2:$O$854,2,FALSE),"")</f>
        <v>-</v>
      </c>
      <c r="AB303" s="37" t="str">
        <f>_xlfn.IFNA(VLOOKUP($C303,DataSuS2022!$B$2:$O$854,3,FALSE),"")</f>
        <v>-</v>
      </c>
      <c r="AC303" s="37" t="str">
        <f>_xlfn.IFNA(VLOOKUP($C303,DataSuS2022!$B$2:$O$854,4,FALSE),"")</f>
        <v>-</v>
      </c>
      <c r="AD303" s="37">
        <f>_xlfn.IFNA(VLOOKUP($C303,DataSuS2022!$B$2:$O$854,5,FALSE),"")</f>
        <v>1</v>
      </c>
      <c r="AE303" s="37" t="str">
        <f>_xlfn.IFNA(VLOOKUP($C303,DataSuS2022!$B$2:$O$854,6,FALSE),"")</f>
        <v>-</v>
      </c>
      <c r="AF303" s="37" t="str">
        <f>_xlfn.IFNA(VLOOKUP($C303,DataSuS2022!$B$2:$O$854,7,FALSE),"")</f>
        <v>-</v>
      </c>
      <c r="AG303" s="37" t="str">
        <f>_xlfn.IFNA(VLOOKUP($C303,DataSuS2022!$B$2:$O$854,8,FALSE),"")</f>
        <v>-</v>
      </c>
      <c r="AH303" s="37" t="str">
        <f>_xlfn.IFNA(VLOOKUP($C303,DataSuS2022!$B$2:$O$854,9,FALSE),"")</f>
        <v>-</v>
      </c>
      <c r="AI303" s="37" t="str">
        <f>_xlfn.IFNA(VLOOKUP($C303,DataSuS2022!$B$2:$O$854,10,FALSE),"")</f>
        <v>-</v>
      </c>
      <c r="AJ303" s="37" t="str">
        <f>_xlfn.IFNA(VLOOKUP($C303,DataSuS2022!$B$2:$O$854,11,FALSE),"")</f>
        <v>-</v>
      </c>
      <c r="AK303" s="37" t="str">
        <f>_xlfn.IFNA(VLOOKUP($C303,DataSuS2022!$B$2:$O$854,12,TRUE),"")</f>
        <v>-</v>
      </c>
      <c r="AL303" s="37" t="str">
        <f>_xlfn.IFNA(VLOOKUP($C303,DataSuS2022!$B$2:$O$854,13,FALSE),"")</f>
        <v>-</v>
      </c>
      <c r="AM303" s="44">
        <f t="shared" si="25"/>
        <v>1</v>
      </c>
      <c r="AN303" t="str">
        <f>_xlfn.IFNA(VLOOKUP($C303,DataSuS2023!$B$2:$O$854,2,FALSE),"")</f>
        <v>-</v>
      </c>
      <c r="AO303" t="str">
        <f>_xlfn.IFNA(VLOOKUP($C303,DataSuS2023!$B$2:$O$854,3,FALSE),"")</f>
        <v>-</v>
      </c>
      <c r="AP303" t="str">
        <f>_xlfn.IFNA(VLOOKUP($C303,DataSuS2023!$B$2:$O$854,4,FALSE),"")</f>
        <v>-</v>
      </c>
      <c r="AQ303" t="str">
        <f>_xlfn.IFNA(VLOOKUP($C303,DataSuS2023!$B$2:$O$854,5,FALSE),"")</f>
        <v>-</v>
      </c>
      <c r="AR303" t="str">
        <f>_xlfn.IFNA(VLOOKUP($C303,DataSuS2023!$B$2:$O$854,6,FALSE),"")</f>
        <v>-</v>
      </c>
      <c r="AS303" t="str">
        <f>_xlfn.IFNA(VLOOKUP($C303,DataSuS2023!$B$2:$O$854,7,FALSE),"")</f>
        <v>-</v>
      </c>
      <c r="AT303" t="str">
        <f>_xlfn.IFNA(VLOOKUP($C303,DataSuS2023!$B$2:$O$854,8,FALSE),"")</f>
        <v>-</v>
      </c>
      <c r="AU303" t="str">
        <f>_xlfn.IFNA(VLOOKUP($C303,DataSuS2023!$B$2:$O$854,9,FALSE),"")</f>
        <v>-</v>
      </c>
      <c r="AV303" t="str">
        <f>_xlfn.IFNA(VLOOKUP($C303,DataSuS2023!$B$2:$O$854,10,FALSE),"")</f>
        <v>-</v>
      </c>
      <c r="AW303" t="str">
        <f>_xlfn.IFNA(VLOOKUP($C303,DataSuS2023!$B$2:$O$854,11,FALSE),"")</f>
        <v>-</v>
      </c>
      <c r="AX303" t="str">
        <f>_xlfn.IFNA(VLOOKUP($C303,DataSuS2023!$B$2:$O$854,12,FALSE),"")</f>
        <v>-</v>
      </c>
      <c r="AY303" t="str">
        <f>_xlfn.IFNA(VLOOKUP($C303,DataSuS2023!$B$2:$O$854,13,FALSE),"")</f>
        <v>-</v>
      </c>
      <c r="AZ303" s="43">
        <f t="shared" si="27"/>
        <v>0</v>
      </c>
      <c r="BA303">
        <f t="shared" si="26"/>
        <v>1</v>
      </c>
    </row>
    <row r="304" spans="1:53" ht="15.75" customHeight="1">
      <c r="A304" s="10" t="s">
        <v>629</v>
      </c>
      <c r="B304" s="5">
        <v>3127057</v>
      </c>
      <c r="C304" s="5" t="str">
        <f t="shared" si="23"/>
        <v>31270</v>
      </c>
      <c r="D304" s="11" t="s">
        <v>59</v>
      </c>
      <c r="E304" s="12">
        <v>0.32800000000000001</v>
      </c>
      <c r="F304" s="12">
        <v>0.42099999999999999</v>
      </c>
      <c r="G304" s="13">
        <v>0.59199999999999997</v>
      </c>
      <c r="H304" s="46" t="s">
        <v>630</v>
      </c>
      <c r="I304" s="13" t="s">
        <v>61</v>
      </c>
      <c r="J304" s="14">
        <v>0.75</v>
      </c>
      <c r="K304" s="14">
        <v>320.75700000000001</v>
      </c>
      <c r="L304" s="15">
        <f t="shared" si="22"/>
        <v>2.3382186515025394</v>
      </c>
      <c r="M304" s="6" t="s">
        <v>80</v>
      </c>
      <c r="N304" s="3" t="str">
        <f>_xlfn.IFNA(VLOOKUP($C304,DataSuS2021!$B$2:$O$173,2,FALSE),"")</f>
        <v/>
      </c>
      <c r="O304" s="3" t="str">
        <f>_xlfn.IFNA(VLOOKUP($C304,DataSuS2021!$B$2:$O$173,3,FALSE),"")</f>
        <v/>
      </c>
      <c r="P304" s="3" t="str">
        <f>_xlfn.IFNA(VLOOKUP($C304,DataSuS2021!$B$2:$O$173,4,FALSE),"")</f>
        <v/>
      </c>
      <c r="Q304" s="3" t="str">
        <f>_xlfn.IFNA(VLOOKUP($C304,DataSuS2021!$B$2:$O$173,5,FALSE),"")</f>
        <v/>
      </c>
      <c r="R304" s="3" t="str">
        <f>_xlfn.IFNA(VLOOKUP($C304,DataSuS2021!$B$2:$O$173,6,FALSE),"")</f>
        <v/>
      </c>
      <c r="S304" s="3" t="str">
        <f>_xlfn.IFNA(VLOOKUP($C304,DataSuS2021!$B$2:$O$173,7,FALSE),"")</f>
        <v/>
      </c>
      <c r="T304" s="3" t="str">
        <f>_xlfn.IFNA(VLOOKUP($C304,DataSuS2021!$B$2:$O$173,8,FALSE),"")</f>
        <v/>
      </c>
      <c r="U304" s="3" t="str">
        <f>_xlfn.IFNA(VLOOKUP($C304,DataSuS2021!$B$2:$O$173,9,FALSE),"")</f>
        <v/>
      </c>
      <c r="V304" s="3" t="str">
        <f>_xlfn.IFNA(VLOOKUP($C304,DataSuS2021!$B$2:$O$173,10,FALSE),"")</f>
        <v/>
      </c>
      <c r="W304" s="3" t="str">
        <f>_xlfn.IFNA(VLOOKUP($C304,DataSuS2021!$B$2:$O$173,11,FALSE),"")</f>
        <v/>
      </c>
      <c r="X304" s="3" t="str">
        <f>_xlfn.IFNA(VLOOKUP($C304,DataSuS2021!$B$2:$O$173,12,FALSE),"")</f>
        <v/>
      </c>
      <c r="Y304" s="3" t="str">
        <f>_xlfn.IFNA(VLOOKUP($C304,DataSuS2021!$B$2:$O$173,13,FALSE),"")</f>
        <v/>
      </c>
      <c r="Z304" s="42">
        <f t="shared" si="24"/>
        <v>0</v>
      </c>
      <c r="AA304" s="37" t="str">
        <f>_xlfn.IFNA(VLOOKUP($C304,DataSuS2022!$B$2:$O$854,2,FALSE),"")</f>
        <v>-</v>
      </c>
      <c r="AB304" s="37" t="str">
        <f>_xlfn.IFNA(VLOOKUP($C304,DataSuS2022!$B$2:$O$854,3,FALSE),"")</f>
        <v>-</v>
      </c>
      <c r="AC304" s="37" t="str">
        <f>_xlfn.IFNA(VLOOKUP($C304,DataSuS2022!$B$2:$O$854,4,FALSE),"")</f>
        <v>-</v>
      </c>
      <c r="AD304" s="37">
        <f>_xlfn.IFNA(VLOOKUP($C304,DataSuS2022!$B$2:$O$854,5,FALSE),"")</f>
        <v>1</v>
      </c>
      <c r="AE304" s="37" t="str">
        <f>_xlfn.IFNA(VLOOKUP($C304,DataSuS2022!$B$2:$O$854,6,FALSE),"")</f>
        <v>-</v>
      </c>
      <c r="AF304" s="37" t="str">
        <f>_xlfn.IFNA(VLOOKUP($C304,DataSuS2022!$B$2:$O$854,7,FALSE),"")</f>
        <v>-</v>
      </c>
      <c r="AG304" s="37" t="str">
        <f>_xlfn.IFNA(VLOOKUP($C304,DataSuS2022!$B$2:$O$854,8,FALSE),"")</f>
        <v>-</v>
      </c>
      <c r="AH304" s="37" t="str">
        <f>_xlfn.IFNA(VLOOKUP($C304,DataSuS2022!$B$2:$O$854,9,FALSE),"")</f>
        <v>-</v>
      </c>
      <c r="AI304" s="37" t="str">
        <f>_xlfn.IFNA(VLOOKUP($C304,DataSuS2022!$B$2:$O$854,10,FALSE),"")</f>
        <v>-</v>
      </c>
      <c r="AJ304" s="37" t="str">
        <f>_xlfn.IFNA(VLOOKUP($C304,DataSuS2022!$B$2:$O$854,11,FALSE),"")</f>
        <v>-</v>
      </c>
      <c r="AK304" s="37" t="str">
        <f>_xlfn.IFNA(VLOOKUP($C304,DataSuS2022!$B$2:$O$854,12,TRUE),"")</f>
        <v>-</v>
      </c>
      <c r="AL304" s="37" t="str">
        <f>_xlfn.IFNA(VLOOKUP($C304,DataSuS2022!$B$2:$O$854,13,FALSE),"")</f>
        <v>-</v>
      </c>
      <c r="AM304" s="44">
        <f t="shared" si="25"/>
        <v>1</v>
      </c>
      <c r="AN304" t="str">
        <f>_xlfn.IFNA(VLOOKUP($C304,DataSuS2023!$B$2:$O$854,2,FALSE),"")</f>
        <v>-</v>
      </c>
      <c r="AO304" t="str">
        <f>_xlfn.IFNA(VLOOKUP($C304,DataSuS2023!$B$2:$O$854,3,FALSE),"")</f>
        <v>-</v>
      </c>
      <c r="AP304" t="str">
        <f>_xlfn.IFNA(VLOOKUP($C304,DataSuS2023!$B$2:$O$854,4,FALSE),"")</f>
        <v>-</v>
      </c>
      <c r="AQ304" t="str">
        <f>_xlfn.IFNA(VLOOKUP($C304,DataSuS2023!$B$2:$O$854,5,FALSE),"")</f>
        <v>-</v>
      </c>
      <c r="AR304" t="str">
        <f>_xlfn.IFNA(VLOOKUP($C304,DataSuS2023!$B$2:$O$854,6,FALSE),"")</f>
        <v>-</v>
      </c>
      <c r="AS304" t="str">
        <f>_xlfn.IFNA(VLOOKUP($C304,DataSuS2023!$B$2:$O$854,7,FALSE),"")</f>
        <v>-</v>
      </c>
      <c r="AT304" t="str">
        <f>_xlfn.IFNA(VLOOKUP($C304,DataSuS2023!$B$2:$O$854,8,FALSE),"")</f>
        <v>-</v>
      </c>
      <c r="AU304" t="str">
        <f>_xlfn.IFNA(VLOOKUP($C304,DataSuS2023!$B$2:$O$854,9,FALSE),"")</f>
        <v>-</v>
      </c>
      <c r="AV304" t="str">
        <f>_xlfn.IFNA(VLOOKUP($C304,DataSuS2023!$B$2:$O$854,10,FALSE),"")</f>
        <v>-</v>
      </c>
      <c r="AW304" t="str">
        <f>_xlfn.IFNA(VLOOKUP($C304,DataSuS2023!$B$2:$O$854,11,FALSE),"")</f>
        <v>-</v>
      </c>
      <c r="AX304" t="str">
        <f>_xlfn.IFNA(VLOOKUP($C304,DataSuS2023!$B$2:$O$854,12,FALSE),"")</f>
        <v>-</v>
      </c>
      <c r="AY304" t="str">
        <f>_xlfn.IFNA(VLOOKUP($C304,DataSuS2023!$B$2:$O$854,13,FALSE),"")</f>
        <v>-</v>
      </c>
      <c r="AZ304" s="43">
        <f t="shared" si="27"/>
        <v>0</v>
      </c>
      <c r="BA304">
        <f t="shared" si="26"/>
        <v>1</v>
      </c>
    </row>
    <row r="305" spans="1:53" ht="15.75" customHeight="1">
      <c r="A305" s="10" t="s">
        <v>631</v>
      </c>
      <c r="B305" s="5">
        <v>3127073</v>
      </c>
      <c r="C305" s="5" t="str">
        <f t="shared" si="23"/>
        <v>31270</v>
      </c>
      <c r="D305" s="11" t="s">
        <v>217</v>
      </c>
      <c r="E305" s="12">
        <v>0.17899999999999999</v>
      </c>
      <c r="F305" s="12">
        <v>0.34899999999999998</v>
      </c>
      <c r="G305" s="13">
        <v>0.54400000000000004</v>
      </c>
      <c r="H305" s="46" t="s">
        <v>632</v>
      </c>
      <c r="I305" s="13" t="s">
        <v>70</v>
      </c>
      <c r="J305" s="14">
        <v>1.17</v>
      </c>
      <c r="K305" s="14">
        <v>762.83699999999999</v>
      </c>
      <c r="L305" s="15">
        <f t="shared" si="22"/>
        <v>1.5337483630185742</v>
      </c>
      <c r="M305" s="6" t="s">
        <v>83</v>
      </c>
      <c r="N305" s="3" t="str">
        <f>_xlfn.IFNA(VLOOKUP($C305,DataSuS2021!$B$2:$O$173,2,FALSE),"")</f>
        <v/>
      </c>
      <c r="O305" s="3" t="str">
        <f>_xlfn.IFNA(VLOOKUP($C305,DataSuS2021!$B$2:$O$173,3,FALSE),"")</f>
        <v/>
      </c>
      <c r="P305" s="3" t="str">
        <f>_xlfn.IFNA(VLOOKUP($C305,DataSuS2021!$B$2:$O$173,4,FALSE),"")</f>
        <v/>
      </c>
      <c r="Q305" s="3" t="str">
        <f>_xlfn.IFNA(VLOOKUP($C305,DataSuS2021!$B$2:$O$173,5,FALSE),"")</f>
        <v/>
      </c>
      <c r="R305" s="3" t="str">
        <f>_xlfn.IFNA(VLOOKUP($C305,DataSuS2021!$B$2:$O$173,6,FALSE),"")</f>
        <v/>
      </c>
      <c r="S305" s="3" t="str">
        <f>_xlfn.IFNA(VLOOKUP($C305,DataSuS2021!$B$2:$O$173,7,FALSE),"")</f>
        <v/>
      </c>
      <c r="T305" s="3" t="str">
        <f>_xlfn.IFNA(VLOOKUP($C305,DataSuS2021!$B$2:$O$173,8,FALSE),"")</f>
        <v/>
      </c>
      <c r="U305" s="3" t="str">
        <f>_xlfn.IFNA(VLOOKUP($C305,DataSuS2021!$B$2:$O$173,9,FALSE),"")</f>
        <v/>
      </c>
      <c r="V305" s="3" t="str">
        <f>_xlfn.IFNA(VLOOKUP($C305,DataSuS2021!$B$2:$O$173,10,FALSE),"")</f>
        <v/>
      </c>
      <c r="W305" s="3" t="str">
        <f>_xlfn.IFNA(VLOOKUP($C305,DataSuS2021!$B$2:$O$173,11,FALSE),"")</f>
        <v/>
      </c>
      <c r="X305" s="3" t="str">
        <f>_xlfn.IFNA(VLOOKUP($C305,DataSuS2021!$B$2:$O$173,12,FALSE),"")</f>
        <v/>
      </c>
      <c r="Y305" s="3" t="str">
        <f>_xlfn.IFNA(VLOOKUP($C305,DataSuS2021!$B$2:$O$173,13,FALSE),"")</f>
        <v/>
      </c>
      <c r="Z305" s="42">
        <f t="shared" si="24"/>
        <v>0</v>
      </c>
      <c r="AA305" s="37" t="str">
        <f>_xlfn.IFNA(VLOOKUP($C305,DataSuS2022!$B$2:$O$854,2,FALSE),"")</f>
        <v>-</v>
      </c>
      <c r="AB305" s="37" t="str">
        <f>_xlfn.IFNA(VLOOKUP($C305,DataSuS2022!$B$2:$O$854,3,FALSE),"")</f>
        <v>-</v>
      </c>
      <c r="AC305" s="37" t="str">
        <f>_xlfn.IFNA(VLOOKUP($C305,DataSuS2022!$B$2:$O$854,4,FALSE),"")</f>
        <v>-</v>
      </c>
      <c r="AD305" s="37">
        <f>_xlfn.IFNA(VLOOKUP($C305,DataSuS2022!$B$2:$O$854,5,FALSE),"")</f>
        <v>1</v>
      </c>
      <c r="AE305" s="37" t="str">
        <f>_xlfn.IFNA(VLOOKUP($C305,DataSuS2022!$B$2:$O$854,6,FALSE),"")</f>
        <v>-</v>
      </c>
      <c r="AF305" s="37" t="str">
        <f>_xlfn.IFNA(VLOOKUP($C305,DataSuS2022!$B$2:$O$854,7,FALSE),"")</f>
        <v>-</v>
      </c>
      <c r="AG305" s="37" t="str">
        <f>_xlfn.IFNA(VLOOKUP($C305,DataSuS2022!$B$2:$O$854,8,FALSE),"")</f>
        <v>-</v>
      </c>
      <c r="AH305" s="37" t="str">
        <f>_xlfn.IFNA(VLOOKUP($C305,DataSuS2022!$B$2:$O$854,9,FALSE),"")</f>
        <v>-</v>
      </c>
      <c r="AI305" s="37" t="str">
        <f>_xlfn.IFNA(VLOOKUP($C305,DataSuS2022!$B$2:$O$854,10,FALSE),"")</f>
        <v>-</v>
      </c>
      <c r="AJ305" s="37" t="str">
        <f>_xlfn.IFNA(VLOOKUP($C305,DataSuS2022!$B$2:$O$854,11,FALSE),"")</f>
        <v>-</v>
      </c>
      <c r="AK305" s="37" t="str">
        <f>_xlfn.IFNA(VLOOKUP($C305,DataSuS2022!$B$2:$O$854,12,TRUE),"")</f>
        <v>-</v>
      </c>
      <c r="AL305" s="37" t="str">
        <f>_xlfn.IFNA(VLOOKUP($C305,DataSuS2022!$B$2:$O$854,13,FALSE),"")</f>
        <v>-</v>
      </c>
      <c r="AM305" s="44">
        <f t="shared" si="25"/>
        <v>1</v>
      </c>
      <c r="AN305" t="str">
        <f>_xlfn.IFNA(VLOOKUP($C305,DataSuS2023!$B$2:$O$854,2,FALSE),"")</f>
        <v>-</v>
      </c>
      <c r="AO305" t="str">
        <f>_xlfn.IFNA(VLOOKUP($C305,DataSuS2023!$B$2:$O$854,3,FALSE),"")</f>
        <v>-</v>
      </c>
      <c r="AP305" t="str">
        <f>_xlfn.IFNA(VLOOKUP($C305,DataSuS2023!$B$2:$O$854,4,FALSE),"")</f>
        <v>-</v>
      </c>
      <c r="AQ305" t="str">
        <f>_xlfn.IFNA(VLOOKUP($C305,DataSuS2023!$B$2:$O$854,5,FALSE),"")</f>
        <v>-</v>
      </c>
      <c r="AR305" t="str">
        <f>_xlfn.IFNA(VLOOKUP($C305,DataSuS2023!$B$2:$O$854,6,FALSE),"")</f>
        <v>-</v>
      </c>
      <c r="AS305" t="str">
        <f>_xlfn.IFNA(VLOOKUP($C305,DataSuS2023!$B$2:$O$854,7,FALSE),"")</f>
        <v>-</v>
      </c>
      <c r="AT305" t="str">
        <f>_xlfn.IFNA(VLOOKUP($C305,DataSuS2023!$B$2:$O$854,8,FALSE),"")</f>
        <v>-</v>
      </c>
      <c r="AU305" t="str">
        <f>_xlfn.IFNA(VLOOKUP($C305,DataSuS2023!$B$2:$O$854,9,FALSE),"")</f>
        <v>-</v>
      </c>
      <c r="AV305" t="str">
        <f>_xlfn.IFNA(VLOOKUP($C305,DataSuS2023!$B$2:$O$854,10,FALSE),"")</f>
        <v>-</v>
      </c>
      <c r="AW305" t="str">
        <f>_xlfn.IFNA(VLOOKUP($C305,DataSuS2023!$B$2:$O$854,11,FALSE),"")</f>
        <v>-</v>
      </c>
      <c r="AX305" t="str">
        <f>_xlfn.IFNA(VLOOKUP($C305,DataSuS2023!$B$2:$O$854,12,FALSE),"")</f>
        <v>-</v>
      </c>
      <c r="AY305" t="str">
        <f>_xlfn.IFNA(VLOOKUP($C305,DataSuS2023!$B$2:$O$854,13,FALSE),"")</f>
        <v>-</v>
      </c>
      <c r="AZ305" s="43">
        <f t="shared" si="27"/>
        <v>0</v>
      </c>
      <c r="BA305">
        <f t="shared" si="26"/>
        <v>1</v>
      </c>
    </row>
    <row r="306" spans="1:53" ht="15.75" customHeight="1">
      <c r="A306" s="10" t="s">
        <v>633</v>
      </c>
      <c r="B306" s="5">
        <v>3127107</v>
      </c>
      <c r="C306" s="5" t="str">
        <f t="shared" si="23"/>
        <v>31271</v>
      </c>
      <c r="D306" s="11" t="s">
        <v>150</v>
      </c>
      <c r="E306" s="12">
        <v>0.51600000000000001</v>
      </c>
      <c r="F306" s="12">
        <v>0.64300000000000002</v>
      </c>
      <c r="G306" s="13">
        <v>0.73</v>
      </c>
      <c r="H306" s="46" t="s">
        <v>185</v>
      </c>
      <c r="I306" s="13" t="s">
        <v>70</v>
      </c>
      <c r="J306" s="14">
        <v>15.91</v>
      </c>
      <c r="K306" s="14">
        <v>2426.9650000000001</v>
      </c>
      <c r="L306" s="15">
        <f t="shared" si="22"/>
        <v>6.5555127494628067</v>
      </c>
      <c r="M306" s="6" t="s">
        <v>54</v>
      </c>
      <c r="N306" s="3" t="str">
        <f>_xlfn.IFNA(VLOOKUP($C306,DataSuS2021!$B$2:$O$173,2,FALSE),"")</f>
        <v/>
      </c>
      <c r="O306" s="3" t="str">
        <f>_xlfn.IFNA(VLOOKUP($C306,DataSuS2021!$B$2:$O$173,3,FALSE),"")</f>
        <v/>
      </c>
      <c r="P306" s="3" t="str">
        <f>_xlfn.IFNA(VLOOKUP($C306,DataSuS2021!$B$2:$O$173,4,FALSE),"")</f>
        <v/>
      </c>
      <c r="Q306" s="3" t="str">
        <f>_xlfn.IFNA(VLOOKUP($C306,DataSuS2021!$B$2:$O$173,5,FALSE),"")</f>
        <v/>
      </c>
      <c r="R306" s="3" t="str">
        <f>_xlfn.IFNA(VLOOKUP($C306,DataSuS2021!$B$2:$O$173,6,FALSE),"")</f>
        <v/>
      </c>
      <c r="S306" s="3" t="str">
        <f>_xlfn.IFNA(VLOOKUP($C306,DataSuS2021!$B$2:$O$173,7,FALSE),"")</f>
        <v/>
      </c>
      <c r="T306" s="3" t="str">
        <f>_xlfn.IFNA(VLOOKUP($C306,DataSuS2021!$B$2:$O$173,8,FALSE),"")</f>
        <v/>
      </c>
      <c r="U306" s="3" t="str">
        <f>_xlfn.IFNA(VLOOKUP($C306,DataSuS2021!$B$2:$O$173,9,FALSE),"")</f>
        <v/>
      </c>
      <c r="V306" s="3" t="str">
        <f>_xlfn.IFNA(VLOOKUP($C306,DataSuS2021!$B$2:$O$173,10,FALSE),"")</f>
        <v/>
      </c>
      <c r="W306" s="3" t="str">
        <f>_xlfn.IFNA(VLOOKUP($C306,DataSuS2021!$B$2:$O$173,11,FALSE),"")</f>
        <v/>
      </c>
      <c r="X306" s="3" t="str">
        <f>_xlfn.IFNA(VLOOKUP($C306,DataSuS2021!$B$2:$O$173,12,FALSE),"")</f>
        <v/>
      </c>
      <c r="Y306" s="3" t="str">
        <f>_xlfn.IFNA(VLOOKUP($C306,DataSuS2021!$B$2:$O$173,13,FALSE),"")</f>
        <v/>
      </c>
      <c r="Z306" s="42">
        <f t="shared" si="24"/>
        <v>0</v>
      </c>
      <c r="AA306" s="37" t="str">
        <f>_xlfn.IFNA(VLOOKUP($C306,DataSuS2022!$B$2:$O$854,2,FALSE),"")</f>
        <v>-</v>
      </c>
      <c r="AB306" s="37" t="str">
        <f>_xlfn.IFNA(VLOOKUP($C306,DataSuS2022!$B$2:$O$854,3,FALSE),"")</f>
        <v>-</v>
      </c>
      <c r="AC306" s="37" t="str">
        <f>_xlfn.IFNA(VLOOKUP($C306,DataSuS2022!$B$2:$O$854,4,FALSE),"")</f>
        <v>-</v>
      </c>
      <c r="AD306" s="37" t="str">
        <f>_xlfn.IFNA(VLOOKUP($C306,DataSuS2022!$B$2:$O$854,5,FALSE),"")</f>
        <v>-</v>
      </c>
      <c r="AE306" s="37" t="str">
        <f>_xlfn.IFNA(VLOOKUP($C306,DataSuS2022!$B$2:$O$854,6,FALSE),"")</f>
        <v>-</v>
      </c>
      <c r="AF306" s="37" t="str">
        <f>_xlfn.IFNA(VLOOKUP($C306,DataSuS2022!$B$2:$O$854,7,FALSE),"")</f>
        <v>-</v>
      </c>
      <c r="AG306" s="37" t="str">
        <f>_xlfn.IFNA(VLOOKUP($C306,DataSuS2022!$B$2:$O$854,8,FALSE),"")</f>
        <v>-</v>
      </c>
      <c r="AH306" s="37" t="str">
        <f>_xlfn.IFNA(VLOOKUP($C306,DataSuS2022!$B$2:$O$854,9,FALSE),"")</f>
        <v>-</v>
      </c>
      <c r="AI306" s="37" t="str">
        <f>_xlfn.IFNA(VLOOKUP($C306,DataSuS2022!$B$2:$O$854,10,FALSE),"")</f>
        <v>-</v>
      </c>
      <c r="AJ306" s="37" t="str">
        <f>_xlfn.IFNA(VLOOKUP($C306,DataSuS2022!$B$2:$O$854,11,FALSE),"")</f>
        <v>-</v>
      </c>
      <c r="AK306" s="37" t="str">
        <f>_xlfn.IFNA(VLOOKUP($C306,DataSuS2022!$B$2:$O$854,12,TRUE),"")</f>
        <v>-</v>
      </c>
      <c r="AL306" s="37" t="str">
        <f>_xlfn.IFNA(VLOOKUP($C306,DataSuS2022!$B$2:$O$854,13,FALSE),"")</f>
        <v>-</v>
      </c>
      <c r="AM306" s="44">
        <f t="shared" si="25"/>
        <v>0</v>
      </c>
      <c r="AN306" t="str">
        <f>_xlfn.IFNA(VLOOKUP($C306,DataSuS2023!$B$2:$O$854,2,FALSE),"")</f>
        <v>-</v>
      </c>
      <c r="AO306" t="str">
        <f>_xlfn.IFNA(VLOOKUP($C306,DataSuS2023!$B$2:$O$854,3,FALSE),"")</f>
        <v>-</v>
      </c>
      <c r="AP306" t="str">
        <f>_xlfn.IFNA(VLOOKUP($C306,DataSuS2023!$B$2:$O$854,4,FALSE),"")</f>
        <v>-</v>
      </c>
      <c r="AQ306" t="str">
        <f>_xlfn.IFNA(VLOOKUP($C306,DataSuS2023!$B$2:$O$854,5,FALSE),"")</f>
        <v>-</v>
      </c>
      <c r="AR306" t="str">
        <f>_xlfn.IFNA(VLOOKUP($C306,DataSuS2023!$B$2:$O$854,6,FALSE),"")</f>
        <v>-</v>
      </c>
      <c r="AS306" t="str">
        <f>_xlfn.IFNA(VLOOKUP($C306,DataSuS2023!$B$2:$O$854,7,FALSE),"")</f>
        <v>-</v>
      </c>
      <c r="AT306" t="str">
        <f>_xlfn.IFNA(VLOOKUP($C306,DataSuS2023!$B$2:$O$854,8,FALSE),"")</f>
        <v>-</v>
      </c>
      <c r="AU306" t="str">
        <f>_xlfn.IFNA(VLOOKUP($C306,DataSuS2023!$B$2:$O$854,9,FALSE),"")</f>
        <v>-</v>
      </c>
      <c r="AV306" t="str">
        <f>_xlfn.IFNA(VLOOKUP($C306,DataSuS2023!$B$2:$O$854,10,FALSE),"")</f>
        <v>-</v>
      </c>
      <c r="AW306" t="str">
        <f>_xlfn.IFNA(VLOOKUP($C306,DataSuS2023!$B$2:$O$854,11,FALSE),"")</f>
        <v>-</v>
      </c>
      <c r="AX306" t="str">
        <f>_xlfn.IFNA(VLOOKUP($C306,DataSuS2023!$B$2:$O$854,12,FALSE),"")</f>
        <v>-</v>
      </c>
      <c r="AY306" t="str">
        <f>_xlfn.IFNA(VLOOKUP($C306,DataSuS2023!$B$2:$O$854,13,FALSE),"")</f>
        <v>-</v>
      </c>
      <c r="AZ306" s="43">
        <f t="shared" si="27"/>
        <v>0</v>
      </c>
      <c r="BA306">
        <f t="shared" si="26"/>
        <v>0</v>
      </c>
    </row>
    <row r="307" spans="1:53" ht="15.75" customHeight="1">
      <c r="A307" s="10" t="s">
        <v>634</v>
      </c>
      <c r="B307" s="5">
        <v>3127206</v>
      </c>
      <c r="C307" s="5" t="str">
        <f t="shared" si="23"/>
        <v>31272</v>
      </c>
      <c r="D307" s="11" t="s">
        <v>64</v>
      </c>
      <c r="E307" s="12">
        <v>0.41399999999999998</v>
      </c>
      <c r="F307" s="12">
        <v>0.54600000000000004</v>
      </c>
      <c r="G307" s="13">
        <v>0.65500000000000003</v>
      </c>
      <c r="H307" s="46" t="s">
        <v>635</v>
      </c>
      <c r="I307" s="13" t="s">
        <v>53</v>
      </c>
      <c r="J307" s="14">
        <v>4.22</v>
      </c>
      <c r="K307" s="14">
        <v>199.797</v>
      </c>
      <c r="L307" s="15">
        <f t="shared" si="22"/>
        <v>21.121438259833731</v>
      </c>
      <c r="M307" s="6" t="s">
        <v>117</v>
      </c>
      <c r="N307" s="3" t="str">
        <f>_xlfn.IFNA(VLOOKUP($C307,DataSuS2021!$B$2:$O$173,2,FALSE),"")</f>
        <v/>
      </c>
      <c r="O307" s="3" t="str">
        <f>_xlfn.IFNA(VLOOKUP($C307,DataSuS2021!$B$2:$O$173,3,FALSE),"")</f>
        <v/>
      </c>
      <c r="P307" s="3" t="str">
        <f>_xlfn.IFNA(VLOOKUP($C307,DataSuS2021!$B$2:$O$173,4,FALSE),"")</f>
        <v/>
      </c>
      <c r="Q307" s="3" t="str">
        <f>_xlfn.IFNA(VLOOKUP($C307,DataSuS2021!$B$2:$O$173,5,FALSE),"")</f>
        <v/>
      </c>
      <c r="R307" s="3" t="str">
        <f>_xlfn.IFNA(VLOOKUP($C307,DataSuS2021!$B$2:$O$173,6,FALSE),"")</f>
        <v/>
      </c>
      <c r="S307" s="3" t="str">
        <f>_xlfn.IFNA(VLOOKUP($C307,DataSuS2021!$B$2:$O$173,7,FALSE),"")</f>
        <v/>
      </c>
      <c r="T307" s="3" t="str">
        <f>_xlfn.IFNA(VLOOKUP($C307,DataSuS2021!$B$2:$O$173,8,FALSE),"")</f>
        <v/>
      </c>
      <c r="U307" s="3" t="str">
        <f>_xlfn.IFNA(VLOOKUP($C307,DataSuS2021!$B$2:$O$173,9,FALSE),"")</f>
        <v/>
      </c>
      <c r="V307" s="3" t="str">
        <f>_xlfn.IFNA(VLOOKUP($C307,DataSuS2021!$B$2:$O$173,10,FALSE),"")</f>
        <v/>
      </c>
      <c r="W307" s="3" t="str">
        <f>_xlfn.IFNA(VLOOKUP($C307,DataSuS2021!$B$2:$O$173,11,FALSE),"")</f>
        <v/>
      </c>
      <c r="X307" s="3" t="str">
        <f>_xlfn.IFNA(VLOOKUP($C307,DataSuS2021!$B$2:$O$173,12,FALSE),"")</f>
        <v/>
      </c>
      <c r="Y307" s="3" t="str">
        <f>_xlfn.IFNA(VLOOKUP($C307,DataSuS2021!$B$2:$O$173,13,FALSE),"")</f>
        <v/>
      </c>
      <c r="Z307" s="42">
        <f t="shared" si="24"/>
        <v>0</v>
      </c>
      <c r="AA307" s="37" t="str">
        <f>_xlfn.IFNA(VLOOKUP($C307,DataSuS2022!$B$2:$O$854,2,FALSE),"")</f>
        <v>-</v>
      </c>
      <c r="AB307" s="37" t="str">
        <f>_xlfn.IFNA(VLOOKUP($C307,DataSuS2022!$B$2:$O$854,3,FALSE),"")</f>
        <v>-</v>
      </c>
      <c r="AC307" s="37" t="str">
        <f>_xlfn.IFNA(VLOOKUP($C307,DataSuS2022!$B$2:$O$854,4,FALSE),"")</f>
        <v>-</v>
      </c>
      <c r="AD307" s="37" t="str">
        <f>_xlfn.IFNA(VLOOKUP($C307,DataSuS2022!$B$2:$O$854,5,FALSE),"")</f>
        <v>-</v>
      </c>
      <c r="AE307" s="37" t="str">
        <f>_xlfn.IFNA(VLOOKUP($C307,DataSuS2022!$B$2:$O$854,6,FALSE),"")</f>
        <v>-</v>
      </c>
      <c r="AF307" s="37" t="str">
        <f>_xlfn.IFNA(VLOOKUP($C307,DataSuS2022!$B$2:$O$854,7,FALSE),"")</f>
        <v>-</v>
      </c>
      <c r="AG307" s="37" t="str">
        <f>_xlfn.IFNA(VLOOKUP($C307,DataSuS2022!$B$2:$O$854,8,FALSE),"")</f>
        <v>-</v>
      </c>
      <c r="AH307" s="37" t="str">
        <f>_xlfn.IFNA(VLOOKUP($C307,DataSuS2022!$B$2:$O$854,9,FALSE),"")</f>
        <v>-</v>
      </c>
      <c r="AI307" s="37" t="str">
        <f>_xlfn.IFNA(VLOOKUP($C307,DataSuS2022!$B$2:$O$854,10,FALSE),"")</f>
        <v>-</v>
      </c>
      <c r="AJ307" s="37" t="str">
        <f>_xlfn.IFNA(VLOOKUP($C307,DataSuS2022!$B$2:$O$854,11,FALSE),"")</f>
        <v>-</v>
      </c>
      <c r="AK307" s="37" t="str">
        <f>_xlfn.IFNA(VLOOKUP($C307,DataSuS2022!$B$2:$O$854,12,TRUE),"")</f>
        <v>-</v>
      </c>
      <c r="AL307" s="37" t="str">
        <f>_xlfn.IFNA(VLOOKUP($C307,DataSuS2022!$B$2:$O$854,13,FALSE),"")</f>
        <v>-</v>
      </c>
      <c r="AM307" s="44">
        <f t="shared" si="25"/>
        <v>0</v>
      </c>
      <c r="AN307" t="str">
        <f>_xlfn.IFNA(VLOOKUP($C307,DataSuS2023!$B$2:$O$854,2,FALSE),"")</f>
        <v>-</v>
      </c>
      <c r="AO307" t="str">
        <f>_xlfn.IFNA(VLOOKUP($C307,DataSuS2023!$B$2:$O$854,3,FALSE),"")</f>
        <v>-</v>
      </c>
      <c r="AP307" t="str">
        <f>_xlfn.IFNA(VLOOKUP($C307,DataSuS2023!$B$2:$O$854,4,FALSE),"")</f>
        <v>-</v>
      </c>
      <c r="AQ307" t="str">
        <f>_xlfn.IFNA(VLOOKUP($C307,DataSuS2023!$B$2:$O$854,5,FALSE),"")</f>
        <v>-</v>
      </c>
      <c r="AR307" t="str">
        <f>_xlfn.IFNA(VLOOKUP($C307,DataSuS2023!$B$2:$O$854,6,FALSE),"")</f>
        <v>-</v>
      </c>
      <c r="AS307" t="str">
        <f>_xlfn.IFNA(VLOOKUP($C307,DataSuS2023!$B$2:$O$854,7,FALSE),"")</f>
        <v>-</v>
      </c>
      <c r="AT307" t="str">
        <f>_xlfn.IFNA(VLOOKUP($C307,DataSuS2023!$B$2:$O$854,8,FALSE),"")</f>
        <v>-</v>
      </c>
      <c r="AU307" t="str">
        <f>_xlfn.IFNA(VLOOKUP($C307,DataSuS2023!$B$2:$O$854,9,FALSE),"")</f>
        <v>-</v>
      </c>
      <c r="AV307" t="str">
        <f>_xlfn.IFNA(VLOOKUP($C307,DataSuS2023!$B$2:$O$854,10,FALSE),"")</f>
        <v>-</v>
      </c>
      <c r="AW307" t="str">
        <f>_xlfn.IFNA(VLOOKUP($C307,DataSuS2023!$B$2:$O$854,11,FALSE),"")</f>
        <v>-</v>
      </c>
      <c r="AX307" t="str">
        <f>_xlfn.IFNA(VLOOKUP($C307,DataSuS2023!$B$2:$O$854,12,FALSE),"")</f>
        <v>-</v>
      </c>
      <c r="AY307" t="str">
        <f>_xlfn.IFNA(VLOOKUP($C307,DataSuS2023!$B$2:$O$854,13,FALSE),"")</f>
        <v>-</v>
      </c>
      <c r="AZ307" s="43">
        <f t="shared" si="27"/>
        <v>0</v>
      </c>
      <c r="BA307">
        <f t="shared" si="26"/>
        <v>0</v>
      </c>
    </row>
    <row r="308" spans="1:53" ht="15.75" customHeight="1">
      <c r="A308" s="10" t="s">
        <v>636</v>
      </c>
      <c r="B308" s="5">
        <v>3127305</v>
      </c>
      <c r="C308" s="5" t="str">
        <f t="shared" si="23"/>
        <v>31273</v>
      </c>
      <c r="D308" s="11" t="s">
        <v>51</v>
      </c>
      <c r="E308" s="12">
        <v>0.37</v>
      </c>
      <c r="F308" s="12">
        <v>0.53100000000000003</v>
      </c>
      <c r="G308" s="13">
        <v>0.65400000000000003</v>
      </c>
      <c r="H308" s="46" t="s">
        <v>637</v>
      </c>
      <c r="I308" s="13" t="s">
        <v>61</v>
      </c>
      <c r="J308" s="14">
        <v>1.88</v>
      </c>
      <c r="K308" s="14">
        <v>720.303</v>
      </c>
      <c r="L308" s="15">
        <f t="shared" si="22"/>
        <v>2.6100127307535854</v>
      </c>
      <c r="M308" s="6" t="s">
        <v>67</v>
      </c>
      <c r="N308" s="3" t="str">
        <f>_xlfn.IFNA(VLOOKUP($C308,DataSuS2021!$B$2:$O$173,2,FALSE),"")</f>
        <v>-</v>
      </c>
      <c r="O308" s="3" t="str">
        <f>_xlfn.IFNA(VLOOKUP($C308,DataSuS2021!$B$2:$O$173,3,FALSE),"")</f>
        <v>-</v>
      </c>
      <c r="P308" s="3" t="str">
        <f>_xlfn.IFNA(VLOOKUP($C308,DataSuS2021!$B$2:$O$173,4,FALSE),"")</f>
        <v>-</v>
      </c>
      <c r="Q308" s="3" t="str">
        <f>_xlfn.IFNA(VLOOKUP($C308,DataSuS2021!$B$2:$O$173,5,FALSE),"")</f>
        <v>-</v>
      </c>
      <c r="R308" s="3">
        <f>_xlfn.IFNA(VLOOKUP($C308,DataSuS2021!$B$2:$O$173,6,FALSE),"")</f>
        <v>1</v>
      </c>
      <c r="S308" s="3" t="str">
        <f>_xlfn.IFNA(VLOOKUP($C308,DataSuS2021!$B$2:$O$173,7,FALSE),"")</f>
        <v>-</v>
      </c>
      <c r="T308" s="3" t="str">
        <f>_xlfn.IFNA(VLOOKUP($C308,DataSuS2021!$B$2:$O$173,8,FALSE),"")</f>
        <v>-</v>
      </c>
      <c r="U308" s="3" t="str">
        <f>_xlfn.IFNA(VLOOKUP($C308,DataSuS2021!$B$2:$O$173,9,FALSE),"")</f>
        <v>-</v>
      </c>
      <c r="V308" s="3" t="str">
        <f>_xlfn.IFNA(VLOOKUP($C308,DataSuS2021!$B$2:$O$173,10,FALSE),"")</f>
        <v>-</v>
      </c>
      <c r="W308" s="3" t="str">
        <f>_xlfn.IFNA(VLOOKUP($C308,DataSuS2021!$B$2:$O$173,11,FALSE),"")</f>
        <v>-</v>
      </c>
      <c r="X308" s="3" t="str">
        <f>_xlfn.IFNA(VLOOKUP($C308,DataSuS2021!$B$2:$O$173,12,FALSE),"")</f>
        <v>-</v>
      </c>
      <c r="Y308" s="3" t="str">
        <f>_xlfn.IFNA(VLOOKUP($C308,DataSuS2021!$B$2:$O$173,13,FALSE),"")</f>
        <v>-</v>
      </c>
      <c r="Z308" s="42">
        <f t="shared" si="24"/>
        <v>1</v>
      </c>
      <c r="AA308" s="37" t="str">
        <f>_xlfn.IFNA(VLOOKUP($C308,DataSuS2022!$B$2:$O$854,2,FALSE),"")</f>
        <v>-</v>
      </c>
      <c r="AB308" s="37" t="str">
        <f>_xlfn.IFNA(VLOOKUP($C308,DataSuS2022!$B$2:$O$854,3,FALSE),"")</f>
        <v>-</v>
      </c>
      <c r="AC308" s="37" t="str">
        <f>_xlfn.IFNA(VLOOKUP($C308,DataSuS2022!$B$2:$O$854,4,FALSE),"")</f>
        <v>-</v>
      </c>
      <c r="AD308" s="37" t="str">
        <f>_xlfn.IFNA(VLOOKUP($C308,DataSuS2022!$B$2:$O$854,5,FALSE),"")</f>
        <v>-</v>
      </c>
      <c r="AE308" s="37" t="str">
        <f>_xlfn.IFNA(VLOOKUP($C308,DataSuS2022!$B$2:$O$854,6,FALSE),"")</f>
        <v>-</v>
      </c>
      <c r="AF308" s="37" t="str">
        <f>_xlfn.IFNA(VLOOKUP($C308,DataSuS2022!$B$2:$O$854,7,FALSE),"")</f>
        <v>-</v>
      </c>
      <c r="AG308" s="37" t="str">
        <f>_xlfn.IFNA(VLOOKUP($C308,DataSuS2022!$B$2:$O$854,8,FALSE),"")</f>
        <v>-</v>
      </c>
      <c r="AH308" s="37" t="str">
        <f>_xlfn.IFNA(VLOOKUP($C308,DataSuS2022!$B$2:$O$854,9,FALSE),"")</f>
        <v>-</v>
      </c>
      <c r="AI308" s="37" t="str">
        <f>_xlfn.IFNA(VLOOKUP($C308,DataSuS2022!$B$2:$O$854,10,FALSE),"")</f>
        <v>-</v>
      </c>
      <c r="AJ308" s="37" t="str">
        <f>_xlfn.IFNA(VLOOKUP($C308,DataSuS2022!$B$2:$O$854,11,FALSE),"")</f>
        <v>-</v>
      </c>
      <c r="AK308" s="37" t="str">
        <f>_xlfn.IFNA(VLOOKUP($C308,DataSuS2022!$B$2:$O$854,12,TRUE),"")</f>
        <v>-</v>
      </c>
      <c r="AL308" s="37" t="str">
        <f>_xlfn.IFNA(VLOOKUP($C308,DataSuS2022!$B$2:$O$854,13,FALSE),"")</f>
        <v>-</v>
      </c>
      <c r="AM308" s="44">
        <f t="shared" si="25"/>
        <v>0</v>
      </c>
      <c r="AN308">
        <f>_xlfn.IFNA(VLOOKUP($C308,DataSuS2023!$B$2:$O$854,2,FALSE),"")</f>
        <v>1</v>
      </c>
      <c r="AO308" t="str">
        <f>_xlfn.IFNA(VLOOKUP($C308,DataSuS2023!$B$2:$O$854,3,FALSE),"")</f>
        <v>-</v>
      </c>
      <c r="AP308" t="str">
        <f>_xlfn.IFNA(VLOOKUP($C308,DataSuS2023!$B$2:$O$854,4,FALSE),"")</f>
        <v>-</v>
      </c>
      <c r="AQ308" t="str">
        <f>_xlfn.IFNA(VLOOKUP($C308,DataSuS2023!$B$2:$O$854,5,FALSE),"")</f>
        <v>-</v>
      </c>
      <c r="AR308" t="str">
        <f>_xlfn.IFNA(VLOOKUP($C308,DataSuS2023!$B$2:$O$854,6,FALSE),"")</f>
        <v>-</v>
      </c>
      <c r="AS308" t="str">
        <f>_xlfn.IFNA(VLOOKUP($C308,DataSuS2023!$B$2:$O$854,7,FALSE),"")</f>
        <v>-</v>
      </c>
      <c r="AT308">
        <f>_xlfn.IFNA(VLOOKUP($C308,DataSuS2023!$B$2:$O$854,8,FALSE),"")</f>
        <v>1</v>
      </c>
      <c r="AU308" t="str">
        <f>_xlfn.IFNA(VLOOKUP($C308,DataSuS2023!$B$2:$O$854,9,FALSE),"")</f>
        <v>-</v>
      </c>
      <c r="AV308" t="str">
        <f>_xlfn.IFNA(VLOOKUP($C308,DataSuS2023!$B$2:$O$854,10,FALSE),"")</f>
        <v>-</v>
      </c>
      <c r="AW308" t="str">
        <f>_xlfn.IFNA(VLOOKUP($C308,DataSuS2023!$B$2:$O$854,11,FALSE),"")</f>
        <v>-</v>
      </c>
      <c r="AX308" t="str">
        <f>_xlfn.IFNA(VLOOKUP($C308,DataSuS2023!$B$2:$O$854,12,FALSE),"")</f>
        <v>-</v>
      </c>
      <c r="AY308" t="str">
        <f>_xlfn.IFNA(VLOOKUP($C308,DataSuS2023!$B$2:$O$854,13,FALSE),"")</f>
        <v>-</v>
      </c>
      <c r="AZ308" s="43">
        <f t="shared" si="27"/>
        <v>2</v>
      </c>
      <c r="BA308">
        <f t="shared" si="26"/>
        <v>3</v>
      </c>
    </row>
    <row r="309" spans="1:53" ht="15.75" customHeight="1">
      <c r="A309" s="10" t="s">
        <v>638</v>
      </c>
      <c r="B309" s="5">
        <v>3127339</v>
      </c>
      <c r="C309" s="5" t="str">
        <f t="shared" si="23"/>
        <v>31273</v>
      </c>
      <c r="D309" s="11" t="s">
        <v>59</v>
      </c>
      <c r="E309" s="12">
        <v>0.29299999999999998</v>
      </c>
      <c r="F309" s="12">
        <v>0.46100000000000002</v>
      </c>
      <c r="G309" s="13">
        <v>0.65</v>
      </c>
      <c r="H309" s="46" t="s">
        <v>632</v>
      </c>
      <c r="I309" s="13" t="s">
        <v>343</v>
      </c>
      <c r="J309" s="14">
        <v>1.06</v>
      </c>
      <c r="K309" s="14">
        <v>1733.203</v>
      </c>
      <c r="L309" s="15">
        <f t="shared" si="22"/>
        <v>0.61158444798445433</v>
      </c>
      <c r="M309" s="6" t="s">
        <v>83</v>
      </c>
      <c r="N309" s="3" t="str">
        <f>_xlfn.IFNA(VLOOKUP($C309,DataSuS2021!$B$2:$O$173,2,FALSE),"")</f>
        <v>-</v>
      </c>
      <c r="O309" s="3" t="str">
        <f>_xlfn.IFNA(VLOOKUP($C309,DataSuS2021!$B$2:$O$173,3,FALSE),"")</f>
        <v>-</v>
      </c>
      <c r="P309" s="3" t="str">
        <f>_xlfn.IFNA(VLOOKUP($C309,DataSuS2021!$B$2:$O$173,4,FALSE),"")</f>
        <v>-</v>
      </c>
      <c r="Q309" s="3" t="str">
        <f>_xlfn.IFNA(VLOOKUP($C309,DataSuS2021!$B$2:$O$173,5,FALSE),"")</f>
        <v>-</v>
      </c>
      <c r="R309" s="3">
        <f>_xlfn.IFNA(VLOOKUP($C309,DataSuS2021!$B$2:$O$173,6,FALSE),"")</f>
        <v>1</v>
      </c>
      <c r="S309" s="3" t="str">
        <f>_xlfn.IFNA(VLOOKUP($C309,DataSuS2021!$B$2:$O$173,7,FALSE),"")</f>
        <v>-</v>
      </c>
      <c r="T309" s="3" t="str">
        <f>_xlfn.IFNA(VLOOKUP($C309,DataSuS2021!$B$2:$O$173,8,FALSE),"")</f>
        <v>-</v>
      </c>
      <c r="U309" s="3" t="str">
        <f>_xlfn.IFNA(VLOOKUP($C309,DataSuS2021!$B$2:$O$173,9,FALSE),"")</f>
        <v>-</v>
      </c>
      <c r="V309" s="3" t="str">
        <f>_xlfn.IFNA(VLOOKUP($C309,DataSuS2021!$B$2:$O$173,10,FALSE),"")</f>
        <v>-</v>
      </c>
      <c r="W309" s="3" t="str">
        <f>_xlfn.IFNA(VLOOKUP($C309,DataSuS2021!$B$2:$O$173,11,FALSE),"")</f>
        <v>-</v>
      </c>
      <c r="X309" s="3" t="str">
        <f>_xlfn.IFNA(VLOOKUP($C309,DataSuS2021!$B$2:$O$173,12,FALSE),"")</f>
        <v>-</v>
      </c>
      <c r="Y309" s="3" t="str">
        <f>_xlfn.IFNA(VLOOKUP($C309,DataSuS2021!$B$2:$O$173,13,FALSE),"")</f>
        <v>-</v>
      </c>
      <c r="Z309" s="42">
        <f t="shared" si="24"/>
        <v>1</v>
      </c>
      <c r="AA309" s="37" t="str">
        <f>_xlfn.IFNA(VLOOKUP($C309,DataSuS2022!$B$2:$O$854,2,FALSE),"")</f>
        <v>-</v>
      </c>
      <c r="AB309" s="37" t="str">
        <f>_xlfn.IFNA(VLOOKUP($C309,DataSuS2022!$B$2:$O$854,3,FALSE),"")</f>
        <v>-</v>
      </c>
      <c r="AC309" s="37" t="str">
        <f>_xlfn.IFNA(VLOOKUP($C309,DataSuS2022!$B$2:$O$854,4,FALSE),"")</f>
        <v>-</v>
      </c>
      <c r="AD309" s="37" t="str">
        <f>_xlfn.IFNA(VLOOKUP($C309,DataSuS2022!$B$2:$O$854,5,FALSE),"")</f>
        <v>-</v>
      </c>
      <c r="AE309" s="37" t="str">
        <f>_xlfn.IFNA(VLOOKUP($C309,DataSuS2022!$B$2:$O$854,6,FALSE),"")</f>
        <v>-</v>
      </c>
      <c r="AF309" s="37" t="str">
        <f>_xlfn.IFNA(VLOOKUP($C309,DataSuS2022!$B$2:$O$854,7,FALSE),"")</f>
        <v>-</v>
      </c>
      <c r="AG309" s="37" t="str">
        <f>_xlfn.IFNA(VLOOKUP($C309,DataSuS2022!$B$2:$O$854,8,FALSE),"")</f>
        <v>-</v>
      </c>
      <c r="AH309" s="37" t="str">
        <f>_xlfn.IFNA(VLOOKUP($C309,DataSuS2022!$B$2:$O$854,9,FALSE),"")</f>
        <v>-</v>
      </c>
      <c r="AI309" s="37" t="str">
        <f>_xlfn.IFNA(VLOOKUP($C309,DataSuS2022!$B$2:$O$854,10,FALSE),"")</f>
        <v>-</v>
      </c>
      <c r="AJ309" s="37" t="str">
        <f>_xlfn.IFNA(VLOOKUP($C309,DataSuS2022!$B$2:$O$854,11,FALSE),"")</f>
        <v>-</v>
      </c>
      <c r="AK309" s="37" t="str">
        <f>_xlfn.IFNA(VLOOKUP($C309,DataSuS2022!$B$2:$O$854,12,TRUE),"")</f>
        <v>-</v>
      </c>
      <c r="AL309" s="37" t="str">
        <f>_xlfn.IFNA(VLOOKUP($C309,DataSuS2022!$B$2:$O$854,13,FALSE),"")</f>
        <v>-</v>
      </c>
      <c r="AM309" s="44">
        <f t="shared" si="25"/>
        <v>0</v>
      </c>
      <c r="AN309">
        <f>_xlfn.IFNA(VLOOKUP($C309,DataSuS2023!$B$2:$O$854,2,FALSE),"")</f>
        <v>1</v>
      </c>
      <c r="AO309" t="str">
        <f>_xlfn.IFNA(VLOOKUP($C309,DataSuS2023!$B$2:$O$854,3,FALSE),"")</f>
        <v>-</v>
      </c>
      <c r="AP309" t="str">
        <f>_xlfn.IFNA(VLOOKUP($C309,DataSuS2023!$B$2:$O$854,4,FALSE),"")</f>
        <v>-</v>
      </c>
      <c r="AQ309" t="str">
        <f>_xlfn.IFNA(VLOOKUP($C309,DataSuS2023!$B$2:$O$854,5,FALSE),"")</f>
        <v>-</v>
      </c>
      <c r="AR309" t="str">
        <f>_xlfn.IFNA(VLOOKUP($C309,DataSuS2023!$B$2:$O$854,6,FALSE),"")</f>
        <v>-</v>
      </c>
      <c r="AS309" t="str">
        <f>_xlfn.IFNA(VLOOKUP($C309,DataSuS2023!$B$2:$O$854,7,FALSE),"")</f>
        <v>-</v>
      </c>
      <c r="AT309">
        <f>_xlfn.IFNA(VLOOKUP($C309,DataSuS2023!$B$2:$O$854,8,FALSE),"")</f>
        <v>1</v>
      </c>
      <c r="AU309" t="str">
        <f>_xlfn.IFNA(VLOOKUP($C309,DataSuS2023!$B$2:$O$854,9,FALSE),"")</f>
        <v>-</v>
      </c>
      <c r="AV309" t="str">
        <f>_xlfn.IFNA(VLOOKUP($C309,DataSuS2023!$B$2:$O$854,10,FALSE),"")</f>
        <v>-</v>
      </c>
      <c r="AW309" t="str">
        <f>_xlfn.IFNA(VLOOKUP($C309,DataSuS2023!$B$2:$O$854,11,FALSE),"")</f>
        <v>-</v>
      </c>
      <c r="AX309" t="str">
        <f>_xlfn.IFNA(VLOOKUP($C309,DataSuS2023!$B$2:$O$854,12,FALSE),"")</f>
        <v>-</v>
      </c>
      <c r="AY309" t="str">
        <f>_xlfn.IFNA(VLOOKUP($C309,DataSuS2023!$B$2:$O$854,13,FALSE),"")</f>
        <v>-</v>
      </c>
      <c r="AZ309" s="43">
        <f t="shared" si="27"/>
        <v>2</v>
      </c>
      <c r="BA309">
        <f t="shared" si="26"/>
        <v>3</v>
      </c>
    </row>
    <row r="310" spans="1:53" ht="15.75" customHeight="1">
      <c r="A310" s="10" t="s">
        <v>639</v>
      </c>
      <c r="B310" s="5">
        <v>3127354</v>
      </c>
      <c r="C310" s="5" t="str">
        <f t="shared" si="23"/>
        <v>31273</v>
      </c>
      <c r="D310" s="11" t="s">
        <v>59</v>
      </c>
      <c r="E310" s="12">
        <v>0.34</v>
      </c>
      <c r="F310" s="12">
        <v>0.54800000000000004</v>
      </c>
      <c r="G310" s="13">
        <v>0.67900000000000005</v>
      </c>
      <c r="H310" s="46" t="s">
        <v>640</v>
      </c>
      <c r="I310" s="13" t="s">
        <v>53</v>
      </c>
      <c r="J310" s="14">
        <v>0.65</v>
      </c>
      <c r="K310" s="14">
        <v>145.86099999999999</v>
      </c>
      <c r="L310" s="15">
        <f t="shared" si="22"/>
        <v>4.4562974338582624</v>
      </c>
      <c r="M310" s="6" t="s">
        <v>83</v>
      </c>
      <c r="N310" s="3" t="str">
        <f>_xlfn.IFNA(VLOOKUP($C310,DataSuS2021!$B$2:$O$173,2,FALSE),"")</f>
        <v>-</v>
      </c>
      <c r="O310" s="3" t="str">
        <f>_xlfn.IFNA(VLOOKUP($C310,DataSuS2021!$B$2:$O$173,3,FALSE),"")</f>
        <v>-</v>
      </c>
      <c r="P310" s="3" t="str">
        <f>_xlfn.IFNA(VLOOKUP($C310,DataSuS2021!$B$2:$O$173,4,FALSE),"")</f>
        <v>-</v>
      </c>
      <c r="Q310" s="3" t="str">
        <f>_xlfn.IFNA(VLOOKUP($C310,DataSuS2021!$B$2:$O$173,5,FALSE),"")</f>
        <v>-</v>
      </c>
      <c r="R310" s="3">
        <f>_xlfn.IFNA(VLOOKUP($C310,DataSuS2021!$B$2:$O$173,6,FALSE),"")</f>
        <v>1</v>
      </c>
      <c r="S310" s="3" t="str">
        <f>_xlfn.IFNA(VLOOKUP($C310,DataSuS2021!$B$2:$O$173,7,FALSE),"")</f>
        <v>-</v>
      </c>
      <c r="T310" s="3" t="str">
        <f>_xlfn.IFNA(VLOOKUP($C310,DataSuS2021!$B$2:$O$173,8,FALSE),"")</f>
        <v>-</v>
      </c>
      <c r="U310" s="3" t="str">
        <f>_xlfn.IFNA(VLOOKUP($C310,DataSuS2021!$B$2:$O$173,9,FALSE),"")</f>
        <v>-</v>
      </c>
      <c r="V310" s="3" t="str">
        <f>_xlfn.IFNA(VLOOKUP($C310,DataSuS2021!$B$2:$O$173,10,FALSE),"")</f>
        <v>-</v>
      </c>
      <c r="W310" s="3" t="str">
        <f>_xlfn.IFNA(VLOOKUP($C310,DataSuS2021!$B$2:$O$173,11,FALSE),"")</f>
        <v>-</v>
      </c>
      <c r="X310" s="3" t="str">
        <f>_xlfn.IFNA(VLOOKUP($C310,DataSuS2021!$B$2:$O$173,12,FALSE),"")</f>
        <v>-</v>
      </c>
      <c r="Y310" s="3" t="str">
        <f>_xlfn.IFNA(VLOOKUP($C310,DataSuS2021!$B$2:$O$173,13,FALSE),"")</f>
        <v>-</v>
      </c>
      <c r="Z310" s="42">
        <f t="shared" si="24"/>
        <v>1</v>
      </c>
      <c r="AA310" s="37" t="str">
        <f>_xlfn.IFNA(VLOOKUP($C310,DataSuS2022!$B$2:$O$854,2,FALSE),"")</f>
        <v>-</v>
      </c>
      <c r="AB310" s="37" t="str">
        <f>_xlfn.IFNA(VLOOKUP($C310,DataSuS2022!$B$2:$O$854,3,FALSE),"")</f>
        <v>-</v>
      </c>
      <c r="AC310" s="37" t="str">
        <f>_xlfn.IFNA(VLOOKUP($C310,DataSuS2022!$B$2:$O$854,4,FALSE),"")</f>
        <v>-</v>
      </c>
      <c r="AD310" s="37" t="str">
        <f>_xlfn.IFNA(VLOOKUP($C310,DataSuS2022!$B$2:$O$854,5,FALSE),"")</f>
        <v>-</v>
      </c>
      <c r="AE310" s="37" t="str">
        <f>_xlfn.IFNA(VLOOKUP($C310,DataSuS2022!$B$2:$O$854,6,FALSE),"")</f>
        <v>-</v>
      </c>
      <c r="AF310" s="37" t="str">
        <f>_xlfn.IFNA(VLOOKUP($C310,DataSuS2022!$B$2:$O$854,7,FALSE),"")</f>
        <v>-</v>
      </c>
      <c r="AG310" s="37" t="str">
        <f>_xlfn.IFNA(VLOOKUP($C310,DataSuS2022!$B$2:$O$854,8,FALSE),"")</f>
        <v>-</v>
      </c>
      <c r="AH310" s="37" t="str">
        <f>_xlfn.IFNA(VLOOKUP($C310,DataSuS2022!$B$2:$O$854,9,FALSE),"")</f>
        <v>-</v>
      </c>
      <c r="AI310" s="37" t="str">
        <f>_xlfn.IFNA(VLOOKUP($C310,DataSuS2022!$B$2:$O$854,10,FALSE),"")</f>
        <v>-</v>
      </c>
      <c r="AJ310" s="37" t="str">
        <f>_xlfn.IFNA(VLOOKUP($C310,DataSuS2022!$B$2:$O$854,11,FALSE),"")</f>
        <v>-</v>
      </c>
      <c r="AK310" s="37" t="str">
        <f>_xlfn.IFNA(VLOOKUP($C310,DataSuS2022!$B$2:$O$854,12,TRUE),"")</f>
        <v>-</v>
      </c>
      <c r="AL310" s="37" t="str">
        <f>_xlfn.IFNA(VLOOKUP($C310,DataSuS2022!$B$2:$O$854,13,FALSE),"")</f>
        <v>-</v>
      </c>
      <c r="AM310" s="44">
        <f t="shared" si="25"/>
        <v>0</v>
      </c>
      <c r="AN310">
        <f>_xlfn.IFNA(VLOOKUP($C310,DataSuS2023!$B$2:$O$854,2,FALSE),"")</f>
        <v>1</v>
      </c>
      <c r="AO310" t="str">
        <f>_xlfn.IFNA(VLOOKUP($C310,DataSuS2023!$B$2:$O$854,3,FALSE),"")</f>
        <v>-</v>
      </c>
      <c r="AP310" t="str">
        <f>_xlfn.IFNA(VLOOKUP($C310,DataSuS2023!$B$2:$O$854,4,FALSE),"")</f>
        <v>-</v>
      </c>
      <c r="AQ310" t="str">
        <f>_xlfn.IFNA(VLOOKUP($C310,DataSuS2023!$B$2:$O$854,5,FALSE),"")</f>
        <v>-</v>
      </c>
      <c r="AR310" t="str">
        <f>_xlfn.IFNA(VLOOKUP($C310,DataSuS2023!$B$2:$O$854,6,FALSE),"")</f>
        <v>-</v>
      </c>
      <c r="AS310" t="str">
        <f>_xlfn.IFNA(VLOOKUP($C310,DataSuS2023!$B$2:$O$854,7,FALSE),"")</f>
        <v>-</v>
      </c>
      <c r="AT310">
        <f>_xlfn.IFNA(VLOOKUP($C310,DataSuS2023!$B$2:$O$854,8,FALSE),"")</f>
        <v>1</v>
      </c>
      <c r="AU310" t="str">
        <f>_xlfn.IFNA(VLOOKUP($C310,DataSuS2023!$B$2:$O$854,9,FALSE),"")</f>
        <v>-</v>
      </c>
      <c r="AV310" t="str">
        <f>_xlfn.IFNA(VLOOKUP($C310,DataSuS2023!$B$2:$O$854,10,FALSE),"")</f>
        <v>-</v>
      </c>
      <c r="AW310" t="str">
        <f>_xlfn.IFNA(VLOOKUP($C310,DataSuS2023!$B$2:$O$854,11,FALSE),"")</f>
        <v>-</v>
      </c>
      <c r="AX310" t="str">
        <f>_xlfn.IFNA(VLOOKUP($C310,DataSuS2023!$B$2:$O$854,12,FALSE),"")</f>
        <v>-</v>
      </c>
      <c r="AY310" t="str">
        <f>_xlfn.IFNA(VLOOKUP($C310,DataSuS2023!$B$2:$O$854,13,FALSE),"")</f>
        <v>-</v>
      </c>
      <c r="AZ310" s="43">
        <f t="shared" si="27"/>
        <v>2</v>
      </c>
      <c r="BA310">
        <f t="shared" si="26"/>
        <v>3</v>
      </c>
    </row>
    <row r="311" spans="1:53" ht="15.75" customHeight="1">
      <c r="A311" s="10" t="s">
        <v>641</v>
      </c>
      <c r="B311" s="5">
        <v>3127370</v>
      </c>
      <c r="C311" s="5" t="str">
        <f t="shared" si="23"/>
        <v>31273</v>
      </c>
      <c r="D311" s="11" t="s">
        <v>64</v>
      </c>
      <c r="E311" s="12">
        <v>0.34200000000000003</v>
      </c>
      <c r="F311" s="12">
        <v>0.52900000000000003</v>
      </c>
      <c r="G311" s="13">
        <v>0.64700000000000002</v>
      </c>
      <c r="H311" s="46" t="s">
        <v>642</v>
      </c>
      <c r="I311" s="13" t="s">
        <v>61</v>
      </c>
      <c r="J311" s="14">
        <v>0.97</v>
      </c>
      <c r="K311" s="14">
        <v>112.443</v>
      </c>
      <c r="L311" s="15">
        <f t="shared" si="22"/>
        <v>8.626593029357096</v>
      </c>
      <c r="M311" s="6" t="s">
        <v>67</v>
      </c>
      <c r="N311" s="3" t="str">
        <f>_xlfn.IFNA(VLOOKUP($C311,DataSuS2021!$B$2:$O$173,2,FALSE),"")</f>
        <v>-</v>
      </c>
      <c r="O311" s="3" t="str">
        <f>_xlfn.IFNA(VLOOKUP($C311,DataSuS2021!$B$2:$O$173,3,FALSE),"")</f>
        <v>-</v>
      </c>
      <c r="P311" s="3" t="str">
        <f>_xlfn.IFNA(VLOOKUP($C311,DataSuS2021!$B$2:$O$173,4,FALSE),"")</f>
        <v>-</v>
      </c>
      <c r="Q311" s="3" t="str">
        <f>_xlfn.IFNA(VLOOKUP($C311,DataSuS2021!$B$2:$O$173,5,FALSE),"")</f>
        <v>-</v>
      </c>
      <c r="R311" s="3">
        <f>_xlfn.IFNA(VLOOKUP($C311,DataSuS2021!$B$2:$O$173,6,FALSE),"")</f>
        <v>1</v>
      </c>
      <c r="S311" s="3" t="str">
        <f>_xlfn.IFNA(VLOOKUP($C311,DataSuS2021!$B$2:$O$173,7,FALSE),"")</f>
        <v>-</v>
      </c>
      <c r="T311" s="3" t="str">
        <f>_xlfn.IFNA(VLOOKUP($C311,DataSuS2021!$B$2:$O$173,8,FALSE),"")</f>
        <v>-</v>
      </c>
      <c r="U311" s="3" t="str">
        <f>_xlfn.IFNA(VLOOKUP($C311,DataSuS2021!$B$2:$O$173,9,FALSE),"")</f>
        <v>-</v>
      </c>
      <c r="V311" s="3" t="str">
        <f>_xlfn.IFNA(VLOOKUP($C311,DataSuS2021!$B$2:$O$173,10,FALSE),"")</f>
        <v>-</v>
      </c>
      <c r="W311" s="3" t="str">
        <f>_xlfn.IFNA(VLOOKUP($C311,DataSuS2021!$B$2:$O$173,11,FALSE),"")</f>
        <v>-</v>
      </c>
      <c r="X311" s="3" t="str">
        <f>_xlfn.IFNA(VLOOKUP($C311,DataSuS2021!$B$2:$O$173,12,FALSE),"")</f>
        <v>-</v>
      </c>
      <c r="Y311" s="3" t="str">
        <f>_xlfn.IFNA(VLOOKUP($C311,DataSuS2021!$B$2:$O$173,13,FALSE),"")</f>
        <v>-</v>
      </c>
      <c r="Z311" s="42">
        <f t="shared" si="24"/>
        <v>1</v>
      </c>
      <c r="AA311" s="37" t="str">
        <f>_xlfn.IFNA(VLOOKUP($C311,DataSuS2022!$B$2:$O$854,2,FALSE),"")</f>
        <v>-</v>
      </c>
      <c r="AB311" s="37" t="str">
        <f>_xlfn.IFNA(VLOOKUP($C311,DataSuS2022!$B$2:$O$854,3,FALSE),"")</f>
        <v>-</v>
      </c>
      <c r="AC311" s="37" t="str">
        <f>_xlfn.IFNA(VLOOKUP($C311,DataSuS2022!$B$2:$O$854,4,FALSE),"")</f>
        <v>-</v>
      </c>
      <c r="AD311" s="37" t="str">
        <f>_xlfn.IFNA(VLOOKUP($C311,DataSuS2022!$B$2:$O$854,5,FALSE),"")</f>
        <v>-</v>
      </c>
      <c r="AE311" s="37" t="str">
        <f>_xlfn.IFNA(VLOOKUP($C311,DataSuS2022!$B$2:$O$854,6,FALSE),"")</f>
        <v>-</v>
      </c>
      <c r="AF311" s="37" t="str">
        <f>_xlfn.IFNA(VLOOKUP($C311,DataSuS2022!$B$2:$O$854,7,FALSE),"")</f>
        <v>-</v>
      </c>
      <c r="AG311" s="37" t="str">
        <f>_xlfn.IFNA(VLOOKUP($C311,DataSuS2022!$B$2:$O$854,8,FALSE),"")</f>
        <v>-</v>
      </c>
      <c r="AH311" s="37" t="str">
        <f>_xlfn.IFNA(VLOOKUP($C311,DataSuS2022!$B$2:$O$854,9,FALSE),"")</f>
        <v>-</v>
      </c>
      <c r="AI311" s="37" t="str">
        <f>_xlfn.IFNA(VLOOKUP($C311,DataSuS2022!$B$2:$O$854,10,FALSE),"")</f>
        <v>-</v>
      </c>
      <c r="AJ311" s="37" t="str">
        <f>_xlfn.IFNA(VLOOKUP($C311,DataSuS2022!$B$2:$O$854,11,FALSE),"")</f>
        <v>-</v>
      </c>
      <c r="AK311" s="37" t="str">
        <f>_xlfn.IFNA(VLOOKUP($C311,DataSuS2022!$B$2:$O$854,12,TRUE),"")</f>
        <v>-</v>
      </c>
      <c r="AL311" s="37" t="str">
        <f>_xlfn.IFNA(VLOOKUP($C311,DataSuS2022!$B$2:$O$854,13,FALSE),"")</f>
        <v>-</v>
      </c>
      <c r="AM311" s="44">
        <f t="shared" si="25"/>
        <v>0</v>
      </c>
      <c r="AN311">
        <f>_xlfn.IFNA(VLOOKUP($C311,DataSuS2023!$B$2:$O$854,2,FALSE),"")</f>
        <v>1</v>
      </c>
      <c r="AO311" t="str">
        <f>_xlfn.IFNA(VLOOKUP($C311,DataSuS2023!$B$2:$O$854,3,FALSE),"")</f>
        <v>-</v>
      </c>
      <c r="AP311" t="str">
        <f>_xlfn.IFNA(VLOOKUP($C311,DataSuS2023!$B$2:$O$854,4,FALSE),"")</f>
        <v>-</v>
      </c>
      <c r="AQ311" t="str">
        <f>_xlfn.IFNA(VLOOKUP($C311,DataSuS2023!$B$2:$O$854,5,FALSE),"")</f>
        <v>-</v>
      </c>
      <c r="AR311" t="str">
        <f>_xlfn.IFNA(VLOOKUP($C311,DataSuS2023!$B$2:$O$854,6,FALSE),"")</f>
        <v>-</v>
      </c>
      <c r="AS311" t="str">
        <f>_xlfn.IFNA(VLOOKUP($C311,DataSuS2023!$B$2:$O$854,7,FALSE),"")</f>
        <v>-</v>
      </c>
      <c r="AT311">
        <f>_xlfn.IFNA(VLOOKUP($C311,DataSuS2023!$B$2:$O$854,8,FALSE),"")</f>
        <v>1</v>
      </c>
      <c r="AU311" t="str">
        <f>_xlfn.IFNA(VLOOKUP($C311,DataSuS2023!$B$2:$O$854,9,FALSE),"")</f>
        <v>-</v>
      </c>
      <c r="AV311" t="str">
        <f>_xlfn.IFNA(VLOOKUP($C311,DataSuS2023!$B$2:$O$854,10,FALSE),"")</f>
        <v>-</v>
      </c>
      <c r="AW311" t="str">
        <f>_xlfn.IFNA(VLOOKUP($C311,DataSuS2023!$B$2:$O$854,11,FALSE),"")</f>
        <v>-</v>
      </c>
      <c r="AX311" t="str">
        <f>_xlfn.IFNA(VLOOKUP($C311,DataSuS2023!$B$2:$O$854,12,FALSE),"")</f>
        <v>-</v>
      </c>
      <c r="AY311" t="str">
        <f>_xlfn.IFNA(VLOOKUP($C311,DataSuS2023!$B$2:$O$854,13,FALSE),"")</f>
        <v>-</v>
      </c>
      <c r="AZ311" s="43">
        <f t="shared" si="27"/>
        <v>2</v>
      </c>
      <c r="BA311">
        <f t="shared" si="26"/>
        <v>3</v>
      </c>
    </row>
    <row r="312" spans="1:53" ht="15.75" customHeight="1">
      <c r="A312" s="10" t="s">
        <v>643</v>
      </c>
      <c r="B312" s="5">
        <v>3127388</v>
      </c>
      <c r="C312" s="5" t="str">
        <f t="shared" si="23"/>
        <v>31273</v>
      </c>
      <c r="D312" s="11" t="s">
        <v>85</v>
      </c>
      <c r="E312" s="12">
        <v>0.42399999999999999</v>
      </c>
      <c r="F312" s="12">
        <v>0.61199999999999999</v>
      </c>
      <c r="G312" s="13">
        <v>0.71599999999999997</v>
      </c>
      <c r="H312" s="46" t="s">
        <v>126</v>
      </c>
      <c r="I312" s="13" t="s">
        <v>61</v>
      </c>
      <c r="J312" s="14">
        <v>3.39</v>
      </c>
      <c r="K312" s="14">
        <v>152.03899999999999</v>
      </c>
      <c r="L312" s="15">
        <f t="shared" si="22"/>
        <v>22.296910661080386</v>
      </c>
      <c r="M312" s="6" t="s">
        <v>62</v>
      </c>
      <c r="N312" s="3" t="str">
        <f>_xlfn.IFNA(VLOOKUP($C312,DataSuS2021!$B$2:$O$173,2,FALSE),"")</f>
        <v>-</v>
      </c>
      <c r="O312" s="3" t="str">
        <f>_xlfn.IFNA(VLOOKUP($C312,DataSuS2021!$B$2:$O$173,3,FALSE),"")</f>
        <v>-</v>
      </c>
      <c r="P312" s="3" t="str">
        <f>_xlfn.IFNA(VLOOKUP($C312,DataSuS2021!$B$2:$O$173,4,FALSE),"")</f>
        <v>-</v>
      </c>
      <c r="Q312" s="3" t="str">
        <f>_xlfn.IFNA(VLOOKUP($C312,DataSuS2021!$B$2:$O$173,5,FALSE),"")</f>
        <v>-</v>
      </c>
      <c r="R312" s="3">
        <f>_xlfn.IFNA(VLOOKUP($C312,DataSuS2021!$B$2:$O$173,6,FALSE),"")</f>
        <v>1</v>
      </c>
      <c r="S312" s="3" t="str">
        <f>_xlfn.IFNA(VLOOKUP($C312,DataSuS2021!$B$2:$O$173,7,FALSE),"")</f>
        <v>-</v>
      </c>
      <c r="T312" s="3" t="str">
        <f>_xlfn.IFNA(VLOOKUP($C312,DataSuS2021!$B$2:$O$173,8,FALSE),"")</f>
        <v>-</v>
      </c>
      <c r="U312" s="3" t="str">
        <f>_xlfn.IFNA(VLOOKUP($C312,DataSuS2021!$B$2:$O$173,9,FALSE),"")</f>
        <v>-</v>
      </c>
      <c r="V312" s="3" t="str">
        <f>_xlfn.IFNA(VLOOKUP($C312,DataSuS2021!$B$2:$O$173,10,FALSE),"")</f>
        <v>-</v>
      </c>
      <c r="W312" s="3" t="str">
        <f>_xlfn.IFNA(VLOOKUP($C312,DataSuS2021!$B$2:$O$173,11,FALSE),"")</f>
        <v>-</v>
      </c>
      <c r="X312" s="3" t="str">
        <f>_xlfn.IFNA(VLOOKUP($C312,DataSuS2021!$B$2:$O$173,12,FALSE),"")</f>
        <v>-</v>
      </c>
      <c r="Y312" s="3" t="str">
        <f>_xlfn.IFNA(VLOOKUP($C312,DataSuS2021!$B$2:$O$173,13,FALSE),"")</f>
        <v>-</v>
      </c>
      <c r="Z312" s="42">
        <f t="shared" si="24"/>
        <v>1</v>
      </c>
      <c r="AA312" s="37" t="str">
        <f>_xlfn.IFNA(VLOOKUP($C312,DataSuS2022!$B$2:$O$854,2,FALSE),"")</f>
        <v>-</v>
      </c>
      <c r="AB312" s="37" t="str">
        <f>_xlfn.IFNA(VLOOKUP($C312,DataSuS2022!$B$2:$O$854,3,FALSE),"")</f>
        <v>-</v>
      </c>
      <c r="AC312" s="37" t="str">
        <f>_xlfn.IFNA(VLOOKUP($C312,DataSuS2022!$B$2:$O$854,4,FALSE),"")</f>
        <v>-</v>
      </c>
      <c r="AD312" s="37" t="str">
        <f>_xlfn.IFNA(VLOOKUP($C312,DataSuS2022!$B$2:$O$854,5,FALSE),"")</f>
        <v>-</v>
      </c>
      <c r="AE312" s="37" t="str">
        <f>_xlfn.IFNA(VLOOKUP($C312,DataSuS2022!$B$2:$O$854,6,FALSE),"")</f>
        <v>-</v>
      </c>
      <c r="AF312" s="37" t="str">
        <f>_xlfn.IFNA(VLOOKUP($C312,DataSuS2022!$B$2:$O$854,7,FALSE),"")</f>
        <v>-</v>
      </c>
      <c r="AG312" s="37" t="str">
        <f>_xlfn.IFNA(VLOOKUP($C312,DataSuS2022!$B$2:$O$854,8,FALSE),"")</f>
        <v>-</v>
      </c>
      <c r="AH312" s="37" t="str">
        <f>_xlfn.IFNA(VLOOKUP($C312,DataSuS2022!$B$2:$O$854,9,FALSE),"")</f>
        <v>-</v>
      </c>
      <c r="AI312" s="37" t="str">
        <f>_xlfn.IFNA(VLOOKUP($C312,DataSuS2022!$B$2:$O$854,10,FALSE),"")</f>
        <v>-</v>
      </c>
      <c r="AJ312" s="37" t="str">
        <f>_xlfn.IFNA(VLOOKUP($C312,DataSuS2022!$B$2:$O$854,11,FALSE),"")</f>
        <v>-</v>
      </c>
      <c r="AK312" s="37" t="str">
        <f>_xlfn.IFNA(VLOOKUP($C312,DataSuS2022!$B$2:$O$854,12,TRUE),"")</f>
        <v>-</v>
      </c>
      <c r="AL312" s="37" t="str">
        <f>_xlfn.IFNA(VLOOKUP($C312,DataSuS2022!$B$2:$O$854,13,FALSE),"")</f>
        <v>-</v>
      </c>
      <c r="AM312" s="44">
        <f t="shared" si="25"/>
        <v>0</v>
      </c>
      <c r="AN312">
        <f>_xlfn.IFNA(VLOOKUP($C312,DataSuS2023!$B$2:$O$854,2,FALSE),"")</f>
        <v>1</v>
      </c>
      <c r="AO312" t="str">
        <f>_xlfn.IFNA(VLOOKUP($C312,DataSuS2023!$B$2:$O$854,3,FALSE),"")</f>
        <v>-</v>
      </c>
      <c r="AP312" t="str">
        <f>_xlfn.IFNA(VLOOKUP($C312,DataSuS2023!$B$2:$O$854,4,FALSE),"")</f>
        <v>-</v>
      </c>
      <c r="AQ312" t="str">
        <f>_xlfn.IFNA(VLOOKUP($C312,DataSuS2023!$B$2:$O$854,5,FALSE),"")</f>
        <v>-</v>
      </c>
      <c r="AR312" t="str">
        <f>_xlfn.IFNA(VLOOKUP($C312,DataSuS2023!$B$2:$O$854,6,FALSE),"")</f>
        <v>-</v>
      </c>
      <c r="AS312" t="str">
        <f>_xlfn.IFNA(VLOOKUP($C312,DataSuS2023!$B$2:$O$854,7,FALSE),"")</f>
        <v>-</v>
      </c>
      <c r="AT312">
        <f>_xlfn.IFNA(VLOOKUP($C312,DataSuS2023!$B$2:$O$854,8,FALSE),"")</f>
        <v>1</v>
      </c>
      <c r="AU312" t="str">
        <f>_xlfn.IFNA(VLOOKUP($C312,DataSuS2023!$B$2:$O$854,9,FALSE),"")</f>
        <v>-</v>
      </c>
      <c r="AV312" t="str">
        <f>_xlfn.IFNA(VLOOKUP($C312,DataSuS2023!$B$2:$O$854,10,FALSE),"")</f>
        <v>-</v>
      </c>
      <c r="AW312" t="str">
        <f>_xlfn.IFNA(VLOOKUP($C312,DataSuS2023!$B$2:$O$854,11,FALSE),"")</f>
        <v>-</v>
      </c>
      <c r="AX312" t="str">
        <f>_xlfn.IFNA(VLOOKUP($C312,DataSuS2023!$B$2:$O$854,12,FALSE),"")</f>
        <v>-</v>
      </c>
      <c r="AY312" t="str">
        <f>_xlfn.IFNA(VLOOKUP($C312,DataSuS2023!$B$2:$O$854,13,FALSE),"")</f>
        <v>-</v>
      </c>
      <c r="AZ312" s="43">
        <f t="shared" si="27"/>
        <v>2</v>
      </c>
      <c r="BA312">
        <f t="shared" si="26"/>
        <v>3</v>
      </c>
    </row>
    <row r="313" spans="1:53" ht="15.75" customHeight="1">
      <c r="A313" s="10" t="s">
        <v>644</v>
      </c>
      <c r="B313" s="5">
        <v>3127404</v>
      </c>
      <c r="C313" s="5" t="str">
        <f t="shared" si="23"/>
        <v>31274</v>
      </c>
      <c r="D313" s="11" t="s">
        <v>78</v>
      </c>
      <c r="E313" s="12">
        <v>0.39900000000000002</v>
      </c>
      <c r="F313" s="12">
        <v>0.57399999999999995</v>
      </c>
      <c r="G313" s="13">
        <v>0.68300000000000005</v>
      </c>
      <c r="H313" s="46" t="s">
        <v>645</v>
      </c>
      <c r="I313" s="13" t="s">
        <v>61</v>
      </c>
      <c r="J313" s="14">
        <v>0.75</v>
      </c>
      <c r="K313" s="14">
        <v>187.35300000000001</v>
      </c>
      <c r="L313" s="15">
        <f t="shared" si="22"/>
        <v>4.0031384605530738</v>
      </c>
      <c r="M313" s="6" t="s">
        <v>89</v>
      </c>
      <c r="N313" s="3" t="str">
        <f>_xlfn.IFNA(VLOOKUP($C313,DataSuS2021!$B$2:$O$173,2,FALSE),"")</f>
        <v/>
      </c>
      <c r="O313" s="3" t="str">
        <f>_xlfn.IFNA(VLOOKUP($C313,DataSuS2021!$B$2:$O$173,3,FALSE),"")</f>
        <v/>
      </c>
      <c r="P313" s="3" t="str">
        <f>_xlfn.IFNA(VLOOKUP($C313,DataSuS2021!$B$2:$O$173,4,FALSE),"")</f>
        <v/>
      </c>
      <c r="Q313" s="3" t="str">
        <f>_xlfn.IFNA(VLOOKUP($C313,DataSuS2021!$B$2:$O$173,5,FALSE),"")</f>
        <v/>
      </c>
      <c r="R313" s="3" t="str">
        <f>_xlfn.IFNA(VLOOKUP($C313,DataSuS2021!$B$2:$O$173,6,FALSE),"")</f>
        <v/>
      </c>
      <c r="S313" s="3" t="str">
        <f>_xlfn.IFNA(VLOOKUP($C313,DataSuS2021!$B$2:$O$173,7,FALSE),"")</f>
        <v/>
      </c>
      <c r="T313" s="3" t="str">
        <f>_xlfn.IFNA(VLOOKUP($C313,DataSuS2021!$B$2:$O$173,8,FALSE),"")</f>
        <v/>
      </c>
      <c r="U313" s="3" t="str">
        <f>_xlfn.IFNA(VLOOKUP($C313,DataSuS2021!$B$2:$O$173,9,FALSE),"")</f>
        <v/>
      </c>
      <c r="V313" s="3" t="str">
        <f>_xlfn.IFNA(VLOOKUP($C313,DataSuS2021!$B$2:$O$173,10,FALSE),"")</f>
        <v/>
      </c>
      <c r="W313" s="3" t="str">
        <f>_xlfn.IFNA(VLOOKUP($C313,DataSuS2021!$B$2:$O$173,11,FALSE),"")</f>
        <v/>
      </c>
      <c r="X313" s="3" t="str">
        <f>_xlfn.IFNA(VLOOKUP($C313,DataSuS2021!$B$2:$O$173,12,FALSE),"")</f>
        <v/>
      </c>
      <c r="Y313" s="3" t="str">
        <f>_xlfn.IFNA(VLOOKUP($C313,DataSuS2021!$B$2:$O$173,13,FALSE),"")</f>
        <v/>
      </c>
      <c r="Z313" s="42">
        <f t="shared" si="24"/>
        <v>0</v>
      </c>
      <c r="AA313" s="37" t="str">
        <f>_xlfn.IFNA(VLOOKUP($C313,DataSuS2022!$B$2:$O$854,2,FALSE),"")</f>
        <v>-</v>
      </c>
      <c r="AB313" s="37" t="str">
        <f>_xlfn.IFNA(VLOOKUP($C313,DataSuS2022!$B$2:$O$854,3,FALSE),"")</f>
        <v>-</v>
      </c>
      <c r="AC313" s="37" t="str">
        <f>_xlfn.IFNA(VLOOKUP($C313,DataSuS2022!$B$2:$O$854,4,FALSE),"")</f>
        <v>-</v>
      </c>
      <c r="AD313" s="37" t="str">
        <f>_xlfn.IFNA(VLOOKUP($C313,DataSuS2022!$B$2:$O$854,5,FALSE),"")</f>
        <v>-</v>
      </c>
      <c r="AE313" s="37" t="str">
        <f>_xlfn.IFNA(VLOOKUP($C313,DataSuS2022!$B$2:$O$854,6,FALSE),"")</f>
        <v>-</v>
      </c>
      <c r="AF313" s="37" t="str">
        <f>_xlfn.IFNA(VLOOKUP($C313,DataSuS2022!$B$2:$O$854,7,FALSE),"")</f>
        <v>-</v>
      </c>
      <c r="AG313" s="37" t="str">
        <f>_xlfn.IFNA(VLOOKUP($C313,DataSuS2022!$B$2:$O$854,8,FALSE),"")</f>
        <v>-</v>
      </c>
      <c r="AH313" s="37" t="str">
        <f>_xlfn.IFNA(VLOOKUP($C313,DataSuS2022!$B$2:$O$854,9,FALSE),"")</f>
        <v>-</v>
      </c>
      <c r="AI313" s="37" t="str">
        <f>_xlfn.IFNA(VLOOKUP($C313,DataSuS2022!$B$2:$O$854,10,FALSE),"")</f>
        <v>-</v>
      </c>
      <c r="AJ313" s="37" t="str">
        <f>_xlfn.IFNA(VLOOKUP($C313,DataSuS2022!$B$2:$O$854,11,FALSE),"")</f>
        <v>-</v>
      </c>
      <c r="AK313" s="37" t="str">
        <f>_xlfn.IFNA(VLOOKUP($C313,DataSuS2022!$B$2:$O$854,12,TRUE),"")</f>
        <v>-</v>
      </c>
      <c r="AL313" s="37" t="str">
        <f>_xlfn.IFNA(VLOOKUP($C313,DataSuS2022!$B$2:$O$854,13,FALSE),"")</f>
        <v>-</v>
      </c>
      <c r="AM313" s="44">
        <f t="shared" si="25"/>
        <v>0</v>
      </c>
      <c r="AN313" t="str">
        <f>_xlfn.IFNA(VLOOKUP($C313,DataSuS2023!$B$2:$O$854,2,FALSE),"")</f>
        <v>-</v>
      </c>
      <c r="AO313" t="str">
        <f>_xlfn.IFNA(VLOOKUP($C313,DataSuS2023!$B$2:$O$854,3,FALSE),"")</f>
        <v>-</v>
      </c>
      <c r="AP313" t="str">
        <f>_xlfn.IFNA(VLOOKUP($C313,DataSuS2023!$B$2:$O$854,4,FALSE),"")</f>
        <v>-</v>
      </c>
      <c r="AQ313" t="str">
        <f>_xlfn.IFNA(VLOOKUP($C313,DataSuS2023!$B$2:$O$854,5,FALSE),"")</f>
        <v>-</v>
      </c>
      <c r="AR313" t="str">
        <f>_xlfn.IFNA(VLOOKUP($C313,DataSuS2023!$B$2:$O$854,6,FALSE),"")</f>
        <v>-</v>
      </c>
      <c r="AS313" t="str">
        <f>_xlfn.IFNA(VLOOKUP($C313,DataSuS2023!$B$2:$O$854,7,FALSE),"")</f>
        <v>-</v>
      </c>
      <c r="AT313" t="str">
        <f>_xlfn.IFNA(VLOOKUP($C313,DataSuS2023!$B$2:$O$854,8,FALSE),"")</f>
        <v>-</v>
      </c>
      <c r="AU313" t="str">
        <f>_xlfn.IFNA(VLOOKUP($C313,DataSuS2023!$B$2:$O$854,9,FALSE),"")</f>
        <v>-</v>
      </c>
      <c r="AV313" t="str">
        <f>_xlfn.IFNA(VLOOKUP($C313,DataSuS2023!$B$2:$O$854,10,FALSE),"")</f>
        <v>-</v>
      </c>
      <c r="AW313" t="str">
        <f>_xlfn.IFNA(VLOOKUP($C313,DataSuS2023!$B$2:$O$854,11,FALSE),"")</f>
        <v>-</v>
      </c>
      <c r="AX313" t="str">
        <f>_xlfn.IFNA(VLOOKUP($C313,DataSuS2023!$B$2:$O$854,12,FALSE),"")</f>
        <v>-</v>
      </c>
      <c r="AY313" t="str">
        <f>_xlfn.IFNA(VLOOKUP($C313,DataSuS2023!$B$2:$O$854,13,FALSE),"")</f>
        <v>-</v>
      </c>
      <c r="AZ313" s="43">
        <f t="shared" si="27"/>
        <v>0</v>
      </c>
      <c r="BA313">
        <f t="shared" si="26"/>
        <v>0</v>
      </c>
    </row>
    <row r="314" spans="1:53" ht="15.75" customHeight="1">
      <c r="A314" s="10" t="s">
        <v>646</v>
      </c>
      <c r="B314" s="5">
        <v>3127503</v>
      </c>
      <c r="C314" s="5" t="str">
        <f t="shared" si="23"/>
        <v>31275</v>
      </c>
      <c r="D314" s="11" t="s">
        <v>59</v>
      </c>
      <c r="E314" s="12">
        <v>0.28499999999999998</v>
      </c>
      <c r="F314" s="12">
        <v>0.436</v>
      </c>
      <c r="G314" s="13">
        <v>0.60599999999999998</v>
      </c>
      <c r="H314" s="46" t="s">
        <v>647</v>
      </c>
      <c r="I314" s="13" t="s">
        <v>61</v>
      </c>
      <c r="J314" s="14">
        <v>1.23</v>
      </c>
      <c r="K314" s="14">
        <v>209.34800000000001</v>
      </c>
      <c r="L314" s="15">
        <f t="shared" si="22"/>
        <v>5.8753845271987313</v>
      </c>
      <c r="M314" s="6" t="s">
        <v>67</v>
      </c>
      <c r="N314" s="3" t="str">
        <f>_xlfn.IFNA(VLOOKUP($C314,DataSuS2021!$B$2:$O$173,2,FALSE),"")</f>
        <v/>
      </c>
      <c r="O314" s="3" t="str">
        <f>_xlfn.IFNA(VLOOKUP($C314,DataSuS2021!$B$2:$O$173,3,FALSE),"")</f>
        <v/>
      </c>
      <c r="P314" s="3" t="str">
        <f>_xlfn.IFNA(VLOOKUP($C314,DataSuS2021!$B$2:$O$173,4,FALSE),"")</f>
        <v/>
      </c>
      <c r="Q314" s="3" t="str">
        <f>_xlfn.IFNA(VLOOKUP($C314,DataSuS2021!$B$2:$O$173,5,FALSE),"")</f>
        <v/>
      </c>
      <c r="R314" s="3" t="str">
        <f>_xlfn.IFNA(VLOOKUP($C314,DataSuS2021!$B$2:$O$173,6,FALSE),"")</f>
        <v/>
      </c>
      <c r="S314" s="3" t="str">
        <f>_xlfn.IFNA(VLOOKUP($C314,DataSuS2021!$B$2:$O$173,7,FALSE),"")</f>
        <v/>
      </c>
      <c r="T314" s="3" t="str">
        <f>_xlfn.IFNA(VLOOKUP($C314,DataSuS2021!$B$2:$O$173,8,FALSE),"")</f>
        <v/>
      </c>
      <c r="U314" s="3" t="str">
        <f>_xlfn.IFNA(VLOOKUP($C314,DataSuS2021!$B$2:$O$173,9,FALSE),"")</f>
        <v/>
      </c>
      <c r="V314" s="3" t="str">
        <f>_xlfn.IFNA(VLOOKUP($C314,DataSuS2021!$B$2:$O$173,10,FALSE),"")</f>
        <v/>
      </c>
      <c r="W314" s="3" t="str">
        <f>_xlfn.IFNA(VLOOKUP($C314,DataSuS2021!$B$2:$O$173,11,FALSE),"")</f>
        <v/>
      </c>
      <c r="X314" s="3" t="str">
        <f>_xlfn.IFNA(VLOOKUP($C314,DataSuS2021!$B$2:$O$173,12,FALSE),"")</f>
        <v/>
      </c>
      <c r="Y314" s="3" t="str">
        <f>_xlfn.IFNA(VLOOKUP($C314,DataSuS2021!$B$2:$O$173,13,FALSE),"")</f>
        <v/>
      </c>
      <c r="Z314" s="42">
        <f t="shared" si="24"/>
        <v>0</v>
      </c>
      <c r="AA314" s="37" t="str">
        <f>_xlfn.IFNA(VLOOKUP($C314,DataSuS2022!$B$2:$O$854,2,FALSE),"")</f>
        <v>-</v>
      </c>
      <c r="AB314" s="37" t="str">
        <f>_xlfn.IFNA(VLOOKUP($C314,DataSuS2022!$B$2:$O$854,3,FALSE),"")</f>
        <v>-</v>
      </c>
      <c r="AC314" s="37" t="str">
        <f>_xlfn.IFNA(VLOOKUP($C314,DataSuS2022!$B$2:$O$854,4,FALSE),"")</f>
        <v>-</v>
      </c>
      <c r="AD314" s="37" t="str">
        <f>_xlfn.IFNA(VLOOKUP($C314,DataSuS2022!$B$2:$O$854,5,FALSE),"")</f>
        <v>-</v>
      </c>
      <c r="AE314" s="37" t="str">
        <f>_xlfn.IFNA(VLOOKUP($C314,DataSuS2022!$B$2:$O$854,6,FALSE),"")</f>
        <v>-</v>
      </c>
      <c r="AF314" s="37" t="str">
        <f>_xlfn.IFNA(VLOOKUP($C314,DataSuS2022!$B$2:$O$854,7,FALSE),"")</f>
        <v>-</v>
      </c>
      <c r="AG314" s="37" t="str">
        <f>_xlfn.IFNA(VLOOKUP($C314,DataSuS2022!$B$2:$O$854,8,FALSE),"")</f>
        <v>-</v>
      </c>
      <c r="AH314" s="37" t="str">
        <f>_xlfn.IFNA(VLOOKUP($C314,DataSuS2022!$B$2:$O$854,9,FALSE),"")</f>
        <v>-</v>
      </c>
      <c r="AI314" s="37" t="str">
        <f>_xlfn.IFNA(VLOOKUP($C314,DataSuS2022!$B$2:$O$854,10,FALSE),"")</f>
        <v>-</v>
      </c>
      <c r="AJ314" s="37">
        <f>_xlfn.IFNA(VLOOKUP($C314,DataSuS2022!$B$2:$O$854,11,FALSE),"")</f>
        <v>1</v>
      </c>
      <c r="AK314" s="37" t="str">
        <f>_xlfn.IFNA(VLOOKUP($C314,DataSuS2022!$B$2:$O$854,12,TRUE),"")</f>
        <v>-</v>
      </c>
      <c r="AL314" s="37" t="str">
        <f>_xlfn.IFNA(VLOOKUP($C314,DataSuS2022!$B$2:$O$854,13,FALSE),"")</f>
        <v>-</v>
      </c>
      <c r="AM314" s="44">
        <f t="shared" si="25"/>
        <v>1</v>
      </c>
      <c r="AN314" t="str">
        <f>_xlfn.IFNA(VLOOKUP($C314,DataSuS2023!$B$2:$O$854,2,FALSE),"")</f>
        <v>-</v>
      </c>
      <c r="AO314" t="str">
        <f>_xlfn.IFNA(VLOOKUP($C314,DataSuS2023!$B$2:$O$854,3,FALSE),"")</f>
        <v>-</v>
      </c>
      <c r="AP314" t="str">
        <f>_xlfn.IFNA(VLOOKUP($C314,DataSuS2023!$B$2:$O$854,4,FALSE),"")</f>
        <v>-</v>
      </c>
      <c r="AQ314" t="str">
        <f>_xlfn.IFNA(VLOOKUP($C314,DataSuS2023!$B$2:$O$854,5,FALSE),"")</f>
        <v>-</v>
      </c>
      <c r="AR314" t="str">
        <f>_xlfn.IFNA(VLOOKUP($C314,DataSuS2023!$B$2:$O$854,6,FALSE),"")</f>
        <v>-</v>
      </c>
      <c r="AS314" t="str">
        <f>_xlfn.IFNA(VLOOKUP($C314,DataSuS2023!$B$2:$O$854,7,FALSE),"")</f>
        <v>-</v>
      </c>
      <c r="AT314">
        <f>_xlfn.IFNA(VLOOKUP($C314,DataSuS2023!$B$2:$O$854,8,FALSE),"")</f>
        <v>1</v>
      </c>
      <c r="AU314" t="str">
        <f>_xlfn.IFNA(VLOOKUP($C314,DataSuS2023!$B$2:$O$854,9,FALSE),"")</f>
        <v>-</v>
      </c>
      <c r="AV314" t="str">
        <f>_xlfn.IFNA(VLOOKUP($C314,DataSuS2023!$B$2:$O$854,10,FALSE),"")</f>
        <v>-</v>
      </c>
      <c r="AW314" t="str">
        <f>_xlfn.IFNA(VLOOKUP($C314,DataSuS2023!$B$2:$O$854,11,FALSE),"")</f>
        <v>-</v>
      </c>
      <c r="AX314" t="str">
        <f>_xlfn.IFNA(VLOOKUP($C314,DataSuS2023!$B$2:$O$854,12,FALSE),"")</f>
        <v>-</v>
      </c>
      <c r="AY314" t="str">
        <f>_xlfn.IFNA(VLOOKUP($C314,DataSuS2023!$B$2:$O$854,13,FALSE),"")</f>
        <v>-</v>
      </c>
      <c r="AZ314" s="43">
        <f t="shared" si="27"/>
        <v>1</v>
      </c>
      <c r="BA314">
        <f t="shared" si="26"/>
        <v>2</v>
      </c>
    </row>
    <row r="315" spans="1:53" ht="15.75" customHeight="1">
      <c r="A315" s="10" t="s">
        <v>648</v>
      </c>
      <c r="B315" s="5">
        <v>3127602</v>
      </c>
      <c r="C315" s="5" t="str">
        <f t="shared" si="23"/>
        <v>31276</v>
      </c>
      <c r="D315" s="11" t="s">
        <v>59</v>
      </c>
      <c r="E315" s="12">
        <v>0.40500000000000003</v>
      </c>
      <c r="F315" s="12">
        <v>0.51500000000000001</v>
      </c>
      <c r="G315" s="13">
        <v>0.68100000000000005</v>
      </c>
      <c r="H315" s="46" t="s">
        <v>649</v>
      </c>
      <c r="I315" s="13" t="s">
        <v>53</v>
      </c>
      <c r="J315" s="14">
        <v>3.13</v>
      </c>
      <c r="K315" s="14">
        <v>866.601</v>
      </c>
      <c r="L315" s="15">
        <f t="shared" si="22"/>
        <v>3.6118121257649136</v>
      </c>
      <c r="M315" s="6" t="s">
        <v>103</v>
      </c>
      <c r="N315" s="3" t="str">
        <f>_xlfn.IFNA(VLOOKUP($C315,DataSuS2021!$B$2:$O$173,2,FALSE),"")</f>
        <v/>
      </c>
      <c r="O315" s="3" t="str">
        <f>_xlfn.IFNA(VLOOKUP($C315,DataSuS2021!$B$2:$O$173,3,FALSE),"")</f>
        <v/>
      </c>
      <c r="P315" s="3" t="str">
        <f>_xlfn.IFNA(VLOOKUP($C315,DataSuS2021!$B$2:$O$173,4,FALSE),"")</f>
        <v/>
      </c>
      <c r="Q315" s="3" t="str">
        <f>_xlfn.IFNA(VLOOKUP($C315,DataSuS2021!$B$2:$O$173,5,FALSE),"")</f>
        <v/>
      </c>
      <c r="R315" s="3" t="str">
        <f>_xlfn.IFNA(VLOOKUP($C315,DataSuS2021!$B$2:$O$173,6,FALSE),"")</f>
        <v/>
      </c>
      <c r="S315" s="3" t="str">
        <f>_xlfn.IFNA(VLOOKUP($C315,DataSuS2021!$B$2:$O$173,7,FALSE),"")</f>
        <v/>
      </c>
      <c r="T315" s="3" t="str">
        <f>_xlfn.IFNA(VLOOKUP($C315,DataSuS2021!$B$2:$O$173,8,FALSE),"")</f>
        <v/>
      </c>
      <c r="U315" s="3" t="str">
        <f>_xlfn.IFNA(VLOOKUP($C315,DataSuS2021!$B$2:$O$173,9,FALSE),"")</f>
        <v/>
      </c>
      <c r="V315" s="3" t="str">
        <f>_xlfn.IFNA(VLOOKUP($C315,DataSuS2021!$B$2:$O$173,10,FALSE),"")</f>
        <v/>
      </c>
      <c r="W315" s="3" t="str">
        <f>_xlfn.IFNA(VLOOKUP($C315,DataSuS2021!$B$2:$O$173,11,FALSE),"")</f>
        <v/>
      </c>
      <c r="X315" s="3" t="str">
        <f>_xlfn.IFNA(VLOOKUP($C315,DataSuS2021!$B$2:$O$173,12,FALSE),"")</f>
        <v/>
      </c>
      <c r="Y315" s="3" t="str">
        <f>_xlfn.IFNA(VLOOKUP($C315,DataSuS2021!$B$2:$O$173,13,FALSE),"")</f>
        <v/>
      </c>
      <c r="Z315" s="42">
        <f t="shared" si="24"/>
        <v>0</v>
      </c>
      <c r="AA315" s="37" t="str">
        <f>_xlfn.IFNA(VLOOKUP($C315,DataSuS2022!$B$2:$O$854,2,FALSE),"")</f>
        <v>-</v>
      </c>
      <c r="AB315" s="37" t="str">
        <f>_xlfn.IFNA(VLOOKUP($C315,DataSuS2022!$B$2:$O$854,3,FALSE),"")</f>
        <v>-</v>
      </c>
      <c r="AC315" s="37" t="str">
        <f>_xlfn.IFNA(VLOOKUP($C315,DataSuS2022!$B$2:$O$854,4,FALSE),"")</f>
        <v>-</v>
      </c>
      <c r="AD315" s="37" t="str">
        <f>_xlfn.IFNA(VLOOKUP($C315,DataSuS2022!$B$2:$O$854,5,FALSE),"")</f>
        <v>-</v>
      </c>
      <c r="AE315" s="37" t="str">
        <f>_xlfn.IFNA(VLOOKUP($C315,DataSuS2022!$B$2:$O$854,6,FALSE),"")</f>
        <v>-</v>
      </c>
      <c r="AF315" s="37" t="str">
        <f>_xlfn.IFNA(VLOOKUP($C315,DataSuS2022!$B$2:$O$854,7,FALSE),"")</f>
        <v>-</v>
      </c>
      <c r="AG315" s="37" t="str">
        <f>_xlfn.IFNA(VLOOKUP($C315,DataSuS2022!$B$2:$O$854,8,FALSE),"")</f>
        <v>-</v>
      </c>
      <c r="AH315" s="37" t="str">
        <f>_xlfn.IFNA(VLOOKUP($C315,DataSuS2022!$B$2:$O$854,9,FALSE),"")</f>
        <v>-</v>
      </c>
      <c r="AI315" s="37" t="str">
        <f>_xlfn.IFNA(VLOOKUP($C315,DataSuS2022!$B$2:$O$854,10,FALSE),"")</f>
        <v>-</v>
      </c>
      <c r="AJ315" s="37" t="str">
        <f>_xlfn.IFNA(VLOOKUP($C315,DataSuS2022!$B$2:$O$854,11,FALSE),"")</f>
        <v>-</v>
      </c>
      <c r="AK315" s="37" t="str">
        <f>_xlfn.IFNA(VLOOKUP($C315,DataSuS2022!$B$2:$O$854,12,TRUE),"")</f>
        <v>-</v>
      </c>
      <c r="AL315" s="37" t="str">
        <f>_xlfn.IFNA(VLOOKUP($C315,DataSuS2022!$B$2:$O$854,13,FALSE),"")</f>
        <v>-</v>
      </c>
      <c r="AM315" s="44">
        <f t="shared" si="25"/>
        <v>0</v>
      </c>
      <c r="AN315" t="str">
        <f>_xlfn.IFNA(VLOOKUP($C315,DataSuS2023!$B$2:$O$854,2,FALSE),"")</f>
        <v>-</v>
      </c>
      <c r="AO315" t="str">
        <f>_xlfn.IFNA(VLOOKUP($C315,DataSuS2023!$B$2:$O$854,3,FALSE),"")</f>
        <v>-</v>
      </c>
      <c r="AP315" t="str">
        <f>_xlfn.IFNA(VLOOKUP($C315,DataSuS2023!$B$2:$O$854,4,FALSE),"")</f>
        <v>-</v>
      </c>
      <c r="AQ315" t="str">
        <f>_xlfn.IFNA(VLOOKUP($C315,DataSuS2023!$B$2:$O$854,5,FALSE),"")</f>
        <v>-</v>
      </c>
      <c r="AR315" t="str">
        <f>_xlfn.IFNA(VLOOKUP($C315,DataSuS2023!$B$2:$O$854,6,FALSE),"")</f>
        <v>-</v>
      </c>
      <c r="AS315" t="str">
        <f>_xlfn.IFNA(VLOOKUP($C315,DataSuS2023!$B$2:$O$854,7,FALSE),"")</f>
        <v>-</v>
      </c>
      <c r="AT315" t="str">
        <f>_xlfn.IFNA(VLOOKUP($C315,DataSuS2023!$B$2:$O$854,8,FALSE),"")</f>
        <v>-</v>
      </c>
      <c r="AU315" t="str">
        <f>_xlfn.IFNA(VLOOKUP($C315,DataSuS2023!$B$2:$O$854,9,FALSE),"")</f>
        <v>-</v>
      </c>
      <c r="AV315" t="str">
        <f>_xlfn.IFNA(VLOOKUP($C315,DataSuS2023!$B$2:$O$854,10,FALSE),"")</f>
        <v>-</v>
      </c>
      <c r="AW315" t="str">
        <f>_xlfn.IFNA(VLOOKUP($C315,DataSuS2023!$B$2:$O$854,11,FALSE),"")</f>
        <v>-</v>
      </c>
      <c r="AX315" t="str">
        <f>_xlfn.IFNA(VLOOKUP($C315,DataSuS2023!$B$2:$O$854,12,FALSE),"")</f>
        <v>-</v>
      </c>
      <c r="AY315" t="str">
        <f>_xlfn.IFNA(VLOOKUP($C315,DataSuS2023!$B$2:$O$854,13,FALSE),"")</f>
        <v>-</v>
      </c>
      <c r="AZ315" s="43">
        <f t="shared" si="27"/>
        <v>0</v>
      </c>
      <c r="BA315">
        <f t="shared" si="26"/>
        <v>0</v>
      </c>
    </row>
    <row r="316" spans="1:53" ht="15.75" customHeight="1">
      <c r="A316" s="10" t="s">
        <v>650</v>
      </c>
      <c r="B316" s="5">
        <v>3127701</v>
      </c>
      <c r="C316" s="5" t="str">
        <f t="shared" si="23"/>
        <v>31277</v>
      </c>
      <c r="D316" s="11" t="s">
        <v>136</v>
      </c>
      <c r="E316" s="12">
        <v>0.50800000000000001</v>
      </c>
      <c r="F316" s="12">
        <v>0.63500000000000001</v>
      </c>
      <c r="G316" s="13">
        <v>0.72699999999999998</v>
      </c>
      <c r="H316" s="46" t="s">
        <v>227</v>
      </c>
      <c r="I316" s="13" t="s">
        <v>61</v>
      </c>
      <c r="J316" s="14">
        <v>49.93</v>
      </c>
      <c r="K316" s="14">
        <v>2342.3760000000002</v>
      </c>
      <c r="L316" s="15">
        <f t="shared" si="22"/>
        <v>21.315962936778721</v>
      </c>
      <c r="M316" s="6" t="s">
        <v>67</v>
      </c>
      <c r="N316" s="3" t="str">
        <f>_xlfn.IFNA(VLOOKUP($C316,DataSuS2021!$B$2:$O$173,2,FALSE),"")</f>
        <v/>
      </c>
      <c r="O316" s="3" t="str">
        <f>_xlfn.IFNA(VLOOKUP($C316,DataSuS2021!$B$2:$O$173,3,FALSE),"")</f>
        <v/>
      </c>
      <c r="P316" s="3" t="str">
        <f>_xlfn.IFNA(VLOOKUP($C316,DataSuS2021!$B$2:$O$173,4,FALSE),"")</f>
        <v/>
      </c>
      <c r="Q316" s="3" t="str">
        <f>_xlfn.IFNA(VLOOKUP($C316,DataSuS2021!$B$2:$O$173,5,FALSE),"")</f>
        <v/>
      </c>
      <c r="R316" s="3" t="str">
        <f>_xlfn.IFNA(VLOOKUP($C316,DataSuS2021!$B$2:$O$173,6,FALSE),"")</f>
        <v/>
      </c>
      <c r="S316" s="3" t="str">
        <f>_xlfn.IFNA(VLOOKUP($C316,DataSuS2021!$B$2:$O$173,7,FALSE),"")</f>
        <v/>
      </c>
      <c r="T316" s="3" t="str">
        <f>_xlfn.IFNA(VLOOKUP($C316,DataSuS2021!$B$2:$O$173,8,FALSE),"")</f>
        <v/>
      </c>
      <c r="U316" s="3" t="str">
        <f>_xlfn.IFNA(VLOOKUP($C316,DataSuS2021!$B$2:$O$173,9,FALSE),"")</f>
        <v/>
      </c>
      <c r="V316" s="3" t="str">
        <f>_xlfn.IFNA(VLOOKUP($C316,DataSuS2021!$B$2:$O$173,10,FALSE),"")</f>
        <v/>
      </c>
      <c r="W316" s="3" t="str">
        <f>_xlfn.IFNA(VLOOKUP($C316,DataSuS2021!$B$2:$O$173,11,FALSE),"")</f>
        <v/>
      </c>
      <c r="X316" s="3" t="str">
        <f>_xlfn.IFNA(VLOOKUP($C316,DataSuS2021!$B$2:$O$173,12,FALSE),"")</f>
        <v/>
      </c>
      <c r="Y316" s="3" t="str">
        <f>_xlfn.IFNA(VLOOKUP($C316,DataSuS2021!$B$2:$O$173,13,FALSE),"")</f>
        <v/>
      </c>
      <c r="Z316" s="42">
        <f t="shared" si="24"/>
        <v>0</v>
      </c>
      <c r="AA316" s="37" t="str">
        <f>_xlfn.IFNA(VLOOKUP($C316,DataSuS2022!$B$2:$O$854,2,FALSE),"")</f>
        <v>-</v>
      </c>
      <c r="AB316" s="37" t="str">
        <f>_xlfn.IFNA(VLOOKUP($C316,DataSuS2022!$B$2:$O$854,3,FALSE),"")</f>
        <v>-</v>
      </c>
      <c r="AC316" s="37" t="str">
        <f>_xlfn.IFNA(VLOOKUP($C316,DataSuS2022!$B$2:$O$854,4,FALSE),"")</f>
        <v>-</v>
      </c>
      <c r="AD316" s="37" t="str">
        <f>_xlfn.IFNA(VLOOKUP($C316,DataSuS2022!$B$2:$O$854,5,FALSE),"")</f>
        <v>-</v>
      </c>
      <c r="AE316" s="37" t="str">
        <f>_xlfn.IFNA(VLOOKUP($C316,DataSuS2022!$B$2:$O$854,6,FALSE),"")</f>
        <v>-</v>
      </c>
      <c r="AF316" s="37" t="str">
        <f>_xlfn.IFNA(VLOOKUP($C316,DataSuS2022!$B$2:$O$854,7,FALSE),"")</f>
        <v>-</v>
      </c>
      <c r="AG316" s="37" t="str">
        <f>_xlfn.IFNA(VLOOKUP($C316,DataSuS2022!$B$2:$O$854,8,FALSE),"")</f>
        <v>-</v>
      </c>
      <c r="AH316" s="37" t="str">
        <f>_xlfn.IFNA(VLOOKUP($C316,DataSuS2022!$B$2:$O$854,9,FALSE),"")</f>
        <v>-</v>
      </c>
      <c r="AI316" s="37">
        <f>_xlfn.IFNA(VLOOKUP($C316,DataSuS2022!$B$2:$O$854,10,FALSE),"")</f>
        <v>1</v>
      </c>
      <c r="AJ316" s="37" t="str">
        <f>_xlfn.IFNA(VLOOKUP($C316,DataSuS2022!$B$2:$O$854,11,FALSE),"")</f>
        <v>-</v>
      </c>
      <c r="AK316" s="37" t="str">
        <f>_xlfn.IFNA(VLOOKUP($C316,DataSuS2022!$B$2:$O$854,12,TRUE),"")</f>
        <v>-</v>
      </c>
      <c r="AL316" s="37" t="str">
        <f>_xlfn.IFNA(VLOOKUP($C316,DataSuS2022!$B$2:$O$854,13,FALSE),"")</f>
        <v>-</v>
      </c>
      <c r="AM316" s="44">
        <f t="shared" si="25"/>
        <v>1</v>
      </c>
      <c r="AN316" t="str">
        <f>_xlfn.IFNA(VLOOKUP($C316,DataSuS2023!$B$2:$O$854,2,FALSE),"")</f>
        <v>-</v>
      </c>
      <c r="AO316">
        <f>_xlfn.IFNA(VLOOKUP($C316,DataSuS2023!$B$2:$O$854,3,FALSE),"")</f>
        <v>6</v>
      </c>
      <c r="AP316" t="str">
        <f>_xlfn.IFNA(VLOOKUP($C316,DataSuS2023!$B$2:$O$854,4,FALSE),"")</f>
        <v>-</v>
      </c>
      <c r="AQ316" t="str">
        <f>_xlfn.IFNA(VLOOKUP($C316,DataSuS2023!$B$2:$O$854,5,FALSE),"")</f>
        <v>-</v>
      </c>
      <c r="AR316" t="str">
        <f>_xlfn.IFNA(VLOOKUP($C316,DataSuS2023!$B$2:$O$854,6,FALSE),"")</f>
        <v>-</v>
      </c>
      <c r="AS316" t="str">
        <f>_xlfn.IFNA(VLOOKUP($C316,DataSuS2023!$B$2:$O$854,7,FALSE),"")</f>
        <v>-</v>
      </c>
      <c r="AT316">
        <f>_xlfn.IFNA(VLOOKUP($C316,DataSuS2023!$B$2:$O$854,8,FALSE),"")</f>
        <v>1</v>
      </c>
      <c r="AU316">
        <f>_xlfn.IFNA(VLOOKUP($C316,DataSuS2023!$B$2:$O$854,9,FALSE),"")</f>
        <v>2</v>
      </c>
      <c r="AV316" t="str">
        <f>_xlfn.IFNA(VLOOKUP($C316,DataSuS2023!$B$2:$O$854,10,FALSE),"")</f>
        <v>-</v>
      </c>
      <c r="AW316">
        <f>_xlfn.IFNA(VLOOKUP($C316,DataSuS2023!$B$2:$O$854,11,FALSE),"")</f>
        <v>1</v>
      </c>
      <c r="AX316" t="str">
        <f>_xlfn.IFNA(VLOOKUP($C316,DataSuS2023!$B$2:$O$854,12,FALSE),"")</f>
        <v>-</v>
      </c>
      <c r="AY316" t="str">
        <f>_xlfn.IFNA(VLOOKUP($C316,DataSuS2023!$B$2:$O$854,13,FALSE),"")</f>
        <v>-</v>
      </c>
      <c r="AZ316" s="43">
        <f t="shared" si="27"/>
        <v>10</v>
      </c>
      <c r="BA316">
        <f t="shared" si="26"/>
        <v>11</v>
      </c>
    </row>
    <row r="317" spans="1:53" ht="15.75" customHeight="1">
      <c r="A317" s="10" t="s">
        <v>651</v>
      </c>
      <c r="B317" s="5">
        <v>3127800</v>
      </c>
      <c r="C317" s="5" t="str">
        <f t="shared" si="23"/>
        <v>31278</v>
      </c>
      <c r="D317" s="11" t="s">
        <v>64</v>
      </c>
      <c r="E317" s="12">
        <v>0.32300000000000001</v>
      </c>
      <c r="F317" s="12">
        <v>0.46500000000000002</v>
      </c>
      <c r="G317" s="13">
        <v>0.60399999999999998</v>
      </c>
      <c r="H317" s="46" t="s">
        <v>259</v>
      </c>
      <c r="I317" s="13" t="s">
        <v>53</v>
      </c>
      <c r="J317" s="14">
        <v>2.79</v>
      </c>
      <c r="K317" s="14">
        <v>3885.2939999999999</v>
      </c>
      <c r="L317" s="15">
        <f t="shared" si="22"/>
        <v>0.71809237602096532</v>
      </c>
      <c r="M317" s="6" t="s">
        <v>83</v>
      </c>
      <c r="N317" s="3" t="str">
        <f>_xlfn.IFNA(VLOOKUP($C317,DataSuS2021!$B$2:$O$173,2,FALSE),"")</f>
        <v/>
      </c>
      <c r="O317" s="3" t="str">
        <f>_xlfn.IFNA(VLOOKUP($C317,DataSuS2021!$B$2:$O$173,3,FALSE),"")</f>
        <v/>
      </c>
      <c r="P317" s="3" t="str">
        <f>_xlfn.IFNA(VLOOKUP($C317,DataSuS2021!$B$2:$O$173,4,FALSE),"")</f>
        <v/>
      </c>
      <c r="Q317" s="3" t="str">
        <f>_xlfn.IFNA(VLOOKUP($C317,DataSuS2021!$B$2:$O$173,5,FALSE),"")</f>
        <v/>
      </c>
      <c r="R317" s="3" t="str">
        <f>_xlfn.IFNA(VLOOKUP($C317,DataSuS2021!$B$2:$O$173,6,FALSE),"")</f>
        <v/>
      </c>
      <c r="S317" s="3" t="str">
        <f>_xlfn.IFNA(VLOOKUP($C317,DataSuS2021!$B$2:$O$173,7,FALSE),"")</f>
        <v/>
      </c>
      <c r="T317" s="3" t="str">
        <f>_xlfn.IFNA(VLOOKUP($C317,DataSuS2021!$B$2:$O$173,8,FALSE),"")</f>
        <v/>
      </c>
      <c r="U317" s="3" t="str">
        <f>_xlfn.IFNA(VLOOKUP($C317,DataSuS2021!$B$2:$O$173,9,FALSE),"")</f>
        <v/>
      </c>
      <c r="V317" s="3" t="str">
        <f>_xlfn.IFNA(VLOOKUP($C317,DataSuS2021!$B$2:$O$173,10,FALSE),"")</f>
        <v/>
      </c>
      <c r="W317" s="3" t="str">
        <f>_xlfn.IFNA(VLOOKUP($C317,DataSuS2021!$B$2:$O$173,11,FALSE),"")</f>
        <v/>
      </c>
      <c r="X317" s="3" t="str">
        <f>_xlfn.IFNA(VLOOKUP($C317,DataSuS2021!$B$2:$O$173,12,FALSE),"")</f>
        <v/>
      </c>
      <c r="Y317" s="3" t="str">
        <f>_xlfn.IFNA(VLOOKUP($C317,DataSuS2021!$B$2:$O$173,13,FALSE),"")</f>
        <v/>
      </c>
      <c r="Z317" s="42">
        <f t="shared" si="24"/>
        <v>0</v>
      </c>
      <c r="AA317" s="37" t="str">
        <f>_xlfn.IFNA(VLOOKUP($C317,DataSuS2022!$B$2:$O$854,2,FALSE),"")</f>
        <v>-</v>
      </c>
      <c r="AB317" s="37" t="str">
        <f>_xlfn.IFNA(VLOOKUP($C317,DataSuS2022!$B$2:$O$854,3,FALSE),"")</f>
        <v>-</v>
      </c>
      <c r="AC317" s="37" t="str">
        <f>_xlfn.IFNA(VLOOKUP($C317,DataSuS2022!$B$2:$O$854,4,FALSE),"")</f>
        <v>-</v>
      </c>
      <c r="AD317" s="37" t="str">
        <f>_xlfn.IFNA(VLOOKUP($C317,DataSuS2022!$B$2:$O$854,5,FALSE),"")</f>
        <v>-</v>
      </c>
      <c r="AE317" s="37" t="str">
        <f>_xlfn.IFNA(VLOOKUP($C317,DataSuS2022!$B$2:$O$854,6,FALSE),"")</f>
        <v>-</v>
      </c>
      <c r="AF317" s="37" t="str">
        <f>_xlfn.IFNA(VLOOKUP($C317,DataSuS2022!$B$2:$O$854,7,FALSE),"")</f>
        <v>-</v>
      </c>
      <c r="AG317" s="37" t="str">
        <f>_xlfn.IFNA(VLOOKUP($C317,DataSuS2022!$B$2:$O$854,8,FALSE),"")</f>
        <v>-</v>
      </c>
      <c r="AH317" s="37" t="str">
        <f>_xlfn.IFNA(VLOOKUP($C317,DataSuS2022!$B$2:$O$854,9,FALSE),"")</f>
        <v>-</v>
      </c>
      <c r="AI317" s="37" t="str">
        <f>_xlfn.IFNA(VLOOKUP($C317,DataSuS2022!$B$2:$O$854,10,FALSE),"")</f>
        <v>-</v>
      </c>
      <c r="AJ317" s="37" t="str">
        <f>_xlfn.IFNA(VLOOKUP($C317,DataSuS2022!$B$2:$O$854,11,FALSE),"")</f>
        <v>-</v>
      </c>
      <c r="AK317" s="37" t="str">
        <f>_xlfn.IFNA(VLOOKUP($C317,DataSuS2022!$B$2:$O$854,12,TRUE),"")</f>
        <v>-</v>
      </c>
      <c r="AL317" s="37" t="str">
        <f>_xlfn.IFNA(VLOOKUP($C317,DataSuS2022!$B$2:$O$854,13,FALSE),"")</f>
        <v>-</v>
      </c>
      <c r="AM317" s="44">
        <f t="shared" si="25"/>
        <v>0</v>
      </c>
      <c r="AN317" t="str">
        <f>_xlfn.IFNA(VLOOKUP($C317,DataSuS2023!$B$2:$O$854,2,FALSE),"")</f>
        <v>-</v>
      </c>
      <c r="AO317" t="str">
        <f>_xlfn.IFNA(VLOOKUP($C317,DataSuS2023!$B$2:$O$854,3,FALSE),"")</f>
        <v>-</v>
      </c>
      <c r="AP317" t="str">
        <f>_xlfn.IFNA(VLOOKUP($C317,DataSuS2023!$B$2:$O$854,4,FALSE),"")</f>
        <v>-</v>
      </c>
      <c r="AQ317" t="str">
        <f>_xlfn.IFNA(VLOOKUP($C317,DataSuS2023!$B$2:$O$854,5,FALSE),"")</f>
        <v>-</v>
      </c>
      <c r="AR317" t="str">
        <f>_xlfn.IFNA(VLOOKUP($C317,DataSuS2023!$B$2:$O$854,6,FALSE),"")</f>
        <v>-</v>
      </c>
      <c r="AS317" t="str">
        <f>_xlfn.IFNA(VLOOKUP($C317,DataSuS2023!$B$2:$O$854,7,FALSE),"")</f>
        <v>-</v>
      </c>
      <c r="AT317" t="str">
        <f>_xlfn.IFNA(VLOOKUP($C317,DataSuS2023!$B$2:$O$854,8,FALSE),"")</f>
        <v>-</v>
      </c>
      <c r="AU317" t="str">
        <f>_xlfn.IFNA(VLOOKUP($C317,DataSuS2023!$B$2:$O$854,9,FALSE),"")</f>
        <v>-</v>
      </c>
      <c r="AV317" t="str">
        <f>_xlfn.IFNA(VLOOKUP($C317,DataSuS2023!$B$2:$O$854,10,FALSE),"")</f>
        <v>-</v>
      </c>
      <c r="AW317" t="str">
        <f>_xlfn.IFNA(VLOOKUP($C317,DataSuS2023!$B$2:$O$854,11,FALSE),"")</f>
        <v>-</v>
      </c>
      <c r="AX317" t="str">
        <f>_xlfn.IFNA(VLOOKUP($C317,DataSuS2023!$B$2:$O$854,12,FALSE),"")</f>
        <v>-</v>
      </c>
      <c r="AY317" t="str">
        <f>_xlfn.IFNA(VLOOKUP($C317,DataSuS2023!$B$2:$O$854,13,FALSE),"")</f>
        <v>-</v>
      </c>
      <c r="AZ317" s="43">
        <f t="shared" si="27"/>
        <v>0</v>
      </c>
      <c r="BA317">
        <f t="shared" si="26"/>
        <v>0</v>
      </c>
    </row>
    <row r="318" spans="1:53" ht="15.75" customHeight="1">
      <c r="A318" s="10" t="s">
        <v>652</v>
      </c>
      <c r="B318" s="5">
        <v>3127909</v>
      </c>
      <c r="C318" s="5" t="str">
        <f t="shared" si="23"/>
        <v>31279</v>
      </c>
      <c r="D318" s="11" t="s">
        <v>51</v>
      </c>
      <c r="E318" s="12">
        <v>0.505</v>
      </c>
      <c r="F318" s="12">
        <v>0.64800000000000002</v>
      </c>
      <c r="G318" s="13">
        <v>0.73099999999999998</v>
      </c>
      <c r="H318" s="46" t="s">
        <v>56</v>
      </c>
      <c r="I318" s="13" t="s">
        <v>53</v>
      </c>
      <c r="J318" s="14">
        <v>0.48</v>
      </c>
      <c r="K318" s="14">
        <v>193.14099999999999</v>
      </c>
      <c r="L318" s="15">
        <f t="shared" si="22"/>
        <v>2.4852309970436104</v>
      </c>
      <c r="M318" s="6" t="s">
        <v>54</v>
      </c>
      <c r="N318" s="3" t="str">
        <f>_xlfn.IFNA(VLOOKUP($C318,DataSuS2021!$B$2:$O$173,2,FALSE),"")</f>
        <v/>
      </c>
      <c r="O318" s="3" t="str">
        <f>_xlfn.IFNA(VLOOKUP($C318,DataSuS2021!$B$2:$O$173,3,FALSE),"")</f>
        <v/>
      </c>
      <c r="P318" s="3" t="str">
        <f>_xlfn.IFNA(VLOOKUP($C318,DataSuS2021!$B$2:$O$173,4,FALSE),"")</f>
        <v/>
      </c>
      <c r="Q318" s="3" t="str">
        <f>_xlfn.IFNA(VLOOKUP($C318,DataSuS2021!$B$2:$O$173,5,FALSE),"")</f>
        <v/>
      </c>
      <c r="R318" s="3" t="str">
        <f>_xlfn.IFNA(VLOOKUP($C318,DataSuS2021!$B$2:$O$173,6,FALSE),"")</f>
        <v/>
      </c>
      <c r="S318" s="3" t="str">
        <f>_xlfn.IFNA(VLOOKUP($C318,DataSuS2021!$B$2:$O$173,7,FALSE),"")</f>
        <v/>
      </c>
      <c r="T318" s="3" t="str">
        <f>_xlfn.IFNA(VLOOKUP($C318,DataSuS2021!$B$2:$O$173,8,FALSE),"")</f>
        <v/>
      </c>
      <c r="U318" s="3" t="str">
        <f>_xlfn.IFNA(VLOOKUP($C318,DataSuS2021!$B$2:$O$173,9,FALSE),"")</f>
        <v/>
      </c>
      <c r="V318" s="3" t="str">
        <f>_xlfn.IFNA(VLOOKUP($C318,DataSuS2021!$B$2:$O$173,10,FALSE),"")</f>
        <v/>
      </c>
      <c r="W318" s="3" t="str">
        <f>_xlfn.IFNA(VLOOKUP($C318,DataSuS2021!$B$2:$O$173,11,FALSE),"")</f>
        <v/>
      </c>
      <c r="X318" s="3" t="str">
        <f>_xlfn.IFNA(VLOOKUP($C318,DataSuS2021!$B$2:$O$173,12,FALSE),"")</f>
        <v/>
      </c>
      <c r="Y318" s="3" t="str">
        <f>_xlfn.IFNA(VLOOKUP($C318,DataSuS2021!$B$2:$O$173,13,FALSE),"")</f>
        <v/>
      </c>
      <c r="Z318" s="42">
        <f t="shared" si="24"/>
        <v>0</v>
      </c>
      <c r="AA318" s="37" t="str">
        <f>_xlfn.IFNA(VLOOKUP($C318,DataSuS2022!$B$2:$O$854,2,FALSE),"")</f>
        <v>-</v>
      </c>
      <c r="AB318" s="37" t="str">
        <f>_xlfn.IFNA(VLOOKUP($C318,DataSuS2022!$B$2:$O$854,3,FALSE),"")</f>
        <v>-</v>
      </c>
      <c r="AC318" s="37" t="str">
        <f>_xlfn.IFNA(VLOOKUP($C318,DataSuS2022!$B$2:$O$854,4,FALSE),"")</f>
        <v>-</v>
      </c>
      <c r="AD318" s="37" t="str">
        <f>_xlfn.IFNA(VLOOKUP($C318,DataSuS2022!$B$2:$O$854,5,FALSE),"")</f>
        <v>-</v>
      </c>
      <c r="AE318" s="37" t="str">
        <f>_xlfn.IFNA(VLOOKUP($C318,DataSuS2022!$B$2:$O$854,6,FALSE),"")</f>
        <v>-</v>
      </c>
      <c r="AF318" s="37" t="str">
        <f>_xlfn.IFNA(VLOOKUP($C318,DataSuS2022!$B$2:$O$854,7,FALSE),"")</f>
        <v>-</v>
      </c>
      <c r="AG318" s="37" t="str">
        <f>_xlfn.IFNA(VLOOKUP($C318,DataSuS2022!$B$2:$O$854,8,FALSE),"")</f>
        <v>-</v>
      </c>
      <c r="AH318" s="37" t="str">
        <f>_xlfn.IFNA(VLOOKUP($C318,DataSuS2022!$B$2:$O$854,9,FALSE),"")</f>
        <v>-</v>
      </c>
      <c r="AI318" s="37" t="str">
        <f>_xlfn.IFNA(VLOOKUP($C318,DataSuS2022!$B$2:$O$854,10,FALSE),"")</f>
        <v>-</v>
      </c>
      <c r="AJ318" s="37" t="str">
        <f>_xlfn.IFNA(VLOOKUP($C318,DataSuS2022!$B$2:$O$854,11,FALSE),"")</f>
        <v>-</v>
      </c>
      <c r="AK318" s="37" t="str">
        <f>_xlfn.IFNA(VLOOKUP($C318,DataSuS2022!$B$2:$O$854,12,TRUE),"")</f>
        <v>-</v>
      </c>
      <c r="AL318" s="37" t="str">
        <f>_xlfn.IFNA(VLOOKUP($C318,DataSuS2022!$B$2:$O$854,13,FALSE),"")</f>
        <v>-</v>
      </c>
      <c r="AM318" s="44">
        <f t="shared" si="25"/>
        <v>0</v>
      </c>
      <c r="AN318" t="str">
        <f>_xlfn.IFNA(VLOOKUP($C318,DataSuS2023!$B$2:$O$854,2,FALSE),"")</f>
        <v>-</v>
      </c>
      <c r="AO318" t="str">
        <f>_xlfn.IFNA(VLOOKUP($C318,DataSuS2023!$B$2:$O$854,3,FALSE),"")</f>
        <v>-</v>
      </c>
      <c r="AP318" t="str">
        <f>_xlfn.IFNA(VLOOKUP($C318,DataSuS2023!$B$2:$O$854,4,FALSE),"")</f>
        <v>-</v>
      </c>
      <c r="AQ318" t="str">
        <f>_xlfn.IFNA(VLOOKUP($C318,DataSuS2023!$B$2:$O$854,5,FALSE),"")</f>
        <v>-</v>
      </c>
      <c r="AR318" t="str">
        <f>_xlfn.IFNA(VLOOKUP($C318,DataSuS2023!$B$2:$O$854,6,FALSE),"")</f>
        <v>-</v>
      </c>
      <c r="AS318" t="str">
        <f>_xlfn.IFNA(VLOOKUP($C318,DataSuS2023!$B$2:$O$854,7,FALSE),"")</f>
        <v>-</v>
      </c>
      <c r="AT318" t="str">
        <f>_xlfn.IFNA(VLOOKUP($C318,DataSuS2023!$B$2:$O$854,8,FALSE),"")</f>
        <v>-</v>
      </c>
      <c r="AU318" t="str">
        <f>_xlfn.IFNA(VLOOKUP($C318,DataSuS2023!$B$2:$O$854,9,FALSE),"")</f>
        <v>-</v>
      </c>
      <c r="AV318" t="str">
        <f>_xlfn.IFNA(VLOOKUP($C318,DataSuS2023!$B$2:$O$854,10,FALSE),"")</f>
        <v>-</v>
      </c>
      <c r="AW318" t="str">
        <f>_xlfn.IFNA(VLOOKUP($C318,DataSuS2023!$B$2:$O$854,11,FALSE),"")</f>
        <v>-</v>
      </c>
      <c r="AX318" t="str">
        <f>_xlfn.IFNA(VLOOKUP($C318,DataSuS2023!$B$2:$O$854,12,FALSE),"")</f>
        <v>-</v>
      </c>
      <c r="AY318" t="str">
        <f>_xlfn.IFNA(VLOOKUP($C318,DataSuS2023!$B$2:$O$854,13,FALSE),"")</f>
        <v>-</v>
      </c>
      <c r="AZ318" s="43">
        <f t="shared" si="27"/>
        <v>0</v>
      </c>
      <c r="BA318">
        <f t="shared" si="26"/>
        <v>0</v>
      </c>
    </row>
    <row r="319" spans="1:53" ht="15.75" customHeight="1">
      <c r="A319" s="10" t="s">
        <v>653</v>
      </c>
      <c r="B319" s="5">
        <v>3128006</v>
      </c>
      <c r="C319" s="5" t="str">
        <f t="shared" si="23"/>
        <v>31280</v>
      </c>
      <c r="D319" s="11" t="s">
        <v>85</v>
      </c>
      <c r="E319" s="12">
        <v>0.39100000000000001</v>
      </c>
      <c r="F319" s="12">
        <v>0.55600000000000005</v>
      </c>
      <c r="G319" s="13">
        <v>0.68600000000000005</v>
      </c>
      <c r="H319" s="46" t="s">
        <v>589</v>
      </c>
      <c r="I319" s="13" t="s">
        <v>61</v>
      </c>
      <c r="J319" s="14">
        <v>7.16</v>
      </c>
      <c r="K319" s="14">
        <v>1075.124</v>
      </c>
      <c r="L319" s="15">
        <f t="shared" si="22"/>
        <v>6.6596969279822611</v>
      </c>
      <c r="M319" s="6" t="s">
        <v>67</v>
      </c>
      <c r="N319" s="3" t="str">
        <f>_xlfn.IFNA(VLOOKUP($C319,DataSuS2021!$B$2:$O$173,2,FALSE),"")</f>
        <v/>
      </c>
      <c r="O319" s="3" t="str">
        <f>_xlfn.IFNA(VLOOKUP($C319,DataSuS2021!$B$2:$O$173,3,FALSE),"")</f>
        <v/>
      </c>
      <c r="P319" s="3" t="str">
        <f>_xlfn.IFNA(VLOOKUP($C319,DataSuS2021!$B$2:$O$173,4,FALSE),"")</f>
        <v/>
      </c>
      <c r="Q319" s="3" t="str">
        <f>_xlfn.IFNA(VLOOKUP($C319,DataSuS2021!$B$2:$O$173,5,FALSE),"")</f>
        <v/>
      </c>
      <c r="R319" s="3" t="str">
        <f>_xlfn.IFNA(VLOOKUP($C319,DataSuS2021!$B$2:$O$173,6,FALSE),"")</f>
        <v/>
      </c>
      <c r="S319" s="3" t="str">
        <f>_xlfn.IFNA(VLOOKUP($C319,DataSuS2021!$B$2:$O$173,7,FALSE),"")</f>
        <v/>
      </c>
      <c r="T319" s="3" t="str">
        <f>_xlfn.IFNA(VLOOKUP($C319,DataSuS2021!$B$2:$O$173,8,FALSE),"")</f>
        <v/>
      </c>
      <c r="U319" s="3" t="str">
        <f>_xlfn.IFNA(VLOOKUP($C319,DataSuS2021!$B$2:$O$173,9,FALSE),"")</f>
        <v/>
      </c>
      <c r="V319" s="3" t="str">
        <f>_xlfn.IFNA(VLOOKUP($C319,DataSuS2021!$B$2:$O$173,10,FALSE),"")</f>
        <v/>
      </c>
      <c r="W319" s="3" t="str">
        <f>_xlfn.IFNA(VLOOKUP($C319,DataSuS2021!$B$2:$O$173,11,FALSE),"")</f>
        <v/>
      </c>
      <c r="X319" s="3" t="str">
        <f>_xlfn.IFNA(VLOOKUP($C319,DataSuS2021!$B$2:$O$173,12,FALSE),"")</f>
        <v/>
      </c>
      <c r="Y319" s="3" t="str">
        <f>_xlfn.IFNA(VLOOKUP($C319,DataSuS2021!$B$2:$O$173,13,FALSE),"")</f>
        <v/>
      </c>
      <c r="Z319" s="42">
        <f t="shared" si="24"/>
        <v>0</v>
      </c>
      <c r="AA319" s="37" t="str">
        <f>_xlfn.IFNA(VLOOKUP($C319,DataSuS2022!$B$2:$O$854,2,FALSE),"")</f>
        <v>-</v>
      </c>
      <c r="AB319" s="37" t="str">
        <f>_xlfn.IFNA(VLOOKUP($C319,DataSuS2022!$B$2:$O$854,3,FALSE),"")</f>
        <v>-</v>
      </c>
      <c r="AC319" s="37" t="str">
        <f>_xlfn.IFNA(VLOOKUP($C319,DataSuS2022!$B$2:$O$854,4,FALSE),"")</f>
        <v>-</v>
      </c>
      <c r="AD319" s="37" t="str">
        <f>_xlfn.IFNA(VLOOKUP($C319,DataSuS2022!$B$2:$O$854,5,FALSE),"")</f>
        <v>-</v>
      </c>
      <c r="AE319" s="37" t="str">
        <f>_xlfn.IFNA(VLOOKUP($C319,DataSuS2022!$B$2:$O$854,6,FALSE),"")</f>
        <v>-</v>
      </c>
      <c r="AF319" s="37" t="str">
        <f>_xlfn.IFNA(VLOOKUP($C319,DataSuS2022!$B$2:$O$854,7,FALSE),"")</f>
        <v>-</v>
      </c>
      <c r="AG319" s="37" t="str">
        <f>_xlfn.IFNA(VLOOKUP($C319,DataSuS2022!$B$2:$O$854,8,FALSE),"")</f>
        <v>-</v>
      </c>
      <c r="AH319" s="37" t="str">
        <f>_xlfn.IFNA(VLOOKUP($C319,DataSuS2022!$B$2:$O$854,9,FALSE),"")</f>
        <v>-</v>
      </c>
      <c r="AI319" s="37" t="str">
        <f>_xlfn.IFNA(VLOOKUP($C319,DataSuS2022!$B$2:$O$854,10,FALSE),"")</f>
        <v>-</v>
      </c>
      <c r="AJ319" s="37" t="str">
        <f>_xlfn.IFNA(VLOOKUP($C319,DataSuS2022!$B$2:$O$854,11,FALSE),"")</f>
        <v>-</v>
      </c>
      <c r="AK319" s="37" t="str">
        <f>_xlfn.IFNA(VLOOKUP($C319,DataSuS2022!$B$2:$O$854,12,TRUE),"")</f>
        <v>-</v>
      </c>
      <c r="AL319" s="37" t="str">
        <f>_xlfn.IFNA(VLOOKUP($C319,DataSuS2022!$B$2:$O$854,13,FALSE),"")</f>
        <v>-</v>
      </c>
      <c r="AM319" s="44">
        <f t="shared" si="25"/>
        <v>0</v>
      </c>
      <c r="AN319" t="str">
        <f>_xlfn.IFNA(VLOOKUP($C319,DataSuS2023!$B$2:$O$854,2,FALSE),"")</f>
        <v>-</v>
      </c>
      <c r="AO319" t="str">
        <f>_xlfn.IFNA(VLOOKUP($C319,DataSuS2023!$B$2:$O$854,3,FALSE),"")</f>
        <v>-</v>
      </c>
      <c r="AP319" t="str">
        <f>_xlfn.IFNA(VLOOKUP($C319,DataSuS2023!$B$2:$O$854,4,FALSE),"")</f>
        <v>-</v>
      </c>
      <c r="AQ319" t="str">
        <f>_xlfn.IFNA(VLOOKUP($C319,DataSuS2023!$B$2:$O$854,5,FALSE),"")</f>
        <v>-</v>
      </c>
      <c r="AR319" t="str">
        <f>_xlfn.IFNA(VLOOKUP($C319,DataSuS2023!$B$2:$O$854,6,FALSE),"")</f>
        <v>-</v>
      </c>
      <c r="AS319" t="str">
        <f>_xlfn.IFNA(VLOOKUP($C319,DataSuS2023!$B$2:$O$854,7,FALSE),"")</f>
        <v>-</v>
      </c>
      <c r="AT319" t="str">
        <f>_xlfn.IFNA(VLOOKUP($C319,DataSuS2023!$B$2:$O$854,8,FALSE),"")</f>
        <v>-</v>
      </c>
      <c r="AU319" t="str">
        <f>_xlfn.IFNA(VLOOKUP($C319,DataSuS2023!$B$2:$O$854,9,FALSE),"")</f>
        <v>-</v>
      </c>
      <c r="AV319" t="str">
        <f>_xlfn.IFNA(VLOOKUP($C319,DataSuS2023!$B$2:$O$854,10,FALSE),"")</f>
        <v>-</v>
      </c>
      <c r="AW319" t="str">
        <f>_xlfn.IFNA(VLOOKUP($C319,DataSuS2023!$B$2:$O$854,11,FALSE),"")</f>
        <v>-</v>
      </c>
      <c r="AX319" t="str">
        <f>_xlfn.IFNA(VLOOKUP($C319,DataSuS2023!$B$2:$O$854,12,FALSE),"")</f>
        <v>-</v>
      </c>
      <c r="AY319" t="str">
        <f>_xlfn.IFNA(VLOOKUP($C319,DataSuS2023!$B$2:$O$854,13,FALSE),"")</f>
        <v>-</v>
      </c>
      <c r="AZ319" s="43">
        <f t="shared" si="27"/>
        <v>0</v>
      </c>
      <c r="BA319">
        <f t="shared" si="26"/>
        <v>0</v>
      </c>
    </row>
    <row r="320" spans="1:53" ht="15.75" customHeight="1">
      <c r="A320" s="10" t="s">
        <v>654</v>
      </c>
      <c r="B320" s="5">
        <v>3128105</v>
      </c>
      <c r="C320" s="5" t="str">
        <f t="shared" si="23"/>
        <v>31281</v>
      </c>
      <c r="D320" s="11" t="s">
        <v>56</v>
      </c>
      <c r="E320" s="12">
        <v>0.39400000000000002</v>
      </c>
      <c r="F320" s="12">
        <v>0.57999999999999996</v>
      </c>
      <c r="G320" s="13">
        <v>0.67900000000000005</v>
      </c>
      <c r="H320" s="46" t="s">
        <v>655</v>
      </c>
      <c r="I320" s="13" t="s">
        <v>53</v>
      </c>
      <c r="J320" s="14">
        <v>3.08</v>
      </c>
      <c r="K320" s="14">
        <v>934.34500000000003</v>
      </c>
      <c r="L320" s="15">
        <f t="shared" si="22"/>
        <v>3.2964269086900448</v>
      </c>
      <c r="M320" s="6" t="s">
        <v>89</v>
      </c>
      <c r="N320" s="3" t="str">
        <f>_xlfn.IFNA(VLOOKUP($C320,DataSuS2021!$B$2:$O$173,2,FALSE),"")</f>
        <v/>
      </c>
      <c r="O320" s="3" t="str">
        <f>_xlfn.IFNA(VLOOKUP($C320,DataSuS2021!$B$2:$O$173,3,FALSE),"")</f>
        <v/>
      </c>
      <c r="P320" s="3" t="str">
        <f>_xlfn.IFNA(VLOOKUP($C320,DataSuS2021!$B$2:$O$173,4,FALSE),"")</f>
        <v/>
      </c>
      <c r="Q320" s="3" t="str">
        <f>_xlfn.IFNA(VLOOKUP($C320,DataSuS2021!$B$2:$O$173,5,FALSE),"")</f>
        <v/>
      </c>
      <c r="R320" s="3" t="str">
        <f>_xlfn.IFNA(VLOOKUP($C320,DataSuS2021!$B$2:$O$173,6,FALSE),"")</f>
        <v/>
      </c>
      <c r="S320" s="3" t="str">
        <f>_xlfn.IFNA(VLOOKUP($C320,DataSuS2021!$B$2:$O$173,7,FALSE),"")</f>
        <v/>
      </c>
      <c r="T320" s="3" t="str">
        <f>_xlfn.IFNA(VLOOKUP($C320,DataSuS2021!$B$2:$O$173,8,FALSE),"")</f>
        <v/>
      </c>
      <c r="U320" s="3" t="str">
        <f>_xlfn.IFNA(VLOOKUP($C320,DataSuS2021!$B$2:$O$173,9,FALSE),"")</f>
        <v/>
      </c>
      <c r="V320" s="3" t="str">
        <f>_xlfn.IFNA(VLOOKUP($C320,DataSuS2021!$B$2:$O$173,10,FALSE),"")</f>
        <v/>
      </c>
      <c r="W320" s="3" t="str">
        <f>_xlfn.IFNA(VLOOKUP($C320,DataSuS2021!$B$2:$O$173,11,FALSE),"")</f>
        <v/>
      </c>
      <c r="X320" s="3" t="str">
        <f>_xlfn.IFNA(VLOOKUP($C320,DataSuS2021!$B$2:$O$173,12,FALSE),"")</f>
        <v/>
      </c>
      <c r="Y320" s="3" t="str">
        <f>_xlfn.IFNA(VLOOKUP($C320,DataSuS2021!$B$2:$O$173,13,FALSE),"")</f>
        <v/>
      </c>
      <c r="Z320" s="42">
        <f t="shared" si="24"/>
        <v>0</v>
      </c>
      <c r="AA320" s="37" t="str">
        <f>_xlfn.IFNA(VLOOKUP($C320,DataSuS2022!$B$2:$O$854,2,FALSE),"")</f>
        <v>-</v>
      </c>
      <c r="AB320" s="37" t="str">
        <f>_xlfn.IFNA(VLOOKUP($C320,DataSuS2022!$B$2:$O$854,3,FALSE),"")</f>
        <v>-</v>
      </c>
      <c r="AC320" s="37" t="str">
        <f>_xlfn.IFNA(VLOOKUP($C320,DataSuS2022!$B$2:$O$854,4,FALSE),"")</f>
        <v>-</v>
      </c>
      <c r="AD320" s="37" t="str">
        <f>_xlfn.IFNA(VLOOKUP($C320,DataSuS2022!$B$2:$O$854,5,FALSE),"")</f>
        <v>-</v>
      </c>
      <c r="AE320" s="37" t="str">
        <f>_xlfn.IFNA(VLOOKUP($C320,DataSuS2022!$B$2:$O$854,6,FALSE),"")</f>
        <v>-</v>
      </c>
      <c r="AF320" s="37" t="str">
        <f>_xlfn.IFNA(VLOOKUP($C320,DataSuS2022!$B$2:$O$854,7,FALSE),"")</f>
        <v>-</v>
      </c>
      <c r="AG320" s="37" t="str">
        <f>_xlfn.IFNA(VLOOKUP($C320,DataSuS2022!$B$2:$O$854,8,FALSE),"")</f>
        <v>-</v>
      </c>
      <c r="AH320" s="37" t="str">
        <f>_xlfn.IFNA(VLOOKUP($C320,DataSuS2022!$B$2:$O$854,9,FALSE),"")</f>
        <v>-</v>
      </c>
      <c r="AI320" s="37" t="str">
        <f>_xlfn.IFNA(VLOOKUP($C320,DataSuS2022!$B$2:$O$854,10,FALSE),"")</f>
        <v>-</v>
      </c>
      <c r="AJ320" s="37" t="str">
        <f>_xlfn.IFNA(VLOOKUP($C320,DataSuS2022!$B$2:$O$854,11,FALSE),"")</f>
        <v>-</v>
      </c>
      <c r="AK320" s="37" t="str">
        <f>_xlfn.IFNA(VLOOKUP($C320,DataSuS2022!$B$2:$O$854,12,TRUE),"")</f>
        <v>-</v>
      </c>
      <c r="AL320" s="37" t="str">
        <f>_xlfn.IFNA(VLOOKUP($C320,DataSuS2022!$B$2:$O$854,13,FALSE),"")</f>
        <v>-</v>
      </c>
      <c r="AM320" s="44">
        <f t="shared" si="25"/>
        <v>0</v>
      </c>
      <c r="AN320" t="str">
        <f>_xlfn.IFNA(VLOOKUP($C320,DataSuS2023!$B$2:$O$854,2,FALSE),"")</f>
        <v>-</v>
      </c>
      <c r="AO320" t="str">
        <f>_xlfn.IFNA(VLOOKUP($C320,DataSuS2023!$B$2:$O$854,3,FALSE),"")</f>
        <v>-</v>
      </c>
      <c r="AP320" t="str">
        <f>_xlfn.IFNA(VLOOKUP($C320,DataSuS2023!$B$2:$O$854,4,FALSE),"")</f>
        <v>-</v>
      </c>
      <c r="AQ320" t="str">
        <f>_xlfn.IFNA(VLOOKUP($C320,DataSuS2023!$B$2:$O$854,5,FALSE),"")</f>
        <v>-</v>
      </c>
      <c r="AR320" t="str">
        <f>_xlfn.IFNA(VLOOKUP($C320,DataSuS2023!$B$2:$O$854,6,FALSE),"")</f>
        <v>-</v>
      </c>
      <c r="AS320" t="str">
        <f>_xlfn.IFNA(VLOOKUP($C320,DataSuS2023!$B$2:$O$854,7,FALSE),"")</f>
        <v>-</v>
      </c>
      <c r="AT320" t="str">
        <f>_xlfn.IFNA(VLOOKUP($C320,DataSuS2023!$B$2:$O$854,8,FALSE),"")</f>
        <v>-</v>
      </c>
      <c r="AU320" t="str">
        <f>_xlfn.IFNA(VLOOKUP($C320,DataSuS2023!$B$2:$O$854,9,FALSE),"")</f>
        <v>-</v>
      </c>
      <c r="AV320" t="str">
        <f>_xlfn.IFNA(VLOOKUP($C320,DataSuS2023!$B$2:$O$854,10,FALSE),"")</f>
        <v>-</v>
      </c>
      <c r="AW320" t="str">
        <f>_xlfn.IFNA(VLOOKUP($C320,DataSuS2023!$B$2:$O$854,11,FALSE),"")</f>
        <v>-</v>
      </c>
      <c r="AX320" t="str">
        <f>_xlfn.IFNA(VLOOKUP($C320,DataSuS2023!$B$2:$O$854,12,FALSE),"")</f>
        <v>-</v>
      </c>
      <c r="AY320" t="str">
        <f>_xlfn.IFNA(VLOOKUP($C320,DataSuS2023!$B$2:$O$854,13,FALSE),"")</f>
        <v>-</v>
      </c>
      <c r="AZ320" s="43">
        <f t="shared" si="27"/>
        <v>0</v>
      </c>
      <c r="BA320">
        <f t="shared" si="26"/>
        <v>0</v>
      </c>
    </row>
    <row r="321" spans="1:53" ht="15.75" customHeight="1">
      <c r="A321" s="10" t="s">
        <v>656</v>
      </c>
      <c r="B321" s="5">
        <v>3128204</v>
      </c>
      <c r="C321" s="5" t="str">
        <f t="shared" si="23"/>
        <v>31282</v>
      </c>
      <c r="D321" s="11" t="s">
        <v>64</v>
      </c>
      <c r="E321" s="12">
        <v>0.28499999999999998</v>
      </c>
      <c r="F321" s="12">
        <v>0.47299999999999998</v>
      </c>
      <c r="G321" s="13">
        <v>0.623</v>
      </c>
      <c r="H321" s="46" t="s">
        <v>388</v>
      </c>
      <c r="I321" s="13" t="s">
        <v>61</v>
      </c>
      <c r="J321" s="14">
        <v>1.01</v>
      </c>
      <c r="K321" s="14">
        <v>348.596</v>
      </c>
      <c r="L321" s="15">
        <f t="shared" si="22"/>
        <v>2.8973367451146887</v>
      </c>
      <c r="M321" s="6" t="s">
        <v>62</v>
      </c>
      <c r="N321" s="3" t="str">
        <f>_xlfn.IFNA(VLOOKUP($C321,DataSuS2021!$B$2:$O$173,2,FALSE),"")</f>
        <v>-</v>
      </c>
      <c r="O321" s="3" t="str">
        <f>_xlfn.IFNA(VLOOKUP($C321,DataSuS2021!$B$2:$O$173,3,FALSE),"")</f>
        <v>-</v>
      </c>
      <c r="P321" s="3">
        <f>_xlfn.IFNA(VLOOKUP($C321,DataSuS2021!$B$2:$O$173,4,FALSE),"")</f>
        <v>1</v>
      </c>
      <c r="Q321" s="3" t="str">
        <f>_xlfn.IFNA(VLOOKUP($C321,DataSuS2021!$B$2:$O$173,5,FALSE),"")</f>
        <v>-</v>
      </c>
      <c r="R321" s="3" t="str">
        <f>_xlfn.IFNA(VLOOKUP($C321,DataSuS2021!$B$2:$O$173,6,FALSE),"")</f>
        <v>-</v>
      </c>
      <c r="S321" s="3" t="str">
        <f>_xlfn.IFNA(VLOOKUP($C321,DataSuS2021!$B$2:$O$173,7,FALSE),"")</f>
        <v>-</v>
      </c>
      <c r="T321" s="3" t="str">
        <f>_xlfn.IFNA(VLOOKUP($C321,DataSuS2021!$B$2:$O$173,8,FALSE),"")</f>
        <v>-</v>
      </c>
      <c r="U321" s="3" t="str">
        <f>_xlfn.IFNA(VLOOKUP($C321,DataSuS2021!$B$2:$O$173,9,FALSE),"")</f>
        <v>-</v>
      </c>
      <c r="V321" s="3" t="str">
        <f>_xlfn.IFNA(VLOOKUP($C321,DataSuS2021!$B$2:$O$173,10,FALSE),"")</f>
        <v>-</v>
      </c>
      <c r="W321" s="3" t="str">
        <f>_xlfn.IFNA(VLOOKUP($C321,DataSuS2021!$B$2:$O$173,11,FALSE),"")</f>
        <v>-</v>
      </c>
      <c r="X321" s="3" t="str">
        <f>_xlfn.IFNA(VLOOKUP($C321,DataSuS2021!$B$2:$O$173,12,FALSE),"")</f>
        <v>-</v>
      </c>
      <c r="Y321" s="3" t="str">
        <f>_xlfn.IFNA(VLOOKUP($C321,DataSuS2021!$B$2:$O$173,13,FALSE),"")</f>
        <v>-</v>
      </c>
      <c r="Z321" s="42">
        <f t="shared" si="24"/>
        <v>1</v>
      </c>
      <c r="AA321" s="37" t="str">
        <f>_xlfn.IFNA(VLOOKUP($C321,DataSuS2022!$B$2:$O$854,2,FALSE),"")</f>
        <v>-</v>
      </c>
      <c r="AB321" s="37" t="str">
        <f>_xlfn.IFNA(VLOOKUP($C321,DataSuS2022!$B$2:$O$854,3,FALSE),"")</f>
        <v>-</v>
      </c>
      <c r="AC321" s="37" t="str">
        <f>_xlfn.IFNA(VLOOKUP($C321,DataSuS2022!$B$2:$O$854,4,FALSE),"")</f>
        <v>-</v>
      </c>
      <c r="AD321" s="37" t="str">
        <f>_xlfn.IFNA(VLOOKUP($C321,DataSuS2022!$B$2:$O$854,5,FALSE),"")</f>
        <v>-</v>
      </c>
      <c r="AE321" s="37" t="str">
        <f>_xlfn.IFNA(VLOOKUP($C321,DataSuS2022!$B$2:$O$854,6,FALSE),"")</f>
        <v>-</v>
      </c>
      <c r="AF321" s="37" t="str">
        <f>_xlfn.IFNA(VLOOKUP($C321,DataSuS2022!$B$2:$O$854,7,FALSE),"")</f>
        <v>-</v>
      </c>
      <c r="AG321" s="37" t="str">
        <f>_xlfn.IFNA(VLOOKUP($C321,DataSuS2022!$B$2:$O$854,8,FALSE),"")</f>
        <v>-</v>
      </c>
      <c r="AH321" s="37" t="str">
        <f>_xlfn.IFNA(VLOOKUP($C321,DataSuS2022!$B$2:$O$854,9,FALSE),"")</f>
        <v>-</v>
      </c>
      <c r="AI321" s="37" t="str">
        <f>_xlfn.IFNA(VLOOKUP($C321,DataSuS2022!$B$2:$O$854,10,FALSE),"")</f>
        <v>-</v>
      </c>
      <c r="AJ321" s="37">
        <f>_xlfn.IFNA(VLOOKUP($C321,DataSuS2022!$B$2:$O$854,11,FALSE),"")</f>
        <v>1</v>
      </c>
      <c r="AK321" s="37" t="str">
        <f>_xlfn.IFNA(VLOOKUP($C321,DataSuS2022!$B$2:$O$854,12,TRUE),"")</f>
        <v>-</v>
      </c>
      <c r="AL321" s="37" t="str">
        <f>_xlfn.IFNA(VLOOKUP($C321,DataSuS2022!$B$2:$O$854,13,FALSE),"")</f>
        <v>-</v>
      </c>
      <c r="AM321" s="44">
        <f t="shared" si="25"/>
        <v>1</v>
      </c>
      <c r="AN321">
        <f>_xlfn.IFNA(VLOOKUP($C321,DataSuS2023!$B$2:$O$854,2,FALSE),"")</f>
        <v>1</v>
      </c>
      <c r="AO321" t="str">
        <f>_xlfn.IFNA(VLOOKUP($C321,DataSuS2023!$B$2:$O$854,3,FALSE),"")</f>
        <v>-</v>
      </c>
      <c r="AP321" t="str">
        <f>_xlfn.IFNA(VLOOKUP($C321,DataSuS2023!$B$2:$O$854,4,FALSE),"")</f>
        <v>-</v>
      </c>
      <c r="AQ321" t="str">
        <f>_xlfn.IFNA(VLOOKUP($C321,DataSuS2023!$B$2:$O$854,5,FALSE),"")</f>
        <v>-</v>
      </c>
      <c r="AR321" t="str">
        <f>_xlfn.IFNA(VLOOKUP($C321,DataSuS2023!$B$2:$O$854,6,FALSE),"")</f>
        <v>-</v>
      </c>
      <c r="AS321" t="str">
        <f>_xlfn.IFNA(VLOOKUP($C321,DataSuS2023!$B$2:$O$854,7,FALSE),"")</f>
        <v>-</v>
      </c>
      <c r="AT321" t="str">
        <f>_xlfn.IFNA(VLOOKUP($C321,DataSuS2023!$B$2:$O$854,8,FALSE),"")</f>
        <v>-</v>
      </c>
      <c r="AU321" t="str">
        <f>_xlfn.IFNA(VLOOKUP($C321,DataSuS2023!$B$2:$O$854,9,FALSE),"")</f>
        <v>-</v>
      </c>
      <c r="AV321" t="str">
        <f>_xlfn.IFNA(VLOOKUP($C321,DataSuS2023!$B$2:$O$854,10,FALSE),"")</f>
        <v>-</v>
      </c>
      <c r="AW321" t="str">
        <f>_xlfn.IFNA(VLOOKUP($C321,DataSuS2023!$B$2:$O$854,11,FALSE),"")</f>
        <v>-</v>
      </c>
      <c r="AX321" t="str">
        <f>_xlfn.IFNA(VLOOKUP($C321,DataSuS2023!$B$2:$O$854,12,FALSE),"")</f>
        <v>-</v>
      </c>
      <c r="AY321" t="str">
        <f>_xlfn.IFNA(VLOOKUP($C321,DataSuS2023!$B$2:$O$854,13,FALSE),"")</f>
        <v>-</v>
      </c>
      <c r="AZ321" s="43">
        <f t="shared" si="27"/>
        <v>1</v>
      </c>
      <c r="BA321">
        <f t="shared" si="26"/>
        <v>3</v>
      </c>
    </row>
    <row r="322" spans="1:53" ht="15.75" customHeight="1">
      <c r="A322" s="10" t="s">
        <v>657</v>
      </c>
      <c r="B322" s="5">
        <v>3128253</v>
      </c>
      <c r="C322" s="5" t="str">
        <f t="shared" si="23"/>
        <v>31282</v>
      </c>
      <c r="D322" s="11" t="s">
        <v>64</v>
      </c>
      <c r="E322" s="12">
        <v>0.314</v>
      </c>
      <c r="F322" s="12">
        <v>0.48799999999999999</v>
      </c>
      <c r="G322" s="13">
        <v>0.67700000000000005</v>
      </c>
      <c r="H322" s="46" t="s">
        <v>658</v>
      </c>
      <c r="I322" s="13" t="s">
        <v>53</v>
      </c>
      <c r="J322" s="14">
        <v>0.81</v>
      </c>
      <c r="K322" s="14">
        <v>390.26299999999998</v>
      </c>
      <c r="L322" s="15">
        <f t="shared" si="22"/>
        <v>2.0755234290721902</v>
      </c>
      <c r="M322" s="6" t="s">
        <v>83</v>
      </c>
      <c r="N322" s="3" t="str">
        <f>_xlfn.IFNA(VLOOKUP($C322,DataSuS2021!$B$2:$O$173,2,FALSE),"")</f>
        <v>-</v>
      </c>
      <c r="O322" s="3" t="str">
        <f>_xlfn.IFNA(VLOOKUP($C322,DataSuS2021!$B$2:$O$173,3,FALSE),"")</f>
        <v>-</v>
      </c>
      <c r="P322" s="3">
        <f>_xlfn.IFNA(VLOOKUP($C322,DataSuS2021!$B$2:$O$173,4,FALSE),"")</f>
        <v>1</v>
      </c>
      <c r="Q322" s="3" t="str">
        <f>_xlfn.IFNA(VLOOKUP($C322,DataSuS2021!$B$2:$O$173,5,FALSE),"")</f>
        <v>-</v>
      </c>
      <c r="R322" s="3" t="str">
        <f>_xlfn.IFNA(VLOOKUP($C322,DataSuS2021!$B$2:$O$173,6,FALSE),"")</f>
        <v>-</v>
      </c>
      <c r="S322" s="3" t="str">
        <f>_xlfn.IFNA(VLOOKUP($C322,DataSuS2021!$B$2:$O$173,7,FALSE),"")</f>
        <v>-</v>
      </c>
      <c r="T322" s="3" t="str">
        <f>_xlfn.IFNA(VLOOKUP($C322,DataSuS2021!$B$2:$O$173,8,FALSE),"")</f>
        <v>-</v>
      </c>
      <c r="U322" s="3" t="str">
        <f>_xlfn.IFNA(VLOOKUP($C322,DataSuS2021!$B$2:$O$173,9,FALSE),"")</f>
        <v>-</v>
      </c>
      <c r="V322" s="3" t="str">
        <f>_xlfn.IFNA(VLOOKUP($C322,DataSuS2021!$B$2:$O$173,10,FALSE),"")</f>
        <v>-</v>
      </c>
      <c r="W322" s="3" t="str">
        <f>_xlfn.IFNA(VLOOKUP($C322,DataSuS2021!$B$2:$O$173,11,FALSE),"")</f>
        <v>-</v>
      </c>
      <c r="X322" s="3" t="str">
        <f>_xlfn.IFNA(VLOOKUP($C322,DataSuS2021!$B$2:$O$173,12,FALSE),"")</f>
        <v>-</v>
      </c>
      <c r="Y322" s="3" t="str">
        <f>_xlfn.IFNA(VLOOKUP($C322,DataSuS2021!$B$2:$O$173,13,FALSE),"")</f>
        <v>-</v>
      </c>
      <c r="Z322" s="42">
        <f t="shared" si="24"/>
        <v>1</v>
      </c>
      <c r="AA322" s="37" t="str">
        <f>_xlfn.IFNA(VLOOKUP($C322,DataSuS2022!$B$2:$O$854,2,FALSE),"")</f>
        <v>-</v>
      </c>
      <c r="AB322" s="37" t="str">
        <f>_xlfn.IFNA(VLOOKUP($C322,DataSuS2022!$B$2:$O$854,3,FALSE),"")</f>
        <v>-</v>
      </c>
      <c r="AC322" s="37" t="str">
        <f>_xlfn.IFNA(VLOOKUP($C322,DataSuS2022!$B$2:$O$854,4,FALSE),"")</f>
        <v>-</v>
      </c>
      <c r="AD322" s="37" t="str">
        <f>_xlfn.IFNA(VLOOKUP($C322,DataSuS2022!$B$2:$O$854,5,FALSE),"")</f>
        <v>-</v>
      </c>
      <c r="AE322" s="37" t="str">
        <f>_xlfn.IFNA(VLOOKUP($C322,DataSuS2022!$B$2:$O$854,6,FALSE),"")</f>
        <v>-</v>
      </c>
      <c r="AF322" s="37" t="str">
        <f>_xlfn.IFNA(VLOOKUP($C322,DataSuS2022!$B$2:$O$854,7,FALSE),"")</f>
        <v>-</v>
      </c>
      <c r="AG322" s="37" t="str">
        <f>_xlfn.IFNA(VLOOKUP($C322,DataSuS2022!$B$2:$O$854,8,FALSE),"")</f>
        <v>-</v>
      </c>
      <c r="AH322" s="37" t="str">
        <f>_xlfn.IFNA(VLOOKUP($C322,DataSuS2022!$B$2:$O$854,9,FALSE),"")</f>
        <v>-</v>
      </c>
      <c r="AI322" s="37" t="str">
        <f>_xlfn.IFNA(VLOOKUP($C322,DataSuS2022!$B$2:$O$854,10,FALSE),"")</f>
        <v>-</v>
      </c>
      <c r="AJ322" s="37">
        <f>_xlfn.IFNA(VLOOKUP($C322,DataSuS2022!$B$2:$O$854,11,FALSE),"")</f>
        <v>1</v>
      </c>
      <c r="AK322" s="37" t="str">
        <f>_xlfn.IFNA(VLOOKUP($C322,DataSuS2022!$B$2:$O$854,12,TRUE),"")</f>
        <v>-</v>
      </c>
      <c r="AL322" s="37" t="str">
        <f>_xlfn.IFNA(VLOOKUP($C322,DataSuS2022!$B$2:$O$854,13,FALSE),"")</f>
        <v>-</v>
      </c>
      <c r="AM322" s="44">
        <f t="shared" si="25"/>
        <v>1</v>
      </c>
      <c r="AN322">
        <f>_xlfn.IFNA(VLOOKUP($C322,DataSuS2023!$B$2:$O$854,2,FALSE),"")</f>
        <v>1</v>
      </c>
      <c r="AO322" t="str">
        <f>_xlfn.IFNA(VLOOKUP($C322,DataSuS2023!$B$2:$O$854,3,FALSE),"")</f>
        <v>-</v>
      </c>
      <c r="AP322" t="str">
        <f>_xlfn.IFNA(VLOOKUP($C322,DataSuS2023!$B$2:$O$854,4,FALSE),"")</f>
        <v>-</v>
      </c>
      <c r="AQ322" t="str">
        <f>_xlfn.IFNA(VLOOKUP($C322,DataSuS2023!$B$2:$O$854,5,FALSE),"")</f>
        <v>-</v>
      </c>
      <c r="AR322" t="str">
        <f>_xlfn.IFNA(VLOOKUP($C322,DataSuS2023!$B$2:$O$854,6,FALSE),"")</f>
        <v>-</v>
      </c>
      <c r="AS322" t="str">
        <f>_xlfn.IFNA(VLOOKUP($C322,DataSuS2023!$B$2:$O$854,7,FALSE),"")</f>
        <v>-</v>
      </c>
      <c r="AT322" t="str">
        <f>_xlfn.IFNA(VLOOKUP($C322,DataSuS2023!$B$2:$O$854,8,FALSE),"")</f>
        <v>-</v>
      </c>
      <c r="AU322" t="str">
        <f>_xlfn.IFNA(VLOOKUP($C322,DataSuS2023!$B$2:$O$854,9,FALSE),"")</f>
        <v>-</v>
      </c>
      <c r="AV322" t="str">
        <f>_xlfn.IFNA(VLOOKUP($C322,DataSuS2023!$B$2:$O$854,10,FALSE),"")</f>
        <v>-</v>
      </c>
      <c r="AW322" t="str">
        <f>_xlfn.IFNA(VLOOKUP($C322,DataSuS2023!$B$2:$O$854,11,FALSE),"")</f>
        <v>-</v>
      </c>
      <c r="AX322" t="str">
        <f>_xlfn.IFNA(VLOOKUP($C322,DataSuS2023!$B$2:$O$854,12,FALSE),"")</f>
        <v>-</v>
      </c>
      <c r="AY322" t="str">
        <f>_xlfn.IFNA(VLOOKUP($C322,DataSuS2023!$B$2:$O$854,13,FALSE),"")</f>
        <v>-</v>
      </c>
      <c r="AZ322" s="43">
        <f t="shared" si="27"/>
        <v>1</v>
      </c>
      <c r="BA322">
        <f t="shared" si="26"/>
        <v>3</v>
      </c>
    </row>
    <row r="323" spans="1:53" ht="15.75" customHeight="1">
      <c r="A323" s="10" t="s">
        <v>659</v>
      </c>
      <c r="B323" s="5">
        <v>3128303</v>
      </c>
      <c r="C323" s="5" t="str">
        <f t="shared" ref="C323:C386" si="28">MID(B323,1,5)</f>
        <v>31283</v>
      </c>
      <c r="D323" s="11" t="s">
        <v>136</v>
      </c>
      <c r="E323" s="12">
        <v>0.44700000000000001</v>
      </c>
      <c r="F323" s="12">
        <v>0.59899999999999998</v>
      </c>
      <c r="G323" s="13">
        <v>0.70099999999999996</v>
      </c>
      <c r="H323" s="46" t="s">
        <v>660</v>
      </c>
      <c r="I323" s="13" t="s">
        <v>61</v>
      </c>
      <c r="J323" s="14">
        <v>5.43</v>
      </c>
      <c r="K323" s="14">
        <v>294.82799999999997</v>
      </c>
      <c r="L323" s="15">
        <f t="shared" si="22"/>
        <v>18.417518010501038</v>
      </c>
      <c r="M323" s="6" t="s">
        <v>89</v>
      </c>
      <c r="N323" s="3" t="str">
        <f>_xlfn.IFNA(VLOOKUP($C323,DataSuS2021!$B$2:$O$173,2,FALSE),"")</f>
        <v/>
      </c>
      <c r="O323" s="3" t="str">
        <f>_xlfn.IFNA(VLOOKUP($C323,DataSuS2021!$B$2:$O$173,3,FALSE),"")</f>
        <v/>
      </c>
      <c r="P323" s="3" t="str">
        <f>_xlfn.IFNA(VLOOKUP($C323,DataSuS2021!$B$2:$O$173,4,FALSE),"")</f>
        <v/>
      </c>
      <c r="Q323" s="3" t="str">
        <f>_xlfn.IFNA(VLOOKUP($C323,DataSuS2021!$B$2:$O$173,5,FALSE),"")</f>
        <v/>
      </c>
      <c r="R323" s="3" t="str">
        <f>_xlfn.IFNA(VLOOKUP($C323,DataSuS2021!$B$2:$O$173,6,FALSE),"")</f>
        <v/>
      </c>
      <c r="S323" s="3" t="str">
        <f>_xlfn.IFNA(VLOOKUP($C323,DataSuS2021!$B$2:$O$173,7,FALSE),"")</f>
        <v/>
      </c>
      <c r="T323" s="3" t="str">
        <f>_xlfn.IFNA(VLOOKUP($C323,DataSuS2021!$B$2:$O$173,8,FALSE),"")</f>
        <v/>
      </c>
      <c r="U323" s="3" t="str">
        <f>_xlfn.IFNA(VLOOKUP($C323,DataSuS2021!$B$2:$O$173,9,FALSE),"")</f>
        <v/>
      </c>
      <c r="V323" s="3" t="str">
        <f>_xlfn.IFNA(VLOOKUP($C323,DataSuS2021!$B$2:$O$173,10,FALSE),"")</f>
        <v/>
      </c>
      <c r="W323" s="3" t="str">
        <f>_xlfn.IFNA(VLOOKUP($C323,DataSuS2021!$B$2:$O$173,11,FALSE),"")</f>
        <v/>
      </c>
      <c r="X323" s="3" t="str">
        <f>_xlfn.IFNA(VLOOKUP($C323,DataSuS2021!$B$2:$O$173,12,FALSE),"")</f>
        <v/>
      </c>
      <c r="Y323" s="3" t="str">
        <f>_xlfn.IFNA(VLOOKUP($C323,DataSuS2021!$B$2:$O$173,13,FALSE),"")</f>
        <v/>
      </c>
      <c r="Z323" s="42">
        <f t="shared" ref="Z323:Z386" si="29">SUM(N323:Y323)</f>
        <v>0</v>
      </c>
      <c r="AA323" s="37" t="str">
        <f>_xlfn.IFNA(VLOOKUP($C323,DataSuS2022!$B$2:$O$854,2,FALSE),"")</f>
        <v>-</v>
      </c>
      <c r="AB323" s="37" t="str">
        <f>_xlfn.IFNA(VLOOKUP($C323,DataSuS2022!$B$2:$O$854,3,FALSE),"")</f>
        <v>-</v>
      </c>
      <c r="AC323" s="37" t="str">
        <f>_xlfn.IFNA(VLOOKUP($C323,DataSuS2022!$B$2:$O$854,4,FALSE),"")</f>
        <v>-</v>
      </c>
      <c r="AD323" s="37" t="str">
        <f>_xlfn.IFNA(VLOOKUP($C323,DataSuS2022!$B$2:$O$854,5,FALSE),"")</f>
        <v>-</v>
      </c>
      <c r="AE323" s="37" t="str">
        <f>_xlfn.IFNA(VLOOKUP($C323,DataSuS2022!$B$2:$O$854,6,FALSE),"")</f>
        <v>-</v>
      </c>
      <c r="AF323" s="37" t="str">
        <f>_xlfn.IFNA(VLOOKUP($C323,DataSuS2022!$B$2:$O$854,7,FALSE),"")</f>
        <v>-</v>
      </c>
      <c r="AG323" s="37" t="str">
        <f>_xlfn.IFNA(VLOOKUP($C323,DataSuS2022!$B$2:$O$854,8,FALSE),"")</f>
        <v>-</v>
      </c>
      <c r="AH323" s="37" t="str">
        <f>_xlfn.IFNA(VLOOKUP($C323,DataSuS2022!$B$2:$O$854,9,FALSE),"")</f>
        <v>-</v>
      </c>
      <c r="AI323" s="37" t="str">
        <f>_xlfn.IFNA(VLOOKUP($C323,DataSuS2022!$B$2:$O$854,10,FALSE),"")</f>
        <v>-</v>
      </c>
      <c r="AJ323" s="37" t="str">
        <f>_xlfn.IFNA(VLOOKUP($C323,DataSuS2022!$B$2:$O$854,11,FALSE),"")</f>
        <v>-</v>
      </c>
      <c r="AK323" s="37" t="str">
        <f>_xlfn.IFNA(VLOOKUP($C323,DataSuS2022!$B$2:$O$854,12,TRUE),"")</f>
        <v>-</v>
      </c>
      <c r="AL323" s="37" t="str">
        <f>_xlfn.IFNA(VLOOKUP($C323,DataSuS2022!$B$2:$O$854,13,FALSE),"")</f>
        <v>-</v>
      </c>
      <c r="AM323" s="44">
        <f t="shared" ref="AM323:AM386" si="30">SUM(AA323:AL323)</f>
        <v>0</v>
      </c>
      <c r="AN323" t="str">
        <f>_xlfn.IFNA(VLOOKUP($C323,DataSuS2023!$B$2:$O$854,2,FALSE),"")</f>
        <v>-</v>
      </c>
      <c r="AO323" t="str">
        <f>_xlfn.IFNA(VLOOKUP($C323,DataSuS2023!$B$2:$O$854,3,FALSE),"")</f>
        <v>-</v>
      </c>
      <c r="AP323" t="str">
        <f>_xlfn.IFNA(VLOOKUP($C323,DataSuS2023!$B$2:$O$854,4,FALSE),"")</f>
        <v>-</v>
      </c>
      <c r="AQ323" t="str">
        <f>_xlfn.IFNA(VLOOKUP($C323,DataSuS2023!$B$2:$O$854,5,FALSE),"")</f>
        <v>-</v>
      </c>
      <c r="AR323" t="str">
        <f>_xlfn.IFNA(VLOOKUP($C323,DataSuS2023!$B$2:$O$854,6,FALSE),"")</f>
        <v>-</v>
      </c>
      <c r="AS323" t="str">
        <f>_xlfn.IFNA(VLOOKUP($C323,DataSuS2023!$B$2:$O$854,7,FALSE),"")</f>
        <v>-</v>
      </c>
      <c r="AT323" t="str">
        <f>_xlfn.IFNA(VLOOKUP($C323,DataSuS2023!$B$2:$O$854,8,FALSE),"")</f>
        <v>-</v>
      </c>
      <c r="AU323" t="str">
        <f>_xlfn.IFNA(VLOOKUP($C323,DataSuS2023!$B$2:$O$854,9,FALSE),"")</f>
        <v>-</v>
      </c>
      <c r="AV323" t="str">
        <f>_xlfn.IFNA(VLOOKUP($C323,DataSuS2023!$B$2:$O$854,10,FALSE),"")</f>
        <v>-</v>
      </c>
      <c r="AW323" t="str">
        <f>_xlfn.IFNA(VLOOKUP($C323,DataSuS2023!$B$2:$O$854,11,FALSE),"")</f>
        <v>-</v>
      </c>
      <c r="AX323" t="str">
        <f>_xlfn.IFNA(VLOOKUP($C323,DataSuS2023!$B$2:$O$854,12,FALSE),"")</f>
        <v>-</v>
      </c>
      <c r="AY323" t="str">
        <f>_xlfn.IFNA(VLOOKUP($C323,DataSuS2023!$B$2:$O$854,13,FALSE),"")</f>
        <v>-</v>
      </c>
      <c r="AZ323" s="43">
        <f t="shared" si="27"/>
        <v>0</v>
      </c>
      <c r="BA323">
        <f t="shared" ref="BA323:BA386" si="31">Z323+AM323+AZ323</f>
        <v>0</v>
      </c>
    </row>
    <row r="324" spans="1:53" ht="15.75" customHeight="1">
      <c r="A324" s="10" t="s">
        <v>661</v>
      </c>
      <c r="B324" s="5">
        <v>3128402</v>
      </c>
      <c r="C324" s="5" t="str">
        <f t="shared" si="28"/>
        <v>31284</v>
      </c>
      <c r="D324" s="11" t="s">
        <v>56</v>
      </c>
      <c r="E324" s="12">
        <v>0.44700000000000001</v>
      </c>
      <c r="F324" s="12">
        <v>0.56699999999999995</v>
      </c>
      <c r="G324" s="13">
        <v>0.67700000000000005</v>
      </c>
      <c r="H324" s="46" t="s">
        <v>662</v>
      </c>
      <c r="I324" s="13" t="s">
        <v>61</v>
      </c>
      <c r="J324" s="14">
        <v>1.98</v>
      </c>
      <c r="K324" s="14">
        <v>264.19400000000002</v>
      </c>
      <c r="L324" s="15">
        <f t="shared" si="22"/>
        <v>7.4944926834068903</v>
      </c>
      <c r="M324" s="6" t="s">
        <v>62</v>
      </c>
      <c r="N324" s="3" t="str">
        <f>_xlfn.IFNA(VLOOKUP($C324,DataSuS2021!$B$2:$O$173,2,FALSE),"")</f>
        <v/>
      </c>
      <c r="O324" s="3" t="str">
        <f>_xlfn.IFNA(VLOOKUP($C324,DataSuS2021!$B$2:$O$173,3,FALSE),"")</f>
        <v/>
      </c>
      <c r="P324" s="3" t="str">
        <f>_xlfn.IFNA(VLOOKUP($C324,DataSuS2021!$B$2:$O$173,4,FALSE),"")</f>
        <v/>
      </c>
      <c r="Q324" s="3" t="str">
        <f>_xlfn.IFNA(VLOOKUP($C324,DataSuS2021!$B$2:$O$173,5,FALSE),"")</f>
        <v/>
      </c>
      <c r="R324" s="3" t="str">
        <f>_xlfn.IFNA(VLOOKUP($C324,DataSuS2021!$B$2:$O$173,6,FALSE),"")</f>
        <v/>
      </c>
      <c r="S324" s="3" t="str">
        <f>_xlfn.IFNA(VLOOKUP($C324,DataSuS2021!$B$2:$O$173,7,FALSE),"")</f>
        <v/>
      </c>
      <c r="T324" s="3" t="str">
        <f>_xlfn.IFNA(VLOOKUP($C324,DataSuS2021!$B$2:$O$173,8,FALSE),"")</f>
        <v/>
      </c>
      <c r="U324" s="3" t="str">
        <f>_xlfn.IFNA(VLOOKUP($C324,DataSuS2021!$B$2:$O$173,9,FALSE),"")</f>
        <v/>
      </c>
      <c r="V324" s="3" t="str">
        <f>_xlfn.IFNA(VLOOKUP($C324,DataSuS2021!$B$2:$O$173,10,FALSE),"")</f>
        <v/>
      </c>
      <c r="W324" s="3" t="str">
        <f>_xlfn.IFNA(VLOOKUP($C324,DataSuS2021!$B$2:$O$173,11,FALSE),"")</f>
        <v/>
      </c>
      <c r="X324" s="3" t="str">
        <f>_xlfn.IFNA(VLOOKUP($C324,DataSuS2021!$B$2:$O$173,12,FALSE),"")</f>
        <v/>
      </c>
      <c r="Y324" s="3" t="str">
        <f>_xlfn.IFNA(VLOOKUP($C324,DataSuS2021!$B$2:$O$173,13,FALSE),"")</f>
        <v/>
      </c>
      <c r="Z324" s="42">
        <f t="shared" si="29"/>
        <v>0</v>
      </c>
      <c r="AA324" s="37" t="str">
        <f>_xlfn.IFNA(VLOOKUP($C324,DataSuS2022!$B$2:$O$854,2,FALSE),"")</f>
        <v>-</v>
      </c>
      <c r="AB324" s="37" t="str">
        <f>_xlfn.IFNA(VLOOKUP($C324,DataSuS2022!$B$2:$O$854,3,FALSE),"")</f>
        <v>-</v>
      </c>
      <c r="AC324" s="37" t="str">
        <f>_xlfn.IFNA(VLOOKUP($C324,DataSuS2022!$B$2:$O$854,4,FALSE),"")</f>
        <v>-</v>
      </c>
      <c r="AD324" s="37" t="str">
        <f>_xlfn.IFNA(VLOOKUP($C324,DataSuS2022!$B$2:$O$854,5,FALSE),"")</f>
        <v>-</v>
      </c>
      <c r="AE324" s="37" t="str">
        <f>_xlfn.IFNA(VLOOKUP($C324,DataSuS2022!$B$2:$O$854,6,FALSE),"")</f>
        <v>-</v>
      </c>
      <c r="AF324" s="37" t="str">
        <f>_xlfn.IFNA(VLOOKUP($C324,DataSuS2022!$B$2:$O$854,7,FALSE),"")</f>
        <v>-</v>
      </c>
      <c r="AG324" s="37" t="str">
        <f>_xlfn.IFNA(VLOOKUP($C324,DataSuS2022!$B$2:$O$854,8,FALSE),"")</f>
        <v>-</v>
      </c>
      <c r="AH324" s="37" t="str">
        <f>_xlfn.IFNA(VLOOKUP($C324,DataSuS2022!$B$2:$O$854,9,FALSE),"")</f>
        <v>-</v>
      </c>
      <c r="AI324" s="37" t="str">
        <f>_xlfn.IFNA(VLOOKUP($C324,DataSuS2022!$B$2:$O$854,10,FALSE),"")</f>
        <v>-</v>
      </c>
      <c r="AJ324" s="37" t="str">
        <f>_xlfn.IFNA(VLOOKUP($C324,DataSuS2022!$B$2:$O$854,11,FALSE),"")</f>
        <v>-</v>
      </c>
      <c r="AK324" s="37" t="str">
        <f>_xlfn.IFNA(VLOOKUP($C324,DataSuS2022!$B$2:$O$854,12,TRUE),"")</f>
        <v>-</v>
      </c>
      <c r="AL324" s="37" t="str">
        <f>_xlfn.IFNA(VLOOKUP($C324,DataSuS2022!$B$2:$O$854,13,FALSE),"")</f>
        <v>-</v>
      </c>
      <c r="AM324" s="44">
        <f t="shared" si="30"/>
        <v>0</v>
      </c>
      <c r="AN324">
        <f>_xlfn.IFNA(VLOOKUP($C324,DataSuS2023!$B$2:$O$854,2,FALSE),"")</f>
        <v>1</v>
      </c>
      <c r="AO324" t="str">
        <f>_xlfn.IFNA(VLOOKUP($C324,DataSuS2023!$B$2:$O$854,3,FALSE),"")</f>
        <v>-</v>
      </c>
      <c r="AP324" t="str">
        <f>_xlfn.IFNA(VLOOKUP($C324,DataSuS2023!$B$2:$O$854,4,FALSE),"")</f>
        <v>-</v>
      </c>
      <c r="AQ324" t="str">
        <f>_xlfn.IFNA(VLOOKUP($C324,DataSuS2023!$B$2:$O$854,5,FALSE),"")</f>
        <v>-</v>
      </c>
      <c r="AR324" t="str">
        <f>_xlfn.IFNA(VLOOKUP($C324,DataSuS2023!$B$2:$O$854,6,FALSE),"")</f>
        <v>-</v>
      </c>
      <c r="AS324" t="str">
        <f>_xlfn.IFNA(VLOOKUP($C324,DataSuS2023!$B$2:$O$854,7,FALSE),"")</f>
        <v>-</v>
      </c>
      <c r="AT324" t="str">
        <f>_xlfn.IFNA(VLOOKUP($C324,DataSuS2023!$B$2:$O$854,8,FALSE),"")</f>
        <v>-</v>
      </c>
      <c r="AU324" t="str">
        <f>_xlfn.IFNA(VLOOKUP($C324,DataSuS2023!$B$2:$O$854,9,FALSE),"")</f>
        <v>-</v>
      </c>
      <c r="AV324" t="str">
        <f>_xlfn.IFNA(VLOOKUP($C324,DataSuS2023!$B$2:$O$854,10,FALSE),"")</f>
        <v>-</v>
      </c>
      <c r="AW324" t="str">
        <f>_xlfn.IFNA(VLOOKUP($C324,DataSuS2023!$B$2:$O$854,11,FALSE),"")</f>
        <v>-</v>
      </c>
      <c r="AX324" t="str">
        <f>_xlfn.IFNA(VLOOKUP($C324,DataSuS2023!$B$2:$O$854,12,FALSE),"")</f>
        <v>-</v>
      </c>
      <c r="AY324" t="str">
        <f>_xlfn.IFNA(VLOOKUP($C324,DataSuS2023!$B$2:$O$854,13,FALSE),"")</f>
        <v>-</v>
      </c>
      <c r="AZ324" s="43">
        <f t="shared" si="27"/>
        <v>1</v>
      </c>
      <c r="BA324">
        <f t="shared" si="31"/>
        <v>1</v>
      </c>
    </row>
    <row r="325" spans="1:53" ht="15.75" customHeight="1">
      <c r="A325" s="10" t="s">
        <v>663</v>
      </c>
      <c r="B325" s="5">
        <v>3128501</v>
      </c>
      <c r="C325" s="5" t="str">
        <f t="shared" si="28"/>
        <v>31285</v>
      </c>
      <c r="D325" s="11" t="s">
        <v>59</v>
      </c>
      <c r="E325" s="12">
        <v>0.45600000000000002</v>
      </c>
      <c r="F325" s="12">
        <v>0.57099999999999995</v>
      </c>
      <c r="G325" s="13">
        <v>0.65200000000000002</v>
      </c>
      <c r="H325" s="46" t="s">
        <v>664</v>
      </c>
      <c r="I325" s="13" t="s">
        <v>61</v>
      </c>
      <c r="J325" s="14">
        <v>0.85</v>
      </c>
      <c r="K325" s="14">
        <v>88.655000000000001</v>
      </c>
      <c r="L325" s="15">
        <f t="shared" si="22"/>
        <v>9.5877277085330768</v>
      </c>
      <c r="M325" s="6" t="s">
        <v>62</v>
      </c>
      <c r="N325" s="3" t="str">
        <f>_xlfn.IFNA(VLOOKUP($C325,DataSuS2021!$B$2:$O$173,2,FALSE),"")</f>
        <v/>
      </c>
      <c r="O325" s="3" t="str">
        <f>_xlfn.IFNA(VLOOKUP($C325,DataSuS2021!$B$2:$O$173,3,FALSE),"")</f>
        <v/>
      </c>
      <c r="P325" s="3" t="str">
        <f>_xlfn.IFNA(VLOOKUP($C325,DataSuS2021!$B$2:$O$173,4,FALSE),"")</f>
        <v/>
      </c>
      <c r="Q325" s="3" t="str">
        <f>_xlfn.IFNA(VLOOKUP($C325,DataSuS2021!$B$2:$O$173,5,FALSE),"")</f>
        <v/>
      </c>
      <c r="R325" s="3" t="str">
        <f>_xlfn.IFNA(VLOOKUP($C325,DataSuS2021!$B$2:$O$173,6,FALSE),"")</f>
        <v/>
      </c>
      <c r="S325" s="3" t="str">
        <f>_xlfn.IFNA(VLOOKUP($C325,DataSuS2021!$B$2:$O$173,7,FALSE),"")</f>
        <v/>
      </c>
      <c r="T325" s="3" t="str">
        <f>_xlfn.IFNA(VLOOKUP($C325,DataSuS2021!$B$2:$O$173,8,FALSE),"")</f>
        <v/>
      </c>
      <c r="U325" s="3" t="str">
        <f>_xlfn.IFNA(VLOOKUP($C325,DataSuS2021!$B$2:$O$173,9,FALSE),"")</f>
        <v/>
      </c>
      <c r="V325" s="3" t="str">
        <f>_xlfn.IFNA(VLOOKUP($C325,DataSuS2021!$B$2:$O$173,10,FALSE),"")</f>
        <v/>
      </c>
      <c r="W325" s="3" t="str">
        <f>_xlfn.IFNA(VLOOKUP($C325,DataSuS2021!$B$2:$O$173,11,FALSE),"")</f>
        <v/>
      </c>
      <c r="X325" s="3" t="str">
        <f>_xlfn.IFNA(VLOOKUP($C325,DataSuS2021!$B$2:$O$173,12,FALSE),"")</f>
        <v/>
      </c>
      <c r="Y325" s="3" t="str">
        <f>_xlfn.IFNA(VLOOKUP($C325,DataSuS2021!$B$2:$O$173,13,FALSE),"")</f>
        <v/>
      </c>
      <c r="Z325" s="42">
        <f t="shared" si="29"/>
        <v>0</v>
      </c>
      <c r="AA325" s="37" t="str">
        <f>_xlfn.IFNA(VLOOKUP($C325,DataSuS2022!$B$2:$O$854,2,FALSE),"")</f>
        <v>-</v>
      </c>
      <c r="AB325" s="37" t="str">
        <f>_xlfn.IFNA(VLOOKUP($C325,DataSuS2022!$B$2:$O$854,3,FALSE),"")</f>
        <v>-</v>
      </c>
      <c r="AC325" s="37" t="str">
        <f>_xlfn.IFNA(VLOOKUP($C325,DataSuS2022!$B$2:$O$854,4,FALSE),"")</f>
        <v>-</v>
      </c>
      <c r="AD325" s="37" t="str">
        <f>_xlfn.IFNA(VLOOKUP($C325,DataSuS2022!$B$2:$O$854,5,FALSE),"")</f>
        <v>-</v>
      </c>
      <c r="AE325" s="37" t="str">
        <f>_xlfn.IFNA(VLOOKUP($C325,DataSuS2022!$B$2:$O$854,6,FALSE),"")</f>
        <v>-</v>
      </c>
      <c r="AF325" s="37" t="str">
        <f>_xlfn.IFNA(VLOOKUP($C325,DataSuS2022!$B$2:$O$854,7,FALSE),"")</f>
        <v>-</v>
      </c>
      <c r="AG325" s="37" t="str">
        <f>_xlfn.IFNA(VLOOKUP($C325,DataSuS2022!$B$2:$O$854,8,FALSE),"")</f>
        <v>-</v>
      </c>
      <c r="AH325" s="37" t="str">
        <f>_xlfn.IFNA(VLOOKUP($C325,DataSuS2022!$B$2:$O$854,9,FALSE),"")</f>
        <v>-</v>
      </c>
      <c r="AI325" s="37" t="str">
        <f>_xlfn.IFNA(VLOOKUP($C325,DataSuS2022!$B$2:$O$854,10,FALSE),"")</f>
        <v>-</v>
      </c>
      <c r="AJ325" s="37" t="str">
        <f>_xlfn.IFNA(VLOOKUP($C325,DataSuS2022!$B$2:$O$854,11,FALSE),"")</f>
        <v>-</v>
      </c>
      <c r="AK325" s="37" t="str">
        <f>_xlfn.IFNA(VLOOKUP($C325,DataSuS2022!$B$2:$O$854,12,TRUE),"")</f>
        <v>-</v>
      </c>
      <c r="AL325" s="37" t="str">
        <f>_xlfn.IFNA(VLOOKUP($C325,DataSuS2022!$B$2:$O$854,13,FALSE),"")</f>
        <v>-</v>
      </c>
      <c r="AM325" s="44">
        <f t="shared" si="30"/>
        <v>0</v>
      </c>
      <c r="AN325" t="str">
        <f>_xlfn.IFNA(VLOOKUP($C325,DataSuS2023!$B$2:$O$854,2,FALSE),"")</f>
        <v>-</v>
      </c>
      <c r="AO325" t="str">
        <f>_xlfn.IFNA(VLOOKUP($C325,DataSuS2023!$B$2:$O$854,3,FALSE),"")</f>
        <v>-</v>
      </c>
      <c r="AP325" t="str">
        <f>_xlfn.IFNA(VLOOKUP($C325,DataSuS2023!$B$2:$O$854,4,FALSE),"")</f>
        <v>-</v>
      </c>
      <c r="AQ325" t="str">
        <f>_xlfn.IFNA(VLOOKUP($C325,DataSuS2023!$B$2:$O$854,5,FALSE),"")</f>
        <v>-</v>
      </c>
      <c r="AR325" t="str">
        <f>_xlfn.IFNA(VLOOKUP($C325,DataSuS2023!$B$2:$O$854,6,FALSE),"")</f>
        <v>-</v>
      </c>
      <c r="AS325" t="str">
        <f>_xlfn.IFNA(VLOOKUP($C325,DataSuS2023!$B$2:$O$854,7,FALSE),"")</f>
        <v>-</v>
      </c>
      <c r="AT325" t="str">
        <f>_xlfn.IFNA(VLOOKUP($C325,DataSuS2023!$B$2:$O$854,8,FALSE),"")</f>
        <v>-</v>
      </c>
      <c r="AU325" t="str">
        <f>_xlfn.IFNA(VLOOKUP($C325,DataSuS2023!$B$2:$O$854,9,FALSE),"")</f>
        <v>-</v>
      </c>
      <c r="AV325" t="str">
        <f>_xlfn.IFNA(VLOOKUP($C325,DataSuS2023!$B$2:$O$854,10,FALSE),"")</f>
        <v>-</v>
      </c>
      <c r="AW325" t="str">
        <f>_xlfn.IFNA(VLOOKUP($C325,DataSuS2023!$B$2:$O$854,11,FALSE),"")</f>
        <v>-</v>
      </c>
      <c r="AX325" t="str">
        <f>_xlfn.IFNA(VLOOKUP($C325,DataSuS2023!$B$2:$O$854,12,FALSE),"")</f>
        <v>-</v>
      </c>
      <c r="AY325" t="str">
        <f>_xlfn.IFNA(VLOOKUP($C325,DataSuS2023!$B$2:$O$854,13,FALSE),"")</f>
        <v>-</v>
      </c>
      <c r="AZ325" s="43">
        <f t="shared" si="27"/>
        <v>0</v>
      </c>
      <c r="BA325">
        <f t="shared" si="31"/>
        <v>0</v>
      </c>
    </row>
    <row r="326" spans="1:53" ht="15.75" customHeight="1">
      <c r="A326" s="10" t="s">
        <v>665</v>
      </c>
      <c r="B326" s="5">
        <v>3128600</v>
      </c>
      <c r="C326" s="5" t="str">
        <f t="shared" si="28"/>
        <v>31286</v>
      </c>
      <c r="D326" s="11" t="s">
        <v>119</v>
      </c>
      <c r="E326" s="12">
        <v>0.41499999999999998</v>
      </c>
      <c r="F326" s="12">
        <v>0.57999999999999996</v>
      </c>
      <c r="G326" s="13">
        <v>0.69</v>
      </c>
      <c r="H326" s="46" t="s">
        <v>666</v>
      </c>
      <c r="I326" s="13" t="s">
        <v>53</v>
      </c>
      <c r="J326" s="14">
        <v>1.36</v>
      </c>
      <c r="K326" s="14">
        <v>2068.808</v>
      </c>
      <c r="L326" s="15">
        <f t="shared" si="22"/>
        <v>0.65738338212149217</v>
      </c>
      <c r="M326" s="6" t="s">
        <v>170</v>
      </c>
      <c r="N326" s="3" t="str">
        <f>_xlfn.IFNA(VLOOKUP($C326,DataSuS2021!$B$2:$O$173,2,FALSE),"")</f>
        <v/>
      </c>
      <c r="O326" s="3" t="str">
        <f>_xlfn.IFNA(VLOOKUP($C326,DataSuS2021!$B$2:$O$173,3,FALSE),"")</f>
        <v/>
      </c>
      <c r="P326" s="3" t="str">
        <f>_xlfn.IFNA(VLOOKUP($C326,DataSuS2021!$B$2:$O$173,4,FALSE),"")</f>
        <v/>
      </c>
      <c r="Q326" s="3" t="str">
        <f>_xlfn.IFNA(VLOOKUP($C326,DataSuS2021!$B$2:$O$173,5,FALSE),"")</f>
        <v/>
      </c>
      <c r="R326" s="3" t="str">
        <f>_xlfn.IFNA(VLOOKUP($C326,DataSuS2021!$B$2:$O$173,6,FALSE),"")</f>
        <v/>
      </c>
      <c r="S326" s="3" t="str">
        <f>_xlfn.IFNA(VLOOKUP($C326,DataSuS2021!$B$2:$O$173,7,FALSE),"")</f>
        <v/>
      </c>
      <c r="T326" s="3" t="str">
        <f>_xlfn.IFNA(VLOOKUP($C326,DataSuS2021!$B$2:$O$173,8,FALSE),"")</f>
        <v/>
      </c>
      <c r="U326" s="3" t="str">
        <f>_xlfn.IFNA(VLOOKUP($C326,DataSuS2021!$B$2:$O$173,9,FALSE),"")</f>
        <v/>
      </c>
      <c r="V326" s="3" t="str">
        <f>_xlfn.IFNA(VLOOKUP($C326,DataSuS2021!$B$2:$O$173,10,FALSE),"")</f>
        <v/>
      </c>
      <c r="W326" s="3" t="str">
        <f>_xlfn.IFNA(VLOOKUP($C326,DataSuS2021!$B$2:$O$173,11,FALSE),"")</f>
        <v/>
      </c>
      <c r="X326" s="3" t="str">
        <f>_xlfn.IFNA(VLOOKUP($C326,DataSuS2021!$B$2:$O$173,12,FALSE),"")</f>
        <v/>
      </c>
      <c r="Y326" s="3" t="str">
        <f>_xlfn.IFNA(VLOOKUP($C326,DataSuS2021!$B$2:$O$173,13,FALSE),"")</f>
        <v/>
      </c>
      <c r="Z326" s="42">
        <f t="shared" si="29"/>
        <v>0</v>
      </c>
      <c r="AA326" s="37" t="str">
        <f>_xlfn.IFNA(VLOOKUP($C326,DataSuS2022!$B$2:$O$854,2,FALSE),"")</f>
        <v>-</v>
      </c>
      <c r="AB326" s="37" t="str">
        <f>_xlfn.IFNA(VLOOKUP($C326,DataSuS2022!$B$2:$O$854,3,FALSE),"")</f>
        <v>-</v>
      </c>
      <c r="AC326" s="37" t="str">
        <f>_xlfn.IFNA(VLOOKUP($C326,DataSuS2022!$B$2:$O$854,4,FALSE),"")</f>
        <v>-</v>
      </c>
      <c r="AD326" s="37" t="str">
        <f>_xlfn.IFNA(VLOOKUP($C326,DataSuS2022!$B$2:$O$854,5,FALSE),"")</f>
        <v>-</v>
      </c>
      <c r="AE326" s="37" t="str">
        <f>_xlfn.IFNA(VLOOKUP($C326,DataSuS2022!$B$2:$O$854,6,FALSE),"")</f>
        <v>-</v>
      </c>
      <c r="AF326" s="37" t="str">
        <f>_xlfn.IFNA(VLOOKUP($C326,DataSuS2022!$B$2:$O$854,7,FALSE),"")</f>
        <v>-</v>
      </c>
      <c r="AG326" s="37" t="str">
        <f>_xlfn.IFNA(VLOOKUP($C326,DataSuS2022!$B$2:$O$854,8,FALSE),"")</f>
        <v>-</v>
      </c>
      <c r="AH326" s="37" t="str">
        <f>_xlfn.IFNA(VLOOKUP($C326,DataSuS2022!$B$2:$O$854,9,FALSE),"")</f>
        <v>-</v>
      </c>
      <c r="AI326" s="37" t="str">
        <f>_xlfn.IFNA(VLOOKUP($C326,DataSuS2022!$B$2:$O$854,10,FALSE),"")</f>
        <v>-</v>
      </c>
      <c r="AJ326" s="37" t="str">
        <f>_xlfn.IFNA(VLOOKUP($C326,DataSuS2022!$B$2:$O$854,11,FALSE),"")</f>
        <v>-</v>
      </c>
      <c r="AK326" s="37" t="str">
        <f>_xlfn.IFNA(VLOOKUP($C326,DataSuS2022!$B$2:$O$854,12,TRUE),"")</f>
        <v>-</v>
      </c>
      <c r="AL326" s="37" t="str">
        <f>_xlfn.IFNA(VLOOKUP($C326,DataSuS2022!$B$2:$O$854,13,FALSE),"")</f>
        <v>-</v>
      </c>
      <c r="AM326" s="44">
        <f t="shared" si="30"/>
        <v>0</v>
      </c>
      <c r="AN326" t="str">
        <f>_xlfn.IFNA(VLOOKUP($C326,DataSuS2023!$B$2:$O$854,2,FALSE),"")</f>
        <v>-</v>
      </c>
      <c r="AO326" t="str">
        <f>_xlfn.IFNA(VLOOKUP($C326,DataSuS2023!$B$2:$O$854,3,FALSE),"")</f>
        <v>-</v>
      </c>
      <c r="AP326" t="str">
        <f>_xlfn.IFNA(VLOOKUP($C326,DataSuS2023!$B$2:$O$854,4,FALSE),"")</f>
        <v>-</v>
      </c>
      <c r="AQ326" t="str">
        <f>_xlfn.IFNA(VLOOKUP($C326,DataSuS2023!$B$2:$O$854,5,FALSE),"")</f>
        <v>-</v>
      </c>
      <c r="AR326" t="str">
        <f>_xlfn.IFNA(VLOOKUP($C326,DataSuS2023!$B$2:$O$854,6,FALSE),"")</f>
        <v>-</v>
      </c>
      <c r="AS326" t="str">
        <f>_xlfn.IFNA(VLOOKUP($C326,DataSuS2023!$B$2:$O$854,7,FALSE),"")</f>
        <v>-</v>
      </c>
      <c r="AT326" t="str">
        <f>_xlfn.IFNA(VLOOKUP($C326,DataSuS2023!$B$2:$O$854,8,FALSE),"")</f>
        <v>-</v>
      </c>
      <c r="AU326" t="str">
        <f>_xlfn.IFNA(VLOOKUP($C326,DataSuS2023!$B$2:$O$854,9,FALSE),"")</f>
        <v>-</v>
      </c>
      <c r="AV326" t="str">
        <f>_xlfn.IFNA(VLOOKUP($C326,DataSuS2023!$B$2:$O$854,10,FALSE),"")</f>
        <v>-</v>
      </c>
      <c r="AW326" t="str">
        <f>_xlfn.IFNA(VLOOKUP($C326,DataSuS2023!$B$2:$O$854,11,FALSE),"")</f>
        <v>-</v>
      </c>
      <c r="AX326" t="str">
        <f>_xlfn.IFNA(VLOOKUP($C326,DataSuS2023!$B$2:$O$854,12,FALSE),"")</f>
        <v>-</v>
      </c>
      <c r="AY326" t="str">
        <f>_xlfn.IFNA(VLOOKUP($C326,DataSuS2023!$B$2:$O$854,13,FALSE),"")</f>
        <v>-</v>
      </c>
      <c r="AZ326" s="43">
        <f t="shared" si="27"/>
        <v>0</v>
      </c>
      <c r="BA326">
        <f t="shared" si="31"/>
        <v>0</v>
      </c>
    </row>
    <row r="327" spans="1:53" ht="15.75" customHeight="1">
      <c r="A327" s="10" t="s">
        <v>667</v>
      </c>
      <c r="B327" s="5">
        <v>3128709</v>
      </c>
      <c r="C327" s="5" t="str">
        <f t="shared" si="28"/>
        <v>31287</v>
      </c>
      <c r="D327" s="11" t="s">
        <v>143</v>
      </c>
      <c r="E327" s="12">
        <v>0.53200000000000003</v>
      </c>
      <c r="F327" s="12">
        <v>0.65200000000000002</v>
      </c>
      <c r="G327" s="13">
        <v>0.751</v>
      </c>
      <c r="H327" s="46">
        <v>94</v>
      </c>
      <c r="I327" s="13" t="s">
        <v>61</v>
      </c>
      <c r="J327" s="14">
        <v>18.14</v>
      </c>
      <c r="K327" s="14">
        <v>286.39800000000002</v>
      </c>
      <c r="L327" s="15">
        <f t="shared" si="22"/>
        <v>63.338431134295632</v>
      </c>
      <c r="M327" s="6" t="s">
        <v>89</v>
      </c>
      <c r="N327" s="3" t="str">
        <f>_xlfn.IFNA(VLOOKUP($C327,DataSuS2021!$B$2:$O$173,2,FALSE),"")</f>
        <v/>
      </c>
      <c r="O327" s="3" t="str">
        <f>_xlfn.IFNA(VLOOKUP($C327,DataSuS2021!$B$2:$O$173,3,FALSE),"")</f>
        <v/>
      </c>
      <c r="P327" s="3" t="str">
        <f>_xlfn.IFNA(VLOOKUP($C327,DataSuS2021!$B$2:$O$173,4,FALSE),"")</f>
        <v/>
      </c>
      <c r="Q327" s="3" t="str">
        <f>_xlfn.IFNA(VLOOKUP($C327,DataSuS2021!$B$2:$O$173,5,FALSE),"")</f>
        <v/>
      </c>
      <c r="R327" s="3" t="str">
        <f>_xlfn.IFNA(VLOOKUP($C327,DataSuS2021!$B$2:$O$173,6,FALSE),"")</f>
        <v/>
      </c>
      <c r="S327" s="3" t="str">
        <f>_xlfn.IFNA(VLOOKUP($C327,DataSuS2021!$B$2:$O$173,7,FALSE),"")</f>
        <v/>
      </c>
      <c r="T327" s="3" t="str">
        <f>_xlfn.IFNA(VLOOKUP($C327,DataSuS2021!$B$2:$O$173,8,FALSE),"")</f>
        <v/>
      </c>
      <c r="U327" s="3" t="str">
        <f>_xlfn.IFNA(VLOOKUP($C327,DataSuS2021!$B$2:$O$173,9,FALSE),"")</f>
        <v/>
      </c>
      <c r="V327" s="3" t="str">
        <f>_xlfn.IFNA(VLOOKUP($C327,DataSuS2021!$B$2:$O$173,10,FALSE),"")</f>
        <v/>
      </c>
      <c r="W327" s="3" t="str">
        <f>_xlfn.IFNA(VLOOKUP($C327,DataSuS2021!$B$2:$O$173,11,FALSE),"")</f>
        <v/>
      </c>
      <c r="X327" s="3" t="str">
        <f>_xlfn.IFNA(VLOOKUP($C327,DataSuS2021!$B$2:$O$173,12,FALSE),"")</f>
        <v/>
      </c>
      <c r="Y327" s="3" t="str">
        <f>_xlfn.IFNA(VLOOKUP($C327,DataSuS2021!$B$2:$O$173,13,FALSE),"")</f>
        <v/>
      </c>
      <c r="Z327" s="42">
        <f t="shared" si="29"/>
        <v>0</v>
      </c>
      <c r="AA327" s="37" t="str">
        <f>_xlfn.IFNA(VLOOKUP($C327,DataSuS2022!$B$2:$O$854,2,FALSE),"")</f>
        <v>-</v>
      </c>
      <c r="AB327" s="37" t="str">
        <f>_xlfn.IFNA(VLOOKUP($C327,DataSuS2022!$B$2:$O$854,3,FALSE),"")</f>
        <v>-</v>
      </c>
      <c r="AC327" s="37" t="str">
        <f>_xlfn.IFNA(VLOOKUP($C327,DataSuS2022!$B$2:$O$854,4,FALSE),"")</f>
        <v>-</v>
      </c>
      <c r="AD327" s="37" t="str">
        <f>_xlfn.IFNA(VLOOKUP($C327,DataSuS2022!$B$2:$O$854,5,FALSE),"")</f>
        <v>-</v>
      </c>
      <c r="AE327" s="37" t="str">
        <f>_xlfn.IFNA(VLOOKUP($C327,DataSuS2022!$B$2:$O$854,6,FALSE),"")</f>
        <v>-</v>
      </c>
      <c r="AF327" s="37" t="str">
        <f>_xlfn.IFNA(VLOOKUP($C327,DataSuS2022!$B$2:$O$854,7,FALSE),"")</f>
        <v>-</v>
      </c>
      <c r="AG327" s="37" t="str">
        <f>_xlfn.IFNA(VLOOKUP($C327,DataSuS2022!$B$2:$O$854,8,FALSE),"")</f>
        <v>-</v>
      </c>
      <c r="AH327" s="37" t="str">
        <f>_xlfn.IFNA(VLOOKUP($C327,DataSuS2022!$B$2:$O$854,9,FALSE),"")</f>
        <v>-</v>
      </c>
      <c r="AI327" s="37" t="str">
        <f>_xlfn.IFNA(VLOOKUP($C327,DataSuS2022!$B$2:$O$854,10,FALSE),"")</f>
        <v>-</v>
      </c>
      <c r="AJ327" s="37" t="str">
        <f>_xlfn.IFNA(VLOOKUP($C327,DataSuS2022!$B$2:$O$854,11,FALSE),"")</f>
        <v>-</v>
      </c>
      <c r="AK327" s="37" t="str">
        <f>_xlfn.IFNA(VLOOKUP($C327,DataSuS2022!$B$2:$O$854,12,TRUE),"")</f>
        <v>-</v>
      </c>
      <c r="AL327" s="37" t="str">
        <f>_xlfn.IFNA(VLOOKUP($C327,DataSuS2022!$B$2:$O$854,13,FALSE),"")</f>
        <v>-</v>
      </c>
      <c r="AM327" s="44">
        <f t="shared" si="30"/>
        <v>0</v>
      </c>
      <c r="AN327" t="str">
        <f>_xlfn.IFNA(VLOOKUP($C327,DataSuS2023!$B$2:$O$854,2,FALSE),"")</f>
        <v>-</v>
      </c>
      <c r="AO327" t="str">
        <f>_xlfn.IFNA(VLOOKUP($C327,DataSuS2023!$B$2:$O$854,3,FALSE),"")</f>
        <v>-</v>
      </c>
      <c r="AP327" t="str">
        <f>_xlfn.IFNA(VLOOKUP($C327,DataSuS2023!$B$2:$O$854,4,FALSE),"")</f>
        <v>-</v>
      </c>
      <c r="AQ327" t="str">
        <f>_xlfn.IFNA(VLOOKUP($C327,DataSuS2023!$B$2:$O$854,5,FALSE),"")</f>
        <v>-</v>
      </c>
      <c r="AR327" t="str">
        <f>_xlfn.IFNA(VLOOKUP($C327,DataSuS2023!$B$2:$O$854,6,FALSE),"")</f>
        <v>-</v>
      </c>
      <c r="AS327" t="str">
        <f>_xlfn.IFNA(VLOOKUP($C327,DataSuS2023!$B$2:$O$854,7,FALSE),"")</f>
        <v>-</v>
      </c>
      <c r="AT327" t="str">
        <f>_xlfn.IFNA(VLOOKUP($C327,DataSuS2023!$B$2:$O$854,8,FALSE),"")</f>
        <v>-</v>
      </c>
      <c r="AU327" t="str">
        <f>_xlfn.IFNA(VLOOKUP($C327,DataSuS2023!$B$2:$O$854,9,FALSE),"")</f>
        <v>-</v>
      </c>
      <c r="AV327" t="str">
        <f>_xlfn.IFNA(VLOOKUP($C327,DataSuS2023!$B$2:$O$854,10,FALSE),"")</f>
        <v>-</v>
      </c>
      <c r="AW327" t="str">
        <f>_xlfn.IFNA(VLOOKUP($C327,DataSuS2023!$B$2:$O$854,11,FALSE),"")</f>
        <v>-</v>
      </c>
      <c r="AX327" t="str">
        <f>_xlfn.IFNA(VLOOKUP($C327,DataSuS2023!$B$2:$O$854,12,FALSE),"")</f>
        <v>-</v>
      </c>
      <c r="AY327" t="str">
        <f>_xlfn.IFNA(VLOOKUP($C327,DataSuS2023!$B$2:$O$854,13,FALSE),"")</f>
        <v>-</v>
      </c>
      <c r="AZ327" s="43">
        <f t="shared" si="27"/>
        <v>0</v>
      </c>
      <c r="BA327">
        <f t="shared" si="31"/>
        <v>0</v>
      </c>
    </row>
    <row r="328" spans="1:53" ht="15.75" customHeight="1">
      <c r="A328" s="10" t="s">
        <v>668</v>
      </c>
      <c r="B328" s="5">
        <v>3128808</v>
      </c>
      <c r="C328" s="5" t="str">
        <f t="shared" si="28"/>
        <v>31288</v>
      </c>
      <c r="D328" s="11" t="s">
        <v>59</v>
      </c>
      <c r="E328" s="12">
        <v>0.42299999999999999</v>
      </c>
      <c r="F328" s="12">
        <v>0.56200000000000006</v>
      </c>
      <c r="G328" s="13">
        <v>0.68300000000000005</v>
      </c>
      <c r="H328" s="46" t="s">
        <v>669</v>
      </c>
      <c r="I328" s="13" t="s">
        <v>61</v>
      </c>
      <c r="J328" s="14">
        <v>1.75</v>
      </c>
      <c r="K328" s="14">
        <v>158.375</v>
      </c>
      <c r="L328" s="15">
        <f t="shared" si="22"/>
        <v>11.049723756906078</v>
      </c>
      <c r="M328" s="6" t="s">
        <v>62</v>
      </c>
      <c r="N328" s="3" t="str">
        <f>_xlfn.IFNA(VLOOKUP($C328,DataSuS2021!$B$2:$O$173,2,FALSE),"")</f>
        <v/>
      </c>
      <c r="O328" s="3" t="str">
        <f>_xlfn.IFNA(VLOOKUP($C328,DataSuS2021!$B$2:$O$173,3,FALSE),"")</f>
        <v/>
      </c>
      <c r="P328" s="3" t="str">
        <f>_xlfn.IFNA(VLOOKUP($C328,DataSuS2021!$B$2:$O$173,4,FALSE),"")</f>
        <v/>
      </c>
      <c r="Q328" s="3" t="str">
        <f>_xlfn.IFNA(VLOOKUP($C328,DataSuS2021!$B$2:$O$173,5,FALSE),"")</f>
        <v/>
      </c>
      <c r="R328" s="3" t="str">
        <f>_xlfn.IFNA(VLOOKUP($C328,DataSuS2021!$B$2:$O$173,6,FALSE),"")</f>
        <v/>
      </c>
      <c r="S328" s="3" t="str">
        <f>_xlfn.IFNA(VLOOKUP($C328,DataSuS2021!$B$2:$O$173,7,FALSE),"")</f>
        <v/>
      </c>
      <c r="T328" s="3" t="str">
        <f>_xlfn.IFNA(VLOOKUP($C328,DataSuS2021!$B$2:$O$173,8,FALSE),"")</f>
        <v/>
      </c>
      <c r="U328" s="3" t="str">
        <f>_xlfn.IFNA(VLOOKUP($C328,DataSuS2021!$B$2:$O$173,9,FALSE),"")</f>
        <v/>
      </c>
      <c r="V328" s="3" t="str">
        <f>_xlfn.IFNA(VLOOKUP($C328,DataSuS2021!$B$2:$O$173,10,FALSE),"")</f>
        <v/>
      </c>
      <c r="W328" s="3" t="str">
        <f>_xlfn.IFNA(VLOOKUP($C328,DataSuS2021!$B$2:$O$173,11,FALSE),"")</f>
        <v/>
      </c>
      <c r="X328" s="3" t="str">
        <f>_xlfn.IFNA(VLOOKUP($C328,DataSuS2021!$B$2:$O$173,12,FALSE),"")</f>
        <v/>
      </c>
      <c r="Y328" s="3" t="str">
        <f>_xlfn.IFNA(VLOOKUP($C328,DataSuS2021!$B$2:$O$173,13,FALSE),"")</f>
        <v/>
      </c>
      <c r="Z328" s="42">
        <f t="shared" si="29"/>
        <v>0</v>
      </c>
      <c r="AA328" s="37" t="str">
        <f>_xlfn.IFNA(VLOOKUP($C328,DataSuS2022!$B$2:$O$854,2,FALSE),"")</f>
        <v>-</v>
      </c>
      <c r="AB328" s="37" t="str">
        <f>_xlfn.IFNA(VLOOKUP($C328,DataSuS2022!$B$2:$O$854,3,FALSE),"")</f>
        <v>-</v>
      </c>
      <c r="AC328" s="37" t="str">
        <f>_xlfn.IFNA(VLOOKUP($C328,DataSuS2022!$B$2:$O$854,4,FALSE),"")</f>
        <v>-</v>
      </c>
      <c r="AD328" s="37" t="str">
        <f>_xlfn.IFNA(VLOOKUP($C328,DataSuS2022!$B$2:$O$854,5,FALSE),"")</f>
        <v>-</v>
      </c>
      <c r="AE328" s="37" t="str">
        <f>_xlfn.IFNA(VLOOKUP($C328,DataSuS2022!$B$2:$O$854,6,FALSE),"")</f>
        <v>-</v>
      </c>
      <c r="AF328" s="37" t="str">
        <f>_xlfn.IFNA(VLOOKUP($C328,DataSuS2022!$B$2:$O$854,7,FALSE),"")</f>
        <v>-</v>
      </c>
      <c r="AG328" s="37" t="str">
        <f>_xlfn.IFNA(VLOOKUP($C328,DataSuS2022!$B$2:$O$854,8,FALSE),"")</f>
        <v>-</v>
      </c>
      <c r="AH328" s="37" t="str">
        <f>_xlfn.IFNA(VLOOKUP($C328,DataSuS2022!$B$2:$O$854,9,FALSE),"")</f>
        <v>-</v>
      </c>
      <c r="AI328" s="37" t="str">
        <f>_xlfn.IFNA(VLOOKUP($C328,DataSuS2022!$B$2:$O$854,10,FALSE),"")</f>
        <v>-</v>
      </c>
      <c r="AJ328" s="37" t="str">
        <f>_xlfn.IFNA(VLOOKUP($C328,DataSuS2022!$B$2:$O$854,11,FALSE),"")</f>
        <v>-</v>
      </c>
      <c r="AK328" s="37" t="str">
        <f>_xlfn.IFNA(VLOOKUP($C328,DataSuS2022!$B$2:$O$854,12,TRUE),"")</f>
        <v>-</v>
      </c>
      <c r="AL328" s="37" t="str">
        <f>_xlfn.IFNA(VLOOKUP($C328,DataSuS2022!$B$2:$O$854,13,FALSE),"")</f>
        <v>-</v>
      </c>
      <c r="AM328" s="44">
        <f t="shared" si="30"/>
        <v>0</v>
      </c>
      <c r="AN328" t="str">
        <f>_xlfn.IFNA(VLOOKUP($C328,DataSuS2023!$B$2:$O$854,2,FALSE),"")</f>
        <v>-</v>
      </c>
      <c r="AO328" t="str">
        <f>_xlfn.IFNA(VLOOKUP($C328,DataSuS2023!$B$2:$O$854,3,FALSE),"")</f>
        <v>-</v>
      </c>
      <c r="AP328" t="str">
        <f>_xlfn.IFNA(VLOOKUP($C328,DataSuS2023!$B$2:$O$854,4,FALSE),"")</f>
        <v>-</v>
      </c>
      <c r="AQ328" t="str">
        <f>_xlfn.IFNA(VLOOKUP($C328,DataSuS2023!$B$2:$O$854,5,FALSE),"")</f>
        <v>-</v>
      </c>
      <c r="AR328" t="str">
        <f>_xlfn.IFNA(VLOOKUP($C328,DataSuS2023!$B$2:$O$854,6,FALSE),"")</f>
        <v>-</v>
      </c>
      <c r="AS328" t="str">
        <f>_xlfn.IFNA(VLOOKUP($C328,DataSuS2023!$B$2:$O$854,7,FALSE),"")</f>
        <v>-</v>
      </c>
      <c r="AT328" t="str">
        <f>_xlfn.IFNA(VLOOKUP($C328,DataSuS2023!$B$2:$O$854,8,FALSE),"")</f>
        <v>-</v>
      </c>
      <c r="AU328" t="str">
        <f>_xlfn.IFNA(VLOOKUP($C328,DataSuS2023!$B$2:$O$854,9,FALSE),"")</f>
        <v>-</v>
      </c>
      <c r="AV328" t="str">
        <f>_xlfn.IFNA(VLOOKUP($C328,DataSuS2023!$B$2:$O$854,10,FALSE),"")</f>
        <v>-</v>
      </c>
      <c r="AW328" t="str">
        <f>_xlfn.IFNA(VLOOKUP($C328,DataSuS2023!$B$2:$O$854,11,FALSE),"")</f>
        <v>-</v>
      </c>
      <c r="AX328" t="str">
        <f>_xlfn.IFNA(VLOOKUP($C328,DataSuS2023!$B$2:$O$854,12,FALSE),"")</f>
        <v>-</v>
      </c>
      <c r="AY328" t="str">
        <f>_xlfn.IFNA(VLOOKUP($C328,DataSuS2023!$B$2:$O$854,13,FALSE),"")</f>
        <v>-</v>
      </c>
      <c r="AZ328" s="43">
        <f t="shared" ref="AZ328:AZ391" si="32">SUM(AN328:AY328)</f>
        <v>0</v>
      </c>
      <c r="BA328">
        <f t="shared" si="31"/>
        <v>0</v>
      </c>
    </row>
    <row r="329" spans="1:53" ht="15.75" customHeight="1">
      <c r="A329" s="10" t="s">
        <v>670</v>
      </c>
      <c r="B329" s="5">
        <v>3128907</v>
      </c>
      <c r="C329" s="5" t="str">
        <f t="shared" si="28"/>
        <v>31289</v>
      </c>
      <c r="D329" s="11" t="s">
        <v>78</v>
      </c>
      <c r="E329" s="12">
        <v>0.52100000000000002</v>
      </c>
      <c r="F329" s="12">
        <v>0.61299999999999999</v>
      </c>
      <c r="G329" s="13">
        <v>0.69299999999999995</v>
      </c>
      <c r="H329" s="46" t="s">
        <v>671</v>
      </c>
      <c r="I329" s="13" t="s">
        <v>53</v>
      </c>
      <c r="J329" s="14">
        <v>1.61</v>
      </c>
      <c r="K329" s="14">
        <v>366.83300000000003</v>
      </c>
      <c r="L329" s="15">
        <f t="shared" si="22"/>
        <v>4.3889181180537191</v>
      </c>
      <c r="M329" s="6" t="s">
        <v>54</v>
      </c>
      <c r="N329" s="3" t="str">
        <f>_xlfn.IFNA(VLOOKUP($C329,DataSuS2021!$B$2:$O$173,2,FALSE),"")</f>
        <v/>
      </c>
      <c r="O329" s="3" t="str">
        <f>_xlfn.IFNA(VLOOKUP($C329,DataSuS2021!$B$2:$O$173,3,FALSE),"")</f>
        <v/>
      </c>
      <c r="P329" s="3" t="str">
        <f>_xlfn.IFNA(VLOOKUP($C329,DataSuS2021!$B$2:$O$173,4,FALSE),"")</f>
        <v/>
      </c>
      <c r="Q329" s="3" t="str">
        <f>_xlfn.IFNA(VLOOKUP($C329,DataSuS2021!$B$2:$O$173,5,FALSE),"")</f>
        <v/>
      </c>
      <c r="R329" s="3" t="str">
        <f>_xlfn.IFNA(VLOOKUP($C329,DataSuS2021!$B$2:$O$173,6,FALSE),"")</f>
        <v/>
      </c>
      <c r="S329" s="3" t="str">
        <f>_xlfn.IFNA(VLOOKUP($C329,DataSuS2021!$B$2:$O$173,7,FALSE),"")</f>
        <v/>
      </c>
      <c r="T329" s="3" t="str">
        <f>_xlfn.IFNA(VLOOKUP($C329,DataSuS2021!$B$2:$O$173,8,FALSE),"")</f>
        <v/>
      </c>
      <c r="U329" s="3" t="str">
        <f>_xlfn.IFNA(VLOOKUP($C329,DataSuS2021!$B$2:$O$173,9,FALSE),"")</f>
        <v/>
      </c>
      <c r="V329" s="3" t="str">
        <f>_xlfn.IFNA(VLOOKUP($C329,DataSuS2021!$B$2:$O$173,10,FALSE),"")</f>
        <v/>
      </c>
      <c r="W329" s="3" t="str">
        <f>_xlfn.IFNA(VLOOKUP($C329,DataSuS2021!$B$2:$O$173,11,FALSE),"")</f>
        <v/>
      </c>
      <c r="X329" s="3" t="str">
        <f>_xlfn.IFNA(VLOOKUP($C329,DataSuS2021!$B$2:$O$173,12,FALSE),"")</f>
        <v/>
      </c>
      <c r="Y329" s="3" t="str">
        <f>_xlfn.IFNA(VLOOKUP($C329,DataSuS2021!$B$2:$O$173,13,FALSE),"")</f>
        <v/>
      </c>
      <c r="Z329" s="42">
        <f t="shared" si="29"/>
        <v>0</v>
      </c>
      <c r="AA329" s="37" t="str">
        <f>_xlfn.IFNA(VLOOKUP($C329,DataSuS2022!$B$2:$O$854,2,FALSE),"")</f>
        <v>-</v>
      </c>
      <c r="AB329" s="37" t="str">
        <f>_xlfn.IFNA(VLOOKUP($C329,DataSuS2022!$B$2:$O$854,3,FALSE),"")</f>
        <v>-</v>
      </c>
      <c r="AC329" s="37" t="str">
        <f>_xlfn.IFNA(VLOOKUP($C329,DataSuS2022!$B$2:$O$854,4,FALSE),"")</f>
        <v>-</v>
      </c>
      <c r="AD329" s="37" t="str">
        <f>_xlfn.IFNA(VLOOKUP($C329,DataSuS2022!$B$2:$O$854,5,FALSE),"")</f>
        <v>-</v>
      </c>
      <c r="AE329" s="37" t="str">
        <f>_xlfn.IFNA(VLOOKUP($C329,DataSuS2022!$B$2:$O$854,6,FALSE),"")</f>
        <v>-</v>
      </c>
      <c r="AF329" s="37" t="str">
        <f>_xlfn.IFNA(VLOOKUP($C329,DataSuS2022!$B$2:$O$854,7,FALSE),"")</f>
        <v>-</v>
      </c>
      <c r="AG329" s="37" t="str">
        <f>_xlfn.IFNA(VLOOKUP($C329,DataSuS2022!$B$2:$O$854,8,FALSE),"")</f>
        <v>-</v>
      </c>
      <c r="AH329" s="37" t="str">
        <f>_xlfn.IFNA(VLOOKUP($C329,DataSuS2022!$B$2:$O$854,9,FALSE),"")</f>
        <v>-</v>
      </c>
      <c r="AI329" s="37" t="str">
        <f>_xlfn.IFNA(VLOOKUP($C329,DataSuS2022!$B$2:$O$854,10,FALSE),"")</f>
        <v>-</v>
      </c>
      <c r="AJ329" s="37" t="str">
        <f>_xlfn.IFNA(VLOOKUP($C329,DataSuS2022!$B$2:$O$854,11,FALSE),"")</f>
        <v>-</v>
      </c>
      <c r="AK329" s="37" t="str">
        <f>_xlfn.IFNA(VLOOKUP($C329,DataSuS2022!$B$2:$O$854,12,TRUE),"")</f>
        <v>-</v>
      </c>
      <c r="AL329" s="37" t="str">
        <f>_xlfn.IFNA(VLOOKUP($C329,DataSuS2022!$B$2:$O$854,13,FALSE),"")</f>
        <v>-</v>
      </c>
      <c r="AM329" s="44">
        <f t="shared" si="30"/>
        <v>0</v>
      </c>
      <c r="AN329" t="str">
        <f>_xlfn.IFNA(VLOOKUP($C329,DataSuS2023!$B$2:$O$854,2,FALSE),"")</f>
        <v>-</v>
      </c>
      <c r="AO329" t="str">
        <f>_xlfn.IFNA(VLOOKUP($C329,DataSuS2023!$B$2:$O$854,3,FALSE),"")</f>
        <v>-</v>
      </c>
      <c r="AP329" t="str">
        <f>_xlfn.IFNA(VLOOKUP($C329,DataSuS2023!$B$2:$O$854,4,FALSE),"")</f>
        <v>-</v>
      </c>
      <c r="AQ329" t="str">
        <f>_xlfn.IFNA(VLOOKUP($C329,DataSuS2023!$B$2:$O$854,5,FALSE),"")</f>
        <v>-</v>
      </c>
      <c r="AR329" t="str">
        <f>_xlfn.IFNA(VLOOKUP($C329,DataSuS2023!$B$2:$O$854,6,FALSE),"")</f>
        <v>-</v>
      </c>
      <c r="AS329" t="str">
        <f>_xlfn.IFNA(VLOOKUP($C329,DataSuS2023!$B$2:$O$854,7,FALSE),"")</f>
        <v>-</v>
      </c>
      <c r="AT329" t="str">
        <f>_xlfn.IFNA(VLOOKUP($C329,DataSuS2023!$B$2:$O$854,8,FALSE),"")</f>
        <v>-</v>
      </c>
      <c r="AU329" t="str">
        <f>_xlfn.IFNA(VLOOKUP($C329,DataSuS2023!$B$2:$O$854,9,FALSE),"")</f>
        <v>-</v>
      </c>
      <c r="AV329" t="str">
        <f>_xlfn.IFNA(VLOOKUP($C329,DataSuS2023!$B$2:$O$854,10,FALSE),"")</f>
        <v>-</v>
      </c>
      <c r="AW329" t="str">
        <f>_xlfn.IFNA(VLOOKUP($C329,DataSuS2023!$B$2:$O$854,11,FALSE),"")</f>
        <v>-</v>
      </c>
      <c r="AX329" t="str">
        <f>_xlfn.IFNA(VLOOKUP($C329,DataSuS2023!$B$2:$O$854,12,FALSE),"")</f>
        <v>-</v>
      </c>
      <c r="AY329" t="str">
        <f>_xlfn.IFNA(VLOOKUP($C329,DataSuS2023!$B$2:$O$854,13,FALSE),"")</f>
        <v>-</v>
      </c>
      <c r="AZ329" s="43">
        <f t="shared" si="32"/>
        <v>0</v>
      </c>
      <c r="BA329">
        <f t="shared" si="31"/>
        <v>0</v>
      </c>
    </row>
    <row r="330" spans="1:53" ht="15.75" customHeight="1">
      <c r="A330" s="10" t="s">
        <v>672</v>
      </c>
      <c r="B330" s="5">
        <v>3129004</v>
      </c>
      <c r="C330" s="5" t="str">
        <f t="shared" si="28"/>
        <v>31290</v>
      </c>
      <c r="D330" s="11" t="s">
        <v>51</v>
      </c>
      <c r="E330" s="12">
        <v>0.35899999999999999</v>
      </c>
      <c r="F330" s="12">
        <v>0.52300000000000002</v>
      </c>
      <c r="G330" s="13">
        <v>0.67400000000000004</v>
      </c>
      <c r="H330" s="46" t="s">
        <v>673</v>
      </c>
      <c r="I330" s="13" t="s">
        <v>61</v>
      </c>
      <c r="J330" s="14">
        <v>2.1</v>
      </c>
      <c r="K330" s="14">
        <v>293.57799999999997</v>
      </c>
      <c r="L330" s="15">
        <f t="shared" si="22"/>
        <v>7.1531245529297163</v>
      </c>
      <c r="M330" s="6" t="s">
        <v>62</v>
      </c>
      <c r="N330" s="3" t="str">
        <f>_xlfn.IFNA(VLOOKUP($C330,DataSuS2021!$B$2:$O$173,2,FALSE),"")</f>
        <v>-</v>
      </c>
      <c r="O330" s="3" t="str">
        <f>_xlfn.IFNA(VLOOKUP($C330,DataSuS2021!$B$2:$O$173,3,FALSE),"")</f>
        <v>-</v>
      </c>
      <c r="P330" s="3">
        <f>_xlfn.IFNA(VLOOKUP($C330,DataSuS2021!$B$2:$O$173,4,FALSE),"")</f>
        <v>1</v>
      </c>
      <c r="Q330" s="3">
        <f>_xlfn.IFNA(VLOOKUP($C330,DataSuS2021!$B$2:$O$173,5,FALSE),"")</f>
        <v>1</v>
      </c>
      <c r="R330" s="3" t="str">
        <f>_xlfn.IFNA(VLOOKUP($C330,DataSuS2021!$B$2:$O$173,6,FALSE),"")</f>
        <v>-</v>
      </c>
      <c r="S330" s="3">
        <f>_xlfn.IFNA(VLOOKUP($C330,DataSuS2021!$B$2:$O$173,7,FALSE),"")</f>
        <v>1</v>
      </c>
      <c r="T330" s="3">
        <f>_xlfn.IFNA(VLOOKUP($C330,DataSuS2021!$B$2:$O$173,8,FALSE),"")</f>
        <v>1</v>
      </c>
      <c r="U330" s="3">
        <f>_xlfn.IFNA(VLOOKUP($C330,DataSuS2021!$B$2:$O$173,9,FALSE),"")</f>
        <v>2</v>
      </c>
      <c r="V330" s="3" t="str">
        <f>_xlfn.IFNA(VLOOKUP($C330,DataSuS2021!$B$2:$O$173,10,FALSE),"")</f>
        <v>-</v>
      </c>
      <c r="W330" s="3" t="str">
        <f>_xlfn.IFNA(VLOOKUP($C330,DataSuS2021!$B$2:$O$173,11,FALSE),"")</f>
        <v>-</v>
      </c>
      <c r="X330" s="3">
        <f>_xlfn.IFNA(VLOOKUP($C330,DataSuS2021!$B$2:$O$173,12,FALSE),"")</f>
        <v>1</v>
      </c>
      <c r="Y330" s="3">
        <f>_xlfn.IFNA(VLOOKUP($C330,DataSuS2021!$B$2:$O$173,13,FALSE),"")</f>
        <v>1</v>
      </c>
      <c r="Z330" s="42">
        <f t="shared" si="29"/>
        <v>8</v>
      </c>
      <c r="AA330" s="37" t="str">
        <f>_xlfn.IFNA(VLOOKUP($C330,DataSuS2022!$B$2:$O$854,2,FALSE),"")</f>
        <v>-</v>
      </c>
      <c r="AB330" s="37" t="str">
        <f>_xlfn.IFNA(VLOOKUP($C330,DataSuS2022!$B$2:$O$854,3,FALSE),"")</f>
        <v>-</v>
      </c>
      <c r="AC330" s="37" t="str">
        <f>_xlfn.IFNA(VLOOKUP($C330,DataSuS2022!$B$2:$O$854,4,FALSE),"")</f>
        <v>-</v>
      </c>
      <c r="AD330" s="37" t="str">
        <f>_xlfn.IFNA(VLOOKUP($C330,DataSuS2022!$B$2:$O$854,5,FALSE),"")</f>
        <v>-</v>
      </c>
      <c r="AE330" s="37" t="str">
        <f>_xlfn.IFNA(VLOOKUP($C330,DataSuS2022!$B$2:$O$854,6,FALSE),"")</f>
        <v>-</v>
      </c>
      <c r="AF330" s="37" t="str">
        <f>_xlfn.IFNA(VLOOKUP($C330,DataSuS2022!$B$2:$O$854,7,FALSE),"")</f>
        <v>-</v>
      </c>
      <c r="AG330" s="37" t="str">
        <f>_xlfn.IFNA(VLOOKUP($C330,DataSuS2022!$B$2:$O$854,8,FALSE),"")</f>
        <v>-</v>
      </c>
      <c r="AH330" s="37" t="str">
        <f>_xlfn.IFNA(VLOOKUP($C330,DataSuS2022!$B$2:$O$854,9,FALSE),"")</f>
        <v>-</v>
      </c>
      <c r="AI330" s="37" t="str">
        <f>_xlfn.IFNA(VLOOKUP($C330,DataSuS2022!$B$2:$O$854,10,FALSE),"")</f>
        <v>-</v>
      </c>
      <c r="AJ330" s="37" t="str">
        <f>_xlfn.IFNA(VLOOKUP($C330,DataSuS2022!$B$2:$O$854,11,FALSE),"")</f>
        <v>-</v>
      </c>
      <c r="AK330" s="37" t="str">
        <f>_xlfn.IFNA(VLOOKUP($C330,DataSuS2022!$B$2:$O$854,12,TRUE),"")</f>
        <v>-</v>
      </c>
      <c r="AL330" s="37" t="str">
        <f>_xlfn.IFNA(VLOOKUP($C330,DataSuS2022!$B$2:$O$854,13,FALSE),"")</f>
        <v>-</v>
      </c>
      <c r="AM330" s="44">
        <f t="shared" si="30"/>
        <v>0</v>
      </c>
      <c r="AN330" t="str">
        <f>_xlfn.IFNA(VLOOKUP($C330,DataSuS2023!$B$2:$O$854,2,FALSE),"")</f>
        <v>-</v>
      </c>
      <c r="AO330" t="str">
        <f>_xlfn.IFNA(VLOOKUP($C330,DataSuS2023!$B$2:$O$854,3,FALSE),"")</f>
        <v>-</v>
      </c>
      <c r="AP330" t="str">
        <f>_xlfn.IFNA(VLOOKUP($C330,DataSuS2023!$B$2:$O$854,4,FALSE),"")</f>
        <v>-</v>
      </c>
      <c r="AQ330" t="str">
        <f>_xlfn.IFNA(VLOOKUP($C330,DataSuS2023!$B$2:$O$854,5,FALSE),"")</f>
        <v>-</v>
      </c>
      <c r="AR330" t="str">
        <f>_xlfn.IFNA(VLOOKUP($C330,DataSuS2023!$B$2:$O$854,6,FALSE),"")</f>
        <v>-</v>
      </c>
      <c r="AS330" t="str">
        <f>_xlfn.IFNA(VLOOKUP($C330,DataSuS2023!$B$2:$O$854,7,FALSE),"")</f>
        <v>-</v>
      </c>
      <c r="AT330" t="str">
        <f>_xlfn.IFNA(VLOOKUP($C330,DataSuS2023!$B$2:$O$854,8,FALSE),"")</f>
        <v>-</v>
      </c>
      <c r="AU330" t="str">
        <f>_xlfn.IFNA(VLOOKUP($C330,DataSuS2023!$B$2:$O$854,9,FALSE),"")</f>
        <v>-</v>
      </c>
      <c r="AV330" t="str">
        <f>_xlfn.IFNA(VLOOKUP($C330,DataSuS2023!$B$2:$O$854,10,FALSE),"")</f>
        <v>-</v>
      </c>
      <c r="AW330" t="str">
        <f>_xlfn.IFNA(VLOOKUP($C330,DataSuS2023!$B$2:$O$854,11,FALSE),"")</f>
        <v>-</v>
      </c>
      <c r="AX330" t="str">
        <f>_xlfn.IFNA(VLOOKUP($C330,DataSuS2023!$B$2:$O$854,12,FALSE),"")</f>
        <v>-</v>
      </c>
      <c r="AY330" t="str">
        <f>_xlfn.IFNA(VLOOKUP($C330,DataSuS2023!$B$2:$O$854,13,FALSE),"")</f>
        <v>-</v>
      </c>
      <c r="AZ330" s="43">
        <f t="shared" si="32"/>
        <v>0</v>
      </c>
      <c r="BA330">
        <f t="shared" si="31"/>
        <v>8</v>
      </c>
    </row>
    <row r="331" spans="1:53" ht="15.75" customHeight="1">
      <c r="A331" s="10" t="s">
        <v>674</v>
      </c>
      <c r="B331" s="5">
        <v>3129103</v>
      </c>
      <c r="C331" s="5" t="str">
        <f t="shared" si="28"/>
        <v>31291</v>
      </c>
      <c r="D331" s="11" t="s">
        <v>78</v>
      </c>
      <c r="E331" s="12">
        <v>0.39800000000000002</v>
      </c>
      <c r="F331" s="12">
        <v>0.58699999999999997</v>
      </c>
      <c r="G331" s="13">
        <v>0.68</v>
      </c>
      <c r="H331" s="46" t="s">
        <v>675</v>
      </c>
      <c r="I331" s="13" t="s">
        <v>70</v>
      </c>
      <c r="J331" s="14">
        <v>1.37</v>
      </c>
      <c r="K331" s="14">
        <v>1849.1369999999999</v>
      </c>
      <c r="L331" s="15">
        <f t="shared" si="22"/>
        <v>0.74088615391936896</v>
      </c>
      <c r="M331" s="6" t="s">
        <v>54</v>
      </c>
      <c r="N331" s="3" t="str">
        <f>_xlfn.IFNA(VLOOKUP($C331,DataSuS2021!$B$2:$O$173,2,FALSE),"")</f>
        <v/>
      </c>
      <c r="O331" s="3" t="str">
        <f>_xlfn.IFNA(VLOOKUP($C331,DataSuS2021!$B$2:$O$173,3,FALSE),"")</f>
        <v/>
      </c>
      <c r="P331" s="3" t="str">
        <f>_xlfn.IFNA(VLOOKUP($C331,DataSuS2021!$B$2:$O$173,4,FALSE),"")</f>
        <v/>
      </c>
      <c r="Q331" s="3" t="str">
        <f>_xlfn.IFNA(VLOOKUP($C331,DataSuS2021!$B$2:$O$173,5,FALSE),"")</f>
        <v/>
      </c>
      <c r="R331" s="3" t="str">
        <f>_xlfn.IFNA(VLOOKUP($C331,DataSuS2021!$B$2:$O$173,6,FALSE),"")</f>
        <v/>
      </c>
      <c r="S331" s="3" t="str">
        <f>_xlfn.IFNA(VLOOKUP($C331,DataSuS2021!$B$2:$O$173,7,FALSE),"")</f>
        <v/>
      </c>
      <c r="T331" s="3" t="str">
        <f>_xlfn.IFNA(VLOOKUP($C331,DataSuS2021!$B$2:$O$173,8,FALSE),"")</f>
        <v/>
      </c>
      <c r="U331" s="3" t="str">
        <f>_xlfn.IFNA(VLOOKUP($C331,DataSuS2021!$B$2:$O$173,9,FALSE),"")</f>
        <v/>
      </c>
      <c r="V331" s="3" t="str">
        <f>_xlfn.IFNA(VLOOKUP($C331,DataSuS2021!$B$2:$O$173,10,FALSE),"")</f>
        <v/>
      </c>
      <c r="W331" s="3" t="str">
        <f>_xlfn.IFNA(VLOOKUP($C331,DataSuS2021!$B$2:$O$173,11,FALSE),"")</f>
        <v/>
      </c>
      <c r="X331" s="3" t="str">
        <f>_xlfn.IFNA(VLOOKUP($C331,DataSuS2021!$B$2:$O$173,12,FALSE),"")</f>
        <v/>
      </c>
      <c r="Y331" s="3" t="str">
        <f>_xlfn.IFNA(VLOOKUP($C331,DataSuS2021!$B$2:$O$173,13,FALSE),"")</f>
        <v/>
      </c>
      <c r="Z331" s="42">
        <f t="shared" si="29"/>
        <v>0</v>
      </c>
      <c r="AA331" s="37" t="str">
        <f>_xlfn.IFNA(VLOOKUP($C331,DataSuS2022!$B$2:$O$854,2,FALSE),"")</f>
        <v>-</v>
      </c>
      <c r="AB331" s="37" t="str">
        <f>_xlfn.IFNA(VLOOKUP($C331,DataSuS2022!$B$2:$O$854,3,FALSE),"")</f>
        <v>-</v>
      </c>
      <c r="AC331" s="37" t="str">
        <f>_xlfn.IFNA(VLOOKUP($C331,DataSuS2022!$B$2:$O$854,4,FALSE),"")</f>
        <v>-</v>
      </c>
      <c r="AD331" s="37" t="str">
        <f>_xlfn.IFNA(VLOOKUP($C331,DataSuS2022!$B$2:$O$854,5,FALSE),"")</f>
        <v>-</v>
      </c>
      <c r="AE331" s="37" t="str">
        <f>_xlfn.IFNA(VLOOKUP($C331,DataSuS2022!$B$2:$O$854,6,FALSE),"")</f>
        <v>-</v>
      </c>
      <c r="AF331" s="37" t="str">
        <f>_xlfn.IFNA(VLOOKUP($C331,DataSuS2022!$B$2:$O$854,7,FALSE),"")</f>
        <v>-</v>
      </c>
      <c r="AG331" s="37" t="str">
        <f>_xlfn.IFNA(VLOOKUP($C331,DataSuS2022!$B$2:$O$854,8,FALSE),"")</f>
        <v>-</v>
      </c>
      <c r="AH331" s="37" t="str">
        <f>_xlfn.IFNA(VLOOKUP($C331,DataSuS2022!$B$2:$O$854,9,FALSE),"")</f>
        <v>-</v>
      </c>
      <c r="AI331" s="37" t="str">
        <f>_xlfn.IFNA(VLOOKUP($C331,DataSuS2022!$B$2:$O$854,10,FALSE),"")</f>
        <v>-</v>
      </c>
      <c r="AJ331" s="37" t="str">
        <f>_xlfn.IFNA(VLOOKUP($C331,DataSuS2022!$B$2:$O$854,11,FALSE),"")</f>
        <v>-</v>
      </c>
      <c r="AK331" s="37" t="str">
        <f>_xlfn.IFNA(VLOOKUP($C331,DataSuS2022!$B$2:$O$854,12,TRUE),"")</f>
        <v>-</v>
      </c>
      <c r="AL331" s="37" t="str">
        <f>_xlfn.IFNA(VLOOKUP($C331,DataSuS2022!$B$2:$O$854,13,FALSE),"")</f>
        <v>-</v>
      </c>
      <c r="AM331" s="44">
        <f t="shared" si="30"/>
        <v>0</v>
      </c>
      <c r="AN331" t="str">
        <f>_xlfn.IFNA(VLOOKUP($C331,DataSuS2023!$B$2:$O$854,2,FALSE),"")</f>
        <v>-</v>
      </c>
      <c r="AO331" t="str">
        <f>_xlfn.IFNA(VLOOKUP($C331,DataSuS2023!$B$2:$O$854,3,FALSE),"")</f>
        <v>-</v>
      </c>
      <c r="AP331" t="str">
        <f>_xlfn.IFNA(VLOOKUP($C331,DataSuS2023!$B$2:$O$854,4,FALSE),"")</f>
        <v>-</v>
      </c>
      <c r="AQ331" t="str">
        <f>_xlfn.IFNA(VLOOKUP($C331,DataSuS2023!$B$2:$O$854,5,FALSE),"")</f>
        <v>-</v>
      </c>
      <c r="AR331" t="str">
        <f>_xlfn.IFNA(VLOOKUP($C331,DataSuS2023!$B$2:$O$854,6,FALSE),"")</f>
        <v>-</v>
      </c>
      <c r="AS331" t="str">
        <f>_xlfn.IFNA(VLOOKUP($C331,DataSuS2023!$B$2:$O$854,7,FALSE),"")</f>
        <v>-</v>
      </c>
      <c r="AT331" t="str">
        <f>_xlfn.IFNA(VLOOKUP($C331,DataSuS2023!$B$2:$O$854,8,FALSE),"")</f>
        <v>-</v>
      </c>
      <c r="AU331" t="str">
        <f>_xlfn.IFNA(VLOOKUP($C331,DataSuS2023!$B$2:$O$854,9,FALSE),"")</f>
        <v>-</v>
      </c>
      <c r="AV331" t="str">
        <f>_xlfn.IFNA(VLOOKUP($C331,DataSuS2023!$B$2:$O$854,10,FALSE),"")</f>
        <v>-</v>
      </c>
      <c r="AW331" t="str">
        <f>_xlfn.IFNA(VLOOKUP($C331,DataSuS2023!$B$2:$O$854,11,FALSE),"")</f>
        <v>-</v>
      </c>
      <c r="AX331" t="str">
        <f>_xlfn.IFNA(VLOOKUP($C331,DataSuS2023!$B$2:$O$854,12,FALSE),"")</f>
        <v>-</v>
      </c>
      <c r="AY331" t="str">
        <f>_xlfn.IFNA(VLOOKUP($C331,DataSuS2023!$B$2:$O$854,13,FALSE),"")</f>
        <v>-</v>
      </c>
      <c r="AZ331" s="43">
        <f t="shared" si="32"/>
        <v>0</v>
      </c>
      <c r="BA331">
        <f t="shared" si="31"/>
        <v>0</v>
      </c>
    </row>
    <row r="332" spans="1:53" ht="15.75" customHeight="1">
      <c r="A332" s="10" t="s">
        <v>676</v>
      </c>
      <c r="B332" s="5">
        <v>3129202</v>
      </c>
      <c r="C332" s="5" t="str">
        <f t="shared" si="28"/>
        <v>31292</v>
      </c>
      <c r="D332" s="11" t="s">
        <v>64</v>
      </c>
      <c r="E332" s="12">
        <v>0.38900000000000001</v>
      </c>
      <c r="F332" s="12">
        <v>0.56799999999999995</v>
      </c>
      <c r="G332" s="13">
        <v>0.65700000000000003</v>
      </c>
      <c r="H332" s="46" t="s">
        <v>649</v>
      </c>
      <c r="I332" s="13" t="s">
        <v>61</v>
      </c>
      <c r="J332" s="14">
        <v>1.24</v>
      </c>
      <c r="K332" s="14">
        <v>153.94999999999999</v>
      </c>
      <c r="L332" s="15">
        <f t="shared" si="22"/>
        <v>8.0545631698603444</v>
      </c>
      <c r="M332" s="6" t="s">
        <v>89</v>
      </c>
      <c r="N332" s="3" t="str">
        <f>_xlfn.IFNA(VLOOKUP($C332,DataSuS2021!$B$2:$O$173,2,FALSE),"")</f>
        <v/>
      </c>
      <c r="O332" s="3" t="str">
        <f>_xlfn.IFNA(VLOOKUP($C332,DataSuS2021!$B$2:$O$173,3,FALSE),"")</f>
        <v/>
      </c>
      <c r="P332" s="3" t="str">
        <f>_xlfn.IFNA(VLOOKUP($C332,DataSuS2021!$B$2:$O$173,4,FALSE),"")</f>
        <v/>
      </c>
      <c r="Q332" s="3" t="str">
        <f>_xlfn.IFNA(VLOOKUP($C332,DataSuS2021!$B$2:$O$173,5,FALSE),"")</f>
        <v/>
      </c>
      <c r="R332" s="3" t="str">
        <f>_xlfn.IFNA(VLOOKUP($C332,DataSuS2021!$B$2:$O$173,6,FALSE),"")</f>
        <v/>
      </c>
      <c r="S332" s="3" t="str">
        <f>_xlfn.IFNA(VLOOKUP($C332,DataSuS2021!$B$2:$O$173,7,FALSE),"")</f>
        <v/>
      </c>
      <c r="T332" s="3" t="str">
        <f>_xlfn.IFNA(VLOOKUP($C332,DataSuS2021!$B$2:$O$173,8,FALSE),"")</f>
        <v/>
      </c>
      <c r="U332" s="3" t="str">
        <f>_xlfn.IFNA(VLOOKUP($C332,DataSuS2021!$B$2:$O$173,9,FALSE),"")</f>
        <v/>
      </c>
      <c r="V332" s="3" t="str">
        <f>_xlfn.IFNA(VLOOKUP($C332,DataSuS2021!$B$2:$O$173,10,FALSE),"")</f>
        <v/>
      </c>
      <c r="W332" s="3" t="str">
        <f>_xlfn.IFNA(VLOOKUP($C332,DataSuS2021!$B$2:$O$173,11,FALSE),"")</f>
        <v/>
      </c>
      <c r="X332" s="3" t="str">
        <f>_xlfn.IFNA(VLOOKUP($C332,DataSuS2021!$B$2:$O$173,12,FALSE),"")</f>
        <v/>
      </c>
      <c r="Y332" s="3" t="str">
        <f>_xlfn.IFNA(VLOOKUP($C332,DataSuS2021!$B$2:$O$173,13,FALSE),"")</f>
        <v/>
      </c>
      <c r="Z332" s="42">
        <f t="shared" si="29"/>
        <v>0</v>
      </c>
      <c r="AA332" s="37" t="str">
        <f>_xlfn.IFNA(VLOOKUP($C332,DataSuS2022!$B$2:$O$854,2,FALSE),"")</f>
        <v>-</v>
      </c>
      <c r="AB332" s="37" t="str">
        <f>_xlfn.IFNA(VLOOKUP($C332,DataSuS2022!$B$2:$O$854,3,FALSE),"")</f>
        <v>-</v>
      </c>
      <c r="AC332" s="37" t="str">
        <f>_xlfn.IFNA(VLOOKUP($C332,DataSuS2022!$B$2:$O$854,4,FALSE),"")</f>
        <v>-</v>
      </c>
      <c r="AD332" s="37" t="str">
        <f>_xlfn.IFNA(VLOOKUP($C332,DataSuS2022!$B$2:$O$854,5,FALSE),"")</f>
        <v>-</v>
      </c>
      <c r="AE332" s="37" t="str">
        <f>_xlfn.IFNA(VLOOKUP($C332,DataSuS2022!$B$2:$O$854,6,FALSE),"")</f>
        <v>-</v>
      </c>
      <c r="AF332" s="37" t="str">
        <f>_xlfn.IFNA(VLOOKUP($C332,DataSuS2022!$B$2:$O$854,7,FALSE),"")</f>
        <v>-</v>
      </c>
      <c r="AG332" s="37" t="str">
        <f>_xlfn.IFNA(VLOOKUP($C332,DataSuS2022!$B$2:$O$854,8,FALSE),"")</f>
        <v>-</v>
      </c>
      <c r="AH332" s="37" t="str">
        <f>_xlfn.IFNA(VLOOKUP($C332,DataSuS2022!$B$2:$O$854,9,FALSE),"")</f>
        <v>-</v>
      </c>
      <c r="AI332" s="37" t="str">
        <f>_xlfn.IFNA(VLOOKUP($C332,DataSuS2022!$B$2:$O$854,10,FALSE),"")</f>
        <v>-</v>
      </c>
      <c r="AJ332" s="37" t="str">
        <f>_xlfn.IFNA(VLOOKUP($C332,DataSuS2022!$B$2:$O$854,11,FALSE),"")</f>
        <v>-</v>
      </c>
      <c r="AK332" s="37" t="str">
        <f>_xlfn.IFNA(VLOOKUP($C332,DataSuS2022!$B$2:$O$854,12,TRUE),"")</f>
        <v>-</v>
      </c>
      <c r="AL332" s="37" t="str">
        <f>_xlfn.IFNA(VLOOKUP($C332,DataSuS2022!$B$2:$O$854,13,FALSE),"")</f>
        <v>-</v>
      </c>
      <c r="AM332" s="44">
        <f t="shared" si="30"/>
        <v>0</v>
      </c>
      <c r="AN332" t="str">
        <f>_xlfn.IFNA(VLOOKUP($C332,DataSuS2023!$B$2:$O$854,2,FALSE),"")</f>
        <v>-</v>
      </c>
      <c r="AO332" t="str">
        <f>_xlfn.IFNA(VLOOKUP($C332,DataSuS2023!$B$2:$O$854,3,FALSE),"")</f>
        <v>-</v>
      </c>
      <c r="AP332" t="str">
        <f>_xlfn.IFNA(VLOOKUP($C332,DataSuS2023!$B$2:$O$854,4,FALSE),"")</f>
        <v>-</v>
      </c>
      <c r="AQ332" t="str">
        <f>_xlfn.IFNA(VLOOKUP($C332,DataSuS2023!$B$2:$O$854,5,FALSE),"")</f>
        <v>-</v>
      </c>
      <c r="AR332" t="str">
        <f>_xlfn.IFNA(VLOOKUP($C332,DataSuS2023!$B$2:$O$854,6,FALSE),"")</f>
        <v>-</v>
      </c>
      <c r="AS332" t="str">
        <f>_xlfn.IFNA(VLOOKUP($C332,DataSuS2023!$B$2:$O$854,7,FALSE),"")</f>
        <v>-</v>
      </c>
      <c r="AT332" t="str">
        <f>_xlfn.IFNA(VLOOKUP($C332,DataSuS2023!$B$2:$O$854,8,FALSE),"")</f>
        <v>-</v>
      </c>
      <c r="AU332" t="str">
        <f>_xlfn.IFNA(VLOOKUP($C332,DataSuS2023!$B$2:$O$854,9,FALSE),"")</f>
        <v>-</v>
      </c>
      <c r="AV332" t="str">
        <f>_xlfn.IFNA(VLOOKUP($C332,DataSuS2023!$B$2:$O$854,10,FALSE),"")</f>
        <v>-</v>
      </c>
      <c r="AW332" t="str">
        <f>_xlfn.IFNA(VLOOKUP($C332,DataSuS2023!$B$2:$O$854,11,FALSE),"")</f>
        <v>-</v>
      </c>
      <c r="AX332" t="str">
        <f>_xlfn.IFNA(VLOOKUP($C332,DataSuS2023!$B$2:$O$854,12,FALSE),"")</f>
        <v>-</v>
      </c>
      <c r="AY332" t="str">
        <f>_xlfn.IFNA(VLOOKUP($C332,DataSuS2023!$B$2:$O$854,13,FALSE),"")</f>
        <v>-</v>
      </c>
      <c r="AZ332" s="43">
        <f t="shared" si="32"/>
        <v>0</v>
      </c>
      <c r="BA332">
        <f t="shared" si="31"/>
        <v>0</v>
      </c>
    </row>
    <row r="333" spans="1:53" ht="15.75" customHeight="1">
      <c r="A333" s="10" t="s">
        <v>677</v>
      </c>
      <c r="B333" s="5">
        <v>3129301</v>
      </c>
      <c r="C333" s="5" t="str">
        <f t="shared" si="28"/>
        <v>31293</v>
      </c>
      <c r="D333" s="11" t="s">
        <v>85</v>
      </c>
      <c r="E333" s="12">
        <v>0.34100000000000003</v>
      </c>
      <c r="F333" s="12">
        <v>0.52100000000000002</v>
      </c>
      <c r="G333" s="13">
        <v>0.65400000000000003</v>
      </c>
      <c r="H333" s="46" t="s">
        <v>678</v>
      </c>
      <c r="I333" s="13" t="s">
        <v>61</v>
      </c>
      <c r="J333" s="14">
        <v>1.69</v>
      </c>
      <c r="K333" s="14">
        <v>340.99400000000003</v>
      </c>
      <c r="L333" s="15">
        <f t="shared" si="22"/>
        <v>4.9560989342920987</v>
      </c>
      <c r="M333" s="6" t="s">
        <v>67</v>
      </c>
      <c r="N333" s="3" t="str">
        <f>_xlfn.IFNA(VLOOKUP($C333,DataSuS2021!$B$2:$O$173,2,FALSE),"")</f>
        <v/>
      </c>
      <c r="O333" s="3" t="str">
        <f>_xlfn.IFNA(VLOOKUP($C333,DataSuS2021!$B$2:$O$173,3,FALSE),"")</f>
        <v/>
      </c>
      <c r="P333" s="3" t="str">
        <f>_xlfn.IFNA(VLOOKUP($C333,DataSuS2021!$B$2:$O$173,4,FALSE),"")</f>
        <v/>
      </c>
      <c r="Q333" s="3" t="str">
        <f>_xlfn.IFNA(VLOOKUP($C333,DataSuS2021!$B$2:$O$173,5,FALSE),"")</f>
        <v/>
      </c>
      <c r="R333" s="3" t="str">
        <f>_xlfn.IFNA(VLOOKUP($C333,DataSuS2021!$B$2:$O$173,6,FALSE),"")</f>
        <v/>
      </c>
      <c r="S333" s="3" t="str">
        <f>_xlfn.IFNA(VLOOKUP($C333,DataSuS2021!$B$2:$O$173,7,FALSE),"")</f>
        <v/>
      </c>
      <c r="T333" s="3" t="str">
        <f>_xlfn.IFNA(VLOOKUP($C333,DataSuS2021!$B$2:$O$173,8,FALSE),"")</f>
        <v/>
      </c>
      <c r="U333" s="3" t="str">
        <f>_xlfn.IFNA(VLOOKUP($C333,DataSuS2021!$B$2:$O$173,9,FALSE),"")</f>
        <v/>
      </c>
      <c r="V333" s="3" t="str">
        <f>_xlfn.IFNA(VLOOKUP($C333,DataSuS2021!$B$2:$O$173,10,FALSE),"")</f>
        <v/>
      </c>
      <c r="W333" s="3" t="str">
        <f>_xlfn.IFNA(VLOOKUP($C333,DataSuS2021!$B$2:$O$173,11,FALSE),"")</f>
        <v/>
      </c>
      <c r="X333" s="3" t="str">
        <f>_xlfn.IFNA(VLOOKUP($C333,DataSuS2021!$B$2:$O$173,12,FALSE),"")</f>
        <v/>
      </c>
      <c r="Y333" s="3" t="str">
        <f>_xlfn.IFNA(VLOOKUP($C333,DataSuS2021!$B$2:$O$173,13,FALSE),"")</f>
        <v/>
      </c>
      <c r="Z333" s="42">
        <f t="shared" si="29"/>
        <v>0</v>
      </c>
      <c r="AA333" s="37" t="str">
        <f>_xlfn.IFNA(VLOOKUP($C333,DataSuS2022!$B$2:$O$854,2,FALSE),"")</f>
        <v>-</v>
      </c>
      <c r="AB333" s="37" t="str">
        <f>_xlfn.IFNA(VLOOKUP($C333,DataSuS2022!$B$2:$O$854,3,FALSE),"")</f>
        <v>-</v>
      </c>
      <c r="AC333" s="37">
        <f>_xlfn.IFNA(VLOOKUP($C333,DataSuS2022!$B$2:$O$854,4,FALSE),"")</f>
        <v>1</v>
      </c>
      <c r="AD333" s="37" t="str">
        <f>_xlfn.IFNA(VLOOKUP($C333,DataSuS2022!$B$2:$O$854,5,FALSE),"")</f>
        <v>-</v>
      </c>
      <c r="AE333" s="37" t="str">
        <f>_xlfn.IFNA(VLOOKUP($C333,DataSuS2022!$B$2:$O$854,6,FALSE),"")</f>
        <v>-</v>
      </c>
      <c r="AF333" s="37" t="str">
        <f>_xlfn.IFNA(VLOOKUP($C333,DataSuS2022!$B$2:$O$854,7,FALSE),"")</f>
        <v>-</v>
      </c>
      <c r="AG333" s="37" t="str">
        <f>_xlfn.IFNA(VLOOKUP($C333,DataSuS2022!$B$2:$O$854,8,FALSE),"")</f>
        <v>-</v>
      </c>
      <c r="AH333" s="37" t="str">
        <f>_xlfn.IFNA(VLOOKUP($C333,DataSuS2022!$B$2:$O$854,9,FALSE),"")</f>
        <v>-</v>
      </c>
      <c r="AI333" s="37" t="str">
        <f>_xlfn.IFNA(VLOOKUP($C333,DataSuS2022!$B$2:$O$854,10,FALSE),"")</f>
        <v>-</v>
      </c>
      <c r="AJ333" s="37" t="str">
        <f>_xlfn.IFNA(VLOOKUP($C333,DataSuS2022!$B$2:$O$854,11,FALSE),"")</f>
        <v>-</v>
      </c>
      <c r="AK333" s="37" t="str">
        <f>_xlfn.IFNA(VLOOKUP($C333,DataSuS2022!$B$2:$O$854,12,TRUE),"")</f>
        <v>-</v>
      </c>
      <c r="AL333" s="37" t="str">
        <f>_xlfn.IFNA(VLOOKUP($C333,DataSuS2022!$B$2:$O$854,13,FALSE),"")</f>
        <v>-</v>
      </c>
      <c r="AM333" s="44">
        <f t="shared" si="30"/>
        <v>1</v>
      </c>
      <c r="AN333" t="str">
        <f>_xlfn.IFNA(VLOOKUP($C333,DataSuS2023!$B$2:$O$854,2,FALSE),"")</f>
        <v>-</v>
      </c>
      <c r="AO333" t="str">
        <f>_xlfn.IFNA(VLOOKUP($C333,DataSuS2023!$B$2:$O$854,3,FALSE),"")</f>
        <v>-</v>
      </c>
      <c r="AP333" t="str">
        <f>_xlfn.IFNA(VLOOKUP($C333,DataSuS2023!$B$2:$O$854,4,FALSE),"")</f>
        <v>-</v>
      </c>
      <c r="AQ333" t="str">
        <f>_xlfn.IFNA(VLOOKUP($C333,DataSuS2023!$B$2:$O$854,5,FALSE),"")</f>
        <v>-</v>
      </c>
      <c r="AR333" t="str">
        <f>_xlfn.IFNA(VLOOKUP($C333,DataSuS2023!$B$2:$O$854,6,FALSE),"")</f>
        <v>-</v>
      </c>
      <c r="AS333" t="str">
        <f>_xlfn.IFNA(VLOOKUP($C333,DataSuS2023!$B$2:$O$854,7,FALSE),"")</f>
        <v>-</v>
      </c>
      <c r="AT333" t="str">
        <f>_xlfn.IFNA(VLOOKUP($C333,DataSuS2023!$B$2:$O$854,8,FALSE),"")</f>
        <v>-</v>
      </c>
      <c r="AU333" t="str">
        <f>_xlfn.IFNA(VLOOKUP($C333,DataSuS2023!$B$2:$O$854,9,FALSE),"")</f>
        <v>-</v>
      </c>
      <c r="AV333" t="str">
        <f>_xlfn.IFNA(VLOOKUP($C333,DataSuS2023!$B$2:$O$854,10,FALSE),"")</f>
        <v>-</v>
      </c>
      <c r="AW333" t="str">
        <f>_xlfn.IFNA(VLOOKUP($C333,DataSuS2023!$B$2:$O$854,11,FALSE),"")</f>
        <v>-</v>
      </c>
      <c r="AX333" t="str">
        <f>_xlfn.IFNA(VLOOKUP($C333,DataSuS2023!$B$2:$O$854,12,FALSE),"")</f>
        <v>-</v>
      </c>
      <c r="AY333" t="str">
        <f>_xlfn.IFNA(VLOOKUP($C333,DataSuS2023!$B$2:$O$854,13,FALSE),"")</f>
        <v>-</v>
      </c>
      <c r="AZ333" s="43">
        <f t="shared" si="32"/>
        <v>0</v>
      </c>
      <c r="BA333">
        <f t="shared" si="31"/>
        <v>1</v>
      </c>
    </row>
    <row r="334" spans="1:53" ht="15.75" customHeight="1">
      <c r="A334" s="10" t="s">
        <v>679</v>
      </c>
      <c r="B334" s="5">
        <v>3129400</v>
      </c>
      <c r="C334" s="5" t="str">
        <f t="shared" si="28"/>
        <v>31294</v>
      </c>
      <c r="D334" s="11" t="s">
        <v>64</v>
      </c>
      <c r="E334" s="12">
        <v>0.36299999999999999</v>
      </c>
      <c r="F334" s="12">
        <v>0.52500000000000002</v>
      </c>
      <c r="G334" s="13">
        <v>0.65700000000000003</v>
      </c>
      <c r="H334" s="46" t="s">
        <v>680</v>
      </c>
      <c r="I334" s="13" t="s">
        <v>61</v>
      </c>
      <c r="J334" s="14">
        <v>1.17</v>
      </c>
      <c r="K334" s="14">
        <v>346.24</v>
      </c>
      <c r="L334" s="15">
        <f t="shared" si="22"/>
        <v>3.3791589648798519</v>
      </c>
      <c r="M334" s="6" t="s">
        <v>100</v>
      </c>
      <c r="N334" s="3" t="str">
        <f>_xlfn.IFNA(VLOOKUP($C334,DataSuS2021!$B$2:$O$173,2,FALSE),"")</f>
        <v/>
      </c>
      <c r="O334" s="3" t="str">
        <f>_xlfn.IFNA(VLOOKUP($C334,DataSuS2021!$B$2:$O$173,3,FALSE),"")</f>
        <v/>
      </c>
      <c r="P334" s="3" t="str">
        <f>_xlfn.IFNA(VLOOKUP($C334,DataSuS2021!$B$2:$O$173,4,FALSE),"")</f>
        <v/>
      </c>
      <c r="Q334" s="3" t="str">
        <f>_xlfn.IFNA(VLOOKUP($C334,DataSuS2021!$B$2:$O$173,5,FALSE),"")</f>
        <v/>
      </c>
      <c r="R334" s="3" t="str">
        <f>_xlfn.IFNA(VLOOKUP($C334,DataSuS2021!$B$2:$O$173,6,FALSE),"")</f>
        <v/>
      </c>
      <c r="S334" s="3" t="str">
        <f>_xlfn.IFNA(VLOOKUP($C334,DataSuS2021!$B$2:$O$173,7,FALSE),"")</f>
        <v/>
      </c>
      <c r="T334" s="3" t="str">
        <f>_xlfn.IFNA(VLOOKUP($C334,DataSuS2021!$B$2:$O$173,8,FALSE),"")</f>
        <v/>
      </c>
      <c r="U334" s="3" t="str">
        <f>_xlfn.IFNA(VLOOKUP($C334,DataSuS2021!$B$2:$O$173,9,FALSE),"")</f>
        <v/>
      </c>
      <c r="V334" s="3" t="str">
        <f>_xlfn.IFNA(VLOOKUP($C334,DataSuS2021!$B$2:$O$173,10,FALSE),"")</f>
        <v/>
      </c>
      <c r="W334" s="3" t="str">
        <f>_xlfn.IFNA(VLOOKUP($C334,DataSuS2021!$B$2:$O$173,11,FALSE),"")</f>
        <v/>
      </c>
      <c r="X334" s="3" t="str">
        <f>_xlfn.IFNA(VLOOKUP($C334,DataSuS2021!$B$2:$O$173,12,FALSE),"")</f>
        <v/>
      </c>
      <c r="Y334" s="3" t="str">
        <f>_xlfn.IFNA(VLOOKUP($C334,DataSuS2021!$B$2:$O$173,13,FALSE),"")</f>
        <v/>
      </c>
      <c r="Z334" s="42">
        <f t="shared" si="29"/>
        <v>0</v>
      </c>
      <c r="AA334" s="37" t="str">
        <f>_xlfn.IFNA(VLOOKUP($C334,DataSuS2022!$B$2:$O$854,2,FALSE),"")</f>
        <v>-</v>
      </c>
      <c r="AB334" s="37" t="str">
        <f>_xlfn.IFNA(VLOOKUP($C334,DataSuS2022!$B$2:$O$854,3,FALSE),"")</f>
        <v>-</v>
      </c>
      <c r="AC334" s="37" t="str">
        <f>_xlfn.IFNA(VLOOKUP($C334,DataSuS2022!$B$2:$O$854,4,FALSE),"")</f>
        <v>-</v>
      </c>
      <c r="AD334" s="37" t="str">
        <f>_xlfn.IFNA(VLOOKUP($C334,DataSuS2022!$B$2:$O$854,5,FALSE),"")</f>
        <v>-</v>
      </c>
      <c r="AE334" s="37" t="str">
        <f>_xlfn.IFNA(VLOOKUP($C334,DataSuS2022!$B$2:$O$854,6,FALSE),"")</f>
        <v>-</v>
      </c>
      <c r="AF334" s="37" t="str">
        <f>_xlfn.IFNA(VLOOKUP($C334,DataSuS2022!$B$2:$O$854,7,FALSE),"")</f>
        <v>-</v>
      </c>
      <c r="AG334" s="37" t="str">
        <f>_xlfn.IFNA(VLOOKUP($C334,DataSuS2022!$B$2:$O$854,8,FALSE),"")</f>
        <v>-</v>
      </c>
      <c r="AH334" s="37" t="str">
        <f>_xlfn.IFNA(VLOOKUP($C334,DataSuS2022!$B$2:$O$854,9,FALSE),"")</f>
        <v>-</v>
      </c>
      <c r="AI334" s="37" t="str">
        <f>_xlfn.IFNA(VLOOKUP($C334,DataSuS2022!$B$2:$O$854,10,FALSE),"")</f>
        <v>-</v>
      </c>
      <c r="AJ334" s="37" t="str">
        <f>_xlfn.IFNA(VLOOKUP($C334,DataSuS2022!$B$2:$O$854,11,FALSE),"")</f>
        <v>-</v>
      </c>
      <c r="AK334" s="37" t="str">
        <f>_xlfn.IFNA(VLOOKUP($C334,DataSuS2022!$B$2:$O$854,12,TRUE),"")</f>
        <v>-</v>
      </c>
      <c r="AL334" s="37" t="str">
        <f>_xlfn.IFNA(VLOOKUP($C334,DataSuS2022!$B$2:$O$854,13,FALSE),"")</f>
        <v>-</v>
      </c>
      <c r="AM334" s="44">
        <f t="shared" si="30"/>
        <v>0</v>
      </c>
      <c r="AN334" t="str">
        <f>_xlfn.IFNA(VLOOKUP($C334,DataSuS2023!$B$2:$O$854,2,FALSE),"")</f>
        <v>-</v>
      </c>
      <c r="AO334" t="str">
        <f>_xlfn.IFNA(VLOOKUP($C334,DataSuS2023!$B$2:$O$854,3,FALSE),"")</f>
        <v>-</v>
      </c>
      <c r="AP334" t="str">
        <f>_xlfn.IFNA(VLOOKUP($C334,DataSuS2023!$B$2:$O$854,4,FALSE),"")</f>
        <v>-</v>
      </c>
      <c r="AQ334" t="str">
        <f>_xlfn.IFNA(VLOOKUP($C334,DataSuS2023!$B$2:$O$854,5,FALSE),"")</f>
        <v>-</v>
      </c>
      <c r="AR334" t="str">
        <f>_xlfn.IFNA(VLOOKUP($C334,DataSuS2023!$B$2:$O$854,6,FALSE),"")</f>
        <v>-</v>
      </c>
      <c r="AS334" t="str">
        <f>_xlfn.IFNA(VLOOKUP($C334,DataSuS2023!$B$2:$O$854,7,FALSE),"")</f>
        <v>-</v>
      </c>
      <c r="AT334" t="str">
        <f>_xlfn.IFNA(VLOOKUP($C334,DataSuS2023!$B$2:$O$854,8,FALSE),"")</f>
        <v>-</v>
      </c>
      <c r="AU334" t="str">
        <f>_xlfn.IFNA(VLOOKUP($C334,DataSuS2023!$B$2:$O$854,9,FALSE),"")</f>
        <v>-</v>
      </c>
      <c r="AV334" t="str">
        <f>_xlfn.IFNA(VLOOKUP($C334,DataSuS2023!$B$2:$O$854,10,FALSE),"")</f>
        <v>-</v>
      </c>
      <c r="AW334" t="str">
        <f>_xlfn.IFNA(VLOOKUP($C334,DataSuS2023!$B$2:$O$854,11,FALSE),"")</f>
        <v>-</v>
      </c>
      <c r="AX334" t="str">
        <f>_xlfn.IFNA(VLOOKUP($C334,DataSuS2023!$B$2:$O$854,12,FALSE),"")</f>
        <v>-</v>
      </c>
      <c r="AY334" t="str">
        <f>_xlfn.IFNA(VLOOKUP($C334,DataSuS2023!$B$2:$O$854,13,FALSE),"")</f>
        <v>-</v>
      </c>
      <c r="AZ334" s="43">
        <f t="shared" si="32"/>
        <v>0</v>
      </c>
      <c r="BA334">
        <f t="shared" si="31"/>
        <v>0</v>
      </c>
    </row>
    <row r="335" spans="1:53" ht="15.75" customHeight="1">
      <c r="A335" s="10" t="s">
        <v>681</v>
      </c>
      <c r="B335" s="5">
        <v>3129509</v>
      </c>
      <c r="C335" s="5" t="str">
        <f t="shared" si="28"/>
        <v>31295</v>
      </c>
      <c r="D335" s="11" t="s">
        <v>119</v>
      </c>
      <c r="E335" s="12">
        <v>0.51300000000000001</v>
      </c>
      <c r="F335" s="12">
        <v>0.65</v>
      </c>
      <c r="G335" s="13">
        <v>0.71799999999999997</v>
      </c>
      <c r="H335" s="46" t="s">
        <v>682</v>
      </c>
      <c r="I335" s="13" t="s">
        <v>53</v>
      </c>
      <c r="J335" s="14">
        <v>5.47</v>
      </c>
      <c r="K335" s="14">
        <v>2704.1320000000001</v>
      </c>
      <c r="L335" s="15">
        <f t="shared" si="22"/>
        <v>2.0228302464524659</v>
      </c>
      <c r="M335" s="6" t="s">
        <v>54</v>
      </c>
      <c r="N335" s="3" t="str">
        <f>_xlfn.IFNA(VLOOKUP($C335,DataSuS2021!$B$2:$O$173,2,FALSE),"")</f>
        <v/>
      </c>
      <c r="O335" s="3" t="str">
        <f>_xlfn.IFNA(VLOOKUP($C335,DataSuS2021!$B$2:$O$173,3,FALSE),"")</f>
        <v/>
      </c>
      <c r="P335" s="3" t="str">
        <f>_xlfn.IFNA(VLOOKUP($C335,DataSuS2021!$B$2:$O$173,4,FALSE),"")</f>
        <v/>
      </c>
      <c r="Q335" s="3" t="str">
        <f>_xlfn.IFNA(VLOOKUP($C335,DataSuS2021!$B$2:$O$173,5,FALSE),"")</f>
        <v/>
      </c>
      <c r="R335" s="3" t="str">
        <f>_xlfn.IFNA(VLOOKUP($C335,DataSuS2021!$B$2:$O$173,6,FALSE),"")</f>
        <v/>
      </c>
      <c r="S335" s="3" t="str">
        <f>_xlfn.IFNA(VLOOKUP($C335,DataSuS2021!$B$2:$O$173,7,FALSE),"")</f>
        <v/>
      </c>
      <c r="T335" s="3" t="str">
        <f>_xlfn.IFNA(VLOOKUP($C335,DataSuS2021!$B$2:$O$173,8,FALSE),"")</f>
        <v/>
      </c>
      <c r="U335" s="3" t="str">
        <f>_xlfn.IFNA(VLOOKUP($C335,DataSuS2021!$B$2:$O$173,9,FALSE),"")</f>
        <v/>
      </c>
      <c r="V335" s="3" t="str">
        <f>_xlfn.IFNA(VLOOKUP($C335,DataSuS2021!$B$2:$O$173,10,FALSE),"")</f>
        <v/>
      </c>
      <c r="W335" s="3" t="str">
        <f>_xlfn.IFNA(VLOOKUP($C335,DataSuS2021!$B$2:$O$173,11,FALSE),"")</f>
        <v/>
      </c>
      <c r="X335" s="3" t="str">
        <f>_xlfn.IFNA(VLOOKUP($C335,DataSuS2021!$B$2:$O$173,12,FALSE),"")</f>
        <v/>
      </c>
      <c r="Y335" s="3" t="str">
        <f>_xlfn.IFNA(VLOOKUP($C335,DataSuS2021!$B$2:$O$173,13,FALSE),"")</f>
        <v/>
      </c>
      <c r="Z335" s="42">
        <f t="shared" si="29"/>
        <v>0</v>
      </c>
      <c r="AA335" s="37" t="str">
        <f>_xlfn.IFNA(VLOOKUP($C335,DataSuS2022!$B$2:$O$854,2,FALSE),"")</f>
        <v>-</v>
      </c>
      <c r="AB335" s="37" t="str">
        <f>_xlfn.IFNA(VLOOKUP($C335,DataSuS2022!$B$2:$O$854,3,FALSE),"")</f>
        <v>-</v>
      </c>
      <c r="AC335" s="37" t="str">
        <f>_xlfn.IFNA(VLOOKUP($C335,DataSuS2022!$B$2:$O$854,4,FALSE),"")</f>
        <v>-</v>
      </c>
      <c r="AD335" s="37" t="str">
        <f>_xlfn.IFNA(VLOOKUP($C335,DataSuS2022!$B$2:$O$854,5,FALSE),"")</f>
        <v>-</v>
      </c>
      <c r="AE335" s="37" t="str">
        <f>_xlfn.IFNA(VLOOKUP($C335,DataSuS2022!$B$2:$O$854,6,FALSE),"")</f>
        <v>-</v>
      </c>
      <c r="AF335" s="37" t="str">
        <f>_xlfn.IFNA(VLOOKUP($C335,DataSuS2022!$B$2:$O$854,7,FALSE),"")</f>
        <v>-</v>
      </c>
      <c r="AG335" s="37" t="str">
        <f>_xlfn.IFNA(VLOOKUP($C335,DataSuS2022!$B$2:$O$854,8,FALSE),"")</f>
        <v>-</v>
      </c>
      <c r="AH335" s="37" t="str">
        <f>_xlfn.IFNA(VLOOKUP($C335,DataSuS2022!$B$2:$O$854,9,FALSE),"")</f>
        <v>-</v>
      </c>
      <c r="AI335" s="37" t="str">
        <f>_xlfn.IFNA(VLOOKUP($C335,DataSuS2022!$B$2:$O$854,10,FALSE),"")</f>
        <v>-</v>
      </c>
      <c r="AJ335" s="37" t="str">
        <f>_xlfn.IFNA(VLOOKUP($C335,DataSuS2022!$B$2:$O$854,11,FALSE),"")</f>
        <v>-</v>
      </c>
      <c r="AK335" s="37" t="str">
        <f>_xlfn.IFNA(VLOOKUP($C335,DataSuS2022!$B$2:$O$854,12,TRUE),"")</f>
        <v>-</v>
      </c>
      <c r="AL335" s="37" t="str">
        <f>_xlfn.IFNA(VLOOKUP($C335,DataSuS2022!$B$2:$O$854,13,FALSE),"")</f>
        <v>-</v>
      </c>
      <c r="AM335" s="44">
        <f t="shared" si="30"/>
        <v>0</v>
      </c>
      <c r="AN335" t="str">
        <f>_xlfn.IFNA(VLOOKUP($C335,DataSuS2023!$B$2:$O$854,2,FALSE),"")</f>
        <v>-</v>
      </c>
      <c r="AO335" t="str">
        <f>_xlfn.IFNA(VLOOKUP($C335,DataSuS2023!$B$2:$O$854,3,FALSE),"")</f>
        <v>-</v>
      </c>
      <c r="AP335" t="str">
        <f>_xlfn.IFNA(VLOOKUP($C335,DataSuS2023!$B$2:$O$854,4,FALSE),"")</f>
        <v>-</v>
      </c>
      <c r="AQ335" t="str">
        <f>_xlfn.IFNA(VLOOKUP($C335,DataSuS2023!$B$2:$O$854,5,FALSE),"")</f>
        <v>-</v>
      </c>
      <c r="AR335" t="str">
        <f>_xlfn.IFNA(VLOOKUP($C335,DataSuS2023!$B$2:$O$854,6,FALSE),"")</f>
        <v>-</v>
      </c>
      <c r="AS335" t="str">
        <f>_xlfn.IFNA(VLOOKUP($C335,DataSuS2023!$B$2:$O$854,7,FALSE),"")</f>
        <v>-</v>
      </c>
      <c r="AT335" t="str">
        <f>_xlfn.IFNA(VLOOKUP($C335,DataSuS2023!$B$2:$O$854,8,FALSE),"")</f>
        <v>-</v>
      </c>
      <c r="AU335" t="str">
        <f>_xlfn.IFNA(VLOOKUP($C335,DataSuS2023!$B$2:$O$854,9,FALSE),"")</f>
        <v>-</v>
      </c>
      <c r="AV335" t="str">
        <f>_xlfn.IFNA(VLOOKUP($C335,DataSuS2023!$B$2:$O$854,10,FALSE),"")</f>
        <v>-</v>
      </c>
      <c r="AW335" t="str">
        <f>_xlfn.IFNA(VLOOKUP($C335,DataSuS2023!$B$2:$O$854,11,FALSE),"")</f>
        <v>-</v>
      </c>
      <c r="AX335" t="str">
        <f>_xlfn.IFNA(VLOOKUP($C335,DataSuS2023!$B$2:$O$854,12,FALSE),"")</f>
        <v>-</v>
      </c>
      <c r="AY335" t="str">
        <f>_xlfn.IFNA(VLOOKUP($C335,DataSuS2023!$B$2:$O$854,13,FALSE),"")</f>
        <v>-</v>
      </c>
      <c r="AZ335" s="43">
        <f t="shared" si="32"/>
        <v>0</v>
      </c>
      <c r="BA335">
        <f t="shared" si="31"/>
        <v>0</v>
      </c>
    </row>
    <row r="336" spans="1:53" ht="15.75" customHeight="1">
      <c r="A336" s="10" t="s">
        <v>683</v>
      </c>
      <c r="B336" s="5">
        <v>3129608</v>
      </c>
      <c r="C336" s="5" t="str">
        <f t="shared" si="28"/>
        <v>31296</v>
      </c>
      <c r="D336" s="11" t="s">
        <v>59</v>
      </c>
      <c r="E336" s="12">
        <v>0.29599999999999999</v>
      </c>
      <c r="F336" s="12">
        <v>0.498</v>
      </c>
      <c r="G336" s="13">
        <v>0.61399999999999999</v>
      </c>
      <c r="H336" s="46" t="s">
        <v>78</v>
      </c>
      <c r="I336" s="13" t="s">
        <v>53</v>
      </c>
      <c r="J336" s="14">
        <v>2.27</v>
      </c>
      <c r="K336" s="14">
        <v>874.76</v>
      </c>
      <c r="L336" s="15">
        <f t="shared" si="22"/>
        <v>2.5949974850244639</v>
      </c>
      <c r="M336" s="6" t="s">
        <v>83</v>
      </c>
      <c r="N336" s="3" t="str">
        <f>_xlfn.IFNA(VLOOKUP($C336,DataSuS2021!$B$2:$O$173,2,FALSE),"")</f>
        <v/>
      </c>
      <c r="O336" s="3" t="str">
        <f>_xlfn.IFNA(VLOOKUP($C336,DataSuS2021!$B$2:$O$173,3,FALSE),"")</f>
        <v/>
      </c>
      <c r="P336" s="3" t="str">
        <f>_xlfn.IFNA(VLOOKUP($C336,DataSuS2021!$B$2:$O$173,4,FALSE),"")</f>
        <v/>
      </c>
      <c r="Q336" s="3" t="str">
        <f>_xlfn.IFNA(VLOOKUP($C336,DataSuS2021!$B$2:$O$173,5,FALSE),"")</f>
        <v/>
      </c>
      <c r="R336" s="3" t="str">
        <f>_xlfn.IFNA(VLOOKUP($C336,DataSuS2021!$B$2:$O$173,6,FALSE),"")</f>
        <v/>
      </c>
      <c r="S336" s="3" t="str">
        <f>_xlfn.IFNA(VLOOKUP($C336,DataSuS2021!$B$2:$O$173,7,FALSE),"")</f>
        <v/>
      </c>
      <c r="T336" s="3" t="str">
        <f>_xlfn.IFNA(VLOOKUP($C336,DataSuS2021!$B$2:$O$173,8,FALSE),"")</f>
        <v/>
      </c>
      <c r="U336" s="3" t="str">
        <f>_xlfn.IFNA(VLOOKUP($C336,DataSuS2021!$B$2:$O$173,9,FALSE),"")</f>
        <v/>
      </c>
      <c r="V336" s="3" t="str">
        <f>_xlfn.IFNA(VLOOKUP($C336,DataSuS2021!$B$2:$O$173,10,FALSE),"")</f>
        <v/>
      </c>
      <c r="W336" s="3" t="str">
        <f>_xlfn.IFNA(VLOOKUP($C336,DataSuS2021!$B$2:$O$173,11,FALSE),"")</f>
        <v/>
      </c>
      <c r="X336" s="3" t="str">
        <f>_xlfn.IFNA(VLOOKUP($C336,DataSuS2021!$B$2:$O$173,12,FALSE),"")</f>
        <v/>
      </c>
      <c r="Y336" s="3" t="str">
        <f>_xlfn.IFNA(VLOOKUP($C336,DataSuS2021!$B$2:$O$173,13,FALSE),"")</f>
        <v/>
      </c>
      <c r="Z336" s="42">
        <f t="shared" si="29"/>
        <v>0</v>
      </c>
      <c r="AA336" s="37" t="str">
        <f>_xlfn.IFNA(VLOOKUP($C336,DataSuS2022!$B$2:$O$854,2,FALSE),"")</f>
        <v>-</v>
      </c>
      <c r="AB336" s="37" t="str">
        <f>_xlfn.IFNA(VLOOKUP($C336,DataSuS2022!$B$2:$O$854,3,FALSE),"")</f>
        <v>-</v>
      </c>
      <c r="AC336" s="37" t="str">
        <f>_xlfn.IFNA(VLOOKUP($C336,DataSuS2022!$B$2:$O$854,4,FALSE),"")</f>
        <v>-</v>
      </c>
      <c r="AD336" s="37" t="str">
        <f>_xlfn.IFNA(VLOOKUP($C336,DataSuS2022!$B$2:$O$854,5,FALSE),"")</f>
        <v>-</v>
      </c>
      <c r="AE336" s="37" t="str">
        <f>_xlfn.IFNA(VLOOKUP($C336,DataSuS2022!$B$2:$O$854,6,FALSE),"")</f>
        <v>-</v>
      </c>
      <c r="AF336" s="37" t="str">
        <f>_xlfn.IFNA(VLOOKUP($C336,DataSuS2022!$B$2:$O$854,7,FALSE),"")</f>
        <v>-</v>
      </c>
      <c r="AG336" s="37" t="str">
        <f>_xlfn.IFNA(VLOOKUP($C336,DataSuS2022!$B$2:$O$854,8,FALSE),"")</f>
        <v>-</v>
      </c>
      <c r="AH336" s="37" t="str">
        <f>_xlfn.IFNA(VLOOKUP($C336,DataSuS2022!$B$2:$O$854,9,FALSE),"")</f>
        <v>-</v>
      </c>
      <c r="AI336" s="37">
        <f>_xlfn.IFNA(VLOOKUP($C336,DataSuS2022!$B$2:$O$854,10,FALSE),"")</f>
        <v>1</v>
      </c>
      <c r="AJ336" s="37" t="str">
        <f>_xlfn.IFNA(VLOOKUP($C336,DataSuS2022!$B$2:$O$854,11,FALSE),"")</f>
        <v>-</v>
      </c>
      <c r="AK336" s="37" t="str">
        <f>_xlfn.IFNA(VLOOKUP($C336,DataSuS2022!$B$2:$O$854,12,TRUE),"")</f>
        <v>-</v>
      </c>
      <c r="AL336" s="37" t="str">
        <f>_xlfn.IFNA(VLOOKUP($C336,DataSuS2022!$B$2:$O$854,13,FALSE),"")</f>
        <v>-</v>
      </c>
      <c r="AM336" s="44">
        <f t="shared" si="30"/>
        <v>1</v>
      </c>
      <c r="AN336" t="str">
        <f>_xlfn.IFNA(VLOOKUP($C336,DataSuS2023!$B$2:$O$854,2,FALSE),"")</f>
        <v>-</v>
      </c>
      <c r="AO336" t="str">
        <f>_xlfn.IFNA(VLOOKUP($C336,DataSuS2023!$B$2:$O$854,3,FALSE),"")</f>
        <v>-</v>
      </c>
      <c r="AP336" t="str">
        <f>_xlfn.IFNA(VLOOKUP($C336,DataSuS2023!$B$2:$O$854,4,FALSE),"")</f>
        <v>-</v>
      </c>
      <c r="AQ336" t="str">
        <f>_xlfn.IFNA(VLOOKUP($C336,DataSuS2023!$B$2:$O$854,5,FALSE),"")</f>
        <v>-</v>
      </c>
      <c r="AR336" t="str">
        <f>_xlfn.IFNA(VLOOKUP($C336,DataSuS2023!$B$2:$O$854,6,FALSE),"")</f>
        <v>-</v>
      </c>
      <c r="AS336">
        <f>_xlfn.IFNA(VLOOKUP($C336,DataSuS2023!$B$2:$O$854,7,FALSE),"")</f>
        <v>1</v>
      </c>
      <c r="AT336" t="str">
        <f>_xlfn.IFNA(VLOOKUP($C336,DataSuS2023!$B$2:$O$854,8,FALSE),"")</f>
        <v>-</v>
      </c>
      <c r="AU336" t="str">
        <f>_xlfn.IFNA(VLOOKUP($C336,DataSuS2023!$B$2:$O$854,9,FALSE),"")</f>
        <v>-</v>
      </c>
      <c r="AV336" t="str">
        <f>_xlfn.IFNA(VLOOKUP($C336,DataSuS2023!$B$2:$O$854,10,FALSE),"")</f>
        <v>-</v>
      </c>
      <c r="AW336" t="str">
        <f>_xlfn.IFNA(VLOOKUP($C336,DataSuS2023!$B$2:$O$854,11,FALSE),"")</f>
        <v>-</v>
      </c>
      <c r="AX336" t="str">
        <f>_xlfn.IFNA(VLOOKUP($C336,DataSuS2023!$B$2:$O$854,12,FALSE),"")</f>
        <v>-</v>
      </c>
      <c r="AY336" t="str">
        <f>_xlfn.IFNA(VLOOKUP($C336,DataSuS2023!$B$2:$O$854,13,FALSE),"")</f>
        <v>-</v>
      </c>
      <c r="AZ336" s="43">
        <f t="shared" si="32"/>
        <v>1</v>
      </c>
      <c r="BA336">
        <f t="shared" si="31"/>
        <v>2</v>
      </c>
    </row>
    <row r="337" spans="1:53" ht="15.75" customHeight="1">
      <c r="A337" s="10" t="s">
        <v>684</v>
      </c>
      <c r="B337" s="5">
        <v>3129657</v>
      </c>
      <c r="C337" s="5" t="str">
        <f t="shared" si="28"/>
        <v>31296</v>
      </c>
      <c r="D337" s="11" t="s">
        <v>59</v>
      </c>
      <c r="E337" s="12">
        <v>0.29199999999999998</v>
      </c>
      <c r="F337" s="12">
        <v>0.39900000000000002</v>
      </c>
      <c r="G337" s="13">
        <v>0.59099999999999997</v>
      </c>
      <c r="H337" s="46" t="s">
        <v>685</v>
      </c>
      <c r="I337" s="13" t="s">
        <v>255</v>
      </c>
      <c r="J337" s="14">
        <v>1.47</v>
      </c>
      <c r="K337" s="14">
        <v>353.25700000000001</v>
      </c>
      <c r="L337" s="15">
        <f t="shared" si="22"/>
        <v>4.1612763512117237</v>
      </c>
      <c r="M337" s="6" t="s">
        <v>83</v>
      </c>
      <c r="N337" s="3" t="str">
        <f>_xlfn.IFNA(VLOOKUP($C337,DataSuS2021!$B$2:$O$173,2,FALSE),"")</f>
        <v/>
      </c>
      <c r="O337" s="3" t="str">
        <f>_xlfn.IFNA(VLOOKUP($C337,DataSuS2021!$B$2:$O$173,3,FALSE),"")</f>
        <v/>
      </c>
      <c r="P337" s="3" t="str">
        <f>_xlfn.IFNA(VLOOKUP($C337,DataSuS2021!$B$2:$O$173,4,FALSE),"")</f>
        <v/>
      </c>
      <c r="Q337" s="3" t="str">
        <f>_xlfn.IFNA(VLOOKUP($C337,DataSuS2021!$B$2:$O$173,5,FALSE),"")</f>
        <v/>
      </c>
      <c r="R337" s="3" t="str">
        <f>_xlfn.IFNA(VLOOKUP($C337,DataSuS2021!$B$2:$O$173,6,FALSE),"")</f>
        <v/>
      </c>
      <c r="S337" s="3" t="str">
        <f>_xlfn.IFNA(VLOOKUP($C337,DataSuS2021!$B$2:$O$173,7,FALSE),"")</f>
        <v/>
      </c>
      <c r="T337" s="3" t="str">
        <f>_xlfn.IFNA(VLOOKUP($C337,DataSuS2021!$B$2:$O$173,8,FALSE),"")</f>
        <v/>
      </c>
      <c r="U337" s="3" t="str">
        <f>_xlfn.IFNA(VLOOKUP($C337,DataSuS2021!$B$2:$O$173,9,FALSE),"")</f>
        <v/>
      </c>
      <c r="V337" s="3" t="str">
        <f>_xlfn.IFNA(VLOOKUP($C337,DataSuS2021!$B$2:$O$173,10,FALSE),"")</f>
        <v/>
      </c>
      <c r="W337" s="3" t="str">
        <f>_xlfn.IFNA(VLOOKUP($C337,DataSuS2021!$B$2:$O$173,11,FALSE),"")</f>
        <v/>
      </c>
      <c r="X337" s="3" t="str">
        <f>_xlfn.IFNA(VLOOKUP($C337,DataSuS2021!$B$2:$O$173,12,FALSE),"")</f>
        <v/>
      </c>
      <c r="Y337" s="3" t="str">
        <f>_xlfn.IFNA(VLOOKUP($C337,DataSuS2021!$B$2:$O$173,13,FALSE),"")</f>
        <v/>
      </c>
      <c r="Z337" s="42">
        <f t="shared" si="29"/>
        <v>0</v>
      </c>
      <c r="AA337" s="37" t="str">
        <f>_xlfn.IFNA(VLOOKUP($C337,DataSuS2022!$B$2:$O$854,2,FALSE),"")</f>
        <v>-</v>
      </c>
      <c r="AB337" s="37" t="str">
        <f>_xlfn.IFNA(VLOOKUP($C337,DataSuS2022!$B$2:$O$854,3,FALSE),"")</f>
        <v>-</v>
      </c>
      <c r="AC337" s="37" t="str">
        <f>_xlfn.IFNA(VLOOKUP($C337,DataSuS2022!$B$2:$O$854,4,FALSE),"")</f>
        <v>-</v>
      </c>
      <c r="AD337" s="37" t="str">
        <f>_xlfn.IFNA(VLOOKUP($C337,DataSuS2022!$B$2:$O$854,5,FALSE),"")</f>
        <v>-</v>
      </c>
      <c r="AE337" s="37" t="str">
        <f>_xlfn.IFNA(VLOOKUP($C337,DataSuS2022!$B$2:$O$854,6,FALSE),"")</f>
        <v>-</v>
      </c>
      <c r="AF337" s="37" t="str">
        <f>_xlfn.IFNA(VLOOKUP($C337,DataSuS2022!$B$2:$O$854,7,FALSE),"")</f>
        <v>-</v>
      </c>
      <c r="AG337" s="37" t="str">
        <f>_xlfn.IFNA(VLOOKUP($C337,DataSuS2022!$B$2:$O$854,8,FALSE),"")</f>
        <v>-</v>
      </c>
      <c r="AH337" s="37" t="str">
        <f>_xlfn.IFNA(VLOOKUP($C337,DataSuS2022!$B$2:$O$854,9,FALSE),"")</f>
        <v>-</v>
      </c>
      <c r="AI337" s="37">
        <f>_xlfn.IFNA(VLOOKUP($C337,DataSuS2022!$B$2:$O$854,10,FALSE),"")</f>
        <v>1</v>
      </c>
      <c r="AJ337" s="37" t="str">
        <f>_xlfn.IFNA(VLOOKUP($C337,DataSuS2022!$B$2:$O$854,11,FALSE),"")</f>
        <v>-</v>
      </c>
      <c r="AK337" s="37" t="str">
        <f>_xlfn.IFNA(VLOOKUP($C337,DataSuS2022!$B$2:$O$854,12,TRUE),"")</f>
        <v>-</v>
      </c>
      <c r="AL337" s="37" t="str">
        <f>_xlfn.IFNA(VLOOKUP($C337,DataSuS2022!$B$2:$O$854,13,FALSE),"")</f>
        <v>-</v>
      </c>
      <c r="AM337" s="44">
        <f t="shared" si="30"/>
        <v>1</v>
      </c>
      <c r="AN337" t="str">
        <f>_xlfn.IFNA(VLOOKUP($C337,DataSuS2023!$B$2:$O$854,2,FALSE),"")</f>
        <v>-</v>
      </c>
      <c r="AO337" t="str">
        <f>_xlfn.IFNA(VLOOKUP($C337,DataSuS2023!$B$2:$O$854,3,FALSE),"")</f>
        <v>-</v>
      </c>
      <c r="AP337" t="str">
        <f>_xlfn.IFNA(VLOOKUP($C337,DataSuS2023!$B$2:$O$854,4,FALSE),"")</f>
        <v>-</v>
      </c>
      <c r="AQ337" t="str">
        <f>_xlfn.IFNA(VLOOKUP($C337,DataSuS2023!$B$2:$O$854,5,FALSE),"")</f>
        <v>-</v>
      </c>
      <c r="AR337" t="str">
        <f>_xlfn.IFNA(VLOOKUP($C337,DataSuS2023!$B$2:$O$854,6,FALSE),"")</f>
        <v>-</v>
      </c>
      <c r="AS337">
        <f>_xlfn.IFNA(VLOOKUP($C337,DataSuS2023!$B$2:$O$854,7,FALSE),"")</f>
        <v>1</v>
      </c>
      <c r="AT337" t="str">
        <f>_xlfn.IFNA(VLOOKUP($C337,DataSuS2023!$B$2:$O$854,8,FALSE),"")</f>
        <v>-</v>
      </c>
      <c r="AU337" t="str">
        <f>_xlfn.IFNA(VLOOKUP($C337,DataSuS2023!$B$2:$O$854,9,FALSE),"")</f>
        <v>-</v>
      </c>
      <c r="AV337" t="str">
        <f>_xlfn.IFNA(VLOOKUP($C337,DataSuS2023!$B$2:$O$854,10,FALSE),"")</f>
        <v>-</v>
      </c>
      <c r="AW337" t="str">
        <f>_xlfn.IFNA(VLOOKUP($C337,DataSuS2023!$B$2:$O$854,11,FALSE),"")</f>
        <v>-</v>
      </c>
      <c r="AX337" t="str">
        <f>_xlfn.IFNA(VLOOKUP($C337,DataSuS2023!$B$2:$O$854,12,FALSE),"")</f>
        <v>-</v>
      </c>
      <c r="AY337" t="str">
        <f>_xlfn.IFNA(VLOOKUP($C337,DataSuS2023!$B$2:$O$854,13,FALSE),"")</f>
        <v>-</v>
      </c>
      <c r="AZ337" s="43">
        <f t="shared" si="32"/>
        <v>1</v>
      </c>
      <c r="BA337">
        <f t="shared" si="31"/>
        <v>2</v>
      </c>
    </row>
    <row r="338" spans="1:53" ht="15.75" customHeight="1">
      <c r="A338" s="10" t="s">
        <v>686</v>
      </c>
      <c r="B338" s="5">
        <v>3129707</v>
      </c>
      <c r="C338" s="5" t="str">
        <f t="shared" si="28"/>
        <v>31297</v>
      </c>
      <c r="D338" s="11" t="s">
        <v>150</v>
      </c>
      <c r="E338" s="12">
        <v>0.44</v>
      </c>
      <c r="F338" s="12">
        <v>0.59099999999999997</v>
      </c>
      <c r="G338" s="13">
        <v>0.70599999999999996</v>
      </c>
      <c r="H338" s="46" t="s">
        <v>687</v>
      </c>
      <c r="I338" s="13" t="s">
        <v>70</v>
      </c>
      <c r="J338" s="14">
        <v>3.81</v>
      </c>
      <c r="K338" s="14">
        <v>562.09500000000003</v>
      </c>
      <c r="L338" s="15">
        <f t="shared" si="22"/>
        <v>6.778213647159288</v>
      </c>
      <c r="M338" s="6" t="s">
        <v>89</v>
      </c>
      <c r="N338" s="3" t="str">
        <f>_xlfn.IFNA(VLOOKUP($C338,DataSuS2021!$B$2:$O$173,2,FALSE),"")</f>
        <v/>
      </c>
      <c r="O338" s="3" t="str">
        <f>_xlfn.IFNA(VLOOKUP($C338,DataSuS2021!$B$2:$O$173,3,FALSE),"")</f>
        <v/>
      </c>
      <c r="P338" s="3" t="str">
        <f>_xlfn.IFNA(VLOOKUP($C338,DataSuS2021!$B$2:$O$173,4,FALSE),"")</f>
        <v/>
      </c>
      <c r="Q338" s="3" t="str">
        <f>_xlfn.IFNA(VLOOKUP($C338,DataSuS2021!$B$2:$O$173,5,FALSE),"")</f>
        <v/>
      </c>
      <c r="R338" s="3" t="str">
        <f>_xlfn.IFNA(VLOOKUP($C338,DataSuS2021!$B$2:$O$173,6,FALSE),"")</f>
        <v/>
      </c>
      <c r="S338" s="3" t="str">
        <f>_xlfn.IFNA(VLOOKUP($C338,DataSuS2021!$B$2:$O$173,7,FALSE),"")</f>
        <v/>
      </c>
      <c r="T338" s="3" t="str">
        <f>_xlfn.IFNA(VLOOKUP($C338,DataSuS2021!$B$2:$O$173,8,FALSE),"")</f>
        <v/>
      </c>
      <c r="U338" s="3" t="str">
        <f>_xlfn.IFNA(VLOOKUP($C338,DataSuS2021!$B$2:$O$173,9,FALSE),"")</f>
        <v/>
      </c>
      <c r="V338" s="3" t="str">
        <f>_xlfn.IFNA(VLOOKUP($C338,DataSuS2021!$B$2:$O$173,10,FALSE),"")</f>
        <v/>
      </c>
      <c r="W338" s="3" t="str">
        <f>_xlfn.IFNA(VLOOKUP($C338,DataSuS2021!$B$2:$O$173,11,FALSE),"")</f>
        <v/>
      </c>
      <c r="X338" s="3" t="str">
        <f>_xlfn.IFNA(VLOOKUP($C338,DataSuS2021!$B$2:$O$173,12,FALSE),"")</f>
        <v/>
      </c>
      <c r="Y338" s="3" t="str">
        <f>_xlfn.IFNA(VLOOKUP($C338,DataSuS2021!$B$2:$O$173,13,FALSE),"")</f>
        <v/>
      </c>
      <c r="Z338" s="42">
        <f t="shared" si="29"/>
        <v>0</v>
      </c>
      <c r="AA338" s="37" t="str">
        <f>_xlfn.IFNA(VLOOKUP($C338,DataSuS2022!$B$2:$O$854,2,FALSE),"")</f>
        <v>-</v>
      </c>
      <c r="AB338" s="37" t="str">
        <f>_xlfn.IFNA(VLOOKUP($C338,DataSuS2022!$B$2:$O$854,3,FALSE),"")</f>
        <v>-</v>
      </c>
      <c r="AC338" s="37" t="str">
        <f>_xlfn.IFNA(VLOOKUP($C338,DataSuS2022!$B$2:$O$854,4,FALSE),"")</f>
        <v>-</v>
      </c>
      <c r="AD338" s="37" t="str">
        <f>_xlfn.IFNA(VLOOKUP($C338,DataSuS2022!$B$2:$O$854,5,FALSE),"")</f>
        <v>-</v>
      </c>
      <c r="AE338" s="37" t="str">
        <f>_xlfn.IFNA(VLOOKUP($C338,DataSuS2022!$B$2:$O$854,6,FALSE),"")</f>
        <v>-</v>
      </c>
      <c r="AF338" s="37" t="str">
        <f>_xlfn.IFNA(VLOOKUP($C338,DataSuS2022!$B$2:$O$854,7,FALSE),"")</f>
        <v>-</v>
      </c>
      <c r="AG338" s="37" t="str">
        <f>_xlfn.IFNA(VLOOKUP($C338,DataSuS2022!$B$2:$O$854,8,FALSE),"")</f>
        <v>-</v>
      </c>
      <c r="AH338" s="37" t="str">
        <f>_xlfn.IFNA(VLOOKUP($C338,DataSuS2022!$B$2:$O$854,9,FALSE),"")</f>
        <v>-</v>
      </c>
      <c r="AI338" s="37" t="str">
        <f>_xlfn.IFNA(VLOOKUP($C338,DataSuS2022!$B$2:$O$854,10,FALSE),"")</f>
        <v>-</v>
      </c>
      <c r="AJ338" s="37" t="str">
        <f>_xlfn.IFNA(VLOOKUP($C338,DataSuS2022!$B$2:$O$854,11,FALSE),"")</f>
        <v>-</v>
      </c>
      <c r="AK338" s="37" t="str">
        <f>_xlfn.IFNA(VLOOKUP($C338,DataSuS2022!$B$2:$O$854,12,TRUE),"")</f>
        <v>-</v>
      </c>
      <c r="AL338" s="37" t="str">
        <f>_xlfn.IFNA(VLOOKUP($C338,DataSuS2022!$B$2:$O$854,13,FALSE),"")</f>
        <v>-</v>
      </c>
      <c r="AM338" s="44">
        <f t="shared" si="30"/>
        <v>0</v>
      </c>
      <c r="AN338" t="str">
        <f>_xlfn.IFNA(VLOOKUP($C338,DataSuS2023!$B$2:$O$854,2,FALSE),"")</f>
        <v>-</v>
      </c>
      <c r="AO338" t="str">
        <f>_xlfn.IFNA(VLOOKUP($C338,DataSuS2023!$B$2:$O$854,3,FALSE),"")</f>
        <v>-</v>
      </c>
      <c r="AP338" t="str">
        <f>_xlfn.IFNA(VLOOKUP($C338,DataSuS2023!$B$2:$O$854,4,FALSE),"")</f>
        <v>-</v>
      </c>
      <c r="AQ338" t="str">
        <f>_xlfn.IFNA(VLOOKUP($C338,DataSuS2023!$B$2:$O$854,5,FALSE),"")</f>
        <v>-</v>
      </c>
      <c r="AR338" t="str">
        <f>_xlfn.IFNA(VLOOKUP($C338,DataSuS2023!$B$2:$O$854,6,FALSE),"")</f>
        <v>-</v>
      </c>
      <c r="AS338" t="str">
        <f>_xlfn.IFNA(VLOOKUP($C338,DataSuS2023!$B$2:$O$854,7,FALSE),"")</f>
        <v>-</v>
      </c>
      <c r="AT338" t="str">
        <f>_xlfn.IFNA(VLOOKUP($C338,DataSuS2023!$B$2:$O$854,8,FALSE),"")</f>
        <v>-</v>
      </c>
      <c r="AU338" t="str">
        <f>_xlfn.IFNA(VLOOKUP($C338,DataSuS2023!$B$2:$O$854,9,FALSE),"")</f>
        <v>-</v>
      </c>
      <c r="AV338" t="str">
        <f>_xlfn.IFNA(VLOOKUP($C338,DataSuS2023!$B$2:$O$854,10,FALSE),"")</f>
        <v>-</v>
      </c>
      <c r="AW338" t="str">
        <f>_xlfn.IFNA(VLOOKUP($C338,DataSuS2023!$B$2:$O$854,11,FALSE),"")</f>
        <v>-</v>
      </c>
      <c r="AX338" t="str">
        <f>_xlfn.IFNA(VLOOKUP($C338,DataSuS2023!$B$2:$O$854,12,FALSE),"")</f>
        <v>-</v>
      </c>
      <c r="AY338" t="str">
        <f>_xlfn.IFNA(VLOOKUP($C338,DataSuS2023!$B$2:$O$854,13,FALSE),"")</f>
        <v>-</v>
      </c>
      <c r="AZ338" s="43">
        <f t="shared" si="32"/>
        <v>0</v>
      </c>
      <c r="BA338">
        <f t="shared" si="31"/>
        <v>0</v>
      </c>
    </row>
    <row r="339" spans="1:53" ht="15.75" customHeight="1">
      <c r="A339" s="10" t="s">
        <v>688</v>
      </c>
      <c r="B339" s="5">
        <v>3129806</v>
      </c>
      <c r="C339" s="5" t="str">
        <f t="shared" si="28"/>
        <v>31298</v>
      </c>
      <c r="D339" s="11" t="s">
        <v>143</v>
      </c>
      <c r="E339" s="12">
        <v>0.39</v>
      </c>
      <c r="F339" s="12">
        <v>0.56200000000000006</v>
      </c>
      <c r="G339" s="13">
        <v>0.70399999999999996</v>
      </c>
      <c r="H339" s="46" t="s">
        <v>689</v>
      </c>
      <c r="I339" s="13" t="s">
        <v>61</v>
      </c>
      <c r="J339" s="14">
        <v>22.6</v>
      </c>
      <c r="K339" s="14">
        <v>72.394999999999996</v>
      </c>
      <c r="L339" s="15">
        <f t="shared" si="22"/>
        <v>312.17625526624772</v>
      </c>
      <c r="M339" s="6" t="s">
        <v>117</v>
      </c>
      <c r="N339" s="3" t="str">
        <f>_xlfn.IFNA(VLOOKUP($C339,DataSuS2021!$B$2:$O$173,2,FALSE),"")</f>
        <v/>
      </c>
      <c r="O339" s="3" t="str">
        <f>_xlfn.IFNA(VLOOKUP($C339,DataSuS2021!$B$2:$O$173,3,FALSE),"")</f>
        <v/>
      </c>
      <c r="P339" s="3" t="str">
        <f>_xlfn.IFNA(VLOOKUP($C339,DataSuS2021!$B$2:$O$173,4,FALSE),"")</f>
        <v/>
      </c>
      <c r="Q339" s="3" t="str">
        <f>_xlfn.IFNA(VLOOKUP($C339,DataSuS2021!$B$2:$O$173,5,FALSE),"")</f>
        <v/>
      </c>
      <c r="R339" s="3" t="str">
        <f>_xlfn.IFNA(VLOOKUP($C339,DataSuS2021!$B$2:$O$173,6,FALSE),"")</f>
        <v/>
      </c>
      <c r="S339" s="3" t="str">
        <f>_xlfn.IFNA(VLOOKUP($C339,DataSuS2021!$B$2:$O$173,7,FALSE),"")</f>
        <v/>
      </c>
      <c r="T339" s="3" t="str">
        <f>_xlfn.IFNA(VLOOKUP($C339,DataSuS2021!$B$2:$O$173,8,FALSE),"")</f>
        <v/>
      </c>
      <c r="U339" s="3" t="str">
        <f>_xlfn.IFNA(VLOOKUP($C339,DataSuS2021!$B$2:$O$173,9,FALSE),"")</f>
        <v/>
      </c>
      <c r="V339" s="3" t="str">
        <f>_xlfn.IFNA(VLOOKUP($C339,DataSuS2021!$B$2:$O$173,10,FALSE),"")</f>
        <v/>
      </c>
      <c r="W339" s="3" t="str">
        <f>_xlfn.IFNA(VLOOKUP($C339,DataSuS2021!$B$2:$O$173,11,FALSE),"")</f>
        <v/>
      </c>
      <c r="X339" s="3" t="str">
        <f>_xlfn.IFNA(VLOOKUP($C339,DataSuS2021!$B$2:$O$173,12,FALSE),"")</f>
        <v/>
      </c>
      <c r="Y339" s="3" t="str">
        <f>_xlfn.IFNA(VLOOKUP($C339,DataSuS2021!$B$2:$O$173,13,FALSE),"")</f>
        <v/>
      </c>
      <c r="Z339" s="42">
        <f t="shared" si="29"/>
        <v>0</v>
      </c>
      <c r="AA339" s="37" t="str">
        <f>_xlfn.IFNA(VLOOKUP($C339,DataSuS2022!$B$2:$O$854,2,FALSE),"")</f>
        <v>-</v>
      </c>
      <c r="AB339" s="37" t="str">
        <f>_xlfn.IFNA(VLOOKUP($C339,DataSuS2022!$B$2:$O$854,3,FALSE),"")</f>
        <v>-</v>
      </c>
      <c r="AC339" s="37" t="str">
        <f>_xlfn.IFNA(VLOOKUP($C339,DataSuS2022!$B$2:$O$854,4,FALSE),"")</f>
        <v>-</v>
      </c>
      <c r="AD339" s="37" t="str">
        <f>_xlfn.IFNA(VLOOKUP($C339,DataSuS2022!$B$2:$O$854,5,FALSE),"")</f>
        <v>-</v>
      </c>
      <c r="AE339" s="37" t="str">
        <f>_xlfn.IFNA(VLOOKUP($C339,DataSuS2022!$B$2:$O$854,6,FALSE),"")</f>
        <v>-</v>
      </c>
      <c r="AF339" s="37" t="str">
        <f>_xlfn.IFNA(VLOOKUP($C339,DataSuS2022!$B$2:$O$854,7,FALSE),"")</f>
        <v>-</v>
      </c>
      <c r="AG339" s="37" t="str">
        <f>_xlfn.IFNA(VLOOKUP($C339,DataSuS2022!$B$2:$O$854,8,FALSE),"")</f>
        <v>-</v>
      </c>
      <c r="AH339" s="37" t="str">
        <f>_xlfn.IFNA(VLOOKUP($C339,DataSuS2022!$B$2:$O$854,9,FALSE),"")</f>
        <v>-</v>
      </c>
      <c r="AI339" s="37" t="str">
        <f>_xlfn.IFNA(VLOOKUP($C339,DataSuS2022!$B$2:$O$854,10,FALSE),"")</f>
        <v>-</v>
      </c>
      <c r="AJ339" s="37">
        <f>_xlfn.IFNA(VLOOKUP($C339,DataSuS2022!$B$2:$O$854,11,FALSE),"")</f>
        <v>1</v>
      </c>
      <c r="AK339" s="37" t="str">
        <f>_xlfn.IFNA(VLOOKUP($C339,DataSuS2022!$B$2:$O$854,12,TRUE),"")</f>
        <v>-</v>
      </c>
      <c r="AL339" s="37">
        <f>_xlfn.IFNA(VLOOKUP($C339,DataSuS2022!$B$2:$O$854,13,FALSE),"")</f>
        <v>2</v>
      </c>
      <c r="AM339" s="44">
        <f t="shared" si="30"/>
        <v>3</v>
      </c>
      <c r="AN339" t="str">
        <f>_xlfn.IFNA(VLOOKUP($C339,DataSuS2023!$B$2:$O$854,2,FALSE),"")</f>
        <v>-</v>
      </c>
      <c r="AO339">
        <f>_xlfn.IFNA(VLOOKUP($C339,DataSuS2023!$B$2:$O$854,3,FALSE),"")</f>
        <v>1</v>
      </c>
      <c r="AP339">
        <f>_xlfn.IFNA(VLOOKUP($C339,DataSuS2023!$B$2:$O$854,4,FALSE),"")</f>
        <v>1</v>
      </c>
      <c r="AQ339" t="str">
        <f>_xlfn.IFNA(VLOOKUP($C339,DataSuS2023!$B$2:$O$854,5,FALSE),"")</f>
        <v>-</v>
      </c>
      <c r="AR339">
        <f>_xlfn.IFNA(VLOOKUP($C339,DataSuS2023!$B$2:$O$854,6,FALSE),"")</f>
        <v>1</v>
      </c>
      <c r="AS339" t="str">
        <f>_xlfn.IFNA(VLOOKUP($C339,DataSuS2023!$B$2:$O$854,7,FALSE),"")</f>
        <v>-</v>
      </c>
      <c r="AT339" t="str">
        <f>_xlfn.IFNA(VLOOKUP($C339,DataSuS2023!$B$2:$O$854,8,FALSE),"")</f>
        <v>-</v>
      </c>
      <c r="AU339" t="str">
        <f>_xlfn.IFNA(VLOOKUP($C339,DataSuS2023!$B$2:$O$854,9,FALSE),"")</f>
        <v>-</v>
      </c>
      <c r="AV339" t="str">
        <f>_xlfn.IFNA(VLOOKUP($C339,DataSuS2023!$B$2:$O$854,10,FALSE),"")</f>
        <v>-</v>
      </c>
      <c r="AW339" t="str">
        <f>_xlfn.IFNA(VLOOKUP($C339,DataSuS2023!$B$2:$O$854,11,FALSE),"")</f>
        <v>-</v>
      </c>
      <c r="AX339" t="str">
        <f>_xlfn.IFNA(VLOOKUP($C339,DataSuS2023!$B$2:$O$854,12,FALSE),"")</f>
        <v>-</v>
      </c>
      <c r="AY339" t="str">
        <f>_xlfn.IFNA(VLOOKUP($C339,DataSuS2023!$B$2:$O$854,13,FALSE),"")</f>
        <v>-</v>
      </c>
      <c r="AZ339" s="43">
        <f t="shared" si="32"/>
        <v>3</v>
      </c>
      <c r="BA339">
        <f t="shared" si="31"/>
        <v>6</v>
      </c>
    </row>
    <row r="340" spans="1:53" ht="15.75" customHeight="1">
      <c r="A340" s="10" t="s">
        <v>690</v>
      </c>
      <c r="B340" s="5">
        <v>3129905</v>
      </c>
      <c r="C340" s="5" t="str">
        <f t="shared" si="28"/>
        <v>31299</v>
      </c>
      <c r="D340" s="11" t="s">
        <v>78</v>
      </c>
      <c r="E340" s="12">
        <v>0.432</v>
      </c>
      <c r="F340" s="12">
        <v>0.61499999999999999</v>
      </c>
      <c r="G340" s="13">
        <v>0.67400000000000004</v>
      </c>
      <c r="H340" s="46" t="s">
        <v>687</v>
      </c>
      <c r="I340" s="13" t="s">
        <v>61</v>
      </c>
      <c r="J340" s="14">
        <v>0.73</v>
      </c>
      <c r="K340" s="14">
        <v>68.316000000000003</v>
      </c>
      <c r="L340" s="15">
        <f t="shared" si="22"/>
        <v>10.685637332396508</v>
      </c>
      <c r="M340" s="6" t="s">
        <v>89</v>
      </c>
      <c r="N340" s="3" t="str">
        <f>_xlfn.IFNA(VLOOKUP($C340,DataSuS2021!$B$2:$O$173,2,FALSE),"")</f>
        <v/>
      </c>
      <c r="O340" s="3" t="str">
        <f>_xlfn.IFNA(VLOOKUP($C340,DataSuS2021!$B$2:$O$173,3,FALSE),"")</f>
        <v/>
      </c>
      <c r="P340" s="3" t="str">
        <f>_xlfn.IFNA(VLOOKUP($C340,DataSuS2021!$B$2:$O$173,4,FALSE),"")</f>
        <v/>
      </c>
      <c r="Q340" s="3" t="str">
        <f>_xlfn.IFNA(VLOOKUP($C340,DataSuS2021!$B$2:$O$173,5,FALSE),"")</f>
        <v/>
      </c>
      <c r="R340" s="3" t="str">
        <f>_xlfn.IFNA(VLOOKUP($C340,DataSuS2021!$B$2:$O$173,6,FALSE),"")</f>
        <v/>
      </c>
      <c r="S340" s="3" t="str">
        <f>_xlfn.IFNA(VLOOKUP($C340,DataSuS2021!$B$2:$O$173,7,FALSE),"")</f>
        <v/>
      </c>
      <c r="T340" s="3" t="str">
        <f>_xlfn.IFNA(VLOOKUP($C340,DataSuS2021!$B$2:$O$173,8,FALSE),"")</f>
        <v/>
      </c>
      <c r="U340" s="3" t="str">
        <f>_xlfn.IFNA(VLOOKUP($C340,DataSuS2021!$B$2:$O$173,9,FALSE),"")</f>
        <v/>
      </c>
      <c r="V340" s="3" t="str">
        <f>_xlfn.IFNA(VLOOKUP($C340,DataSuS2021!$B$2:$O$173,10,FALSE),"")</f>
        <v/>
      </c>
      <c r="W340" s="3" t="str">
        <f>_xlfn.IFNA(VLOOKUP($C340,DataSuS2021!$B$2:$O$173,11,FALSE),"")</f>
        <v/>
      </c>
      <c r="X340" s="3" t="str">
        <f>_xlfn.IFNA(VLOOKUP($C340,DataSuS2021!$B$2:$O$173,12,FALSE),"")</f>
        <v/>
      </c>
      <c r="Y340" s="3" t="str">
        <f>_xlfn.IFNA(VLOOKUP($C340,DataSuS2021!$B$2:$O$173,13,FALSE),"")</f>
        <v/>
      </c>
      <c r="Z340" s="42">
        <f t="shared" si="29"/>
        <v>0</v>
      </c>
      <c r="AA340" s="37" t="str">
        <f>_xlfn.IFNA(VLOOKUP($C340,DataSuS2022!$B$2:$O$854,2,FALSE),"")</f>
        <v>-</v>
      </c>
      <c r="AB340" s="37" t="str">
        <f>_xlfn.IFNA(VLOOKUP($C340,DataSuS2022!$B$2:$O$854,3,FALSE),"")</f>
        <v>-</v>
      </c>
      <c r="AC340" s="37" t="str">
        <f>_xlfn.IFNA(VLOOKUP($C340,DataSuS2022!$B$2:$O$854,4,FALSE),"")</f>
        <v>-</v>
      </c>
      <c r="AD340" s="37" t="str">
        <f>_xlfn.IFNA(VLOOKUP($C340,DataSuS2022!$B$2:$O$854,5,FALSE),"")</f>
        <v>-</v>
      </c>
      <c r="AE340" s="37" t="str">
        <f>_xlfn.IFNA(VLOOKUP($C340,DataSuS2022!$B$2:$O$854,6,FALSE),"")</f>
        <v>-</v>
      </c>
      <c r="AF340" s="37" t="str">
        <f>_xlfn.IFNA(VLOOKUP($C340,DataSuS2022!$B$2:$O$854,7,FALSE),"")</f>
        <v>-</v>
      </c>
      <c r="AG340" s="37" t="str">
        <f>_xlfn.IFNA(VLOOKUP($C340,DataSuS2022!$B$2:$O$854,8,FALSE),"")</f>
        <v>-</v>
      </c>
      <c r="AH340" s="37" t="str">
        <f>_xlfn.IFNA(VLOOKUP($C340,DataSuS2022!$B$2:$O$854,9,FALSE),"")</f>
        <v>-</v>
      </c>
      <c r="AI340" s="37" t="str">
        <f>_xlfn.IFNA(VLOOKUP($C340,DataSuS2022!$B$2:$O$854,10,FALSE),"")</f>
        <v>-</v>
      </c>
      <c r="AJ340" s="37" t="str">
        <f>_xlfn.IFNA(VLOOKUP($C340,DataSuS2022!$B$2:$O$854,11,FALSE),"")</f>
        <v>-</v>
      </c>
      <c r="AK340" s="37" t="str">
        <f>_xlfn.IFNA(VLOOKUP($C340,DataSuS2022!$B$2:$O$854,12,TRUE),"")</f>
        <v>-</v>
      </c>
      <c r="AL340" s="37" t="str">
        <f>_xlfn.IFNA(VLOOKUP($C340,DataSuS2022!$B$2:$O$854,13,FALSE),"")</f>
        <v>-</v>
      </c>
      <c r="AM340" s="44">
        <f t="shared" si="30"/>
        <v>0</v>
      </c>
      <c r="AN340" t="str">
        <f>_xlfn.IFNA(VLOOKUP($C340,DataSuS2023!$B$2:$O$854,2,FALSE),"")</f>
        <v>-</v>
      </c>
      <c r="AO340" t="str">
        <f>_xlfn.IFNA(VLOOKUP($C340,DataSuS2023!$B$2:$O$854,3,FALSE),"")</f>
        <v>-</v>
      </c>
      <c r="AP340" t="str">
        <f>_xlfn.IFNA(VLOOKUP($C340,DataSuS2023!$B$2:$O$854,4,FALSE),"")</f>
        <v>-</v>
      </c>
      <c r="AQ340" t="str">
        <f>_xlfn.IFNA(VLOOKUP($C340,DataSuS2023!$B$2:$O$854,5,FALSE),"")</f>
        <v>-</v>
      </c>
      <c r="AR340" t="str">
        <f>_xlfn.IFNA(VLOOKUP($C340,DataSuS2023!$B$2:$O$854,6,FALSE),"")</f>
        <v>-</v>
      </c>
      <c r="AS340" t="str">
        <f>_xlfn.IFNA(VLOOKUP($C340,DataSuS2023!$B$2:$O$854,7,FALSE),"")</f>
        <v>-</v>
      </c>
      <c r="AT340" t="str">
        <f>_xlfn.IFNA(VLOOKUP($C340,DataSuS2023!$B$2:$O$854,8,FALSE),"")</f>
        <v>-</v>
      </c>
      <c r="AU340" t="str">
        <f>_xlfn.IFNA(VLOOKUP($C340,DataSuS2023!$B$2:$O$854,9,FALSE),"")</f>
        <v>-</v>
      </c>
      <c r="AV340" t="str">
        <f>_xlfn.IFNA(VLOOKUP($C340,DataSuS2023!$B$2:$O$854,10,FALSE),"")</f>
        <v>-</v>
      </c>
      <c r="AW340">
        <f>_xlfn.IFNA(VLOOKUP($C340,DataSuS2023!$B$2:$O$854,11,FALSE),"")</f>
        <v>1</v>
      </c>
      <c r="AX340" t="str">
        <f>_xlfn.IFNA(VLOOKUP($C340,DataSuS2023!$B$2:$O$854,12,FALSE),"")</f>
        <v>-</v>
      </c>
      <c r="AY340" t="str">
        <f>_xlfn.IFNA(VLOOKUP($C340,DataSuS2023!$B$2:$O$854,13,FALSE),"")</f>
        <v>-</v>
      </c>
      <c r="AZ340" s="43">
        <f t="shared" si="32"/>
        <v>1</v>
      </c>
      <c r="BA340">
        <f t="shared" si="31"/>
        <v>1</v>
      </c>
    </row>
    <row r="341" spans="1:53" ht="15.75" customHeight="1">
      <c r="A341" s="10" t="s">
        <v>691</v>
      </c>
      <c r="B341" s="5">
        <v>3130002</v>
      </c>
      <c r="C341" s="5" t="str">
        <f t="shared" si="28"/>
        <v>31300</v>
      </c>
      <c r="D341" s="11" t="s">
        <v>56</v>
      </c>
      <c r="E341" s="12">
        <v>0.48599999999999999</v>
      </c>
      <c r="F341" s="12">
        <v>0.57999999999999996</v>
      </c>
      <c r="G341" s="13">
        <v>0.67500000000000004</v>
      </c>
      <c r="H341" s="46" t="s">
        <v>692</v>
      </c>
      <c r="I341" s="13" t="s">
        <v>61</v>
      </c>
      <c r="J341" s="14">
        <v>0.61</v>
      </c>
      <c r="K341" s="14">
        <v>153.10599999999999</v>
      </c>
      <c r="L341" s="15">
        <f t="shared" si="22"/>
        <v>3.9841678314370434</v>
      </c>
      <c r="M341" s="6" t="s">
        <v>76</v>
      </c>
      <c r="N341" s="3" t="str">
        <f>_xlfn.IFNA(VLOOKUP($C341,DataSuS2021!$B$2:$O$173,2,FALSE),"")</f>
        <v/>
      </c>
      <c r="O341" s="3" t="str">
        <f>_xlfn.IFNA(VLOOKUP($C341,DataSuS2021!$B$2:$O$173,3,FALSE),"")</f>
        <v/>
      </c>
      <c r="P341" s="3" t="str">
        <f>_xlfn.IFNA(VLOOKUP($C341,DataSuS2021!$B$2:$O$173,4,FALSE),"")</f>
        <v/>
      </c>
      <c r="Q341" s="3" t="str">
        <f>_xlfn.IFNA(VLOOKUP($C341,DataSuS2021!$B$2:$O$173,5,FALSE),"")</f>
        <v/>
      </c>
      <c r="R341" s="3" t="str">
        <f>_xlfn.IFNA(VLOOKUP($C341,DataSuS2021!$B$2:$O$173,6,FALSE),"")</f>
        <v/>
      </c>
      <c r="S341" s="3" t="str">
        <f>_xlfn.IFNA(VLOOKUP($C341,DataSuS2021!$B$2:$O$173,7,FALSE),"")</f>
        <v/>
      </c>
      <c r="T341" s="3" t="str">
        <f>_xlfn.IFNA(VLOOKUP($C341,DataSuS2021!$B$2:$O$173,8,FALSE),"")</f>
        <v/>
      </c>
      <c r="U341" s="3" t="str">
        <f>_xlfn.IFNA(VLOOKUP($C341,DataSuS2021!$B$2:$O$173,9,FALSE),"")</f>
        <v/>
      </c>
      <c r="V341" s="3" t="str">
        <f>_xlfn.IFNA(VLOOKUP($C341,DataSuS2021!$B$2:$O$173,10,FALSE),"")</f>
        <v/>
      </c>
      <c r="W341" s="3" t="str">
        <f>_xlfn.IFNA(VLOOKUP($C341,DataSuS2021!$B$2:$O$173,11,FALSE),"")</f>
        <v/>
      </c>
      <c r="X341" s="3" t="str">
        <f>_xlfn.IFNA(VLOOKUP($C341,DataSuS2021!$B$2:$O$173,12,FALSE),"")</f>
        <v/>
      </c>
      <c r="Y341" s="3" t="str">
        <f>_xlfn.IFNA(VLOOKUP($C341,DataSuS2021!$B$2:$O$173,13,FALSE),"")</f>
        <v/>
      </c>
      <c r="Z341" s="42">
        <f t="shared" si="29"/>
        <v>0</v>
      </c>
      <c r="AA341" s="37" t="str">
        <f>_xlfn.IFNA(VLOOKUP($C341,DataSuS2022!$B$2:$O$854,2,FALSE),"")</f>
        <v>-</v>
      </c>
      <c r="AB341" s="37" t="str">
        <f>_xlfn.IFNA(VLOOKUP($C341,DataSuS2022!$B$2:$O$854,3,FALSE),"")</f>
        <v>-</v>
      </c>
      <c r="AC341" s="37" t="str">
        <f>_xlfn.IFNA(VLOOKUP($C341,DataSuS2022!$B$2:$O$854,4,FALSE),"")</f>
        <v>-</v>
      </c>
      <c r="AD341" s="37" t="str">
        <f>_xlfn.IFNA(VLOOKUP($C341,DataSuS2022!$B$2:$O$854,5,FALSE),"")</f>
        <v>-</v>
      </c>
      <c r="AE341" s="37" t="str">
        <f>_xlfn.IFNA(VLOOKUP($C341,DataSuS2022!$B$2:$O$854,6,FALSE),"")</f>
        <v>-</v>
      </c>
      <c r="AF341" s="37" t="str">
        <f>_xlfn.IFNA(VLOOKUP($C341,DataSuS2022!$B$2:$O$854,7,FALSE),"")</f>
        <v>-</v>
      </c>
      <c r="AG341" s="37" t="str">
        <f>_xlfn.IFNA(VLOOKUP($C341,DataSuS2022!$B$2:$O$854,8,FALSE),"")</f>
        <v>-</v>
      </c>
      <c r="AH341" s="37" t="str">
        <f>_xlfn.IFNA(VLOOKUP($C341,DataSuS2022!$B$2:$O$854,9,FALSE),"")</f>
        <v>-</v>
      </c>
      <c r="AI341" s="37" t="str">
        <f>_xlfn.IFNA(VLOOKUP($C341,DataSuS2022!$B$2:$O$854,10,FALSE),"")</f>
        <v>-</v>
      </c>
      <c r="AJ341" s="37" t="str">
        <f>_xlfn.IFNA(VLOOKUP($C341,DataSuS2022!$B$2:$O$854,11,FALSE),"")</f>
        <v>-</v>
      </c>
      <c r="AK341" s="37" t="str">
        <f>_xlfn.IFNA(VLOOKUP($C341,DataSuS2022!$B$2:$O$854,12,TRUE),"")</f>
        <v>-</v>
      </c>
      <c r="AL341" s="37" t="str">
        <f>_xlfn.IFNA(VLOOKUP($C341,DataSuS2022!$B$2:$O$854,13,FALSE),"")</f>
        <v>-</v>
      </c>
      <c r="AM341" s="44">
        <f t="shared" si="30"/>
        <v>0</v>
      </c>
      <c r="AN341" t="str">
        <f>_xlfn.IFNA(VLOOKUP($C341,DataSuS2023!$B$2:$O$854,2,FALSE),"")</f>
        <v>-</v>
      </c>
      <c r="AO341" t="str">
        <f>_xlfn.IFNA(VLOOKUP($C341,DataSuS2023!$B$2:$O$854,3,FALSE),"")</f>
        <v>-</v>
      </c>
      <c r="AP341" t="str">
        <f>_xlfn.IFNA(VLOOKUP($C341,DataSuS2023!$B$2:$O$854,4,FALSE),"")</f>
        <v>-</v>
      </c>
      <c r="AQ341" t="str">
        <f>_xlfn.IFNA(VLOOKUP($C341,DataSuS2023!$B$2:$O$854,5,FALSE),"")</f>
        <v>-</v>
      </c>
      <c r="AR341" t="str">
        <f>_xlfn.IFNA(VLOOKUP($C341,DataSuS2023!$B$2:$O$854,6,FALSE),"")</f>
        <v>-</v>
      </c>
      <c r="AS341" t="str">
        <f>_xlfn.IFNA(VLOOKUP($C341,DataSuS2023!$B$2:$O$854,7,FALSE),"")</f>
        <v>-</v>
      </c>
      <c r="AT341" t="str">
        <f>_xlfn.IFNA(VLOOKUP($C341,DataSuS2023!$B$2:$O$854,8,FALSE),"")</f>
        <v>-</v>
      </c>
      <c r="AU341" t="str">
        <f>_xlfn.IFNA(VLOOKUP($C341,DataSuS2023!$B$2:$O$854,9,FALSE),"")</f>
        <v>-</v>
      </c>
      <c r="AV341" t="str">
        <f>_xlfn.IFNA(VLOOKUP($C341,DataSuS2023!$B$2:$O$854,10,FALSE),"")</f>
        <v>-</v>
      </c>
      <c r="AW341" t="str">
        <f>_xlfn.IFNA(VLOOKUP($C341,DataSuS2023!$B$2:$O$854,11,FALSE),"")</f>
        <v>-</v>
      </c>
      <c r="AX341" t="str">
        <f>_xlfn.IFNA(VLOOKUP($C341,DataSuS2023!$B$2:$O$854,12,FALSE),"")</f>
        <v>-</v>
      </c>
      <c r="AY341" t="str">
        <f>_xlfn.IFNA(VLOOKUP($C341,DataSuS2023!$B$2:$O$854,13,FALSE),"")</f>
        <v>-</v>
      </c>
      <c r="AZ341" s="43">
        <f t="shared" si="32"/>
        <v>0</v>
      </c>
      <c r="BA341">
        <f t="shared" si="31"/>
        <v>0</v>
      </c>
    </row>
    <row r="342" spans="1:53" ht="15.75" customHeight="1">
      <c r="A342" s="10" t="s">
        <v>693</v>
      </c>
      <c r="B342" s="5">
        <v>3130051</v>
      </c>
      <c r="C342" s="5" t="str">
        <f t="shared" si="28"/>
        <v>31300</v>
      </c>
      <c r="D342" s="11" t="s">
        <v>64</v>
      </c>
      <c r="E342" s="12">
        <v>0.27700000000000002</v>
      </c>
      <c r="F342" s="12">
        <v>0.46</v>
      </c>
      <c r="G342" s="13">
        <v>0.624</v>
      </c>
      <c r="H342" s="46" t="s">
        <v>694</v>
      </c>
      <c r="I342" s="13" t="s">
        <v>255</v>
      </c>
      <c r="J342" s="14">
        <v>2.15</v>
      </c>
      <c r="K342" s="14">
        <v>625.66399999999999</v>
      </c>
      <c r="L342" s="15">
        <f t="shared" si="22"/>
        <v>3.4363492225859247</v>
      </c>
      <c r="M342" s="6" t="s">
        <v>83</v>
      </c>
      <c r="N342" s="3" t="str">
        <f>_xlfn.IFNA(VLOOKUP($C342,DataSuS2021!$B$2:$O$173,2,FALSE),"")</f>
        <v/>
      </c>
      <c r="O342" s="3" t="str">
        <f>_xlfn.IFNA(VLOOKUP($C342,DataSuS2021!$B$2:$O$173,3,FALSE),"")</f>
        <v/>
      </c>
      <c r="P342" s="3" t="str">
        <f>_xlfn.IFNA(VLOOKUP($C342,DataSuS2021!$B$2:$O$173,4,FALSE),"")</f>
        <v/>
      </c>
      <c r="Q342" s="3" t="str">
        <f>_xlfn.IFNA(VLOOKUP($C342,DataSuS2021!$B$2:$O$173,5,FALSE),"")</f>
        <v/>
      </c>
      <c r="R342" s="3" t="str">
        <f>_xlfn.IFNA(VLOOKUP($C342,DataSuS2021!$B$2:$O$173,6,FALSE),"")</f>
        <v/>
      </c>
      <c r="S342" s="3" t="str">
        <f>_xlfn.IFNA(VLOOKUP($C342,DataSuS2021!$B$2:$O$173,7,FALSE),"")</f>
        <v/>
      </c>
      <c r="T342" s="3" t="str">
        <f>_xlfn.IFNA(VLOOKUP($C342,DataSuS2021!$B$2:$O$173,8,FALSE),"")</f>
        <v/>
      </c>
      <c r="U342" s="3" t="str">
        <f>_xlfn.IFNA(VLOOKUP($C342,DataSuS2021!$B$2:$O$173,9,FALSE),"")</f>
        <v/>
      </c>
      <c r="V342" s="3" t="str">
        <f>_xlfn.IFNA(VLOOKUP($C342,DataSuS2021!$B$2:$O$173,10,FALSE),"")</f>
        <v/>
      </c>
      <c r="W342" s="3" t="str">
        <f>_xlfn.IFNA(VLOOKUP($C342,DataSuS2021!$B$2:$O$173,11,FALSE),"")</f>
        <v/>
      </c>
      <c r="X342" s="3" t="str">
        <f>_xlfn.IFNA(VLOOKUP($C342,DataSuS2021!$B$2:$O$173,12,FALSE),"")</f>
        <v/>
      </c>
      <c r="Y342" s="3" t="str">
        <f>_xlfn.IFNA(VLOOKUP($C342,DataSuS2021!$B$2:$O$173,13,FALSE),"")</f>
        <v/>
      </c>
      <c r="Z342" s="42">
        <f t="shared" si="29"/>
        <v>0</v>
      </c>
      <c r="AA342" s="37" t="str">
        <f>_xlfn.IFNA(VLOOKUP($C342,DataSuS2022!$B$2:$O$854,2,FALSE),"")</f>
        <v>-</v>
      </c>
      <c r="AB342" s="37" t="str">
        <f>_xlfn.IFNA(VLOOKUP($C342,DataSuS2022!$B$2:$O$854,3,FALSE),"")</f>
        <v>-</v>
      </c>
      <c r="AC342" s="37" t="str">
        <f>_xlfn.IFNA(VLOOKUP($C342,DataSuS2022!$B$2:$O$854,4,FALSE),"")</f>
        <v>-</v>
      </c>
      <c r="AD342" s="37" t="str">
        <f>_xlfn.IFNA(VLOOKUP($C342,DataSuS2022!$B$2:$O$854,5,FALSE),"")</f>
        <v>-</v>
      </c>
      <c r="AE342" s="37" t="str">
        <f>_xlfn.IFNA(VLOOKUP($C342,DataSuS2022!$B$2:$O$854,6,FALSE),"")</f>
        <v>-</v>
      </c>
      <c r="AF342" s="37" t="str">
        <f>_xlfn.IFNA(VLOOKUP($C342,DataSuS2022!$B$2:$O$854,7,FALSE),"")</f>
        <v>-</v>
      </c>
      <c r="AG342" s="37" t="str">
        <f>_xlfn.IFNA(VLOOKUP($C342,DataSuS2022!$B$2:$O$854,8,FALSE),"")</f>
        <v>-</v>
      </c>
      <c r="AH342" s="37" t="str">
        <f>_xlfn.IFNA(VLOOKUP($C342,DataSuS2022!$B$2:$O$854,9,FALSE),"")</f>
        <v>-</v>
      </c>
      <c r="AI342" s="37" t="str">
        <f>_xlfn.IFNA(VLOOKUP($C342,DataSuS2022!$B$2:$O$854,10,FALSE),"")</f>
        <v>-</v>
      </c>
      <c r="AJ342" s="37" t="str">
        <f>_xlfn.IFNA(VLOOKUP($C342,DataSuS2022!$B$2:$O$854,11,FALSE),"")</f>
        <v>-</v>
      </c>
      <c r="AK342" s="37" t="str">
        <f>_xlfn.IFNA(VLOOKUP($C342,DataSuS2022!$B$2:$O$854,12,TRUE),"")</f>
        <v>-</v>
      </c>
      <c r="AL342" s="37" t="str">
        <f>_xlfn.IFNA(VLOOKUP($C342,DataSuS2022!$B$2:$O$854,13,FALSE),"")</f>
        <v>-</v>
      </c>
      <c r="AM342" s="44">
        <f t="shared" si="30"/>
        <v>0</v>
      </c>
      <c r="AN342" t="str">
        <f>_xlfn.IFNA(VLOOKUP($C342,DataSuS2023!$B$2:$O$854,2,FALSE),"")</f>
        <v>-</v>
      </c>
      <c r="AO342" t="str">
        <f>_xlfn.IFNA(VLOOKUP($C342,DataSuS2023!$B$2:$O$854,3,FALSE),"")</f>
        <v>-</v>
      </c>
      <c r="AP342" t="str">
        <f>_xlfn.IFNA(VLOOKUP($C342,DataSuS2023!$B$2:$O$854,4,FALSE),"")</f>
        <v>-</v>
      </c>
      <c r="AQ342" t="str">
        <f>_xlfn.IFNA(VLOOKUP($C342,DataSuS2023!$B$2:$O$854,5,FALSE),"")</f>
        <v>-</v>
      </c>
      <c r="AR342" t="str">
        <f>_xlfn.IFNA(VLOOKUP($C342,DataSuS2023!$B$2:$O$854,6,FALSE),"")</f>
        <v>-</v>
      </c>
      <c r="AS342" t="str">
        <f>_xlfn.IFNA(VLOOKUP($C342,DataSuS2023!$B$2:$O$854,7,FALSE),"")</f>
        <v>-</v>
      </c>
      <c r="AT342" t="str">
        <f>_xlfn.IFNA(VLOOKUP($C342,DataSuS2023!$B$2:$O$854,8,FALSE),"")</f>
        <v>-</v>
      </c>
      <c r="AU342" t="str">
        <f>_xlfn.IFNA(VLOOKUP($C342,DataSuS2023!$B$2:$O$854,9,FALSE),"")</f>
        <v>-</v>
      </c>
      <c r="AV342" t="str">
        <f>_xlfn.IFNA(VLOOKUP($C342,DataSuS2023!$B$2:$O$854,10,FALSE),"")</f>
        <v>-</v>
      </c>
      <c r="AW342" t="str">
        <f>_xlfn.IFNA(VLOOKUP($C342,DataSuS2023!$B$2:$O$854,11,FALSE),"")</f>
        <v>-</v>
      </c>
      <c r="AX342" t="str">
        <f>_xlfn.IFNA(VLOOKUP($C342,DataSuS2023!$B$2:$O$854,12,FALSE),"")</f>
        <v>-</v>
      </c>
      <c r="AY342" t="str">
        <f>_xlfn.IFNA(VLOOKUP($C342,DataSuS2023!$B$2:$O$854,13,FALSE),"")</f>
        <v>-</v>
      </c>
      <c r="AZ342" s="43">
        <f t="shared" si="32"/>
        <v>0</v>
      </c>
      <c r="BA342">
        <f t="shared" si="31"/>
        <v>0</v>
      </c>
    </row>
    <row r="343" spans="1:53" ht="15.75" customHeight="1">
      <c r="A343" s="10" t="s">
        <v>695</v>
      </c>
      <c r="B343" s="5">
        <v>3130101</v>
      </c>
      <c r="C343" s="5" t="str">
        <f t="shared" si="28"/>
        <v>31301</v>
      </c>
      <c r="D343" s="11" t="s">
        <v>136</v>
      </c>
      <c r="E343" s="12">
        <v>0.39900000000000002</v>
      </c>
      <c r="F343" s="12">
        <v>0.57299999999999995</v>
      </c>
      <c r="G343" s="13">
        <v>0.69799999999999995</v>
      </c>
      <c r="H343" s="46" t="s">
        <v>362</v>
      </c>
      <c r="I343" s="13" t="s">
        <v>70</v>
      </c>
      <c r="J343" s="14">
        <v>19.32</v>
      </c>
      <c r="K343" s="14">
        <v>110.94199999999999</v>
      </c>
      <c r="L343" s="15">
        <f t="shared" si="22"/>
        <v>174.14504876421915</v>
      </c>
      <c r="M343" s="6" t="s">
        <v>117</v>
      </c>
      <c r="N343" s="3" t="str">
        <f>_xlfn.IFNA(VLOOKUP($C343,DataSuS2021!$B$2:$O$173,2,FALSE),"")</f>
        <v>-</v>
      </c>
      <c r="O343" s="3" t="str">
        <f>_xlfn.IFNA(VLOOKUP($C343,DataSuS2021!$B$2:$O$173,3,FALSE),"")</f>
        <v>-</v>
      </c>
      <c r="P343" s="3" t="str">
        <f>_xlfn.IFNA(VLOOKUP($C343,DataSuS2021!$B$2:$O$173,4,FALSE),"")</f>
        <v>-</v>
      </c>
      <c r="Q343" s="3" t="str">
        <f>_xlfn.IFNA(VLOOKUP($C343,DataSuS2021!$B$2:$O$173,5,FALSE),"")</f>
        <v>-</v>
      </c>
      <c r="R343" s="3" t="str">
        <f>_xlfn.IFNA(VLOOKUP($C343,DataSuS2021!$B$2:$O$173,6,FALSE),"")</f>
        <v>-</v>
      </c>
      <c r="S343" s="3">
        <f>_xlfn.IFNA(VLOOKUP($C343,DataSuS2021!$B$2:$O$173,7,FALSE),"")</f>
        <v>1</v>
      </c>
      <c r="T343" s="3" t="str">
        <f>_xlfn.IFNA(VLOOKUP($C343,DataSuS2021!$B$2:$O$173,8,FALSE),"")</f>
        <v>-</v>
      </c>
      <c r="U343" s="3" t="str">
        <f>_xlfn.IFNA(VLOOKUP($C343,DataSuS2021!$B$2:$O$173,9,FALSE),"")</f>
        <v>-</v>
      </c>
      <c r="V343" s="3" t="str">
        <f>_xlfn.IFNA(VLOOKUP($C343,DataSuS2021!$B$2:$O$173,10,FALSE),"")</f>
        <v>-</v>
      </c>
      <c r="W343" s="3" t="str">
        <f>_xlfn.IFNA(VLOOKUP($C343,DataSuS2021!$B$2:$O$173,11,FALSE),"")</f>
        <v>-</v>
      </c>
      <c r="X343" s="3" t="str">
        <f>_xlfn.IFNA(VLOOKUP($C343,DataSuS2021!$B$2:$O$173,12,FALSE),"")</f>
        <v>-</v>
      </c>
      <c r="Y343" s="3" t="str">
        <f>_xlfn.IFNA(VLOOKUP($C343,DataSuS2021!$B$2:$O$173,13,FALSE),"")</f>
        <v>-</v>
      </c>
      <c r="Z343" s="42">
        <f t="shared" si="29"/>
        <v>1</v>
      </c>
      <c r="AA343" s="37" t="str">
        <f>_xlfn.IFNA(VLOOKUP($C343,DataSuS2022!$B$2:$O$854,2,FALSE),"")</f>
        <v>-</v>
      </c>
      <c r="AB343" s="37" t="str">
        <f>_xlfn.IFNA(VLOOKUP($C343,DataSuS2022!$B$2:$O$854,3,FALSE),"")</f>
        <v>-</v>
      </c>
      <c r="AC343" s="37">
        <f>_xlfn.IFNA(VLOOKUP($C343,DataSuS2022!$B$2:$O$854,4,FALSE),"")</f>
        <v>1</v>
      </c>
      <c r="AD343" s="37" t="str">
        <f>_xlfn.IFNA(VLOOKUP($C343,DataSuS2022!$B$2:$O$854,5,FALSE),"")</f>
        <v>-</v>
      </c>
      <c r="AE343" s="37" t="str">
        <f>_xlfn.IFNA(VLOOKUP($C343,DataSuS2022!$B$2:$O$854,6,FALSE),"")</f>
        <v>-</v>
      </c>
      <c r="AF343" s="37" t="str">
        <f>_xlfn.IFNA(VLOOKUP($C343,DataSuS2022!$B$2:$O$854,7,FALSE),"")</f>
        <v>-</v>
      </c>
      <c r="AG343" s="37" t="str">
        <f>_xlfn.IFNA(VLOOKUP($C343,DataSuS2022!$B$2:$O$854,8,FALSE),"")</f>
        <v>-</v>
      </c>
      <c r="AH343" s="37" t="str">
        <f>_xlfn.IFNA(VLOOKUP($C343,DataSuS2022!$B$2:$O$854,9,FALSE),"")</f>
        <v>-</v>
      </c>
      <c r="AI343" s="37" t="str">
        <f>_xlfn.IFNA(VLOOKUP($C343,DataSuS2022!$B$2:$O$854,10,FALSE),"")</f>
        <v>-</v>
      </c>
      <c r="AJ343" s="37" t="str">
        <f>_xlfn.IFNA(VLOOKUP($C343,DataSuS2022!$B$2:$O$854,11,FALSE),"")</f>
        <v>-</v>
      </c>
      <c r="AK343" s="37" t="str">
        <f>_xlfn.IFNA(VLOOKUP($C343,DataSuS2022!$B$2:$O$854,12,TRUE),"")</f>
        <v>-</v>
      </c>
      <c r="AL343" s="37" t="str">
        <f>_xlfn.IFNA(VLOOKUP($C343,DataSuS2022!$B$2:$O$854,13,FALSE),"")</f>
        <v>-</v>
      </c>
      <c r="AM343" s="44">
        <f t="shared" si="30"/>
        <v>1</v>
      </c>
      <c r="AN343" t="str">
        <f>_xlfn.IFNA(VLOOKUP($C343,DataSuS2023!$B$2:$O$854,2,FALSE),"")</f>
        <v>-</v>
      </c>
      <c r="AO343" t="str">
        <f>_xlfn.IFNA(VLOOKUP($C343,DataSuS2023!$B$2:$O$854,3,FALSE),"")</f>
        <v>-</v>
      </c>
      <c r="AP343" t="str">
        <f>_xlfn.IFNA(VLOOKUP($C343,DataSuS2023!$B$2:$O$854,4,FALSE),"")</f>
        <v>-</v>
      </c>
      <c r="AQ343" t="str">
        <f>_xlfn.IFNA(VLOOKUP($C343,DataSuS2023!$B$2:$O$854,5,FALSE),"")</f>
        <v>-</v>
      </c>
      <c r="AR343">
        <f>_xlfn.IFNA(VLOOKUP($C343,DataSuS2023!$B$2:$O$854,6,FALSE),"")</f>
        <v>1</v>
      </c>
      <c r="AS343" t="str">
        <f>_xlfn.IFNA(VLOOKUP($C343,DataSuS2023!$B$2:$O$854,7,FALSE),"")</f>
        <v>-</v>
      </c>
      <c r="AT343" t="str">
        <f>_xlfn.IFNA(VLOOKUP($C343,DataSuS2023!$B$2:$O$854,8,FALSE),"")</f>
        <v>-</v>
      </c>
      <c r="AU343" t="str">
        <f>_xlfn.IFNA(VLOOKUP($C343,DataSuS2023!$B$2:$O$854,9,FALSE),"")</f>
        <v>-</v>
      </c>
      <c r="AV343" t="str">
        <f>_xlfn.IFNA(VLOOKUP($C343,DataSuS2023!$B$2:$O$854,10,FALSE),"")</f>
        <v>-</v>
      </c>
      <c r="AW343" t="str">
        <f>_xlfn.IFNA(VLOOKUP($C343,DataSuS2023!$B$2:$O$854,11,FALSE),"")</f>
        <v>-</v>
      </c>
      <c r="AX343" t="str">
        <f>_xlfn.IFNA(VLOOKUP($C343,DataSuS2023!$B$2:$O$854,12,FALSE),"")</f>
        <v>-</v>
      </c>
      <c r="AY343">
        <f>_xlfn.IFNA(VLOOKUP($C343,DataSuS2023!$B$2:$O$854,13,FALSE),"")</f>
        <v>1</v>
      </c>
      <c r="AZ343" s="43">
        <f t="shared" si="32"/>
        <v>2</v>
      </c>
      <c r="BA343">
        <f t="shared" si="31"/>
        <v>4</v>
      </c>
    </row>
    <row r="344" spans="1:53" ht="15.75" customHeight="1">
      <c r="A344" s="10" t="s">
        <v>696</v>
      </c>
      <c r="B344" s="5">
        <v>3130200</v>
      </c>
      <c r="C344" s="5" t="str">
        <f t="shared" si="28"/>
        <v>31302</v>
      </c>
      <c r="D344" s="11" t="s">
        <v>56</v>
      </c>
      <c r="E344" s="12">
        <v>0.41199999999999998</v>
      </c>
      <c r="F344" s="12">
        <v>0.55400000000000005</v>
      </c>
      <c r="G344" s="13">
        <v>0.65100000000000002</v>
      </c>
      <c r="H344" s="46" t="s">
        <v>697</v>
      </c>
      <c r="I344" s="13" t="s">
        <v>70</v>
      </c>
      <c r="J344" s="14">
        <v>3.6</v>
      </c>
      <c r="K344" s="14">
        <v>218.34299999999999</v>
      </c>
      <c r="L344" s="15">
        <f t="shared" si="22"/>
        <v>16.487819623253323</v>
      </c>
      <c r="M344" s="6" t="s">
        <v>76</v>
      </c>
      <c r="N344" s="3">
        <f>_xlfn.IFNA(VLOOKUP($C344,DataSuS2021!$B$2:$O$173,2,FALSE),"")</f>
        <v>1</v>
      </c>
      <c r="O344" s="3" t="str">
        <f>_xlfn.IFNA(VLOOKUP($C344,DataSuS2021!$B$2:$O$173,3,FALSE),"")</f>
        <v>-</v>
      </c>
      <c r="P344" s="3">
        <f>_xlfn.IFNA(VLOOKUP($C344,DataSuS2021!$B$2:$O$173,4,FALSE),"")</f>
        <v>1</v>
      </c>
      <c r="Q344" s="3">
        <f>_xlfn.IFNA(VLOOKUP($C344,DataSuS2021!$B$2:$O$173,5,FALSE),"")</f>
        <v>1</v>
      </c>
      <c r="R344" s="3" t="str">
        <f>_xlfn.IFNA(VLOOKUP($C344,DataSuS2021!$B$2:$O$173,6,FALSE),"")</f>
        <v>-</v>
      </c>
      <c r="S344" s="3" t="str">
        <f>_xlfn.IFNA(VLOOKUP($C344,DataSuS2021!$B$2:$O$173,7,FALSE),"")</f>
        <v>-</v>
      </c>
      <c r="T344" s="3">
        <f>_xlfn.IFNA(VLOOKUP($C344,DataSuS2021!$B$2:$O$173,8,FALSE),"")</f>
        <v>4</v>
      </c>
      <c r="U344" s="3">
        <f>_xlfn.IFNA(VLOOKUP($C344,DataSuS2021!$B$2:$O$173,9,FALSE),"")</f>
        <v>3</v>
      </c>
      <c r="V344" s="3" t="str">
        <f>_xlfn.IFNA(VLOOKUP($C344,DataSuS2021!$B$2:$O$173,10,FALSE),"")</f>
        <v>-</v>
      </c>
      <c r="W344" s="3" t="str">
        <f>_xlfn.IFNA(VLOOKUP($C344,DataSuS2021!$B$2:$O$173,11,FALSE),"")</f>
        <v>-</v>
      </c>
      <c r="X344" s="3" t="str">
        <f>_xlfn.IFNA(VLOOKUP($C344,DataSuS2021!$B$2:$O$173,12,FALSE),"")</f>
        <v>-</v>
      </c>
      <c r="Y344" s="3" t="str">
        <f>_xlfn.IFNA(VLOOKUP($C344,DataSuS2021!$B$2:$O$173,13,FALSE),"")</f>
        <v>-</v>
      </c>
      <c r="Z344" s="42">
        <f t="shared" si="29"/>
        <v>10</v>
      </c>
      <c r="AA344" s="37">
        <f>_xlfn.IFNA(VLOOKUP($C344,DataSuS2022!$B$2:$O$854,2,FALSE),"")</f>
        <v>7</v>
      </c>
      <c r="AB344" s="37" t="str">
        <f>_xlfn.IFNA(VLOOKUP($C344,DataSuS2022!$B$2:$O$854,3,FALSE),"")</f>
        <v>-</v>
      </c>
      <c r="AC344" s="37">
        <f>_xlfn.IFNA(VLOOKUP($C344,DataSuS2022!$B$2:$O$854,4,FALSE),"")</f>
        <v>2</v>
      </c>
      <c r="AD344" s="37" t="str">
        <f>_xlfn.IFNA(VLOOKUP($C344,DataSuS2022!$B$2:$O$854,5,FALSE),"")</f>
        <v>-</v>
      </c>
      <c r="AE344" s="37" t="str">
        <f>_xlfn.IFNA(VLOOKUP($C344,DataSuS2022!$B$2:$O$854,6,FALSE),"")</f>
        <v>-</v>
      </c>
      <c r="AF344" s="37" t="str">
        <f>_xlfn.IFNA(VLOOKUP($C344,DataSuS2022!$B$2:$O$854,7,FALSE),"")</f>
        <v>-</v>
      </c>
      <c r="AG344" s="37" t="str">
        <f>_xlfn.IFNA(VLOOKUP($C344,DataSuS2022!$B$2:$O$854,8,FALSE),"")</f>
        <v>-</v>
      </c>
      <c r="AH344" s="37" t="str">
        <f>_xlfn.IFNA(VLOOKUP($C344,DataSuS2022!$B$2:$O$854,9,FALSE),"")</f>
        <v>-</v>
      </c>
      <c r="AI344" s="37" t="str">
        <f>_xlfn.IFNA(VLOOKUP($C344,DataSuS2022!$B$2:$O$854,10,FALSE),"")</f>
        <v>-</v>
      </c>
      <c r="AJ344" s="37" t="str">
        <f>_xlfn.IFNA(VLOOKUP($C344,DataSuS2022!$B$2:$O$854,11,FALSE),"")</f>
        <v>-</v>
      </c>
      <c r="AK344" s="37" t="str">
        <f>_xlfn.IFNA(VLOOKUP($C344,DataSuS2022!$B$2:$O$854,12,TRUE),"")</f>
        <v>-</v>
      </c>
      <c r="AL344" s="37" t="str">
        <f>_xlfn.IFNA(VLOOKUP($C344,DataSuS2022!$B$2:$O$854,13,FALSE),"")</f>
        <v>-</v>
      </c>
      <c r="AM344" s="44">
        <f t="shared" si="30"/>
        <v>9</v>
      </c>
      <c r="AN344">
        <f>_xlfn.IFNA(VLOOKUP($C344,DataSuS2023!$B$2:$O$854,2,FALSE),"")</f>
        <v>1</v>
      </c>
      <c r="AO344" t="str">
        <f>_xlfn.IFNA(VLOOKUP($C344,DataSuS2023!$B$2:$O$854,3,FALSE),"")</f>
        <v>-</v>
      </c>
      <c r="AP344">
        <f>_xlfn.IFNA(VLOOKUP($C344,DataSuS2023!$B$2:$O$854,4,FALSE),"")</f>
        <v>1</v>
      </c>
      <c r="AQ344" t="str">
        <f>_xlfn.IFNA(VLOOKUP($C344,DataSuS2023!$B$2:$O$854,5,FALSE),"")</f>
        <v>-</v>
      </c>
      <c r="AR344" t="str">
        <f>_xlfn.IFNA(VLOOKUP($C344,DataSuS2023!$B$2:$O$854,6,FALSE),"")</f>
        <v>-</v>
      </c>
      <c r="AS344" t="str">
        <f>_xlfn.IFNA(VLOOKUP($C344,DataSuS2023!$B$2:$O$854,7,FALSE),"")</f>
        <v>-</v>
      </c>
      <c r="AT344" t="str">
        <f>_xlfn.IFNA(VLOOKUP($C344,DataSuS2023!$B$2:$O$854,8,FALSE),"")</f>
        <v>-</v>
      </c>
      <c r="AU344">
        <f>_xlfn.IFNA(VLOOKUP($C344,DataSuS2023!$B$2:$O$854,9,FALSE),"")</f>
        <v>1</v>
      </c>
      <c r="AV344" t="str">
        <f>_xlfn.IFNA(VLOOKUP($C344,DataSuS2023!$B$2:$O$854,10,FALSE),"")</f>
        <v>-</v>
      </c>
      <c r="AW344" t="str">
        <f>_xlfn.IFNA(VLOOKUP($C344,DataSuS2023!$B$2:$O$854,11,FALSE),"")</f>
        <v>-</v>
      </c>
      <c r="AX344" t="str">
        <f>_xlfn.IFNA(VLOOKUP($C344,DataSuS2023!$B$2:$O$854,12,FALSE),"")</f>
        <v>-</v>
      </c>
      <c r="AY344" t="str">
        <f>_xlfn.IFNA(VLOOKUP($C344,DataSuS2023!$B$2:$O$854,13,FALSE),"")</f>
        <v>-</v>
      </c>
      <c r="AZ344" s="43">
        <f t="shared" si="32"/>
        <v>3</v>
      </c>
      <c r="BA344">
        <f t="shared" si="31"/>
        <v>22</v>
      </c>
    </row>
    <row r="345" spans="1:53" ht="15.75" customHeight="1">
      <c r="A345" s="10" t="s">
        <v>698</v>
      </c>
      <c r="B345" s="5">
        <v>3130309</v>
      </c>
      <c r="C345" s="5" t="str">
        <f t="shared" si="28"/>
        <v>31303</v>
      </c>
      <c r="D345" s="11" t="s">
        <v>136</v>
      </c>
      <c r="E345" s="12">
        <v>0.45300000000000001</v>
      </c>
      <c r="F345" s="12">
        <v>0.63900000000000001</v>
      </c>
      <c r="G345" s="13">
        <v>0.70699999999999996</v>
      </c>
      <c r="H345" s="46" t="s">
        <v>699</v>
      </c>
      <c r="I345" s="13" t="s">
        <v>53</v>
      </c>
      <c r="J345" s="14">
        <v>2.42</v>
      </c>
      <c r="K345" s="14">
        <v>628.20000000000005</v>
      </c>
      <c r="L345" s="15">
        <f t="shared" si="22"/>
        <v>3.8522763451130211</v>
      </c>
      <c r="M345" s="6" t="s">
        <v>76</v>
      </c>
      <c r="N345" s="3" t="str">
        <f>_xlfn.IFNA(VLOOKUP($C345,DataSuS2021!$B$2:$O$173,2,FALSE),"")</f>
        <v>-</v>
      </c>
      <c r="O345" s="3" t="str">
        <f>_xlfn.IFNA(VLOOKUP($C345,DataSuS2021!$B$2:$O$173,3,FALSE),"")</f>
        <v>-</v>
      </c>
      <c r="P345" s="3" t="str">
        <f>_xlfn.IFNA(VLOOKUP($C345,DataSuS2021!$B$2:$O$173,4,FALSE),"")</f>
        <v>-</v>
      </c>
      <c r="Q345" s="3" t="str">
        <f>_xlfn.IFNA(VLOOKUP($C345,DataSuS2021!$B$2:$O$173,5,FALSE),"")</f>
        <v>-</v>
      </c>
      <c r="R345" s="3" t="str">
        <f>_xlfn.IFNA(VLOOKUP($C345,DataSuS2021!$B$2:$O$173,6,FALSE),"")</f>
        <v>-</v>
      </c>
      <c r="S345" s="3" t="str">
        <f>_xlfn.IFNA(VLOOKUP($C345,DataSuS2021!$B$2:$O$173,7,FALSE),"")</f>
        <v>-</v>
      </c>
      <c r="T345" s="3">
        <f>_xlfn.IFNA(VLOOKUP($C345,DataSuS2021!$B$2:$O$173,8,FALSE),"")</f>
        <v>1</v>
      </c>
      <c r="U345" s="3" t="str">
        <f>_xlfn.IFNA(VLOOKUP($C345,DataSuS2021!$B$2:$O$173,9,FALSE),"")</f>
        <v>-</v>
      </c>
      <c r="V345" s="3" t="str">
        <f>_xlfn.IFNA(VLOOKUP($C345,DataSuS2021!$B$2:$O$173,10,FALSE),"")</f>
        <v>-</v>
      </c>
      <c r="W345" s="3" t="str">
        <f>_xlfn.IFNA(VLOOKUP($C345,DataSuS2021!$B$2:$O$173,11,FALSE),"")</f>
        <v>-</v>
      </c>
      <c r="X345" s="3" t="str">
        <f>_xlfn.IFNA(VLOOKUP($C345,DataSuS2021!$B$2:$O$173,12,FALSE),"")</f>
        <v>-</v>
      </c>
      <c r="Y345" s="3" t="str">
        <f>_xlfn.IFNA(VLOOKUP($C345,DataSuS2021!$B$2:$O$173,13,FALSE),"")</f>
        <v>-</v>
      </c>
      <c r="Z345" s="42">
        <f t="shared" si="29"/>
        <v>1</v>
      </c>
      <c r="AA345" s="37" t="str">
        <f>_xlfn.IFNA(VLOOKUP($C345,DataSuS2022!$B$2:$O$854,2,FALSE),"")</f>
        <v>-</v>
      </c>
      <c r="AB345" s="37" t="str">
        <f>_xlfn.IFNA(VLOOKUP($C345,DataSuS2022!$B$2:$O$854,3,FALSE),"")</f>
        <v>-</v>
      </c>
      <c r="AC345" s="37" t="str">
        <f>_xlfn.IFNA(VLOOKUP($C345,DataSuS2022!$B$2:$O$854,4,FALSE),"")</f>
        <v>-</v>
      </c>
      <c r="AD345" s="37" t="str">
        <f>_xlfn.IFNA(VLOOKUP($C345,DataSuS2022!$B$2:$O$854,5,FALSE),"")</f>
        <v>-</v>
      </c>
      <c r="AE345" s="37" t="str">
        <f>_xlfn.IFNA(VLOOKUP($C345,DataSuS2022!$B$2:$O$854,6,FALSE),"")</f>
        <v>-</v>
      </c>
      <c r="AF345" s="37" t="str">
        <f>_xlfn.IFNA(VLOOKUP($C345,DataSuS2022!$B$2:$O$854,7,FALSE),"")</f>
        <v>-</v>
      </c>
      <c r="AG345" s="37" t="str">
        <f>_xlfn.IFNA(VLOOKUP($C345,DataSuS2022!$B$2:$O$854,8,FALSE),"")</f>
        <v>-</v>
      </c>
      <c r="AH345" s="37" t="str">
        <f>_xlfn.IFNA(VLOOKUP($C345,DataSuS2022!$B$2:$O$854,9,FALSE),"")</f>
        <v>-</v>
      </c>
      <c r="AI345" s="37" t="str">
        <f>_xlfn.IFNA(VLOOKUP($C345,DataSuS2022!$B$2:$O$854,10,FALSE),"")</f>
        <v>-</v>
      </c>
      <c r="AJ345" s="37" t="str">
        <f>_xlfn.IFNA(VLOOKUP($C345,DataSuS2022!$B$2:$O$854,11,FALSE),"")</f>
        <v>-</v>
      </c>
      <c r="AK345" s="37" t="str">
        <f>_xlfn.IFNA(VLOOKUP($C345,DataSuS2022!$B$2:$O$854,12,TRUE),"")</f>
        <v>-</v>
      </c>
      <c r="AL345" s="37" t="str">
        <f>_xlfn.IFNA(VLOOKUP($C345,DataSuS2022!$B$2:$O$854,13,FALSE),"")</f>
        <v>-</v>
      </c>
      <c r="AM345" s="44">
        <f t="shared" si="30"/>
        <v>0</v>
      </c>
      <c r="AN345" t="str">
        <f>_xlfn.IFNA(VLOOKUP($C345,DataSuS2023!$B$2:$O$854,2,FALSE),"")</f>
        <v>-</v>
      </c>
      <c r="AO345" t="str">
        <f>_xlfn.IFNA(VLOOKUP($C345,DataSuS2023!$B$2:$O$854,3,FALSE),"")</f>
        <v>-</v>
      </c>
      <c r="AP345" t="str">
        <f>_xlfn.IFNA(VLOOKUP($C345,DataSuS2023!$B$2:$O$854,4,FALSE),"")</f>
        <v>-</v>
      </c>
      <c r="AQ345" t="str">
        <f>_xlfn.IFNA(VLOOKUP($C345,DataSuS2023!$B$2:$O$854,5,FALSE),"")</f>
        <v>-</v>
      </c>
      <c r="AR345" t="str">
        <f>_xlfn.IFNA(VLOOKUP($C345,DataSuS2023!$B$2:$O$854,6,FALSE),"")</f>
        <v>-</v>
      </c>
      <c r="AS345" t="str">
        <f>_xlfn.IFNA(VLOOKUP($C345,DataSuS2023!$B$2:$O$854,7,FALSE),"")</f>
        <v>-</v>
      </c>
      <c r="AT345" t="str">
        <f>_xlfn.IFNA(VLOOKUP($C345,DataSuS2023!$B$2:$O$854,8,FALSE),"")</f>
        <v>-</v>
      </c>
      <c r="AU345" t="str">
        <f>_xlfn.IFNA(VLOOKUP($C345,DataSuS2023!$B$2:$O$854,9,FALSE),"")</f>
        <v>-</v>
      </c>
      <c r="AV345" t="str">
        <f>_xlfn.IFNA(VLOOKUP($C345,DataSuS2023!$B$2:$O$854,10,FALSE),"")</f>
        <v>-</v>
      </c>
      <c r="AW345" t="str">
        <f>_xlfn.IFNA(VLOOKUP($C345,DataSuS2023!$B$2:$O$854,11,FALSE),"")</f>
        <v>-</v>
      </c>
      <c r="AX345" t="str">
        <f>_xlfn.IFNA(VLOOKUP($C345,DataSuS2023!$B$2:$O$854,12,FALSE),"")</f>
        <v>-</v>
      </c>
      <c r="AY345" t="str">
        <f>_xlfn.IFNA(VLOOKUP($C345,DataSuS2023!$B$2:$O$854,13,FALSE),"")</f>
        <v>-</v>
      </c>
      <c r="AZ345" s="43">
        <f t="shared" si="32"/>
        <v>0</v>
      </c>
      <c r="BA345">
        <f t="shared" si="31"/>
        <v>1</v>
      </c>
    </row>
    <row r="346" spans="1:53" ht="15.75" customHeight="1">
      <c r="A346" s="10" t="s">
        <v>700</v>
      </c>
      <c r="B346" s="5">
        <v>3130408</v>
      </c>
      <c r="C346" s="5" t="str">
        <f t="shared" si="28"/>
        <v>31304</v>
      </c>
      <c r="D346" s="11" t="s">
        <v>72</v>
      </c>
      <c r="E346" s="12">
        <v>0.41799999999999998</v>
      </c>
      <c r="F346" s="12">
        <v>0.57899999999999996</v>
      </c>
      <c r="G346" s="13">
        <v>0.71399999999999997</v>
      </c>
      <c r="H346" s="46" t="s">
        <v>701</v>
      </c>
      <c r="I346" s="13" t="s">
        <v>61</v>
      </c>
      <c r="J346" s="14">
        <v>3.2</v>
      </c>
      <c r="K346" s="14">
        <v>105.246</v>
      </c>
      <c r="L346" s="15">
        <f t="shared" si="22"/>
        <v>30.404956007829281</v>
      </c>
      <c r="M346" s="6" t="s">
        <v>100</v>
      </c>
      <c r="N346" s="3" t="str">
        <f>_xlfn.IFNA(VLOOKUP($C346,DataSuS2021!$B$2:$O$173,2,FALSE),"")</f>
        <v/>
      </c>
      <c r="O346" s="3" t="str">
        <f>_xlfn.IFNA(VLOOKUP($C346,DataSuS2021!$B$2:$O$173,3,FALSE),"")</f>
        <v/>
      </c>
      <c r="P346" s="3" t="str">
        <f>_xlfn.IFNA(VLOOKUP($C346,DataSuS2021!$B$2:$O$173,4,FALSE),"")</f>
        <v/>
      </c>
      <c r="Q346" s="3" t="str">
        <f>_xlfn.IFNA(VLOOKUP($C346,DataSuS2021!$B$2:$O$173,5,FALSE),"")</f>
        <v/>
      </c>
      <c r="R346" s="3" t="str">
        <f>_xlfn.IFNA(VLOOKUP($C346,DataSuS2021!$B$2:$O$173,6,FALSE),"")</f>
        <v/>
      </c>
      <c r="S346" s="3" t="str">
        <f>_xlfn.IFNA(VLOOKUP($C346,DataSuS2021!$B$2:$O$173,7,FALSE),"")</f>
        <v/>
      </c>
      <c r="T346" s="3" t="str">
        <f>_xlfn.IFNA(VLOOKUP($C346,DataSuS2021!$B$2:$O$173,8,FALSE),"")</f>
        <v/>
      </c>
      <c r="U346" s="3" t="str">
        <f>_xlfn.IFNA(VLOOKUP($C346,DataSuS2021!$B$2:$O$173,9,FALSE),"")</f>
        <v/>
      </c>
      <c r="V346" s="3" t="str">
        <f>_xlfn.IFNA(VLOOKUP($C346,DataSuS2021!$B$2:$O$173,10,FALSE),"")</f>
        <v/>
      </c>
      <c r="W346" s="3" t="str">
        <f>_xlfn.IFNA(VLOOKUP($C346,DataSuS2021!$B$2:$O$173,11,FALSE),"")</f>
        <v/>
      </c>
      <c r="X346" s="3" t="str">
        <f>_xlfn.IFNA(VLOOKUP($C346,DataSuS2021!$B$2:$O$173,12,FALSE),"")</f>
        <v/>
      </c>
      <c r="Y346" s="3" t="str">
        <f>_xlfn.IFNA(VLOOKUP($C346,DataSuS2021!$B$2:$O$173,13,FALSE),"")</f>
        <v/>
      </c>
      <c r="Z346" s="42">
        <f t="shared" si="29"/>
        <v>0</v>
      </c>
      <c r="AA346" s="37" t="str">
        <f>_xlfn.IFNA(VLOOKUP($C346,DataSuS2022!$B$2:$O$854,2,FALSE),"")</f>
        <v>-</v>
      </c>
      <c r="AB346" s="37" t="str">
        <f>_xlfn.IFNA(VLOOKUP($C346,DataSuS2022!$B$2:$O$854,3,FALSE),"")</f>
        <v>-</v>
      </c>
      <c r="AC346" s="37" t="str">
        <f>_xlfn.IFNA(VLOOKUP($C346,DataSuS2022!$B$2:$O$854,4,FALSE),"")</f>
        <v>-</v>
      </c>
      <c r="AD346" s="37" t="str">
        <f>_xlfn.IFNA(VLOOKUP($C346,DataSuS2022!$B$2:$O$854,5,FALSE),"")</f>
        <v>-</v>
      </c>
      <c r="AE346" s="37" t="str">
        <f>_xlfn.IFNA(VLOOKUP($C346,DataSuS2022!$B$2:$O$854,6,FALSE),"")</f>
        <v>-</v>
      </c>
      <c r="AF346" s="37" t="str">
        <f>_xlfn.IFNA(VLOOKUP($C346,DataSuS2022!$B$2:$O$854,7,FALSE),"")</f>
        <v>-</v>
      </c>
      <c r="AG346" s="37" t="str">
        <f>_xlfn.IFNA(VLOOKUP($C346,DataSuS2022!$B$2:$O$854,8,FALSE),"")</f>
        <v>-</v>
      </c>
      <c r="AH346" s="37" t="str">
        <f>_xlfn.IFNA(VLOOKUP($C346,DataSuS2022!$B$2:$O$854,9,FALSE),"")</f>
        <v>-</v>
      </c>
      <c r="AI346" s="37" t="str">
        <f>_xlfn.IFNA(VLOOKUP($C346,DataSuS2022!$B$2:$O$854,10,FALSE),"")</f>
        <v>-</v>
      </c>
      <c r="AJ346" s="37" t="str">
        <f>_xlfn.IFNA(VLOOKUP($C346,DataSuS2022!$B$2:$O$854,11,FALSE),"")</f>
        <v>-</v>
      </c>
      <c r="AK346" s="37" t="str">
        <f>_xlfn.IFNA(VLOOKUP($C346,DataSuS2022!$B$2:$O$854,12,TRUE),"")</f>
        <v>-</v>
      </c>
      <c r="AL346" s="37" t="str">
        <f>_xlfn.IFNA(VLOOKUP($C346,DataSuS2022!$B$2:$O$854,13,FALSE),"")</f>
        <v>-</v>
      </c>
      <c r="AM346" s="44">
        <f t="shared" si="30"/>
        <v>0</v>
      </c>
      <c r="AN346" t="str">
        <f>_xlfn.IFNA(VLOOKUP($C346,DataSuS2023!$B$2:$O$854,2,FALSE),"")</f>
        <v>-</v>
      </c>
      <c r="AO346" t="str">
        <f>_xlfn.IFNA(VLOOKUP($C346,DataSuS2023!$B$2:$O$854,3,FALSE),"")</f>
        <v>-</v>
      </c>
      <c r="AP346" t="str">
        <f>_xlfn.IFNA(VLOOKUP($C346,DataSuS2023!$B$2:$O$854,4,FALSE),"")</f>
        <v>-</v>
      </c>
      <c r="AQ346" t="str">
        <f>_xlfn.IFNA(VLOOKUP($C346,DataSuS2023!$B$2:$O$854,5,FALSE),"")</f>
        <v>-</v>
      </c>
      <c r="AR346" t="str">
        <f>_xlfn.IFNA(VLOOKUP($C346,DataSuS2023!$B$2:$O$854,6,FALSE),"")</f>
        <v>-</v>
      </c>
      <c r="AS346" t="str">
        <f>_xlfn.IFNA(VLOOKUP($C346,DataSuS2023!$B$2:$O$854,7,FALSE),"")</f>
        <v>-</v>
      </c>
      <c r="AT346" t="str">
        <f>_xlfn.IFNA(VLOOKUP($C346,DataSuS2023!$B$2:$O$854,8,FALSE),"")</f>
        <v>-</v>
      </c>
      <c r="AU346" t="str">
        <f>_xlfn.IFNA(VLOOKUP($C346,DataSuS2023!$B$2:$O$854,9,FALSE),"")</f>
        <v>-</v>
      </c>
      <c r="AV346" t="str">
        <f>_xlfn.IFNA(VLOOKUP($C346,DataSuS2023!$B$2:$O$854,10,FALSE),"")</f>
        <v>-</v>
      </c>
      <c r="AW346" t="str">
        <f>_xlfn.IFNA(VLOOKUP($C346,DataSuS2023!$B$2:$O$854,11,FALSE),"")</f>
        <v>-</v>
      </c>
      <c r="AX346" t="str">
        <f>_xlfn.IFNA(VLOOKUP($C346,DataSuS2023!$B$2:$O$854,12,FALSE),"")</f>
        <v>-</v>
      </c>
      <c r="AY346" t="str">
        <f>_xlfn.IFNA(VLOOKUP($C346,DataSuS2023!$B$2:$O$854,13,FALSE),"")</f>
        <v>-</v>
      </c>
      <c r="AZ346" s="43">
        <f t="shared" si="32"/>
        <v>0</v>
      </c>
      <c r="BA346">
        <f t="shared" si="31"/>
        <v>0</v>
      </c>
    </row>
    <row r="347" spans="1:53" ht="15.75" customHeight="1">
      <c r="A347" s="10" t="s">
        <v>702</v>
      </c>
      <c r="B347" s="5">
        <v>3130507</v>
      </c>
      <c r="C347" s="5" t="str">
        <f t="shared" si="28"/>
        <v>31305</v>
      </c>
      <c r="D347" s="11" t="s">
        <v>217</v>
      </c>
      <c r="E347" s="12">
        <v>0.39800000000000002</v>
      </c>
      <c r="F347" s="12">
        <v>0.58799999999999997</v>
      </c>
      <c r="G347" s="13">
        <v>0.68</v>
      </c>
      <c r="H347" s="46">
        <v>79</v>
      </c>
      <c r="I347" s="13" t="s">
        <v>53</v>
      </c>
      <c r="J347" s="14">
        <v>2</v>
      </c>
      <c r="K347" s="14">
        <v>376.34100000000001</v>
      </c>
      <c r="L347" s="15">
        <f t="shared" si="22"/>
        <v>5.3143292917859064</v>
      </c>
      <c r="M347" s="6" t="s">
        <v>89</v>
      </c>
      <c r="N347" s="3" t="str">
        <f>_xlfn.IFNA(VLOOKUP($C347,DataSuS2021!$B$2:$O$173,2,FALSE),"")</f>
        <v/>
      </c>
      <c r="O347" s="3" t="str">
        <f>_xlfn.IFNA(VLOOKUP($C347,DataSuS2021!$B$2:$O$173,3,FALSE),"")</f>
        <v/>
      </c>
      <c r="P347" s="3" t="str">
        <f>_xlfn.IFNA(VLOOKUP($C347,DataSuS2021!$B$2:$O$173,4,FALSE),"")</f>
        <v/>
      </c>
      <c r="Q347" s="3" t="str">
        <f>_xlfn.IFNA(VLOOKUP($C347,DataSuS2021!$B$2:$O$173,5,FALSE),"")</f>
        <v/>
      </c>
      <c r="R347" s="3" t="str">
        <f>_xlfn.IFNA(VLOOKUP($C347,DataSuS2021!$B$2:$O$173,6,FALSE),"")</f>
        <v/>
      </c>
      <c r="S347" s="3" t="str">
        <f>_xlfn.IFNA(VLOOKUP($C347,DataSuS2021!$B$2:$O$173,7,FALSE),"")</f>
        <v/>
      </c>
      <c r="T347" s="3" t="str">
        <f>_xlfn.IFNA(VLOOKUP($C347,DataSuS2021!$B$2:$O$173,8,FALSE),"")</f>
        <v/>
      </c>
      <c r="U347" s="3" t="str">
        <f>_xlfn.IFNA(VLOOKUP($C347,DataSuS2021!$B$2:$O$173,9,FALSE),"")</f>
        <v/>
      </c>
      <c r="V347" s="3" t="str">
        <f>_xlfn.IFNA(VLOOKUP($C347,DataSuS2021!$B$2:$O$173,10,FALSE),"")</f>
        <v/>
      </c>
      <c r="W347" s="3" t="str">
        <f>_xlfn.IFNA(VLOOKUP($C347,DataSuS2021!$B$2:$O$173,11,FALSE),"")</f>
        <v/>
      </c>
      <c r="X347" s="3" t="str">
        <f>_xlfn.IFNA(VLOOKUP($C347,DataSuS2021!$B$2:$O$173,12,FALSE),"")</f>
        <v/>
      </c>
      <c r="Y347" s="3" t="str">
        <f>_xlfn.IFNA(VLOOKUP($C347,DataSuS2021!$B$2:$O$173,13,FALSE),"")</f>
        <v/>
      </c>
      <c r="Z347" s="42">
        <f t="shared" si="29"/>
        <v>0</v>
      </c>
      <c r="AA347" s="37" t="str">
        <f>_xlfn.IFNA(VLOOKUP($C347,DataSuS2022!$B$2:$O$854,2,FALSE),"")</f>
        <v>-</v>
      </c>
      <c r="AB347" s="37" t="str">
        <f>_xlfn.IFNA(VLOOKUP($C347,DataSuS2022!$B$2:$O$854,3,FALSE),"")</f>
        <v>-</v>
      </c>
      <c r="AC347" s="37" t="str">
        <f>_xlfn.IFNA(VLOOKUP($C347,DataSuS2022!$B$2:$O$854,4,FALSE),"")</f>
        <v>-</v>
      </c>
      <c r="AD347" s="37" t="str">
        <f>_xlfn.IFNA(VLOOKUP($C347,DataSuS2022!$B$2:$O$854,5,FALSE),"")</f>
        <v>-</v>
      </c>
      <c r="AE347" s="37" t="str">
        <f>_xlfn.IFNA(VLOOKUP($C347,DataSuS2022!$B$2:$O$854,6,FALSE),"")</f>
        <v>-</v>
      </c>
      <c r="AF347" s="37" t="str">
        <f>_xlfn.IFNA(VLOOKUP($C347,DataSuS2022!$B$2:$O$854,7,FALSE),"")</f>
        <v>-</v>
      </c>
      <c r="AG347" s="37" t="str">
        <f>_xlfn.IFNA(VLOOKUP($C347,DataSuS2022!$B$2:$O$854,8,FALSE),"")</f>
        <v>-</v>
      </c>
      <c r="AH347" s="37" t="str">
        <f>_xlfn.IFNA(VLOOKUP($C347,DataSuS2022!$B$2:$O$854,9,FALSE),"")</f>
        <v>-</v>
      </c>
      <c r="AI347" s="37" t="str">
        <f>_xlfn.IFNA(VLOOKUP($C347,DataSuS2022!$B$2:$O$854,10,FALSE),"")</f>
        <v>-</v>
      </c>
      <c r="AJ347" s="37" t="str">
        <f>_xlfn.IFNA(VLOOKUP($C347,DataSuS2022!$B$2:$O$854,11,FALSE),"")</f>
        <v>-</v>
      </c>
      <c r="AK347" s="37" t="str">
        <f>_xlfn.IFNA(VLOOKUP($C347,DataSuS2022!$B$2:$O$854,12,TRUE),"")</f>
        <v>-</v>
      </c>
      <c r="AL347" s="37" t="str">
        <f>_xlfn.IFNA(VLOOKUP($C347,DataSuS2022!$B$2:$O$854,13,FALSE),"")</f>
        <v>-</v>
      </c>
      <c r="AM347" s="44">
        <f t="shared" si="30"/>
        <v>0</v>
      </c>
      <c r="AN347" t="str">
        <f>_xlfn.IFNA(VLOOKUP($C347,DataSuS2023!$B$2:$O$854,2,FALSE),"")</f>
        <v>-</v>
      </c>
      <c r="AO347" t="str">
        <f>_xlfn.IFNA(VLOOKUP($C347,DataSuS2023!$B$2:$O$854,3,FALSE),"")</f>
        <v>-</v>
      </c>
      <c r="AP347" t="str">
        <f>_xlfn.IFNA(VLOOKUP($C347,DataSuS2023!$B$2:$O$854,4,FALSE),"")</f>
        <v>-</v>
      </c>
      <c r="AQ347" t="str">
        <f>_xlfn.IFNA(VLOOKUP($C347,DataSuS2023!$B$2:$O$854,5,FALSE),"")</f>
        <v>-</v>
      </c>
      <c r="AR347" t="str">
        <f>_xlfn.IFNA(VLOOKUP($C347,DataSuS2023!$B$2:$O$854,6,FALSE),"")</f>
        <v>-</v>
      </c>
      <c r="AS347" t="str">
        <f>_xlfn.IFNA(VLOOKUP($C347,DataSuS2023!$B$2:$O$854,7,FALSE),"")</f>
        <v>-</v>
      </c>
      <c r="AT347" t="str">
        <f>_xlfn.IFNA(VLOOKUP($C347,DataSuS2023!$B$2:$O$854,8,FALSE),"")</f>
        <v>-</v>
      </c>
      <c r="AU347" t="str">
        <f>_xlfn.IFNA(VLOOKUP($C347,DataSuS2023!$B$2:$O$854,9,FALSE),"")</f>
        <v>-</v>
      </c>
      <c r="AV347" t="str">
        <f>_xlfn.IFNA(VLOOKUP($C347,DataSuS2023!$B$2:$O$854,10,FALSE),"")</f>
        <v>-</v>
      </c>
      <c r="AW347" t="str">
        <f>_xlfn.IFNA(VLOOKUP($C347,DataSuS2023!$B$2:$O$854,11,FALSE),"")</f>
        <v>-</v>
      </c>
      <c r="AX347" t="str">
        <f>_xlfn.IFNA(VLOOKUP($C347,DataSuS2023!$B$2:$O$854,12,FALSE),"")</f>
        <v>-</v>
      </c>
      <c r="AY347" t="str">
        <f>_xlfn.IFNA(VLOOKUP($C347,DataSuS2023!$B$2:$O$854,13,FALSE),"")</f>
        <v>-</v>
      </c>
      <c r="AZ347" s="43">
        <f t="shared" si="32"/>
        <v>0</v>
      </c>
      <c r="BA347">
        <f t="shared" si="31"/>
        <v>0</v>
      </c>
    </row>
    <row r="348" spans="1:53" ht="15.75" customHeight="1">
      <c r="A348" s="10" t="s">
        <v>703</v>
      </c>
      <c r="B348" s="5">
        <v>3130556</v>
      </c>
      <c r="C348" s="5" t="str">
        <f t="shared" si="28"/>
        <v>31305</v>
      </c>
      <c r="D348" s="11" t="s">
        <v>217</v>
      </c>
      <c r="E348" s="12">
        <v>0.24</v>
      </c>
      <c r="F348" s="12">
        <v>0.44800000000000001</v>
      </c>
      <c r="G348" s="13">
        <v>0.55300000000000005</v>
      </c>
      <c r="H348" s="46" t="s">
        <v>704</v>
      </c>
      <c r="I348" s="13" t="s">
        <v>61</v>
      </c>
      <c r="J348" s="14">
        <v>1.08</v>
      </c>
      <c r="K348" s="14">
        <v>196.73500000000001</v>
      </c>
      <c r="L348" s="15">
        <f t="shared" si="22"/>
        <v>5.4896180140798538</v>
      </c>
      <c r="M348" s="6" t="s">
        <v>67</v>
      </c>
      <c r="N348" s="3" t="str">
        <f>_xlfn.IFNA(VLOOKUP($C348,DataSuS2021!$B$2:$O$173,2,FALSE),"")</f>
        <v/>
      </c>
      <c r="O348" s="3" t="str">
        <f>_xlfn.IFNA(VLOOKUP($C348,DataSuS2021!$B$2:$O$173,3,FALSE),"")</f>
        <v/>
      </c>
      <c r="P348" s="3" t="str">
        <f>_xlfn.IFNA(VLOOKUP($C348,DataSuS2021!$B$2:$O$173,4,FALSE),"")</f>
        <v/>
      </c>
      <c r="Q348" s="3" t="str">
        <f>_xlfn.IFNA(VLOOKUP($C348,DataSuS2021!$B$2:$O$173,5,FALSE),"")</f>
        <v/>
      </c>
      <c r="R348" s="3" t="str">
        <f>_xlfn.IFNA(VLOOKUP($C348,DataSuS2021!$B$2:$O$173,6,FALSE),"")</f>
        <v/>
      </c>
      <c r="S348" s="3" t="str">
        <f>_xlfn.IFNA(VLOOKUP($C348,DataSuS2021!$B$2:$O$173,7,FALSE),"")</f>
        <v/>
      </c>
      <c r="T348" s="3" t="str">
        <f>_xlfn.IFNA(VLOOKUP($C348,DataSuS2021!$B$2:$O$173,8,FALSE),"")</f>
        <v/>
      </c>
      <c r="U348" s="3" t="str">
        <f>_xlfn.IFNA(VLOOKUP($C348,DataSuS2021!$B$2:$O$173,9,FALSE),"")</f>
        <v/>
      </c>
      <c r="V348" s="3" t="str">
        <f>_xlfn.IFNA(VLOOKUP($C348,DataSuS2021!$B$2:$O$173,10,FALSE),"")</f>
        <v/>
      </c>
      <c r="W348" s="3" t="str">
        <f>_xlfn.IFNA(VLOOKUP($C348,DataSuS2021!$B$2:$O$173,11,FALSE),"")</f>
        <v/>
      </c>
      <c r="X348" s="3" t="str">
        <f>_xlfn.IFNA(VLOOKUP($C348,DataSuS2021!$B$2:$O$173,12,FALSE),"")</f>
        <v/>
      </c>
      <c r="Y348" s="3" t="str">
        <f>_xlfn.IFNA(VLOOKUP($C348,DataSuS2021!$B$2:$O$173,13,FALSE),"")</f>
        <v/>
      </c>
      <c r="Z348" s="42">
        <f t="shared" si="29"/>
        <v>0</v>
      </c>
      <c r="AA348" s="37" t="str">
        <f>_xlfn.IFNA(VLOOKUP($C348,DataSuS2022!$B$2:$O$854,2,FALSE),"")</f>
        <v>-</v>
      </c>
      <c r="AB348" s="37" t="str">
        <f>_xlfn.IFNA(VLOOKUP($C348,DataSuS2022!$B$2:$O$854,3,FALSE),"")</f>
        <v>-</v>
      </c>
      <c r="AC348" s="37" t="str">
        <f>_xlfn.IFNA(VLOOKUP($C348,DataSuS2022!$B$2:$O$854,4,FALSE),"")</f>
        <v>-</v>
      </c>
      <c r="AD348" s="37" t="str">
        <f>_xlfn.IFNA(VLOOKUP($C348,DataSuS2022!$B$2:$O$854,5,FALSE),"")</f>
        <v>-</v>
      </c>
      <c r="AE348" s="37" t="str">
        <f>_xlfn.IFNA(VLOOKUP($C348,DataSuS2022!$B$2:$O$854,6,FALSE),"")</f>
        <v>-</v>
      </c>
      <c r="AF348" s="37" t="str">
        <f>_xlfn.IFNA(VLOOKUP($C348,DataSuS2022!$B$2:$O$854,7,FALSE),"")</f>
        <v>-</v>
      </c>
      <c r="AG348" s="37" t="str">
        <f>_xlfn.IFNA(VLOOKUP($C348,DataSuS2022!$B$2:$O$854,8,FALSE),"")</f>
        <v>-</v>
      </c>
      <c r="AH348" s="37" t="str">
        <f>_xlfn.IFNA(VLOOKUP($C348,DataSuS2022!$B$2:$O$854,9,FALSE),"")</f>
        <v>-</v>
      </c>
      <c r="AI348" s="37" t="str">
        <f>_xlfn.IFNA(VLOOKUP($C348,DataSuS2022!$B$2:$O$854,10,FALSE),"")</f>
        <v>-</v>
      </c>
      <c r="AJ348" s="37" t="str">
        <f>_xlfn.IFNA(VLOOKUP($C348,DataSuS2022!$B$2:$O$854,11,FALSE),"")</f>
        <v>-</v>
      </c>
      <c r="AK348" s="37" t="str">
        <f>_xlfn.IFNA(VLOOKUP($C348,DataSuS2022!$B$2:$O$854,12,TRUE),"")</f>
        <v>-</v>
      </c>
      <c r="AL348" s="37" t="str">
        <f>_xlfn.IFNA(VLOOKUP($C348,DataSuS2022!$B$2:$O$854,13,FALSE),"")</f>
        <v>-</v>
      </c>
      <c r="AM348" s="44">
        <f t="shared" si="30"/>
        <v>0</v>
      </c>
      <c r="AN348" t="str">
        <f>_xlfn.IFNA(VLOOKUP($C348,DataSuS2023!$B$2:$O$854,2,FALSE),"")</f>
        <v>-</v>
      </c>
      <c r="AO348" t="str">
        <f>_xlfn.IFNA(VLOOKUP($C348,DataSuS2023!$B$2:$O$854,3,FALSE),"")</f>
        <v>-</v>
      </c>
      <c r="AP348" t="str">
        <f>_xlfn.IFNA(VLOOKUP($C348,DataSuS2023!$B$2:$O$854,4,FALSE),"")</f>
        <v>-</v>
      </c>
      <c r="AQ348" t="str">
        <f>_xlfn.IFNA(VLOOKUP($C348,DataSuS2023!$B$2:$O$854,5,FALSE),"")</f>
        <v>-</v>
      </c>
      <c r="AR348" t="str">
        <f>_xlfn.IFNA(VLOOKUP($C348,DataSuS2023!$B$2:$O$854,6,FALSE),"")</f>
        <v>-</v>
      </c>
      <c r="AS348" t="str">
        <f>_xlfn.IFNA(VLOOKUP($C348,DataSuS2023!$B$2:$O$854,7,FALSE),"")</f>
        <v>-</v>
      </c>
      <c r="AT348" t="str">
        <f>_xlfn.IFNA(VLOOKUP($C348,DataSuS2023!$B$2:$O$854,8,FALSE),"")</f>
        <v>-</v>
      </c>
      <c r="AU348" t="str">
        <f>_xlfn.IFNA(VLOOKUP($C348,DataSuS2023!$B$2:$O$854,9,FALSE),"")</f>
        <v>-</v>
      </c>
      <c r="AV348" t="str">
        <f>_xlfn.IFNA(VLOOKUP($C348,DataSuS2023!$B$2:$O$854,10,FALSE),"")</f>
        <v>-</v>
      </c>
      <c r="AW348" t="str">
        <f>_xlfn.IFNA(VLOOKUP($C348,DataSuS2023!$B$2:$O$854,11,FALSE),"")</f>
        <v>-</v>
      </c>
      <c r="AX348" t="str">
        <f>_xlfn.IFNA(VLOOKUP($C348,DataSuS2023!$B$2:$O$854,12,FALSE),"")</f>
        <v>-</v>
      </c>
      <c r="AY348" t="str">
        <f>_xlfn.IFNA(VLOOKUP($C348,DataSuS2023!$B$2:$O$854,13,FALSE),"")</f>
        <v>-</v>
      </c>
      <c r="AZ348" s="43">
        <f t="shared" si="32"/>
        <v>0</v>
      </c>
      <c r="BA348">
        <f t="shared" si="31"/>
        <v>0</v>
      </c>
    </row>
    <row r="349" spans="1:53" ht="15.75" customHeight="1">
      <c r="A349" s="10" t="s">
        <v>705</v>
      </c>
      <c r="B349" s="5">
        <v>3130606</v>
      </c>
      <c r="C349" s="5" t="str">
        <f t="shared" si="28"/>
        <v>31306</v>
      </c>
      <c r="D349" s="11" t="s">
        <v>51</v>
      </c>
      <c r="E349" s="12">
        <v>0.41299999999999998</v>
      </c>
      <c r="F349" s="12">
        <v>0.56599999999999995</v>
      </c>
      <c r="G349" s="13">
        <v>0.69199999999999995</v>
      </c>
      <c r="H349" s="46" t="s">
        <v>257</v>
      </c>
      <c r="I349" s="13" t="s">
        <v>61</v>
      </c>
      <c r="J349" s="14">
        <v>2.08</v>
      </c>
      <c r="K349" s="14">
        <v>149.61099999999999</v>
      </c>
      <c r="L349" s="15">
        <f t="shared" si="22"/>
        <v>13.902721056606802</v>
      </c>
      <c r="M349" s="6" t="s">
        <v>89</v>
      </c>
      <c r="N349" s="3" t="str">
        <f>_xlfn.IFNA(VLOOKUP($C349,DataSuS2021!$B$2:$O$173,2,FALSE),"")</f>
        <v>-</v>
      </c>
      <c r="O349" s="3" t="str">
        <f>_xlfn.IFNA(VLOOKUP($C349,DataSuS2021!$B$2:$O$173,3,FALSE),"")</f>
        <v>-</v>
      </c>
      <c r="P349" s="3" t="str">
        <f>_xlfn.IFNA(VLOOKUP($C349,DataSuS2021!$B$2:$O$173,4,FALSE),"")</f>
        <v>-</v>
      </c>
      <c r="Q349" s="3" t="str">
        <f>_xlfn.IFNA(VLOOKUP($C349,DataSuS2021!$B$2:$O$173,5,FALSE),"")</f>
        <v>-</v>
      </c>
      <c r="R349" s="3">
        <f>_xlfn.IFNA(VLOOKUP($C349,DataSuS2021!$B$2:$O$173,6,FALSE),"")</f>
        <v>1</v>
      </c>
      <c r="S349" s="3" t="str">
        <f>_xlfn.IFNA(VLOOKUP($C349,DataSuS2021!$B$2:$O$173,7,FALSE),"")</f>
        <v>-</v>
      </c>
      <c r="T349" s="3" t="str">
        <f>_xlfn.IFNA(VLOOKUP($C349,DataSuS2021!$B$2:$O$173,8,FALSE),"")</f>
        <v>-</v>
      </c>
      <c r="U349" s="3" t="str">
        <f>_xlfn.IFNA(VLOOKUP($C349,DataSuS2021!$B$2:$O$173,9,FALSE),"")</f>
        <v>-</v>
      </c>
      <c r="V349" s="3" t="str">
        <f>_xlfn.IFNA(VLOOKUP($C349,DataSuS2021!$B$2:$O$173,10,FALSE),"")</f>
        <v>-</v>
      </c>
      <c r="W349" s="3" t="str">
        <f>_xlfn.IFNA(VLOOKUP($C349,DataSuS2021!$B$2:$O$173,11,FALSE),"")</f>
        <v>-</v>
      </c>
      <c r="X349" s="3" t="str">
        <f>_xlfn.IFNA(VLOOKUP($C349,DataSuS2021!$B$2:$O$173,12,FALSE),"")</f>
        <v>-</v>
      </c>
      <c r="Y349" s="3" t="str">
        <f>_xlfn.IFNA(VLOOKUP($C349,DataSuS2021!$B$2:$O$173,13,FALSE),"")</f>
        <v>-</v>
      </c>
      <c r="Z349" s="42">
        <f t="shared" si="29"/>
        <v>1</v>
      </c>
      <c r="AA349" s="37" t="str">
        <f>_xlfn.IFNA(VLOOKUP($C349,DataSuS2022!$B$2:$O$854,2,FALSE),"")</f>
        <v>-</v>
      </c>
      <c r="AB349" s="37" t="str">
        <f>_xlfn.IFNA(VLOOKUP($C349,DataSuS2022!$B$2:$O$854,3,FALSE),"")</f>
        <v>-</v>
      </c>
      <c r="AC349" s="37" t="str">
        <f>_xlfn.IFNA(VLOOKUP($C349,DataSuS2022!$B$2:$O$854,4,FALSE),"")</f>
        <v>-</v>
      </c>
      <c r="AD349" s="37" t="str">
        <f>_xlfn.IFNA(VLOOKUP($C349,DataSuS2022!$B$2:$O$854,5,FALSE),"")</f>
        <v>-</v>
      </c>
      <c r="AE349" s="37" t="str">
        <f>_xlfn.IFNA(VLOOKUP($C349,DataSuS2022!$B$2:$O$854,6,FALSE),"")</f>
        <v>-</v>
      </c>
      <c r="AF349" s="37" t="str">
        <f>_xlfn.IFNA(VLOOKUP($C349,DataSuS2022!$B$2:$O$854,7,FALSE),"")</f>
        <v>-</v>
      </c>
      <c r="AG349" s="37" t="str">
        <f>_xlfn.IFNA(VLOOKUP($C349,DataSuS2022!$B$2:$O$854,8,FALSE),"")</f>
        <v>-</v>
      </c>
      <c r="AH349" s="37" t="str">
        <f>_xlfn.IFNA(VLOOKUP($C349,DataSuS2022!$B$2:$O$854,9,FALSE),"")</f>
        <v>-</v>
      </c>
      <c r="AI349" s="37" t="str">
        <f>_xlfn.IFNA(VLOOKUP($C349,DataSuS2022!$B$2:$O$854,10,FALSE),"")</f>
        <v>-</v>
      </c>
      <c r="AJ349" s="37" t="str">
        <f>_xlfn.IFNA(VLOOKUP($C349,DataSuS2022!$B$2:$O$854,11,FALSE),"")</f>
        <v>-</v>
      </c>
      <c r="AK349" s="37" t="str">
        <f>_xlfn.IFNA(VLOOKUP($C349,DataSuS2022!$B$2:$O$854,12,TRUE),"")</f>
        <v>-</v>
      </c>
      <c r="AL349" s="37" t="str">
        <f>_xlfn.IFNA(VLOOKUP($C349,DataSuS2022!$B$2:$O$854,13,FALSE),"")</f>
        <v>-</v>
      </c>
      <c r="AM349" s="44">
        <f t="shared" si="30"/>
        <v>0</v>
      </c>
      <c r="AN349" t="str">
        <f>_xlfn.IFNA(VLOOKUP($C349,DataSuS2023!$B$2:$O$854,2,FALSE),"")</f>
        <v>-</v>
      </c>
      <c r="AO349" t="str">
        <f>_xlfn.IFNA(VLOOKUP($C349,DataSuS2023!$B$2:$O$854,3,FALSE),"")</f>
        <v>-</v>
      </c>
      <c r="AP349" t="str">
        <f>_xlfn.IFNA(VLOOKUP($C349,DataSuS2023!$B$2:$O$854,4,FALSE),"")</f>
        <v>-</v>
      </c>
      <c r="AQ349" t="str">
        <f>_xlfn.IFNA(VLOOKUP($C349,DataSuS2023!$B$2:$O$854,5,FALSE),"")</f>
        <v>-</v>
      </c>
      <c r="AR349" t="str">
        <f>_xlfn.IFNA(VLOOKUP($C349,DataSuS2023!$B$2:$O$854,6,FALSE),"")</f>
        <v>-</v>
      </c>
      <c r="AS349" t="str">
        <f>_xlfn.IFNA(VLOOKUP($C349,DataSuS2023!$B$2:$O$854,7,FALSE),"")</f>
        <v>-</v>
      </c>
      <c r="AT349" t="str">
        <f>_xlfn.IFNA(VLOOKUP($C349,DataSuS2023!$B$2:$O$854,8,FALSE),"")</f>
        <v>-</v>
      </c>
      <c r="AU349" t="str">
        <f>_xlfn.IFNA(VLOOKUP($C349,DataSuS2023!$B$2:$O$854,9,FALSE),"")</f>
        <v>-</v>
      </c>
      <c r="AV349" t="str">
        <f>_xlfn.IFNA(VLOOKUP($C349,DataSuS2023!$B$2:$O$854,10,FALSE),"")</f>
        <v>-</v>
      </c>
      <c r="AW349" t="str">
        <f>_xlfn.IFNA(VLOOKUP($C349,DataSuS2023!$B$2:$O$854,11,FALSE),"")</f>
        <v>-</v>
      </c>
      <c r="AX349" t="str">
        <f>_xlfn.IFNA(VLOOKUP($C349,DataSuS2023!$B$2:$O$854,12,FALSE),"")</f>
        <v>-</v>
      </c>
      <c r="AY349" t="str">
        <f>_xlfn.IFNA(VLOOKUP($C349,DataSuS2023!$B$2:$O$854,13,FALSE),"")</f>
        <v>-</v>
      </c>
      <c r="AZ349" s="43">
        <f t="shared" si="32"/>
        <v>0</v>
      </c>
      <c r="BA349">
        <f t="shared" si="31"/>
        <v>1</v>
      </c>
    </row>
    <row r="350" spans="1:53" ht="15.75" customHeight="1">
      <c r="A350" s="10" t="s">
        <v>706</v>
      </c>
      <c r="B350" s="5">
        <v>3130655</v>
      </c>
      <c r="C350" s="5" t="str">
        <f t="shared" si="28"/>
        <v>31306</v>
      </c>
      <c r="D350" s="11" t="s">
        <v>51</v>
      </c>
      <c r="E350" s="12">
        <v>0.246</v>
      </c>
      <c r="F350" s="12">
        <v>0.40200000000000002</v>
      </c>
      <c r="G350" s="13">
        <v>0.61</v>
      </c>
      <c r="H350" s="46" t="s">
        <v>707</v>
      </c>
      <c r="I350" s="13" t="s">
        <v>70</v>
      </c>
      <c r="J350" s="14">
        <v>1.02</v>
      </c>
      <c r="K350" s="14">
        <v>1004.149</v>
      </c>
      <c r="L350" s="15">
        <f t="shared" si="22"/>
        <v>1.0157855059358722</v>
      </c>
      <c r="M350" s="6" t="s">
        <v>83</v>
      </c>
      <c r="N350" s="3" t="str">
        <f>_xlfn.IFNA(VLOOKUP($C350,DataSuS2021!$B$2:$O$173,2,FALSE),"")</f>
        <v>-</v>
      </c>
      <c r="O350" s="3" t="str">
        <f>_xlfn.IFNA(VLOOKUP($C350,DataSuS2021!$B$2:$O$173,3,FALSE),"")</f>
        <v>-</v>
      </c>
      <c r="P350" s="3" t="str">
        <f>_xlfn.IFNA(VLOOKUP($C350,DataSuS2021!$B$2:$O$173,4,FALSE),"")</f>
        <v>-</v>
      </c>
      <c r="Q350" s="3" t="str">
        <f>_xlfn.IFNA(VLOOKUP($C350,DataSuS2021!$B$2:$O$173,5,FALSE),"")</f>
        <v>-</v>
      </c>
      <c r="R350" s="3">
        <f>_xlfn.IFNA(VLOOKUP($C350,DataSuS2021!$B$2:$O$173,6,FALSE),"")</f>
        <v>1</v>
      </c>
      <c r="S350" s="3" t="str">
        <f>_xlfn.IFNA(VLOOKUP($C350,DataSuS2021!$B$2:$O$173,7,FALSE),"")</f>
        <v>-</v>
      </c>
      <c r="T350" s="3" t="str">
        <f>_xlfn.IFNA(VLOOKUP($C350,DataSuS2021!$B$2:$O$173,8,FALSE),"")</f>
        <v>-</v>
      </c>
      <c r="U350" s="3" t="str">
        <f>_xlfn.IFNA(VLOOKUP($C350,DataSuS2021!$B$2:$O$173,9,FALSE),"")</f>
        <v>-</v>
      </c>
      <c r="V350" s="3" t="str">
        <f>_xlfn.IFNA(VLOOKUP($C350,DataSuS2021!$B$2:$O$173,10,FALSE),"")</f>
        <v>-</v>
      </c>
      <c r="W350" s="3" t="str">
        <f>_xlfn.IFNA(VLOOKUP($C350,DataSuS2021!$B$2:$O$173,11,FALSE),"")</f>
        <v>-</v>
      </c>
      <c r="X350" s="3" t="str">
        <f>_xlfn.IFNA(VLOOKUP($C350,DataSuS2021!$B$2:$O$173,12,FALSE),"")</f>
        <v>-</v>
      </c>
      <c r="Y350" s="3" t="str">
        <f>_xlfn.IFNA(VLOOKUP($C350,DataSuS2021!$B$2:$O$173,13,FALSE),"")</f>
        <v>-</v>
      </c>
      <c r="Z350" s="42">
        <f t="shared" si="29"/>
        <v>1</v>
      </c>
      <c r="AA350" s="37" t="str">
        <f>_xlfn.IFNA(VLOOKUP($C350,DataSuS2022!$B$2:$O$854,2,FALSE),"")</f>
        <v>-</v>
      </c>
      <c r="AB350" s="37" t="str">
        <f>_xlfn.IFNA(VLOOKUP($C350,DataSuS2022!$B$2:$O$854,3,FALSE),"")</f>
        <v>-</v>
      </c>
      <c r="AC350" s="37" t="str">
        <f>_xlfn.IFNA(VLOOKUP($C350,DataSuS2022!$B$2:$O$854,4,FALSE),"")</f>
        <v>-</v>
      </c>
      <c r="AD350" s="37" t="str">
        <f>_xlfn.IFNA(VLOOKUP($C350,DataSuS2022!$B$2:$O$854,5,FALSE),"")</f>
        <v>-</v>
      </c>
      <c r="AE350" s="37" t="str">
        <f>_xlfn.IFNA(VLOOKUP($C350,DataSuS2022!$B$2:$O$854,6,FALSE),"")</f>
        <v>-</v>
      </c>
      <c r="AF350" s="37" t="str">
        <f>_xlfn.IFNA(VLOOKUP($C350,DataSuS2022!$B$2:$O$854,7,FALSE),"")</f>
        <v>-</v>
      </c>
      <c r="AG350" s="37" t="str">
        <f>_xlfn.IFNA(VLOOKUP($C350,DataSuS2022!$B$2:$O$854,8,FALSE),"")</f>
        <v>-</v>
      </c>
      <c r="AH350" s="37" t="str">
        <f>_xlfn.IFNA(VLOOKUP($C350,DataSuS2022!$B$2:$O$854,9,FALSE),"")</f>
        <v>-</v>
      </c>
      <c r="AI350" s="37" t="str">
        <f>_xlfn.IFNA(VLOOKUP($C350,DataSuS2022!$B$2:$O$854,10,FALSE),"")</f>
        <v>-</v>
      </c>
      <c r="AJ350" s="37" t="str">
        <f>_xlfn.IFNA(VLOOKUP($C350,DataSuS2022!$B$2:$O$854,11,FALSE),"")</f>
        <v>-</v>
      </c>
      <c r="AK350" s="37" t="str">
        <f>_xlfn.IFNA(VLOOKUP($C350,DataSuS2022!$B$2:$O$854,12,TRUE),"")</f>
        <v>-</v>
      </c>
      <c r="AL350" s="37" t="str">
        <f>_xlfn.IFNA(VLOOKUP($C350,DataSuS2022!$B$2:$O$854,13,FALSE),"")</f>
        <v>-</v>
      </c>
      <c r="AM350" s="44">
        <f t="shared" si="30"/>
        <v>0</v>
      </c>
      <c r="AN350" t="str">
        <f>_xlfn.IFNA(VLOOKUP($C350,DataSuS2023!$B$2:$O$854,2,FALSE),"")</f>
        <v>-</v>
      </c>
      <c r="AO350" t="str">
        <f>_xlfn.IFNA(VLOOKUP($C350,DataSuS2023!$B$2:$O$854,3,FALSE),"")</f>
        <v>-</v>
      </c>
      <c r="AP350" t="str">
        <f>_xlfn.IFNA(VLOOKUP($C350,DataSuS2023!$B$2:$O$854,4,FALSE),"")</f>
        <v>-</v>
      </c>
      <c r="AQ350" t="str">
        <f>_xlfn.IFNA(VLOOKUP($C350,DataSuS2023!$B$2:$O$854,5,FALSE),"")</f>
        <v>-</v>
      </c>
      <c r="AR350" t="str">
        <f>_xlfn.IFNA(VLOOKUP($C350,DataSuS2023!$B$2:$O$854,6,FALSE),"")</f>
        <v>-</v>
      </c>
      <c r="AS350" t="str">
        <f>_xlfn.IFNA(VLOOKUP($C350,DataSuS2023!$B$2:$O$854,7,FALSE),"")</f>
        <v>-</v>
      </c>
      <c r="AT350" t="str">
        <f>_xlfn.IFNA(VLOOKUP($C350,DataSuS2023!$B$2:$O$854,8,FALSE),"")</f>
        <v>-</v>
      </c>
      <c r="AU350" t="str">
        <f>_xlfn.IFNA(VLOOKUP($C350,DataSuS2023!$B$2:$O$854,9,FALSE),"")</f>
        <v>-</v>
      </c>
      <c r="AV350" t="str">
        <f>_xlfn.IFNA(VLOOKUP($C350,DataSuS2023!$B$2:$O$854,10,FALSE),"")</f>
        <v>-</v>
      </c>
      <c r="AW350" t="str">
        <f>_xlfn.IFNA(VLOOKUP($C350,DataSuS2023!$B$2:$O$854,11,FALSE),"")</f>
        <v>-</v>
      </c>
      <c r="AX350" t="str">
        <f>_xlfn.IFNA(VLOOKUP($C350,DataSuS2023!$B$2:$O$854,12,FALSE),"")</f>
        <v>-</v>
      </c>
      <c r="AY350" t="str">
        <f>_xlfn.IFNA(VLOOKUP($C350,DataSuS2023!$B$2:$O$854,13,FALSE),"")</f>
        <v>-</v>
      </c>
      <c r="AZ350" s="43">
        <f t="shared" si="32"/>
        <v>0</v>
      </c>
      <c r="BA350">
        <f t="shared" si="31"/>
        <v>1</v>
      </c>
    </row>
    <row r="351" spans="1:53" ht="15.75" customHeight="1">
      <c r="A351" s="10" t="s">
        <v>708</v>
      </c>
      <c r="B351" s="5">
        <v>3130705</v>
      </c>
      <c r="C351" s="5" t="str">
        <f t="shared" si="28"/>
        <v>31307</v>
      </c>
      <c r="D351" s="11" t="s">
        <v>200</v>
      </c>
      <c r="E351" s="12">
        <v>0.40400000000000003</v>
      </c>
      <c r="F351" s="12">
        <v>0.57299999999999995</v>
      </c>
      <c r="G351" s="13">
        <v>0.67400000000000004</v>
      </c>
      <c r="H351" s="46" t="s">
        <v>709</v>
      </c>
      <c r="I351" s="13" t="s">
        <v>53</v>
      </c>
      <c r="J351" s="14">
        <v>2.33</v>
      </c>
      <c r="K351" s="14">
        <v>830.03</v>
      </c>
      <c r="L351" s="15">
        <f t="shared" si="22"/>
        <v>2.8071274532245822</v>
      </c>
      <c r="M351" s="6" t="s">
        <v>54</v>
      </c>
      <c r="N351" s="3" t="str">
        <f>_xlfn.IFNA(VLOOKUP($C351,DataSuS2021!$B$2:$O$173,2,FALSE),"")</f>
        <v/>
      </c>
      <c r="O351" s="3" t="str">
        <f>_xlfn.IFNA(VLOOKUP($C351,DataSuS2021!$B$2:$O$173,3,FALSE),"")</f>
        <v/>
      </c>
      <c r="P351" s="3" t="str">
        <f>_xlfn.IFNA(VLOOKUP($C351,DataSuS2021!$B$2:$O$173,4,FALSE),"")</f>
        <v/>
      </c>
      <c r="Q351" s="3" t="str">
        <f>_xlfn.IFNA(VLOOKUP($C351,DataSuS2021!$B$2:$O$173,5,FALSE),"")</f>
        <v/>
      </c>
      <c r="R351" s="3" t="str">
        <f>_xlfn.IFNA(VLOOKUP($C351,DataSuS2021!$B$2:$O$173,6,FALSE),"")</f>
        <v/>
      </c>
      <c r="S351" s="3" t="str">
        <f>_xlfn.IFNA(VLOOKUP($C351,DataSuS2021!$B$2:$O$173,7,FALSE),"")</f>
        <v/>
      </c>
      <c r="T351" s="3" t="str">
        <f>_xlfn.IFNA(VLOOKUP($C351,DataSuS2021!$B$2:$O$173,8,FALSE),"")</f>
        <v/>
      </c>
      <c r="U351" s="3" t="str">
        <f>_xlfn.IFNA(VLOOKUP($C351,DataSuS2021!$B$2:$O$173,9,FALSE),"")</f>
        <v/>
      </c>
      <c r="V351" s="3" t="str">
        <f>_xlfn.IFNA(VLOOKUP($C351,DataSuS2021!$B$2:$O$173,10,FALSE),"")</f>
        <v/>
      </c>
      <c r="W351" s="3" t="str">
        <f>_xlfn.IFNA(VLOOKUP($C351,DataSuS2021!$B$2:$O$173,11,FALSE),"")</f>
        <v/>
      </c>
      <c r="X351" s="3" t="str">
        <f>_xlfn.IFNA(VLOOKUP($C351,DataSuS2021!$B$2:$O$173,12,FALSE),"")</f>
        <v/>
      </c>
      <c r="Y351" s="3" t="str">
        <f>_xlfn.IFNA(VLOOKUP($C351,DataSuS2021!$B$2:$O$173,13,FALSE),"")</f>
        <v/>
      </c>
      <c r="Z351" s="42">
        <f t="shared" si="29"/>
        <v>0</v>
      </c>
      <c r="AA351" s="37" t="str">
        <f>_xlfn.IFNA(VLOOKUP($C351,DataSuS2022!$B$2:$O$854,2,FALSE),"")</f>
        <v>-</v>
      </c>
      <c r="AB351" s="37" t="str">
        <f>_xlfn.IFNA(VLOOKUP($C351,DataSuS2022!$B$2:$O$854,3,FALSE),"")</f>
        <v>-</v>
      </c>
      <c r="AC351" s="37" t="str">
        <f>_xlfn.IFNA(VLOOKUP($C351,DataSuS2022!$B$2:$O$854,4,FALSE),"")</f>
        <v>-</v>
      </c>
      <c r="AD351" s="37" t="str">
        <f>_xlfn.IFNA(VLOOKUP($C351,DataSuS2022!$B$2:$O$854,5,FALSE),"")</f>
        <v>-</v>
      </c>
      <c r="AE351" s="37" t="str">
        <f>_xlfn.IFNA(VLOOKUP($C351,DataSuS2022!$B$2:$O$854,6,FALSE),"")</f>
        <v>-</v>
      </c>
      <c r="AF351" s="37" t="str">
        <f>_xlfn.IFNA(VLOOKUP($C351,DataSuS2022!$B$2:$O$854,7,FALSE),"")</f>
        <v>-</v>
      </c>
      <c r="AG351" s="37" t="str">
        <f>_xlfn.IFNA(VLOOKUP($C351,DataSuS2022!$B$2:$O$854,8,FALSE),"")</f>
        <v>-</v>
      </c>
      <c r="AH351" s="37" t="str">
        <f>_xlfn.IFNA(VLOOKUP($C351,DataSuS2022!$B$2:$O$854,9,FALSE),"")</f>
        <v>-</v>
      </c>
      <c r="AI351" s="37" t="str">
        <f>_xlfn.IFNA(VLOOKUP($C351,DataSuS2022!$B$2:$O$854,10,FALSE),"")</f>
        <v>-</v>
      </c>
      <c r="AJ351" s="37" t="str">
        <f>_xlfn.IFNA(VLOOKUP($C351,DataSuS2022!$B$2:$O$854,11,FALSE),"")</f>
        <v>-</v>
      </c>
      <c r="AK351" s="37" t="str">
        <f>_xlfn.IFNA(VLOOKUP($C351,DataSuS2022!$B$2:$O$854,12,TRUE),"")</f>
        <v>-</v>
      </c>
      <c r="AL351" s="37" t="str">
        <f>_xlfn.IFNA(VLOOKUP($C351,DataSuS2022!$B$2:$O$854,13,FALSE),"")</f>
        <v>-</v>
      </c>
      <c r="AM351" s="44">
        <f t="shared" si="30"/>
        <v>0</v>
      </c>
      <c r="AN351" t="str">
        <f>_xlfn.IFNA(VLOOKUP($C351,DataSuS2023!$B$2:$O$854,2,FALSE),"")</f>
        <v>-</v>
      </c>
      <c r="AO351" t="str">
        <f>_xlfn.IFNA(VLOOKUP($C351,DataSuS2023!$B$2:$O$854,3,FALSE),"")</f>
        <v>-</v>
      </c>
      <c r="AP351" t="str">
        <f>_xlfn.IFNA(VLOOKUP($C351,DataSuS2023!$B$2:$O$854,4,FALSE),"")</f>
        <v>-</v>
      </c>
      <c r="AQ351" t="str">
        <f>_xlfn.IFNA(VLOOKUP($C351,DataSuS2023!$B$2:$O$854,5,FALSE),"")</f>
        <v>-</v>
      </c>
      <c r="AR351" t="str">
        <f>_xlfn.IFNA(VLOOKUP($C351,DataSuS2023!$B$2:$O$854,6,FALSE),"")</f>
        <v>-</v>
      </c>
      <c r="AS351" t="str">
        <f>_xlfn.IFNA(VLOOKUP($C351,DataSuS2023!$B$2:$O$854,7,FALSE),"")</f>
        <v>-</v>
      </c>
      <c r="AT351" t="str">
        <f>_xlfn.IFNA(VLOOKUP($C351,DataSuS2023!$B$2:$O$854,8,FALSE),"")</f>
        <v>-</v>
      </c>
      <c r="AU351" t="str">
        <f>_xlfn.IFNA(VLOOKUP($C351,DataSuS2023!$B$2:$O$854,9,FALSE),"")</f>
        <v>-</v>
      </c>
      <c r="AV351" t="str">
        <f>_xlfn.IFNA(VLOOKUP($C351,DataSuS2023!$B$2:$O$854,10,FALSE),"")</f>
        <v>-</v>
      </c>
      <c r="AW351" t="str">
        <f>_xlfn.IFNA(VLOOKUP($C351,DataSuS2023!$B$2:$O$854,11,FALSE),"")</f>
        <v>-</v>
      </c>
      <c r="AX351" t="str">
        <f>_xlfn.IFNA(VLOOKUP($C351,DataSuS2023!$B$2:$O$854,12,FALSE),"")</f>
        <v>-</v>
      </c>
      <c r="AY351" t="str">
        <f>_xlfn.IFNA(VLOOKUP($C351,DataSuS2023!$B$2:$O$854,13,FALSE),"")</f>
        <v>-</v>
      </c>
      <c r="AZ351" s="43">
        <f t="shared" si="32"/>
        <v>0</v>
      </c>
      <c r="BA351">
        <f t="shared" si="31"/>
        <v>0</v>
      </c>
    </row>
    <row r="352" spans="1:53" ht="15.75" customHeight="1">
      <c r="A352" s="10" t="s">
        <v>710</v>
      </c>
      <c r="B352" s="5">
        <v>3130804</v>
      </c>
      <c r="C352" s="5" t="str">
        <f t="shared" si="28"/>
        <v>31308</v>
      </c>
      <c r="D352" s="11" t="s">
        <v>85</v>
      </c>
      <c r="E352" s="12">
        <v>0.41499999999999998</v>
      </c>
      <c r="F352" s="12">
        <v>0.61499999999999999</v>
      </c>
      <c r="G352" s="13">
        <v>0.69699999999999995</v>
      </c>
      <c r="H352" s="46" t="s">
        <v>355</v>
      </c>
      <c r="I352" s="13" t="s">
        <v>61</v>
      </c>
      <c r="J352" s="14">
        <v>0.44</v>
      </c>
      <c r="K352" s="14">
        <v>305.59100000000001</v>
      </c>
      <c r="L352" s="15">
        <f t="shared" si="22"/>
        <v>1.4398329793743927</v>
      </c>
      <c r="M352" s="6" t="s">
        <v>100</v>
      </c>
      <c r="N352" s="3" t="str">
        <f>_xlfn.IFNA(VLOOKUP($C352,DataSuS2021!$B$2:$O$173,2,FALSE),"")</f>
        <v/>
      </c>
      <c r="O352" s="3" t="str">
        <f>_xlfn.IFNA(VLOOKUP($C352,DataSuS2021!$B$2:$O$173,3,FALSE),"")</f>
        <v/>
      </c>
      <c r="P352" s="3" t="str">
        <f>_xlfn.IFNA(VLOOKUP($C352,DataSuS2021!$B$2:$O$173,4,FALSE),"")</f>
        <v/>
      </c>
      <c r="Q352" s="3" t="str">
        <f>_xlfn.IFNA(VLOOKUP($C352,DataSuS2021!$B$2:$O$173,5,FALSE),"")</f>
        <v/>
      </c>
      <c r="R352" s="3" t="str">
        <f>_xlfn.IFNA(VLOOKUP($C352,DataSuS2021!$B$2:$O$173,6,FALSE),"")</f>
        <v/>
      </c>
      <c r="S352" s="3" t="str">
        <f>_xlfn.IFNA(VLOOKUP($C352,DataSuS2021!$B$2:$O$173,7,FALSE),"")</f>
        <v/>
      </c>
      <c r="T352" s="3" t="str">
        <f>_xlfn.IFNA(VLOOKUP($C352,DataSuS2021!$B$2:$O$173,8,FALSE),"")</f>
        <v/>
      </c>
      <c r="U352" s="3" t="str">
        <f>_xlfn.IFNA(VLOOKUP($C352,DataSuS2021!$B$2:$O$173,9,FALSE),"")</f>
        <v/>
      </c>
      <c r="V352" s="3" t="str">
        <f>_xlfn.IFNA(VLOOKUP($C352,DataSuS2021!$B$2:$O$173,10,FALSE),"")</f>
        <v/>
      </c>
      <c r="W352" s="3" t="str">
        <f>_xlfn.IFNA(VLOOKUP($C352,DataSuS2021!$B$2:$O$173,11,FALSE),"")</f>
        <v/>
      </c>
      <c r="X352" s="3" t="str">
        <f>_xlfn.IFNA(VLOOKUP($C352,DataSuS2021!$B$2:$O$173,12,FALSE),"")</f>
        <v/>
      </c>
      <c r="Y352" s="3" t="str">
        <f>_xlfn.IFNA(VLOOKUP($C352,DataSuS2021!$B$2:$O$173,13,FALSE),"")</f>
        <v/>
      </c>
      <c r="Z352" s="42">
        <f t="shared" si="29"/>
        <v>0</v>
      </c>
      <c r="AA352" s="37" t="str">
        <f>_xlfn.IFNA(VLOOKUP($C352,DataSuS2022!$B$2:$O$854,2,FALSE),"")</f>
        <v>-</v>
      </c>
      <c r="AB352" s="37" t="str">
        <f>_xlfn.IFNA(VLOOKUP($C352,DataSuS2022!$B$2:$O$854,3,FALSE),"")</f>
        <v>-</v>
      </c>
      <c r="AC352" s="37" t="str">
        <f>_xlfn.IFNA(VLOOKUP($C352,DataSuS2022!$B$2:$O$854,4,FALSE),"")</f>
        <v>-</v>
      </c>
      <c r="AD352" s="37" t="str">
        <f>_xlfn.IFNA(VLOOKUP($C352,DataSuS2022!$B$2:$O$854,5,FALSE),"")</f>
        <v>-</v>
      </c>
      <c r="AE352" s="37" t="str">
        <f>_xlfn.IFNA(VLOOKUP($C352,DataSuS2022!$B$2:$O$854,6,FALSE),"")</f>
        <v>-</v>
      </c>
      <c r="AF352" s="37" t="str">
        <f>_xlfn.IFNA(VLOOKUP($C352,DataSuS2022!$B$2:$O$854,7,FALSE),"")</f>
        <v>-</v>
      </c>
      <c r="AG352" s="37" t="str">
        <f>_xlfn.IFNA(VLOOKUP($C352,DataSuS2022!$B$2:$O$854,8,FALSE),"")</f>
        <v>-</v>
      </c>
      <c r="AH352" s="37" t="str">
        <f>_xlfn.IFNA(VLOOKUP($C352,DataSuS2022!$B$2:$O$854,9,FALSE),"")</f>
        <v>-</v>
      </c>
      <c r="AI352" s="37" t="str">
        <f>_xlfn.IFNA(VLOOKUP($C352,DataSuS2022!$B$2:$O$854,10,FALSE),"")</f>
        <v>-</v>
      </c>
      <c r="AJ352" s="37" t="str">
        <f>_xlfn.IFNA(VLOOKUP($C352,DataSuS2022!$B$2:$O$854,11,FALSE),"")</f>
        <v>-</v>
      </c>
      <c r="AK352" s="37" t="str">
        <f>_xlfn.IFNA(VLOOKUP($C352,DataSuS2022!$B$2:$O$854,12,TRUE),"")</f>
        <v>-</v>
      </c>
      <c r="AL352" s="37" t="str">
        <f>_xlfn.IFNA(VLOOKUP($C352,DataSuS2022!$B$2:$O$854,13,FALSE),"")</f>
        <v>-</v>
      </c>
      <c r="AM352" s="44">
        <f t="shared" si="30"/>
        <v>0</v>
      </c>
      <c r="AN352" t="str">
        <f>_xlfn.IFNA(VLOOKUP($C352,DataSuS2023!$B$2:$O$854,2,FALSE),"")</f>
        <v>-</v>
      </c>
      <c r="AO352" t="str">
        <f>_xlfn.IFNA(VLOOKUP($C352,DataSuS2023!$B$2:$O$854,3,FALSE),"")</f>
        <v>-</v>
      </c>
      <c r="AP352" t="str">
        <f>_xlfn.IFNA(VLOOKUP($C352,DataSuS2023!$B$2:$O$854,4,FALSE),"")</f>
        <v>-</v>
      </c>
      <c r="AQ352" t="str">
        <f>_xlfn.IFNA(VLOOKUP($C352,DataSuS2023!$B$2:$O$854,5,FALSE),"")</f>
        <v>-</v>
      </c>
      <c r="AR352" t="str">
        <f>_xlfn.IFNA(VLOOKUP($C352,DataSuS2023!$B$2:$O$854,6,FALSE),"")</f>
        <v>-</v>
      </c>
      <c r="AS352" t="str">
        <f>_xlfn.IFNA(VLOOKUP($C352,DataSuS2023!$B$2:$O$854,7,FALSE),"")</f>
        <v>-</v>
      </c>
      <c r="AT352" t="str">
        <f>_xlfn.IFNA(VLOOKUP($C352,DataSuS2023!$B$2:$O$854,8,FALSE),"")</f>
        <v>-</v>
      </c>
      <c r="AU352" t="str">
        <f>_xlfn.IFNA(VLOOKUP($C352,DataSuS2023!$B$2:$O$854,9,FALSE),"")</f>
        <v>-</v>
      </c>
      <c r="AV352" t="str">
        <f>_xlfn.IFNA(VLOOKUP($C352,DataSuS2023!$B$2:$O$854,10,FALSE),"")</f>
        <v>-</v>
      </c>
      <c r="AW352" t="str">
        <f>_xlfn.IFNA(VLOOKUP($C352,DataSuS2023!$B$2:$O$854,11,FALSE),"")</f>
        <v>-</v>
      </c>
      <c r="AX352" t="str">
        <f>_xlfn.IFNA(VLOOKUP($C352,DataSuS2023!$B$2:$O$854,12,FALSE),"")</f>
        <v>-</v>
      </c>
      <c r="AY352" t="str">
        <f>_xlfn.IFNA(VLOOKUP($C352,DataSuS2023!$B$2:$O$854,13,FALSE),"")</f>
        <v>-</v>
      </c>
      <c r="AZ352" s="43">
        <f t="shared" si="32"/>
        <v>0</v>
      </c>
      <c r="BA352">
        <f t="shared" si="31"/>
        <v>0</v>
      </c>
    </row>
    <row r="353" spans="1:53" ht="15.75" customHeight="1">
      <c r="A353" s="10" t="s">
        <v>711</v>
      </c>
      <c r="B353" s="5">
        <v>3130903</v>
      </c>
      <c r="C353" s="5" t="str">
        <f t="shared" si="28"/>
        <v>31309</v>
      </c>
      <c r="D353" s="11" t="s">
        <v>64</v>
      </c>
      <c r="E353" s="12">
        <v>0.39100000000000001</v>
      </c>
      <c r="F353" s="12">
        <v>0.54600000000000004</v>
      </c>
      <c r="G353" s="13">
        <v>0.65800000000000003</v>
      </c>
      <c r="H353" s="46" t="s">
        <v>712</v>
      </c>
      <c r="I353" s="13" t="s">
        <v>61</v>
      </c>
      <c r="J353" s="14">
        <v>4.1399999999999997</v>
      </c>
      <c r="K353" s="14">
        <v>858.024</v>
      </c>
      <c r="L353" s="15">
        <f t="shared" si="22"/>
        <v>4.8250398590249217</v>
      </c>
      <c r="M353" s="6" t="s">
        <v>67</v>
      </c>
      <c r="N353" s="3" t="str">
        <f>_xlfn.IFNA(VLOOKUP($C353,DataSuS2021!$B$2:$O$173,2,FALSE),"")</f>
        <v>-</v>
      </c>
      <c r="O353" s="3" t="str">
        <f>_xlfn.IFNA(VLOOKUP($C353,DataSuS2021!$B$2:$O$173,3,FALSE),"")</f>
        <v>-</v>
      </c>
      <c r="P353" s="3" t="str">
        <f>_xlfn.IFNA(VLOOKUP($C353,DataSuS2021!$B$2:$O$173,4,FALSE),"")</f>
        <v>-</v>
      </c>
      <c r="Q353" s="3" t="str">
        <f>_xlfn.IFNA(VLOOKUP($C353,DataSuS2021!$B$2:$O$173,5,FALSE),"")</f>
        <v>-</v>
      </c>
      <c r="R353" s="3" t="str">
        <f>_xlfn.IFNA(VLOOKUP($C353,DataSuS2021!$B$2:$O$173,6,FALSE),"")</f>
        <v>-</v>
      </c>
      <c r="S353" s="3" t="str">
        <f>_xlfn.IFNA(VLOOKUP($C353,DataSuS2021!$B$2:$O$173,7,FALSE),"")</f>
        <v>-</v>
      </c>
      <c r="T353" s="3" t="str">
        <f>_xlfn.IFNA(VLOOKUP($C353,DataSuS2021!$B$2:$O$173,8,FALSE),"")</f>
        <v>-</v>
      </c>
      <c r="U353" s="3">
        <f>_xlfn.IFNA(VLOOKUP($C353,DataSuS2021!$B$2:$O$173,9,FALSE),"")</f>
        <v>1</v>
      </c>
      <c r="V353" s="3" t="str">
        <f>_xlfn.IFNA(VLOOKUP($C353,DataSuS2021!$B$2:$O$173,10,FALSE),"")</f>
        <v>-</v>
      </c>
      <c r="W353" s="3" t="str">
        <f>_xlfn.IFNA(VLOOKUP($C353,DataSuS2021!$B$2:$O$173,11,FALSE),"")</f>
        <v>-</v>
      </c>
      <c r="X353" s="3" t="str">
        <f>_xlfn.IFNA(VLOOKUP($C353,DataSuS2021!$B$2:$O$173,12,FALSE),"")</f>
        <v>-</v>
      </c>
      <c r="Y353" s="3" t="str">
        <f>_xlfn.IFNA(VLOOKUP($C353,DataSuS2021!$B$2:$O$173,13,FALSE),"")</f>
        <v>-</v>
      </c>
      <c r="Z353" s="42">
        <f t="shared" si="29"/>
        <v>1</v>
      </c>
      <c r="AA353" s="37" t="str">
        <f>_xlfn.IFNA(VLOOKUP($C353,DataSuS2022!$B$2:$O$854,2,FALSE),"")</f>
        <v>-</v>
      </c>
      <c r="AB353" s="37" t="str">
        <f>_xlfn.IFNA(VLOOKUP($C353,DataSuS2022!$B$2:$O$854,3,FALSE),"")</f>
        <v>-</v>
      </c>
      <c r="AC353" s="37" t="str">
        <f>_xlfn.IFNA(VLOOKUP($C353,DataSuS2022!$B$2:$O$854,4,FALSE),"")</f>
        <v>-</v>
      </c>
      <c r="AD353" s="37" t="str">
        <f>_xlfn.IFNA(VLOOKUP($C353,DataSuS2022!$B$2:$O$854,5,FALSE),"")</f>
        <v>-</v>
      </c>
      <c r="AE353" s="37" t="str">
        <f>_xlfn.IFNA(VLOOKUP($C353,DataSuS2022!$B$2:$O$854,6,FALSE),"")</f>
        <v>-</v>
      </c>
      <c r="AF353" s="37">
        <f>_xlfn.IFNA(VLOOKUP($C353,DataSuS2022!$B$2:$O$854,7,FALSE),"")</f>
        <v>1</v>
      </c>
      <c r="AG353" s="37" t="str">
        <f>_xlfn.IFNA(VLOOKUP($C353,DataSuS2022!$B$2:$O$854,8,FALSE),"")</f>
        <v>-</v>
      </c>
      <c r="AH353" s="37" t="str">
        <f>_xlfn.IFNA(VLOOKUP($C353,DataSuS2022!$B$2:$O$854,9,FALSE),"")</f>
        <v>-</v>
      </c>
      <c r="AI353" s="37" t="str">
        <f>_xlfn.IFNA(VLOOKUP($C353,DataSuS2022!$B$2:$O$854,10,FALSE),"")</f>
        <v>-</v>
      </c>
      <c r="AJ353" s="37" t="str">
        <f>_xlfn.IFNA(VLOOKUP($C353,DataSuS2022!$B$2:$O$854,11,FALSE),"")</f>
        <v>-</v>
      </c>
      <c r="AK353" s="37" t="str">
        <f>_xlfn.IFNA(VLOOKUP($C353,DataSuS2022!$B$2:$O$854,12,TRUE),"")</f>
        <v>-</v>
      </c>
      <c r="AL353" s="37" t="str">
        <f>_xlfn.IFNA(VLOOKUP($C353,DataSuS2022!$B$2:$O$854,13,FALSE),"")</f>
        <v>-</v>
      </c>
      <c r="AM353" s="44">
        <f t="shared" si="30"/>
        <v>1</v>
      </c>
      <c r="AN353" t="str">
        <f>_xlfn.IFNA(VLOOKUP($C353,DataSuS2023!$B$2:$O$854,2,FALSE),"")</f>
        <v>-</v>
      </c>
      <c r="AO353" t="str">
        <f>_xlfn.IFNA(VLOOKUP($C353,DataSuS2023!$B$2:$O$854,3,FALSE),"")</f>
        <v>-</v>
      </c>
      <c r="AP353" t="str">
        <f>_xlfn.IFNA(VLOOKUP($C353,DataSuS2023!$B$2:$O$854,4,FALSE),"")</f>
        <v>-</v>
      </c>
      <c r="AQ353" t="str">
        <f>_xlfn.IFNA(VLOOKUP($C353,DataSuS2023!$B$2:$O$854,5,FALSE),"")</f>
        <v>-</v>
      </c>
      <c r="AR353">
        <f>_xlfn.IFNA(VLOOKUP($C353,DataSuS2023!$B$2:$O$854,6,FALSE),"")</f>
        <v>1</v>
      </c>
      <c r="AS353" t="str">
        <f>_xlfn.IFNA(VLOOKUP($C353,DataSuS2023!$B$2:$O$854,7,FALSE),"")</f>
        <v>-</v>
      </c>
      <c r="AT353" t="str">
        <f>_xlfn.IFNA(VLOOKUP($C353,DataSuS2023!$B$2:$O$854,8,FALSE),"")</f>
        <v>-</v>
      </c>
      <c r="AU353" t="str">
        <f>_xlfn.IFNA(VLOOKUP($C353,DataSuS2023!$B$2:$O$854,9,FALSE),"")</f>
        <v>-</v>
      </c>
      <c r="AV353" t="str">
        <f>_xlfn.IFNA(VLOOKUP($C353,DataSuS2023!$B$2:$O$854,10,FALSE),"")</f>
        <v>-</v>
      </c>
      <c r="AW353" t="str">
        <f>_xlfn.IFNA(VLOOKUP($C353,DataSuS2023!$B$2:$O$854,11,FALSE),"")</f>
        <v>-</v>
      </c>
      <c r="AX353" t="str">
        <f>_xlfn.IFNA(VLOOKUP($C353,DataSuS2023!$B$2:$O$854,12,FALSE),"")</f>
        <v>-</v>
      </c>
      <c r="AY353" t="str">
        <f>_xlfn.IFNA(VLOOKUP($C353,DataSuS2023!$B$2:$O$854,13,FALSE),"")</f>
        <v>-</v>
      </c>
      <c r="AZ353" s="43">
        <f t="shared" si="32"/>
        <v>1</v>
      </c>
      <c r="BA353">
        <f t="shared" si="31"/>
        <v>3</v>
      </c>
    </row>
    <row r="354" spans="1:53" ht="15.75" customHeight="1">
      <c r="A354" s="10" t="s">
        <v>713</v>
      </c>
      <c r="B354" s="5">
        <v>3131000</v>
      </c>
      <c r="C354" s="5" t="str">
        <f t="shared" si="28"/>
        <v>31310</v>
      </c>
      <c r="D354" s="11" t="s">
        <v>56</v>
      </c>
      <c r="E354" s="12">
        <v>0.42499999999999999</v>
      </c>
      <c r="F354" s="12">
        <v>0.57299999999999995</v>
      </c>
      <c r="G354" s="13">
        <v>0.70199999999999996</v>
      </c>
      <c r="H354" s="46" t="s">
        <v>714</v>
      </c>
      <c r="I354" s="13" t="s">
        <v>53</v>
      </c>
      <c r="J354" s="14">
        <v>2.5099999999999998</v>
      </c>
      <c r="K354" s="14">
        <v>244.99600000000001</v>
      </c>
      <c r="L354" s="15">
        <f t="shared" si="22"/>
        <v>10.245065225554701</v>
      </c>
      <c r="M354" s="6" t="s">
        <v>117</v>
      </c>
      <c r="N354" s="3" t="str">
        <f>_xlfn.IFNA(VLOOKUP($C354,DataSuS2021!$B$2:$O$173,2,FALSE),"")</f>
        <v/>
      </c>
      <c r="O354" s="3" t="str">
        <f>_xlfn.IFNA(VLOOKUP($C354,DataSuS2021!$B$2:$O$173,3,FALSE),"")</f>
        <v/>
      </c>
      <c r="P354" s="3" t="str">
        <f>_xlfn.IFNA(VLOOKUP($C354,DataSuS2021!$B$2:$O$173,4,FALSE),"")</f>
        <v/>
      </c>
      <c r="Q354" s="3" t="str">
        <f>_xlfn.IFNA(VLOOKUP($C354,DataSuS2021!$B$2:$O$173,5,FALSE),"")</f>
        <v/>
      </c>
      <c r="R354" s="3" t="str">
        <f>_xlfn.IFNA(VLOOKUP($C354,DataSuS2021!$B$2:$O$173,6,FALSE),"")</f>
        <v/>
      </c>
      <c r="S354" s="3" t="str">
        <f>_xlfn.IFNA(VLOOKUP($C354,DataSuS2021!$B$2:$O$173,7,FALSE),"")</f>
        <v/>
      </c>
      <c r="T354" s="3" t="str">
        <f>_xlfn.IFNA(VLOOKUP($C354,DataSuS2021!$B$2:$O$173,8,FALSE),"")</f>
        <v/>
      </c>
      <c r="U354" s="3" t="str">
        <f>_xlfn.IFNA(VLOOKUP($C354,DataSuS2021!$B$2:$O$173,9,FALSE),"")</f>
        <v/>
      </c>
      <c r="V354" s="3" t="str">
        <f>_xlfn.IFNA(VLOOKUP($C354,DataSuS2021!$B$2:$O$173,10,FALSE),"")</f>
        <v/>
      </c>
      <c r="W354" s="3" t="str">
        <f>_xlfn.IFNA(VLOOKUP($C354,DataSuS2021!$B$2:$O$173,11,FALSE),"")</f>
        <v/>
      </c>
      <c r="X354" s="3" t="str">
        <f>_xlfn.IFNA(VLOOKUP($C354,DataSuS2021!$B$2:$O$173,12,FALSE),"")</f>
        <v/>
      </c>
      <c r="Y354" s="3" t="str">
        <f>_xlfn.IFNA(VLOOKUP($C354,DataSuS2021!$B$2:$O$173,13,FALSE),"")</f>
        <v/>
      </c>
      <c r="Z354" s="42">
        <f t="shared" si="29"/>
        <v>0</v>
      </c>
      <c r="AA354" s="37" t="str">
        <f>_xlfn.IFNA(VLOOKUP($C354,DataSuS2022!$B$2:$O$854,2,FALSE),"")</f>
        <v>-</v>
      </c>
      <c r="AB354" s="37" t="str">
        <f>_xlfn.IFNA(VLOOKUP($C354,DataSuS2022!$B$2:$O$854,3,FALSE),"")</f>
        <v>-</v>
      </c>
      <c r="AC354" s="37" t="str">
        <f>_xlfn.IFNA(VLOOKUP($C354,DataSuS2022!$B$2:$O$854,4,FALSE),"")</f>
        <v>-</v>
      </c>
      <c r="AD354" s="37" t="str">
        <f>_xlfn.IFNA(VLOOKUP($C354,DataSuS2022!$B$2:$O$854,5,FALSE),"")</f>
        <v>-</v>
      </c>
      <c r="AE354" s="37" t="str">
        <f>_xlfn.IFNA(VLOOKUP($C354,DataSuS2022!$B$2:$O$854,6,FALSE),"")</f>
        <v>-</v>
      </c>
      <c r="AF354" s="37" t="str">
        <f>_xlfn.IFNA(VLOOKUP($C354,DataSuS2022!$B$2:$O$854,7,FALSE),"")</f>
        <v>-</v>
      </c>
      <c r="AG354" s="37" t="str">
        <f>_xlfn.IFNA(VLOOKUP($C354,DataSuS2022!$B$2:$O$854,8,FALSE),"")</f>
        <v>-</v>
      </c>
      <c r="AH354" s="37" t="str">
        <f>_xlfn.IFNA(VLOOKUP($C354,DataSuS2022!$B$2:$O$854,9,FALSE),"")</f>
        <v>-</v>
      </c>
      <c r="AI354" s="37" t="str">
        <f>_xlfn.IFNA(VLOOKUP($C354,DataSuS2022!$B$2:$O$854,10,FALSE),"")</f>
        <v>-</v>
      </c>
      <c r="AJ354" s="37" t="str">
        <f>_xlfn.IFNA(VLOOKUP($C354,DataSuS2022!$B$2:$O$854,11,FALSE),"")</f>
        <v>-</v>
      </c>
      <c r="AK354" s="37" t="str">
        <f>_xlfn.IFNA(VLOOKUP($C354,DataSuS2022!$B$2:$O$854,12,TRUE),"")</f>
        <v>-</v>
      </c>
      <c r="AL354" s="37" t="str">
        <f>_xlfn.IFNA(VLOOKUP($C354,DataSuS2022!$B$2:$O$854,13,FALSE),"")</f>
        <v>-</v>
      </c>
      <c r="AM354" s="44">
        <f t="shared" si="30"/>
        <v>0</v>
      </c>
      <c r="AN354" t="str">
        <f>_xlfn.IFNA(VLOOKUP($C354,DataSuS2023!$B$2:$O$854,2,FALSE),"")</f>
        <v>-</v>
      </c>
      <c r="AO354" t="str">
        <f>_xlfn.IFNA(VLOOKUP($C354,DataSuS2023!$B$2:$O$854,3,FALSE),"")</f>
        <v>-</v>
      </c>
      <c r="AP354" t="str">
        <f>_xlfn.IFNA(VLOOKUP($C354,DataSuS2023!$B$2:$O$854,4,FALSE),"")</f>
        <v>-</v>
      </c>
      <c r="AQ354" t="str">
        <f>_xlfn.IFNA(VLOOKUP($C354,DataSuS2023!$B$2:$O$854,5,FALSE),"")</f>
        <v>-</v>
      </c>
      <c r="AR354" t="str">
        <f>_xlfn.IFNA(VLOOKUP($C354,DataSuS2023!$B$2:$O$854,6,FALSE),"")</f>
        <v>-</v>
      </c>
      <c r="AS354" t="str">
        <f>_xlfn.IFNA(VLOOKUP($C354,DataSuS2023!$B$2:$O$854,7,FALSE),"")</f>
        <v>-</v>
      </c>
      <c r="AT354" t="str">
        <f>_xlfn.IFNA(VLOOKUP($C354,DataSuS2023!$B$2:$O$854,8,FALSE),"")</f>
        <v>-</v>
      </c>
      <c r="AU354" t="str">
        <f>_xlfn.IFNA(VLOOKUP($C354,DataSuS2023!$B$2:$O$854,9,FALSE),"")</f>
        <v>-</v>
      </c>
      <c r="AV354" t="str">
        <f>_xlfn.IFNA(VLOOKUP($C354,DataSuS2023!$B$2:$O$854,10,FALSE),"")</f>
        <v>-</v>
      </c>
      <c r="AW354" t="str">
        <f>_xlfn.IFNA(VLOOKUP($C354,DataSuS2023!$B$2:$O$854,11,FALSE),"")</f>
        <v>-</v>
      </c>
      <c r="AX354" t="str">
        <f>_xlfn.IFNA(VLOOKUP($C354,DataSuS2023!$B$2:$O$854,12,FALSE),"")</f>
        <v>-</v>
      </c>
      <c r="AY354" t="str">
        <f>_xlfn.IFNA(VLOOKUP($C354,DataSuS2023!$B$2:$O$854,13,FALSE),"")</f>
        <v>-</v>
      </c>
      <c r="AZ354" s="43">
        <f t="shared" si="32"/>
        <v>0</v>
      </c>
      <c r="BA354">
        <f t="shared" si="31"/>
        <v>0</v>
      </c>
    </row>
    <row r="355" spans="1:53" ht="15.75" customHeight="1">
      <c r="A355" s="10" t="s">
        <v>715</v>
      </c>
      <c r="B355" s="5">
        <v>3131109</v>
      </c>
      <c r="C355" s="5" t="str">
        <f t="shared" si="28"/>
        <v>31311</v>
      </c>
      <c r="D355" s="11" t="s">
        <v>59</v>
      </c>
      <c r="E355" s="12">
        <v>0.40699999999999997</v>
      </c>
      <c r="F355" s="12">
        <v>0.53</v>
      </c>
      <c r="G355" s="13">
        <v>0.66400000000000003</v>
      </c>
      <c r="H355" s="46" t="s">
        <v>384</v>
      </c>
      <c r="I355" s="13" t="s">
        <v>53</v>
      </c>
      <c r="J355" s="14">
        <v>2.67</v>
      </c>
      <c r="K355" s="14">
        <v>527.05999999999995</v>
      </c>
      <c r="L355" s="15">
        <f t="shared" si="22"/>
        <v>5.0658369066140487</v>
      </c>
      <c r="M355" s="6" t="s">
        <v>57</v>
      </c>
      <c r="N355" s="3">
        <f>_xlfn.IFNA(VLOOKUP($C355,DataSuS2021!$B$2:$O$173,2,FALSE),"")</f>
        <v>1</v>
      </c>
      <c r="O355" s="3" t="str">
        <f>_xlfn.IFNA(VLOOKUP($C355,DataSuS2021!$B$2:$O$173,3,FALSE),"")</f>
        <v>-</v>
      </c>
      <c r="P355" s="3" t="str">
        <f>_xlfn.IFNA(VLOOKUP($C355,DataSuS2021!$B$2:$O$173,4,FALSE),"")</f>
        <v>-</v>
      </c>
      <c r="Q355" s="3" t="str">
        <f>_xlfn.IFNA(VLOOKUP($C355,DataSuS2021!$B$2:$O$173,5,FALSE),"")</f>
        <v>-</v>
      </c>
      <c r="R355" s="3" t="str">
        <f>_xlfn.IFNA(VLOOKUP($C355,DataSuS2021!$B$2:$O$173,6,FALSE),"")</f>
        <v>-</v>
      </c>
      <c r="S355" s="3" t="str">
        <f>_xlfn.IFNA(VLOOKUP($C355,DataSuS2021!$B$2:$O$173,7,FALSE),"")</f>
        <v>-</v>
      </c>
      <c r="T355" s="3" t="str">
        <f>_xlfn.IFNA(VLOOKUP($C355,DataSuS2021!$B$2:$O$173,8,FALSE),"")</f>
        <v>-</v>
      </c>
      <c r="U355" s="3" t="str">
        <f>_xlfn.IFNA(VLOOKUP($C355,DataSuS2021!$B$2:$O$173,9,FALSE),"")</f>
        <v>-</v>
      </c>
      <c r="V355" s="3" t="str">
        <f>_xlfn.IFNA(VLOOKUP($C355,DataSuS2021!$B$2:$O$173,10,FALSE),"")</f>
        <v>-</v>
      </c>
      <c r="W355" s="3" t="str">
        <f>_xlfn.IFNA(VLOOKUP($C355,DataSuS2021!$B$2:$O$173,11,FALSE),"")</f>
        <v>-</v>
      </c>
      <c r="X355" s="3" t="str">
        <f>_xlfn.IFNA(VLOOKUP($C355,DataSuS2021!$B$2:$O$173,12,FALSE),"")</f>
        <v>-</v>
      </c>
      <c r="Y355" s="3" t="str">
        <f>_xlfn.IFNA(VLOOKUP($C355,DataSuS2021!$B$2:$O$173,13,FALSE),"")</f>
        <v>-</v>
      </c>
      <c r="Z355" s="42">
        <f t="shared" si="29"/>
        <v>1</v>
      </c>
      <c r="AA355" s="37" t="str">
        <f>_xlfn.IFNA(VLOOKUP($C355,DataSuS2022!$B$2:$O$854,2,FALSE),"")</f>
        <v>-</v>
      </c>
      <c r="AB355" s="37" t="str">
        <f>_xlfn.IFNA(VLOOKUP($C355,DataSuS2022!$B$2:$O$854,3,FALSE),"")</f>
        <v>-</v>
      </c>
      <c r="AC355" s="37" t="str">
        <f>_xlfn.IFNA(VLOOKUP($C355,DataSuS2022!$B$2:$O$854,4,FALSE),"")</f>
        <v>-</v>
      </c>
      <c r="AD355" s="37" t="str">
        <f>_xlfn.IFNA(VLOOKUP($C355,DataSuS2022!$B$2:$O$854,5,FALSE),"")</f>
        <v>-</v>
      </c>
      <c r="AE355" s="37">
        <f>_xlfn.IFNA(VLOOKUP($C355,DataSuS2022!$B$2:$O$854,6,FALSE),"")</f>
        <v>1</v>
      </c>
      <c r="AF355" s="37" t="str">
        <f>_xlfn.IFNA(VLOOKUP($C355,DataSuS2022!$B$2:$O$854,7,FALSE),"")</f>
        <v>-</v>
      </c>
      <c r="AG355" s="37" t="str">
        <f>_xlfn.IFNA(VLOOKUP($C355,DataSuS2022!$B$2:$O$854,8,FALSE),"")</f>
        <v>-</v>
      </c>
      <c r="AH355" s="37" t="str">
        <f>_xlfn.IFNA(VLOOKUP($C355,DataSuS2022!$B$2:$O$854,9,FALSE),"")</f>
        <v>-</v>
      </c>
      <c r="AI355" s="37" t="str">
        <f>_xlfn.IFNA(VLOOKUP($C355,DataSuS2022!$B$2:$O$854,10,FALSE),"")</f>
        <v>-</v>
      </c>
      <c r="AJ355" s="37" t="str">
        <f>_xlfn.IFNA(VLOOKUP($C355,DataSuS2022!$B$2:$O$854,11,FALSE),"")</f>
        <v>-</v>
      </c>
      <c r="AK355" s="37" t="str">
        <f>_xlfn.IFNA(VLOOKUP($C355,DataSuS2022!$B$2:$O$854,12,TRUE),"")</f>
        <v>-</v>
      </c>
      <c r="AL355" s="37" t="str">
        <f>_xlfn.IFNA(VLOOKUP($C355,DataSuS2022!$B$2:$O$854,13,FALSE),"")</f>
        <v>-</v>
      </c>
      <c r="AM355" s="44">
        <f t="shared" si="30"/>
        <v>1</v>
      </c>
      <c r="AN355" t="str">
        <f>_xlfn.IFNA(VLOOKUP($C355,DataSuS2023!$B$2:$O$854,2,FALSE),"")</f>
        <v>-</v>
      </c>
      <c r="AO355" t="str">
        <f>_xlfn.IFNA(VLOOKUP($C355,DataSuS2023!$B$2:$O$854,3,FALSE),"")</f>
        <v>-</v>
      </c>
      <c r="AP355" t="str">
        <f>_xlfn.IFNA(VLOOKUP($C355,DataSuS2023!$B$2:$O$854,4,FALSE),"")</f>
        <v>-</v>
      </c>
      <c r="AQ355" t="str">
        <f>_xlfn.IFNA(VLOOKUP($C355,DataSuS2023!$B$2:$O$854,5,FALSE),"")</f>
        <v>-</v>
      </c>
      <c r="AR355" t="str">
        <f>_xlfn.IFNA(VLOOKUP($C355,DataSuS2023!$B$2:$O$854,6,FALSE),"")</f>
        <v>-</v>
      </c>
      <c r="AS355" t="str">
        <f>_xlfn.IFNA(VLOOKUP($C355,DataSuS2023!$B$2:$O$854,7,FALSE),"")</f>
        <v>-</v>
      </c>
      <c r="AT355" t="str">
        <f>_xlfn.IFNA(VLOOKUP($C355,DataSuS2023!$B$2:$O$854,8,FALSE),"")</f>
        <v>-</v>
      </c>
      <c r="AU355" t="str">
        <f>_xlfn.IFNA(VLOOKUP($C355,DataSuS2023!$B$2:$O$854,9,FALSE),"")</f>
        <v>-</v>
      </c>
      <c r="AV355" t="str">
        <f>_xlfn.IFNA(VLOOKUP($C355,DataSuS2023!$B$2:$O$854,10,FALSE),"")</f>
        <v>-</v>
      </c>
      <c r="AW355" t="str">
        <f>_xlfn.IFNA(VLOOKUP($C355,DataSuS2023!$B$2:$O$854,11,FALSE),"")</f>
        <v>-</v>
      </c>
      <c r="AX355" t="str">
        <f>_xlfn.IFNA(VLOOKUP($C355,DataSuS2023!$B$2:$O$854,12,FALSE),"")</f>
        <v>-</v>
      </c>
      <c r="AY355" t="str">
        <f>_xlfn.IFNA(VLOOKUP($C355,DataSuS2023!$B$2:$O$854,13,FALSE),"")</f>
        <v>-</v>
      </c>
      <c r="AZ355" s="43">
        <f t="shared" si="32"/>
        <v>0</v>
      </c>
      <c r="BA355">
        <f t="shared" si="31"/>
        <v>2</v>
      </c>
    </row>
    <row r="356" spans="1:53" ht="15.75" customHeight="1">
      <c r="A356" s="10" t="s">
        <v>716</v>
      </c>
      <c r="B356" s="5">
        <v>3131158</v>
      </c>
      <c r="C356" s="5" t="str">
        <f t="shared" si="28"/>
        <v>31311</v>
      </c>
      <c r="D356" s="11" t="s">
        <v>59</v>
      </c>
      <c r="E356" s="12">
        <v>0.307</v>
      </c>
      <c r="F356" s="12">
        <v>0.51400000000000001</v>
      </c>
      <c r="G356" s="13">
        <v>0.66500000000000004</v>
      </c>
      <c r="H356" s="46" t="s">
        <v>541</v>
      </c>
      <c r="I356" s="13" t="s">
        <v>61</v>
      </c>
      <c r="J356" s="14">
        <v>3.98</v>
      </c>
      <c r="K356" s="14">
        <v>113.246</v>
      </c>
      <c r="L356" s="15">
        <f t="shared" si="22"/>
        <v>35.144729173657353</v>
      </c>
      <c r="M356" s="6" t="s">
        <v>67</v>
      </c>
      <c r="N356" s="3">
        <f>_xlfn.IFNA(VLOOKUP($C356,DataSuS2021!$B$2:$O$173,2,FALSE),"")</f>
        <v>1</v>
      </c>
      <c r="O356" s="3" t="str">
        <f>_xlfn.IFNA(VLOOKUP($C356,DataSuS2021!$B$2:$O$173,3,FALSE),"")</f>
        <v>-</v>
      </c>
      <c r="P356" s="3" t="str">
        <f>_xlfn.IFNA(VLOOKUP($C356,DataSuS2021!$B$2:$O$173,4,FALSE),"")</f>
        <v>-</v>
      </c>
      <c r="Q356" s="3" t="str">
        <f>_xlfn.IFNA(VLOOKUP($C356,DataSuS2021!$B$2:$O$173,5,FALSE),"")</f>
        <v>-</v>
      </c>
      <c r="R356" s="3" t="str">
        <f>_xlfn.IFNA(VLOOKUP($C356,DataSuS2021!$B$2:$O$173,6,FALSE),"")</f>
        <v>-</v>
      </c>
      <c r="S356" s="3" t="str">
        <f>_xlfn.IFNA(VLOOKUP($C356,DataSuS2021!$B$2:$O$173,7,FALSE),"")</f>
        <v>-</v>
      </c>
      <c r="T356" s="3" t="str">
        <f>_xlfn.IFNA(VLOOKUP($C356,DataSuS2021!$B$2:$O$173,8,FALSE),"")</f>
        <v>-</v>
      </c>
      <c r="U356" s="3" t="str">
        <f>_xlfn.IFNA(VLOOKUP($C356,DataSuS2021!$B$2:$O$173,9,FALSE),"")</f>
        <v>-</v>
      </c>
      <c r="V356" s="3" t="str">
        <f>_xlfn.IFNA(VLOOKUP($C356,DataSuS2021!$B$2:$O$173,10,FALSE),"")</f>
        <v>-</v>
      </c>
      <c r="W356" s="3" t="str">
        <f>_xlfn.IFNA(VLOOKUP($C356,DataSuS2021!$B$2:$O$173,11,FALSE),"")</f>
        <v>-</v>
      </c>
      <c r="X356" s="3" t="str">
        <f>_xlfn.IFNA(VLOOKUP($C356,DataSuS2021!$B$2:$O$173,12,FALSE),"")</f>
        <v>-</v>
      </c>
      <c r="Y356" s="3" t="str">
        <f>_xlfn.IFNA(VLOOKUP($C356,DataSuS2021!$B$2:$O$173,13,FALSE),"")</f>
        <v>-</v>
      </c>
      <c r="Z356" s="42">
        <f t="shared" si="29"/>
        <v>1</v>
      </c>
      <c r="AA356" s="37" t="str">
        <f>_xlfn.IFNA(VLOOKUP($C356,DataSuS2022!$B$2:$O$854,2,FALSE),"")</f>
        <v>-</v>
      </c>
      <c r="AB356" s="37" t="str">
        <f>_xlfn.IFNA(VLOOKUP($C356,DataSuS2022!$B$2:$O$854,3,FALSE),"")</f>
        <v>-</v>
      </c>
      <c r="AC356" s="37" t="str">
        <f>_xlfn.IFNA(VLOOKUP($C356,DataSuS2022!$B$2:$O$854,4,FALSE),"")</f>
        <v>-</v>
      </c>
      <c r="AD356" s="37" t="str">
        <f>_xlfn.IFNA(VLOOKUP($C356,DataSuS2022!$B$2:$O$854,5,FALSE),"")</f>
        <v>-</v>
      </c>
      <c r="AE356" s="37">
        <f>_xlfn.IFNA(VLOOKUP($C356,DataSuS2022!$B$2:$O$854,6,FALSE),"")</f>
        <v>1</v>
      </c>
      <c r="AF356" s="37" t="str">
        <f>_xlfn.IFNA(VLOOKUP($C356,DataSuS2022!$B$2:$O$854,7,FALSE),"")</f>
        <v>-</v>
      </c>
      <c r="AG356" s="37" t="str">
        <f>_xlfn.IFNA(VLOOKUP($C356,DataSuS2022!$B$2:$O$854,8,FALSE),"")</f>
        <v>-</v>
      </c>
      <c r="AH356" s="37" t="str">
        <f>_xlfn.IFNA(VLOOKUP($C356,DataSuS2022!$B$2:$O$854,9,FALSE),"")</f>
        <v>-</v>
      </c>
      <c r="AI356" s="37" t="str">
        <f>_xlfn.IFNA(VLOOKUP($C356,DataSuS2022!$B$2:$O$854,10,FALSE),"")</f>
        <v>-</v>
      </c>
      <c r="AJ356" s="37" t="str">
        <f>_xlfn.IFNA(VLOOKUP($C356,DataSuS2022!$B$2:$O$854,11,FALSE),"")</f>
        <v>-</v>
      </c>
      <c r="AK356" s="37" t="str">
        <f>_xlfn.IFNA(VLOOKUP($C356,DataSuS2022!$B$2:$O$854,12,TRUE),"")</f>
        <v>-</v>
      </c>
      <c r="AL356" s="37" t="str">
        <f>_xlfn.IFNA(VLOOKUP($C356,DataSuS2022!$B$2:$O$854,13,FALSE),"")</f>
        <v>-</v>
      </c>
      <c r="AM356" s="44">
        <f t="shared" si="30"/>
        <v>1</v>
      </c>
      <c r="AN356" t="str">
        <f>_xlfn.IFNA(VLOOKUP($C356,DataSuS2023!$B$2:$O$854,2,FALSE),"")</f>
        <v>-</v>
      </c>
      <c r="AO356" t="str">
        <f>_xlfn.IFNA(VLOOKUP($C356,DataSuS2023!$B$2:$O$854,3,FALSE),"")</f>
        <v>-</v>
      </c>
      <c r="AP356" t="str">
        <f>_xlfn.IFNA(VLOOKUP($C356,DataSuS2023!$B$2:$O$854,4,FALSE),"")</f>
        <v>-</v>
      </c>
      <c r="AQ356" t="str">
        <f>_xlfn.IFNA(VLOOKUP($C356,DataSuS2023!$B$2:$O$854,5,FALSE),"")</f>
        <v>-</v>
      </c>
      <c r="AR356" t="str">
        <f>_xlfn.IFNA(VLOOKUP($C356,DataSuS2023!$B$2:$O$854,6,FALSE),"")</f>
        <v>-</v>
      </c>
      <c r="AS356" t="str">
        <f>_xlfn.IFNA(VLOOKUP($C356,DataSuS2023!$B$2:$O$854,7,FALSE),"")</f>
        <v>-</v>
      </c>
      <c r="AT356" t="str">
        <f>_xlfn.IFNA(VLOOKUP($C356,DataSuS2023!$B$2:$O$854,8,FALSE),"")</f>
        <v>-</v>
      </c>
      <c r="AU356" t="str">
        <f>_xlfn.IFNA(VLOOKUP($C356,DataSuS2023!$B$2:$O$854,9,FALSE),"")</f>
        <v>-</v>
      </c>
      <c r="AV356" t="str">
        <f>_xlfn.IFNA(VLOOKUP($C356,DataSuS2023!$B$2:$O$854,10,FALSE),"")</f>
        <v>-</v>
      </c>
      <c r="AW356" t="str">
        <f>_xlfn.IFNA(VLOOKUP($C356,DataSuS2023!$B$2:$O$854,11,FALSE),"")</f>
        <v>-</v>
      </c>
      <c r="AX356" t="str">
        <f>_xlfn.IFNA(VLOOKUP($C356,DataSuS2023!$B$2:$O$854,12,FALSE),"")</f>
        <v>-</v>
      </c>
      <c r="AY356" t="str">
        <f>_xlfn.IFNA(VLOOKUP($C356,DataSuS2023!$B$2:$O$854,13,FALSE),"")</f>
        <v>-</v>
      </c>
      <c r="AZ356" s="43">
        <f t="shared" si="32"/>
        <v>0</v>
      </c>
      <c r="BA356">
        <f t="shared" si="31"/>
        <v>2</v>
      </c>
    </row>
    <row r="357" spans="1:53" ht="15.75" customHeight="1">
      <c r="A357" s="10" t="s">
        <v>717</v>
      </c>
      <c r="B357" s="5">
        <v>3131208</v>
      </c>
      <c r="C357" s="5" t="str">
        <f t="shared" si="28"/>
        <v>31312</v>
      </c>
      <c r="D357" s="11" t="s">
        <v>64</v>
      </c>
      <c r="E357" s="12">
        <v>0.40699999999999997</v>
      </c>
      <c r="F357" s="12">
        <v>0.57099999999999995</v>
      </c>
      <c r="G357" s="13">
        <v>0.69299999999999995</v>
      </c>
      <c r="H357" s="46" t="s">
        <v>718</v>
      </c>
      <c r="I357" s="13" t="s">
        <v>61</v>
      </c>
      <c r="J357" s="14">
        <v>3.62</v>
      </c>
      <c r="K357" s="14">
        <v>456.64100000000002</v>
      </c>
      <c r="L357" s="15">
        <f t="shared" si="22"/>
        <v>7.9274528568393992</v>
      </c>
      <c r="M357" s="6" t="s">
        <v>67</v>
      </c>
      <c r="N357" s="3" t="str">
        <f>_xlfn.IFNA(VLOOKUP($C357,DataSuS2021!$B$2:$O$173,2,FALSE),"")</f>
        <v/>
      </c>
      <c r="O357" s="3" t="str">
        <f>_xlfn.IFNA(VLOOKUP($C357,DataSuS2021!$B$2:$O$173,3,FALSE),"")</f>
        <v/>
      </c>
      <c r="P357" s="3" t="str">
        <f>_xlfn.IFNA(VLOOKUP($C357,DataSuS2021!$B$2:$O$173,4,FALSE),"")</f>
        <v/>
      </c>
      <c r="Q357" s="3" t="str">
        <f>_xlfn.IFNA(VLOOKUP($C357,DataSuS2021!$B$2:$O$173,5,FALSE),"")</f>
        <v/>
      </c>
      <c r="R357" s="3" t="str">
        <f>_xlfn.IFNA(VLOOKUP($C357,DataSuS2021!$B$2:$O$173,6,FALSE),"")</f>
        <v/>
      </c>
      <c r="S357" s="3" t="str">
        <f>_xlfn.IFNA(VLOOKUP($C357,DataSuS2021!$B$2:$O$173,7,FALSE),"")</f>
        <v/>
      </c>
      <c r="T357" s="3" t="str">
        <f>_xlfn.IFNA(VLOOKUP($C357,DataSuS2021!$B$2:$O$173,8,FALSE),"")</f>
        <v/>
      </c>
      <c r="U357" s="3" t="str">
        <f>_xlfn.IFNA(VLOOKUP($C357,DataSuS2021!$B$2:$O$173,9,FALSE),"")</f>
        <v/>
      </c>
      <c r="V357" s="3" t="str">
        <f>_xlfn.IFNA(VLOOKUP($C357,DataSuS2021!$B$2:$O$173,10,FALSE),"")</f>
        <v/>
      </c>
      <c r="W357" s="3" t="str">
        <f>_xlfn.IFNA(VLOOKUP($C357,DataSuS2021!$B$2:$O$173,11,FALSE),"")</f>
        <v/>
      </c>
      <c r="X357" s="3" t="str">
        <f>_xlfn.IFNA(VLOOKUP($C357,DataSuS2021!$B$2:$O$173,12,FALSE),"")</f>
        <v/>
      </c>
      <c r="Y357" s="3" t="str">
        <f>_xlfn.IFNA(VLOOKUP($C357,DataSuS2021!$B$2:$O$173,13,FALSE),"")</f>
        <v/>
      </c>
      <c r="Z357" s="42">
        <f t="shared" si="29"/>
        <v>0</v>
      </c>
      <c r="AA357" s="37" t="str">
        <f>_xlfn.IFNA(VLOOKUP($C357,DataSuS2022!$B$2:$O$854,2,FALSE),"")</f>
        <v>-</v>
      </c>
      <c r="AB357" s="37" t="str">
        <f>_xlfn.IFNA(VLOOKUP($C357,DataSuS2022!$B$2:$O$854,3,FALSE),"")</f>
        <v>-</v>
      </c>
      <c r="AC357" s="37" t="str">
        <f>_xlfn.IFNA(VLOOKUP($C357,DataSuS2022!$B$2:$O$854,4,FALSE),"")</f>
        <v>-</v>
      </c>
      <c r="AD357" s="37" t="str">
        <f>_xlfn.IFNA(VLOOKUP($C357,DataSuS2022!$B$2:$O$854,5,FALSE),"")</f>
        <v>-</v>
      </c>
      <c r="AE357" s="37" t="str">
        <f>_xlfn.IFNA(VLOOKUP($C357,DataSuS2022!$B$2:$O$854,6,FALSE),"")</f>
        <v>-</v>
      </c>
      <c r="AF357" s="37" t="str">
        <f>_xlfn.IFNA(VLOOKUP($C357,DataSuS2022!$B$2:$O$854,7,FALSE),"")</f>
        <v>-</v>
      </c>
      <c r="AG357" s="37" t="str">
        <f>_xlfn.IFNA(VLOOKUP($C357,DataSuS2022!$B$2:$O$854,8,FALSE),"")</f>
        <v>-</v>
      </c>
      <c r="AH357" s="37" t="str">
        <f>_xlfn.IFNA(VLOOKUP($C357,DataSuS2022!$B$2:$O$854,9,FALSE),"")</f>
        <v>-</v>
      </c>
      <c r="AI357" s="37" t="str">
        <f>_xlfn.IFNA(VLOOKUP($C357,DataSuS2022!$B$2:$O$854,10,FALSE),"")</f>
        <v>-</v>
      </c>
      <c r="AJ357" s="37" t="str">
        <f>_xlfn.IFNA(VLOOKUP($C357,DataSuS2022!$B$2:$O$854,11,FALSE),"")</f>
        <v>-</v>
      </c>
      <c r="AK357" s="37" t="str">
        <f>_xlfn.IFNA(VLOOKUP($C357,DataSuS2022!$B$2:$O$854,12,TRUE),"")</f>
        <v>-</v>
      </c>
      <c r="AL357" s="37" t="str">
        <f>_xlfn.IFNA(VLOOKUP($C357,DataSuS2022!$B$2:$O$854,13,FALSE),"")</f>
        <v>-</v>
      </c>
      <c r="AM357" s="44">
        <f t="shared" si="30"/>
        <v>0</v>
      </c>
      <c r="AN357" t="str">
        <f>_xlfn.IFNA(VLOOKUP($C357,DataSuS2023!$B$2:$O$854,2,FALSE),"")</f>
        <v>-</v>
      </c>
      <c r="AO357" t="str">
        <f>_xlfn.IFNA(VLOOKUP($C357,DataSuS2023!$B$2:$O$854,3,FALSE),"")</f>
        <v>-</v>
      </c>
      <c r="AP357" t="str">
        <f>_xlfn.IFNA(VLOOKUP($C357,DataSuS2023!$B$2:$O$854,4,FALSE),"")</f>
        <v>-</v>
      </c>
      <c r="AQ357" t="str">
        <f>_xlfn.IFNA(VLOOKUP($C357,DataSuS2023!$B$2:$O$854,5,FALSE),"")</f>
        <v>-</v>
      </c>
      <c r="AR357" t="str">
        <f>_xlfn.IFNA(VLOOKUP($C357,DataSuS2023!$B$2:$O$854,6,FALSE),"")</f>
        <v>-</v>
      </c>
      <c r="AS357" t="str">
        <f>_xlfn.IFNA(VLOOKUP($C357,DataSuS2023!$B$2:$O$854,7,FALSE),"")</f>
        <v>-</v>
      </c>
      <c r="AT357" t="str">
        <f>_xlfn.IFNA(VLOOKUP($C357,DataSuS2023!$B$2:$O$854,8,FALSE),"")</f>
        <v>-</v>
      </c>
      <c r="AU357" t="str">
        <f>_xlfn.IFNA(VLOOKUP($C357,DataSuS2023!$B$2:$O$854,9,FALSE),"")</f>
        <v>-</v>
      </c>
      <c r="AV357" t="str">
        <f>_xlfn.IFNA(VLOOKUP($C357,DataSuS2023!$B$2:$O$854,10,FALSE),"")</f>
        <v>-</v>
      </c>
      <c r="AW357" t="str">
        <f>_xlfn.IFNA(VLOOKUP($C357,DataSuS2023!$B$2:$O$854,11,FALSE),"")</f>
        <v>-</v>
      </c>
      <c r="AX357" t="str">
        <f>_xlfn.IFNA(VLOOKUP($C357,DataSuS2023!$B$2:$O$854,12,FALSE),"")</f>
        <v>-</v>
      </c>
      <c r="AY357" t="str">
        <f>_xlfn.IFNA(VLOOKUP($C357,DataSuS2023!$B$2:$O$854,13,FALSE),"")</f>
        <v>-</v>
      </c>
      <c r="AZ357" s="43">
        <f t="shared" si="32"/>
        <v>0</v>
      </c>
      <c r="BA357">
        <f t="shared" si="31"/>
        <v>0</v>
      </c>
    </row>
    <row r="358" spans="1:53" ht="15.75" customHeight="1">
      <c r="A358" s="10" t="s">
        <v>719</v>
      </c>
      <c r="B358" s="5">
        <v>3131307</v>
      </c>
      <c r="C358" s="5" t="str">
        <f t="shared" si="28"/>
        <v>31313</v>
      </c>
      <c r="D358" s="11" t="s">
        <v>150</v>
      </c>
      <c r="E358" s="12">
        <v>0.51900000000000002</v>
      </c>
      <c r="F358" s="12">
        <v>0.68400000000000005</v>
      </c>
      <c r="G358" s="13">
        <v>0.77100000000000002</v>
      </c>
      <c r="H358" s="46" t="s">
        <v>720</v>
      </c>
      <c r="I358" s="13" t="s">
        <v>61</v>
      </c>
      <c r="J358" s="14">
        <v>39.78</v>
      </c>
      <c r="K358" s="14">
        <v>164.88399999999999</v>
      </c>
      <c r="L358" s="15">
        <f t="shared" si="22"/>
        <v>241.26052254918611</v>
      </c>
      <c r="M358" s="6" t="s">
        <v>67</v>
      </c>
      <c r="N358" s="3">
        <f>_xlfn.IFNA(VLOOKUP($C358,DataSuS2021!$B$2:$O$173,2,FALSE),"")</f>
        <v>1</v>
      </c>
      <c r="O358" s="3">
        <f>_xlfn.IFNA(VLOOKUP($C358,DataSuS2021!$B$2:$O$173,3,FALSE),"")</f>
        <v>3</v>
      </c>
      <c r="P358" s="3">
        <f>_xlfn.IFNA(VLOOKUP($C358,DataSuS2021!$B$2:$O$173,4,FALSE),"")</f>
        <v>2</v>
      </c>
      <c r="Q358" s="3">
        <f>_xlfn.IFNA(VLOOKUP($C358,DataSuS2021!$B$2:$O$173,5,FALSE),"")</f>
        <v>5</v>
      </c>
      <c r="R358" s="3">
        <f>_xlfn.IFNA(VLOOKUP($C358,DataSuS2021!$B$2:$O$173,6,FALSE),"")</f>
        <v>1</v>
      </c>
      <c r="S358" s="3" t="str">
        <f>_xlfn.IFNA(VLOOKUP($C358,DataSuS2021!$B$2:$O$173,7,FALSE),"")</f>
        <v>-</v>
      </c>
      <c r="T358" s="3">
        <f>_xlfn.IFNA(VLOOKUP($C358,DataSuS2021!$B$2:$O$173,8,FALSE),"")</f>
        <v>2</v>
      </c>
      <c r="U358" s="3">
        <f>_xlfn.IFNA(VLOOKUP($C358,DataSuS2021!$B$2:$O$173,9,FALSE),"")</f>
        <v>1</v>
      </c>
      <c r="V358" s="3">
        <f>_xlfn.IFNA(VLOOKUP($C358,DataSuS2021!$B$2:$O$173,10,FALSE),"")</f>
        <v>4</v>
      </c>
      <c r="W358" s="3">
        <f>_xlfn.IFNA(VLOOKUP($C358,DataSuS2021!$B$2:$O$173,11,FALSE),"")</f>
        <v>4</v>
      </c>
      <c r="X358" s="3">
        <f>_xlfn.IFNA(VLOOKUP($C358,DataSuS2021!$B$2:$O$173,12,FALSE),"")</f>
        <v>2</v>
      </c>
      <c r="Y358" s="3">
        <f>_xlfn.IFNA(VLOOKUP($C358,DataSuS2021!$B$2:$O$173,13,FALSE),"")</f>
        <v>1</v>
      </c>
      <c r="Z358" s="42">
        <f t="shared" si="29"/>
        <v>26</v>
      </c>
      <c r="AA358" s="37">
        <f>_xlfn.IFNA(VLOOKUP($C358,DataSuS2022!$B$2:$O$854,2,FALSE),"")</f>
        <v>3</v>
      </c>
      <c r="AB358" s="37">
        <f>_xlfn.IFNA(VLOOKUP($C358,DataSuS2022!$B$2:$O$854,3,FALSE),"")</f>
        <v>3</v>
      </c>
      <c r="AC358" s="37">
        <f>_xlfn.IFNA(VLOOKUP($C358,DataSuS2022!$B$2:$O$854,4,FALSE),"")</f>
        <v>2</v>
      </c>
      <c r="AD358" s="37">
        <f>_xlfn.IFNA(VLOOKUP($C358,DataSuS2022!$B$2:$O$854,5,FALSE),"")</f>
        <v>3</v>
      </c>
      <c r="AE358" s="37">
        <f>_xlfn.IFNA(VLOOKUP($C358,DataSuS2022!$B$2:$O$854,6,FALSE),"")</f>
        <v>1</v>
      </c>
      <c r="AF358" s="37">
        <f>_xlfn.IFNA(VLOOKUP($C358,DataSuS2022!$B$2:$O$854,7,FALSE),"")</f>
        <v>6</v>
      </c>
      <c r="AG358" s="37">
        <f>_xlfn.IFNA(VLOOKUP($C358,DataSuS2022!$B$2:$O$854,8,FALSE),"")</f>
        <v>4</v>
      </c>
      <c r="AH358" s="37">
        <f>_xlfn.IFNA(VLOOKUP($C358,DataSuS2022!$B$2:$O$854,9,FALSE),"")</f>
        <v>3</v>
      </c>
      <c r="AI358" s="37" t="str">
        <f>_xlfn.IFNA(VLOOKUP($C358,DataSuS2022!$B$2:$O$854,10,FALSE),"")</f>
        <v>-</v>
      </c>
      <c r="AJ358" s="37">
        <f>_xlfn.IFNA(VLOOKUP($C358,DataSuS2022!$B$2:$O$854,11,FALSE),"")</f>
        <v>2</v>
      </c>
      <c r="AK358" s="37">
        <f>_xlfn.IFNA(VLOOKUP($C358,DataSuS2022!$B$2:$O$854,12,TRUE),"")</f>
        <v>4</v>
      </c>
      <c r="AL358" s="37">
        <f>_xlfn.IFNA(VLOOKUP($C358,DataSuS2022!$B$2:$O$854,13,FALSE),"")</f>
        <v>1</v>
      </c>
      <c r="AM358" s="44">
        <f t="shared" si="30"/>
        <v>32</v>
      </c>
      <c r="AN358">
        <f>_xlfn.IFNA(VLOOKUP($C358,DataSuS2023!$B$2:$O$854,2,FALSE),"")</f>
        <v>3</v>
      </c>
      <c r="AO358" t="str">
        <f>_xlfn.IFNA(VLOOKUP($C358,DataSuS2023!$B$2:$O$854,3,FALSE),"")</f>
        <v>-</v>
      </c>
      <c r="AP358">
        <f>_xlfn.IFNA(VLOOKUP($C358,DataSuS2023!$B$2:$O$854,4,FALSE),"")</f>
        <v>3</v>
      </c>
      <c r="AQ358">
        <f>_xlfn.IFNA(VLOOKUP($C358,DataSuS2023!$B$2:$O$854,5,FALSE),"")</f>
        <v>3</v>
      </c>
      <c r="AR358">
        <f>_xlfn.IFNA(VLOOKUP($C358,DataSuS2023!$B$2:$O$854,6,FALSE),"")</f>
        <v>2</v>
      </c>
      <c r="AS358">
        <f>_xlfn.IFNA(VLOOKUP($C358,DataSuS2023!$B$2:$O$854,7,FALSE),"")</f>
        <v>4</v>
      </c>
      <c r="AT358">
        <f>_xlfn.IFNA(VLOOKUP($C358,DataSuS2023!$B$2:$O$854,8,FALSE),"")</f>
        <v>3</v>
      </c>
      <c r="AU358">
        <f>_xlfn.IFNA(VLOOKUP($C358,DataSuS2023!$B$2:$O$854,9,FALSE),"")</f>
        <v>5</v>
      </c>
      <c r="AV358">
        <f>_xlfn.IFNA(VLOOKUP($C358,DataSuS2023!$B$2:$O$854,10,FALSE),"")</f>
        <v>2</v>
      </c>
      <c r="AW358" t="str">
        <f>_xlfn.IFNA(VLOOKUP($C358,DataSuS2023!$B$2:$O$854,11,FALSE),"")</f>
        <v>-</v>
      </c>
      <c r="AX358">
        <f>_xlfn.IFNA(VLOOKUP($C358,DataSuS2023!$B$2:$O$854,12,FALSE),"")</f>
        <v>1</v>
      </c>
      <c r="AY358">
        <f>_xlfn.IFNA(VLOOKUP($C358,DataSuS2023!$B$2:$O$854,13,FALSE),"")</f>
        <v>3</v>
      </c>
      <c r="AZ358" s="43">
        <f t="shared" si="32"/>
        <v>29</v>
      </c>
      <c r="BA358">
        <f t="shared" si="31"/>
        <v>87</v>
      </c>
    </row>
    <row r="359" spans="1:53" ht="15.75" customHeight="1">
      <c r="A359" s="10" t="s">
        <v>721</v>
      </c>
      <c r="B359" s="5">
        <v>3131406</v>
      </c>
      <c r="C359" s="5" t="str">
        <f t="shared" si="28"/>
        <v>31314</v>
      </c>
      <c r="D359" s="11" t="s">
        <v>78</v>
      </c>
      <c r="E359" s="12">
        <v>0.48899999999999999</v>
      </c>
      <c r="F359" s="12">
        <v>0.625</v>
      </c>
      <c r="G359" s="13">
        <v>0.69599999999999995</v>
      </c>
      <c r="H359" s="46" t="s">
        <v>722</v>
      </c>
      <c r="I359" s="13" t="s">
        <v>70</v>
      </c>
      <c r="J359" s="14">
        <v>0.87</v>
      </c>
      <c r="K359" s="14">
        <v>466.02</v>
      </c>
      <c r="L359" s="15">
        <f t="shared" si="22"/>
        <v>1.866872666409167</v>
      </c>
      <c r="M359" s="6" t="s">
        <v>54</v>
      </c>
      <c r="N359" s="3" t="str">
        <f>_xlfn.IFNA(VLOOKUP($C359,DataSuS2021!$B$2:$O$173,2,FALSE),"")</f>
        <v/>
      </c>
      <c r="O359" s="3" t="str">
        <f>_xlfn.IFNA(VLOOKUP($C359,DataSuS2021!$B$2:$O$173,3,FALSE),"")</f>
        <v/>
      </c>
      <c r="P359" s="3" t="str">
        <f>_xlfn.IFNA(VLOOKUP($C359,DataSuS2021!$B$2:$O$173,4,FALSE),"")</f>
        <v/>
      </c>
      <c r="Q359" s="3" t="str">
        <f>_xlfn.IFNA(VLOOKUP($C359,DataSuS2021!$B$2:$O$173,5,FALSE),"")</f>
        <v/>
      </c>
      <c r="R359" s="3" t="str">
        <f>_xlfn.IFNA(VLOOKUP($C359,DataSuS2021!$B$2:$O$173,6,FALSE),"")</f>
        <v/>
      </c>
      <c r="S359" s="3" t="str">
        <f>_xlfn.IFNA(VLOOKUP($C359,DataSuS2021!$B$2:$O$173,7,FALSE),"")</f>
        <v/>
      </c>
      <c r="T359" s="3" t="str">
        <f>_xlfn.IFNA(VLOOKUP($C359,DataSuS2021!$B$2:$O$173,8,FALSE),"")</f>
        <v/>
      </c>
      <c r="U359" s="3" t="str">
        <f>_xlfn.IFNA(VLOOKUP($C359,DataSuS2021!$B$2:$O$173,9,FALSE),"")</f>
        <v/>
      </c>
      <c r="V359" s="3" t="str">
        <f>_xlfn.IFNA(VLOOKUP($C359,DataSuS2021!$B$2:$O$173,10,FALSE),"")</f>
        <v/>
      </c>
      <c r="W359" s="3" t="str">
        <f>_xlfn.IFNA(VLOOKUP($C359,DataSuS2021!$B$2:$O$173,11,FALSE),"")</f>
        <v/>
      </c>
      <c r="X359" s="3" t="str">
        <f>_xlfn.IFNA(VLOOKUP($C359,DataSuS2021!$B$2:$O$173,12,FALSE),"")</f>
        <v/>
      </c>
      <c r="Y359" s="3" t="str">
        <f>_xlfn.IFNA(VLOOKUP($C359,DataSuS2021!$B$2:$O$173,13,FALSE),"")</f>
        <v/>
      </c>
      <c r="Z359" s="42">
        <f t="shared" si="29"/>
        <v>0</v>
      </c>
      <c r="AA359" s="37" t="str">
        <f>_xlfn.IFNA(VLOOKUP($C359,DataSuS2022!$B$2:$O$854,2,FALSE),"")</f>
        <v>-</v>
      </c>
      <c r="AB359" s="37" t="str">
        <f>_xlfn.IFNA(VLOOKUP($C359,DataSuS2022!$B$2:$O$854,3,FALSE),"")</f>
        <v>-</v>
      </c>
      <c r="AC359" s="37" t="str">
        <f>_xlfn.IFNA(VLOOKUP($C359,DataSuS2022!$B$2:$O$854,4,FALSE),"")</f>
        <v>-</v>
      </c>
      <c r="AD359" s="37" t="str">
        <f>_xlfn.IFNA(VLOOKUP($C359,DataSuS2022!$B$2:$O$854,5,FALSE),"")</f>
        <v>-</v>
      </c>
      <c r="AE359" s="37" t="str">
        <f>_xlfn.IFNA(VLOOKUP($C359,DataSuS2022!$B$2:$O$854,6,FALSE),"")</f>
        <v>-</v>
      </c>
      <c r="AF359" s="37" t="str">
        <f>_xlfn.IFNA(VLOOKUP($C359,DataSuS2022!$B$2:$O$854,7,FALSE),"")</f>
        <v>-</v>
      </c>
      <c r="AG359" s="37" t="str">
        <f>_xlfn.IFNA(VLOOKUP($C359,DataSuS2022!$B$2:$O$854,8,FALSE),"")</f>
        <v>-</v>
      </c>
      <c r="AH359" s="37" t="str">
        <f>_xlfn.IFNA(VLOOKUP($C359,DataSuS2022!$B$2:$O$854,9,FALSE),"")</f>
        <v>-</v>
      </c>
      <c r="AI359" s="37" t="str">
        <f>_xlfn.IFNA(VLOOKUP($C359,DataSuS2022!$B$2:$O$854,10,FALSE),"")</f>
        <v>-</v>
      </c>
      <c r="AJ359" s="37" t="str">
        <f>_xlfn.IFNA(VLOOKUP($C359,DataSuS2022!$B$2:$O$854,11,FALSE),"")</f>
        <v>-</v>
      </c>
      <c r="AK359" s="37" t="str">
        <f>_xlfn.IFNA(VLOOKUP($C359,DataSuS2022!$B$2:$O$854,12,TRUE),"")</f>
        <v>-</v>
      </c>
      <c r="AL359" s="37" t="str">
        <f>_xlfn.IFNA(VLOOKUP($C359,DataSuS2022!$B$2:$O$854,13,FALSE),"")</f>
        <v>-</v>
      </c>
      <c r="AM359" s="44">
        <f t="shared" si="30"/>
        <v>0</v>
      </c>
      <c r="AN359" t="str">
        <f>_xlfn.IFNA(VLOOKUP($C359,DataSuS2023!$B$2:$O$854,2,FALSE),"")</f>
        <v>-</v>
      </c>
      <c r="AO359" t="str">
        <f>_xlfn.IFNA(VLOOKUP($C359,DataSuS2023!$B$2:$O$854,3,FALSE),"")</f>
        <v>-</v>
      </c>
      <c r="AP359" t="str">
        <f>_xlfn.IFNA(VLOOKUP($C359,DataSuS2023!$B$2:$O$854,4,FALSE),"")</f>
        <v>-</v>
      </c>
      <c r="AQ359" t="str">
        <f>_xlfn.IFNA(VLOOKUP($C359,DataSuS2023!$B$2:$O$854,5,FALSE),"")</f>
        <v>-</v>
      </c>
      <c r="AR359" t="str">
        <f>_xlfn.IFNA(VLOOKUP($C359,DataSuS2023!$B$2:$O$854,6,FALSE),"")</f>
        <v>-</v>
      </c>
      <c r="AS359" t="str">
        <f>_xlfn.IFNA(VLOOKUP($C359,DataSuS2023!$B$2:$O$854,7,FALSE),"")</f>
        <v>-</v>
      </c>
      <c r="AT359" t="str">
        <f>_xlfn.IFNA(VLOOKUP($C359,DataSuS2023!$B$2:$O$854,8,FALSE),"")</f>
        <v>-</v>
      </c>
      <c r="AU359" t="str">
        <f>_xlfn.IFNA(VLOOKUP($C359,DataSuS2023!$B$2:$O$854,9,FALSE),"")</f>
        <v>-</v>
      </c>
      <c r="AV359" t="str">
        <f>_xlfn.IFNA(VLOOKUP($C359,DataSuS2023!$B$2:$O$854,10,FALSE),"")</f>
        <v>-</v>
      </c>
      <c r="AW359" t="str">
        <f>_xlfn.IFNA(VLOOKUP($C359,DataSuS2023!$B$2:$O$854,11,FALSE),"")</f>
        <v>-</v>
      </c>
      <c r="AX359" t="str">
        <f>_xlfn.IFNA(VLOOKUP($C359,DataSuS2023!$B$2:$O$854,12,FALSE),"")</f>
        <v>-</v>
      </c>
      <c r="AY359" t="str">
        <f>_xlfn.IFNA(VLOOKUP($C359,DataSuS2023!$B$2:$O$854,13,FALSE),"")</f>
        <v>-</v>
      </c>
      <c r="AZ359" s="43">
        <f t="shared" si="32"/>
        <v>0</v>
      </c>
      <c r="BA359">
        <f t="shared" si="31"/>
        <v>0</v>
      </c>
    </row>
    <row r="360" spans="1:53" ht="15.75" customHeight="1">
      <c r="A360" s="10" t="s">
        <v>723</v>
      </c>
      <c r="B360" s="5">
        <v>3131505</v>
      </c>
      <c r="C360" s="5" t="str">
        <f t="shared" si="28"/>
        <v>31315</v>
      </c>
      <c r="D360" s="11" t="s">
        <v>78</v>
      </c>
      <c r="E360" s="12">
        <v>0.45</v>
      </c>
      <c r="F360" s="12">
        <v>0.60099999999999998</v>
      </c>
      <c r="G360" s="13">
        <v>0.68600000000000005</v>
      </c>
      <c r="H360" s="46" t="s">
        <v>724</v>
      </c>
      <c r="I360" s="13" t="s">
        <v>61</v>
      </c>
      <c r="J360" s="14">
        <v>2.2400000000000002</v>
      </c>
      <c r="K360" s="14">
        <v>298.19499999999999</v>
      </c>
      <c r="L360" s="15">
        <f t="shared" si="22"/>
        <v>7.5118630426398845</v>
      </c>
      <c r="M360" s="6" t="s">
        <v>89</v>
      </c>
      <c r="N360" s="3" t="str">
        <f>_xlfn.IFNA(VLOOKUP($C360,DataSuS2021!$B$2:$O$173,2,FALSE),"")</f>
        <v/>
      </c>
      <c r="O360" s="3" t="str">
        <f>_xlfn.IFNA(VLOOKUP($C360,DataSuS2021!$B$2:$O$173,3,FALSE),"")</f>
        <v/>
      </c>
      <c r="P360" s="3" t="str">
        <f>_xlfn.IFNA(VLOOKUP($C360,DataSuS2021!$B$2:$O$173,4,FALSE),"")</f>
        <v/>
      </c>
      <c r="Q360" s="3" t="str">
        <f>_xlfn.IFNA(VLOOKUP($C360,DataSuS2021!$B$2:$O$173,5,FALSE),"")</f>
        <v/>
      </c>
      <c r="R360" s="3" t="str">
        <f>_xlfn.IFNA(VLOOKUP($C360,DataSuS2021!$B$2:$O$173,6,FALSE),"")</f>
        <v/>
      </c>
      <c r="S360" s="3" t="str">
        <f>_xlfn.IFNA(VLOOKUP($C360,DataSuS2021!$B$2:$O$173,7,FALSE),"")</f>
        <v/>
      </c>
      <c r="T360" s="3" t="str">
        <f>_xlfn.IFNA(VLOOKUP($C360,DataSuS2021!$B$2:$O$173,8,FALSE),"")</f>
        <v/>
      </c>
      <c r="U360" s="3" t="str">
        <f>_xlfn.IFNA(VLOOKUP($C360,DataSuS2021!$B$2:$O$173,9,FALSE),"")</f>
        <v/>
      </c>
      <c r="V360" s="3" t="str">
        <f>_xlfn.IFNA(VLOOKUP($C360,DataSuS2021!$B$2:$O$173,10,FALSE),"")</f>
        <v/>
      </c>
      <c r="W360" s="3" t="str">
        <f>_xlfn.IFNA(VLOOKUP($C360,DataSuS2021!$B$2:$O$173,11,FALSE),"")</f>
        <v/>
      </c>
      <c r="X360" s="3" t="str">
        <f>_xlfn.IFNA(VLOOKUP($C360,DataSuS2021!$B$2:$O$173,12,FALSE),"")</f>
        <v/>
      </c>
      <c r="Y360" s="3" t="str">
        <f>_xlfn.IFNA(VLOOKUP($C360,DataSuS2021!$B$2:$O$173,13,FALSE),"")</f>
        <v/>
      </c>
      <c r="Z360" s="42">
        <f t="shared" si="29"/>
        <v>0</v>
      </c>
      <c r="AA360" s="37" t="str">
        <f>_xlfn.IFNA(VLOOKUP($C360,DataSuS2022!$B$2:$O$854,2,FALSE),"")</f>
        <v>-</v>
      </c>
      <c r="AB360" s="37" t="str">
        <f>_xlfn.IFNA(VLOOKUP($C360,DataSuS2022!$B$2:$O$854,3,FALSE),"")</f>
        <v>-</v>
      </c>
      <c r="AC360" s="37" t="str">
        <f>_xlfn.IFNA(VLOOKUP($C360,DataSuS2022!$B$2:$O$854,4,FALSE),"")</f>
        <v>-</v>
      </c>
      <c r="AD360" s="37" t="str">
        <f>_xlfn.IFNA(VLOOKUP($C360,DataSuS2022!$B$2:$O$854,5,FALSE),"")</f>
        <v>-</v>
      </c>
      <c r="AE360" s="37" t="str">
        <f>_xlfn.IFNA(VLOOKUP($C360,DataSuS2022!$B$2:$O$854,6,FALSE),"")</f>
        <v>-</v>
      </c>
      <c r="AF360" s="37" t="str">
        <f>_xlfn.IFNA(VLOOKUP($C360,DataSuS2022!$B$2:$O$854,7,FALSE),"")</f>
        <v>-</v>
      </c>
      <c r="AG360" s="37" t="str">
        <f>_xlfn.IFNA(VLOOKUP($C360,DataSuS2022!$B$2:$O$854,8,FALSE),"")</f>
        <v>-</v>
      </c>
      <c r="AH360" s="37" t="str">
        <f>_xlfn.IFNA(VLOOKUP($C360,DataSuS2022!$B$2:$O$854,9,FALSE),"")</f>
        <v>-</v>
      </c>
      <c r="AI360" s="37" t="str">
        <f>_xlfn.IFNA(VLOOKUP($C360,DataSuS2022!$B$2:$O$854,10,FALSE),"")</f>
        <v>-</v>
      </c>
      <c r="AJ360" s="37" t="str">
        <f>_xlfn.IFNA(VLOOKUP($C360,DataSuS2022!$B$2:$O$854,11,FALSE),"")</f>
        <v>-</v>
      </c>
      <c r="AK360" s="37" t="str">
        <f>_xlfn.IFNA(VLOOKUP($C360,DataSuS2022!$B$2:$O$854,12,TRUE),"")</f>
        <v>-</v>
      </c>
      <c r="AL360" s="37" t="str">
        <f>_xlfn.IFNA(VLOOKUP($C360,DataSuS2022!$B$2:$O$854,13,FALSE),"")</f>
        <v>-</v>
      </c>
      <c r="AM360" s="44">
        <f t="shared" si="30"/>
        <v>0</v>
      </c>
      <c r="AN360" t="str">
        <f>_xlfn.IFNA(VLOOKUP($C360,DataSuS2023!$B$2:$O$854,2,FALSE),"")</f>
        <v>-</v>
      </c>
      <c r="AO360" t="str">
        <f>_xlfn.IFNA(VLOOKUP($C360,DataSuS2023!$B$2:$O$854,3,FALSE),"")</f>
        <v>-</v>
      </c>
      <c r="AP360" t="str">
        <f>_xlfn.IFNA(VLOOKUP($C360,DataSuS2023!$B$2:$O$854,4,FALSE),"")</f>
        <v>-</v>
      </c>
      <c r="AQ360" t="str">
        <f>_xlfn.IFNA(VLOOKUP($C360,DataSuS2023!$B$2:$O$854,5,FALSE),"")</f>
        <v>-</v>
      </c>
      <c r="AR360" t="str">
        <f>_xlfn.IFNA(VLOOKUP($C360,DataSuS2023!$B$2:$O$854,6,FALSE),"")</f>
        <v>-</v>
      </c>
      <c r="AS360" t="str">
        <f>_xlfn.IFNA(VLOOKUP($C360,DataSuS2023!$B$2:$O$854,7,FALSE),"")</f>
        <v>-</v>
      </c>
      <c r="AT360" t="str">
        <f>_xlfn.IFNA(VLOOKUP($C360,DataSuS2023!$B$2:$O$854,8,FALSE),"")</f>
        <v>-</v>
      </c>
      <c r="AU360" t="str">
        <f>_xlfn.IFNA(VLOOKUP($C360,DataSuS2023!$B$2:$O$854,9,FALSE),"")</f>
        <v>-</v>
      </c>
      <c r="AV360" t="str">
        <f>_xlfn.IFNA(VLOOKUP($C360,DataSuS2023!$B$2:$O$854,10,FALSE),"")</f>
        <v>-</v>
      </c>
      <c r="AW360" t="str">
        <f>_xlfn.IFNA(VLOOKUP($C360,DataSuS2023!$B$2:$O$854,11,FALSE),"")</f>
        <v>-</v>
      </c>
      <c r="AX360" t="str">
        <f>_xlfn.IFNA(VLOOKUP($C360,DataSuS2023!$B$2:$O$854,12,FALSE),"")</f>
        <v>-</v>
      </c>
      <c r="AY360" t="str">
        <f>_xlfn.IFNA(VLOOKUP($C360,DataSuS2023!$B$2:$O$854,13,FALSE),"")</f>
        <v>-</v>
      </c>
      <c r="AZ360" s="43">
        <f t="shared" si="32"/>
        <v>0</v>
      </c>
      <c r="BA360">
        <f t="shared" si="31"/>
        <v>0</v>
      </c>
    </row>
    <row r="361" spans="1:53" ht="15.75" customHeight="1">
      <c r="A361" s="10" t="s">
        <v>725</v>
      </c>
      <c r="B361" s="5">
        <v>3131604</v>
      </c>
      <c r="C361" s="5" t="str">
        <f t="shared" si="28"/>
        <v>31316</v>
      </c>
      <c r="D361" s="11" t="s">
        <v>78</v>
      </c>
      <c r="E361" s="12">
        <v>0.47599999999999998</v>
      </c>
      <c r="F361" s="12">
        <v>0.60799999999999998</v>
      </c>
      <c r="G361" s="13">
        <v>0.69499999999999995</v>
      </c>
      <c r="H361" s="46" t="s">
        <v>726</v>
      </c>
      <c r="I361" s="13" t="s">
        <v>53</v>
      </c>
      <c r="J361" s="14">
        <v>1.89</v>
      </c>
      <c r="K361" s="14">
        <v>356.26400000000001</v>
      </c>
      <c r="L361" s="15">
        <f t="shared" si="22"/>
        <v>5.3050546785529828</v>
      </c>
      <c r="M361" s="6" t="s">
        <v>54</v>
      </c>
      <c r="N361" s="3" t="str">
        <f>_xlfn.IFNA(VLOOKUP($C361,DataSuS2021!$B$2:$O$173,2,FALSE),"")</f>
        <v/>
      </c>
      <c r="O361" s="3" t="str">
        <f>_xlfn.IFNA(VLOOKUP($C361,DataSuS2021!$B$2:$O$173,3,FALSE),"")</f>
        <v/>
      </c>
      <c r="P361" s="3" t="str">
        <f>_xlfn.IFNA(VLOOKUP($C361,DataSuS2021!$B$2:$O$173,4,FALSE),"")</f>
        <v/>
      </c>
      <c r="Q361" s="3" t="str">
        <f>_xlfn.IFNA(VLOOKUP($C361,DataSuS2021!$B$2:$O$173,5,FALSE),"")</f>
        <v/>
      </c>
      <c r="R361" s="3" t="str">
        <f>_xlfn.IFNA(VLOOKUP($C361,DataSuS2021!$B$2:$O$173,6,FALSE),"")</f>
        <v/>
      </c>
      <c r="S361" s="3" t="str">
        <f>_xlfn.IFNA(VLOOKUP($C361,DataSuS2021!$B$2:$O$173,7,FALSE),"")</f>
        <v/>
      </c>
      <c r="T361" s="3" t="str">
        <f>_xlfn.IFNA(VLOOKUP($C361,DataSuS2021!$B$2:$O$173,8,FALSE),"")</f>
        <v/>
      </c>
      <c r="U361" s="3" t="str">
        <f>_xlfn.IFNA(VLOOKUP($C361,DataSuS2021!$B$2:$O$173,9,FALSE),"")</f>
        <v/>
      </c>
      <c r="V361" s="3" t="str">
        <f>_xlfn.IFNA(VLOOKUP($C361,DataSuS2021!$B$2:$O$173,10,FALSE),"")</f>
        <v/>
      </c>
      <c r="W361" s="3" t="str">
        <f>_xlfn.IFNA(VLOOKUP($C361,DataSuS2021!$B$2:$O$173,11,FALSE),"")</f>
        <v/>
      </c>
      <c r="X361" s="3" t="str">
        <f>_xlfn.IFNA(VLOOKUP($C361,DataSuS2021!$B$2:$O$173,12,FALSE),"")</f>
        <v/>
      </c>
      <c r="Y361" s="3" t="str">
        <f>_xlfn.IFNA(VLOOKUP($C361,DataSuS2021!$B$2:$O$173,13,FALSE),"")</f>
        <v/>
      </c>
      <c r="Z361" s="42">
        <f t="shared" si="29"/>
        <v>0</v>
      </c>
      <c r="AA361" s="37" t="str">
        <f>_xlfn.IFNA(VLOOKUP($C361,DataSuS2022!$B$2:$O$854,2,FALSE),"")</f>
        <v>-</v>
      </c>
      <c r="AB361" s="37" t="str">
        <f>_xlfn.IFNA(VLOOKUP($C361,DataSuS2022!$B$2:$O$854,3,FALSE),"")</f>
        <v>-</v>
      </c>
      <c r="AC361" s="37" t="str">
        <f>_xlfn.IFNA(VLOOKUP($C361,DataSuS2022!$B$2:$O$854,4,FALSE),"")</f>
        <v>-</v>
      </c>
      <c r="AD361" s="37" t="str">
        <f>_xlfn.IFNA(VLOOKUP($C361,DataSuS2022!$B$2:$O$854,5,FALSE),"")</f>
        <v>-</v>
      </c>
      <c r="AE361" s="37" t="str">
        <f>_xlfn.IFNA(VLOOKUP($C361,DataSuS2022!$B$2:$O$854,6,FALSE),"")</f>
        <v>-</v>
      </c>
      <c r="AF361" s="37" t="str">
        <f>_xlfn.IFNA(VLOOKUP($C361,DataSuS2022!$B$2:$O$854,7,FALSE),"")</f>
        <v>-</v>
      </c>
      <c r="AG361" s="37" t="str">
        <f>_xlfn.IFNA(VLOOKUP($C361,DataSuS2022!$B$2:$O$854,8,FALSE),"")</f>
        <v>-</v>
      </c>
      <c r="AH361" s="37" t="str">
        <f>_xlfn.IFNA(VLOOKUP($C361,DataSuS2022!$B$2:$O$854,9,FALSE),"")</f>
        <v>-</v>
      </c>
      <c r="AI361" s="37" t="str">
        <f>_xlfn.IFNA(VLOOKUP($C361,DataSuS2022!$B$2:$O$854,10,FALSE),"")</f>
        <v>-</v>
      </c>
      <c r="AJ361" s="37" t="str">
        <f>_xlfn.IFNA(VLOOKUP($C361,DataSuS2022!$B$2:$O$854,11,FALSE),"")</f>
        <v>-</v>
      </c>
      <c r="AK361" s="37" t="str">
        <f>_xlfn.IFNA(VLOOKUP($C361,DataSuS2022!$B$2:$O$854,12,TRUE),"")</f>
        <v>-</v>
      </c>
      <c r="AL361" s="37" t="str">
        <f>_xlfn.IFNA(VLOOKUP($C361,DataSuS2022!$B$2:$O$854,13,FALSE),"")</f>
        <v>-</v>
      </c>
      <c r="AM361" s="44">
        <f t="shared" si="30"/>
        <v>0</v>
      </c>
      <c r="AN361" t="str">
        <f>_xlfn.IFNA(VLOOKUP($C361,DataSuS2023!$B$2:$O$854,2,FALSE),"")</f>
        <v>-</v>
      </c>
      <c r="AO361" t="str">
        <f>_xlfn.IFNA(VLOOKUP($C361,DataSuS2023!$B$2:$O$854,3,FALSE),"")</f>
        <v>-</v>
      </c>
      <c r="AP361" t="str">
        <f>_xlfn.IFNA(VLOOKUP($C361,DataSuS2023!$B$2:$O$854,4,FALSE),"")</f>
        <v>-</v>
      </c>
      <c r="AQ361" t="str">
        <f>_xlfn.IFNA(VLOOKUP($C361,DataSuS2023!$B$2:$O$854,5,FALSE),"")</f>
        <v>-</v>
      </c>
      <c r="AR361" t="str">
        <f>_xlfn.IFNA(VLOOKUP($C361,DataSuS2023!$B$2:$O$854,6,FALSE),"")</f>
        <v>-</v>
      </c>
      <c r="AS361" t="str">
        <f>_xlfn.IFNA(VLOOKUP($C361,DataSuS2023!$B$2:$O$854,7,FALSE),"")</f>
        <v>-</v>
      </c>
      <c r="AT361" t="str">
        <f>_xlfn.IFNA(VLOOKUP($C361,DataSuS2023!$B$2:$O$854,8,FALSE),"")</f>
        <v>-</v>
      </c>
      <c r="AU361" t="str">
        <f>_xlfn.IFNA(VLOOKUP($C361,DataSuS2023!$B$2:$O$854,9,FALSE),"")</f>
        <v>-</v>
      </c>
      <c r="AV361" t="str">
        <f>_xlfn.IFNA(VLOOKUP($C361,DataSuS2023!$B$2:$O$854,10,FALSE),"")</f>
        <v>-</v>
      </c>
      <c r="AW361" t="str">
        <f>_xlfn.IFNA(VLOOKUP($C361,DataSuS2023!$B$2:$O$854,11,FALSE),"")</f>
        <v>-</v>
      </c>
      <c r="AX361" t="str">
        <f>_xlfn.IFNA(VLOOKUP($C361,DataSuS2023!$B$2:$O$854,12,FALSE),"")</f>
        <v>-</v>
      </c>
      <c r="AY361" t="str">
        <f>_xlfn.IFNA(VLOOKUP($C361,DataSuS2023!$B$2:$O$854,13,FALSE),"")</f>
        <v>-</v>
      </c>
      <c r="AZ361" s="43">
        <f t="shared" si="32"/>
        <v>0</v>
      </c>
      <c r="BA361">
        <f t="shared" si="31"/>
        <v>0</v>
      </c>
    </row>
    <row r="362" spans="1:53" ht="15.75" customHeight="1">
      <c r="A362" s="10" t="s">
        <v>727</v>
      </c>
      <c r="B362" s="5">
        <v>3131703</v>
      </c>
      <c r="C362" s="5" t="str">
        <f t="shared" si="28"/>
        <v>31317</v>
      </c>
      <c r="D362" s="11" t="s">
        <v>303</v>
      </c>
      <c r="E362" s="12">
        <v>0.505</v>
      </c>
      <c r="F362" s="12">
        <v>0.64900000000000002</v>
      </c>
      <c r="G362" s="13">
        <v>0.75600000000000001</v>
      </c>
      <c r="H362" s="46">
        <v>92</v>
      </c>
      <c r="I362" s="13" t="s">
        <v>70</v>
      </c>
      <c r="J362" s="14">
        <v>25.63</v>
      </c>
      <c r="K362" s="14">
        <v>1253.704</v>
      </c>
      <c r="L362" s="15">
        <f t="shared" si="22"/>
        <v>20.443422051776178</v>
      </c>
      <c r="M362" s="6" t="s">
        <v>117</v>
      </c>
      <c r="N362" s="3" t="str">
        <f>_xlfn.IFNA(VLOOKUP($C362,DataSuS2021!$B$2:$O$173,2,FALSE),"")</f>
        <v/>
      </c>
      <c r="O362" s="3" t="str">
        <f>_xlfn.IFNA(VLOOKUP($C362,DataSuS2021!$B$2:$O$173,3,FALSE),"")</f>
        <v/>
      </c>
      <c r="P362" s="3" t="str">
        <f>_xlfn.IFNA(VLOOKUP($C362,DataSuS2021!$B$2:$O$173,4,FALSE),"")</f>
        <v/>
      </c>
      <c r="Q362" s="3" t="str">
        <f>_xlfn.IFNA(VLOOKUP($C362,DataSuS2021!$B$2:$O$173,5,FALSE),"")</f>
        <v/>
      </c>
      <c r="R362" s="3" t="str">
        <f>_xlfn.IFNA(VLOOKUP($C362,DataSuS2021!$B$2:$O$173,6,FALSE),"")</f>
        <v/>
      </c>
      <c r="S362" s="3" t="str">
        <f>_xlfn.IFNA(VLOOKUP($C362,DataSuS2021!$B$2:$O$173,7,FALSE),"")</f>
        <v/>
      </c>
      <c r="T362" s="3" t="str">
        <f>_xlfn.IFNA(VLOOKUP($C362,DataSuS2021!$B$2:$O$173,8,FALSE),"")</f>
        <v/>
      </c>
      <c r="U362" s="3" t="str">
        <f>_xlfn.IFNA(VLOOKUP($C362,DataSuS2021!$B$2:$O$173,9,FALSE),"")</f>
        <v/>
      </c>
      <c r="V362" s="3" t="str">
        <f>_xlfn.IFNA(VLOOKUP($C362,DataSuS2021!$B$2:$O$173,10,FALSE),"")</f>
        <v/>
      </c>
      <c r="W362" s="3" t="str">
        <f>_xlfn.IFNA(VLOOKUP($C362,DataSuS2021!$B$2:$O$173,11,FALSE),"")</f>
        <v/>
      </c>
      <c r="X362" s="3" t="str">
        <f>_xlfn.IFNA(VLOOKUP($C362,DataSuS2021!$B$2:$O$173,12,FALSE),"")</f>
        <v/>
      </c>
      <c r="Y362" s="3" t="str">
        <f>_xlfn.IFNA(VLOOKUP($C362,DataSuS2021!$B$2:$O$173,13,FALSE),"")</f>
        <v/>
      </c>
      <c r="Z362" s="42">
        <f t="shared" si="29"/>
        <v>0</v>
      </c>
      <c r="AA362" s="37" t="str">
        <f>_xlfn.IFNA(VLOOKUP($C362,DataSuS2022!$B$2:$O$854,2,FALSE),"")</f>
        <v>-</v>
      </c>
      <c r="AB362" s="37" t="str">
        <f>_xlfn.IFNA(VLOOKUP($C362,DataSuS2022!$B$2:$O$854,3,FALSE),"")</f>
        <v>-</v>
      </c>
      <c r="AC362" s="37" t="str">
        <f>_xlfn.IFNA(VLOOKUP($C362,DataSuS2022!$B$2:$O$854,4,FALSE),"")</f>
        <v>-</v>
      </c>
      <c r="AD362" s="37" t="str">
        <f>_xlfn.IFNA(VLOOKUP($C362,DataSuS2022!$B$2:$O$854,5,FALSE),"")</f>
        <v>-</v>
      </c>
      <c r="AE362" s="37" t="str">
        <f>_xlfn.IFNA(VLOOKUP($C362,DataSuS2022!$B$2:$O$854,6,FALSE),"")</f>
        <v>-</v>
      </c>
      <c r="AF362" s="37" t="str">
        <f>_xlfn.IFNA(VLOOKUP($C362,DataSuS2022!$B$2:$O$854,7,FALSE),"")</f>
        <v>-</v>
      </c>
      <c r="AG362" s="37" t="str">
        <f>_xlfn.IFNA(VLOOKUP($C362,DataSuS2022!$B$2:$O$854,8,FALSE),"")</f>
        <v>-</v>
      </c>
      <c r="AH362" s="37">
        <f>_xlfn.IFNA(VLOOKUP($C362,DataSuS2022!$B$2:$O$854,9,FALSE),"")</f>
        <v>1</v>
      </c>
      <c r="AI362" s="37" t="str">
        <f>_xlfn.IFNA(VLOOKUP($C362,DataSuS2022!$B$2:$O$854,10,FALSE),"")</f>
        <v>-</v>
      </c>
      <c r="AJ362" s="37" t="str">
        <f>_xlfn.IFNA(VLOOKUP($C362,DataSuS2022!$B$2:$O$854,11,FALSE),"")</f>
        <v>-</v>
      </c>
      <c r="AK362" s="37">
        <f>_xlfn.IFNA(VLOOKUP($C362,DataSuS2022!$B$2:$O$854,12,TRUE),"")</f>
        <v>1</v>
      </c>
      <c r="AL362" s="37" t="str">
        <f>_xlfn.IFNA(VLOOKUP($C362,DataSuS2022!$B$2:$O$854,13,FALSE),"")</f>
        <v>-</v>
      </c>
      <c r="AM362" s="44">
        <f t="shared" si="30"/>
        <v>2</v>
      </c>
      <c r="AN362">
        <f>_xlfn.IFNA(VLOOKUP($C362,DataSuS2023!$B$2:$O$854,2,FALSE),"")</f>
        <v>4</v>
      </c>
      <c r="AO362" t="str">
        <f>_xlfn.IFNA(VLOOKUP($C362,DataSuS2023!$B$2:$O$854,3,FALSE),"")</f>
        <v>-</v>
      </c>
      <c r="AP362">
        <f>_xlfn.IFNA(VLOOKUP($C362,DataSuS2023!$B$2:$O$854,4,FALSE),"")</f>
        <v>1</v>
      </c>
      <c r="AQ362">
        <f>_xlfn.IFNA(VLOOKUP($C362,DataSuS2023!$B$2:$O$854,5,FALSE),"")</f>
        <v>1</v>
      </c>
      <c r="AR362">
        <f>_xlfn.IFNA(VLOOKUP($C362,DataSuS2023!$B$2:$O$854,6,FALSE),"")</f>
        <v>3</v>
      </c>
      <c r="AS362" t="str">
        <f>_xlfn.IFNA(VLOOKUP($C362,DataSuS2023!$B$2:$O$854,7,FALSE),"")</f>
        <v>-</v>
      </c>
      <c r="AT362" t="str">
        <f>_xlfn.IFNA(VLOOKUP($C362,DataSuS2023!$B$2:$O$854,8,FALSE),"")</f>
        <v>-</v>
      </c>
      <c r="AU362">
        <f>_xlfn.IFNA(VLOOKUP($C362,DataSuS2023!$B$2:$O$854,9,FALSE),"")</f>
        <v>1</v>
      </c>
      <c r="AV362">
        <f>_xlfn.IFNA(VLOOKUP($C362,DataSuS2023!$B$2:$O$854,10,FALSE),"")</f>
        <v>2</v>
      </c>
      <c r="AW362">
        <f>_xlfn.IFNA(VLOOKUP($C362,DataSuS2023!$B$2:$O$854,11,FALSE),"")</f>
        <v>4</v>
      </c>
      <c r="AX362">
        <f>_xlfn.IFNA(VLOOKUP($C362,DataSuS2023!$B$2:$O$854,12,FALSE),"")</f>
        <v>1</v>
      </c>
      <c r="AY362" t="str">
        <f>_xlfn.IFNA(VLOOKUP($C362,DataSuS2023!$B$2:$O$854,13,FALSE),"")</f>
        <v>-</v>
      </c>
      <c r="AZ362" s="43">
        <f t="shared" si="32"/>
        <v>17</v>
      </c>
      <c r="BA362">
        <f t="shared" si="31"/>
        <v>19</v>
      </c>
    </row>
    <row r="363" spans="1:53" ht="15.75" customHeight="1">
      <c r="A363" s="10" t="s">
        <v>728</v>
      </c>
      <c r="B363" s="5">
        <v>3131802</v>
      </c>
      <c r="C363" s="5" t="str">
        <f t="shared" si="28"/>
        <v>31318</v>
      </c>
      <c r="D363" s="11" t="s">
        <v>59</v>
      </c>
      <c r="E363" s="12">
        <v>0.36299999999999999</v>
      </c>
      <c r="F363" s="12">
        <v>0.54400000000000004</v>
      </c>
      <c r="G363" s="13">
        <v>0.65300000000000002</v>
      </c>
      <c r="H363" s="46" t="s">
        <v>729</v>
      </c>
      <c r="I363" s="13" t="s">
        <v>61</v>
      </c>
      <c r="J363" s="14">
        <v>2.0299999999999998</v>
      </c>
      <c r="K363" s="14">
        <v>209.03399999999999</v>
      </c>
      <c r="L363" s="15">
        <f t="shared" si="22"/>
        <v>9.7113388252628745</v>
      </c>
      <c r="M363" s="6" t="s">
        <v>67</v>
      </c>
      <c r="N363" s="3" t="str">
        <f>_xlfn.IFNA(VLOOKUP($C363,DataSuS2021!$B$2:$O$173,2,FALSE),"")</f>
        <v>-</v>
      </c>
      <c r="O363" s="3" t="str">
        <f>_xlfn.IFNA(VLOOKUP($C363,DataSuS2021!$B$2:$O$173,3,FALSE),"")</f>
        <v>-</v>
      </c>
      <c r="P363" s="3">
        <f>_xlfn.IFNA(VLOOKUP($C363,DataSuS2021!$B$2:$O$173,4,FALSE),"")</f>
        <v>3</v>
      </c>
      <c r="Q363" s="3">
        <f>_xlfn.IFNA(VLOOKUP($C363,DataSuS2021!$B$2:$O$173,5,FALSE),"")</f>
        <v>1</v>
      </c>
      <c r="R363" s="3">
        <f>_xlfn.IFNA(VLOOKUP($C363,DataSuS2021!$B$2:$O$173,6,FALSE),"")</f>
        <v>6</v>
      </c>
      <c r="S363" s="3">
        <f>_xlfn.IFNA(VLOOKUP($C363,DataSuS2021!$B$2:$O$173,7,FALSE),"")</f>
        <v>1</v>
      </c>
      <c r="T363" s="3" t="str">
        <f>_xlfn.IFNA(VLOOKUP($C363,DataSuS2021!$B$2:$O$173,8,FALSE),"")</f>
        <v>-</v>
      </c>
      <c r="U363" s="3">
        <f>_xlfn.IFNA(VLOOKUP($C363,DataSuS2021!$B$2:$O$173,9,FALSE),"")</f>
        <v>1</v>
      </c>
      <c r="V363" s="3" t="str">
        <f>_xlfn.IFNA(VLOOKUP($C363,DataSuS2021!$B$2:$O$173,10,FALSE),"")</f>
        <v>-</v>
      </c>
      <c r="W363" s="3" t="str">
        <f>_xlfn.IFNA(VLOOKUP($C363,DataSuS2021!$B$2:$O$173,11,FALSE),"")</f>
        <v>-</v>
      </c>
      <c r="X363" s="3" t="str">
        <f>_xlfn.IFNA(VLOOKUP($C363,DataSuS2021!$B$2:$O$173,12,FALSE),"")</f>
        <v>-</v>
      </c>
      <c r="Y363" s="3" t="str">
        <f>_xlfn.IFNA(VLOOKUP($C363,DataSuS2021!$B$2:$O$173,13,FALSE),"")</f>
        <v>-</v>
      </c>
      <c r="Z363" s="42">
        <f t="shared" si="29"/>
        <v>12</v>
      </c>
      <c r="AA363" s="37" t="str">
        <f>_xlfn.IFNA(VLOOKUP($C363,DataSuS2022!$B$2:$O$854,2,FALSE),"")</f>
        <v>-</v>
      </c>
      <c r="AB363" s="37" t="str">
        <f>_xlfn.IFNA(VLOOKUP($C363,DataSuS2022!$B$2:$O$854,3,FALSE),"")</f>
        <v>-</v>
      </c>
      <c r="AC363" s="37">
        <f>_xlfn.IFNA(VLOOKUP($C363,DataSuS2022!$B$2:$O$854,4,FALSE),"")</f>
        <v>2</v>
      </c>
      <c r="AD363" s="37">
        <f>_xlfn.IFNA(VLOOKUP($C363,DataSuS2022!$B$2:$O$854,5,FALSE),"")</f>
        <v>2</v>
      </c>
      <c r="AE363" s="37">
        <f>_xlfn.IFNA(VLOOKUP($C363,DataSuS2022!$B$2:$O$854,6,FALSE),"")</f>
        <v>3</v>
      </c>
      <c r="AF363" s="37">
        <f>_xlfn.IFNA(VLOOKUP($C363,DataSuS2022!$B$2:$O$854,7,FALSE),"")</f>
        <v>5</v>
      </c>
      <c r="AG363" s="37" t="str">
        <f>_xlfn.IFNA(VLOOKUP($C363,DataSuS2022!$B$2:$O$854,8,FALSE),"")</f>
        <v>-</v>
      </c>
      <c r="AH363" s="37">
        <f>_xlfn.IFNA(VLOOKUP($C363,DataSuS2022!$B$2:$O$854,9,FALSE),"")</f>
        <v>1</v>
      </c>
      <c r="AI363" s="37">
        <f>_xlfn.IFNA(VLOOKUP($C363,DataSuS2022!$B$2:$O$854,10,FALSE),"")</f>
        <v>2</v>
      </c>
      <c r="AJ363" s="37" t="str">
        <f>_xlfn.IFNA(VLOOKUP($C363,DataSuS2022!$B$2:$O$854,11,FALSE),"")</f>
        <v>-</v>
      </c>
      <c r="AK363" s="37" t="str">
        <f>_xlfn.IFNA(VLOOKUP($C363,DataSuS2022!$B$2:$O$854,12,TRUE),"")</f>
        <v>-</v>
      </c>
      <c r="AL363" s="37">
        <f>_xlfn.IFNA(VLOOKUP($C363,DataSuS2022!$B$2:$O$854,13,FALSE),"")</f>
        <v>1</v>
      </c>
      <c r="AM363" s="44">
        <f t="shared" si="30"/>
        <v>16</v>
      </c>
      <c r="AN363">
        <f>_xlfn.IFNA(VLOOKUP($C363,DataSuS2023!$B$2:$O$854,2,FALSE),"")</f>
        <v>2</v>
      </c>
      <c r="AO363">
        <f>_xlfn.IFNA(VLOOKUP($C363,DataSuS2023!$B$2:$O$854,3,FALSE),"")</f>
        <v>2</v>
      </c>
      <c r="AP363">
        <f>_xlfn.IFNA(VLOOKUP($C363,DataSuS2023!$B$2:$O$854,4,FALSE),"")</f>
        <v>3</v>
      </c>
      <c r="AQ363">
        <f>_xlfn.IFNA(VLOOKUP($C363,DataSuS2023!$B$2:$O$854,5,FALSE),"")</f>
        <v>10</v>
      </c>
      <c r="AR363">
        <f>_xlfn.IFNA(VLOOKUP($C363,DataSuS2023!$B$2:$O$854,6,FALSE),"")</f>
        <v>3</v>
      </c>
      <c r="AS363">
        <f>_xlfn.IFNA(VLOOKUP($C363,DataSuS2023!$B$2:$O$854,7,FALSE),"")</f>
        <v>8</v>
      </c>
      <c r="AT363">
        <f>_xlfn.IFNA(VLOOKUP($C363,DataSuS2023!$B$2:$O$854,8,FALSE),"")</f>
        <v>1</v>
      </c>
      <c r="AU363" t="str">
        <f>_xlfn.IFNA(VLOOKUP($C363,DataSuS2023!$B$2:$O$854,9,FALSE),"")</f>
        <v>-</v>
      </c>
      <c r="AV363">
        <f>_xlfn.IFNA(VLOOKUP($C363,DataSuS2023!$B$2:$O$854,10,FALSE),"")</f>
        <v>2</v>
      </c>
      <c r="AW363">
        <f>_xlfn.IFNA(VLOOKUP($C363,DataSuS2023!$B$2:$O$854,11,FALSE),"")</f>
        <v>3</v>
      </c>
      <c r="AX363">
        <f>_xlfn.IFNA(VLOOKUP($C363,DataSuS2023!$B$2:$O$854,12,FALSE),"")</f>
        <v>1</v>
      </c>
      <c r="AY363">
        <f>_xlfn.IFNA(VLOOKUP($C363,DataSuS2023!$B$2:$O$854,13,FALSE),"")</f>
        <v>1</v>
      </c>
      <c r="AZ363" s="43">
        <f t="shared" si="32"/>
        <v>36</v>
      </c>
      <c r="BA363">
        <f t="shared" si="31"/>
        <v>64</v>
      </c>
    </row>
    <row r="364" spans="1:53" ht="15.75" customHeight="1">
      <c r="A364" s="10" t="s">
        <v>730</v>
      </c>
      <c r="B364" s="5">
        <v>3131901</v>
      </c>
      <c r="C364" s="5" t="str">
        <f t="shared" si="28"/>
        <v>31319</v>
      </c>
      <c r="D364" s="11" t="s">
        <v>72</v>
      </c>
      <c r="E364" s="12">
        <v>0.49</v>
      </c>
      <c r="F364" s="12">
        <v>0.629</v>
      </c>
      <c r="G364" s="13">
        <v>0.73</v>
      </c>
      <c r="H364" s="46" t="s">
        <v>191</v>
      </c>
      <c r="I364" s="13" t="s">
        <v>61</v>
      </c>
      <c r="J364" s="14">
        <v>21.31</v>
      </c>
      <c r="K364" s="14">
        <v>544.02700000000004</v>
      </c>
      <c r="L364" s="15">
        <f t="shared" si="22"/>
        <v>39.170849976196024</v>
      </c>
      <c r="M364" s="6" t="s">
        <v>117</v>
      </c>
      <c r="N364" s="3" t="str">
        <f>_xlfn.IFNA(VLOOKUP($C364,DataSuS2021!$B$2:$O$173,2,FALSE),"")</f>
        <v/>
      </c>
      <c r="O364" s="3" t="str">
        <f>_xlfn.IFNA(VLOOKUP($C364,DataSuS2021!$B$2:$O$173,3,FALSE),"")</f>
        <v/>
      </c>
      <c r="P364" s="3" t="str">
        <f>_xlfn.IFNA(VLOOKUP($C364,DataSuS2021!$B$2:$O$173,4,FALSE),"")</f>
        <v/>
      </c>
      <c r="Q364" s="3" t="str">
        <f>_xlfn.IFNA(VLOOKUP($C364,DataSuS2021!$B$2:$O$173,5,FALSE),"")</f>
        <v/>
      </c>
      <c r="R364" s="3" t="str">
        <f>_xlfn.IFNA(VLOOKUP($C364,DataSuS2021!$B$2:$O$173,6,FALSE),"")</f>
        <v/>
      </c>
      <c r="S364" s="3" t="str">
        <f>_xlfn.IFNA(VLOOKUP($C364,DataSuS2021!$B$2:$O$173,7,FALSE),"")</f>
        <v/>
      </c>
      <c r="T364" s="3" t="str">
        <f>_xlfn.IFNA(VLOOKUP($C364,DataSuS2021!$B$2:$O$173,8,FALSE),"")</f>
        <v/>
      </c>
      <c r="U364" s="3" t="str">
        <f>_xlfn.IFNA(VLOOKUP($C364,DataSuS2021!$B$2:$O$173,9,FALSE),"")</f>
        <v/>
      </c>
      <c r="V364" s="3" t="str">
        <f>_xlfn.IFNA(VLOOKUP($C364,DataSuS2021!$B$2:$O$173,10,FALSE),"")</f>
        <v/>
      </c>
      <c r="W364" s="3" t="str">
        <f>_xlfn.IFNA(VLOOKUP($C364,DataSuS2021!$B$2:$O$173,11,FALSE),"")</f>
        <v/>
      </c>
      <c r="X364" s="3" t="str">
        <f>_xlfn.IFNA(VLOOKUP($C364,DataSuS2021!$B$2:$O$173,12,FALSE),"")</f>
        <v/>
      </c>
      <c r="Y364" s="3" t="str">
        <f>_xlfn.IFNA(VLOOKUP($C364,DataSuS2021!$B$2:$O$173,13,FALSE),"")</f>
        <v/>
      </c>
      <c r="Z364" s="42">
        <f t="shared" si="29"/>
        <v>0</v>
      </c>
      <c r="AA364" s="37" t="str">
        <f>_xlfn.IFNA(VLOOKUP($C364,DataSuS2022!$B$2:$O$854,2,FALSE),"")</f>
        <v>-</v>
      </c>
      <c r="AB364" s="37" t="str">
        <f>_xlfn.IFNA(VLOOKUP($C364,DataSuS2022!$B$2:$O$854,3,FALSE),"")</f>
        <v>-</v>
      </c>
      <c r="AC364" s="37" t="str">
        <f>_xlfn.IFNA(VLOOKUP($C364,DataSuS2022!$B$2:$O$854,4,FALSE),"")</f>
        <v>-</v>
      </c>
      <c r="AD364" s="37" t="str">
        <f>_xlfn.IFNA(VLOOKUP($C364,DataSuS2022!$B$2:$O$854,5,FALSE),"")</f>
        <v>-</v>
      </c>
      <c r="AE364" s="37" t="str">
        <f>_xlfn.IFNA(VLOOKUP($C364,DataSuS2022!$B$2:$O$854,6,FALSE),"")</f>
        <v>-</v>
      </c>
      <c r="AF364" s="37" t="str">
        <f>_xlfn.IFNA(VLOOKUP($C364,DataSuS2022!$B$2:$O$854,7,FALSE),"")</f>
        <v>-</v>
      </c>
      <c r="AG364" s="37" t="str">
        <f>_xlfn.IFNA(VLOOKUP($C364,DataSuS2022!$B$2:$O$854,8,FALSE),"")</f>
        <v>-</v>
      </c>
      <c r="AH364" s="37" t="str">
        <f>_xlfn.IFNA(VLOOKUP($C364,DataSuS2022!$B$2:$O$854,9,FALSE),"")</f>
        <v>-</v>
      </c>
      <c r="AI364" s="37">
        <f>_xlfn.IFNA(VLOOKUP($C364,DataSuS2022!$B$2:$O$854,10,FALSE),"")</f>
        <v>1</v>
      </c>
      <c r="AJ364" s="37" t="str">
        <f>_xlfn.IFNA(VLOOKUP($C364,DataSuS2022!$B$2:$O$854,11,FALSE),"")</f>
        <v>-</v>
      </c>
      <c r="AK364" s="37" t="str">
        <f>_xlfn.IFNA(VLOOKUP($C364,DataSuS2022!$B$2:$O$854,12,TRUE),"")</f>
        <v>-</v>
      </c>
      <c r="AL364" s="37" t="str">
        <f>_xlfn.IFNA(VLOOKUP($C364,DataSuS2022!$B$2:$O$854,13,FALSE),"")</f>
        <v>-</v>
      </c>
      <c r="AM364" s="44">
        <f t="shared" si="30"/>
        <v>1</v>
      </c>
      <c r="AN364" t="str">
        <f>_xlfn.IFNA(VLOOKUP($C364,DataSuS2023!$B$2:$O$854,2,FALSE),"")</f>
        <v>-</v>
      </c>
      <c r="AO364" t="str">
        <f>_xlfn.IFNA(VLOOKUP($C364,DataSuS2023!$B$2:$O$854,3,FALSE),"")</f>
        <v>-</v>
      </c>
      <c r="AP364">
        <f>_xlfn.IFNA(VLOOKUP($C364,DataSuS2023!$B$2:$O$854,4,FALSE),"")</f>
        <v>1</v>
      </c>
      <c r="AQ364" t="str">
        <f>_xlfn.IFNA(VLOOKUP($C364,DataSuS2023!$B$2:$O$854,5,FALSE),"")</f>
        <v>-</v>
      </c>
      <c r="AR364">
        <f>_xlfn.IFNA(VLOOKUP($C364,DataSuS2023!$B$2:$O$854,6,FALSE),"")</f>
        <v>1</v>
      </c>
      <c r="AS364" t="str">
        <f>_xlfn.IFNA(VLOOKUP($C364,DataSuS2023!$B$2:$O$854,7,FALSE),"")</f>
        <v>-</v>
      </c>
      <c r="AT364" t="str">
        <f>_xlfn.IFNA(VLOOKUP($C364,DataSuS2023!$B$2:$O$854,8,FALSE),"")</f>
        <v>-</v>
      </c>
      <c r="AU364" t="str">
        <f>_xlfn.IFNA(VLOOKUP($C364,DataSuS2023!$B$2:$O$854,9,FALSE),"")</f>
        <v>-</v>
      </c>
      <c r="AV364" t="str">
        <f>_xlfn.IFNA(VLOOKUP($C364,DataSuS2023!$B$2:$O$854,10,FALSE),"")</f>
        <v>-</v>
      </c>
      <c r="AW364" t="str">
        <f>_xlfn.IFNA(VLOOKUP($C364,DataSuS2023!$B$2:$O$854,11,FALSE),"")</f>
        <v>-</v>
      </c>
      <c r="AX364" t="str">
        <f>_xlfn.IFNA(VLOOKUP($C364,DataSuS2023!$B$2:$O$854,12,FALSE),"")</f>
        <v>-</v>
      </c>
      <c r="AY364">
        <f>_xlfn.IFNA(VLOOKUP($C364,DataSuS2023!$B$2:$O$854,13,FALSE),"")</f>
        <v>1</v>
      </c>
      <c r="AZ364" s="43">
        <f t="shared" si="32"/>
        <v>3</v>
      </c>
      <c r="BA364">
        <f t="shared" si="31"/>
        <v>4</v>
      </c>
    </row>
    <row r="365" spans="1:53" ht="15.75" customHeight="1">
      <c r="A365" s="10" t="s">
        <v>731</v>
      </c>
      <c r="B365" s="5">
        <v>3132008</v>
      </c>
      <c r="C365" s="5" t="str">
        <f t="shared" si="28"/>
        <v>31320</v>
      </c>
      <c r="D365" s="11" t="s">
        <v>119</v>
      </c>
      <c r="E365" s="12">
        <v>0.28199999999999997</v>
      </c>
      <c r="F365" s="12">
        <v>0.438</v>
      </c>
      <c r="G365" s="13">
        <v>0.628</v>
      </c>
      <c r="H365" s="46">
        <v>7</v>
      </c>
      <c r="I365" s="13" t="s">
        <v>53</v>
      </c>
      <c r="J365" s="14">
        <v>0.44</v>
      </c>
      <c r="K365" s="14">
        <v>1788.4449999999999</v>
      </c>
      <c r="L365" s="15">
        <f t="shared" si="22"/>
        <v>0.24602378043495884</v>
      </c>
      <c r="M365" s="6" t="s">
        <v>83</v>
      </c>
      <c r="N365" s="3" t="str">
        <f>_xlfn.IFNA(VLOOKUP($C365,DataSuS2021!$B$2:$O$173,2,FALSE),"")</f>
        <v/>
      </c>
      <c r="O365" s="3" t="str">
        <f>_xlfn.IFNA(VLOOKUP($C365,DataSuS2021!$B$2:$O$173,3,FALSE),"")</f>
        <v/>
      </c>
      <c r="P365" s="3" t="str">
        <f>_xlfn.IFNA(VLOOKUP($C365,DataSuS2021!$B$2:$O$173,4,FALSE),"")</f>
        <v/>
      </c>
      <c r="Q365" s="3" t="str">
        <f>_xlfn.IFNA(VLOOKUP($C365,DataSuS2021!$B$2:$O$173,5,FALSE),"")</f>
        <v/>
      </c>
      <c r="R365" s="3" t="str">
        <f>_xlfn.IFNA(VLOOKUP($C365,DataSuS2021!$B$2:$O$173,6,FALSE),"")</f>
        <v/>
      </c>
      <c r="S365" s="3" t="str">
        <f>_xlfn.IFNA(VLOOKUP($C365,DataSuS2021!$B$2:$O$173,7,FALSE),"")</f>
        <v/>
      </c>
      <c r="T365" s="3" t="str">
        <f>_xlfn.IFNA(VLOOKUP($C365,DataSuS2021!$B$2:$O$173,8,FALSE),"")</f>
        <v/>
      </c>
      <c r="U365" s="3" t="str">
        <f>_xlfn.IFNA(VLOOKUP($C365,DataSuS2021!$B$2:$O$173,9,FALSE),"")</f>
        <v/>
      </c>
      <c r="V365" s="3" t="str">
        <f>_xlfn.IFNA(VLOOKUP($C365,DataSuS2021!$B$2:$O$173,10,FALSE),"")</f>
        <v/>
      </c>
      <c r="W365" s="3" t="str">
        <f>_xlfn.IFNA(VLOOKUP($C365,DataSuS2021!$B$2:$O$173,11,FALSE),"")</f>
        <v/>
      </c>
      <c r="X365" s="3" t="str">
        <f>_xlfn.IFNA(VLOOKUP($C365,DataSuS2021!$B$2:$O$173,12,FALSE),"")</f>
        <v/>
      </c>
      <c r="Y365" s="3" t="str">
        <f>_xlfn.IFNA(VLOOKUP($C365,DataSuS2021!$B$2:$O$173,13,FALSE),"")</f>
        <v/>
      </c>
      <c r="Z365" s="42">
        <f t="shared" si="29"/>
        <v>0</v>
      </c>
      <c r="AA365" s="37" t="str">
        <f>_xlfn.IFNA(VLOOKUP($C365,DataSuS2022!$B$2:$O$854,2,FALSE),"")</f>
        <v>-</v>
      </c>
      <c r="AB365" s="37" t="str">
        <f>_xlfn.IFNA(VLOOKUP($C365,DataSuS2022!$B$2:$O$854,3,FALSE),"")</f>
        <v>-</v>
      </c>
      <c r="AC365" s="37" t="str">
        <f>_xlfn.IFNA(VLOOKUP($C365,DataSuS2022!$B$2:$O$854,4,FALSE),"")</f>
        <v>-</v>
      </c>
      <c r="AD365" s="37" t="str">
        <f>_xlfn.IFNA(VLOOKUP($C365,DataSuS2022!$B$2:$O$854,5,FALSE),"")</f>
        <v>-</v>
      </c>
      <c r="AE365" s="37" t="str">
        <f>_xlfn.IFNA(VLOOKUP($C365,DataSuS2022!$B$2:$O$854,6,FALSE),"")</f>
        <v>-</v>
      </c>
      <c r="AF365" s="37" t="str">
        <f>_xlfn.IFNA(VLOOKUP($C365,DataSuS2022!$B$2:$O$854,7,FALSE),"")</f>
        <v>-</v>
      </c>
      <c r="AG365" s="37" t="str">
        <f>_xlfn.IFNA(VLOOKUP($C365,DataSuS2022!$B$2:$O$854,8,FALSE),"")</f>
        <v>-</v>
      </c>
      <c r="AH365" s="37" t="str">
        <f>_xlfn.IFNA(VLOOKUP($C365,DataSuS2022!$B$2:$O$854,9,FALSE),"")</f>
        <v>-</v>
      </c>
      <c r="AI365" s="37" t="str">
        <f>_xlfn.IFNA(VLOOKUP($C365,DataSuS2022!$B$2:$O$854,10,FALSE),"")</f>
        <v>-</v>
      </c>
      <c r="AJ365" s="37" t="str">
        <f>_xlfn.IFNA(VLOOKUP($C365,DataSuS2022!$B$2:$O$854,11,FALSE),"")</f>
        <v>-</v>
      </c>
      <c r="AK365" s="37" t="str">
        <f>_xlfn.IFNA(VLOOKUP($C365,DataSuS2022!$B$2:$O$854,12,TRUE),"")</f>
        <v>-</v>
      </c>
      <c r="AL365" s="37" t="str">
        <f>_xlfn.IFNA(VLOOKUP($C365,DataSuS2022!$B$2:$O$854,13,FALSE),"")</f>
        <v>-</v>
      </c>
      <c r="AM365" s="44">
        <f t="shared" si="30"/>
        <v>0</v>
      </c>
      <c r="AN365" t="str">
        <f>_xlfn.IFNA(VLOOKUP($C365,DataSuS2023!$B$2:$O$854,2,FALSE),"")</f>
        <v>-</v>
      </c>
      <c r="AO365" t="str">
        <f>_xlfn.IFNA(VLOOKUP($C365,DataSuS2023!$B$2:$O$854,3,FALSE),"")</f>
        <v>-</v>
      </c>
      <c r="AP365" t="str">
        <f>_xlfn.IFNA(VLOOKUP($C365,DataSuS2023!$B$2:$O$854,4,FALSE),"")</f>
        <v>-</v>
      </c>
      <c r="AQ365" t="str">
        <f>_xlfn.IFNA(VLOOKUP($C365,DataSuS2023!$B$2:$O$854,5,FALSE),"")</f>
        <v>-</v>
      </c>
      <c r="AR365" t="str">
        <f>_xlfn.IFNA(VLOOKUP($C365,DataSuS2023!$B$2:$O$854,6,FALSE),"")</f>
        <v>-</v>
      </c>
      <c r="AS365" t="str">
        <f>_xlfn.IFNA(VLOOKUP($C365,DataSuS2023!$B$2:$O$854,7,FALSE),"")</f>
        <v>-</v>
      </c>
      <c r="AT365" t="str">
        <f>_xlfn.IFNA(VLOOKUP($C365,DataSuS2023!$B$2:$O$854,8,FALSE),"")</f>
        <v>-</v>
      </c>
      <c r="AU365" t="str">
        <f>_xlfn.IFNA(VLOOKUP($C365,DataSuS2023!$B$2:$O$854,9,FALSE),"")</f>
        <v>-</v>
      </c>
      <c r="AV365" t="str">
        <f>_xlfn.IFNA(VLOOKUP($C365,DataSuS2023!$B$2:$O$854,10,FALSE),"")</f>
        <v>-</v>
      </c>
      <c r="AW365" t="str">
        <f>_xlfn.IFNA(VLOOKUP($C365,DataSuS2023!$B$2:$O$854,11,FALSE),"")</f>
        <v>-</v>
      </c>
      <c r="AX365" t="str">
        <f>_xlfn.IFNA(VLOOKUP($C365,DataSuS2023!$B$2:$O$854,12,FALSE),"")</f>
        <v>-</v>
      </c>
      <c r="AY365" t="str">
        <f>_xlfn.IFNA(VLOOKUP($C365,DataSuS2023!$B$2:$O$854,13,FALSE),"")</f>
        <v>-</v>
      </c>
      <c r="AZ365" s="43">
        <f t="shared" si="32"/>
        <v>0</v>
      </c>
      <c r="BA365">
        <f t="shared" si="31"/>
        <v>0</v>
      </c>
    </row>
    <row r="366" spans="1:53" ht="15.75" customHeight="1">
      <c r="A366" s="10" t="s">
        <v>732</v>
      </c>
      <c r="B366" s="5">
        <v>3132107</v>
      </c>
      <c r="C366" s="5" t="str">
        <f t="shared" si="28"/>
        <v>31321</v>
      </c>
      <c r="D366" s="11" t="s">
        <v>85</v>
      </c>
      <c r="E366" s="12">
        <v>0.33600000000000002</v>
      </c>
      <c r="F366" s="12">
        <v>0.51100000000000001</v>
      </c>
      <c r="G366" s="13">
        <v>0.64100000000000001</v>
      </c>
      <c r="H366" s="46" t="s">
        <v>215</v>
      </c>
      <c r="I366" s="13" t="s">
        <v>255</v>
      </c>
      <c r="J366" s="14">
        <v>4.0599999999999996</v>
      </c>
      <c r="K366" s="14">
        <v>1225.2729999999999</v>
      </c>
      <c r="L366" s="15">
        <f t="shared" si="22"/>
        <v>3.3135472666091559</v>
      </c>
      <c r="M366" s="6" t="s">
        <v>83</v>
      </c>
      <c r="N366" s="3" t="str">
        <f>_xlfn.IFNA(VLOOKUP($C366,DataSuS2021!$B$2:$O$173,2,FALSE),"")</f>
        <v/>
      </c>
      <c r="O366" s="3" t="str">
        <f>_xlfn.IFNA(VLOOKUP($C366,DataSuS2021!$B$2:$O$173,3,FALSE),"")</f>
        <v/>
      </c>
      <c r="P366" s="3" t="str">
        <f>_xlfn.IFNA(VLOOKUP($C366,DataSuS2021!$B$2:$O$173,4,FALSE),"")</f>
        <v/>
      </c>
      <c r="Q366" s="3" t="str">
        <f>_xlfn.IFNA(VLOOKUP($C366,DataSuS2021!$B$2:$O$173,5,FALSE),"")</f>
        <v/>
      </c>
      <c r="R366" s="3" t="str">
        <f>_xlfn.IFNA(VLOOKUP($C366,DataSuS2021!$B$2:$O$173,6,FALSE),"")</f>
        <v/>
      </c>
      <c r="S366" s="3" t="str">
        <f>_xlfn.IFNA(VLOOKUP($C366,DataSuS2021!$B$2:$O$173,7,FALSE),"")</f>
        <v/>
      </c>
      <c r="T366" s="3" t="str">
        <f>_xlfn.IFNA(VLOOKUP($C366,DataSuS2021!$B$2:$O$173,8,FALSE),"")</f>
        <v/>
      </c>
      <c r="U366" s="3" t="str">
        <f>_xlfn.IFNA(VLOOKUP($C366,DataSuS2021!$B$2:$O$173,9,FALSE),"")</f>
        <v/>
      </c>
      <c r="V366" s="3" t="str">
        <f>_xlfn.IFNA(VLOOKUP($C366,DataSuS2021!$B$2:$O$173,10,FALSE),"")</f>
        <v/>
      </c>
      <c r="W366" s="3" t="str">
        <f>_xlfn.IFNA(VLOOKUP($C366,DataSuS2021!$B$2:$O$173,11,FALSE),"")</f>
        <v/>
      </c>
      <c r="X366" s="3" t="str">
        <f>_xlfn.IFNA(VLOOKUP($C366,DataSuS2021!$B$2:$O$173,12,FALSE),"")</f>
        <v/>
      </c>
      <c r="Y366" s="3" t="str">
        <f>_xlfn.IFNA(VLOOKUP($C366,DataSuS2021!$B$2:$O$173,13,FALSE),"")</f>
        <v/>
      </c>
      <c r="Z366" s="42">
        <f t="shared" si="29"/>
        <v>0</v>
      </c>
      <c r="AA366" s="37" t="str">
        <f>_xlfn.IFNA(VLOOKUP($C366,DataSuS2022!$B$2:$O$854,2,FALSE),"")</f>
        <v>-</v>
      </c>
      <c r="AB366" s="37" t="str">
        <f>_xlfn.IFNA(VLOOKUP($C366,DataSuS2022!$B$2:$O$854,3,FALSE),"")</f>
        <v>-</v>
      </c>
      <c r="AC366" s="37" t="str">
        <f>_xlfn.IFNA(VLOOKUP($C366,DataSuS2022!$B$2:$O$854,4,FALSE),"")</f>
        <v>-</v>
      </c>
      <c r="AD366" s="37" t="str">
        <f>_xlfn.IFNA(VLOOKUP($C366,DataSuS2022!$B$2:$O$854,5,FALSE),"")</f>
        <v>-</v>
      </c>
      <c r="AE366" s="37" t="str">
        <f>_xlfn.IFNA(VLOOKUP($C366,DataSuS2022!$B$2:$O$854,6,FALSE),"")</f>
        <v>-</v>
      </c>
      <c r="AF366" s="37" t="str">
        <f>_xlfn.IFNA(VLOOKUP($C366,DataSuS2022!$B$2:$O$854,7,FALSE),"")</f>
        <v>-</v>
      </c>
      <c r="AG366" s="37" t="str">
        <f>_xlfn.IFNA(VLOOKUP($C366,DataSuS2022!$B$2:$O$854,8,FALSE),"")</f>
        <v>-</v>
      </c>
      <c r="AH366" s="37" t="str">
        <f>_xlfn.IFNA(VLOOKUP($C366,DataSuS2022!$B$2:$O$854,9,FALSE),"")</f>
        <v>-</v>
      </c>
      <c r="AI366" s="37" t="str">
        <f>_xlfn.IFNA(VLOOKUP($C366,DataSuS2022!$B$2:$O$854,10,FALSE),"")</f>
        <v>-</v>
      </c>
      <c r="AJ366" s="37" t="str">
        <f>_xlfn.IFNA(VLOOKUP($C366,DataSuS2022!$B$2:$O$854,11,FALSE),"")</f>
        <v>-</v>
      </c>
      <c r="AK366" s="37" t="str">
        <f>_xlfn.IFNA(VLOOKUP($C366,DataSuS2022!$B$2:$O$854,12,TRUE),"")</f>
        <v>-</v>
      </c>
      <c r="AL366" s="37" t="str">
        <f>_xlfn.IFNA(VLOOKUP($C366,DataSuS2022!$B$2:$O$854,13,FALSE),"")</f>
        <v>-</v>
      </c>
      <c r="AM366" s="44">
        <f t="shared" si="30"/>
        <v>0</v>
      </c>
      <c r="AN366" t="str">
        <f>_xlfn.IFNA(VLOOKUP($C366,DataSuS2023!$B$2:$O$854,2,FALSE),"")</f>
        <v>-</v>
      </c>
      <c r="AO366" t="str">
        <f>_xlfn.IFNA(VLOOKUP($C366,DataSuS2023!$B$2:$O$854,3,FALSE),"")</f>
        <v>-</v>
      </c>
      <c r="AP366" t="str">
        <f>_xlfn.IFNA(VLOOKUP($C366,DataSuS2023!$B$2:$O$854,4,FALSE),"")</f>
        <v>-</v>
      </c>
      <c r="AQ366" t="str">
        <f>_xlfn.IFNA(VLOOKUP($C366,DataSuS2023!$B$2:$O$854,5,FALSE),"")</f>
        <v>-</v>
      </c>
      <c r="AR366" t="str">
        <f>_xlfn.IFNA(VLOOKUP($C366,DataSuS2023!$B$2:$O$854,6,FALSE),"")</f>
        <v>-</v>
      </c>
      <c r="AS366" t="str">
        <f>_xlfn.IFNA(VLOOKUP($C366,DataSuS2023!$B$2:$O$854,7,FALSE),"")</f>
        <v>-</v>
      </c>
      <c r="AT366" t="str">
        <f>_xlfn.IFNA(VLOOKUP($C366,DataSuS2023!$B$2:$O$854,8,FALSE),"")</f>
        <v>-</v>
      </c>
      <c r="AU366" t="str">
        <f>_xlfn.IFNA(VLOOKUP($C366,DataSuS2023!$B$2:$O$854,9,FALSE),"")</f>
        <v>-</v>
      </c>
      <c r="AV366" t="str">
        <f>_xlfn.IFNA(VLOOKUP($C366,DataSuS2023!$B$2:$O$854,10,FALSE),"")</f>
        <v>-</v>
      </c>
      <c r="AW366" t="str">
        <f>_xlfn.IFNA(VLOOKUP($C366,DataSuS2023!$B$2:$O$854,11,FALSE),"")</f>
        <v>-</v>
      </c>
      <c r="AX366" t="str">
        <f>_xlfn.IFNA(VLOOKUP($C366,DataSuS2023!$B$2:$O$854,12,FALSE),"")</f>
        <v>-</v>
      </c>
      <c r="AY366" t="str">
        <f>_xlfn.IFNA(VLOOKUP($C366,DataSuS2023!$B$2:$O$854,13,FALSE),"")</f>
        <v>-</v>
      </c>
      <c r="AZ366" s="43">
        <f t="shared" si="32"/>
        <v>0</v>
      </c>
      <c r="BA366">
        <f t="shared" si="31"/>
        <v>0</v>
      </c>
    </row>
    <row r="367" spans="1:53" ht="15.75" customHeight="1">
      <c r="A367" s="10" t="s">
        <v>733</v>
      </c>
      <c r="B367" s="5">
        <v>3132206</v>
      </c>
      <c r="C367" s="5" t="str">
        <f t="shared" si="28"/>
        <v>31322</v>
      </c>
      <c r="D367" s="11" t="s">
        <v>85</v>
      </c>
      <c r="E367" s="12">
        <v>0.41499999999999998</v>
      </c>
      <c r="F367" s="12">
        <v>0.57199999999999995</v>
      </c>
      <c r="G367" s="13">
        <v>0.69099999999999995</v>
      </c>
      <c r="H367" s="46" t="s">
        <v>86</v>
      </c>
      <c r="I367" s="13" t="s">
        <v>70</v>
      </c>
      <c r="J367" s="14">
        <v>3.11</v>
      </c>
      <c r="K367" s="14">
        <v>410.46800000000002</v>
      </c>
      <c r="L367" s="15">
        <f t="shared" si="22"/>
        <v>7.5767173080483738</v>
      </c>
      <c r="M367" s="6" t="s">
        <v>117</v>
      </c>
      <c r="N367" s="3" t="str">
        <f>_xlfn.IFNA(VLOOKUP($C367,DataSuS2021!$B$2:$O$173,2,FALSE),"")</f>
        <v/>
      </c>
      <c r="O367" s="3" t="str">
        <f>_xlfn.IFNA(VLOOKUP($C367,DataSuS2021!$B$2:$O$173,3,FALSE),"")</f>
        <v/>
      </c>
      <c r="P367" s="3" t="str">
        <f>_xlfn.IFNA(VLOOKUP($C367,DataSuS2021!$B$2:$O$173,4,FALSE),"")</f>
        <v/>
      </c>
      <c r="Q367" s="3" t="str">
        <f>_xlfn.IFNA(VLOOKUP($C367,DataSuS2021!$B$2:$O$173,5,FALSE),"")</f>
        <v/>
      </c>
      <c r="R367" s="3" t="str">
        <f>_xlfn.IFNA(VLOOKUP($C367,DataSuS2021!$B$2:$O$173,6,FALSE),"")</f>
        <v/>
      </c>
      <c r="S367" s="3" t="str">
        <f>_xlfn.IFNA(VLOOKUP($C367,DataSuS2021!$B$2:$O$173,7,FALSE),"")</f>
        <v/>
      </c>
      <c r="T367" s="3" t="str">
        <f>_xlfn.IFNA(VLOOKUP($C367,DataSuS2021!$B$2:$O$173,8,FALSE),"")</f>
        <v/>
      </c>
      <c r="U367" s="3" t="str">
        <f>_xlfn.IFNA(VLOOKUP($C367,DataSuS2021!$B$2:$O$173,9,FALSE),"")</f>
        <v/>
      </c>
      <c r="V367" s="3" t="str">
        <f>_xlfn.IFNA(VLOOKUP($C367,DataSuS2021!$B$2:$O$173,10,FALSE),"")</f>
        <v/>
      </c>
      <c r="W367" s="3" t="str">
        <f>_xlfn.IFNA(VLOOKUP($C367,DataSuS2021!$B$2:$O$173,11,FALSE),"")</f>
        <v/>
      </c>
      <c r="X367" s="3" t="str">
        <f>_xlfn.IFNA(VLOOKUP($C367,DataSuS2021!$B$2:$O$173,12,FALSE),"")</f>
        <v/>
      </c>
      <c r="Y367" s="3" t="str">
        <f>_xlfn.IFNA(VLOOKUP($C367,DataSuS2021!$B$2:$O$173,13,FALSE),"")</f>
        <v/>
      </c>
      <c r="Z367" s="42">
        <f t="shared" si="29"/>
        <v>0</v>
      </c>
      <c r="AA367" s="37" t="str">
        <f>_xlfn.IFNA(VLOOKUP($C367,DataSuS2022!$B$2:$O$854,2,FALSE),"")</f>
        <v>-</v>
      </c>
      <c r="AB367" s="37">
        <f>_xlfn.IFNA(VLOOKUP($C367,DataSuS2022!$B$2:$O$854,3,FALSE),"")</f>
        <v>1</v>
      </c>
      <c r="AC367" s="37" t="str">
        <f>_xlfn.IFNA(VLOOKUP($C367,DataSuS2022!$B$2:$O$854,4,FALSE),"")</f>
        <v>-</v>
      </c>
      <c r="AD367" s="37" t="str">
        <f>_xlfn.IFNA(VLOOKUP($C367,DataSuS2022!$B$2:$O$854,5,FALSE),"")</f>
        <v>-</v>
      </c>
      <c r="AE367" s="37" t="str">
        <f>_xlfn.IFNA(VLOOKUP($C367,DataSuS2022!$B$2:$O$854,6,FALSE),"")</f>
        <v>-</v>
      </c>
      <c r="AF367" s="37">
        <f>_xlfn.IFNA(VLOOKUP($C367,DataSuS2022!$B$2:$O$854,7,FALSE),"")</f>
        <v>1</v>
      </c>
      <c r="AG367" s="37" t="str">
        <f>_xlfn.IFNA(VLOOKUP($C367,DataSuS2022!$B$2:$O$854,8,FALSE),"")</f>
        <v>-</v>
      </c>
      <c r="AH367" s="37" t="str">
        <f>_xlfn.IFNA(VLOOKUP($C367,DataSuS2022!$B$2:$O$854,9,FALSE),"")</f>
        <v>-</v>
      </c>
      <c r="AI367" s="37" t="str">
        <f>_xlfn.IFNA(VLOOKUP($C367,DataSuS2022!$B$2:$O$854,10,FALSE),"")</f>
        <v>-</v>
      </c>
      <c r="AJ367" s="37" t="str">
        <f>_xlfn.IFNA(VLOOKUP($C367,DataSuS2022!$B$2:$O$854,11,FALSE),"")</f>
        <v>-</v>
      </c>
      <c r="AK367" s="37" t="str">
        <f>_xlfn.IFNA(VLOOKUP($C367,DataSuS2022!$B$2:$O$854,12,TRUE),"")</f>
        <v>-</v>
      </c>
      <c r="AL367" s="37" t="str">
        <f>_xlfn.IFNA(VLOOKUP($C367,DataSuS2022!$B$2:$O$854,13,FALSE),"")</f>
        <v>-</v>
      </c>
      <c r="AM367" s="44">
        <f t="shared" si="30"/>
        <v>2</v>
      </c>
      <c r="AN367" t="str">
        <f>_xlfn.IFNA(VLOOKUP($C367,DataSuS2023!$B$2:$O$854,2,FALSE),"")</f>
        <v>-</v>
      </c>
      <c r="AO367" t="str">
        <f>_xlfn.IFNA(VLOOKUP($C367,DataSuS2023!$B$2:$O$854,3,FALSE),"")</f>
        <v>-</v>
      </c>
      <c r="AP367" t="str">
        <f>_xlfn.IFNA(VLOOKUP($C367,DataSuS2023!$B$2:$O$854,4,FALSE),"")</f>
        <v>-</v>
      </c>
      <c r="AQ367" t="str">
        <f>_xlfn.IFNA(VLOOKUP($C367,DataSuS2023!$B$2:$O$854,5,FALSE),"")</f>
        <v>-</v>
      </c>
      <c r="AR367" t="str">
        <f>_xlfn.IFNA(VLOOKUP($C367,DataSuS2023!$B$2:$O$854,6,FALSE),"")</f>
        <v>-</v>
      </c>
      <c r="AS367" t="str">
        <f>_xlfn.IFNA(VLOOKUP($C367,DataSuS2023!$B$2:$O$854,7,FALSE),"")</f>
        <v>-</v>
      </c>
      <c r="AT367" t="str">
        <f>_xlfn.IFNA(VLOOKUP($C367,DataSuS2023!$B$2:$O$854,8,FALSE),"")</f>
        <v>-</v>
      </c>
      <c r="AU367" t="str">
        <f>_xlfn.IFNA(VLOOKUP($C367,DataSuS2023!$B$2:$O$854,9,FALSE),"")</f>
        <v>-</v>
      </c>
      <c r="AV367" t="str">
        <f>_xlfn.IFNA(VLOOKUP($C367,DataSuS2023!$B$2:$O$854,10,FALSE),"")</f>
        <v>-</v>
      </c>
      <c r="AW367" t="str">
        <f>_xlfn.IFNA(VLOOKUP($C367,DataSuS2023!$B$2:$O$854,11,FALSE),"")</f>
        <v>-</v>
      </c>
      <c r="AX367" t="str">
        <f>_xlfn.IFNA(VLOOKUP($C367,DataSuS2023!$B$2:$O$854,12,FALSE),"")</f>
        <v>-</v>
      </c>
      <c r="AY367" t="str">
        <f>_xlfn.IFNA(VLOOKUP($C367,DataSuS2023!$B$2:$O$854,13,FALSE),"")</f>
        <v>-</v>
      </c>
      <c r="AZ367" s="43">
        <f t="shared" si="32"/>
        <v>0</v>
      </c>
      <c r="BA367">
        <f t="shared" si="31"/>
        <v>2</v>
      </c>
    </row>
    <row r="368" spans="1:53" ht="15.75" customHeight="1">
      <c r="A368" s="10" t="s">
        <v>734</v>
      </c>
      <c r="B368" s="5">
        <v>3132305</v>
      </c>
      <c r="C368" s="5" t="str">
        <f t="shared" si="28"/>
        <v>31323</v>
      </c>
      <c r="D368" s="11" t="s">
        <v>78</v>
      </c>
      <c r="E368" s="12">
        <v>0.25900000000000001</v>
      </c>
      <c r="F368" s="12">
        <v>0.41399999999999998</v>
      </c>
      <c r="G368" s="13">
        <v>0.55200000000000005</v>
      </c>
      <c r="H368" s="46" t="s">
        <v>735</v>
      </c>
      <c r="I368" s="13" t="s">
        <v>61</v>
      </c>
      <c r="J368" s="14">
        <v>1.65</v>
      </c>
      <c r="K368" s="14">
        <v>480.82900000000001</v>
      </c>
      <c r="L368" s="15">
        <f t="shared" si="22"/>
        <v>3.4315733867965532</v>
      </c>
      <c r="M368" s="6" t="s">
        <v>80</v>
      </c>
      <c r="N368" s="3" t="str">
        <f>_xlfn.IFNA(VLOOKUP($C368,DataSuS2021!$B$2:$O$173,2,FALSE),"")</f>
        <v/>
      </c>
      <c r="O368" s="3" t="str">
        <f>_xlfn.IFNA(VLOOKUP($C368,DataSuS2021!$B$2:$O$173,3,FALSE),"")</f>
        <v/>
      </c>
      <c r="P368" s="3" t="str">
        <f>_xlfn.IFNA(VLOOKUP($C368,DataSuS2021!$B$2:$O$173,4,FALSE),"")</f>
        <v/>
      </c>
      <c r="Q368" s="3" t="str">
        <f>_xlfn.IFNA(VLOOKUP($C368,DataSuS2021!$B$2:$O$173,5,FALSE),"")</f>
        <v/>
      </c>
      <c r="R368" s="3" t="str">
        <f>_xlfn.IFNA(VLOOKUP($C368,DataSuS2021!$B$2:$O$173,6,FALSE),"")</f>
        <v/>
      </c>
      <c r="S368" s="3" t="str">
        <f>_xlfn.IFNA(VLOOKUP($C368,DataSuS2021!$B$2:$O$173,7,FALSE),"")</f>
        <v/>
      </c>
      <c r="T368" s="3" t="str">
        <f>_xlfn.IFNA(VLOOKUP($C368,DataSuS2021!$B$2:$O$173,8,FALSE),"")</f>
        <v/>
      </c>
      <c r="U368" s="3" t="str">
        <f>_xlfn.IFNA(VLOOKUP($C368,DataSuS2021!$B$2:$O$173,9,FALSE),"")</f>
        <v/>
      </c>
      <c r="V368" s="3" t="str">
        <f>_xlfn.IFNA(VLOOKUP($C368,DataSuS2021!$B$2:$O$173,10,FALSE),"")</f>
        <v/>
      </c>
      <c r="W368" s="3" t="str">
        <f>_xlfn.IFNA(VLOOKUP($C368,DataSuS2021!$B$2:$O$173,11,FALSE),"")</f>
        <v/>
      </c>
      <c r="X368" s="3" t="str">
        <f>_xlfn.IFNA(VLOOKUP($C368,DataSuS2021!$B$2:$O$173,12,FALSE),"")</f>
        <v/>
      </c>
      <c r="Y368" s="3" t="str">
        <f>_xlfn.IFNA(VLOOKUP($C368,DataSuS2021!$B$2:$O$173,13,FALSE),"")</f>
        <v/>
      </c>
      <c r="Z368" s="42">
        <f t="shared" si="29"/>
        <v>0</v>
      </c>
      <c r="AA368" s="37" t="str">
        <f>_xlfn.IFNA(VLOOKUP($C368,DataSuS2022!$B$2:$O$854,2,FALSE),"")</f>
        <v>-</v>
      </c>
      <c r="AB368" s="37" t="str">
        <f>_xlfn.IFNA(VLOOKUP($C368,DataSuS2022!$B$2:$O$854,3,FALSE),"")</f>
        <v>-</v>
      </c>
      <c r="AC368" s="37" t="str">
        <f>_xlfn.IFNA(VLOOKUP($C368,DataSuS2022!$B$2:$O$854,4,FALSE),"")</f>
        <v>-</v>
      </c>
      <c r="AD368" s="37" t="str">
        <f>_xlfn.IFNA(VLOOKUP($C368,DataSuS2022!$B$2:$O$854,5,FALSE),"")</f>
        <v>-</v>
      </c>
      <c r="AE368" s="37" t="str">
        <f>_xlfn.IFNA(VLOOKUP($C368,DataSuS2022!$B$2:$O$854,6,FALSE),"")</f>
        <v>-</v>
      </c>
      <c r="AF368" s="37" t="str">
        <f>_xlfn.IFNA(VLOOKUP($C368,DataSuS2022!$B$2:$O$854,7,FALSE),"")</f>
        <v>-</v>
      </c>
      <c r="AG368" s="37" t="str">
        <f>_xlfn.IFNA(VLOOKUP($C368,DataSuS2022!$B$2:$O$854,8,FALSE),"")</f>
        <v>-</v>
      </c>
      <c r="AH368" s="37" t="str">
        <f>_xlfn.IFNA(VLOOKUP($C368,DataSuS2022!$B$2:$O$854,9,FALSE),"")</f>
        <v>-</v>
      </c>
      <c r="AI368" s="37" t="str">
        <f>_xlfn.IFNA(VLOOKUP($C368,DataSuS2022!$B$2:$O$854,10,FALSE),"")</f>
        <v>-</v>
      </c>
      <c r="AJ368" s="37" t="str">
        <f>_xlfn.IFNA(VLOOKUP($C368,DataSuS2022!$B$2:$O$854,11,FALSE),"")</f>
        <v>-</v>
      </c>
      <c r="AK368" s="37" t="str">
        <f>_xlfn.IFNA(VLOOKUP($C368,DataSuS2022!$B$2:$O$854,12,TRUE),"")</f>
        <v>-</v>
      </c>
      <c r="AL368" s="37" t="str">
        <f>_xlfn.IFNA(VLOOKUP($C368,DataSuS2022!$B$2:$O$854,13,FALSE),"")</f>
        <v>-</v>
      </c>
      <c r="AM368" s="44">
        <f t="shared" si="30"/>
        <v>0</v>
      </c>
      <c r="AN368" t="str">
        <f>_xlfn.IFNA(VLOOKUP($C368,DataSuS2023!$B$2:$O$854,2,FALSE),"")</f>
        <v>-</v>
      </c>
      <c r="AO368" t="str">
        <f>_xlfn.IFNA(VLOOKUP($C368,DataSuS2023!$B$2:$O$854,3,FALSE),"")</f>
        <v>-</v>
      </c>
      <c r="AP368" t="str">
        <f>_xlfn.IFNA(VLOOKUP($C368,DataSuS2023!$B$2:$O$854,4,FALSE),"")</f>
        <v>-</v>
      </c>
      <c r="AQ368" t="str">
        <f>_xlfn.IFNA(VLOOKUP($C368,DataSuS2023!$B$2:$O$854,5,FALSE),"")</f>
        <v>-</v>
      </c>
      <c r="AR368" t="str">
        <f>_xlfn.IFNA(VLOOKUP($C368,DataSuS2023!$B$2:$O$854,6,FALSE),"")</f>
        <v>-</v>
      </c>
      <c r="AS368" t="str">
        <f>_xlfn.IFNA(VLOOKUP($C368,DataSuS2023!$B$2:$O$854,7,FALSE),"")</f>
        <v>-</v>
      </c>
      <c r="AT368" t="str">
        <f>_xlfn.IFNA(VLOOKUP($C368,DataSuS2023!$B$2:$O$854,8,FALSE),"")</f>
        <v>-</v>
      </c>
      <c r="AU368" t="str">
        <f>_xlfn.IFNA(VLOOKUP($C368,DataSuS2023!$B$2:$O$854,9,FALSE),"")</f>
        <v>-</v>
      </c>
      <c r="AV368" t="str">
        <f>_xlfn.IFNA(VLOOKUP($C368,DataSuS2023!$B$2:$O$854,10,FALSE),"")</f>
        <v>-</v>
      </c>
      <c r="AW368" t="str">
        <f>_xlfn.IFNA(VLOOKUP($C368,DataSuS2023!$B$2:$O$854,11,FALSE),"")</f>
        <v>-</v>
      </c>
      <c r="AX368" t="str">
        <f>_xlfn.IFNA(VLOOKUP($C368,DataSuS2023!$B$2:$O$854,12,FALSE),"")</f>
        <v>-</v>
      </c>
      <c r="AY368" t="str">
        <f>_xlfn.IFNA(VLOOKUP($C368,DataSuS2023!$B$2:$O$854,13,FALSE),"")</f>
        <v>-</v>
      </c>
      <c r="AZ368" s="43">
        <f t="shared" si="32"/>
        <v>0</v>
      </c>
      <c r="BA368">
        <f t="shared" si="31"/>
        <v>0</v>
      </c>
    </row>
    <row r="369" spans="1:53" ht="15.75" customHeight="1">
      <c r="A369" s="10" t="s">
        <v>736</v>
      </c>
      <c r="B369" s="5">
        <v>3132404</v>
      </c>
      <c r="C369" s="5" t="str">
        <f t="shared" si="28"/>
        <v>31324</v>
      </c>
      <c r="D369" s="11" t="s">
        <v>737</v>
      </c>
      <c r="E369" s="12">
        <v>0.57499999999999996</v>
      </c>
      <c r="F369" s="12">
        <v>0.69099999999999995</v>
      </c>
      <c r="G369" s="13">
        <v>0.78700000000000003</v>
      </c>
      <c r="H369" s="46" t="s">
        <v>738</v>
      </c>
      <c r="I369" s="13" t="s">
        <v>61</v>
      </c>
      <c r="J369" s="14">
        <v>19.510000000000002</v>
      </c>
      <c r="K369" s="14">
        <v>294.83499999999998</v>
      </c>
      <c r="L369" s="15">
        <f t="shared" si="22"/>
        <v>66.172605016365097</v>
      </c>
      <c r="M369" s="6" t="s">
        <v>89</v>
      </c>
      <c r="N369" s="3" t="str">
        <f>_xlfn.IFNA(VLOOKUP($C369,DataSuS2021!$B$2:$O$173,2,FALSE),"")</f>
        <v/>
      </c>
      <c r="O369" s="3" t="str">
        <f>_xlfn.IFNA(VLOOKUP($C369,DataSuS2021!$B$2:$O$173,3,FALSE),"")</f>
        <v/>
      </c>
      <c r="P369" s="3" t="str">
        <f>_xlfn.IFNA(VLOOKUP($C369,DataSuS2021!$B$2:$O$173,4,FALSE),"")</f>
        <v/>
      </c>
      <c r="Q369" s="3" t="str">
        <f>_xlfn.IFNA(VLOOKUP($C369,DataSuS2021!$B$2:$O$173,5,FALSE),"")</f>
        <v/>
      </c>
      <c r="R369" s="3" t="str">
        <f>_xlfn.IFNA(VLOOKUP($C369,DataSuS2021!$B$2:$O$173,6,FALSE),"")</f>
        <v/>
      </c>
      <c r="S369" s="3" t="str">
        <f>_xlfn.IFNA(VLOOKUP($C369,DataSuS2021!$B$2:$O$173,7,FALSE),"")</f>
        <v/>
      </c>
      <c r="T369" s="3" t="str">
        <f>_xlfn.IFNA(VLOOKUP($C369,DataSuS2021!$B$2:$O$173,8,FALSE),"")</f>
        <v/>
      </c>
      <c r="U369" s="3" t="str">
        <f>_xlfn.IFNA(VLOOKUP($C369,DataSuS2021!$B$2:$O$173,9,FALSE),"")</f>
        <v/>
      </c>
      <c r="V369" s="3" t="str">
        <f>_xlfn.IFNA(VLOOKUP($C369,DataSuS2021!$B$2:$O$173,10,FALSE),"")</f>
        <v/>
      </c>
      <c r="W369" s="3" t="str">
        <f>_xlfn.IFNA(VLOOKUP($C369,DataSuS2021!$B$2:$O$173,11,FALSE),"")</f>
        <v/>
      </c>
      <c r="X369" s="3" t="str">
        <f>_xlfn.IFNA(VLOOKUP($C369,DataSuS2021!$B$2:$O$173,12,FALSE),"")</f>
        <v/>
      </c>
      <c r="Y369" s="3" t="str">
        <f>_xlfn.IFNA(VLOOKUP($C369,DataSuS2021!$B$2:$O$173,13,FALSE),"")</f>
        <v/>
      </c>
      <c r="Z369" s="42">
        <f t="shared" si="29"/>
        <v>0</v>
      </c>
      <c r="AA369" s="37" t="str">
        <f>_xlfn.IFNA(VLOOKUP($C369,DataSuS2022!$B$2:$O$854,2,FALSE),"")</f>
        <v>-</v>
      </c>
      <c r="AB369" s="37" t="str">
        <f>_xlfn.IFNA(VLOOKUP($C369,DataSuS2022!$B$2:$O$854,3,FALSE),"")</f>
        <v>-</v>
      </c>
      <c r="AC369" s="37" t="str">
        <f>_xlfn.IFNA(VLOOKUP($C369,DataSuS2022!$B$2:$O$854,4,FALSE),"")</f>
        <v>-</v>
      </c>
      <c r="AD369" s="37" t="str">
        <f>_xlfn.IFNA(VLOOKUP($C369,DataSuS2022!$B$2:$O$854,5,FALSE),"")</f>
        <v>-</v>
      </c>
      <c r="AE369" s="37" t="str">
        <f>_xlfn.IFNA(VLOOKUP($C369,DataSuS2022!$B$2:$O$854,6,FALSE),"")</f>
        <v>-</v>
      </c>
      <c r="AF369" s="37" t="str">
        <f>_xlfn.IFNA(VLOOKUP($C369,DataSuS2022!$B$2:$O$854,7,FALSE),"")</f>
        <v>-</v>
      </c>
      <c r="AG369" s="37" t="str">
        <f>_xlfn.IFNA(VLOOKUP($C369,DataSuS2022!$B$2:$O$854,8,FALSE),"")</f>
        <v>-</v>
      </c>
      <c r="AH369" s="37" t="str">
        <f>_xlfn.IFNA(VLOOKUP($C369,DataSuS2022!$B$2:$O$854,9,FALSE),"")</f>
        <v>-</v>
      </c>
      <c r="AI369" s="37">
        <f>_xlfn.IFNA(VLOOKUP($C369,DataSuS2022!$B$2:$O$854,10,FALSE),"")</f>
        <v>1</v>
      </c>
      <c r="AJ369" s="37" t="str">
        <f>_xlfn.IFNA(VLOOKUP($C369,DataSuS2022!$B$2:$O$854,11,FALSE),"")</f>
        <v>-</v>
      </c>
      <c r="AK369" s="37" t="str">
        <f>_xlfn.IFNA(VLOOKUP($C369,DataSuS2022!$B$2:$O$854,12,TRUE),"")</f>
        <v>-</v>
      </c>
      <c r="AL369" s="37" t="str">
        <f>_xlfn.IFNA(VLOOKUP($C369,DataSuS2022!$B$2:$O$854,13,FALSE),"")</f>
        <v>-</v>
      </c>
      <c r="AM369" s="44">
        <f t="shared" si="30"/>
        <v>1</v>
      </c>
      <c r="AN369" t="str">
        <f>_xlfn.IFNA(VLOOKUP($C369,DataSuS2023!$B$2:$O$854,2,FALSE),"")</f>
        <v>-</v>
      </c>
      <c r="AO369" t="str">
        <f>_xlfn.IFNA(VLOOKUP($C369,DataSuS2023!$B$2:$O$854,3,FALSE),"")</f>
        <v>-</v>
      </c>
      <c r="AP369" t="str">
        <f>_xlfn.IFNA(VLOOKUP($C369,DataSuS2023!$B$2:$O$854,4,FALSE),"")</f>
        <v>-</v>
      </c>
      <c r="AQ369" t="str">
        <f>_xlfn.IFNA(VLOOKUP($C369,DataSuS2023!$B$2:$O$854,5,FALSE),"")</f>
        <v>-</v>
      </c>
      <c r="AR369" t="str">
        <f>_xlfn.IFNA(VLOOKUP($C369,DataSuS2023!$B$2:$O$854,6,FALSE),"")</f>
        <v>-</v>
      </c>
      <c r="AS369" t="str">
        <f>_xlfn.IFNA(VLOOKUP($C369,DataSuS2023!$B$2:$O$854,7,FALSE),"")</f>
        <v>-</v>
      </c>
      <c r="AT369" t="str">
        <f>_xlfn.IFNA(VLOOKUP($C369,DataSuS2023!$B$2:$O$854,8,FALSE),"")</f>
        <v>-</v>
      </c>
      <c r="AU369" t="str">
        <f>_xlfn.IFNA(VLOOKUP($C369,DataSuS2023!$B$2:$O$854,9,FALSE),"")</f>
        <v>-</v>
      </c>
      <c r="AV369" t="str">
        <f>_xlfn.IFNA(VLOOKUP($C369,DataSuS2023!$B$2:$O$854,10,FALSE),"")</f>
        <v>-</v>
      </c>
      <c r="AW369" t="str">
        <f>_xlfn.IFNA(VLOOKUP($C369,DataSuS2023!$B$2:$O$854,11,FALSE),"")</f>
        <v>-</v>
      </c>
      <c r="AX369" t="str">
        <f>_xlfn.IFNA(VLOOKUP($C369,DataSuS2023!$B$2:$O$854,12,FALSE),"")</f>
        <v>-</v>
      </c>
      <c r="AY369" t="str">
        <f>_xlfn.IFNA(VLOOKUP($C369,DataSuS2023!$B$2:$O$854,13,FALSE),"")</f>
        <v>-</v>
      </c>
      <c r="AZ369" s="43">
        <f t="shared" si="32"/>
        <v>0</v>
      </c>
      <c r="BA369">
        <f t="shared" si="31"/>
        <v>1</v>
      </c>
    </row>
    <row r="370" spans="1:53" ht="15.75" customHeight="1">
      <c r="A370" s="10" t="s">
        <v>739</v>
      </c>
      <c r="B370" s="5">
        <v>3132503</v>
      </c>
      <c r="C370" s="5" t="str">
        <f t="shared" si="28"/>
        <v>31325</v>
      </c>
      <c r="D370" s="11" t="s">
        <v>59</v>
      </c>
      <c r="E370" s="12">
        <v>0.30099999999999999</v>
      </c>
      <c r="F370" s="12">
        <v>0.47499999999999998</v>
      </c>
      <c r="G370" s="13">
        <v>0.64600000000000002</v>
      </c>
      <c r="H370" s="46" t="s">
        <v>740</v>
      </c>
      <c r="I370" s="13" t="s">
        <v>70</v>
      </c>
      <c r="J370" s="14">
        <v>6.01</v>
      </c>
      <c r="K370" s="14">
        <v>2735.5729999999999</v>
      </c>
      <c r="L370" s="15">
        <f t="shared" si="22"/>
        <v>2.1969803035780804</v>
      </c>
      <c r="M370" s="6" t="s">
        <v>103</v>
      </c>
      <c r="N370" s="3" t="str">
        <f>_xlfn.IFNA(VLOOKUP($C370,DataSuS2021!$B$2:$O$173,2,FALSE),"")</f>
        <v/>
      </c>
      <c r="O370" s="3" t="str">
        <f>_xlfn.IFNA(VLOOKUP($C370,DataSuS2021!$B$2:$O$173,3,FALSE),"")</f>
        <v/>
      </c>
      <c r="P370" s="3" t="str">
        <f>_xlfn.IFNA(VLOOKUP($C370,DataSuS2021!$B$2:$O$173,4,FALSE),"")</f>
        <v/>
      </c>
      <c r="Q370" s="3" t="str">
        <f>_xlfn.IFNA(VLOOKUP($C370,DataSuS2021!$B$2:$O$173,5,FALSE),"")</f>
        <v/>
      </c>
      <c r="R370" s="3" t="str">
        <f>_xlfn.IFNA(VLOOKUP($C370,DataSuS2021!$B$2:$O$173,6,FALSE),"")</f>
        <v/>
      </c>
      <c r="S370" s="3" t="str">
        <f>_xlfn.IFNA(VLOOKUP($C370,DataSuS2021!$B$2:$O$173,7,FALSE),"")</f>
        <v/>
      </c>
      <c r="T370" s="3" t="str">
        <f>_xlfn.IFNA(VLOOKUP($C370,DataSuS2021!$B$2:$O$173,8,FALSE),"")</f>
        <v/>
      </c>
      <c r="U370" s="3" t="str">
        <f>_xlfn.IFNA(VLOOKUP($C370,DataSuS2021!$B$2:$O$173,9,FALSE),"")</f>
        <v/>
      </c>
      <c r="V370" s="3" t="str">
        <f>_xlfn.IFNA(VLOOKUP($C370,DataSuS2021!$B$2:$O$173,10,FALSE),"")</f>
        <v/>
      </c>
      <c r="W370" s="3" t="str">
        <f>_xlfn.IFNA(VLOOKUP($C370,DataSuS2021!$B$2:$O$173,11,FALSE),"")</f>
        <v/>
      </c>
      <c r="X370" s="3" t="str">
        <f>_xlfn.IFNA(VLOOKUP($C370,DataSuS2021!$B$2:$O$173,12,FALSE),"")</f>
        <v/>
      </c>
      <c r="Y370" s="3" t="str">
        <f>_xlfn.IFNA(VLOOKUP($C370,DataSuS2021!$B$2:$O$173,13,FALSE),"")</f>
        <v/>
      </c>
      <c r="Z370" s="42">
        <f t="shared" si="29"/>
        <v>0</v>
      </c>
      <c r="AA370" s="37" t="str">
        <f>_xlfn.IFNA(VLOOKUP($C370,DataSuS2022!$B$2:$O$854,2,FALSE),"")</f>
        <v>-</v>
      </c>
      <c r="AB370" s="37" t="str">
        <f>_xlfn.IFNA(VLOOKUP($C370,DataSuS2022!$B$2:$O$854,3,FALSE),"")</f>
        <v>-</v>
      </c>
      <c r="AC370" s="37" t="str">
        <f>_xlfn.IFNA(VLOOKUP($C370,DataSuS2022!$B$2:$O$854,4,FALSE),"")</f>
        <v>-</v>
      </c>
      <c r="AD370" s="37">
        <f>_xlfn.IFNA(VLOOKUP($C370,DataSuS2022!$B$2:$O$854,5,FALSE),"")</f>
        <v>1</v>
      </c>
      <c r="AE370" s="37" t="str">
        <f>_xlfn.IFNA(VLOOKUP($C370,DataSuS2022!$B$2:$O$854,6,FALSE),"")</f>
        <v>-</v>
      </c>
      <c r="AF370" s="37" t="str">
        <f>_xlfn.IFNA(VLOOKUP($C370,DataSuS2022!$B$2:$O$854,7,FALSE),"")</f>
        <v>-</v>
      </c>
      <c r="AG370" s="37" t="str">
        <f>_xlfn.IFNA(VLOOKUP($C370,DataSuS2022!$B$2:$O$854,8,FALSE),"")</f>
        <v>-</v>
      </c>
      <c r="AH370" s="37" t="str">
        <f>_xlfn.IFNA(VLOOKUP($C370,DataSuS2022!$B$2:$O$854,9,FALSE),"")</f>
        <v>-</v>
      </c>
      <c r="AI370" s="37" t="str">
        <f>_xlfn.IFNA(VLOOKUP($C370,DataSuS2022!$B$2:$O$854,10,FALSE),"")</f>
        <v>-</v>
      </c>
      <c r="AJ370" s="37" t="str">
        <f>_xlfn.IFNA(VLOOKUP($C370,DataSuS2022!$B$2:$O$854,11,FALSE),"")</f>
        <v>-</v>
      </c>
      <c r="AK370" s="37" t="str">
        <f>_xlfn.IFNA(VLOOKUP($C370,DataSuS2022!$B$2:$O$854,12,TRUE),"")</f>
        <v>-</v>
      </c>
      <c r="AL370" s="37" t="str">
        <f>_xlfn.IFNA(VLOOKUP($C370,DataSuS2022!$B$2:$O$854,13,FALSE),"")</f>
        <v>-</v>
      </c>
      <c r="AM370" s="44">
        <f t="shared" si="30"/>
        <v>1</v>
      </c>
      <c r="AN370" t="str">
        <f>_xlfn.IFNA(VLOOKUP($C370,DataSuS2023!$B$2:$O$854,2,FALSE),"")</f>
        <v>-</v>
      </c>
      <c r="AO370" t="str">
        <f>_xlfn.IFNA(VLOOKUP($C370,DataSuS2023!$B$2:$O$854,3,FALSE),"")</f>
        <v>-</v>
      </c>
      <c r="AP370" t="str">
        <f>_xlfn.IFNA(VLOOKUP($C370,DataSuS2023!$B$2:$O$854,4,FALSE),"")</f>
        <v>-</v>
      </c>
      <c r="AQ370" t="str">
        <f>_xlfn.IFNA(VLOOKUP($C370,DataSuS2023!$B$2:$O$854,5,FALSE),"")</f>
        <v>-</v>
      </c>
      <c r="AR370" t="str">
        <f>_xlfn.IFNA(VLOOKUP($C370,DataSuS2023!$B$2:$O$854,6,FALSE),"")</f>
        <v>-</v>
      </c>
      <c r="AS370" t="str">
        <f>_xlfn.IFNA(VLOOKUP($C370,DataSuS2023!$B$2:$O$854,7,FALSE),"")</f>
        <v>-</v>
      </c>
      <c r="AT370" t="str">
        <f>_xlfn.IFNA(VLOOKUP($C370,DataSuS2023!$B$2:$O$854,8,FALSE),"")</f>
        <v>-</v>
      </c>
      <c r="AU370" t="str">
        <f>_xlfn.IFNA(VLOOKUP($C370,DataSuS2023!$B$2:$O$854,9,FALSE),"")</f>
        <v>-</v>
      </c>
      <c r="AV370" t="str">
        <f>_xlfn.IFNA(VLOOKUP($C370,DataSuS2023!$B$2:$O$854,10,FALSE),"")</f>
        <v>-</v>
      </c>
      <c r="AW370" t="str">
        <f>_xlfn.IFNA(VLOOKUP($C370,DataSuS2023!$B$2:$O$854,11,FALSE),"")</f>
        <v>-</v>
      </c>
      <c r="AX370" t="str">
        <f>_xlfn.IFNA(VLOOKUP($C370,DataSuS2023!$B$2:$O$854,12,FALSE),"")</f>
        <v>-</v>
      </c>
      <c r="AY370" t="str">
        <f>_xlfn.IFNA(VLOOKUP($C370,DataSuS2023!$B$2:$O$854,13,FALSE),"")</f>
        <v>-</v>
      </c>
      <c r="AZ370" s="43">
        <f t="shared" si="32"/>
        <v>0</v>
      </c>
      <c r="BA370">
        <f t="shared" si="31"/>
        <v>1</v>
      </c>
    </row>
    <row r="371" spans="1:53" ht="15.75" customHeight="1">
      <c r="A371" s="10" t="s">
        <v>741</v>
      </c>
      <c r="B371" s="5">
        <v>3132602</v>
      </c>
      <c r="C371" s="5" t="str">
        <f t="shared" si="28"/>
        <v>31326</v>
      </c>
      <c r="D371" s="11" t="s">
        <v>64</v>
      </c>
      <c r="E371" s="12">
        <v>0.433</v>
      </c>
      <c r="F371" s="12">
        <v>0.58399999999999996</v>
      </c>
      <c r="G371" s="13">
        <v>0.68799999999999994</v>
      </c>
      <c r="H371" s="46" t="s">
        <v>742</v>
      </c>
      <c r="I371" s="13" t="s">
        <v>61</v>
      </c>
      <c r="J371" s="14">
        <v>0.6</v>
      </c>
      <c r="K371" s="14">
        <v>94.567999999999998</v>
      </c>
      <c r="L371" s="15">
        <f t="shared" si="22"/>
        <v>6.3446408933254377</v>
      </c>
      <c r="M371" s="6" t="s">
        <v>62</v>
      </c>
      <c r="N371" s="3" t="str">
        <f>_xlfn.IFNA(VLOOKUP($C371,DataSuS2021!$B$2:$O$173,2,FALSE),"")</f>
        <v/>
      </c>
      <c r="O371" s="3" t="str">
        <f>_xlfn.IFNA(VLOOKUP($C371,DataSuS2021!$B$2:$O$173,3,FALSE),"")</f>
        <v/>
      </c>
      <c r="P371" s="3" t="str">
        <f>_xlfn.IFNA(VLOOKUP($C371,DataSuS2021!$B$2:$O$173,4,FALSE),"")</f>
        <v/>
      </c>
      <c r="Q371" s="3" t="str">
        <f>_xlfn.IFNA(VLOOKUP($C371,DataSuS2021!$B$2:$O$173,5,FALSE),"")</f>
        <v/>
      </c>
      <c r="R371" s="3" t="str">
        <f>_xlfn.IFNA(VLOOKUP($C371,DataSuS2021!$B$2:$O$173,6,FALSE),"")</f>
        <v/>
      </c>
      <c r="S371" s="3" t="str">
        <f>_xlfn.IFNA(VLOOKUP($C371,DataSuS2021!$B$2:$O$173,7,FALSE),"")</f>
        <v/>
      </c>
      <c r="T371" s="3" t="str">
        <f>_xlfn.IFNA(VLOOKUP($C371,DataSuS2021!$B$2:$O$173,8,FALSE),"")</f>
        <v/>
      </c>
      <c r="U371" s="3" t="str">
        <f>_xlfn.IFNA(VLOOKUP($C371,DataSuS2021!$B$2:$O$173,9,FALSE),"")</f>
        <v/>
      </c>
      <c r="V371" s="3" t="str">
        <f>_xlfn.IFNA(VLOOKUP($C371,DataSuS2021!$B$2:$O$173,10,FALSE),"")</f>
        <v/>
      </c>
      <c r="W371" s="3" t="str">
        <f>_xlfn.IFNA(VLOOKUP($C371,DataSuS2021!$B$2:$O$173,11,FALSE),"")</f>
        <v/>
      </c>
      <c r="X371" s="3" t="str">
        <f>_xlfn.IFNA(VLOOKUP($C371,DataSuS2021!$B$2:$O$173,12,FALSE),"")</f>
        <v/>
      </c>
      <c r="Y371" s="3" t="str">
        <f>_xlfn.IFNA(VLOOKUP($C371,DataSuS2021!$B$2:$O$173,13,FALSE),"")</f>
        <v/>
      </c>
      <c r="Z371" s="42">
        <f t="shared" si="29"/>
        <v>0</v>
      </c>
      <c r="AA371" s="37" t="str">
        <f>_xlfn.IFNA(VLOOKUP($C371,DataSuS2022!$B$2:$O$854,2,FALSE),"")</f>
        <v>-</v>
      </c>
      <c r="AB371" s="37" t="str">
        <f>_xlfn.IFNA(VLOOKUP($C371,DataSuS2022!$B$2:$O$854,3,FALSE),"")</f>
        <v>-</v>
      </c>
      <c r="AC371" s="37" t="str">
        <f>_xlfn.IFNA(VLOOKUP($C371,DataSuS2022!$B$2:$O$854,4,FALSE),"")</f>
        <v>-</v>
      </c>
      <c r="AD371" s="37" t="str">
        <f>_xlfn.IFNA(VLOOKUP($C371,DataSuS2022!$B$2:$O$854,5,FALSE),"")</f>
        <v>-</v>
      </c>
      <c r="AE371" s="37" t="str">
        <f>_xlfn.IFNA(VLOOKUP($C371,DataSuS2022!$B$2:$O$854,6,FALSE),"")</f>
        <v>-</v>
      </c>
      <c r="AF371" s="37" t="str">
        <f>_xlfn.IFNA(VLOOKUP($C371,DataSuS2022!$B$2:$O$854,7,FALSE),"")</f>
        <v>-</v>
      </c>
      <c r="AG371" s="37" t="str">
        <f>_xlfn.IFNA(VLOOKUP($C371,DataSuS2022!$B$2:$O$854,8,FALSE),"")</f>
        <v>-</v>
      </c>
      <c r="AH371" s="37" t="str">
        <f>_xlfn.IFNA(VLOOKUP($C371,DataSuS2022!$B$2:$O$854,9,FALSE),"")</f>
        <v>-</v>
      </c>
      <c r="AI371" s="37" t="str">
        <f>_xlfn.IFNA(VLOOKUP($C371,DataSuS2022!$B$2:$O$854,10,FALSE),"")</f>
        <v>-</v>
      </c>
      <c r="AJ371" s="37" t="str">
        <f>_xlfn.IFNA(VLOOKUP($C371,DataSuS2022!$B$2:$O$854,11,FALSE),"")</f>
        <v>-</v>
      </c>
      <c r="AK371" s="37" t="str">
        <f>_xlfn.IFNA(VLOOKUP($C371,DataSuS2022!$B$2:$O$854,12,TRUE),"")</f>
        <v>-</v>
      </c>
      <c r="AL371" s="37" t="str">
        <f>_xlfn.IFNA(VLOOKUP($C371,DataSuS2022!$B$2:$O$854,13,FALSE),"")</f>
        <v>-</v>
      </c>
      <c r="AM371" s="44">
        <f t="shared" si="30"/>
        <v>0</v>
      </c>
      <c r="AN371" t="str">
        <f>_xlfn.IFNA(VLOOKUP($C371,DataSuS2023!$B$2:$O$854,2,FALSE),"")</f>
        <v>-</v>
      </c>
      <c r="AO371" t="str">
        <f>_xlfn.IFNA(VLOOKUP($C371,DataSuS2023!$B$2:$O$854,3,FALSE),"")</f>
        <v>-</v>
      </c>
      <c r="AP371" t="str">
        <f>_xlfn.IFNA(VLOOKUP($C371,DataSuS2023!$B$2:$O$854,4,FALSE),"")</f>
        <v>-</v>
      </c>
      <c r="AQ371" t="str">
        <f>_xlfn.IFNA(VLOOKUP($C371,DataSuS2023!$B$2:$O$854,5,FALSE),"")</f>
        <v>-</v>
      </c>
      <c r="AR371" t="str">
        <f>_xlfn.IFNA(VLOOKUP($C371,DataSuS2023!$B$2:$O$854,6,FALSE),"")</f>
        <v>-</v>
      </c>
      <c r="AS371" t="str">
        <f>_xlfn.IFNA(VLOOKUP($C371,DataSuS2023!$B$2:$O$854,7,FALSE),"")</f>
        <v>-</v>
      </c>
      <c r="AT371" t="str">
        <f>_xlfn.IFNA(VLOOKUP($C371,DataSuS2023!$B$2:$O$854,8,FALSE),"")</f>
        <v>-</v>
      </c>
      <c r="AU371" t="str">
        <f>_xlfn.IFNA(VLOOKUP($C371,DataSuS2023!$B$2:$O$854,9,FALSE),"")</f>
        <v>-</v>
      </c>
      <c r="AV371" t="str">
        <f>_xlfn.IFNA(VLOOKUP($C371,DataSuS2023!$B$2:$O$854,10,FALSE),"")</f>
        <v>-</v>
      </c>
      <c r="AW371" t="str">
        <f>_xlfn.IFNA(VLOOKUP($C371,DataSuS2023!$B$2:$O$854,11,FALSE),"")</f>
        <v>-</v>
      </c>
      <c r="AX371" t="str">
        <f>_xlfn.IFNA(VLOOKUP($C371,DataSuS2023!$B$2:$O$854,12,FALSE),"")</f>
        <v>-</v>
      </c>
      <c r="AY371" t="str">
        <f>_xlfn.IFNA(VLOOKUP($C371,DataSuS2023!$B$2:$O$854,13,FALSE),"")</f>
        <v>-</v>
      </c>
      <c r="AZ371" s="43">
        <f t="shared" si="32"/>
        <v>0</v>
      </c>
      <c r="BA371">
        <f t="shared" si="31"/>
        <v>0</v>
      </c>
    </row>
    <row r="372" spans="1:53" ht="15.75" customHeight="1">
      <c r="A372" s="10" t="s">
        <v>743</v>
      </c>
      <c r="B372" s="5">
        <v>3132701</v>
      </c>
      <c r="C372" s="5" t="str">
        <f t="shared" si="28"/>
        <v>31327</v>
      </c>
      <c r="D372" s="11" t="s">
        <v>85</v>
      </c>
      <c r="E372" s="12">
        <v>0.36499999999999999</v>
      </c>
      <c r="F372" s="12">
        <v>0.503</v>
      </c>
      <c r="G372" s="13">
        <v>0.63400000000000001</v>
      </c>
      <c r="H372" s="46" t="s">
        <v>744</v>
      </c>
      <c r="I372" s="13" t="s">
        <v>61</v>
      </c>
      <c r="J372" s="14">
        <v>4.3899999999999997</v>
      </c>
      <c r="K372" s="14">
        <v>1419.2090000000001</v>
      </c>
      <c r="L372" s="15">
        <f t="shared" si="22"/>
        <v>3.0932723791915069</v>
      </c>
      <c r="M372" s="6" t="s">
        <v>67</v>
      </c>
      <c r="N372" s="3" t="str">
        <f>_xlfn.IFNA(VLOOKUP($C372,DataSuS2021!$B$2:$O$173,2,FALSE),"")</f>
        <v/>
      </c>
      <c r="O372" s="3" t="str">
        <f>_xlfn.IFNA(VLOOKUP($C372,DataSuS2021!$B$2:$O$173,3,FALSE),"")</f>
        <v/>
      </c>
      <c r="P372" s="3" t="str">
        <f>_xlfn.IFNA(VLOOKUP($C372,DataSuS2021!$B$2:$O$173,4,FALSE),"")</f>
        <v/>
      </c>
      <c r="Q372" s="3" t="str">
        <f>_xlfn.IFNA(VLOOKUP($C372,DataSuS2021!$B$2:$O$173,5,FALSE),"")</f>
        <v/>
      </c>
      <c r="R372" s="3" t="str">
        <f>_xlfn.IFNA(VLOOKUP($C372,DataSuS2021!$B$2:$O$173,6,FALSE),"")</f>
        <v/>
      </c>
      <c r="S372" s="3" t="str">
        <f>_xlfn.IFNA(VLOOKUP($C372,DataSuS2021!$B$2:$O$173,7,FALSE),"")</f>
        <v/>
      </c>
      <c r="T372" s="3" t="str">
        <f>_xlfn.IFNA(VLOOKUP($C372,DataSuS2021!$B$2:$O$173,8,FALSE),"")</f>
        <v/>
      </c>
      <c r="U372" s="3" t="str">
        <f>_xlfn.IFNA(VLOOKUP($C372,DataSuS2021!$B$2:$O$173,9,FALSE),"")</f>
        <v/>
      </c>
      <c r="V372" s="3" t="str">
        <f>_xlfn.IFNA(VLOOKUP($C372,DataSuS2021!$B$2:$O$173,10,FALSE),"")</f>
        <v/>
      </c>
      <c r="W372" s="3" t="str">
        <f>_xlfn.IFNA(VLOOKUP($C372,DataSuS2021!$B$2:$O$173,11,FALSE),"")</f>
        <v/>
      </c>
      <c r="X372" s="3" t="str">
        <f>_xlfn.IFNA(VLOOKUP($C372,DataSuS2021!$B$2:$O$173,12,FALSE),"")</f>
        <v/>
      </c>
      <c r="Y372" s="3" t="str">
        <f>_xlfn.IFNA(VLOOKUP($C372,DataSuS2021!$B$2:$O$173,13,FALSE),"")</f>
        <v/>
      </c>
      <c r="Z372" s="42">
        <f t="shared" si="29"/>
        <v>0</v>
      </c>
      <c r="AA372" s="37" t="str">
        <f>_xlfn.IFNA(VLOOKUP($C372,DataSuS2022!$B$2:$O$854,2,FALSE),"")</f>
        <v>-</v>
      </c>
      <c r="AB372" s="37" t="str">
        <f>_xlfn.IFNA(VLOOKUP($C372,DataSuS2022!$B$2:$O$854,3,FALSE),"")</f>
        <v>-</v>
      </c>
      <c r="AC372" s="37" t="str">
        <f>_xlfn.IFNA(VLOOKUP($C372,DataSuS2022!$B$2:$O$854,4,FALSE),"")</f>
        <v>-</v>
      </c>
      <c r="AD372" s="37" t="str">
        <f>_xlfn.IFNA(VLOOKUP($C372,DataSuS2022!$B$2:$O$854,5,FALSE),"")</f>
        <v>-</v>
      </c>
      <c r="AE372" s="37" t="str">
        <f>_xlfn.IFNA(VLOOKUP($C372,DataSuS2022!$B$2:$O$854,6,FALSE),"")</f>
        <v>-</v>
      </c>
      <c r="AF372" s="37" t="str">
        <f>_xlfn.IFNA(VLOOKUP($C372,DataSuS2022!$B$2:$O$854,7,FALSE),"")</f>
        <v>-</v>
      </c>
      <c r="AG372" s="37" t="str">
        <f>_xlfn.IFNA(VLOOKUP($C372,DataSuS2022!$B$2:$O$854,8,FALSE),"")</f>
        <v>-</v>
      </c>
      <c r="AH372" s="37" t="str">
        <f>_xlfn.IFNA(VLOOKUP($C372,DataSuS2022!$B$2:$O$854,9,FALSE),"")</f>
        <v>-</v>
      </c>
      <c r="AI372" s="37" t="str">
        <f>_xlfn.IFNA(VLOOKUP($C372,DataSuS2022!$B$2:$O$854,10,FALSE),"")</f>
        <v>-</v>
      </c>
      <c r="AJ372" s="37" t="str">
        <f>_xlfn.IFNA(VLOOKUP($C372,DataSuS2022!$B$2:$O$854,11,FALSE),"")</f>
        <v>-</v>
      </c>
      <c r="AK372" s="37" t="str">
        <f>_xlfn.IFNA(VLOOKUP($C372,DataSuS2022!$B$2:$O$854,12,TRUE),"")</f>
        <v>-</v>
      </c>
      <c r="AL372" s="37" t="str">
        <f>_xlfn.IFNA(VLOOKUP($C372,DataSuS2022!$B$2:$O$854,13,FALSE),"")</f>
        <v>-</v>
      </c>
      <c r="AM372" s="44">
        <f t="shared" si="30"/>
        <v>0</v>
      </c>
      <c r="AN372" t="str">
        <f>_xlfn.IFNA(VLOOKUP($C372,DataSuS2023!$B$2:$O$854,2,FALSE),"")</f>
        <v>-</v>
      </c>
      <c r="AO372" t="str">
        <f>_xlfn.IFNA(VLOOKUP($C372,DataSuS2023!$B$2:$O$854,3,FALSE),"")</f>
        <v>-</v>
      </c>
      <c r="AP372" t="str">
        <f>_xlfn.IFNA(VLOOKUP($C372,DataSuS2023!$B$2:$O$854,4,FALSE),"")</f>
        <v>-</v>
      </c>
      <c r="AQ372" t="str">
        <f>_xlfn.IFNA(VLOOKUP($C372,DataSuS2023!$B$2:$O$854,5,FALSE),"")</f>
        <v>-</v>
      </c>
      <c r="AR372" t="str">
        <f>_xlfn.IFNA(VLOOKUP($C372,DataSuS2023!$B$2:$O$854,6,FALSE),"")</f>
        <v>-</v>
      </c>
      <c r="AS372" t="str">
        <f>_xlfn.IFNA(VLOOKUP($C372,DataSuS2023!$B$2:$O$854,7,FALSE),"")</f>
        <v>-</v>
      </c>
      <c r="AT372" t="str">
        <f>_xlfn.IFNA(VLOOKUP($C372,DataSuS2023!$B$2:$O$854,8,FALSE),"")</f>
        <v>-</v>
      </c>
      <c r="AU372" t="str">
        <f>_xlfn.IFNA(VLOOKUP($C372,DataSuS2023!$B$2:$O$854,9,FALSE),"")</f>
        <v>-</v>
      </c>
      <c r="AV372" t="str">
        <f>_xlfn.IFNA(VLOOKUP($C372,DataSuS2023!$B$2:$O$854,10,FALSE),"")</f>
        <v>-</v>
      </c>
      <c r="AW372" t="str">
        <f>_xlfn.IFNA(VLOOKUP($C372,DataSuS2023!$B$2:$O$854,11,FALSE),"")</f>
        <v>-</v>
      </c>
      <c r="AX372">
        <f>_xlfn.IFNA(VLOOKUP($C372,DataSuS2023!$B$2:$O$854,12,FALSE),"")</f>
        <v>1</v>
      </c>
      <c r="AY372" t="str">
        <f>_xlfn.IFNA(VLOOKUP($C372,DataSuS2023!$B$2:$O$854,13,FALSE),"")</f>
        <v>-</v>
      </c>
      <c r="AZ372" s="43">
        <f t="shared" si="32"/>
        <v>1</v>
      </c>
      <c r="BA372">
        <f t="shared" si="31"/>
        <v>1</v>
      </c>
    </row>
    <row r="373" spans="1:53" ht="15.75" customHeight="1">
      <c r="A373" s="10" t="s">
        <v>745</v>
      </c>
      <c r="B373" s="5">
        <v>3132800</v>
      </c>
      <c r="C373" s="5" t="str">
        <f t="shared" si="28"/>
        <v>31328</v>
      </c>
      <c r="D373" s="11" t="s">
        <v>56</v>
      </c>
      <c r="E373" s="12">
        <v>0.35899999999999999</v>
      </c>
      <c r="F373" s="12">
        <v>0.441</v>
      </c>
      <c r="G373" s="13">
        <v>0.63400000000000001</v>
      </c>
      <c r="H373" s="46" t="s">
        <v>746</v>
      </c>
      <c r="I373" s="13" t="s">
        <v>70</v>
      </c>
      <c r="J373" s="14">
        <v>0.59</v>
      </c>
      <c r="K373" s="14">
        <v>380.34</v>
      </c>
      <c r="L373" s="15">
        <f t="shared" si="22"/>
        <v>1.5512436241257821</v>
      </c>
      <c r="M373" s="6" t="s">
        <v>117</v>
      </c>
      <c r="N373" s="3" t="str">
        <f>_xlfn.IFNA(VLOOKUP($C373,DataSuS2021!$B$2:$O$173,2,FALSE),"")</f>
        <v/>
      </c>
      <c r="O373" s="3" t="str">
        <f>_xlfn.IFNA(VLOOKUP($C373,DataSuS2021!$B$2:$O$173,3,FALSE),"")</f>
        <v/>
      </c>
      <c r="P373" s="3" t="str">
        <f>_xlfn.IFNA(VLOOKUP($C373,DataSuS2021!$B$2:$O$173,4,FALSE),"")</f>
        <v/>
      </c>
      <c r="Q373" s="3" t="str">
        <f>_xlfn.IFNA(VLOOKUP($C373,DataSuS2021!$B$2:$O$173,5,FALSE),"")</f>
        <v/>
      </c>
      <c r="R373" s="3" t="str">
        <f>_xlfn.IFNA(VLOOKUP($C373,DataSuS2021!$B$2:$O$173,6,FALSE),"")</f>
        <v/>
      </c>
      <c r="S373" s="3" t="str">
        <f>_xlfn.IFNA(VLOOKUP($C373,DataSuS2021!$B$2:$O$173,7,FALSE),"")</f>
        <v/>
      </c>
      <c r="T373" s="3" t="str">
        <f>_xlfn.IFNA(VLOOKUP($C373,DataSuS2021!$B$2:$O$173,8,FALSE),"")</f>
        <v/>
      </c>
      <c r="U373" s="3" t="str">
        <f>_xlfn.IFNA(VLOOKUP($C373,DataSuS2021!$B$2:$O$173,9,FALSE),"")</f>
        <v/>
      </c>
      <c r="V373" s="3" t="str">
        <f>_xlfn.IFNA(VLOOKUP($C373,DataSuS2021!$B$2:$O$173,10,FALSE),"")</f>
        <v/>
      </c>
      <c r="W373" s="3" t="str">
        <f>_xlfn.IFNA(VLOOKUP($C373,DataSuS2021!$B$2:$O$173,11,FALSE),"")</f>
        <v/>
      </c>
      <c r="X373" s="3" t="str">
        <f>_xlfn.IFNA(VLOOKUP($C373,DataSuS2021!$B$2:$O$173,12,FALSE),"")</f>
        <v/>
      </c>
      <c r="Y373" s="3" t="str">
        <f>_xlfn.IFNA(VLOOKUP($C373,DataSuS2021!$B$2:$O$173,13,FALSE),"")</f>
        <v/>
      </c>
      <c r="Z373" s="42">
        <f t="shared" si="29"/>
        <v>0</v>
      </c>
      <c r="AA373" s="37" t="str">
        <f>_xlfn.IFNA(VLOOKUP($C373,DataSuS2022!$B$2:$O$854,2,FALSE),"")</f>
        <v>-</v>
      </c>
      <c r="AB373" s="37" t="str">
        <f>_xlfn.IFNA(VLOOKUP($C373,DataSuS2022!$B$2:$O$854,3,FALSE),"")</f>
        <v>-</v>
      </c>
      <c r="AC373" s="37" t="str">
        <f>_xlfn.IFNA(VLOOKUP($C373,DataSuS2022!$B$2:$O$854,4,FALSE),"")</f>
        <v>-</v>
      </c>
      <c r="AD373" s="37" t="str">
        <f>_xlfn.IFNA(VLOOKUP($C373,DataSuS2022!$B$2:$O$854,5,FALSE),"")</f>
        <v>-</v>
      </c>
      <c r="AE373" s="37" t="str">
        <f>_xlfn.IFNA(VLOOKUP($C373,DataSuS2022!$B$2:$O$854,6,FALSE),"")</f>
        <v>-</v>
      </c>
      <c r="AF373" s="37" t="str">
        <f>_xlfn.IFNA(VLOOKUP($C373,DataSuS2022!$B$2:$O$854,7,FALSE),"")</f>
        <v>-</v>
      </c>
      <c r="AG373" s="37" t="str">
        <f>_xlfn.IFNA(VLOOKUP($C373,DataSuS2022!$B$2:$O$854,8,FALSE),"")</f>
        <v>-</v>
      </c>
      <c r="AH373" s="37" t="str">
        <f>_xlfn.IFNA(VLOOKUP($C373,DataSuS2022!$B$2:$O$854,9,FALSE),"")</f>
        <v>-</v>
      </c>
      <c r="AI373" s="37" t="str">
        <f>_xlfn.IFNA(VLOOKUP($C373,DataSuS2022!$B$2:$O$854,10,FALSE),"")</f>
        <v>-</v>
      </c>
      <c r="AJ373" s="37" t="str">
        <f>_xlfn.IFNA(VLOOKUP($C373,DataSuS2022!$B$2:$O$854,11,FALSE),"")</f>
        <v>-</v>
      </c>
      <c r="AK373" s="37" t="str">
        <f>_xlfn.IFNA(VLOOKUP($C373,DataSuS2022!$B$2:$O$854,12,TRUE),"")</f>
        <v>-</v>
      </c>
      <c r="AL373" s="37" t="str">
        <f>_xlfn.IFNA(VLOOKUP($C373,DataSuS2022!$B$2:$O$854,13,FALSE),"")</f>
        <v>-</v>
      </c>
      <c r="AM373" s="44">
        <f t="shared" si="30"/>
        <v>0</v>
      </c>
      <c r="AN373" t="str">
        <f>_xlfn.IFNA(VLOOKUP($C373,DataSuS2023!$B$2:$O$854,2,FALSE),"")</f>
        <v>-</v>
      </c>
      <c r="AO373" t="str">
        <f>_xlfn.IFNA(VLOOKUP($C373,DataSuS2023!$B$2:$O$854,3,FALSE),"")</f>
        <v>-</v>
      </c>
      <c r="AP373" t="str">
        <f>_xlfn.IFNA(VLOOKUP($C373,DataSuS2023!$B$2:$O$854,4,FALSE),"")</f>
        <v>-</v>
      </c>
      <c r="AQ373" t="str">
        <f>_xlfn.IFNA(VLOOKUP($C373,DataSuS2023!$B$2:$O$854,5,FALSE),"")</f>
        <v>-</v>
      </c>
      <c r="AR373" t="str">
        <f>_xlfn.IFNA(VLOOKUP($C373,DataSuS2023!$B$2:$O$854,6,FALSE),"")</f>
        <v>-</v>
      </c>
      <c r="AS373" t="str">
        <f>_xlfn.IFNA(VLOOKUP($C373,DataSuS2023!$B$2:$O$854,7,FALSE),"")</f>
        <v>-</v>
      </c>
      <c r="AT373" t="str">
        <f>_xlfn.IFNA(VLOOKUP($C373,DataSuS2023!$B$2:$O$854,8,FALSE),"")</f>
        <v>-</v>
      </c>
      <c r="AU373" t="str">
        <f>_xlfn.IFNA(VLOOKUP($C373,DataSuS2023!$B$2:$O$854,9,FALSE),"")</f>
        <v>-</v>
      </c>
      <c r="AV373" t="str">
        <f>_xlfn.IFNA(VLOOKUP($C373,DataSuS2023!$B$2:$O$854,10,FALSE),"")</f>
        <v>-</v>
      </c>
      <c r="AW373" t="str">
        <f>_xlfn.IFNA(VLOOKUP($C373,DataSuS2023!$B$2:$O$854,11,FALSE),"")</f>
        <v>-</v>
      </c>
      <c r="AX373" t="str">
        <f>_xlfn.IFNA(VLOOKUP($C373,DataSuS2023!$B$2:$O$854,12,FALSE),"")</f>
        <v>-</v>
      </c>
      <c r="AY373" t="str">
        <f>_xlfn.IFNA(VLOOKUP($C373,DataSuS2023!$B$2:$O$854,13,FALSE),"")</f>
        <v>-</v>
      </c>
      <c r="AZ373" s="43">
        <f t="shared" si="32"/>
        <v>0</v>
      </c>
      <c r="BA373">
        <f t="shared" si="31"/>
        <v>0</v>
      </c>
    </row>
    <row r="374" spans="1:53" ht="15.75" customHeight="1">
      <c r="A374" s="10" t="s">
        <v>747</v>
      </c>
      <c r="B374" s="5">
        <v>3132909</v>
      </c>
      <c r="C374" s="5" t="str">
        <f t="shared" si="28"/>
        <v>31329</v>
      </c>
      <c r="D374" s="11" t="s">
        <v>64</v>
      </c>
      <c r="E374" s="12">
        <v>0.44600000000000001</v>
      </c>
      <c r="F374" s="12">
        <v>0.59499999999999997</v>
      </c>
      <c r="G374" s="13">
        <v>0.67400000000000004</v>
      </c>
      <c r="H374" s="46" t="s">
        <v>748</v>
      </c>
      <c r="I374" s="13" t="s">
        <v>70</v>
      </c>
      <c r="J374" s="14">
        <v>2.0299999999999998</v>
      </c>
      <c r="K374" s="14">
        <v>243.714</v>
      </c>
      <c r="L374" s="15">
        <f t="shared" si="22"/>
        <v>8.3294353217295676</v>
      </c>
      <c r="M374" s="6" t="s">
        <v>89</v>
      </c>
      <c r="N374" s="3" t="str">
        <f>_xlfn.IFNA(VLOOKUP($C374,DataSuS2021!$B$2:$O$173,2,FALSE),"")</f>
        <v/>
      </c>
      <c r="O374" s="3" t="str">
        <f>_xlfn.IFNA(VLOOKUP($C374,DataSuS2021!$B$2:$O$173,3,FALSE),"")</f>
        <v/>
      </c>
      <c r="P374" s="3" t="str">
        <f>_xlfn.IFNA(VLOOKUP($C374,DataSuS2021!$B$2:$O$173,4,FALSE),"")</f>
        <v/>
      </c>
      <c r="Q374" s="3" t="str">
        <f>_xlfn.IFNA(VLOOKUP($C374,DataSuS2021!$B$2:$O$173,5,FALSE),"")</f>
        <v/>
      </c>
      <c r="R374" s="3" t="str">
        <f>_xlfn.IFNA(VLOOKUP($C374,DataSuS2021!$B$2:$O$173,6,FALSE),"")</f>
        <v/>
      </c>
      <c r="S374" s="3" t="str">
        <f>_xlfn.IFNA(VLOOKUP($C374,DataSuS2021!$B$2:$O$173,7,FALSE),"")</f>
        <v/>
      </c>
      <c r="T374" s="3" t="str">
        <f>_xlfn.IFNA(VLOOKUP($C374,DataSuS2021!$B$2:$O$173,8,FALSE),"")</f>
        <v/>
      </c>
      <c r="U374" s="3" t="str">
        <f>_xlfn.IFNA(VLOOKUP($C374,DataSuS2021!$B$2:$O$173,9,FALSE),"")</f>
        <v/>
      </c>
      <c r="V374" s="3" t="str">
        <f>_xlfn.IFNA(VLOOKUP($C374,DataSuS2021!$B$2:$O$173,10,FALSE),"")</f>
        <v/>
      </c>
      <c r="W374" s="3" t="str">
        <f>_xlfn.IFNA(VLOOKUP($C374,DataSuS2021!$B$2:$O$173,11,FALSE),"")</f>
        <v/>
      </c>
      <c r="X374" s="3" t="str">
        <f>_xlfn.IFNA(VLOOKUP($C374,DataSuS2021!$B$2:$O$173,12,FALSE),"")</f>
        <v/>
      </c>
      <c r="Y374" s="3" t="str">
        <f>_xlfn.IFNA(VLOOKUP($C374,DataSuS2021!$B$2:$O$173,13,FALSE),"")</f>
        <v/>
      </c>
      <c r="Z374" s="42">
        <f t="shared" si="29"/>
        <v>0</v>
      </c>
      <c r="AA374" s="37" t="str">
        <f>_xlfn.IFNA(VLOOKUP($C374,DataSuS2022!$B$2:$O$854,2,FALSE),"")</f>
        <v>-</v>
      </c>
      <c r="AB374" s="37" t="str">
        <f>_xlfn.IFNA(VLOOKUP($C374,DataSuS2022!$B$2:$O$854,3,FALSE),"")</f>
        <v>-</v>
      </c>
      <c r="AC374" s="37" t="str">
        <f>_xlfn.IFNA(VLOOKUP($C374,DataSuS2022!$B$2:$O$854,4,FALSE),"")</f>
        <v>-</v>
      </c>
      <c r="AD374" s="37" t="str">
        <f>_xlfn.IFNA(VLOOKUP($C374,DataSuS2022!$B$2:$O$854,5,FALSE),"")</f>
        <v>-</v>
      </c>
      <c r="AE374" s="37" t="str">
        <f>_xlfn.IFNA(VLOOKUP($C374,DataSuS2022!$B$2:$O$854,6,FALSE),"")</f>
        <v>-</v>
      </c>
      <c r="AF374" s="37" t="str">
        <f>_xlfn.IFNA(VLOOKUP($C374,DataSuS2022!$B$2:$O$854,7,FALSE),"")</f>
        <v>-</v>
      </c>
      <c r="AG374" s="37" t="str">
        <f>_xlfn.IFNA(VLOOKUP($C374,DataSuS2022!$B$2:$O$854,8,FALSE),"")</f>
        <v>-</v>
      </c>
      <c r="AH374" s="37" t="str">
        <f>_xlfn.IFNA(VLOOKUP($C374,DataSuS2022!$B$2:$O$854,9,FALSE),"")</f>
        <v>-</v>
      </c>
      <c r="AI374" s="37" t="str">
        <f>_xlfn.IFNA(VLOOKUP($C374,DataSuS2022!$B$2:$O$854,10,FALSE),"")</f>
        <v>-</v>
      </c>
      <c r="AJ374" s="37" t="str">
        <f>_xlfn.IFNA(VLOOKUP($C374,DataSuS2022!$B$2:$O$854,11,FALSE),"")</f>
        <v>-</v>
      </c>
      <c r="AK374" s="37" t="str">
        <f>_xlfn.IFNA(VLOOKUP($C374,DataSuS2022!$B$2:$O$854,12,TRUE),"")</f>
        <v>-</v>
      </c>
      <c r="AL374" s="37" t="str">
        <f>_xlfn.IFNA(VLOOKUP($C374,DataSuS2022!$B$2:$O$854,13,FALSE),"")</f>
        <v>-</v>
      </c>
      <c r="AM374" s="44">
        <f t="shared" si="30"/>
        <v>0</v>
      </c>
      <c r="AN374" t="str">
        <f>_xlfn.IFNA(VLOOKUP($C374,DataSuS2023!$B$2:$O$854,2,FALSE),"")</f>
        <v>-</v>
      </c>
      <c r="AO374" t="str">
        <f>_xlfn.IFNA(VLOOKUP($C374,DataSuS2023!$B$2:$O$854,3,FALSE),"")</f>
        <v>-</v>
      </c>
      <c r="AP374" t="str">
        <f>_xlfn.IFNA(VLOOKUP($C374,DataSuS2023!$B$2:$O$854,4,FALSE),"")</f>
        <v>-</v>
      </c>
      <c r="AQ374" t="str">
        <f>_xlfn.IFNA(VLOOKUP($C374,DataSuS2023!$B$2:$O$854,5,FALSE),"")</f>
        <v>-</v>
      </c>
      <c r="AR374" t="str">
        <f>_xlfn.IFNA(VLOOKUP($C374,DataSuS2023!$B$2:$O$854,6,FALSE),"")</f>
        <v>-</v>
      </c>
      <c r="AS374" t="str">
        <f>_xlfn.IFNA(VLOOKUP($C374,DataSuS2023!$B$2:$O$854,7,FALSE),"")</f>
        <v>-</v>
      </c>
      <c r="AT374" t="str">
        <f>_xlfn.IFNA(VLOOKUP($C374,DataSuS2023!$B$2:$O$854,8,FALSE),"")</f>
        <v>-</v>
      </c>
      <c r="AU374" t="str">
        <f>_xlfn.IFNA(VLOOKUP($C374,DataSuS2023!$B$2:$O$854,9,FALSE),"")</f>
        <v>-</v>
      </c>
      <c r="AV374" t="str">
        <f>_xlfn.IFNA(VLOOKUP($C374,DataSuS2023!$B$2:$O$854,10,FALSE),"")</f>
        <v>-</v>
      </c>
      <c r="AW374" t="str">
        <f>_xlfn.IFNA(VLOOKUP($C374,DataSuS2023!$B$2:$O$854,11,FALSE),"")</f>
        <v>-</v>
      </c>
      <c r="AX374" t="str">
        <f>_xlfn.IFNA(VLOOKUP($C374,DataSuS2023!$B$2:$O$854,12,FALSE),"")</f>
        <v>-</v>
      </c>
      <c r="AY374" t="str">
        <f>_xlfn.IFNA(VLOOKUP($C374,DataSuS2023!$B$2:$O$854,13,FALSE),"")</f>
        <v>-</v>
      </c>
      <c r="AZ374" s="43">
        <f t="shared" si="32"/>
        <v>0</v>
      </c>
      <c r="BA374">
        <f t="shared" si="31"/>
        <v>0</v>
      </c>
    </row>
    <row r="375" spans="1:53" ht="15.75" customHeight="1">
      <c r="A375" s="10" t="s">
        <v>749</v>
      </c>
      <c r="B375" s="5">
        <v>3133006</v>
      </c>
      <c r="C375" s="5" t="str">
        <f t="shared" si="28"/>
        <v>31330</v>
      </c>
      <c r="D375" s="11" t="s">
        <v>150</v>
      </c>
      <c r="E375" s="12">
        <v>0.442</v>
      </c>
      <c r="F375" s="12">
        <v>0.623</v>
      </c>
      <c r="G375" s="13">
        <v>0.70499999999999996</v>
      </c>
      <c r="H375" s="46" t="s">
        <v>750</v>
      </c>
      <c r="I375" s="13" t="s">
        <v>61</v>
      </c>
      <c r="J375" s="14">
        <v>3.97</v>
      </c>
      <c r="K375" s="14">
        <v>431.79199999999997</v>
      </c>
      <c r="L375" s="15">
        <f t="shared" si="22"/>
        <v>9.1942416719161084</v>
      </c>
      <c r="M375" s="6" t="s">
        <v>89</v>
      </c>
      <c r="N375" s="3" t="str">
        <f>_xlfn.IFNA(VLOOKUP($C375,DataSuS2021!$B$2:$O$173,2,FALSE),"")</f>
        <v/>
      </c>
      <c r="O375" s="3" t="str">
        <f>_xlfn.IFNA(VLOOKUP($C375,DataSuS2021!$B$2:$O$173,3,FALSE),"")</f>
        <v/>
      </c>
      <c r="P375" s="3" t="str">
        <f>_xlfn.IFNA(VLOOKUP($C375,DataSuS2021!$B$2:$O$173,4,FALSE),"")</f>
        <v/>
      </c>
      <c r="Q375" s="3" t="str">
        <f>_xlfn.IFNA(VLOOKUP($C375,DataSuS2021!$B$2:$O$173,5,FALSE),"")</f>
        <v/>
      </c>
      <c r="R375" s="3" t="str">
        <f>_xlfn.IFNA(VLOOKUP($C375,DataSuS2021!$B$2:$O$173,6,FALSE),"")</f>
        <v/>
      </c>
      <c r="S375" s="3" t="str">
        <f>_xlfn.IFNA(VLOOKUP($C375,DataSuS2021!$B$2:$O$173,7,FALSE),"")</f>
        <v/>
      </c>
      <c r="T375" s="3" t="str">
        <f>_xlfn.IFNA(VLOOKUP($C375,DataSuS2021!$B$2:$O$173,8,FALSE),"")</f>
        <v/>
      </c>
      <c r="U375" s="3" t="str">
        <f>_xlfn.IFNA(VLOOKUP($C375,DataSuS2021!$B$2:$O$173,9,FALSE),"")</f>
        <v/>
      </c>
      <c r="V375" s="3" t="str">
        <f>_xlfn.IFNA(VLOOKUP($C375,DataSuS2021!$B$2:$O$173,10,FALSE),"")</f>
        <v/>
      </c>
      <c r="W375" s="3" t="str">
        <f>_xlfn.IFNA(VLOOKUP($C375,DataSuS2021!$B$2:$O$173,11,FALSE),"")</f>
        <v/>
      </c>
      <c r="X375" s="3" t="str">
        <f>_xlfn.IFNA(VLOOKUP($C375,DataSuS2021!$B$2:$O$173,12,FALSE),"")</f>
        <v/>
      </c>
      <c r="Y375" s="3" t="str">
        <f>_xlfn.IFNA(VLOOKUP($C375,DataSuS2021!$B$2:$O$173,13,FALSE),"")</f>
        <v/>
      </c>
      <c r="Z375" s="42">
        <f t="shared" si="29"/>
        <v>0</v>
      </c>
      <c r="AA375" s="37" t="str">
        <f>_xlfn.IFNA(VLOOKUP($C375,DataSuS2022!$B$2:$O$854,2,FALSE),"")</f>
        <v>-</v>
      </c>
      <c r="AB375" s="37" t="str">
        <f>_xlfn.IFNA(VLOOKUP($C375,DataSuS2022!$B$2:$O$854,3,FALSE),"")</f>
        <v>-</v>
      </c>
      <c r="AC375" s="37" t="str">
        <f>_xlfn.IFNA(VLOOKUP($C375,DataSuS2022!$B$2:$O$854,4,FALSE),"")</f>
        <v>-</v>
      </c>
      <c r="AD375" s="37" t="str">
        <f>_xlfn.IFNA(VLOOKUP($C375,DataSuS2022!$B$2:$O$854,5,FALSE),"")</f>
        <v>-</v>
      </c>
      <c r="AE375" s="37" t="str">
        <f>_xlfn.IFNA(VLOOKUP($C375,DataSuS2022!$B$2:$O$854,6,FALSE),"")</f>
        <v>-</v>
      </c>
      <c r="AF375" s="37" t="str">
        <f>_xlfn.IFNA(VLOOKUP($C375,DataSuS2022!$B$2:$O$854,7,FALSE),"")</f>
        <v>-</v>
      </c>
      <c r="AG375" s="37" t="str">
        <f>_xlfn.IFNA(VLOOKUP($C375,DataSuS2022!$B$2:$O$854,8,FALSE),"")</f>
        <v>-</v>
      </c>
      <c r="AH375" s="37" t="str">
        <f>_xlfn.IFNA(VLOOKUP($C375,DataSuS2022!$B$2:$O$854,9,FALSE),"")</f>
        <v>-</v>
      </c>
      <c r="AI375" s="37" t="str">
        <f>_xlfn.IFNA(VLOOKUP($C375,DataSuS2022!$B$2:$O$854,10,FALSE),"")</f>
        <v>-</v>
      </c>
      <c r="AJ375" s="37" t="str">
        <f>_xlfn.IFNA(VLOOKUP($C375,DataSuS2022!$B$2:$O$854,11,FALSE),"")</f>
        <v>-</v>
      </c>
      <c r="AK375" s="37" t="str">
        <f>_xlfn.IFNA(VLOOKUP($C375,DataSuS2022!$B$2:$O$854,12,TRUE),"")</f>
        <v>-</v>
      </c>
      <c r="AL375" s="37" t="str">
        <f>_xlfn.IFNA(VLOOKUP($C375,DataSuS2022!$B$2:$O$854,13,FALSE),"")</f>
        <v>-</v>
      </c>
      <c r="AM375" s="44">
        <f t="shared" si="30"/>
        <v>0</v>
      </c>
      <c r="AN375" t="str">
        <f>_xlfn.IFNA(VLOOKUP($C375,DataSuS2023!$B$2:$O$854,2,FALSE),"")</f>
        <v>-</v>
      </c>
      <c r="AO375" t="str">
        <f>_xlfn.IFNA(VLOOKUP($C375,DataSuS2023!$B$2:$O$854,3,FALSE),"")</f>
        <v>-</v>
      </c>
      <c r="AP375" t="str">
        <f>_xlfn.IFNA(VLOOKUP($C375,DataSuS2023!$B$2:$O$854,4,FALSE),"")</f>
        <v>-</v>
      </c>
      <c r="AQ375" t="str">
        <f>_xlfn.IFNA(VLOOKUP($C375,DataSuS2023!$B$2:$O$854,5,FALSE),"")</f>
        <v>-</v>
      </c>
      <c r="AR375" t="str">
        <f>_xlfn.IFNA(VLOOKUP($C375,DataSuS2023!$B$2:$O$854,6,FALSE),"")</f>
        <v>-</v>
      </c>
      <c r="AS375" t="str">
        <f>_xlfn.IFNA(VLOOKUP($C375,DataSuS2023!$B$2:$O$854,7,FALSE),"")</f>
        <v>-</v>
      </c>
      <c r="AT375" t="str">
        <f>_xlfn.IFNA(VLOOKUP($C375,DataSuS2023!$B$2:$O$854,8,FALSE),"")</f>
        <v>-</v>
      </c>
      <c r="AU375" t="str">
        <f>_xlfn.IFNA(VLOOKUP($C375,DataSuS2023!$B$2:$O$854,9,FALSE),"")</f>
        <v>-</v>
      </c>
      <c r="AV375" t="str">
        <f>_xlfn.IFNA(VLOOKUP($C375,DataSuS2023!$B$2:$O$854,10,FALSE),"")</f>
        <v>-</v>
      </c>
      <c r="AW375" t="str">
        <f>_xlfn.IFNA(VLOOKUP($C375,DataSuS2023!$B$2:$O$854,11,FALSE),"")</f>
        <v>-</v>
      </c>
      <c r="AX375" t="str">
        <f>_xlfn.IFNA(VLOOKUP($C375,DataSuS2023!$B$2:$O$854,12,FALSE),"")</f>
        <v>-</v>
      </c>
      <c r="AY375" t="str">
        <f>_xlfn.IFNA(VLOOKUP($C375,DataSuS2023!$B$2:$O$854,13,FALSE),"")</f>
        <v>-</v>
      </c>
      <c r="AZ375" s="43">
        <f t="shared" si="32"/>
        <v>0</v>
      </c>
      <c r="BA375">
        <f t="shared" si="31"/>
        <v>0</v>
      </c>
    </row>
    <row r="376" spans="1:53" ht="15.75" customHeight="1">
      <c r="A376" s="10" t="s">
        <v>751</v>
      </c>
      <c r="B376" s="5">
        <v>3133105</v>
      </c>
      <c r="C376" s="5" t="str">
        <f t="shared" si="28"/>
        <v>31331</v>
      </c>
      <c r="D376" s="11" t="s">
        <v>78</v>
      </c>
      <c r="E376" s="12">
        <v>0.51200000000000001</v>
      </c>
      <c r="F376" s="12">
        <v>0.67</v>
      </c>
      <c r="G376" s="13">
        <v>0.73899999999999999</v>
      </c>
      <c r="H376" s="46" t="s">
        <v>752</v>
      </c>
      <c r="I376" s="13" t="s">
        <v>61</v>
      </c>
      <c r="J376" s="14">
        <v>4.83</v>
      </c>
      <c r="K376" s="14">
        <v>143.363</v>
      </c>
      <c r="L376" s="15">
        <f t="shared" si="22"/>
        <v>33.690701226955355</v>
      </c>
      <c r="M376" s="6" t="s">
        <v>89</v>
      </c>
      <c r="N376" s="3" t="str">
        <f>_xlfn.IFNA(VLOOKUP($C376,DataSuS2021!$B$2:$O$173,2,FALSE),"")</f>
        <v/>
      </c>
      <c r="O376" s="3" t="str">
        <f>_xlfn.IFNA(VLOOKUP($C376,DataSuS2021!$B$2:$O$173,3,FALSE),"")</f>
        <v/>
      </c>
      <c r="P376" s="3" t="str">
        <f>_xlfn.IFNA(VLOOKUP($C376,DataSuS2021!$B$2:$O$173,4,FALSE),"")</f>
        <v/>
      </c>
      <c r="Q376" s="3" t="str">
        <f>_xlfn.IFNA(VLOOKUP($C376,DataSuS2021!$B$2:$O$173,5,FALSE),"")</f>
        <v/>
      </c>
      <c r="R376" s="3" t="str">
        <f>_xlfn.IFNA(VLOOKUP($C376,DataSuS2021!$B$2:$O$173,6,FALSE),"")</f>
        <v/>
      </c>
      <c r="S376" s="3" t="str">
        <f>_xlfn.IFNA(VLOOKUP($C376,DataSuS2021!$B$2:$O$173,7,FALSE),"")</f>
        <v/>
      </c>
      <c r="T376" s="3" t="str">
        <f>_xlfn.IFNA(VLOOKUP($C376,DataSuS2021!$B$2:$O$173,8,FALSE),"")</f>
        <v/>
      </c>
      <c r="U376" s="3" t="str">
        <f>_xlfn.IFNA(VLOOKUP($C376,DataSuS2021!$B$2:$O$173,9,FALSE),"")</f>
        <v/>
      </c>
      <c r="V376" s="3" t="str">
        <f>_xlfn.IFNA(VLOOKUP($C376,DataSuS2021!$B$2:$O$173,10,FALSE),"")</f>
        <v/>
      </c>
      <c r="W376" s="3" t="str">
        <f>_xlfn.IFNA(VLOOKUP($C376,DataSuS2021!$B$2:$O$173,11,FALSE),"")</f>
        <v/>
      </c>
      <c r="X376" s="3" t="str">
        <f>_xlfn.IFNA(VLOOKUP($C376,DataSuS2021!$B$2:$O$173,12,FALSE),"")</f>
        <v/>
      </c>
      <c r="Y376" s="3" t="str">
        <f>_xlfn.IFNA(VLOOKUP($C376,DataSuS2021!$B$2:$O$173,13,FALSE),"")</f>
        <v/>
      </c>
      <c r="Z376" s="42">
        <f t="shared" si="29"/>
        <v>0</v>
      </c>
      <c r="AA376" s="37" t="str">
        <f>_xlfn.IFNA(VLOOKUP($C376,DataSuS2022!$B$2:$O$854,2,FALSE),"")</f>
        <v>-</v>
      </c>
      <c r="AB376" s="37" t="str">
        <f>_xlfn.IFNA(VLOOKUP($C376,DataSuS2022!$B$2:$O$854,3,FALSE),"")</f>
        <v>-</v>
      </c>
      <c r="AC376" s="37" t="str">
        <f>_xlfn.IFNA(VLOOKUP($C376,DataSuS2022!$B$2:$O$854,4,FALSE),"")</f>
        <v>-</v>
      </c>
      <c r="AD376" s="37" t="str">
        <f>_xlfn.IFNA(VLOOKUP($C376,DataSuS2022!$B$2:$O$854,5,FALSE),"")</f>
        <v>-</v>
      </c>
      <c r="AE376" s="37" t="str">
        <f>_xlfn.IFNA(VLOOKUP($C376,DataSuS2022!$B$2:$O$854,6,FALSE),"")</f>
        <v>-</v>
      </c>
      <c r="AF376" s="37" t="str">
        <f>_xlfn.IFNA(VLOOKUP($C376,DataSuS2022!$B$2:$O$854,7,FALSE),"")</f>
        <v>-</v>
      </c>
      <c r="AG376" s="37" t="str">
        <f>_xlfn.IFNA(VLOOKUP($C376,DataSuS2022!$B$2:$O$854,8,FALSE),"")</f>
        <v>-</v>
      </c>
      <c r="AH376" s="37" t="str">
        <f>_xlfn.IFNA(VLOOKUP($C376,DataSuS2022!$B$2:$O$854,9,FALSE),"")</f>
        <v>-</v>
      </c>
      <c r="AI376" s="37" t="str">
        <f>_xlfn.IFNA(VLOOKUP($C376,DataSuS2022!$B$2:$O$854,10,FALSE),"")</f>
        <v>-</v>
      </c>
      <c r="AJ376" s="37" t="str">
        <f>_xlfn.IFNA(VLOOKUP($C376,DataSuS2022!$B$2:$O$854,11,FALSE),"")</f>
        <v>-</v>
      </c>
      <c r="AK376" s="37" t="str">
        <f>_xlfn.IFNA(VLOOKUP($C376,DataSuS2022!$B$2:$O$854,12,TRUE),"")</f>
        <v>-</v>
      </c>
      <c r="AL376" s="37" t="str">
        <f>_xlfn.IFNA(VLOOKUP($C376,DataSuS2022!$B$2:$O$854,13,FALSE),"")</f>
        <v>-</v>
      </c>
      <c r="AM376" s="44">
        <f t="shared" si="30"/>
        <v>0</v>
      </c>
      <c r="AN376" t="str">
        <f>_xlfn.IFNA(VLOOKUP($C376,DataSuS2023!$B$2:$O$854,2,FALSE),"")</f>
        <v>-</v>
      </c>
      <c r="AO376" t="str">
        <f>_xlfn.IFNA(VLOOKUP($C376,DataSuS2023!$B$2:$O$854,3,FALSE),"")</f>
        <v>-</v>
      </c>
      <c r="AP376" t="str">
        <f>_xlfn.IFNA(VLOOKUP($C376,DataSuS2023!$B$2:$O$854,4,FALSE),"")</f>
        <v>-</v>
      </c>
      <c r="AQ376" t="str">
        <f>_xlfn.IFNA(VLOOKUP($C376,DataSuS2023!$B$2:$O$854,5,FALSE),"")</f>
        <v>-</v>
      </c>
      <c r="AR376" t="str">
        <f>_xlfn.IFNA(VLOOKUP($C376,DataSuS2023!$B$2:$O$854,6,FALSE),"")</f>
        <v>-</v>
      </c>
      <c r="AS376" t="str">
        <f>_xlfn.IFNA(VLOOKUP($C376,DataSuS2023!$B$2:$O$854,7,FALSE),"")</f>
        <v>-</v>
      </c>
      <c r="AT376" t="str">
        <f>_xlfn.IFNA(VLOOKUP($C376,DataSuS2023!$B$2:$O$854,8,FALSE),"")</f>
        <v>-</v>
      </c>
      <c r="AU376" t="str">
        <f>_xlfn.IFNA(VLOOKUP($C376,DataSuS2023!$B$2:$O$854,9,FALSE),"")</f>
        <v>-</v>
      </c>
      <c r="AV376" t="str">
        <f>_xlfn.IFNA(VLOOKUP($C376,DataSuS2023!$B$2:$O$854,10,FALSE),"")</f>
        <v>-</v>
      </c>
      <c r="AW376" t="str">
        <f>_xlfn.IFNA(VLOOKUP($C376,DataSuS2023!$B$2:$O$854,11,FALSE),"")</f>
        <v>-</v>
      </c>
      <c r="AX376" t="str">
        <f>_xlfn.IFNA(VLOOKUP($C376,DataSuS2023!$B$2:$O$854,12,FALSE),"")</f>
        <v>-</v>
      </c>
      <c r="AY376" t="str">
        <f>_xlfn.IFNA(VLOOKUP($C376,DataSuS2023!$B$2:$O$854,13,FALSE),"")</f>
        <v>-</v>
      </c>
      <c r="AZ376" s="43">
        <f t="shared" si="32"/>
        <v>0</v>
      </c>
      <c r="BA376">
        <f t="shared" si="31"/>
        <v>0</v>
      </c>
    </row>
    <row r="377" spans="1:53" ht="15.75" customHeight="1">
      <c r="A377" s="10" t="s">
        <v>753</v>
      </c>
      <c r="B377" s="5">
        <v>3133204</v>
      </c>
      <c r="C377" s="5" t="str">
        <f t="shared" si="28"/>
        <v>31332</v>
      </c>
      <c r="D377" s="11" t="s">
        <v>56</v>
      </c>
      <c r="E377" s="12">
        <v>0.375</v>
      </c>
      <c r="F377" s="12">
        <v>0.53100000000000003</v>
      </c>
      <c r="G377" s="13">
        <v>0.65</v>
      </c>
      <c r="H377" s="46" t="s">
        <v>754</v>
      </c>
      <c r="I377" s="13" t="s">
        <v>61</v>
      </c>
      <c r="J377" s="14">
        <v>2.42</v>
      </c>
      <c r="K377" s="14">
        <v>488.84300000000002</v>
      </c>
      <c r="L377" s="15">
        <f t="shared" si="22"/>
        <v>4.9504646686154858</v>
      </c>
      <c r="M377" s="6" t="s">
        <v>67</v>
      </c>
      <c r="N377" s="3" t="str">
        <f>_xlfn.IFNA(VLOOKUP($C377,DataSuS2021!$B$2:$O$173,2,FALSE),"")</f>
        <v/>
      </c>
      <c r="O377" s="3" t="str">
        <f>_xlfn.IFNA(VLOOKUP($C377,DataSuS2021!$B$2:$O$173,3,FALSE),"")</f>
        <v/>
      </c>
      <c r="P377" s="3" t="str">
        <f>_xlfn.IFNA(VLOOKUP($C377,DataSuS2021!$B$2:$O$173,4,FALSE),"")</f>
        <v/>
      </c>
      <c r="Q377" s="3" t="str">
        <f>_xlfn.IFNA(VLOOKUP($C377,DataSuS2021!$B$2:$O$173,5,FALSE),"")</f>
        <v/>
      </c>
      <c r="R377" s="3" t="str">
        <f>_xlfn.IFNA(VLOOKUP($C377,DataSuS2021!$B$2:$O$173,6,FALSE),"")</f>
        <v/>
      </c>
      <c r="S377" s="3" t="str">
        <f>_xlfn.IFNA(VLOOKUP($C377,DataSuS2021!$B$2:$O$173,7,FALSE),"")</f>
        <v/>
      </c>
      <c r="T377" s="3" t="str">
        <f>_xlfn.IFNA(VLOOKUP($C377,DataSuS2021!$B$2:$O$173,8,FALSE),"")</f>
        <v/>
      </c>
      <c r="U377" s="3" t="str">
        <f>_xlfn.IFNA(VLOOKUP($C377,DataSuS2021!$B$2:$O$173,9,FALSE),"")</f>
        <v/>
      </c>
      <c r="V377" s="3" t="str">
        <f>_xlfn.IFNA(VLOOKUP($C377,DataSuS2021!$B$2:$O$173,10,FALSE),"")</f>
        <v/>
      </c>
      <c r="W377" s="3" t="str">
        <f>_xlfn.IFNA(VLOOKUP($C377,DataSuS2021!$B$2:$O$173,11,FALSE),"")</f>
        <v/>
      </c>
      <c r="X377" s="3" t="str">
        <f>_xlfn.IFNA(VLOOKUP($C377,DataSuS2021!$B$2:$O$173,12,FALSE),"")</f>
        <v/>
      </c>
      <c r="Y377" s="3" t="str">
        <f>_xlfn.IFNA(VLOOKUP($C377,DataSuS2021!$B$2:$O$173,13,FALSE),"")</f>
        <v/>
      </c>
      <c r="Z377" s="42">
        <f t="shared" si="29"/>
        <v>0</v>
      </c>
      <c r="AA377" s="37" t="str">
        <f>_xlfn.IFNA(VLOOKUP($C377,DataSuS2022!$B$2:$O$854,2,FALSE),"")</f>
        <v>-</v>
      </c>
      <c r="AB377" s="37" t="str">
        <f>_xlfn.IFNA(VLOOKUP($C377,DataSuS2022!$B$2:$O$854,3,FALSE),"")</f>
        <v>-</v>
      </c>
      <c r="AC377" s="37" t="str">
        <f>_xlfn.IFNA(VLOOKUP($C377,DataSuS2022!$B$2:$O$854,4,FALSE),"")</f>
        <v>-</v>
      </c>
      <c r="AD377" s="37" t="str">
        <f>_xlfn.IFNA(VLOOKUP($C377,DataSuS2022!$B$2:$O$854,5,FALSE),"")</f>
        <v>-</v>
      </c>
      <c r="AE377" s="37" t="str">
        <f>_xlfn.IFNA(VLOOKUP($C377,DataSuS2022!$B$2:$O$854,6,FALSE),"")</f>
        <v>-</v>
      </c>
      <c r="AF377" s="37" t="str">
        <f>_xlfn.IFNA(VLOOKUP($C377,DataSuS2022!$B$2:$O$854,7,FALSE),"")</f>
        <v>-</v>
      </c>
      <c r="AG377" s="37" t="str">
        <f>_xlfn.IFNA(VLOOKUP($C377,DataSuS2022!$B$2:$O$854,8,FALSE),"")</f>
        <v>-</v>
      </c>
      <c r="AH377" s="37" t="str">
        <f>_xlfn.IFNA(VLOOKUP($C377,DataSuS2022!$B$2:$O$854,9,FALSE),"")</f>
        <v>-</v>
      </c>
      <c r="AI377" s="37" t="str">
        <f>_xlfn.IFNA(VLOOKUP($C377,DataSuS2022!$B$2:$O$854,10,FALSE),"")</f>
        <v>-</v>
      </c>
      <c r="AJ377" s="37">
        <f>_xlfn.IFNA(VLOOKUP($C377,DataSuS2022!$B$2:$O$854,11,FALSE),"")</f>
        <v>1</v>
      </c>
      <c r="AK377" s="37" t="str">
        <f>_xlfn.IFNA(VLOOKUP($C377,DataSuS2022!$B$2:$O$854,12,TRUE),"")</f>
        <v>-</v>
      </c>
      <c r="AL377" s="37">
        <f>_xlfn.IFNA(VLOOKUP($C377,DataSuS2022!$B$2:$O$854,13,FALSE),"")</f>
        <v>1</v>
      </c>
      <c r="AM377" s="44">
        <f t="shared" si="30"/>
        <v>2</v>
      </c>
      <c r="AN377" t="str">
        <f>_xlfn.IFNA(VLOOKUP($C377,DataSuS2023!$B$2:$O$854,2,FALSE),"")</f>
        <v>-</v>
      </c>
      <c r="AO377" t="str">
        <f>_xlfn.IFNA(VLOOKUP($C377,DataSuS2023!$B$2:$O$854,3,FALSE),"")</f>
        <v>-</v>
      </c>
      <c r="AP377" t="str">
        <f>_xlfn.IFNA(VLOOKUP($C377,DataSuS2023!$B$2:$O$854,4,FALSE),"")</f>
        <v>-</v>
      </c>
      <c r="AQ377" t="str">
        <f>_xlfn.IFNA(VLOOKUP($C377,DataSuS2023!$B$2:$O$854,5,FALSE),"")</f>
        <v>-</v>
      </c>
      <c r="AR377" t="str">
        <f>_xlfn.IFNA(VLOOKUP($C377,DataSuS2023!$B$2:$O$854,6,FALSE),"")</f>
        <v>-</v>
      </c>
      <c r="AS377" t="str">
        <f>_xlfn.IFNA(VLOOKUP($C377,DataSuS2023!$B$2:$O$854,7,FALSE),"")</f>
        <v>-</v>
      </c>
      <c r="AT377" t="str">
        <f>_xlfn.IFNA(VLOOKUP($C377,DataSuS2023!$B$2:$O$854,8,FALSE),"")</f>
        <v>-</v>
      </c>
      <c r="AU377" t="str">
        <f>_xlfn.IFNA(VLOOKUP($C377,DataSuS2023!$B$2:$O$854,9,FALSE),"")</f>
        <v>-</v>
      </c>
      <c r="AV377" t="str">
        <f>_xlfn.IFNA(VLOOKUP($C377,DataSuS2023!$B$2:$O$854,10,FALSE),"")</f>
        <v>-</v>
      </c>
      <c r="AW377" t="str">
        <f>_xlfn.IFNA(VLOOKUP($C377,DataSuS2023!$B$2:$O$854,11,FALSE),"")</f>
        <v>-</v>
      </c>
      <c r="AX377" t="str">
        <f>_xlfn.IFNA(VLOOKUP($C377,DataSuS2023!$B$2:$O$854,12,FALSE),"")</f>
        <v>-</v>
      </c>
      <c r="AY377" t="str">
        <f>_xlfn.IFNA(VLOOKUP($C377,DataSuS2023!$B$2:$O$854,13,FALSE),"")</f>
        <v>-</v>
      </c>
      <c r="AZ377" s="43">
        <f t="shared" si="32"/>
        <v>0</v>
      </c>
      <c r="BA377">
        <f t="shared" si="31"/>
        <v>2</v>
      </c>
    </row>
    <row r="378" spans="1:53" ht="15.75" customHeight="1">
      <c r="A378" s="10" t="s">
        <v>755</v>
      </c>
      <c r="B378" s="5">
        <v>3133303</v>
      </c>
      <c r="C378" s="5" t="str">
        <f t="shared" si="28"/>
        <v>31333</v>
      </c>
      <c r="D378" s="11" t="s">
        <v>59</v>
      </c>
      <c r="E378" s="12">
        <v>0.36899999999999999</v>
      </c>
      <c r="F378" s="12">
        <v>0.54200000000000004</v>
      </c>
      <c r="G378" s="13">
        <v>0.629</v>
      </c>
      <c r="H378" s="46" t="s">
        <v>756</v>
      </c>
      <c r="I378" s="13" t="s">
        <v>61</v>
      </c>
      <c r="J378" s="14">
        <v>4.17</v>
      </c>
      <c r="K378" s="14">
        <v>679.024</v>
      </c>
      <c r="L378" s="15">
        <f t="shared" si="22"/>
        <v>6.1411673225099559</v>
      </c>
      <c r="M378" s="6" t="s">
        <v>103</v>
      </c>
      <c r="N378" s="3" t="str">
        <f>_xlfn.IFNA(VLOOKUP($C378,DataSuS2021!$B$2:$O$173,2,FALSE),"")</f>
        <v/>
      </c>
      <c r="O378" s="3" t="str">
        <f>_xlfn.IFNA(VLOOKUP($C378,DataSuS2021!$B$2:$O$173,3,FALSE),"")</f>
        <v/>
      </c>
      <c r="P378" s="3" t="str">
        <f>_xlfn.IFNA(VLOOKUP($C378,DataSuS2021!$B$2:$O$173,4,FALSE),"")</f>
        <v/>
      </c>
      <c r="Q378" s="3" t="str">
        <f>_xlfn.IFNA(VLOOKUP($C378,DataSuS2021!$B$2:$O$173,5,FALSE),"")</f>
        <v/>
      </c>
      <c r="R378" s="3" t="str">
        <f>_xlfn.IFNA(VLOOKUP($C378,DataSuS2021!$B$2:$O$173,6,FALSE),"")</f>
        <v/>
      </c>
      <c r="S378" s="3" t="str">
        <f>_xlfn.IFNA(VLOOKUP($C378,DataSuS2021!$B$2:$O$173,7,FALSE),"")</f>
        <v/>
      </c>
      <c r="T378" s="3" t="str">
        <f>_xlfn.IFNA(VLOOKUP($C378,DataSuS2021!$B$2:$O$173,8,FALSE),"")</f>
        <v/>
      </c>
      <c r="U378" s="3" t="str">
        <f>_xlfn.IFNA(VLOOKUP($C378,DataSuS2021!$B$2:$O$173,9,FALSE),"")</f>
        <v/>
      </c>
      <c r="V378" s="3" t="str">
        <f>_xlfn.IFNA(VLOOKUP($C378,DataSuS2021!$B$2:$O$173,10,FALSE),"")</f>
        <v/>
      </c>
      <c r="W378" s="3" t="str">
        <f>_xlfn.IFNA(VLOOKUP($C378,DataSuS2021!$B$2:$O$173,11,FALSE),"")</f>
        <v/>
      </c>
      <c r="X378" s="3" t="str">
        <f>_xlfn.IFNA(VLOOKUP($C378,DataSuS2021!$B$2:$O$173,12,FALSE),"")</f>
        <v/>
      </c>
      <c r="Y378" s="3" t="str">
        <f>_xlfn.IFNA(VLOOKUP($C378,DataSuS2021!$B$2:$O$173,13,FALSE),"")</f>
        <v/>
      </c>
      <c r="Z378" s="42">
        <f t="shared" si="29"/>
        <v>0</v>
      </c>
      <c r="AA378" s="37" t="str">
        <f>_xlfn.IFNA(VLOOKUP($C378,DataSuS2022!$B$2:$O$854,2,FALSE),"")</f>
        <v>-</v>
      </c>
      <c r="AB378" s="37" t="str">
        <f>_xlfn.IFNA(VLOOKUP($C378,DataSuS2022!$B$2:$O$854,3,FALSE),"")</f>
        <v>-</v>
      </c>
      <c r="AC378" s="37" t="str">
        <f>_xlfn.IFNA(VLOOKUP($C378,DataSuS2022!$B$2:$O$854,4,FALSE),"")</f>
        <v>-</v>
      </c>
      <c r="AD378" s="37" t="str">
        <f>_xlfn.IFNA(VLOOKUP($C378,DataSuS2022!$B$2:$O$854,5,FALSE),"")</f>
        <v>-</v>
      </c>
      <c r="AE378" s="37" t="str">
        <f>_xlfn.IFNA(VLOOKUP($C378,DataSuS2022!$B$2:$O$854,6,FALSE),"")</f>
        <v>-</v>
      </c>
      <c r="AF378" s="37" t="str">
        <f>_xlfn.IFNA(VLOOKUP($C378,DataSuS2022!$B$2:$O$854,7,FALSE),"")</f>
        <v>-</v>
      </c>
      <c r="AG378" s="37" t="str">
        <f>_xlfn.IFNA(VLOOKUP($C378,DataSuS2022!$B$2:$O$854,8,FALSE),"")</f>
        <v>-</v>
      </c>
      <c r="AH378" s="37" t="str">
        <f>_xlfn.IFNA(VLOOKUP($C378,DataSuS2022!$B$2:$O$854,9,FALSE),"")</f>
        <v>-</v>
      </c>
      <c r="AI378" s="37" t="str">
        <f>_xlfn.IFNA(VLOOKUP($C378,DataSuS2022!$B$2:$O$854,10,FALSE),"")</f>
        <v>-</v>
      </c>
      <c r="AJ378" s="37" t="str">
        <f>_xlfn.IFNA(VLOOKUP($C378,DataSuS2022!$B$2:$O$854,11,FALSE),"")</f>
        <v>-</v>
      </c>
      <c r="AK378" s="37" t="str">
        <f>_xlfn.IFNA(VLOOKUP($C378,DataSuS2022!$B$2:$O$854,12,TRUE),"")</f>
        <v>-</v>
      </c>
      <c r="AL378" s="37" t="str">
        <f>_xlfn.IFNA(VLOOKUP($C378,DataSuS2022!$B$2:$O$854,13,FALSE),"")</f>
        <v>-</v>
      </c>
      <c r="AM378" s="44">
        <f t="shared" si="30"/>
        <v>0</v>
      </c>
      <c r="AN378" t="str">
        <f>_xlfn.IFNA(VLOOKUP($C378,DataSuS2023!$B$2:$O$854,2,FALSE),"")</f>
        <v>-</v>
      </c>
      <c r="AO378" t="str">
        <f>_xlfn.IFNA(VLOOKUP($C378,DataSuS2023!$B$2:$O$854,3,FALSE),"")</f>
        <v>-</v>
      </c>
      <c r="AP378" t="str">
        <f>_xlfn.IFNA(VLOOKUP($C378,DataSuS2023!$B$2:$O$854,4,FALSE),"")</f>
        <v>-</v>
      </c>
      <c r="AQ378" t="str">
        <f>_xlfn.IFNA(VLOOKUP($C378,DataSuS2023!$B$2:$O$854,5,FALSE),"")</f>
        <v>-</v>
      </c>
      <c r="AR378" t="str">
        <f>_xlfn.IFNA(VLOOKUP($C378,DataSuS2023!$B$2:$O$854,6,FALSE),"")</f>
        <v>-</v>
      </c>
      <c r="AS378" t="str">
        <f>_xlfn.IFNA(VLOOKUP($C378,DataSuS2023!$B$2:$O$854,7,FALSE),"")</f>
        <v>-</v>
      </c>
      <c r="AT378" t="str">
        <f>_xlfn.IFNA(VLOOKUP($C378,DataSuS2023!$B$2:$O$854,8,FALSE),"")</f>
        <v>-</v>
      </c>
      <c r="AU378" t="str">
        <f>_xlfn.IFNA(VLOOKUP($C378,DataSuS2023!$B$2:$O$854,9,FALSE),"")</f>
        <v>-</v>
      </c>
      <c r="AV378" t="str">
        <f>_xlfn.IFNA(VLOOKUP($C378,DataSuS2023!$B$2:$O$854,10,FALSE),"")</f>
        <v>-</v>
      </c>
      <c r="AW378" t="str">
        <f>_xlfn.IFNA(VLOOKUP($C378,DataSuS2023!$B$2:$O$854,11,FALSE),"")</f>
        <v>-</v>
      </c>
      <c r="AX378" t="str">
        <f>_xlfn.IFNA(VLOOKUP($C378,DataSuS2023!$B$2:$O$854,12,FALSE),"")</f>
        <v>-</v>
      </c>
      <c r="AY378" t="str">
        <f>_xlfn.IFNA(VLOOKUP($C378,DataSuS2023!$B$2:$O$854,13,FALSE),"")</f>
        <v>-</v>
      </c>
      <c r="AZ378" s="43">
        <f t="shared" si="32"/>
        <v>0</v>
      </c>
      <c r="BA378">
        <f t="shared" si="31"/>
        <v>0</v>
      </c>
    </row>
    <row r="379" spans="1:53" ht="15.75" customHeight="1">
      <c r="A379" s="10" t="s">
        <v>757</v>
      </c>
      <c r="B379" s="5">
        <v>3133402</v>
      </c>
      <c r="C379" s="5" t="str">
        <f t="shared" si="28"/>
        <v>31334</v>
      </c>
      <c r="D379" s="11" t="s">
        <v>303</v>
      </c>
      <c r="E379" s="12">
        <v>0.47599999999999998</v>
      </c>
      <c r="F379" s="12">
        <v>0.626</v>
      </c>
      <c r="G379" s="13">
        <v>0.72299999999999998</v>
      </c>
      <c r="H379" s="46" t="s">
        <v>697</v>
      </c>
      <c r="I379" s="13" t="s">
        <v>70</v>
      </c>
      <c r="J379" s="14">
        <v>3.57</v>
      </c>
      <c r="K379" s="14">
        <v>1802.4380000000001</v>
      </c>
      <c r="L379" s="15">
        <f t="shared" si="22"/>
        <v>1.9806506520612635</v>
      </c>
      <c r="M379" s="6" t="s">
        <v>54</v>
      </c>
      <c r="N379" s="3" t="str">
        <f>_xlfn.IFNA(VLOOKUP($C379,DataSuS2021!$B$2:$O$173,2,FALSE),"")</f>
        <v/>
      </c>
      <c r="O379" s="3" t="str">
        <f>_xlfn.IFNA(VLOOKUP($C379,DataSuS2021!$B$2:$O$173,3,FALSE),"")</f>
        <v/>
      </c>
      <c r="P379" s="3" t="str">
        <f>_xlfn.IFNA(VLOOKUP($C379,DataSuS2021!$B$2:$O$173,4,FALSE),"")</f>
        <v/>
      </c>
      <c r="Q379" s="3" t="str">
        <f>_xlfn.IFNA(VLOOKUP($C379,DataSuS2021!$B$2:$O$173,5,FALSE),"")</f>
        <v/>
      </c>
      <c r="R379" s="3" t="str">
        <f>_xlfn.IFNA(VLOOKUP($C379,DataSuS2021!$B$2:$O$173,6,FALSE),"")</f>
        <v/>
      </c>
      <c r="S379" s="3" t="str">
        <f>_xlfn.IFNA(VLOOKUP($C379,DataSuS2021!$B$2:$O$173,7,FALSE),"")</f>
        <v/>
      </c>
      <c r="T379" s="3" t="str">
        <f>_xlfn.IFNA(VLOOKUP($C379,DataSuS2021!$B$2:$O$173,8,FALSE),"")</f>
        <v/>
      </c>
      <c r="U379" s="3" t="str">
        <f>_xlfn.IFNA(VLOOKUP($C379,DataSuS2021!$B$2:$O$173,9,FALSE),"")</f>
        <v/>
      </c>
      <c r="V379" s="3" t="str">
        <f>_xlfn.IFNA(VLOOKUP($C379,DataSuS2021!$B$2:$O$173,10,FALSE),"")</f>
        <v/>
      </c>
      <c r="W379" s="3" t="str">
        <f>_xlfn.IFNA(VLOOKUP($C379,DataSuS2021!$B$2:$O$173,11,FALSE),"")</f>
        <v/>
      </c>
      <c r="X379" s="3" t="str">
        <f>_xlfn.IFNA(VLOOKUP($C379,DataSuS2021!$B$2:$O$173,12,FALSE),"")</f>
        <v/>
      </c>
      <c r="Y379" s="3" t="str">
        <f>_xlfn.IFNA(VLOOKUP($C379,DataSuS2021!$B$2:$O$173,13,FALSE),"")</f>
        <v/>
      </c>
      <c r="Z379" s="42">
        <f t="shared" si="29"/>
        <v>0</v>
      </c>
      <c r="AA379" s="37" t="str">
        <f>_xlfn.IFNA(VLOOKUP($C379,DataSuS2022!$B$2:$O$854,2,FALSE),"")</f>
        <v>-</v>
      </c>
      <c r="AB379" s="37" t="str">
        <f>_xlfn.IFNA(VLOOKUP($C379,DataSuS2022!$B$2:$O$854,3,FALSE),"")</f>
        <v>-</v>
      </c>
      <c r="AC379" s="37" t="str">
        <f>_xlfn.IFNA(VLOOKUP($C379,DataSuS2022!$B$2:$O$854,4,FALSE),"")</f>
        <v>-</v>
      </c>
      <c r="AD379" s="37" t="str">
        <f>_xlfn.IFNA(VLOOKUP($C379,DataSuS2022!$B$2:$O$854,5,FALSE),"")</f>
        <v>-</v>
      </c>
      <c r="AE379" s="37" t="str">
        <f>_xlfn.IFNA(VLOOKUP($C379,DataSuS2022!$B$2:$O$854,6,FALSE),"")</f>
        <v>-</v>
      </c>
      <c r="AF379" s="37" t="str">
        <f>_xlfn.IFNA(VLOOKUP($C379,DataSuS2022!$B$2:$O$854,7,FALSE),"")</f>
        <v>-</v>
      </c>
      <c r="AG379" s="37" t="str">
        <f>_xlfn.IFNA(VLOOKUP($C379,DataSuS2022!$B$2:$O$854,8,FALSE),"")</f>
        <v>-</v>
      </c>
      <c r="AH379" s="37" t="str">
        <f>_xlfn.IFNA(VLOOKUP($C379,DataSuS2022!$B$2:$O$854,9,FALSE),"")</f>
        <v>-</v>
      </c>
      <c r="AI379" s="37" t="str">
        <f>_xlfn.IFNA(VLOOKUP($C379,DataSuS2022!$B$2:$O$854,10,FALSE),"")</f>
        <v>-</v>
      </c>
      <c r="AJ379" s="37" t="str">
        <f>_xlfn.IFNA(VLOOKUP($C379,DataSuS2022!$B$2:$O$854,11,FALSE),"")</f>
        <v>-</v>
      </c>
      <c r="AK379" s="37" t="str">
        <f>_xlfn.IFNA(VLOOKUP($C379,DataSuS2022!$B$2:$O$854,12,TRUE),"")</f>
        <v>-</v>
      </c>
      <c r="AL379" s="37" t="str">
        <f>_xlfn.IFNA(VLOOKUP($C379,DataSuS2022!$B$2:$O$854,13,FALSE),"")</f>
        <v>-</v>
      </c>
      <c r="AM379" s="44">
        <f t="shared" si="30"/>
        <v>0</v>
      </c>
      <c r="AN379" t="str">
        <f>_xlfn.IFNA(VLOOKUP($C379,DataSuS2023!$B$2:$O$854,2,FALSE),"")</f>
        <v>-</v>
      </c>
      <c r="AO379" t="str">
        <f>_xlfn.IFNA(VLOOKUP($C379,DataSuS2023!$B$2:$O$854,3,FALSE),"")</f>
        <v>-</v>
      </c>
      <c r="AP379" t="str">
        <f>_xlfn.IFNA(VLOOKUP($C379,DataSuS2023!$B$2:$O$854,4,FALSE),"")</f>
        <v>-</v>
      </c>
      <c r="AQ379" t="str">
        <f>_xlfn.IFNA(VLOOKUP($C379,DataSuS2023!$B$2:$O$854,5,FALSE),"")</f>
        <v>-</v>
      </c>
      <c r="AR379" t="str">
        <f>_xlfn.IFNA(VLOOKUP($C379,DataSuS2023!$B$2:$O$854,6,FALSE),"")</f>
        <v>-</v>
      </c>
      <c r="AS379" t="str">
        <f>_xlfn.IFNA(VLOOKUP($C379,DataSuS2023!$B$2:$O$854,7,FALSE),"")</f>
        <v>-</v>
      </c>
      <c r="AT379" t="str">
        <f>_xlfn.IFNA(VLOOKUP($C379,DataSuS2023!$B$2:$O$854,8,FALSE),"")</f>
        <v>-</v>
      </c>
      <c r="AU379" t="str">
        <f>_xlfn.IFNA(VLOOKUP($C379,DataSuS2023!$B$2:$O$854,9,FALSE),"")</f>
        <v>-</v>
      </c>
      <c r="AV379" t="str">
        <f>_xlfn.IFNA(VLOOKUP($C379,DataSuS2023!$B$2:$O$854,10,FALSE),"")</f>
        <v>-</v>
      </c>
      <c r="AW379" t="str">
        <f>_xlfn.IFNA(VLOOKUP($C379,DataSuS2023!$B$2:$O$854,11,FALSE),"")</f>
        <v>-</v>
      </c>
      <c r="AX379" t="str">
        <f>_xlfn.IFNA(VLOOKUP($C379,DataSuS2023!$B$2:$O$854,12,FALSE),"")</f>
        <v>-</v>
      </c>
      <c r="AY379" t="str">
        <f>_xlfn.IFNA(VLOOKUP($C379,DataSuS2023!$B$2:$O$854,13,FALSE),"")</f>
        <v>-</v>
      </c>
      <c r="AZ379" s="43">
        <f t="shared" si="32"/>
        <v>0</v>
      </c>
      <c r="BA379">
        <f t="shared" si="31"/>
        <v>0</v>
      </c>
    </row>
    <row r="380" spans="1:53" ht="15.75" customHeight="1">
      <c r="A380" s="10" t="s">
        <v>758</v>
      </c>
      <c r="B380" s="5">
        <v>3133501</v>
      </c>
      <c r="C380" s="5" t="str">
        <f t="shared" si="28"/>
        <v>31335</v>
      </c>
      <c r="D380" s="11" t="s">
        <v>78</v>
      </c>
      <c r="E380" s="12">
        <v>0.47599999999999998</v>
      </c>
      <c r="F380" s="12">
        <v>0.625</v>
      </c>
      <c r="G380" s="13">
        <v>0.71299999999999997</v>
      </c>
      <c r="H380" s="46" t="s">
        <v>759</v>
      </c>
      <c r="I380" s="13" t="s">
        <v>70</v>
      </c>
      <c r="J380" s="14">
        <v>6.45</v>
      </c>
      <c r="K380" s="14">
        <v>1040.519</v>
      </c>
      <c r="L380" s="15">
        <f t="shared" si="22"/>
        <v>6.1988296225249133</v>
      </c>
      <c r="M380" s="6" t="s">
        <v>76</v>
      </c>
      <c r="N380" s="3" t="str">
        <f>_xlfn.IFNA(VLOOKUP($C380,DataSuS2021!$B$2:$O$173,2,FALSE),"")</f>
        <v/>
      </c>
      <c r="O380" s="3" t="str">
        <f>_xlfn.IFNA(VLOOKUP($C380,DataSuS2021!$B$2:$O$173,3,FALSE),"")</f>
        <v/>
      </c>
      <c r="P380" s="3" t="str">
        <f>_xlfn.IFNA(VLOOKUP($C380,DataSuS2021!$B$2:$O$173,4,FALSE),"")</f>
        <v/>
      </c>
      <c r="Q380" s="3" t="str">
        <f>_xlfn.IFNA(VLOOKUP($C380,DataSuS2021!$B$2:$O$173,5,FALSE),"")</f>
        <v/>
      </c>
      <c r="R380" s="3" t="str">
        <f>_xlfn.IFNA(VLOOKUP($C380,DataSuS2021!$B$2:$O$173,6,FALSE),"")</f>
        <v/>
      </c>
      <c r="S380" s="3" t="str">
        <f>_xlfn.IFNA(VLOOKUP($C380,DataSuS2021!$B$2:$O$173,7,FALSE),"")</f>
        <v/>
      </c>
      <c r="T380" s="3" t="str">
        <f>_xlfn.IFNA(VLOOKUP($C380,DataSuS2021!$B$2:$O$173,8,FALSE),"")</f>
        <v/>
      </c>
      <c r="U380" s="3" t="str">
        <f>_xlfn.IFNA(VLOOKUP($C380,DataSuS2021!$B$2:$O$173,9,FALSE),"")</f>
        <v/>
      </c>
      <c r="V380" s="3" t="str">
        <f>_xlfn.IFNA(VLOOKUP($C380,DataSuS2021!$B$2:$O$173,10,FALSE),"")</f>
        <v/>
      </c>
      <c r="W380" s="3" t="str">
        <f>_xlfn.IFNA(VLOOKUP($C380,DataSuS2021!$B$2:$O$173,11,FALSE),"")</f>
        <v/>
      </c>
      <c r="X380" s="3" t="str">
        <f>_xlfn.IFNA(VLOOKUP($C380,DataSuS2021!$B$2:$O$173,12,FALSE),"")</f>
        <v/>
      </c>
      <c r="Y380" s="3" t="str">
        <f>_xlfn.IFNA(VLOOKUP($C380,DataSuS2021!$B$2:$O$173,13,FALSE),"")</f>
        <v/>
      </c>
      <c r="Z380" s="42">
        <f t="shared" si="29"/>
        <v>0</v>
      </c>
      <c r="AA380" s="37" t="str">
        <f>_xlfn.IFNA(VLOOKUP($C380,DataSuS2022!$B$2:$O$854,2,FALSE),"")</f>
        <v>-</v>
      </c>
      <c r="AB380" s="37" t="str">
        <f>_xlfn.IFNA(VLOOKUP($C380,DataSuS2022!$B$2:$O$854,3,FALSE),"")</f>
        <v>-</v>
      </c>
      <c r="AC380" s="37" t="str">
        <f>_xlfn.IFNA(VLOOKUP($C380,DataSuS2022!$B$2:$O$854,4,FALSE),"")</f>
        <v>-</v>
      </c>
      <c r="AD380" s="37" t="str">
        <f>_xlfn.IFNA(VLOOKUP($C380,DataSuS2022!$B$2:$O$854,5,FALSE),"")</f>
        <v>-</v>
      </c>
      <c r="AE380" s="37" t="str">
        <f>_xlfn.IFNA(VLOOKUP($C380,DataSuS2022!$B$2:$O$854,6,FALSE),"")</f>
        <v>-</v>
      </c>
      <c r="AF380" s="37" t="str">
        <f>_xlfn.IFNA(VLOOKUP($C380,DataSuS2022!$B$2:$O$854,7,FALSE),"")</f>
        <v>-</v>
      </c>
      <c r="AG380" s="37" t="str">
        <f>_xlfn.IFNA(VLOOKUP($C380,DataSuS2022!$B$2:$O$854,8,FALSE),"")</f>
        <v>-</v>
      </c>
      <c r="AH380" s="37" t="str">
        <f>_xlfn.IFNA(VLOOKUP($C380,DataSuS2022!$B$2:$O$854,9,FALSE),"")</f>
        <v>-</v>
      </c>
      <c r="AI380" s="37" t="str">
        <f>_xlfn.IFNA(VLOOKUP($C380,DataSuS2022!$B$2:$O$854,10,FALSE),"")</f>
        <v>-</v>
      </c>
      <c r="AJ380" s="37" t="str">
        <f>_xlfn.IFNA(VLOOKUP($C380,DataSuS2022!$B$2:$O$854,11,FALSE),"")</f>
        <v>-</v>
      </c>
      <c r="AK380" s="37" t="str">
        <f>_xlfn.IFNA(VLOOKUP($C380,DataSuS2022!$B$2:$O$854,12,TRUE),"")</f>
        <v>-</v>
      </c>
      <c r="AL380" s="37" t="str">
        <f>_xlfn.IFNA(VLOOKUP($C380,DataSuS2022!$B$2:$O$854,13,FALSE),"")</f>
        <v>-</v>
      </c>
      <c r="AM380" s="44">
        <f t="shared" si="30"/>
        <v>0</v>
      </c>
      <c r="AN380" t="str">
        <f>_xlfn.IFNA(VLOOKUP($C380,DataSuS2023!$B$2:$O$854,2,FALSE),"")</f>
        <v>-</v>
      </c>
      <c r="AO380" t="str">
        <f>_xlfn.IFNA(VLOOKUP($C380,DataSuS2023!$B$2:$O$854,3,FALSE),"")</f>
        <v>-</v>
      </c>
      <c r="AP380" t="str">
        <f>_xlfn.IFNA(VLOOKUP($C380,DataSuS2023!$B$2:$O$854,4,FALSE),"")</f>
        <v>-</v>
      </c>
      <c r="AQ380" t="str">
        <f>_xlfn.IFNA(VLOOKUP($C380,DataSuS2023!$B$2:$O$854,5,FALSE),"")</f>
        <v>-</v>
      </c>
      <c r="AR380" t="str">
        <f>_xlfn.IFNA(VLOOKUP($C380,DataSuS2023!$B$2:$O$854,6,FALSE),"")</f>
        <v>-</v>
      </c>
      <c r="AS380" t="str">
        <f>_xlfn.IFNA(VLOOKUP($C380,DataSuS2023!$B$2:$O$854,7,FALSE),"")</f>
        <v>-</v>
      </c>
      <c r="AT380" t="str">
        <f>_xlfn.IFNA(VLOOKUP($C380,DataSuS2023!$B$2:$O$854,8,FALSE),"")</f>
        <v>-</v>
      </c>
      <c r="AU380" t="str">
        <f>_xlfn.IFNA(VLOOKUP($C380,DataSuS2023!$B$2:$O$854,9,FALSE),"")</f>
        <v>-</v>
      </c>
      <c r="AV380" t="str">
        <f>_xlfn.IFNA(VLOOKUP($C380,DataSuS2023!$B$2:$O$854,10,FALSE),"")</f>
        <v>-</v>
      </c>
      <c r="AW380">
        <f>_xlfn.IFNA(VLOOKUP($C380,DataSuS2023!$B$2:$O$854,11,FALSE),"")</f>
        <v>1</v>
      </c>
      <c r="AX380" t="str">
        <f>_xlfn.IFNA(VLOOKUP($C380,DataSuS2023!$B$2:$O$854,12,FALSE),"")</f>
        <v>-</v>
      </c>
      <c r="AY380" t="str">
        <f>_xlfn.IFNA(VLOOKUP($C380,DataSuS2023!$B$2:$O$854,13,FALSE),"")</f>
        <v>-</v>
      </c>
      <c r="AZ380" s="43">
        <f t="shared" si="32"/>
        <v>1</v>
      </c>
      <c r="BA380">
        <f t="shared" si="31"/>
        <v>1</v>
      </c>
    </row>
    <row r="381" spans="1:53" ht="15.75" customHeight="1">
      <c r="A381" s="10" t="s">
        <v>760</v>
      </c>
      <c r="B381" s="5">
        <v>3133600</v>
      </c>
      <c r="C381" s="5" t="str">
        <f t="shared" si="28"/>
        <v>31336</v>
      </c>
      <c r="D381" s="11" t="s">
        <v>303</v>
      </c>
      <c r="E381" s="12">
        <v>0.442</v>
      </c>
      <c r="F381" s="12">
        <v>0.55400000000000005</v>
      </c>
      <c r="G381" s="13">
        <v>0.72</v>
      </c>
      <c r="H381" s="46" t="s">
        <v>761</v>
      </c>
      <c r="I381" s="13" t="s">
        <v>61</v>
      </c>
      <c r="J381" s="14">
        <v>5.68</v>
      </c>
      <c r="K381" s="14">
        <v>177.34700000000001</v>
      </c>
      <c r="L381" s="15">
        <f t="shared" si="22"/>
        <v>32.027606894957337</v>
      </c>
      <c r="M381" s="6" t="s">
        <v>89</v>
      </c>
      <c r="N381" s="3" t="str">
        <f>_xlfn.IFNA(VLOOKUP($C381,DataSuS2021!$B$2:$O$173,2,FALSE),"")</f>
        <v/>
      </c>
      <c r="O381" s="3" t="str">
        <f>_xlfn.IFNA(VLOOKUP($C381,DataSuS2021!$B$2:$O$173,3,FALSE),"")</f>
        <v/>
      </c>
      <c r="P381" s="3" t="str">
        <f>_xlfn.IFNA(VLOOKUP($C381,DataSuS2021!$B$2:$O$173,4,FALSE),"")</f>
        <v/>
      </c>
      <c r="Q381" s="3" t="str">
        <f>_xlfn.IFNA(VLOOKUP($C381,DataSuS2021!$B$2:$O$173,5,FALSE),"")</f>
        <v/>
      </c>
      <c r="R381" s="3" t="str">
        <f>_xlfn.IFNA(VLOOKUP($C381,DataSuS2021!$B$2:$O$173,6,FALSE),"")</f>
        <v/>
      </c>
      <c r="S381" s="3" t="str">
        <f>_xlfn.IFNA(VLOOKUP($C381,DataSuS2021!$B$2:$O$173,7,FALSE),"")</f>
        <v/>
      </c>
      <c r="T381" s="3" t="str">
        <f>_xlfn.IFNA(VLOOKUP($C381,DataSuS2021!$B$2:$O$173,8,FALSE),"")</f>
        <v/>
      </c>
      <c r="U381" s="3" t="str">
        <f>_xlfn.IFNA(VLOOKUP($C381,DataSuS2021!$B$2:$O$173,9,FALSE),"")</f>
        <v/>
      </c>
      <c r="V381" s="3" t="str">
        <f>_xlfn.IFNA(VLOOKUP($C381,DataSuS2021!$B$2:$O$173,10,FALSE),"")</f>
        <v/>
      </c>
      <c r="W381" s="3" t="str">
        <f>_xlfn.IFNA(VLOOKUP($C381,DataSuS2021!$B$2:$O$173,11,FALSE),"")</f>
        <v/>
      </c>
      <c r="X381" s="3" t="str">
        <f>_xlfn.IFNA(VLOOKUP($C381,DataSuS2021!$B$2:$O$173,12,FALSE),"")</f>
        <v/>
      </c>
      <c r="Y381" s="3" t="str">
        <f>_xlfn.IFNA(VLOOKUP($C381,DataSuS2021!$B$2:$O$173,13,FALSE),"")</f>
        <v/>
      </c>
      <c r="Z381" s="42">
        <f t="shared" si="29"/>
        <v>0</v>
      </c>
      <c r="AA381" s="37" t="str">
        <f>_xlfn.IFNA(VLOOKUP($C381,DataSuS2022!$B$2:$O$854,2,FALSE),"")</f>
        <v>-</v>
      </c>
      <c r="AB381" s="37" t="str">
        <f>_xlfn.IFNA(VLOOKUP($C381,DataSuS2022!$B$2:$O$854,3,FALSE),"")</f>
        <v>-</v>
      </c>
      <c r="AC381" s="37" t="str">
        <f>_xlfn.IFNA(VLOOKUP($C381,DataSuS2022!$B$2:$O$854,4,FALSE),"")</f>
        <v>-</v>
      </c>
      <c r="AD381" s="37" t="str">
        <f>_xlfn.IFNA(VLOOKUP($C381,DataSuS2022!$B$2:$O$854,5,FALSE),"")</f>
        <v>-</v>
      </c>
      <c r="AE381" s="37" t="str">
        <f>_xlfn.IFNA(VLOOKUP($C381,DataSuS2022!$B$2:$O$854,6,FALSE),"")</f>
        <v>-</v>
      </c>
      <c r="AF381" s="37" t="str">
        <f>_xlfn.IFNA(VLOOKUP($C381,DataSuS2022!$B$2:$O$854,7,FALSE),"")</f>
        <v>-</v>
      </c>
      <c r="AG381" s="37" t="str">
        <f>_xlfn.IFNA(VLOOKUP($C381,DataSuS2022!$B$2:$O$854,8,FALSE),"")</f>
        <v>-</v>
      </c>
      <c r="AH381" s="37" t="str">
        <f>_xlfn.IFNA(VLOOKUP($C381,DataSuS2022!$B$2:$O$854,9,FALSE),"")</f>
        <v>-</v>
      </c>
      <c r="AI381" s="37" t="str">
        <f>_xlfn.IFNA(VLOOKUP($C381,DataSuS2022!$B$2:$O$854,10,FALSE),"")</f>
        <v>-</v>
      </c>
      <c r="AJ381" s="37" t="str">
        <f>_xlfn.IFNA(VLOOKUP($C381,DataSuS2022!$B$2:$O$854,11,FALSE),"")</f>
        <v>-</v>
      </c>
      <c r="AK381" s="37" t="str">
        <f>_xlfn.IFNA(VLOOKUP($C381,DataSuS2022!$B$2:$O$854,12,TRUE),"")</f>
        <v>-</v>
      </c>
      <c r="AL381" s="37" t="str">
        <f>_xlfn.IFNA(VLOOKUP($C381,DataSuS2022!$B$2:$O$854,13,FALSE),"")</f>
        <v>-</v>
      </c>
      <c r="AM381" s="44">
        <f t="shared" si="30"/>
        <v>0</v>
      </c>
      <c r="AN381" t="str">
        <f>_xlfn.IFNA(VLOOKUP($C381,DataSuS2023!$B$2:$O$854,2,FALSE),"")</f>
        <v>-</v>
      </c>
      <c r="AO381" t="str">
        <f>_xlfn.IFNA(VLOOKUP($C381,DataSuS2023!$B$2:$O$854,3,FALSE),"")</f>
        <v>-</v>
      </c>
      <c r="AP381" t="str">
        <f>_xlfn.IFNA(VLOOKUP($C381,DataSuS2023!$B$2:$O$854,4,FALSE),"")</f>
        <v>-</v>
      </c>
      <c r="AQ381" t="str">
        <f>_xlfn.IFNA(VLOOKUP($C381,DataSuS2023!$B$2:$O$854,5,FALSE),"")</f>
        <v>-</v>
      </c>
      <c r="AR381" t="str">
        <f>_xlfn.IFNA(VLOOKUP($C381,DataSuS2023!$B$2:$O$854,6,FALSE),"")</f>
        <v>-</v>
      </c>
      <c r="AS381" t="str">
        <f>_xlfn.IFNA(VLOOKUP($C381,DataSuS2023!$B$2:$O$854,7,FALSE),"")</f>
        <v>-</v>
      </c>
      <c r="AT381" t="str">
        <f>_xlfn.IFNA(VLOOKUP($C381,DataSuS2023!$B$2:$O$854,8,FALSE),"")</f>
        <v>-</v>
      </c>
      <c r="AU381" t="str">
        <f>_xlfn.IFNA(VLOOKUP($C381,DataSuS2023!$B$2:$O$854,9,FALSE),"")</f>
        <v>-</v>
      </c>
      <c r="AV381" t="str">
        <f>_xlfn.IFNA(VLOOKUP($C381,DataSuS2023!$B$2:$O$854,10,FALSE),"")</f>
        <v>-</v>
      </c>
      <c r="AW381" t="str">
        <f>_xlfn.IFNA(VLOOKUP($C381,DataSuS2023!$B$2:$O$854,11,FALSE),"")</f>
        <v>-</v>
      </c>
      <c r="AX381" t="str">
        <f>_xlfn.IFNA(VLOOKUP($C381,DataSuS2023!$B$2:$O$854,12,FALSE),"")</f>
        <v>-</v>
      </c>
      <c r="AY381" t="str">
        <f>_xlfn.IFNA(VLOOKUP($C381,DataSuS2023!$B$2:$O$854,13,FALSE),"")</f>
        <v>-</v>
      </c>
      <c r="AZ381" s="43">
        <f t="shared" si="32"/>
        <v>0</v>
      </c>
      <c r="BA381">
        <f t="shared" si="31"/>
        <v>0</v>
      </c>
    </row>
    <row r="382" spans="1:53" ht="15.75" customHeight="1">
      <c r="A382" s="10" t="s">
        <v>762</v>
      </c>
      <c r="B382" s="5">
        <v>3133709</v>
      </c>
      <c r="C382" s="5" t="str">
        <f t="shared" si="28"/>
        <v>31337</v>
      </c>
      <c r="D382" s="11" t="s">
        <v>763</v>
      </c>
      <c r="E382" s="12">
        <v>0.373</v>
      </c>
      <c r="F382" s="12">
        <v>0.52800000000000002</v>
      </c>
      <c r="G382" s="13">
        <v>0.67700000000000005</v>
      </c>
      <c r="H382" s="46" t="s">
        <v>637</v>
      </c>
      <c r="I382" s="13" t="s">
        <v>61</v>
      </c>
      <c r="J382" s="14">
        <v>7.24</v>
      </c>
      <c r="K382" s="14">
        <v>295.14499999999998</v>
      </c>
      <c r="L382" s="15">
        <f t="shared" si="22"/>
        <v>24.530315607582718</v>
      </c>
      <c r="M382" s="6" t="s">
        <v>117</v>
      </c>
      <c r="N382" s="3" t="str">
        <f>_xlfn.IFNA(VLOOKUP($C382,DataSuS2021!$B$2:$O$173,2,FALSE),"")</f>
        <v>-</v>
      </c>
      <c r="O382" s="3" t="str">
        <f>_xlfn.IFNA(VLOOKUP($C382,DataSuS2021!$B$2:$O$173,3,FALSE),"")</f>
        <v>-</v>
      </c>
      <c r="P382" s="3" t="str">
        <f>_xlfn.IFNA(VLOOKUP($C382,DataSuS2021!$B$2:$O$173,4,FALSE),"")</f>
        <v>-</v>
      </c>
      <c r="Q382" s="3" t="str">
        <f>_xlfn.IFNA(VLOOKUP($C382,DataSuS2021!$B$2:$O$173,5,FALSE),"")</f>
        <v>-</v>
      </c>
      <c r="R382" s="3" t="str">
        <f>_xlfn.IFNA(VLOOKUP($C382,DataSuS2021!$B$2:$O$173,6,FALSE),"")</f>
        <v>-</v>
      </c>
      <c r="S382" s="3" t="str">
        <f>_xlfn.IFNA(VLOOKUP($C382,DataSuS2021!$B$2:$O$173,7,FALSE),"")</f>
        <v>-</v>
      </c>
      <c r="T382" s="3" t="str">
        <f>_xlfn.IFNA(VLOOKUP($C382,DataSuS2021!$B$2:$O$173,8,FALSE),"")</f>
        <v>-</v>
      </c>
      <c r="U382" s="3" t="str">
        <f>_xlfn.IFNA(VLOOKUP($C382,DataSuS2021!$B$2:$O$173,9,FALSE),"")</f>
        <v>-</v>
      </c>
      <c r="V382" s="3">
        <f>_xlfn.IFNA(VLOOKUP($C382,DataSuS2021!$B$2:$O$173,10,FALSE),"")</f>
        <v>1</v>
      </c>
      <c r="W382" s="3">
        <f>_xlfn.IFNA(VLOOKUP($C382,DataSuS2021!$B$2:$O$173,11,FALSE),"")</f>
        <v>1</v>
      </c>
      <c r="X382" s="3" t="str">
        <f>_xlfn.IFNA(VLOOKUP($C382,DataSuS2021!$B$2:$O$173,12,FALSE),"")</f>
        <v>-</v>
      </c>
      <c r="Y382" s="3" t="str">
        <f>_xlfn.IFNA(VLOOKUP($C382,DataSuS2021!$B$2:$O$173,13,FALSE),"")</f>
        <v>-</v>
      </c>
      <c r="Z382" s="42">
        <f t="shared" si="29"/>
        <v>2</v>
      </c>
      <c r="AA382" s="37" t="str">
        <f>_xlfn.IFNA(VLOOKUP($C382,DataSuS2022!$B$2:$O$854,2,FALSE),"")</f>
        <v>-</v>
      </c>
      <c r="AB382" s="37" t="str">
        <f>_xlfn.IFNA(VLOOKUP($C382,DataSuS2022!$B$2:$O$854,3,FALSE),"")</f>
        <v>-</v>
      </c>
      <c r="AC382" s="37" t="str">
        <f>_xlfn.IFNA(VLOOKUP($C382,DataSuS2022!$B$2:$O$854,4,FALSE),"")</f>
        <v>-</v>
      </c>
      <c r="AD382" s="37" t="str">
        <f>_xlfn.IFNA(VLOOKUP($C382,DataSuS2022!$B$2:$O$854,5,FALSE),"")</f>
        <v>-</v>
      </c>
      <c r="AE382" s="37" t="str">
        <f>_xlfn.IFNA(VLOOKUP($C382,DataSuS2022!$B$2:$O$854,6,FALSE),"")</f>
        <v>-</v>
      </c>
      <c r="AF382" s="37" t="str">
        <f>_xlfn.IFNA(VLOOKUP($C382,DataSuS2022!$B$2:$O$854,7,FALSE),"")</f>
        <v>-</v>
      </c>
      <c r="AG382" s="37" t="str">
        <f>_xlfn.IFNA(VLOOKUP($C382,DataSuS2022!$B$2:$O$854,8,FALSE),"")</f>
        <v>-</v>
      </c>
      <c r="AH382" s="37" t="str">
        <f>_xlfn.IFNA(VLOOKUP($C382,DataSuS2022!$B$2:$O$854,9,FALSE),"")</f>
        <v>-</v>
      </c>
      <c r="AI382" s="37" t="str">
        <f>_xlfn.IFNA(VLOOKUP($C382,DataSuS2022!$B$2:$O$854,10,FALSE),"")</f>
        <v>-</v>
      </c>
      <c r="AJ382" s="37">
        <f>_xlfn.IFNA(VLOOKUP($C382,DataSuS2022!$B$2:$O$854,11,FALSE),"")</f>
        <v>1</v>
      </c>
      <c r="AK382" s="37" t="str">
        <f>_xlfn.IFNA(VLOOKUP($C382,DataSuS2022!$B$2:$O$854,12,TRUE),"")</f>
        <v>-</v>
      </c>
      <c r="AL382" s="37" t="str">
        <f>_xlfn.IFNA(VLOOKUP($C382,DataSuS2022!$B$2:$O$854,13,FALSE),"")</f>
        <v>-</v>
      </c>
      <c r="AM382" s="44">
        <f t="shared" si="30"/>
        <v>1</v>
      </c>
      <c r="AN382" t="str">
        <f>_xlfn.IFNA(VLOOKUP($C382,DataSuS2023!$B$2:$O$854,2,FALSE),"")</f>
        <v>-</v>
      </c>
      <c r="AO382" t="str">
        <f>_xlfn.IFNA(VLOOKUP($C382,DataSuS2023!$B$2:$O$854,3,FALSE),"")</f>
        <v>-</v>
      </c>
      <c r="AP382" t="str">
        <f>_xlfn.IFNA(VLOOKUP($C382,DataSuS2023!$B$2:$O$854,4,FALSE),"")</f>
        <v>-</v>
      </c>
      <c r="AQ382" t="str">
        <f>_xlfn.IFNA(VLOOKUP($C382,DataSuS2023!$B$2:$O$854,5,FALSE),"")</f>
        <v>-</v>
      </c>
      <c r="AR382" t="str">
        <f>_xlfn.IFNA(VLOOKUP($C382,DataSuS2023!$B$2:$O$854,6,FALSE),"")</f>
        <v>-</v>
      </c>
      <c r="AS382" t="str">
        <f>_xlfn.IFNA(VLOOKUP($C382,DataSuS2023!$B$2:$O$854,7,FALSE),"")</f>
        <v>-</v>
      </c>
      <c r="AT382" t="str">
        <f>_xlfn.IFNA(VLOOKUP($C382,DataSuS2023!$B$2:$O$854,8,FALSE),"")</f>
        <v>-</v>
      </c>
      <c r="AU382" t="str">
        <f>_xlfn.IFNA(VLOOKUP($C382,DataSuS2023!$B$2:$O$854,9,FALSE),"")</f>
        <v>-</v>
      </c>
      <c r="AV382" t="str">
        <f>_xlfn.IFNA(VLOOKUP($C382,DataSuS2023!$B$2:$O$854,10,FALSE),"")</f>
        <v>-</v>
      </c>
      <c r="AW382" t="str">
        <f>_xlfn.IFNA(VLOOKUP($C382,DataSuS2023!$B$2:$O$854,11,FALSE),"")</f>
        <v>-</v>
      </c>
      <c r="AX382" t="str">
        <f>_xlfn.IFNA(VLOOKUP($C382,DataSuS2023!$B$2:$O$854,12,FALSE),"")</f>
        <v>-</v>
      </c>
      <c r="AY382" t="str">
        <f>_xlfn.IFNA(VLOOKUP($C382,DataSuS2023!$B$2:$O$854,13,FALSE),"")</f>
        <v>-</v>
      </c>
      <c r="AZ382" s="43">
        <f t="shared" si="32"/>
        <v>0</v>
      </c>
      <c r="BA382">
        <f t="shared" si="31"/>
        <v>3</v>
      </c>
    </row>
    <row r="383" spans="1:53" ht="15.75" customHeight="1">
      <c r="A383" s="10" t="s">
        <v>764</v>
      </c>
      <c r="B383" s="5">
        <v>3133758</v>
      </c>
      <c r="C383" s="5" t="str">
        <f t="shared" si="28"/>
        <v>31337</v>
      </c>
      <c r="D383" s="11" t="s">
        <v>119</v>
      </c>
      <c r="E383" s="12">
        <v>0.55000000000000004</v>
      </c>
      <c r="F383" s="12">
        <v>0.65600000000000003</v>
      </c>
      <c r="G383" s="13">
        <v>0.77600000000000002</v>
      </c>
      <c r="H383" s="46" t="s">
        <v>765</v>
      </c>
      <c r="I383" s="13" t="s">
        <v>70</v>
      </c>
      <c r="J383" s="14">
        <v>4.3099999999999996</v>
      </c>
      <c r="K383" s="14">
        <v>153.42099999999999</v>
      </c>
      <c r="L383" s="15">
        <f t="shared" si="22"/>
        <v>28.092633994042533</v>
      </c>
      <c r="M383" s="6" t="s">
        <v>89</v>
      </c>
      <c r="N383" s="3" t="str">
        <f>_xlfn.IFNA(VLOOKUP($C383,DataSuS2021!$B$2:$O$173,2,FALSE),"")</f>
        <v>-</v>
      </c>
      <c r="O383" s="3" t="str">
        <f>_xlfn.IFNA(VLOOKUP($C383,DataSuS2021!$B$2:$O$173,3,FALSE),"")</f>
        <v>-</v>
      </c>
      <c r="P383" s="3" t="str">
        <f>_xlfn.IFNA(VLOOKUP($C383,DataSuS2021!$B$2:$O$173,4,FALSE),"")</f>
        <v>-</v>
      </c>
      <c r="Q383" s="3" t="str">
        <f>_xlfn.IFNA(VLOOKUP($C383,DataSuS2021!$B$2:$O$173,5,FALSE),"")</f>
        <v>-</v>
      </c>
      <c r="R383" s="3" t="str">
        <f>_xlfn.IFNA(VLOOKUP($C383,DataSuS2021!$B$2:$O$173,6,FALSE),"")</f>
        <v>-</v>
      </c>
      <c r="S383" s="3" t="str">
        <f>_xlfn.IFNA(VLOOKUP($C383,DataSuS2021!$B$2:$O$173,7,FALSE),"")</f>
        <v>-</v>
      </c>
      <c r="T383" s="3" t="str">
        <f>_xlfn.IFNA(VLOOKUP($C383,DataSuS2021!$B$2:$O$173,8,FALSE),"")</f>
        <v>-</v>
      </c>
      <c r="U383" s="3" t="str">
        <f>_xlfn.IFNA(VLOOKUP($C383,DataSuS2021!$B$2:$O$173,9,FALSE),"")</f>
        <v>-</v>
      </c>
      <c r="V383" s="3">
        <f>_xlfn.IFNA(VLOOKUP($C383,DataSuS2021!$B$2:$O$173,10,FALSE),"")</f>
        <v>1</v>
      </c>
      <c r="W383" s="3">
        <f>_xlfn.IFNA(VLOOKUP($C383,DataSuS2021!$B$2:$O$173,11,FALSE),"")</f>
        <v>1</v>
      </c>
      <c r="X383" s="3" t="str">
        <f>_xlfn.IFNA(VLOOKUP($C383,DataSuS2021!$B$2:$O$173,12,FALSE),"")</f>
        <v>-</v>
      </c>
      <c r="Y383" s="3" t="str">
        <f>_xlfn.IFNA(VLOOKUP($C383,DataSuS2021!$B$2:$O$173,13,FALSE),"")</f>
        <v>-</v>
      </c>
      <c r="Z383" s="42">
        <f t="shared" si="29"/>
        <v>2</v>
      </c>
      <c r="AA383" s="37" t="str">
        <f>_xlfn.IFNA(VLOOKUP($C383,DataSuS2022!$B$2:$O$854,2,FALSE),"")</f>
        <v>-</v>
      </c>
      <c r="AB383" s="37" t="str">
        <f>_xlfn.IFNA(VLOOKUP($C383,DataSuS2022!$B$2:$O$854,3,FALSE),"")</f>
        <v>-</v>
      </c>
      <c r="AC383" s="37" t="str">
        <f>_xlfn.IFNA(VLOOKUP($C383,DataSuS2022!$B$2:$O$854,4,FALSE),"")</f>
        <v>-</v>
      </c>
      <c r="AD383" s="37" t="str">
        <f>_xlfn.IFNA(VLOOKUP($C383,DataSuS2022!$B$2:$O$854,5,FALSE),"")</f>
        <v>-</v>
      </c>
      <c r="AE383" s="37" t="str">
        <f>_xlfn.IFNA(VLOOKUP($C383,DataSuS2022!$B$2:$O$854,6,FALSE),"")</f>
        <v>-</v>
      </c>
      <c r="AF383" s="37" t="str">
        <f>_xlfn.IFNA(VLOOKUP($C383,DataSuS2022!$B$2:$O$854,7,FALSE),"")</f>
        <v>-</v>
      </c>
      <c r="AG383" s="37" t="str">
        <f>_xlfn.IFNA(VLOOKUP($C383,DataSuS2022!$B$2:$O$854,8,FALSE),"")</f>
        <v>-</v>
      </c>
      <c r="AH383" s="37" t="str">
        <f>_xlfn.IFNA(VLOOKUP($C383,DataSuS2022!$B$2:$O$854,9,FALSE),"")</f>
        <v>-</v>
      </c>
      <c r="AI383" s="37" t="str">
        <f>_xlfn.IFNA(VLOOKUP($C383,DataSuS2022!$B$2:$O$854,10,FALSE),"")</f>
        <v>-</v>
      </c>
      <c r="AJ383" s="37">
        <f>_xlfn.IFNA(VLOOKUP($C383,DataSuS2022!$B$2:$O$854,11,FALSE),"")</f>
        <v>1</v>
      </c>
      <c r="AK383" s="37" t="str">
        <f>_xlfn.IFNA(VLOOKUP($C383,DataSuS2022!$B$2:$O$854,12,TRUE),"")</f>
        <v>-</v>
      </c>
      <c r="AL383" s="37" t="str">
        <f>_xlfn.IFNA(VLOOKUP($C383,DataSuS2022!$B$2:$O$854,13,FALSE),"")</f>
        <v>-</v>
      </c>
      <c r="AM383" s="44">
        <f t="shared" si="30"/>
        <v>1</v>
      </c>
      <c r="AN383" t="str">
        <f>_xlfn.IFNA(VLOOKUP($C383,DataSuS2023!$B$2:$O$854,2,FALSE),"")</f>
        <v>-</v>
      </c>
      <c r="AO383" t="str">
        <f>_xlfn.IFNA(VLOOKUP($C383,DataSuS2023!$B$2:$O$854,3,FALSE),"")</f>
        <v>-</v>
      </c>
      <c r="AP383" t="str">
        <f>_xlfn.IFNA(VLOOKUP($C383,DataSuS2023!$B$2:$O$854,4,FALSE),"")</f>
        <v>-</v>
      </c>
      <c r="AQ383" t="str">
        <f>_xlfn.IFNA(VLOOKUP($C383,DataSuS2023!$B$2:$O$854,5,FALSE),"")</f>
        <v>-</v>
      </c>
      <c r="AR383" t="str">
        <f>_xlfn.IFNA(VLOOKUP($C383,DataSuS2023!$B$2:$O$854,6,FALSE),"")</f>
        <v>-</v>
      </c>
      <c r="AS383" t="str">
        <f>_xlfn.IFNA(VLOOKUP($C383,DataSuS2023!$B$2:$O$854,7,FALSE),"")</f>
        <v>-</v>
      </c>
      <c r="AT383" t="str">
        <f>_xlfn.IFNA(VLOOKUP($C383,DataSuS2023!$B$2:$O$854,8,FALSE),"")</f>
        <v>-</v>
      </c>
      <c r="AU383" t="str">
        <f>_xlfn.IFNA(VLOOKUP($C383,DataSuS2023!$B$2:$O$854,9,FALSE),"")</f>
        <v>-</v>
      </c>
      <c r="AV383" t="str">
        <f>_xlfn.IFNA(VLOOKUP($C383,DataSuS2023!$B$2:$O$854,10,FALSE),"")</f>
        <v>-</v>
      </c>
      <c r="AW383" t="str">
        <f>_xlfn.IFNA(VLOOKUP($C383,DataSuS2023!$B$2:$O$854,11,FALSE),"")</f>
        <v>-</v>
      </c>
      <c r="AX383" t="str">
        <f>_xlfn.IFNA(VLOOKUP($C383,DataSuS2023!$B$2:$O$854,12,FALSE),"")</f>
        <v>-</v>
      </c>
      <c r="AY383" t="str">
        <f>_xlfn.IFNA(VLOOKUP($C383,DataSuS2023!$B$2:$O$854,13,FALSE),"")</f>
        <v>-</v>
      </c>
      <c r="AZ383" s="43">
        <f t="shared" si="32"/>
        <v>0</v>
      </c>
      <c r="BA383">
        <f t="shared" si="31"/>
        <v>3</v>
      </c>
    </row>
    <row r="384" spans="1:53" ht="15.75" customHeight="1">
      <c r="A384" s="10" t="s">
        <v>766</v>
      </c>
      <c r="B384" s="5">
        <v>3133808</v>
      </c>
      <c r="C384" s="5" t="str">
        <f t="shared" si="28"/>
        <v>31338</v>
      </c>
      <c r="D384" s="11" t="s">
        <v>143</v>
      </c>
      <c r="E384" s="12">
        <v>0.53800000000000003</v>
      </c>
      <c r="F384" s="12">
        <v>0.68500000000000005</v>
      </c>
      <c r="G384" s="13">
        <v>0.75800000000000001</v>
      </c>
      <c r="H384" s="46" t="s">
        <v>201</v>
      </c>
      <c r="I384" s="13" t="s">
        <v>70</v>
      </c>
      <c r="J384" s="14">
        <v>26.09</v>
      </c>
      <c r="K384" s="14">
        <v>495.76900000000001</v>
      </c>
      <c r="L384" s="15">
        <f t="shared" si="22"/>
        <v>52.625315419076223</v>
      </c>
      <c r="M384" s="6" t="s">
        <v>76</v>
      </c>
      <c r="N384" s="3" t="str">
        <f>_xlfn.IFNA(VLOOKUP($C384,DataSuS2021!$B$2:$O$173,2,FALSE),"")</f>
        <v/>
      </c>
      <c r="O384" s="3" t="str">
        <f>_xlfn.IFNA(VLOOKUP($C384,DataSuS2021!$B$2:$O$173,3,FALSE),"")</f>
        <v/>
      </c>
      <c r="P384" s="3" t="str">
        <f>_xlfn.IFNA(VLOOKUP($C384,DataSuS2021!$B$2:$O$173,4,FALSE),"")</f>
        <v/>
      </c>
      <c r="Q384" s="3" t="str">
        <f>_xlfn.IFNA(VLOOKUP($C384,DataSuS2021!$B$2:$O$173,5,FALSE),"")</f>
        <v/>
      </c>
      <c r="R384" s="3" t="str">
        <f>_xlfn.IFNA(VLOOKUP($C384,DataSuS2021!$B$2:$O$173,6,FALSE),"")</f>
        <v/>
      </c>
      <c r="S384" s="3" t="str">
        <f>_xlfn.IFNA(VLOOKUP($C384,DataSuS2021!$B$2:$O$173,7,FALSE),"")</f>
        <v/>
      </c>
      <c r="T384" s="3" t="str">
        <f>_xlfn.IFNA(VLOOKUP($C384,DataSuS2021!$B$2:$O$173,8,FALSE),"")</f>
        <v/>
      </c>
      <c r="U384" s="3" t="str">
        <f>_xlfn.IFNA(VLOOKUP($C384,DataSuS2021!$B$2:$O$173,9,FALSE),"")</f>
        <v/>
      </c>
      <c r="V384" s="3" t="str">
        <f>_xlfn.IFNA(VLOOKUP($C384,DataSuS2021!$B$2:$O$173,10,FALSE),"")</f>
        <v/>
      </c>
      <c r="W384" s="3" t="str">
        <f>_xlfn.IFNA(VLOOKUP($C384,DataSuS2021!$B$2:$O$173,11,FALSE),"")</f>
        <v/>
      </c>
      <c r="X384" s="3" t="str">
        <f>_xlfn.IFNA(VLOOKUP($C384,DataSuS2021!$B$2:$O$173,12,FALSE),"")</f>
        <v/>
      </c>
      <c r="Y384" s="3" t="str">
        <f>_xlfn.IFNA(VLOOKUP($C384,DataSuS2021!$B$2:$O$173,13,FALSE),"")</f>
        <v/>
      </c>
      <c r="Z384" s="42">
        <f t="shared" si="29"/>
        <v>0</v>
      </c>
      <c r="AA384" s="37" t="str">
        <f>_xlfn.IFNA(VLOOKUP($C384,DataSuS2022!$B$2:$O$854,2,FALSE),"")</f>
        <v>-</v>
      </c>
      <c r="AB384" s="37" t="str">
        <f>_xlfn.IFNA(VLOOKUP($C384,DataSuS2022!$B$2:$O$854,3,FALSE),"")</f>
        <v>-</v>
      </c>
      <c r="AC384" s="37" t="str">
        <f>_xlfn.IFNA(VLOOKUP($C384,DataSuS2022!$B$2:$O$854,4,FALSE),"")</f>
        <v>-</v>
      </c>
      <c r="AD384" s="37" t="str">
        <f>_xlfn.IFNA(VLOOKUP($C384,DataSuS2022!$B$2:$O$854,5,FALSE),"")</f>
        <v>-</v>
      </c>
      <c r="AE384" s="37" t="str">
        <f>_xlfn.IFNA(VLOOKUP($C384,DataSuS2022!$B$2:$O$854,6,FALSE),"")</f>
        <v>-</v>
      </c>
      <c r="AF384" s="37" t="str">
        <f>_xlfn.IFNA(VLOOKUP($C384,DataSuS2022!$B$2:$O$854,7,FALSE),"")</f>
        <v>-</v>
      </c>
      <c r="AG384" s="37" t="str">
        <f>_xlfn.IFNA(VLOOKUP($C384,DataSuS2022!$B$2:$O$854,8,FALSE),"")</f>
        <v>-</v>
      </c>
      <c r="AH384" s="37">
        <f>_xlfn.IFNA(VLOOKUP($C384,DataSuS2022!$B$2:$O$854,9,FALSE),"")</f>
        <v>1</v>
      </c>
      <c r="AI384" s="37" t="str">
        <f>_xlfn.IFNA(VLOOKUP($C384,DataSuS2022!$B$2:$O$854,10,FALSE),"")</f>
        <v>-</v>
      </c>
      <c r="AJ384" s="37" t="str">
        <f>_xlfn.IFNA(VLOOKUP($C384,DataSuS2022!$B$2:$O$854,11,FALSE),"")</f>
        <v>-</v>
      </c>
      <c r="AK384" s="37" t="str">
        <f>_xlfn.IFNA(VLOOKUP($C384,DataSuS2022!$B$2:$O$854,12,TRUE),"")</f>
        <v>-</v>
      </c>
      <c r="AL384" s="37">
        <f>_xlfn.IFNA(VLOOKUP($C384,DataSuS2022!$B$2:$O$854,13,FALSE),"")</f>
        <v>1</v>
      </c>
      <c r="AM384" s="44">
        <f t="shared" si="30"/>
        <v>2</v>
      </c>
      <c r="AN384" t="str">
        <f>_xlfn.IFNA(VLOOKUP($C384,DataSuS2023!$B$2:$O$854,2,FALSE),"")</f>
        <v>-</v>
      </c>
      <c r="AO384" t="str">
        <f>_xlfn.IFNA(VLOOKUP($C384,DataSuS2023!$B$2:$O$854,3,FALSE),"")</f>
        <v>-</v>
      </c>
      <c r="AP384">
        <f>_xlfn.IFNA(VLOOKUP($C384,DataSuS2023!$B$2:$O$854,4,FALSE),"")</f>
        <v>1</v>
      </c>
      <c r="AQ384" t="str">
        <f>_xlfn.IFNA(VLOOKUP($C384,DataSuS2023!$B$2:$O$854,5,FALSE),"")</f>
        <v>-</v>
      </c>
      <c r="AR384">
        <f>_xlfn.IFNA(VLOOKUP($C384,DataSuS2023!$B$2:$O$854,6,FALSE),"")</f>
        <v>1</v>
      </c>
      <c r="AS384" t="str">
        <f>_xlfn.IFNA(VLOOKUP($C384,DataSuS2023!$B$2:$O$854,7,FALSE),"")</f>
        <v>-</v>
      </c>
      <c r="AT384">
        <f>_xlfn.IFNA(VLOOKUP($C384,DataSuS2023!$B$2:$O$854,8,FALSE),"")</f>
        <v>1</v>
      </c>
      <c r="AU384" t="str">
        <f>_xlfn.IFNA(VLOOKUP($C384,DataSuS2023!$B$2:$O$854,9,FALSE),"")</f>
        <v>-</v>
      </c>
      <c r="AV384" t="str">
        <f>_xlfn.IFNA(VLOOKUP($C384,DataSuS2023!$B$2:$O$854,10,FALSE),"")</f>
        <v>-</v>
      </c>
      <c r="AW384" t="str">
        <f>_xlfn.IFNA(VLOOKUP($C384,DataSuS2023!$B$2:$O$854,11,FALSE),"")</f>
        <v>-</v>
      </c>
      <c r="AX384" t="str">
        <f>_xlfn.IFNA(VLOOKUP($C384,DataSuS2023!$B$2:$O$854,12,FALSE),"")</f>
        <v>-</v>
      </c>
      <c r="AY384" t="str">
        <f>_xlfn.IFNA(VLOOKUP($C384,DataSuS2023!$B$2:$O$854,13,FALSE),"")</f>
        <v>-</v>
      </c>
      <c r="AZ384" s="43">
        <f t="shared" si="32"/>
        <v>3</v>
      </c>
      <c r="BA384">
        <f t="shared" si="31"/>
        <v>5</v>
      </c>
    </row>
    <row r="385" spans="1:53" ht="15.75" customHeight="1">
      <c r="A385" s="10" t="s">
        <v>767</v>
      </c>
      <c r="B385" s="5">
        <v>3133907</v>
      </c>
      <c r="C385" s="5" t="str">
        <f t="shared" si="28"/>
        <v>31339</v>
      </c>
      <c r="D385" s="11" t="s">
        <v>64</v>
      </c>
      <c r="E385" s="12">
        <v>0.307</v>
      </c>
      <c r="F385" s="12">
        <v>0.42199999999999999</v>
      </c>
      <c r="G385" s="13">
        <v>0.627</v>
      </c>
      <c r="H385" s="46" t="s">
        <v>420</v>
      </c>
      <c r="I385" s="13" t="s">
        <v>61</v>
      </c>
      <c r="J385" s="14">
        <v>1.69</v>
      </c>
      <c r="K385" s="14">
        <v>284.22000000000003</v>
      </c>
      <c r="L385" s="15">
        <f t="shared" si="22"/>
        <v>5.9460980930265279</v>
      </c>
      <c r="M385" s="6" t="s">
        <v>117</v>
      </c>
      <c r="N385" s="3" t="str">
        <f>_xlfn.IFNA(VLOOKUP($C385,DataSuS2021!$B$2:$O$173,2,FALSE),"")</f>
        <v>-</v>
      </c>
      <c r="O385" s="3" t="str">
        <f>_xlfn.IFNA(VLOOKUP($C385,DataSuS2021!$B$2:$O$173,3,FALSE),"")</f>
        <v>-</v>
      </c>
      <c r="P385" s="3" t="str">
        <f>_xlfn.IFNA(VLOOKUP($C385,DataSuS2021!$B$2:$O$173,4,FALSE),"")</f>
        <v>-</v>
      </c>
      <c r="Q385" s="3" t="str">
        <f>_xlfn.IFNA(VLOOKUP($C385,DataSuS2021!$B$2:$O$173,5,FALSE),"")</f>
        <v>-</v>
      </c>
      <c r="R385" s="3">
        <f>_xlfn.IFNA(VLOOKUP($C385,DataSuS2021!$B$2:$O$173,6,FALSE),"")</f>
        <v>1</v>
      </c>
      <c r="S385" s="3" t="str">
        <f>_xlfn.IFNA(VLOOKUP($C385,DataSuS2021!$B$2:$O$173,7,FALSE),"")</f>
        <v>-</v>
      </c>
      <c r="T385" s="3" t="str">
        <f>_xlfn.IFNA(VLOOKUP($C385,DataSuS2021!$B$2:$O$173,8,FALSE),"")</f>
        <v>-</v>
      </c>
      <c r="U385" s="3">
        <f>_xlfn.IFNA(VLOOKUP($C385,DataSuS2021!$B$2:$O$173,9,FALSE),"")</f>
        <v>1</v>
      </c>
      <c r="V385" s="3" t="str">
        <f>_xlfn.IFNA(VLOOKUP($C385,DataSuS2021!$B$2:$O$173,10,FALSE),"")</f>
        <v>-</v>
      </c>
      <c r="W385" s="3" t="str">
        <f>_xlfn.IFNA(VLOOKUP($C385,DataSuS2021!$B$2:$O$173,11,FALSE),"")</f>
        <v>-</v>
      </c>
      <c r="X385" s="3" t="str">
        <f>_xlfn.IFNA(VLOOKUP($C385,DataSuS2021!$B$2:$O$173,12,FALSE),"")</f>
        <v>-</v>
      </c>
      <c r="Y385" s="3" t="str">
        <f>_xlfn.IFNA(VLOOKUP($C385,DataSuS2021!$B$2:$O$173,13,FALSE),"")</f>
        <v>-</v>
      </c>
      <c r="Z385" s="42">
        <f t="shared" si="29"/>
        <v>2</v>
      </c>
      <c r="AA385" s="37" t="str">
        <f>_xlfn.IFNA(VLOOKUP($C385,DataSuS2022!$B$2:$O$854,2,FALSE),"")</f>
        <v>-</v>
      </c>
      <c r="AB385" s="37" t="str">
        <f>_xlfn.IFNA(VLOOKUP($C385,DataSuS2022!$B$2:$O$854,3,FALSE),"")</f>
        <v>-</v>
      </c>
      <c r="AC385" s="37" t="str">
        <f>_xlfn.IFNA(VLOOKUP($C385,DataSuS2022!$B$2:$O$854,4,FALSE),"")</f>
        <v>-</v>
      </c>
      <c r="AD385" s="37" t="str">
        <f>_xlfn.IFNA(VLOOKUP($C385,DataSuS2022!$B$2:$O$854,5,FALSE),"")</f>
        <v>-</v>
      </c>
      <c r="AE385" s="37" t="str">
        <f>_xlfn.IFNA(VLOOKUP($C385,DataSuS2022!$B$2:$O$854,6,FALSE),"")</f>
        <v>-</v>
      </c>
      <c r="AF385" s="37">
        <f>_xlfn.IFNA(VLOOKUP($C385,DataSuS2022!$B$2:$O$854,7,FALSE),"")</f>
        <v>1</v>
      </c>
      <c r="AG385" s="37" t="str">
        <f>_xlfn.IFNA(VLOOKUP($C385,DataSuS2022!$B$2:$O$854,8,FALSE),"")</f>
        <v>-</v>
      </c>
      <c r="AH385" s="37" t="str">
        <f>_xlfn.IFNA(VLOOKUP($C385,DataSuS2022!$B$2:$O$854,9,FALSE),"")</f>
        <v>-</v>
      </c>
      <c r="AI385" s="37" t="str">
        <f>_xlfn.IFNA(VLOOKUP($C385,DataSuS2022!$B$2:$O$854,10,FALSE),"")</f>
        <v>-</v>
      </c>
      <c r="AJ385" s="37" t="str">
        <f>_xlfn.IFNA(VLOOKUP($C385,DataSuS2022!$B$2:$O$854,11,FALSE),"")</f>
        <v>-</v>
      </c>
      <c r="AK385" s="37" t="str">
        <f>_xlfn.IFNA(VLOOKUP($C385,DataSuS2022!$B$2:$O$854,12,TRUE),"")</f>
        <v>-</v>
      </c>
      <c r="AL385" s="37" t="str">
        <f>_xlfn.IFNA(VLOOKUP($C385,DataSuS2022!$B$2:$O$854,13,FALSE),"")</f>
        <v>-</v>
      </c>
      <c r="AM385" s="44">
        <f t="shared" si="30"/>
        <v>1</v>
      </c>
      <c r="AN385" t="str">
        <f>_xlfn.IFNA(VLOOKUP($C385,DataSuS2023!$B$2:$O$854,2,FALSE),"")</f>
        <v>-</v>
      </c>
      <c r="AO385" t="str">
        <f>_xlfn.IFNA(VLOOKUP($C385,DataSuS2023!$B$2:$O$854,3,FALSE),"")</f>
        <v>-</v>
      </c>
      <c r="AP385" t="str">
        <f>_xlfn.IFNA(VLOOKUP($C385,DataSuS2023!$B$2:$O$854,4,FALSE),"")</f>
        <v>-</v>
      </c>
      <c r="AQ385" t="str">
        <f>_xlfn.IFNA(VLOOKUP($C385,DataSuS2023!$B$2:$O$854,5,FALSE),"")</f>
        <v>-</v>
      </c>
      <c r="AR385">
        <f>_xlfn.IFNA(VLOOKUP($C385,DataSuS2023!$B$2:$O$854,6,FALSE),"")</f>
        <v>1</v>
      </c>
      <c r="AS385" t="str">
        <f>_xlfn.IFNA(VLOOKUP($C385,DataSuS2023!$B$2:$O$854,7,FALSE),"")</f>
        <v>-</v>
      </c>
      <c r="AT385" t="str">
        <f>_xlfn.IFNA(VLOOKUP($C385,DataSuS2023!$B$2:$O$854,8,FALSE),"")</f>
        <v>-</v>
      </c>
      <c r="AU385" t="str">
        <f>_xlfn.IFNA(VLOOKUP($C385,DataSuS2023!$B$2:$O$854,9,FALSE),"")</f>
        <v>-</v>
      </c>
      <c r="AV385" t="str">
        <f>_xlfn.IFNA(VLOOKUP($C385,DataSuS2023!$B$2:$O$854,10,FALSE),"")</f>
        <v>-</v>
      </c>
      <c r="AW385" t="str">
        <f>_xlfn.IFNA(VLOOKUP($C385,DataSuS2023!$B$2:$O$854,11,FALSE),"")</f>
        <v>-</v>
      </c>
      <c r="AX385" t="str">
        <f>_xlfn.IFNA(VLOOKUP($C385,DataSuS2023!$B$2:$O$854,12,FALSE),"")</f>
        <v>-</v>
      </c>
      <c r="AY385" t="str">
        <f>_xlfn.IFNA(VLOOKUP($C385,DataSuS2023!$B$2:$O$854,13,FALSE),"")</f>
        <v>-</v>
      </c>
      <c r="AZ385" s="43">
        <f t="shared" si="32"/>
        <v>1</v>
      </c>
      <c r="BA385">
        <f t="shared" si="31"/>
        <v>4</v>
      </c>
    </row>
    <row r="386" spans="1:53" ht="15.75" customHeight="1">
      <c r="A386" s="10" t="s">
        <v>768</v>
      </c>
      <c r="B386" s="5">
        <v>3134004</v>
      </c>
      <c r="C386" s="5" t="str">
        <f t="shared" si="28"/>
        <v>31340</v>
      </c>
      <c r="D386" s="11" t="s">
        <v>78</v>
      </c>
      <c r="E386" s="12">
        <v>0.27600000000000002</v>
      </c>
      <c r="F386" s="12">
        <v>0.44</v>
      </c>
      <c r="G386" s="13">
        <v>0.6</v>
      </c>
      <c r="H386" s="46" t="s">
        <v>223</v>
      </c>
      <c r="I386" s="13" t="s">
        <v>61</v>
      </c>
      <c r="J386" s="14">
        <v>2.23</v>
      </c>
      <c r="K386" s="14">
        <v>1649.6220000000001</v>
      </c>
      <c r="L386" s="15">
        <f t="shared" si="22"/>
        <v>1.351824842297205</v>
      </c>
      <c r="M386" s="6" t="s">
        <v>103</v>
      </c>
      <c r="N386" s="3" t="str">
        <f>_xlfn.IFNA(VLOOKUP($C386,DataSuS2021!$B$2:$O$173,2,FALSE),"")</f>
        <v/>
      </c>
      <c r="O386" s="3" t="str">
        <f>_xlfn.IFNA(VLOOKUP($C386,DataSuS2021!$B$2:$O$173,3,FALSE),"")</f>
        <v/>
      </c>
      <c r="P386" s="3" t="str">
        <f>_xlfn.IFNA(VLOOKUP($C386,DataSuS2021!$B$2:$O$173,4,FALSE),"")</f>
        <v/>
      </c>
      <c r="Q386" s="3" t="str">
        <f>_xlfn.IFNA(VLOOKUP($C386,DataSuS2021!$B$2:$O$173,5,FALSE),"")</f>
        <v/>
      </c>
      <c r="R386" s="3" t="str">
        <f>_xlfn.IFNA(VLOOKUP($C386,DataSuS2021!$B$2:$O$173,6,FALSE),"")</f>
        <v/>
      </c>
      <c r="S386" s="3" t="str">
        <f>_xlfn.IFNA(VLOOKUP($C386,DataSuS2021!$B$2:$O$173,7,FALSE),"")</f>
        <v/>
      </c>
      <c r="T386" s="3" t="str">
        <f>_xlfn.IFNA(VLOOKUP($C386,DataSuS2021!$B$2:$O$173,8,FALSE),"")</f>
        <v/>
      </c>
      <c r="U386" s="3" t="str">
        <f>_xlfn.IFNA(VLOOKUP($C386,DataSuS2021!$B$2:$O$173,9,FALSE),"")</f>
        <v/>
      </c>
      <c r="V386" s="3" t="str">
        <f>_xlfn.IFNA(VLOOKUP($C386,DataSuS2021!$B$2:$O$173,10,FALSE),"")</f>
        <v/>
      </c>
      <c r="W386" s="3" t="str">
        <f>_xlfn.IFNA(VLOOKUP($C386,DataSuS2021!$B$2:$O$173,11,FALSE),"")</f>
        <v/>
      </c>
      <c r="X386" s="3" t="str">
        <f>_xlfn.IFNA(VLOOKUP($C386,DataSuS2021!$B$2:$O$173,12,FALSE),"")</f>
        <v/>
      </c>
      <c r="Y386" s="3" t="str">
        <f>_xlfn.IFNA(VLOOKUP($C386,DataSuS2021!$B$2:$O$173,13,FALSE),"")</f>
        <v/>
      </c>
      <c r="Z386" s="42">
        <f t="shared" si="29"/>
        <v>0</v>
      </c>
      <c r="AA386" s="37" t="str">
        <f>_xlfn.IFNA(VLOOKUP($C386,DataSuS2022!$B$2:$O$854,2,FALSE),"")</f>
        <v>-</v>
      </c>
      <c r="AB386" s="37" t="str">
        <f>_xlfn.IFNA(VLOOKUP($C386,DataSuS2022!$B$2:$O$854,3,FALSE),"")</f>
        <v>-</v>
      </c>
      <c r="AC386" s="37" t="str">
        <f>_xlfn.IFNA(VLOOKUP($C386,DataSuS2022!$B$2:$O$854,4,FALSE),"")</f>
        <v>-</v>
      </c>
      <c r="AD386" s="37" t="str">
        <f>_xlfn.IFNA(VLOOKUP($C386,DataSuS2022!$B$2:$O$854,5,FALSE),"")</f>
        <v>-</v>
      </c>
      <c r="AE386" s="37" t="str">
        <f>_xlfn.IFNA(VLOOKUP($C386,DataSuS2022!$B$2:$O$854,6,FALSE),"")</f>
        <v>-</v>
      </c>
      <c r="AF386" s="37" t="str">
        <f>_xlfn.IFNA(VLOOKUP($C386,DataSuS2022!$B$2:$O$854,7,FALSE),"")</f>
        <v>-</v>
      </c>
      <c r="AG386" s="37" t="str">
        <f>_xlfn.IFNA(VLOOKUP($C386,DataSuS2022!$B$2:$O$854,8,FALSE),"")</f>
        <v>-</v>
      </c>
      <c r="AH386" s="37" t="str">
        <f>_xlfn.IFNA(VLOOKUP($C386,DataSuS2022!$B$2:$O$854,9,FALSE),"")</f>
        <v>-</v>
      </c>
      <c r="AI386" s="37" t="str">
        <f>_xlfn.IFNA(VLOOKUP($C386,DataSuS2022!$B$2:$O$854,10,FALSE),"")</f>
        <v>-</v>
      </c>
      <c r="AJ386" s="37" t="str">
        <f>_xlfn.IFNA(VLOOKUP($C386,DataSuS2022!$B$2:$O$854,11,FALSE),"")</f>
        <v>-</v>
      </c>
      <c r="AK386" s="37" t="str">
        <f>_xlfn.IFNA(VLOOKUP($C386,DataSuS2022!$B$2:$O$854,12,TRUE),"")</f>
        <v>-</v>
      </c>
      <c r="AL386" s="37" t="str">
        <f>_xlfn.IFNA(VLOOKUP($C386,DataSuS2022!$B$2:$O$854,13,FALSE),"")</f>
        <v>-</v>
      </c>
      <c r="AM386" s="44">
        <f t="shared" si="30"/>
        <v>0</v>
      </c>
      <c r="AN386" t="str">
        <f>_xlfn.IFNA(VLOOKUP($C386,DataSuS2023!$B$2:$O$854,2,FALSE),"")</f>
        <v>-</v>
      </c>
      <c r="AO386" t="str">
        <f>_xlfn.IFNA(VLOOKUP($C386,DataSuS2023!$B$2:$O$854,3,FALSE),"")</f>
        <v>-</v>
      </c>
      <c r="AP386" t="str">
        <f>_xlfn.IFNA(VLOOKUP($C386,DataSuS2023!$B$2:$O$854,4,FALSE),"")</f>
        <v>-</v>
      </c>
      <c r="AQ386" t="str">
        <f>_xlfn.IFNA(VLOOKUP($C386,DataSuS2023!$B$2:$O$854,5,FALSE),"")</f>
        <v>-</v>
      </c>
      <c r="AR386" t="str">
        <f>_xlfn.IFNA(VLOOKUP($C386,DataSuS2023!$B$2:$O$854,6,FALSE),"")</f>
        <v>-</v>
      </c>
      <c r="AS386" t="str">
        <f>_xlfn.IFNA(VLOOKUP($C386,DataSuS2023!$B$2:$O$854,7,FALSE),"")</f>
        <v>-</v>
      </c>
      <c r="AT386" t="str">
        <f>_xlfn.IFNA(VLOOKUP($C386,DataSuS2023!$B$2:$O$854,8,FALSE),"")</f>
        <v>-</v>
      </c>
      <c r="AU386" t="str">
        <f>_xlfn.IFNA(VLOOKUP($C386,DataSuS2023!$B$2:$O$854,9,FALSE),"")</f>
        <v>-</v>
      </c>
      <c r="AV386" t="str">
        <f>_xlfn.IFNA(VLOOKUP($C386,DataSuS2023!$B$2:$O$854,10,FALSE),"")</f>
        <v>-</v>
      </c>
      <c r="AW386" t="str">
        <f>_xlfn.IFNA(VLOOKUP($C386,DataSuS2023!$B$2:$O$854,11,FALSE),"")</f>
        <v>-</v>
      </c>
      <c r="AX386" t="str">
        <f>_xlfn.IFNA(VLOOKUP($C386,DataSuS2023!$B$2:$O$854,12,FALSE),"")</f>
        <v>-</v>
      </c>
      <c r="AY386" t="str">
        <f>_xlfn.IFNA(VLOOKUP($C386,DataSuS2023!$B$2:$O$854,13,FALSE),"")</f>
        <v>-</v>
      </c>
      <c r="AZ386" s="43">
        <f t="shared" si="32"/>
        <v>0</v>
      </c>
      <c r="BA386">
        <f t="shared" si="31"/>
        <v>0</v>
      </c>
    </row>
    <row r="387" spans="1:53" ht="15.75" customHeight="1">
      <c r="A387" s="10" t="s">
        <v>769</v>
      </c>
      <c r="B387" s="5">
        <v>3134103</v>
      </c>
      <c r="C387" s="5" t="str">
        <f t="shared" ref="C387:C450" si="33">MID(B387,1,5)</f>
        <v>31341</v>
      </c>
      <c r="D387" s="11" t="s">
        <v>85</v>
      </c>
      <c r="E387" s="12">
        <v>0.34599999999999997</v>
      </c>
      <c r="F387" s="12">
        <v>0.54900000000000004</v>
      </c>
      <c r="G387" s="13">
        <v>0.63500000000000001</v>
      </c>
      <c r="H387" s="46" t="s">
        <v>740</v>
      </c>
      <c r="I387" s="13" t="s">
        <v>61</v>
      </c>
      <c r="J387" s="14">
        <v>1.25</v>
      </c>
      <c r="K387" s="14">
        <v>452.67599999999999</v>
      </c>
      <c r="L387" s="15">
        <f t="shared" si="22"/>
        <v>2.761356908694077</v>
      </c>
      <c r="M387" s="6" t="s">
        <v>67</v>
      </c>
      <c r="N387" s="3" t="str">
        <f>_xlfn.IFNA(VLOOKUP($C387,DataSuS2021!$B$2:$O$173,2,FALSE),"")</f>
        <v>-</v>
      </c>
      <c r="O387" s="3" t="str">
        <f>_xlfn.IFNA(VLOOKUP($C387,DataSuS2021!$B$2:$O$173,3,FALSE),"")</f>
        <v>-</v>
      </c>
      <c r="P387" s="3" t="str">
        <f>_xlfn.IFNA(VLOOKUP($C387,DataSuS2021!$B$2:$O$173,4,FALSE),"")</f>
        <v>-</v>
      </c>
      <c r="Q387" s="3" t="str">
        <f>_xlfn.IFNA(VLOOKUP($C387,DataSuS2021!$B$2:$O$173,5,FALSE),"")</f>
        <v>-</v>
      </c>
      <c r="R387" s="3" t="str">
        <f>_xlfn.IFNA(VLOOKUP($C387,DataSuS2021!$B$2:$O$173,6,FALSE),"")</f>
        <v>-</v>
      </c>
      <c r="S387" s="3" t="str">
        <f>_xlfn.IFNA(VLOOKUP($C387,DataSuS2021!$B$2:$O$173,7,FALSE),"")</f>
        <v>-</v>
      </c>
      <c r="T387" s="3" t="str">
        <f>_xlfn.IFNA(VLOOKUP($C387,DataSuS2021!$B$2:$O$173,8,FALSE),"")</f>
        <v>-</v>
      </c>
      <c r="U387" s="3" t="str">
        <f>_xlfn.IFNA(VLOOKUP($C387,DataSuS2021!$B$2:$O$173,9,FALSE),"")</f>
        <v>-</v>
      </c>
      <c r="V387" s="3" t="str">
        <f>_xlfn.IFNA(VLOOKUP($C387,DataSuS2021!$B$2:$O$173,10,FALSE),"")</f>
        <v>-</v>
      </c>
      <c r="W387" s="3" t="str">
        <f>_xlfn.IFNA(VLOOKUP($C387,DataSuS2021!$B$2:$O$173,11,FALSE),"")</f>
        <v>-</v>
      </c>
      <c r="X387" s="3">
        <f>_xlfn.IFNA(VLOOKUP($C387,DataSuS2021!$B$2:$O$173,12,FALSE),"")</f>
        <v>1</v>
      </c>
      <c r="Y387" s="3" t="str">
        <f>_xlfn.IFNA(VLOOKUP($C387,DataSuS2021!$B$2:$O$173,13,FALSE),"")</f>
        <v>-</v>
      </c>
      <c r="Z387" s="42">
        <f t="shared" ref="Z387:Z450" si="34">SUM(N387:Y387)</f>
        <v>1</v>
      </c>
      <c r="AA387" s="37" t="str">
        <f>_xlfn.IFNA(VLOOKUP($C387,DataSuS2022!$B$2:$O$854,2,FALSE),"")</f>
        <v>-</v>
      </c>
      <c r="AB387" s="37" t="str">
        <f>_xlfn.IFNA(VLOOKUP($C387,DataSuS2022!$B$2:$O$854,3,FALSE),"")</f>
        <v>-</v>
      </c>
      <c r="AC387" s="37" t="str">
        <f>_xlfn.IFNA(VLOOKUP($C387,DataSuS2022!$B$2:$O$854,4,FALSE),"")</f>
        <v>-</v>
      </c>
      <c r="AD387" s="37" t="str">
        <f>_xlfn.IFNA(VLOOKUP($C387,DataSuS2022!$B$2:$O$854,5,FALSE),"")</f>
        <v>-</v>
      </c>
      <c r="AE387" s="37" t="str">
        <f>_xlfn.IFNA(VLOOKUP($C387,DataSuS2022!$B$2:$O$854,6,FALSE),"")</f>
        <v>-</v>
      </c>
      <c r="AF387" s="37" t="str">
        <f>_xlfn.IFNA(VLOOKUP($C387,DataSuS2022!$B$2:$O$854,7,FALSE),"")</f>
        <v>-</v>
      </c>
      <c r="AG387" s="37" t="str">
        <f>_xlfn.IFNA(VLOOKUP($C387,DataSuS2022!$B$2:$O$854,8,FALSE),"")</f>
        <v>-</v>
      </c>
      <c r="AH387" s="37" t="str">
        <f>_xlfn.IFNA(VLOOKUP($C387,DataSuS2022!$B$2:$O$854,9,FALSE),"")</f>
        <v>-</v>
      </c>
      <c r="AI387" s="37" t="str">
        <f>_xlfn.IFNA(VLOOKUP($C387,DataSuS2022!$B$2:$O$854,10,FALSE),"")</f>
        <v>-</v>
      </c>
      <c r="AJ387" s="37" t="str">
        <f>_xlfn.IFNA(VLOOKUP($C387,DataSuS2022!$B$2:$O$854,11,FALSE),"")</f>
        <v>-</v>
      </c>
      <c r="AK387" s="37" t="str">
        <f>_xlfn.IFNA(VLOOKUP($C387,DataSuS2022!$B$2:$O$854,12,TRUE),"")</f>
        <v>-</v>
      </c>
      <c r="AL387" s="37" t="str">
        <f>_xlfn.IFNA(VLOOKUP($C387,DataSuS2022!$B$2:$O$854,13,FALSE),"")</f>
        <v>-</v>
      </c>
      <c r="AM387" s="44">
        <f t="shared" ref="AM387:AM450" si="35">SUM(AA387:AL387)</f>
        <v>0</v>
      </c>
      <c r="AN387" t="str">
        <f>_xlfn.IFNA(VLOOKUP($C387,DataSuS2023!$B$2:$O$854,2,FALSE),"")</f>
        <v>-</v>
      </c>
      <c r="AO387">
        <f>_xlfn.IFNA(VLOOKUP($C387,DataSuS2023!$B$2:$O$854,3,FALSE),"")</f>
        <v>1</v>
      </c>
      <c r="AP387">
        <f>_xlfn.IFNA(VLOOKUP($C387,DataSuS2023!$B$2:$O$854,4,FALSE),"")</f>
        <v>7</v>
      </c>
      <c r="AQ387">
        <f>_xlfn.IFNA(VLOOKUP($C387,DataSuS2023!$B$2:$O$854,5,FALSE),"")</f>
        <v>3</v>
      </c>
      <c r="AR387">
        <f>_xlfn.IFNA(VLOOKUP($C387,DataSuS2023!$B$2:$O$854,6,FALSE),"")</f>
        <v>3</v>
      </c>
      <c r="AS387" t="str">
        <f>_xlfn.IFNA(VLOOKUP($C387,DataSuS2023!$B$2:$O$854,7,FALSE),"")</f>
        <v>-</v>
      </c>
      <c r="AT387">
        <f>_xlfn.IFNA(VLOOKUP($C387,DataSuS2023!$B$2:$O$854,8,FALSE),"")</f>
        <v>1</v>
      </c>
      <c r="AU387">
        <f>_xlfn.IFNA(VLOOKUP($C387,DataSuS2023!$B$2:$O$854,9,FALSE),"")</f>
        <v>2</v>
      </c>
      <c r="AV387" t="str">
        <f>_xlfn.IFNA(VLOOKUP($C387,DataSuS2023!$B$2:$O$854,10,FALSE),"")</f>
        <v>-</v>
      </c>
      <c r="AW387">
        <f>_xlfn.IFNA(VLOOKUP($C387,DataSuS2023!$B$2:$O$854,11,FALSE),"")</f>
        <v>1</v>
      </c>
      <c r="AX387" t="str">
        <f>_xlfn.IFNA(VLOOKUP($C387,DataSuS2023!$B$2:$O$854,12,FALSE),"")</f>
        <v>-</v>
      </c>
      <c r="AY387" t="str">
        <f>_xlfn.IFNA(VLOOKUP($C387,DataSuS2023!$B$2:$O$854,13,FALSE),"")</f>
        <v>-</v>
      </c>
      <c r="AZ387" s="43">
        <f t="shared" si="32"/>
        <v>18</v>
      </c>
      <c r="BA387">
        <f t="shared" ref="BA387:BA450" si="36">Z387+AM387+AZ387</f>
        <v>19</v>
      </c>
    </row>
    <row r="388" spans="1:53" ht="15.75" customHeight="1">
      <c r="A388" s="10" t="s">
        <v>770</v>
      </c>
      <c r="B388" s="5">
        <v>3134202</v>
      </c>
      <c r="C388" s="5" t="str">
        <f t="shared" si="33"/>
        <v>31342</v>
      </c>
      <c r="D388" s="11" t="s">
        <v>78</v>
      </c>
      <c r="E388" s="12">
        <v>0.53500000000000003</v>
      </c>
      <c r="F388" s="12">
        <v>0.65300000000000002</v>
      </c>
      <c r="G388" s="13">
        <v>0.73899999999999999</v>
      </c>
      <c r="H388" s="46" t="s">
        <v>771</v>
      </c>
      <c r="I388" s="13" t="s">
        <v>70</v>
      </c>
      <c r="J388" s="14">
        <v>27.34</v>
      </c>
      <c r="K388" s="14">
        <v>2598.0459999999998</v>
      </c>
      <c r="L388" s="15">
        <f t="shared" si="22"/>
        <v>10.523293275022844</v>
      </c>
      <c r="M388" s="6" t="s">
        <v>54</v>
      </c>
      <c r="N388" s="3" t="str">
        <f>_xlfn.IFNA(VLOOKUP($C388,DataSuS2021!$B$2:$O$173,2,FALSE),"")</f>
        <v>-</v>
      </c>
      <c r="O388" s="3" t="str">
        <f>_xlfn.IFNA(VLOOKUP($C388,DataSuS2021!$B$2:$O$173,3,FALSE),"")</f>
        <v>-</v>
      </c>
      <c r="P388" s="3" t="str">
        <f>_xlfn.IFNA(VLOOKUP($C388,DataSuS2021!$B$2:$O$173,4,FALSE),"")</f>
        <v>-</v>
      </c>
      <c r="Q388" s="3" t="str">
        <f>_xlfn.IFNA(VLOOKUP($C388,DataSuS2021!$B$2:$O$173,5,FALSE),"")</f>
        <v>-</v>
      </c>
      <c r="R388" s="3" t="str">
        <f>_xlfn.IFNA(VLOOKUP($C388,DataSuS2021!$B$2:$O$173,6,FALSE),"")</f>
        <v>-</v>
      </c>
      <c r="S388" s="3" t="str">
        <f>_xlfn.IFNA(VLOOKUP($C388,DataSuS2021!$B$2:$O$173,7,FALSE),"")</f>
        <v>-</v>
      </c>
      <c r="T388" s="3" t="str">
        <f>_xlfn.IFNA(VLOOKUP($C388,DataSuS2021!$B$2:$O$173,8,FALSE),"")</f>
        <v>-</v>
      </c>
      <c r="U388" s="3" t="str">
        <f>_xlfn.IFNA(VLOOKUP($C388,DataSuS2021!$B$2:$O$173,9,FALSE),"")</f>
        <v>-</v>
      </c>
      <c r="V388" s="3" t="str">
        <f>_xlfn.IFNA(VLOOKUP($C388,DataSuS2021!$B$2:$O$173,10,FALSE),"")</f>
        <v>-</v>
      </c>
      <c r="W388" s="3">
        <f>_xlfn.IFNA(VLOOKUP($C388,DataSuS2021!$B$2:$O$173,11,FALSE),"")</f>
        <v>1</v>
      </c>
      <c r="X388" s="3" t="str">
        <f>_xlfn.IFNA(VLOOKUP($C388,DataSuS2021!$B$2:$O$173,12,FALSE),"")</f>
        <v>-</v>
      </c>
      <c r="Y388" s="3" t="str">
        <f>_xlfn.IFNA(VLOOKUP($C388,DataSuS2021!$B$2:$O$173,13,FALSE),"")</f>
        <v>-</v>
      </c>
      <c r="Z388" s="42">
        <f t="shared" si="34"/>
        <v>1</v>
      </c>
      <c r="AA388" s="37" t="str">
        <f>_xlfn.IFNA(VLOOKUP($C388,DataSuS2022!$B$2:$O$854,2,FALSE),"")</f>
        <v>-</v>
      </c>
      <c r="AB388" s="37" t="str">
        <f>_xlfn.IFNA(VLOOKUP($C388,DataSuS2022!$B$2:$O$854,3,FALSE),"")</f>
        <v>-</v>
      </c>
      <c r="AC388" s="37" t="str">
        <f>_xlfn.IFNA(VLOOKUP($C388,DataSuS2022!$B$2:$O$854,4,FALSE),"")</f>
        <v>-</v>
      </c>
      <c r="AD388" s="37" t="str">
        <f>_xlfn.IFNA(VLOOKUP($C388,DataSuS2022!$B$2:$O$854,5,FALSE),"")</f>
        <v>-</v>
      </c>
      <c r="AE388" s="37" t="str">
        <f>_xlfn.IFNA(VLOOKUP($C388,DataSuS2022!$B$2:$O$854,6,FALSE),"")</f>
        <v>-</v>
      </c>
      <c r="AF388" s="37" t="str">
        <f>_xlfn.IFNA(VLOOKUP($C388,DataSuS2022!$B$2:$O$854,7,FALSE),"")</f>
        <v>-</v>
      </c>
      <c r="AG388" s="37" t="str">
        <f>_xlfn.IFNA(VLOOKUP($C388,DataSuS2022!$B$2:$O$854,8,FALSE),"")</f>
        <v>-</v>
      </c>
      <c r="AH388" s="37" t="str">
        <f>_xlfn.IFNA(VLOOKUP($C388,DataSuS2022!$B$2:$O$854,9,FALSE),"")</f>
        <v>-</v>
      </c>
      <c r="AI388" s="37" t="str">
        <f>_xlfn.IFNA(VLOOKUP($C388,DataSuS2022!$B$2:$O$854,10,FALSE),"")</f>
        <v>-</v>
      </c>
      <c r="AJ388" s="37" t="str">
        <f>_xlfn.IFNA(VLOOKUP($C388,DataSuS2022!$B$2:$O$854,11,FALSE),"")</f>
        <v>-</v>
      </c>
      <c r="AK388" s="37" t="str">
        <f>_xlfn.IFNA(VLOOKUP($C388,DataSuS2022!$B$2:$O$854,12,TRUE),"")</f>
        <v>-</v>
      </c>
      <c r="AL388" s="37" t="str">
        <f>_xlfn.IFNA(VLOOKUP($C388,DataSuS2022!$B$2:$O$854,13,FALSE),"")</f>
        <v>-</v>
      </c>
      <c r="AM388" s="44">
        <f t="shared" si="35"/>
        <v>0</v>
      </c>
      <c r="AN388">
        <f>_xlfn.IFNA(VLOOKUP($C388,DataSuS2023!$B$2:$O$854,2,FALSE),"")</f>
        <v>1</v>
      </c>
      <c r="AO388" t="str">
        <f>_xlfn.IFNA(VLOOKUP($C388,DataSuS2023!$B$2:$O$854,3,FALSE),"")</f>
        <v>-</v>
      </c>
      <c r="AP388" t="str">
        <f>_xlfn.IFNA(VLOOKUP($C388,DataSuS2023!$B$2:$O$854,4,FALSE),"")</f>
        <v>-</v>
      </c>
      <c r="AQ388" t="str">
        <f>_xlfn.IFNA(VLOOKUP($C388,DataSuS2023!$B$2:$O$854,5,FALSE),"")</f>
        <v>-</v>
      </c>
      <c r="AR388" t="str">
        <f>_xlfn.IFNA(VLOOKUP($C388,DataSuS2023!$B$2:$O$854,6,FALSE),"")</f>
        <v>-</v>
      </c>
      <c r="AS388" t="str">
        <f>_xlfn.IFNA(VLOOKUP($C388,DataSuS2023!$B$2:$O$854,7,FALSE),"")</f>
        <v>-</v>
      </c>
      <c r="AT388" t="str">
        <f>_xlfn.IFNA(VLOOKUP($C388,DataSuS2023!$B$2:$O$854,8,FALSE),"")</f>
        <v>-</v>
      </c>
      <c r="AU388" t="str">
        <f>_xlfn.IFNA(VLOOKUP($C388,DataSuS2023!$B$2:$O$854,9,FALSE),"")</f>
        <v>-</v>
      </c>
      <c r="AV388" t="str">
        <f>_xlfn.IFNA(VLOOKUP($C388,DataSuS2023!$B$2:$O$854,10,FALSE),"")</f>
        <v>-</v>
      </c>
      <c r="AW388" t="str">
        <f>_xlfn.IFNA(VLOOKUP($C388,DataSuS2023!$B$2:$O$854,11,FALSE),"")</f>
        <v>-</v>
      </c>
      <c r="AX388" t="str">
        <f>_xlfn.IFNA(VLOOKUP($C388,DataSuS2023!$B$2:$O$854,12,FALSE),"")</f>
        <v>-</v>
      </c>
      <c r="AY388" t="str">
        <f>_xlfn.IFNA(VLOOKUP($C388,DataSuS2023!$B$2:$O$854,13,FALSE),"")</f>
        <v>-</v>
      </c>
      <c r="AZ388" s="43">
        <f t="shared" si="32"/>
        <v>1</v>
      </c>
      <c r="BA388">
        <f t="shared" si="36"/>
        <v>2</v>
      </c>
    </row>
    <row r="389" spans="1:53" ht="15.75" customHeight="1">
      <c r="A389" s="10" t="s">
        <v>772</v>
      </c>
      <c r="B389" s="5">
        <v>3134301</v>
      </c>
      <c r="C389" s="5" t="str">
        <f t="shared" si="33"/>
        <v>31343</v>
      </c>
      <c r="D389" s="11" t="s">
        <v>78</v>
      </c>
      <c r="E389" s="12">
        <v>0.45</v>
      </c>
      <c r="F389" s="12">
        <v>0.628</v>
      </c>
      <c r="G389" s="13">
        <v>0.72599999999999998</v>
      </c>
      <c r="H389" s="46" t="s">
        <v>773</v>
      </c>
      <c r="I389" s="13" t="s">
        <v>61</v>
      </c>
      <c r="J389" s="14">
        <v>2.09</v>
      </c>
      <c r="K389" s="14">
        <v>234.80199999999999</v>
      </c>
      <c r="L389" s="15">
        <f t="shared" si="22"/>
        <v>8.901116685547823</v>
      </c>
      <c r="M389" s="6" t="s">
        <v>100</v>
      </c>
      <c r="N389" s="3" t="str">
        <f>_xlfn.IFNA(VLOOKUP($C389,DataSuS2021!$B$2:$O$173,2,FALSE),"")</f>
        <v/>
      </c>
      <c r="O389" s="3" t="str">
        <f>_xlfn.IFNA(VLOOKUP($C389,DataSuS2021!$B$2:$O$173,3,FALSE),"")</f>
        <v/>
      </c>
      <c r="P389" s="3" t="str">
        <f>_xlfn.IFNA(VLOOKUP($C389,DataSuS2021!$B$2:$O$173,4,FALSE),"")</f>
        <v/>
      </c>
      <c r="Q389" s="3" t="str">
        <f>_xlfn.IFNA(VLOOKUP($C389,DataSuS2021!$B$2:$O$173,5,FALSE),"")</f>
        <v/>
      </c>
      <c r="R389" s="3" t="str">
        <f>_xlfn.IFNA(VLOOKUP($C389,DataSuS2021!$B$2:$O$173,6,FALSE),"")</f>
        <v/>
      </c>
      <c r="S389" s="3" t="str">
        <f>_xlfn.IFNA(VLOOKUP($C389,DataSuS2021!$B$2:$O$173,7,FALSE),"")</f>
        <v/>
      </c>
      <c r="T389" s="3" t="str">
        <f>_xlfn.IFNA(VLOOKUP($C389,DataSuS2021!$B$2:$O$173,8,FALSE),"")</f>
        <v/>
      </c>
      <c r="U389" s="3" t="str">
        <f>_xlfn.IFNA(VLOOKUP($C389,DataSuS2021!$B$2:$O$173,9,FALSE),"")</f>
        <v/>
      </c>
      <c r="V389" s="3" t="str">
        <f>_xlfn.IFNA(VLOOKUP($C389,DataSuS2021!$B$2:$O$173,10,FALSE),"")</f>
        <v/>
      </c>
      <c r="W389" s="3" t="str">
        <f>_xlfn.IFNA(VLOOKUP($C389,DataSuS2021!$B$2:$O$173,11,FALSE),"")</f>
        <v/>
      </c>
      <c r="X389" s="3" t="str">
        <f>_xlfn.IFNA(VLOOKUP($C389,DataSuS2021!$B$2:$O$173,12,FALSE),"")</f>
        <v/>
      </c>
      <c r="Y389" s="3" t="str">
        <f>_xlfn.IFNA(VLOOKUP($C389,DataSuS2021!$B$2:$O$173,13,FALSE),"")</f>
        <v/>
      </c>
      <c r="Z389" s="42">
        <f t="shared" si="34"/>
        <v>0</v>
      </c>
      <c r="AA389" s="37" t="str">
        <f>_xlfn.IFNA(VLOOKUP($C389,DataSuS2022!$B$2:$O$854,2,FALSE),"")</f>
        <v>-</v>
      </c>
      <c r="AB389" s="37" t="str">
        <f>_xlfn.IFNA(VLOOKUP($C389,DataSuS2022!$B$2:$O$854,3,FALSE),"")</f>
        <v>-</v>
      </c>
      <c r="AC389" s="37" t="str">
        <f>_xlfn.IFNA(VLOOKUP($C389,DataSuS2022!$B$2:$O$854,4,FALSE),"")</f>
        <v>-</v>
      </c>
      <c r="AD389" s="37" t="str">
        <f>_xlfn.IFNA(VLOOKUP($C389,DataSuS2022!$B$2:$O$854,5,FALSE),"")</f>
        <v>-</v>
      </c>
      <c r="AE389" s="37" t="str">
        <f>_xlfn.IFNA(VLOOKUP($C389,DataSuS2022!$B$2:$O$854,6,FALSE),"")</f>
        <v>-</v>
      </c>
      <c r="AF389" s="37" t="str">
        <f>_xlfn.IFNA(VLOOKUP($C389,DataSuS2022!$B$2:$O$854,7,FALSE),"")</f>
        <v>-</v>
      </c>
      <c r="AG389" s="37" t="str">
        <f>_xlfn.IFNA(VLOOKUP($C389,DataSuS2022!$B$2:$O$854,8,FALSE),"")</f>
        <v>-</v>
      </c>
      <c r="AH389" s="37" t="str">
        <f>_xlfn.IFNA(VLOOKUP($C389,DataSuS2022!$B$2:$O$854,9,FALSE),"")</f>
        <v>-</v>
      </c>
      <c r="AI389" s="37" t="str">
        <f>_xlfn.IFNA(VLOOKUP($C389,DataSuS2022!$B$2:$O$854,10,FALSE),"")</f>
        <v>-</v>
      </c>
      <c r="AJ389" s="37" t="str">
        <f>_xlfn.IFNA(VLOOKUP($C389,DataSuS2022!$B$2:$O$854,11,FALSE),"")</f>
        <v>-</v>
      </c>
      <c r="AK389" s="37" t="str">
        <f>_xlfn.IFNA(VLOOKUP($C389,DataSuS2022!$B$2:$O$854,12,TRUE),"")</f>
        <v>-</v>
      </c>
      <c r="AL389" s="37" t="str">
        <f>_xlfn.IFNA(VLOOKUP($C389,DataSuS2022!$B$2:$O$854,13,FALSE),"")</f>
        <v>-</v>
      </c>
      <c r="AM389" s="44">
        <f t="shared" si="35"/>
        <v>0</v>
      </c>
      <c r="AN389" t="str">
        <f>_xlfn.IFNA(VLOOKUP($C389,DataSuS2023!$B$2:$O$854,2,FALSE),"")</f>
        <v>-</v>
      </c>
      <c r="AO389" t="str">
        <f>_xlfn.IFNA(VLOOKUP($C389,DataSuS2023!$B$2:$O$854,3,FALSE),"")</f>
        <v>-</v>
      </c>
      <c r="AP389" t="str">
        <f>_xlfn.IFNA(VLOOKUP($C389,DataSuS2023!$B$2:$O$854,4,FALSE),"")</f>
        <v>-</v>
      </c>
      <c r="AQ389" t="str">
        <f>_xlfn.IFNA(VLOOKUP($C389,DataSuS2023!$B$2:$O$854,5,FALSE),"")</f>
        <v>-</v>
      </c>
      <c r="AR389" t="str">
        <f>_xlfn.IFNA(VLOOKUP($C389,DataSuS2023!$B$2:$O$854,6,FALSE),"")</f>
        <v>-</v>
      </c>
      <c r="AS389" t="str">
        <f>_xlfn.IFNA(VLOOKUP($C389,DataSuS2023!$B$2:$O$854,7,FALSE),"")</f>
        <v>-</v>
      </c>
      <c r="AT389" t="str">
        <f>_xlfn.IFNA(VLOOKUP($C389,DataSuS2023!$B$2:$O$854,8,FALSE),"")</f>
        <v>-</v>
      </c>
      <c r="AU389" t="str">
        <f>_xlfn.IFNA(VLOOKUP($C389,DataSuS2023!$B$2:$O$854,9,FALSE),"")</f>
        <v>-</v>
      </c>
      <c r="AV389" t="str">
        <f>_xlfn.IFNA(VLOOKUP($C389,DataSuS2023!$B$2:$O$854,10,FALSE),"")</f>
        <v>-</v>
      </c>
      <c r="AW389" t="str">
        <f>_xlfn.IFNA(VLOOKUP($C389,DataSuS2023!$B$2:$O$854,11,FALSE),"")</f>
        <v>-</v>
      </c>
      <c r="AX389" t="str">
        <f>_xlfn.IFNA(VLOOKUP($C389,DataSuS2023!$B$2:$O$854,12,FALSE),"")</f>
        <v>-</v>
      </c>
      <c r="AY389" t="str">
        <f>_xlfn.IFNA(VLOOKUP($C389,DataSuS2023!$B$2:$O$854,13,FALSE),"")</f>
        <v>-</v>
      </c>
      <c r="AZ389" s="43">
        <f t="shared" si="32"/>
        <v>0</v>
      </c>
      <c r="BA389">
        <f t="shared" si="36"/>
        <v>0</v>
      </c>
    </row>
    <row r="390" spans="1:53" ht="15.75" customHeight="1">
      <c r="A390" s="10" t="s">
        <v>774</v>
      </c>
      <c r="B390" s="5">
        <v>3134400</v>
      </c>
      <c r="C390" s="5" t="str">
        <f t="shared" si="33"/>
        <v>31344</v>
      </c>
      <c r="D390" s="11" t="s">
        <v>303</v>
      </c>
      <c r="E390" s="12">
        <v>0.49</v>
      </c>
      <c r="F390" s="12">
        <v>0.66900000000000004</v>
      </c>
      <c r="G390" s="13">
        <v>0.747</v>
      </c>
      <c r="H390" s="46" t="s">
        <v>221</v>
      </c>
      <c r="I390" s="13" t="s">
        <v>70</v>
      </c>
      <c r="J390" s="14">
        <v>11.31</v>
      </c>
      <c r="K390" s="14">
        <v>1404.663</v>
      </c>
      <c r="L390" s="15">
        <f t="shared" si="22"/>
        <v>8.0517533387011699</v>
      </c>
      <c r="M390" s="6" t="s">
        <v>54</v>
      </c>
      <c r="N390" s="3" t="str">
        <f>_xlfn.IFNA(VLOOKUP($C390,DataSuS2021!$B$2:$O$173,2,FALSE),"")</f>
        <v>-</v>
      </c>
      <c r="O390" s="3" t="str">
        <f>_xlfn.IFNA(VLOOKUP($C390,DataSuS2021!$B$2:$O$173,3,FALSE),"")</f>
        <v>-</v>
      </c>
      <c r="P390" s="3" t="str">
        <f>_xlfn.IFNA(VLOOKUP($C390,DataSuS2021!$B$2:$O$173,4,FALSE),"")</f>
        <v>-</v>
      </c>
      <c r="Q390" s="3" t="str">
        <f>_xlfn.IFNA(VLOOKUP($C390,DataSuS2021!$B$2:$O$173,5,FALSE),"")</f>
        <v>-</v>
      </c>
      <c r="R390" s="3" t="str">
        <f>_xlfn.IFNA(VLOOKUP($C390,DataSuS2021!$B$2:$O$173,6,FALSE),"")</f>
        <v>-</v>
      </c>
      <c r="S390" s="3" t="str">
        <f>_xlfn.IFNA(VLOOKUP($C390,DataSuS2021!$B$2:$O$173,7,FALSE),"")</f>
        <v>-</v>
      </c>
      <c r="T390" s="3" t="str">
        <f>_xlfn.IFNA(VLOOKUP($C390,DataSuS2021!$B$2:$O$173,8,FALSE),"")</f>
        <v>-</v>
      </c>
      <c r="U390" s="3" t="str">
        <f>_xlfn.IFNA(VLOOKUP($C390,DataSuS2021!$B$2:$O$173,9,FALSE),"")</f>
        <v>-</v>
      </c>
      <c r="V390" s="3" t="str">
        <f>_xlfn.IFNA(VLOOKUP($C390,DataSuS2021!$B$2:$O$173,10,FALSE),"")</f>
        <v>-</v>
      </c>
      <c r="W390" s="3" t="str">
        <f>_xlfn.IFNA(VLOOKUP($C390,DataSuS2021!$B$2:$O$173,11,FALSE),"")</f>
        <v>-</v>
      </c>
      <c r="X390" s="3">
        <f>_xlfn.IFNA(VLOOKUP($C390,DataSuS2021!$B$2:$O$173,12,FALSE),"")</f>
        <v>1</v>
      </c>
      <c r="Y390" s="3" t="str">
        <f>_xlfn.IFNA(VLOOKUP($C390,DataSuS2021!$B$2:$O$173,13,FALSE),"")</f>
        <v>-</v>
      </c>
      <c r="Z390" s="42">
        <f t="shared" si="34"/>
        <v>1</v>
      </c>
      <c r="AA390" s="37" t="str">
        <f>_xlfn.IFNA(VLOOKUP($C390,DataSuS2022!$B$2:$O$854,2,FALSE),"")</f>
        <v>-</v>
      </c>
      <c r="AB390" s="37" t="str">
        <f>_xlfn.IFNA(VLOOKUP($C390,DataSuS2022!$B$2:$O$854,3,FALSE),"")</f>
        <v>-</v>
      </c>
      <c r="AC390" s="37" t="str">
        <f>_xlfn.IFNA(VLOOKUP($C390,DataSuS2022!$B$2:$O$854,4,FALSE),"")</f>
        <v>-</v>
      </c>
      <c r="AD390" s="37" t="str">
        <f>_xlfn.IFNA(VLOOKUP($C390,DataSuS2022!$B$2:$O$854,5,FALSE),"")</f>
        <v>-</v>
      </c>
      <c r="AE390" s="37" t="str">
        <f>_xlfn.IFNA(VLOOKUP($C390,DataSuS2022!$B$2:$O$854,6,FALSE),"")</f>
        <v>-</v>
      </c>
      <c r="AF390" s="37" t="str">
        <f>_xlfn.IFNA(VLOOKUP($C390,DataSuS2022!$B$2:$O$854,7,FALSE),"")</f>
        <v>-</v>
      </c>
      <c r="AG390" s="37" t="str">
        <f>_xlfn.IFNA(VLOOKUP($C390,DataSuS2022!$B$2:$O$854,8,FALSE),"")</f>
        <v>-</v>
      </c>
      <c r="AH390" s="37">
        <f>_xlfn.IFNA(VLOOKUP($C390,DataSuS2022!$B$2:$O$854,9,FALSE),"")</f>
        <v>1</v>
      </c>
      <c r="AI390" s="37" t="str">
        <f>_xlfn.IFNA(VLOOKUP($C390,DataSuS2022!$B$2:$O$854,10,FALSE),"")</f>
        <v>-</v>
      </c>
      <c r="AJ390" s="37" t="str">
        <f>_xlfn.IFNA(VLOOKUP($C390,DataSuS2022!$B$2:$O$854,11,FALSE),"")</f>
        <v>-</v>
      </c>
      <c r="AK390" s="37" t="str">
        <f>_xlfn.IFNA(VLOOKUP($C390,DataSuS2022!$B$2:$O$854,12,TRUE),"")</f>
        <v>-</v>
      </c>
      <c r="AL390" s="37" t="str">
        <f>_xlfn.IFNA(VLOOKUP($C390,DataSuS2022!$B$2:$O$854,13,FALSE),"")</f>
        <v>-</v>
      </c>
      <c r="AM390" s="44">
        <f t="shared" si="35"/>
        <v>1</v>
      </c>
      <c r="AN390" t="str">
        <f>_xlfn.IFNA(VLOOKUP($C390,DataSuS2023!$B$2:$O$854,2,FALSE),"")</f>
        <v>-</v>
      </c>
      <c r="AO390" t="str">
        <f>_xlfn.IFNA(VLOOKUP($C390,DataSuS2023!$B$2:$O$854,3,FALSE),"")</f>
        <v>-</v>
      </c>
      <c r="AP390" t="str">
        <f>_xlfn.IFNA(VLOOKUP($C390,DataSuS2023!$B$2:$O$854,4,FALSE),"")</f>
        <v>-</v>
      </c>
      <c r="AQ390" t="str">
        <f>_xlfn.IFNA(VLOOKUP($C390,DataSuS2023!$B$2:$O$854,5,FALSE),"")</f>
        <v>-</v>
      </c>
      <c r="AR390" t="str">
        <f>_xlfn.IFNA(VLOOKUP($C390,DataSuS2023!$B$2:$O$854,6,FALSE),"")</f>
        <v>-</v>
      </c>
      <c r="AS390" t="str">
        <f>_xlfn.IFNA(VLOOKUP($C390,DataSuS2023!$B$2:$O$854,7,FALSE),"")</f>
        <v>-</v>
      </c>
      <c r="AT390" t="str">
        <f>_xlfn.IFNA(VLOOKUP($C390,DataSuS2023!$B$2:$O$854,8,FALSE),"")</f>
        <v>-</v>
      </c>
      <c r="AU390" t="str">
        <f>_xlfn.IFNA(VLOOKUP($C390,DataSuS2023!$B$2:$O$854,9,FALSE),"")</f>
        <v>-</v>
      </c>
      <c r="AV390" t="str">
        <f>_xlfn.IFNA(VLOOKUP($C390,DataSuS2023!$B$2:$O$854,10,FALSE),"")</f>
        <v>-</v>
      </c>
      <c r="AW390" t="str">
        <f>_xlfn.IFNA(VLOOKUP($C390,DataSuS2023!$B$2:$O$854,11,FALSE),"")</f>
        <v>-</v>
      </c>
      <c r="AX390" t="str">
        <f>_xlfn.IFNA(VLOOKUP($C390,DataSuS2023!$B$2:$O$854,12,FALSE),"")</f>
        <v>-</v>
      </c>
      <c r="AY390" t="str">
        <f>_xlfn.IFNA(VLOOKUP($C390,DataSuS2023!$B$2:$O$854,13,FALSE),"")</f>
        <v>-</v>
      </c>
      <c r="AZ390" s="43">
        <f t="shared" si="32"/>
        <v>0</v>
      </c>
      <c r="BA390">
        <f t="shared" si="36"/>
        <v>2</v>
      </c>
    </row>
    <row r="391" spans="1:53" ht="15.75" customHeight="1">
      <c r="A391" s="10" t="s">
        <v>775</v>
      </c>
      <c r="B391" s="5">
        <v>3134509</v>
      </c>
      <c r="C391" s="5" t="str">
        <f t="shared" si="33"/>
        <v>31345</v>
      </c>
      <c r="D391" s="11" t="s">
        <v>64</v>
      </c>
      <c r="E391" s="12">
        <v>0.41099999999999998</v>
      </c>
      <c r="F391" s="12">
        <v>0.61499999999999999</v>
      </c>
      <c r="G391" s="13">
        <v>0.72699999999999998</v>
      </c>
      <c r="H391" s="46" t="s">
        <v>776</v>
      </c>
      <c r="I391" s="13" t="s">
        <v>61</v>
      </c>
      <c r="J391" s="14">
        <v>1.57</v>
      </c>
      <c r="K391" s="14">
        <v>372.01799999999997</v>
      </c>
      <c r="L391" s="15">
        <f t="shared" si="22"/>
        <v>4.2202259030477025</v>
      </c>
      <c r="M391" s="6" t="s">
        <v>100</v>
      </c>
      <c r="N391" s="3" t="str">
        <f>_xlfn.IFNA(VLOOKUP($C391,DataSuS2021!$B$2:$O$173,2,FALSE),"")</f>
        <v/>
      </c>
      <c r="O391" s="3" t="str">
        <f>_xlfn.IFNA(VLOOKUP($C391,DataSuS2021!$B$2:$O$173,3,FALSE),"")</f>
        <v/>
      </c>
      <c r="P391" s="3" t="str">
        <f>_xlfn.IFNA(VLOOKUP($C391,DataSuS2021!$B$2:$O$173,4,FALSE),"")</f>
        <v/>
      </c>
      <c r="Q391" s="3" t="str">
        <f>_xlfn.IFNA(VLOOKUP($C391,DataSuS2021!$B$2:$O$173,5,FALSE),"")</f>
        <v/>
      </c>
      <c r="R391" s="3" t="str">
        <f>_xlfn.IFNA(VLOOKUP($C391,DataSuS2021!$B$2:$O$173,6,FALSE),"")</f>
        <v/>
      </c>
      <c r="S391" s="3" t="str">
        <f>_xlfn.IFNA(VLOOKUP($C391,DataSuS2021!$B$2:$O$173,7,FALSE),"")</f>
        <v/>
      </c>
      <c r="T391" s="3" t="str">
        <f>_xlfn.IFNA(VLOOKUP($C391,DataSuS2021!$B$2:$O$173,8,FALSE),"")</f>
        <v/>
      </c>
      <c r="U391" s="3" t="str">
        <f>_xlfn.IFNA(VLOOKUP($C391,DataSuS2021!$B$2:$O$173,9,FALSE),"")</f>
        <v/>
      </c>
      <c r="V391" s="3" t="str">
        <f>_xlfn.IFNA(VLOOKUP($C391,DataSuS2021!$B$2:$O$173,10,FALSE),"")</f>
        <v/>
      </c>
      <c r="W391" s="3" t="str">
        <f>_xlfn.IFNA(VLOOKUP($C391,DataSuS2021!$B$2:$O$173,11,FALSE),"")</f>
        <v/>
      </c>
      <c r="X391" s="3" t="str">
        <f>_xlfn.IFNA(VLOOKUP($C391,DataSuS2021!$B$2:$O$173,12,FALSE),"")</f>
        <v/>
      </c>
      <c r="Y391" s="3" t="str">
        <f>_xlfn.IFNA(VLOOKUP($C391,DataSuS2021!$B$2:$O$173,13,FALSE),"")</f>
        <v/>
      </c>
      <c r="Z391" s="42">
        <f t="shared" si="34"/>
        <v>0</v>
      </c>
      <c r="AA391" s="37" t="str">
        <f>_xlfn.IFNA(VLOOKUP($C391,DataSuS2022!$B$2:$O$854,2,FALSE),"")</f>
        <v>-</v>
      </c>
      <c r="AB391" s="37" t="str">
        <f>_xlfn.IFNA(VLOOKUP($C391,DataSuS2022!$B$2:$O$854,3,FALSE),"")</f>
        <v>-</v>
      </c>
      <c r="AC391" s="37" t="str">
        <f>_xlfn.IFNA(VLOOKUP($C391,DataSuS2022!$B$2:$O$854,4,FALSE),"")</f>
        <v>-</v>
      </c>
      <c r="AD391" s="37" t="str">
        <f>_xlfn.IFNA(VLOOKUP($C391,DataSuS2022!$B$2:$O$854,5,FALSE),"")</f>
        <v>-</v>
      </c>
      <c r="AE391" s="37" t="str">
        <f>_xlfn.IFNA(VLOOKUP($C391,DataSuS2022!$B$2:$O$854,6,FALSE),"")</f>
        <v>-</v>
      </c>
      <c r="AF391" s="37" t="str">
        <f>_xlfn.IFNA(VLOOKUP($C391,DataSuS2022!$B$2:$O$854,7,FALSE),"")</f>
        <v>-</v>
      </c>
      <c r="AG391" s="37" t="str">
        <f>_xlfn.IFNA(VLOOKUP($C391,DataSuS2022!$B$2:$O$854,8,FALSE),"")</f>
        <v>-</v>
      </c>
      <c r="AH391" s="37" t="str">
        <f>_xlfn.IFNA(VLOOKUP($C391,DataSuS2022!$B$2:$O$854,9,FALSE),"")</f>
        <v>-</v>
      </c>
      <c r="AI391" s="37" t="str">
        <f>_xlfn.IFNA(VLOOKUP($C391,DataSuS2022!$B$2:$O$854,10,FALSE),"")</f>
        <v>-</v>
      </c>
      <c r="AJ391" s="37" t="str">
        <f>_xlfn.IFNA(VLOOKUP($C391,DataSuS2022!$B$2:$O$854,11,FALSE),"")</f>
        <v>-</v>
      </c>
      <c r="AK391" s="37" t="str">
        <f>_xlfn.IFNA(VLOOKUP($C391,DataSuS2022!$B$2:$O$854,12,TRUE),"")</f>
        <v>-</v>
      </c>
      <c r="AL391" s="37" t="str">
        <f>_xlfn.IFNA(VLOOKUP($C391,DataSuS2022!$B$2:$O$854,13,FALSE),"")</f>
        <v>-</v>
      </c>
      <c r="AM391" s="44">
        <f t="shared" si="35"/>
        <v>0</v>
      </c>
      <c r="AN391" t="str">
        <f>_xlfn.IFNA(VLOOKUP($C391,DataSuS2023!$B$2:$O$854,2,FALSE),"")</f>
        <v>-</v>
      </c>
      <c r="AO391" t="str">
        <f>_xlfn.IFNA(VLOOKUP($C391,DataSuS2023!$B$2:$O$854,3,FALSE),"")</f>
        <v>-</v>
      </c>
      <c r="AP391" t="str">
        <f>_xlfn.IFNA(VLOOKUP($C391,DataSuS2023!$B$2:$O$854,4,FALSE),"")</f>
        <v>-</v>
      </c>
      <c r="AQ391" t="str">
        <f>_xlfn.IFNA(VLOOKUP($C391,DataSuS2023!$B$2:$O$854,5,FALSE),"")</f>
        <v>-</v>
      </c>
      <c r="AR391" t="str">
        <f>_xlfn.IFNA(VLOOKUP($C391,DataSuS2023!$B$2:$O$854,6,FALSE),"")</f>
        <v>-</v>
      </c>
      <c r="AS391" t="str">
        <f>_xlfn.IFNA(VLOOKUP($C391,DataSuS2023!$B$2:$O$854,7,FALSE),"")</f>
        <v>-</v>
      </c>
      <c r="AT391" t="str">
        <f>_xlfn.IFNA(VLOOKUP($C391,DataSuS2023!$B$2:$O$854,8,FALSE),"")</f>
        <v>-</v>
      </c>
      <c r="AU391" t="str">
        <f>_xlfn.IFNA(VLOOKUP($C391,DataSuS2023!$B$2:$O$854,9,FALSE),"")</f>
        <v>-</v>
      </c>
      <c r="AV391" t="str">
        <f>_xlfn.IFNA(VLOOKUP($C391,DataSuS2023!$B$2:$O$854,10,FALSE),"")</f>
        <v>-</v>
      </c>
      <c r="AW391" t="str">
        <f>_xlfn.IFNA(VLOOKUP($C391,DataSuS2023!$B$2:$O$854,11,FALSE),"")</f>
        <v>-</v>
      </c>
      <c r="AX391" t="str">
        <f>_xlfn.IFNA(VLOOKUP($C391,DataSuS2023!$B$2:$O$854,12,FALSE),"")</f>
        <v>-</v>
      </c>
      <c r="AY391" t="str">
        <f>_xlfn.IFNA(VLOOKUP($C391,DataSuS2023!$B$2:$O$854,13,FALSE),"")</f>
        <v>-</v>
      </c>
      <c r="AZ391" s="43">
        <f t="shared" si="32"/>
        <v>0</v>
      </c>
      <c r="BA391">
        <f t="shared" si="36"/>
        <v>0</v>
      </c>
    </row>
    <row r="392" spans="1:53" ht="15.75" customHeight="1">
      <c r="A392" s="10" t="s">
        <v>777</v>
      </c>
      <c r="B392" s="5">
        <v>3134608</v>
      </c>
      <c r="C392" s="5" t="str">
        <f t="shared" si="33"/>
        <v>31346</v>
      </c>
      <c r="D392" s="11" t="s">
        <v>85</v>
      </c>
      <c r="E392" s="12">
        <v>0.374</v>
      </c>
      <c r="F392" s="12">
        <v>0.52400000000000002</v>
      </c>
      <c r="G392" s="13">
        <v>0.68100000000000005</v>
      </c>
      <c r="H392" s="46" t="s">
        <v>492</v>
      </c>
      <c r="I392" s="13" t="s">
        <v>53</v>
      </c>
      <c r="J392" s="14">
        <v>25.62</v>
      </c>
      <c r="K392" s="14">
        <v>1114.972</v>
      </c>
      <c r="L392" s="15">
        <f t="shared" si="22"/>
        <v>22.97815550525036</v>
      </c>
      <c r="M392" s="6" t="s">
        <v>117</v>
      </c>
      <c r="N392" s="3" t="str">
        <f>_xlfn.IFNA(VLOOKUP($C392,DataSuS2021!$B$2:$O$173,2,FALSE),"")</f>
        <v>-</v>
      </c>
      <c r="O392" s="3" t="str">
        <f>_xlfn.IFNA(VLOOKUP($C392,DataSuS2021!$B$2:$O$173,3,FALSE),"")</f>
        <v>-</v>
      </c>
      <c r="P392" s="3">
        <f>_xlfn.IFNA(VLOOKUP($C392,DataSuS2021!$B$2:$O$173,4,FALSE),"")</f>
        <v>1</v>
      </c>
      <c r="Q392" s="3" t="str">
        <f>_xlfn.IFNA(VLOOKUP($C392,DataSuS2021!$B$2:$O$173,5,FALSE),"")</f>
        <v>-</v>
      </c>
      <c r="R392" s="3" t="str">
        <f>_xlfn.IFNA(VLOOKUP($C392,DataSuS2021!$B$2:$O$173,6,FALSE),"")</f>
        <v>-</v>
      </c>
      <c r="S392" s="3" t="str">
        <f>_xlfn.IFNA(VLOOKUP($C392,DataSuS2021!$B$2:$O$173,7,FALSE),"")</f>
        <v>-</v>
      </c>
      <c r="T392" s="3" t="str">
        <f>_xlfn.IFNA(VLOOKUP($C392,DataSuS2021!$B$2:$O$173,8,FALSE),"")</f>
        <v>-</v>
      </c>
      <c r="U392" s="3" t="str">
        <f>_xlfn.IFNA(VLOOKUP($C392,DataSuS2021!$B$2:$O$173,9,FALSE),"")</f>
        <v>-</v>
      </c>
      <c r="V392" s="3">
        <f>_xlfn.IFNA(VLOOKUP($C392,DataSuS2021!$B$2:$O$173,10,FALSE),"")</f>
        <v>1</v>
      </c>
      <c r="W392" s="3" t="str">
        <f>_xlfn.IFNA(VLOOKUP($C392,DataSuS2021!$B$2:$O$173,11,FALSE),"")</f>
        <v>-</v>
      </c>
      <c r="X392" s="3" t="str">
        <f>_xlfn.IFNA(VLOOKUP($C392,DataSuS2021!$B$2:$O$173,12,FALSE),"")</f>
        <v>-</v>
      </c>
      <c r="Y392" s="3" t="str">
        <f>_xlfn.IFNA(VLOOKUP($C392,DataSuS2021!$B$2:$O$173,13,FALSE),"")</f>
        <v>-</v>
      </c>
      <c r="Z392" s="42">
        <f t="shared" si="34"/>
        <v>2</v>
      </c>
      <c r="AA392" s="37" t="str">
        <f>_xlfn.IFNA(VLOOKUP($C392,DataSuS2022!$B$2:$O$854,2,FALSE),"")</f>
        <v>-</v>
      </c>
      <c r="AB392" s="37" t="str">
        <f>_xlfn.IFNA(VLOOKUP($C392,DataSuS2022!$B$2:$O$854,3,FALSE),"")</f>
        <v>-</v>
      </c>
      <c r="AC392" s="37" t="str">
        <f>_xlfn.IFNA(VLOOKUP($C392,DataSuS2022!$B$2:$O$854,4,FALSE),"")</f>
        <v>-</v>
      </c>
      <c r="AD392" s="37" t="str">
        <f>_xlfn.IFNA(VLOOKUP($C392,DataSuS2022!$B$2:$O$854,5,FALSE),"")</f>
        <v>-</v>
      </c>
      <c r="AE392" s="37" t="str">
        <f>_xlfn.IFNA(VLOOKUP($C392,DataSuS2022!$B$2:$O$854,6,FALSE),"")</f>
        <v>-</v>
      </c>
      <c r="AF392" s="37" t="str">
        <f>_xlfn.IFNA(VLOOKUP($C392,DataSuS2022!$B$2:$O$854,7,FALSE),"")</f>
        <v>-</v>
      </c>
      <c r="AG392" s="37" t="str">
        <f>_xlfn.IFNA(VLOOKUP($C392,DataSuS2022!$B$2:$O$854,8,FALSE),"")</f>
        <v>-</v>
      </c>
      <c r="AH392" s="37" t="str">
        <f>_xlfn.IFNA(VLOOKUP($C392,DataSuS2022!$B$2:$O$854,9,FALSE),"")</f>
        <v>-</v>
      </c>
      <c r="AI392" s="37" t="str">
        <f>_xlfn.IFNA(VLOOKUP($C392,DataSuS2022!$B$2:$O$854,10,FALSE),"")</f>
        <v>-</v>
      </c>
      <c r="AJ392" s="37" t="str">
        <f>_xlfn.IFNA(VLOOKUP($C392,DataSuS2022!$B$2:$O$854,11,FALSE),"")</f>
        <v>-</v>
      </c>
      <c r="AK392" s="37" t="str">
        <f>_xlfn.IFNA(VLOOKUP($C392,DataSuS2022!$B$2:$O$854,12,TRUE),"")</f>
        <v>-</v>
      </c>
      <c r="AL392" s="37" t="str">
        <f>_xlfn.IFNA(VLOOKUP($C392,DataSuS2022!$B$2:$O$854,13,FALSE),"")</f>
        <v>-</v>
      </c>
      <c r="AM392" s="44">
        <f t="shared" si="35"/>
        <v>0</v>
      </c>
      <c r="AN392" t="str">
        <f>_xlfn.IFNA(VLOOKUP($C392,DataSuS2023!$B$2:$O$854,2,FALSE),"")</f>
        <v>-</v>
      </c>
      <c r="AO392" t="str">
        <f>_xlfn.IFNA(VLOOKUP($C392,DataSuS2023!$B$2:$O$854,3,FALSE),"")</f>
        <v>-</v>
      </c>
      <c r="AP392" t="str">
        <f>_xlfn.IFNA(VLOOKUP($C392,DataSuS2023!$B$2:$O$854,4,FALSE),"")</f>
        <v>-</v>
      </c>
      <c r="AQ392" t="str">
        <f>_xlfn.IFNA(VLOOKUP($C392,DataSuS2023!$B$2:$O$854,5,FALSE),"")</f>
        <v>-</v>
      </c>
      <c r="AR392" t="str">
        <f>_xlfn.IFNA(VLOOKUP($C392,DataSuS2023!$B$2:$O$854,6,FALSE),"")</f>
        <v>-</v>
      </c>
      <c r="AS392" t="str">
        <f>_xlfn.IFNA(VLOOKUP($C392,DataSuS2023!$B$2:$O$854,7,FALSE),"")</f>
        <v>-</v>
      </c>
      <c r="AT392" t="str">
        <f>_xlfn.IFNA(VLOOKUP($C392,DataSuS2023!$B$2:$O$854,8,FALSE),"")</f>
        <v>-</v>
      </c>
      <c r="AU392" t="str">
        <f>_xlfn.IFNA(VLOOKUP($C392,DataSuS2023!$B$2:$O$854,9,FALSE),"")</f>
        <v>-</v>
      </c>
      <c r="AV392" t="str">
        <f>_xlfn.IFNA(VLOOKUP($C392,DataSuS2023!$B$2:$O$854,10,FALSE),"")</f>
        <v>-</v>
      </c>
      <c r="AW392" t="str">
        <f>_xlfn.IFNA(VLOOKUP($C392,DataSuS2023!$B$2:$O$854,11,FALSE),"")</f>
        <v>-</v>
      </c>
      <c r="AX392" t="str">
        <f>_xlfn.IFNA(VLOOKUP($C392,DataSuS2023!$B$2:$O$854,12,FALSE),"")</f>
        <v>-</v>
      </c>
      <c r="AY392" t="str">
        <f>_xlfn.IFNA(VLOOKUP($C392,DataSuS2023!$B$2:$O$854,13,FALSE),"")</f>
        <v>-</v>
      </c>
      <c r="AZ392" s="43">
        <f t="shared" ref="AZ392:AZ455" si="37">SUM(AN392:AY392)</f>
        <v>0</v>
      </c>
      <c r="BA392">
        <f t="shared" si="36"/>
        <v>2</v>
      </c>
    </row>
    <row r="393" spans="1:53" ht="15.75" customHeight="1">
      <c r="A393" s="10" t="s">
        <v>778</v>
      </c>
      <c r="B393" s="5">
        <v>3134707</v>
      </c>
      <c r="C393" s="5" t="str">
        <f t="shared" si="33"/>
        <v>31347</v>
      </c>
      <c r="D393" s="11" t="s">
        <v>64</v>
      </c>
      <c r="E393" s="12">
        <v>0.32300000000000001</v>
      </c>
      <c r="F393" s="12">
        <v>0.47099999999999997</v>
      </c>
      <c r="G393" s="13">
        <v>0.62</v>
      </c>
      <c r="H393" s="46" t="s">
        <v>478</v>
      </c>
      <c r="I393" s="13" t="s">
        <v>61</v>
      </c>
      <c r="J393" s="14">
        <v>2.99</v>
      </c>
      <c r="K393" s="14">
        <v>1393.6089999999999</v>
      </c>
      <c r="L393" s="15">
        <f t="shared" si="22"/>
        <v>2.1455085321636131</v>
      </c>
      <c r="M393" s="6" t="s">
        <v>103</v>
      </c>
      <c r="N393" s="3" t="str">
        <f>_xlfn.IFNA(VLOOKUP($C393,DataSuS2021!$B$2:$O$173,2,FALSE),"")</f>
        <v/>
      </c>
      <c r="O393" s="3" t="str">
        <f>_xlfn.IFNA(VLOOKUP($C393,DataSuS2021!$B$2:$O$173,3,FALSE),"")</f>
        <v/>
      </c>
      <c r="P393" s="3" t="str">
        <f>_xlfn.IFNA(VLOOKUP($C393,DataSuS2021!$B$2:$O$173,4,FALSE),"")</f>
        <v/>
      </c>
      <c r="Q393" s="3" t="str">
        <f>_xlfn.IFNA(VLOOKUP($C393,DataSuS2021!$B$2:$O$173,5,FALSE),"")</f>
        <v/>
      </c>
      <c r="R393" s="3" t="str">
        <f>_xlfn.IFNA(VLOOKUP($C393,DataSuS2021!$B$2:$O$173,6,FALSE),"")</f>
        <v/>
      </c>
      <c r="S393" s="3" t="str">
        <f>_xlfn.IFNA(VLOOKUP($C393,DataSuS2021!$B$2:$O$173,7,FALSE),"")</f>
        <v/>
      </c>
      <c r="T393" s="3" t="str">
        <f>_xlfn.IFNA(VLOOKUP($C393,DataSuS2021!$B$2:$O$173,8,FALSE),"")</f>
        <v/>
      </c>
      <c r="U393" s="3" t="str">
        <f>_xlfn.IFNA(VLOOKUP($C393,DataSuS2021!$B$2:$O$173,9,FALSE),"")</f>
        <v/>
      </c>
      <c r="V393" s="3" t="str">
        <f>_xlfn.IFNA(VLOOKUP($C393,DataSuS2021!$B$2:$O$173,10,FALSE),"")</f>
        <v/>
      </c>
      <c r="W393" s="3" t="str">
        <f>_xlfn.IFNA(VLOOKUP($C393,DataSuS2021!$B$2:$O$173,11,FALSE),"")</f>
        <v/>
      </c>
      <c r="X393" s="3" t="str">
        <f>_xlfn.IFNA(VLOOKUP($C393,DataSuS2021!$B$2:$O$173,12,FALSE),"")</f>
        <v/>
      </c>
      <c r="Y393" s="3" t="str">
        <f>_xlfn.IFNA(VLOOKUP($C393,DataSuS2021!$B$2:$O$173,13,FALSE),"")</f>
        <v/>
      </c>
      <c r="Z393" s="42">
        <f t="shared" si="34"/>
        <v>0</v>
      </c>
      <c r="AA393" s="37" t="str">
        <f>_xlfn.IFNA(VLOOKUP($C393,DataSuS2022!$B$2:$O$854,2,FALSE),"")</f>
        <v>-</v>
      </c>
      <c r="AB393" s="37" t="str">
        <f>_xlfn.IFNA(VLOOKUP($C393,DataSuS2022!$B$2:$O$854,3,FALSE),"")</f>
        <v>-</v>
      </c>
      <c r="AC393" s="37">
        <f>_xlfn.IFNA(VLOOKUP($C393,DataSuS2022!$B$2:$O$854,4,FALSE),"")</f>
        <v>1</v>
      </c>
      <c r="AD393" s="37" t="str">
        <f>_xlfn.IFNA(VLOOKUP($C393,DataSuS2022!$B$2:$O$854,5,FALSE),"")</f>
        <v>-</v>
      </c>
      <c r="AE393" s="37" t="str">
        <f>_xlfn.IFNA(VLOOKUP($C393,DataSuS2022!$B$2:$O$854,6,FALSE),"")</f>
        <v>-</v>
      </c>
      <c r="AF393" s="37" t="str">
        <f>_xlfn.IFNA(VLOOKUP($C393,DataSuS2022!$B$2:$O$854,7,FALSE),"")</f>
        <v>-</v>
      </c>
      <c r="AG393" s="37" t="str">
        <f>_xlfn.IFNA(VLOOKUP($C393,DataSuS2022!$B$2:$O$854,8,FALSE),"")</f>
        <v>-</v>
      </c>
      <c r="AH393" s="37" t="str">
        <f>_xlfn.IFNA(VLOOKUP($C393,DataSuS2022!$B$2:$O$854,9,FALSE),"")</f>
        <v>-</v>
      </c>
      <c r="AI393" s="37" t="str">
        <f>_xlfn.IFNA(VLOOKUP($C393,DataSuS2022!$B$2:$O$854,10,FALSE),"")</f>
        <v>-</v>
      </c>
      <c r="AJ393" s="37" t="str">
        <f>_xlfn.IFNA(VLOOKUP($C393,DataSuS2022!$B$2:$O$854,11,FALSE),"")</f>
        <v>-</v>
      </c>
      <c r="AK393" s="37" t="str">
        <f>_xlfn.IFNA(VLOOKUP($C393,DataSuS2022!$B$2:$O$854,12,TRUE),"")</f>
        <v>-</v>
      </c>
      <c r="AL393" s="37" t="str">
        <f>_xlfn.IFNA(VLOOKUP($C393,DataSuS2022!$B$2:$O$854,13,FALSE),"")</f>
        <v>-</v>
      </c>
      <c r="AM393" s="44">
        <f t="shared" si="35"/>
        <v>1</v>
      </c>
      <c r="AN393" t="str">
        <f>_xlfn.IFNA(VLOOKUP($C393,DataSuS2023!$B$2:$O$854,2,FALSE),"")</f>
        <v>-</v>
      </c>
      <c r="AO393" t="str">
        <f>_xlfn.IFNA(VLOOKUP($C393,DataSuS2023!$B$2:$O$854,3,FALSE),"")</f>
        <v>-</v>
      </c>
      <c r="AP393" t="str">
        <f>_xlfn.IFNA(VLOOKUP($C393,DataSuS2023!$B$2:$O$854,4,FALSE),"")</f>
        <v>-</v>
      </c>
      <c r="AQ393" t="str">
        <f>_xlfn.IFNA(VLOOKUP($C393,DataSuS2023!$B$2:$O$854,5,FALSE),"")</f>
        <v>-</v>
      </c>
      <c r="AR393" t="str">
        <f>_xlfn.IFNA(VLOOKUP($C393,DataSuS2023!$B$2:$O$854,6,FALSE),"")</f>
        <v>-</v>
      </c>
      <c r="AS393" t="str">
        <f>_xlfn.IFNA(VLOOKUP($C393,DataSuS2023!$B$2:$O$854,7,FALSE),"")</f>
        <v>-</v>
      </c>
      <c r="AT393" t="str">
        <f>_xlfn.IFNA(VLOOKUP($C393,DataSuS2023!$B$2:$O$854,8,FALSE),"")</f>
        <v>-</v>
      </c>
      <c r="AU393" t="str">
        <f>_xlfn.IFNA(VLOOKUP($C393,DataSuS2023!$B$2:$O$854,9,FALSE),"")</f>
        <v>-</v>
      </c>
      <c r="AV393" t="str">
        <f>_xlfn.IFNA(VLOOKUP($C393,DataSuS2023!$B$2:$O$854,10,FALSE),"")</f>
        <v>-</v>
      </c>
      <c r="AW393" t="str">
        <f>_xlfn.IFNA(VLOOKUP($C393,DataSuS2023!$B$2:$O$854,11,FALSE),"")</f>
        <v>-</v>
      </c>
      <c r="AX393" t="str">
        <f>_xlfn.IFNA(VLOOKUP($C393,DataSuS2023!$B$2:$O$854,12,FALSE),"")</f>
        <v>-</v>
      </c>
      <c r="AY393" t="str">
        <f>_xlfn.IFNA(VLOOKUP($C393,DataSuS2023!$B$2:$O$854,13,FALSE),"")</f>
        <v>-</v>
      </c>
      <c r="AZ393" s="43">
        <f t="shared" si="37"/>
        <v>0</v>
      </c>
      <c r="BA393">
        <f t="shared" si="36"/>
        <v>1</v>
      </c>
    </row>
    <row r="394" spans="1:53" ht="15.75" customHeight="1">
      <c r="A394" s="10" t="s">
        <v>779</v>
      </c>
      <c r="B394" s="5">
        <v>3134806</v>
      </c>
      <c r="C394" s="5" t="str">
        <f t="shared" si="33"/>
        <v>31348</v>
      </c>
      <c r="D394" s="11" t="s">
        <v>56</v>
      </c>
      <c r="E394" s="12">
        <v>0.38600000000000001</v>
      </c>
      <c r="F394" s="12">
        <v>0.55600000000000005</v>
      </c>
      <c r="G394" s="13">
        <v>0.66800000000000004</v>
      </c>
      <c r="H394" s="46" t="s">
        <v>780</v>
      </c>
      <c r="I394" s="13" t="s">
        <v>61</v>
      </c>
      <c r="J394" s="14">
        <v>1.51</v>
      </c>
      <c r="K394" s="14">
        <v>409.22899999999998</v>
      </c>
      <c r="L394" s="15">
        <f t="shared" si="22"/>
        <v>3.6898655764865147</v>
      </c>
      <c r="M394" s="6" t="s">
        <v>89</v>
      </c>
      <c r="N394" s="3" t="str">
        <f>_xlfn.IFNA(VLOOKUP($C394,DataSuS2021!$B$2:$O$173,2,FALSE),"")</f>
        <v/>
      </c>
      <c r="O394" s="3" t="str">
        <f>_xlfn.IFNA(VLOOKUP($C394,DataSuS2021!$B$2:$O$173,3,FALSE),"")</f>
        <v/>
      </c>
      <c r="P394" s="3" t="str">
        <f>_xlfn.IFNA(VLOOKUP($C394,DataSuS2021!$B$2:$O$173,4,FALSE),"")</f>
        <v/>
      </c>
      <c r="Q394" s="3" t="str">
        <f>_xlfn.IFNA(VLOOKUP($C394,DataSuS2021!$B$2:$O$173,5,FALSE),"")</f>
        <v/>
      </c>
      <c r="R394" s="3" t="str">
        <f>_xlfn.IFNA(VLOOKUP($C394,DataSuS2021!$B$2:$O$173,6,FALSE),"")</f>
        <v/>
      </c>
      <c r="S394" s="3" t="str">
        <f>_xlfn.IFNA(VLOOKUP($C394,DataSuS2021!$B$2:$O$173,7,FALSE),"")</f>
        <v/>
      </c>
      <c r="T394" s="3" t="str">
        <f>_xlfn.IFNA(VLOOKUP($C394,DataSuS2021!$B$2:$O$173,8,FALSE),"")</f>
        <v/>
      </c>
      <c r="U394" s="3" t="str">
        <f>_xlfn.IFNA(VLOOKUP($C394,DataSuS2021!$B$2:$O$173,9,FALSE),"")</f>
        <v/>
      </c>
      <c r="V394" s="3" t="str">
        <f>_xlfn.IFNA(VLOOKUP($C394,DataSuS2021!$B$2:$O$173,10,FALSE),"")</f>
        <v/>
      </c>
      <c r="W394" s="3" t="str">
        <f>_xlfn.IFNA(VLOOKUP($C394,DataSuS2021!$B$2:$O$173,11,FALSE),"")</f>
        <v/>
      </c>
      <c r="X394" s="3" t="str">
        <f>_xlfn.IFNA(VLOOKUP($C394,DataSuS2021!$B$2:$O$173,12,FALSE),"")</f>
        <v/>
      </c>
      <c r="Y394" s="3" t="str">
        <f>_xlfn.IFNA(VLOOKUP($C394,DataSuS2021!$B$2:$O$173,13,FALSE),"")</f>
        <v/>
      </c>
      <c r="Z394" s="42">
        <f t="shared" si="34"/>
        <v>0</v>
      </c>
      <c r="AA394" s="37" t="str">
        <f>_xlfn.IFNA(VLOOKUP($C394,DataSuS2022!$B$2:$O$854,2,FALSE),"")</f>
        <v>-</v>
      </c>
      <c r="AB394" s="37" t="str">
        <f>_xlfn.IFNA(VLOOKUP($C394,DataSuS2022!$B$2:$O$854,3,FALSE),"")</f>
        <v>-</v>
      </c>
      <c r="AC394" s="37" t="str">
        <f>_xlfn.IFNA(VLOOKUP($C394,DataSuS2022!$B$2:$O$854,4,FALSE),"")</f>
        <v>-</v>
      </c>
      <c r="AD394" s="37" t="str">
        <f>_xlfn.IFNA(VLOOKUP($C394,DataSuS2022!$B$2:$O$854,5,FALSE),"")</f>
        <v>-</v>
      </c>
      <c r="AE394" s="37" t="str">
        <f>_xlfn.IFNA(VLOOKUP($C394,DataSuS2022!$B$2:$O$854,6,FALSE),"")</f>
        <v>-</v>
      </c>
      <c r="AF394" s="37" t="str">
        <f>_xlfn.IFNA(VLOOKUP($C394,DataSuS2022!$B$2:$O$854,7,FALSE),"")</f>
        <v>-</v>
      </c>
      <c r="AG394" s="37" t="str">
        <f>_xlfn.IFNA(VLOOKUP($C394,DataSuS2022!$B$2:$O$854,8,FALSE),"")</f>
        <v>-</v>
      </c>
      <c r="AH394" s="37" t="str">
        <f>_xlfn.IFNA(VLOOKUP($C394,DataSuS2022!$B$2:$O$854,9,FALSE),"")</f>
        <v>-</v>
      </c>
      <c r="AI394" s="37" t="str">
        <f>_xlfn.IFNA(VLOOKUP($C394,DataSuS2022!$B$2:$O$854,10,FALSE),"")</f>
        <v>-</v>
      </c>
      <c r="AJ394" s="37" t="str">
        <f>_xlfn.IFNA(VLOOKUP($C394,DataSuS2022!$B$2:$O$854,11,FALSE),"")</f>
        <v>-</v>
      </c>
      <c r="AK394" s="37" t="str">
        <f>_xlfn.IFNA(VLOOKUP($C394,DataSuS2022!$B$2:$O$854,12,TRUE),"")</f>
        <v>-</v>
      </c>
      <c r="AL394" s="37" t="str">
        <f>_xlfn.IFNA(VLOOKUP($C394,DataSuS2022!$B$2:$O$854,13,FALSE),"")</f>
        <v>-</v>
      </c>
      <c r="AM394" s="44">
        <f t="shared" si="35"/>
        <v>0</v>
      </c>
      <c r="AN394" t="str">
        <f>_xlfn.IFNA(VLOOKUP($C394,DataSuS2023!$B$2:$O$854,2,FALSE),"")</f>
        <v>-</v>
      </c>
      <c r="AO394" t="str">
        <f>_xlfn.IFNA(VLOOKUP($C394,DataSuS2023!$B$2:$O$854,3,FALSE),"")</f>
        <v>-</v>
      </c>
      <c r="AP394" t="str">
        <f>_xlfn.IFNA(VLOOKUP($C394,DataSuS2023!$B$2:$O$854,4,FALSE),"")</f>
        <v>-</v>
      </c>
      <c r="AQ394" t="str">
        <f>_xlfn.IFNA(VLOOKUP($C394,DataSuS2023!$B$2:$O$854,5,FALSE),"")</f>
        <v>-</v>
      </c>
      <c r="AR394" t="str">
        <f>_xlfn.IFNA(VLOOKUP($C394,DataSuS2023!$B$2:$O$854,6,FALSE),"")</f>
        <v>-</v>
      </c>
      <c r="AS394" t="str">
        <f>_xlfn.IFNA(VLOOKUP($C394,DataSuS2023!$B$2:$O$854,7,FALSE),"")</f>
        <v>-</v>
      </c>
      <c r="AT394" t="str">
        <f>_xlfn.IFNA(VLOOKUP($C394,DataSuS2023!$B$2:$O$854,8,FALSE),"")</f>
        <v>-</v>
      </c>
      <c r="AU394" t="str">
        <f>_xlfn.IFNA(VLOOKUP($C394,DataSuS2023!$B$2:$O$854,9,FALSE),"")</f>
        <v>-</v>
      </c>
      <c r="AV394" t="str">
        <f>_xlfn.IFNA(VLOOKUP($C394,DataSuS2023!$B$2:$O$854,10,FALSE),"")</f>
        <v>-</v>
      </c>
      <c r="AW394" t="str">
        <f>_xlfn.IFNA(VLOOKUP($C394,DataSuS2023!$B$2:$O$854,11,FALSE),"")</f>
        <v>-</v>
      </c>
      <c r="AX394" t="str">
        <f>_xlfn.IFNA(VLOOKUP($C394,DataSuS2023!$B$2:$O$854,12,FALSE),"")</f>
        <v>-</v>
      </c>
      <c r="AY394" t="str">
        <f>_xlfn.IFNA(VLOOKUP($C394,DataSuS2023!$B$2:$O$854,13,FALSE),"")</f>
        <v>-</v>
      </c>
      <c r="AZ394" s="43">
        <f t="shared" si="37"/>
        <v>0</v>
      </c>
      <c r="BA394">
        <f t="shared" si="36"/>
        <v>0</v>
      </c>
    </row>
    <row r="395" spans="1:53" ht="15.75" customHeight="1">
      <c r="A395" s="10" t="s">
        <v>781</v>
      </c>
      <c r="B395" s="5">
        <v>3134905</v>
      </c>
      <c r="C395" s="5" t="str">
        <f t="shared" si="33"/>
        <v>31349</v>
      </c>
      <c r="D395" s="11" t="s">
        <v>136</v>
      </c>
      <c r="E395" s="12">
        <v>0.51400000000000001</v>
      </c>
      <c r="F395" s="12">
        <v>0.63200000000000001</v>
      </c>
      <c r="G395" s="13">
        <v>0.71499999999999997</v>
      </c>
      <c r="H395" s="46" t="s">
        <v>373</v>
      </c>
      <c r="I395" s="13" t="s">
        <v>61</v>
      </c>
      <c r="J395" s="14">
        <v>7.98</v>
      </c>
      <c r="K395" s="14">
        <v>347.66699999999997</v>
      </c>
      <c r="L395" s="15">
        <f t="shared" si="22"/>
        <v>22.952998127518576</v>
      </c>
      <c r="M395" s="6" t="s">
        <v>89</v>
      </c>
      <c r="N395" s="3" t="str">
        <f>_xlfn.IFNA(VLOOKUP($C395,DataSuS2021!$B$2:$O$173,2,FALSE),"")</f>
        <v/>
      </c>
      <c r="O395" s="3" t="str">
        <f>_xlfn.IFNA(VLOOKUP($C395,DataSuS2021!$B$2:$O$173,3,FALSE),"")</f>
        <v/>
      </c>
      <c r="P395" s="3" t="str">
        <f>_xlfn.IFNA(VLOOKUP($C395,DataSuS2021!$B$2:$O$173,4,FALSE),"")</f>
        <v/>
      </c>
      <c r="Q395" s="3" t="str">
        <f>_xlfn.IFNA(VLOOKUP($C395,DataSuS2021!$B$2:$O$173,5,FALSE),"")</f>
        <v/>
      </c>
      <c r="R395" s="3" t="str">
        <f>_xlfn.IFNA(VLOOKUP($C395,DataSuS2021!$B$2:$O$173,6,FALSE),"")</f>
        <v/>
      </c>
      <c r="S395" s="3" t="str">
        <f>_xlfn.IFNA(VLOOKUP($C395,DataSuS2021!$B$2:$O$173,7,FALSE),"")</f>
        <v/>
      </c>
      <c r="T395" s="3" t="str">
        <f>_xlfn.IFNA(VLOOKUP($C395,DataSuS2021!$B$2:$O$173,8,FALSE),"")</f>
        <v/>
      </c>
      <c r="U395" s="3" t="str">
        <f>_xlfn.IFNA(VLOOKUP($C395,DataSuS2021!$B$2:$O$173,9,FALSE),"")</f>
        <v/>
      </c>
      <c r="V395" s="3" t="str">
        <f>_xlfn.IFNA(VLOOKUP($C395,DataSuS2021!$B$2:$O$173,10,FALSE),"")</f>
        <v/>
      </c>
      <c r="W395" s="3" t="str">
        <f>_xlfn.IFNA(VLOOKUP($C395,DataSuS2021!$B$2:$O$173,11,FALSE),"")</f>
        <v/>
      </c>
      <c r="X395" s="3" t="str">
        <f>_xlfn.IFNA(VLOOKUP($C395,DataSuS2021!$B$2:$O$173,12,FALSE),"")</f>
        <v/>
      </c>
      <c r="Y395" s="3" t="str">
        <f>_xlfn.IFNA(VLOOKUP($C395,DataSuS2021!$B$2:$O$173,13,FALSE),"")</f>
        <v/>
      </c>
      <c r="Z395" s="42">
        <f t="shared" si="34"/>
        <v>0</v>
      </c>
      <c r="AA395" s="37" t="str">
        <f>_xlfn.IFNA(VLOOKUP($C395,DataSuS2022!$B$2:$O$854,2,FALSE),"")</f>
        <v>-</v>
      </c>
      <c r="AB395" s="37" t="str">
        <f>_xlfn.IFNA(VLOOKUP($C395,DataSuS2022!$B$2:$O$854,3,FALSE),"")</f>
        <v>-</v>
      </c>
      <c r="AC395" s="37" t="str">
        <f>_xlfn.IFNA(VLOOKUP($C395,DataSuS2022!$B$2:$O$854,4,FALSE),"")</f>
        <v>-</v>
      </c>
      <c r="AD395" s="37" t="str">
        <f>_xlfn.IFNA(VLOOKUP($C395,DataSuS2022!$B$2:$O$854,5,FALSE),"")</f>
        <v>-</v>
      </c>
      <c r="AE395" s="37" t="str">
        <f>_xlfn.IFNA(VLOOKUP($C395,DataSuS2022!$B$2:$O$854,6,FALSE),"")</f>
        <v>-</v>
      </c>
      <c r="AF395" s="37" t="str">
        <f>_xlfn.IFNA(VLOOKUP($C395,DataSuS2022!$B$2:$O$854,7,FALSE),"")</f>
        <v>-</v>
      </c>
      <c r="AG395" s="37" t="str">
        <f>_xlfn.IFNA(VLOOKUP($C395,DataSuS2022!$B$2:$O$854,8,FALSE),"")</f>
        <v>-</v>
      </c>
      <c r="AH395" s="37" t="str">
        <f>_xlfn.IFNA(VLOOKUP($C395,DataSuS2022!$B$2:$O$854,9,FALSE),"")</f>
        <v>-</v>
      </c>
      <c r="AI395" s="37" t="str">
        <f>_xlfn.IFNA(VLOOKUP($C395,DataSuS2022!$B$2:$O$854,10,FALSE),"")</f>
        <v>-</v>
      </c>
      <c r="AJ395" s="37" t="str">
        <f>_xlfn.IFNA(VLOOKUP($C395,DataSuS2022!$B$2:$O$854,11,FALSE),"")</f>
        <v>-</v>
      </c>
      <c r="AK395" s="37" t="str">
        <f>_xlfn.IFNA(VLOOKUP($C395,DataSuS2022!$B$2:$O$854,12,TRUE),"")</f>
        <v>-</v>
      </c>
      <c r="AL395" s="37" t="str">
        <f>_xlfn.IFNA(VLOOKUP($C395,DataSuS2022!$B$2:$O$854,13,FALSE),"")</f>
        <v>-</v>
      </c>
      <c r="AM395" s="44">
        <f t="shared" si="35"/>
        <v>0</v>
      </c>
      <c r="AN395" t="str">
        <f>_xlfn.IFNA(VLOOKUP($C395,DataSuS2023!$B$2:$O$854,2,FALSE),"")</f>
        <v>-</v>
      </c>
      <c r="AO395" t="str">
        <f>_xlfn.IFNA(VLOOKUP($C395,DataSuS2023!$B$2:$O$854,3,FALSE),"")</f>
        <v>-</v>
      </c>
      <c r="AP395" t="str">
        <f>_xlfn.IFNA(VLOOKUP($C395,DataSuS2023!$B$2:$O$854,4,FALSE),"")</f>
        <v>-</v>
      </c>
      <c r="AQ395" t="str">
        <f>_xlfn.IFNA(VLOOKUP($C395,DataSuS2023!$B$2:$O$854,5,FALSE),"")</f>
        <v>-</v>
      </c>
      <c r="AR395" t="str">
        <f>_xlfn.IFNA(VLOOKUP($C395,DataSuS2023!$B$2:$O$854,6,FALSE),"")</f>
        <v>-</v>
      </c>
      <c r="AS395" t="str">
        <f>_xlfn.IFNA(VLOOKUP($C395,DataSuS2023!$B$2:$O$854,7,FALSE),"")</f>
        <v>-</v>
      </c>
      <c r="AT395" t="str">
        <f>_xlfn.IFNA(VLOOKUP($C395,DataSuS2023!$B$2:$O$854,8,FALSE),"")</f>
        <v>-</v>
      </c>
      <c r="AU395" t="str">
        <f>_xlfn.IFNA(VLOOKUP($C395,DataSuS2023!$B$2:$O$854,9,FALSE),"")</f>
        <v>-</v>
      </c>
      <c r="AV395" t="str">
        <f>_xlfn.IFNA(VLOOKUP($C395,DataSuS2023!$B$2:$O$854,10,FALSE),"")</f>
        <v>-</v>
      </c>
      <c r="AW395" t="str">
        <f>_xlfn.IFNA(VLOOKUP($C395,DataSuS2023!$B$2:$O$854,11,FALSE),"")</f>
        <v>-</v>
      </c>
      <c r="AX395" t="str">
        <f>_xlfn.IFNA(VLOOKUP($C395,DataSuS2023!$B$2:$O$854,12,FALSE),"")</f>
        <v>-</v>
      </c>
      <c r="AY395" t="str">
        <f>_xlfn.IFNA(VLOOKUP($C395,DataSuS2023!$B$2:$O$854,13,FALSE),"")</f>
        <v>-</v>
      </c>
      <c r="AZ395" s="43">
        <f t="shared" si="37"/>
        <v>0</v>
      </c>
      <c r="BA395">
        <f t="shared" si="36"/>
        <v>0</v>
      </c>
    </row>
    <row r="396" spans="1:53" ht="15.75" customHeight="1">
      <c r="A396" s="10" t="s">
        <v>782</v>
      </c>
      <c r="B396" s="5">
        <v>3135001</v>
      </c>
      <c r="C396" s="5" t="str">
        <f t="shared" si="33"/>
        <v>31350</v>
      </c>
      <c r="D396" s="11" t="s">
        <v>59</v>
      </c>
      <c r="E396" s="12">
        <v>0.42599999999999999</v>
      </c>
      <c r="F396" s="12">
        <v>0.56100000000000005</v>
      </c>
      <c r="G396" s="13">
        <v>0.67900000000000005</v>
      </c>
      <c r="H396" s="46" t="s">
        <v>449</v>
      </c>
      <c r="I396" s="13" t="s">
        <v>61</v>
      </c>
      <c r="J396" s="14">
        <v>1.29</v>
      </c>
      <c r="K396" s="14">
        <v>163.76</v>
      </c>
      <c r="L396" s="15">
        <f t="shared" si="22"/>
        <v>7.8773815339521267</v>
      </c>
      <c r="M396" s="6" t="s">
        <v>67</v>
      </c>
      <c r="N396" s="3" t="str">
        <f>_xlfn.IFNA(VLOOKUP($C396,DataSuS2021!$B$2:$O$173,2,FALSE),"")</f>
        <v/>
      </c>
      <c r="O396" s="3" t="str">
        <f>_xlfn.IFNA(VLOOKUP($C396,DataSuS2021!$B$2:$O$173,3,FALSE),"")</f>
        <v/>
      </c>
      <c r="P396" s="3" t="str">
        <f>_xlfn.IFNA(VLOOKUP($C396,DataSuS2021!$B$2:$O$173,4,FALSE),"")</f>
        <v/>
      </c>
      <c r="Q396" s="3" t="str">
        <f>_xlfn.IFNA(VLOOKUP($C396,DataSuS2021!$B$2:$O$173,5,FALSE),"")</f>
        <v/>
      </c>
      <c r="R396" s="3" t="str">
        <f>_xlfn.IFNA(VLOOKUP($C396,DataSuS2021!$B$2:$O$173,6,FALSE),"")</f>
        <v/>
      </c>
      <c r="S396" s="3" t="str">
        <f>_xlfn.IFNA(VLOOKUP($C396,DataSuS2021!$B$2:$O$173,7,FALSE),"")</f>
        <v/>
      </c>
      <c r="T396" s="3" t="str">
        <f>_xlfn.IFNA(VLOOKUP($C396,DataSuS2021!$B$2:$O$173,8,FALSE),"")</f>
        <v/>
      </c>
      <c r="U396" s="3" t="str">
        <f>_xlfn.IFNA(VLOOKUP($C396,DataSuS2021!$B$2:$O$173,9,FALSE),"")</f>
        <v/>
      </c>
      <c r="V396" s="3" t="str">
        <f>_xlfn.IFNA(VLOOKUP($C396,DataSuS2021!$B$2:$O$173,10,FALSE),"")</f>
        <v/>
      </c>
      <c r="W396" s="3" t="str">
        <f>_xlfn.IFNA(VLOOKUP($C396,DataSuS2021!$B$2:$O$173,11,FALSE),"")</f>
        <v/>
      </c>
      <c r="X396" s="3" t="str">
        <f>_xlfn.IFNA(VLOOKUP($C396,DataSuS2021!$B$2:$O$173,12,FALSE),"")</f>
        <v/>
      </c>
      <c r="Y396" s="3" t="str">
        <f>_xlfn.IFNA(VLOOKUP($C396,DataSuS2021!$B$2:$O$173,13,FALSE),"")</f>
        <v/>
      </c>
      <c r="Z396" s="42">
        <f t="shared" si="34"/>
        <v>0</v>
      </c>
      <c r="AA396" s="37" t="str">
        <f>_xlfn.IFNA(VLOOKUP($C396,DataSuS2022!$B$2:$O$854,2,FALSE),"")</f>
        <v>-</v>
      </c>
      <c r="AB396" s="37" t="str">
        <f>_xlfn.IFNA(VLOOKUP($C396,DataSuS2022!$B$2:$O$854,3,FALSE),"")</f>
        <v>-</v>
      </c>
      <c r="AC396" s="37" t="str">
        <f>_xlfn.IFNA(VLOOKUP($C396,DataSuS2022!$B$2:$O$854,4,FALSE),"")</f>
        <v>-</v>
      </c>
      <c r="AD396" s="37" t="str">
        <f>_xlfn.IFNA(VLOOKUP($C396,DataSuS2022!$B$2:$O$854,5,FALSE),"")</f>
        <v>-</v>
      </c>
      <c r="AE396" s="37" t="str">
        <f>_xlfn.IFNA(VLOOKUP($C396,DataSuS2022!$B$2:$O$854,6,FALSE),"")</f>
        <v>-</v>
      </c>
      <c r="AF396" s="37" t="str">
        <f>_xlfn.IFNA(VLOOKUP($C396,DataSuS2022!$B$2:$O$854,7,FALSE),"")</f>
        <v>-</v>
      </c>
      <c r="AG396" s="37" t="str">
        <f>_xlfn.IFNA(VLOOKUP($C396,DataSuS2022!$B$2:$O$854,8,FALSE),"")</f>
        <v>-</v>
      </c>
      <c r="AH396" s="37" t="str">
        <f>_xlfn.IFNA(VLOOKUP($C396,DataSuS2022!$B$2:$O$854,9,FALSE),"")</f>
        <v>-</v>
      </c>
      <c r="AI396" s="37" t="str">
        <f>_xlfn.IFNA(VLOOKUP($C396,DataSuS2022!$B$2:$O$854,10,FALSE),"")</f>
        <v>-</v>
      </c>
      <c r="AJ396" s="37" t="str">
        <f>_xlfn.IFNA(VLOOKUP($C396,DataSuS2022!$B$2:$O$854,11,FALSE),"")</f>
        <v>-</v>
      </c>
      <c r="AK396" s="37" t="str">
        <f>_xlfn.IFNA(VLOOKUP($C396,DataSuS2022!$B$2:$O$854,12,TRUE),"")</f>
        <v>-</v>
      </c>
      <c r="AL396" s="37" t="str">
        <f>_xlfn.IFNA(VLOOKUP($C396,DataSuS2022!$B$2:$O$854,13,FALSE),"")</f>
        <v>-</v>
      </c>
      <c r="AM396" s="44">
        <f t="shared" si="35"/>
        <v>0</v>
      </c>
      <c r="AN396" t="str">
        <f>_xlfn.IFNA(VLOOKUP($C396,DataSuS2023!$B$2:$O$854,2,FALSE),"")</f>
        <v>-</v>
      </c>
      <c r="AO396" t="str">
        <f>_xlfn.IFNA(VLOOKUP($C396,DataSuS2023!$B$2:$O$854,3,FALSE),"")</f>
        <v>-</v>
      </c>
      <c r="AP396" t="str">
        <f>_xlfn.IFNA(VLOOKUP($C396,DataSuS2023!$B$2:$O$854,4,FALSE),"")</f>
        <v>-</v>
      </c>
      <c r="AQ396" t="str">
        <f>_xlfn.IFNA(VLOOKUP($C396,DataSuS2023!$B$2:$O$854,5,FALSE),"")</f>
        <v>-</v>
      </c>
      <c r="AR396" t="str">
        <f>_xlfn.IFNA(VLOOKUP($C396,DataSuS2023!$B$2:$O$854,6,FALSE),"")</f>
        <v>-</v>
      </c>
      <c r="AS396" t="str">
        <f>_xlfn.IFNA(VLOOKUP($C396,DataSuS2023!$B$2:$O$854,7,FALSE),"")</f>
        <v>-</v>
      </c>
      <c r="AT396" t="str">
        <f>_xlfn.IFNA(VLOOKUP($C396,DataSuS2023!$B$2:$O$854,8,FALSE),"")</f>
        <v>-</v>
      </c>
      <c r="AU396" t="str">
        <f>_xlfn.IFNA(VLOOKUP($C396,DataSuS2023!$B$2:$O$854,9,FALSE),"")</f>
        <v>-</v>
      </c>
      <c r="AV396" t="str">
        <f>_xlfn.IFNA(VLOOKUP($C396,DataSuS2023!$B$2:$O$854,10,FALSE),"")</f>
        <v>-</v>
      </c>
      <c r="AW396" t="str">
        <f>_xlfn.IFNA(VLOOKUP($C396,DataSuS2023!$B$2:$O$854,11,FALSE),"")</f>
        <v>-</v>
      </c>
      <c r="AX396" t="str">
        <f>_xlfn.IFNA(VLOOKUP($C396,DataSuS2023!$B$2:$O$854,12,FALSE),"")</f>
        <v>-</v>
      </c>
      <c r="AY396" t="str">
        <f>_xlfn.IFNA(VLOOKUP($C396,DataSuS2023!$B$2:$O$854,13,FALSE),"")</f>
        <v>-</v>
      </c>
      <c r="AZ396" s="43">
        <f t="shared" si="37"/>
        <v>0</v>
      </c>
      <c r="BA396">
        <f t="shared" si="36"/>
        <v>0</v>
      </c>
    </row>
    <row r="397" spans="1:53" ht="15.75" customHeight="1">
      <c r="A397" s="10" t="s">
        <v>783</v>
      </c>
      <c r="B397" s="5">
        <v>3135050</v>
      </c>
      <c r="C397" s="5" t="str">
        <f t="shared" si="33"/>
        <v>31350</v>
      </c>
      <c r="D397" s="11" t="s">
        <v>78</v>
      </c>
      <c r="E397" s="12">
        <v>0.28799999999999998</v>
      </c>
      <c r="F397" s="12">
        <v>0.46700000000000003</v>
      </c>
      <c r="G397" s="13">
        <v>0.63800000000000001</v>
      </c>
      <c r="H397" s="46">
        <v>19</v>
      </c>
      <c r="I397" s="13" t="s">
        <v>343</v>
      </c>
      <c r="J397" s="14">
        <v>7.44</v>
      </c>
      <c r="K397" s="14">
        <v>2635.4670000000001</v>
      </c>
      <c r="L397" s="15">
        <f t="shared" si="22"/>
        <v>2.8230290874444641</v>
      </c>
      <c r="M397" s="6" t="s">
        <v>83</v>
      </c>
      <c r="N397" s="3" t="str">
        <f>_xlfn.IFNA(VLOOKUP($C397,DataSuS2021!$B$2:$O$173,2,FALSE),"")</f>
        <v/>
      </c>
      <c r="O397" s="3" t="str">
        <f>_xlfn.IFNA(VLOOKUP($C397,DataSuS2021!$B$2:$O$173,3,FALSE),"")</f>
        <v/>
      </c>
      <c r="P397" s="3" t="str">
        <f>_xlfn.IFNA(VLOOKUP($C397,DataSuS2021!$B$2:$O$173,4,FALSE),"")</f>
        <v/>
      </c>
      <c r="Q397" s="3" t="str">
        <f>_xlfn.IFNA(VLOOKUP($C397,DataSuS2021!$B$2:$O$173,5,FALSE),"")</f>
        <v/>
      </c>
      <c r="R397" s="3" t="str">
        <f>_xlfn.IFNA(VLOOKUP($C397,DataSuS2021!$B$2:$O$173,6,FALSE),"")</f>
        <v/>
      </c>
      <c r="S397" s="3" t="str">
        <f>_xlfn.IFNA(VLOOKUP($C397,DataSuS2021!$B$2:$O$173,7,FALSE),"")</f>
        <v/>
      </c>
      <c r="T397" s="3" t="str">
        <f>_xlfn.IFNA(VLOOKUP($C397,DataSuS2021!$B$2:$O$173,8,FALSE),"")</f>
        <v/>
      </c>
      <c r="U397" s="3" t="str">
        <f>_xlfn.IFNA(VLOOKUP($C397,DataSuS2021!$B$2:$O$173,9,FALSE),"")</f>
        <v/>
      </c>
      <c r="V397" s="3" t="str">
        <f>_xlfn.IFNA(VLOOKUP($C397,DataSuS2021!$B$2:$O$173,10,FALSE),"")</f>
        <v/>
      </c>
      <c r="W397" s="3" t="str">
        <f>_xlfn.IFNA(VLOOKUP($C397,DataSuS2021!$B$2:$O$173,11,FALSE),"")</f>
        <v/>
      </c>
      <c r="X397" s="3" t="str">
        <f>_xlfn.IFNA(VLOOKUP($C397,DataSuS2021!$B$2:$O$173,12,FALSE),"")</f>
        <v/>
      </c>
      <c r="Y397" s="3" t="str">
        <f>_xlfn.IFNA(VLOOKUP($C397,DataSuS2021!$B$2:$O$173,13,FALSE),"")</f>
        <v/>
      </c>
      <c r="Z397" s="42">
        <f t="shared" si="34"/>
        <v>0</v>
      </c>
      <c r="AA397" s="37" t="str">
        <f>_xlfn.IFNA(VLOOKUP($C397,DataSuS2022!$B$2:$O$854,2,FALSE),"")</f>
        <v>-</v>
      </c>
      <c r="AB397" s="37" t="str">
        <f>_xlfn.IFNA(VLOOKUP($C397,DataSuS2022!$B$2:$O$854,3,FALSE),"")</f>
        <v>-</v>
      </c>
      <c r="AC397" s="37" t="str">
        <f>_xlfn.IFNA(VLOOKUP($C397,DataSuS2022!$B$2:$O$854,4,FALSE),"")</f>
        <v>-</v>
      </c>
      <c r="AD397" s="37" t="str">
        <f>_xlfn.IFNA(VLOOKUP($C397,DataSuS2022!$B$2:$O$854,5,FALSE),"")</f>
        <v>-</v>
      </c>
      <c r="AE397" s="37" t="str">
        <f>_xlfn.IFNA(VLOOKUP($C397,DataSuS2022!$B$2:$O$854,6,FALSE),"")</f>
        <v>-</v>
      </c>
      <c r="AF397" s="37" t="str">
        <f>_xlfn.IFNA(VLOOKUP($C397,DataSuS2022!$B$2:$O$854,7,FALSE),"")</f>
        <v>-</v>
      </c>
      <c r="AG397" s="37" t="str">
        <f>_xlfn.IFNA(VLOOKUP($C397,DataSuS2022!$B$2:$O$854,8,FALSE),"")</f>
        <v>-</v>
      </c>
      <c r="AH397" s="37" t="str">
        <f>_xlfn.IFNA(VLOOKUP($C397,DataSuS2022!$B$2:$O$854,9,FALSE),"")</f>
        <v>-</v>
      </c>
      <c r="AI397" s="37" t="str">
        <f>_xlfn.IFNA(VLOOKUP($C397,DataSuS2022!$B$2:$O$854,10,FALSE),"")</f>
        <v>-</v>
      </c>
      <c r="AJ397" s="37" t="str">
        <f>_xlfn.IFNA(VLOOKUP($C397,DataSuS2022!$B$2:$O$854,11,FALSE),"")</f>
        <v>-</v>
      </c>
      <c r="AK397" s="37" t="str">
        <f>_xlfn.IFNA(VLOOKUP($C397,DataSuS2022!$B$2:$O$854,12,TRUE),"")</f>
        <v>-</v>
      </c>
      <c r="AL397" s="37" t="str">
        <f>_xlfn.IFNA(VLOOKUP($C397,DataSuS2022!$B$2:$O$854,13,FALSE),"")</f>
        <v>-</v>
      </c>
      <c r="AM397" s="44">
        <f t="shared" si="35"/>
        <v>0</v>
      </c>
      <c r="AN397" t="str">
        <f>_xlfn.IFNA(VLOOKUP($C397,DataSuS2023!$B$2:$O$854,2,FALSE),"")</f>
        <v>-</v>
      </c>
      <c r="AO397" t="str">
        <f>_xlfn.IFNA(VLOOKUP($C397,DataSuS2023!$B$2:$O$854,3,FALSE),"")</f>
        <v>-</v>
      </c>
      <c r="AP397" t="str">
        <f>_xlfn.IFNA(VLOOKUP($C397,DataSuS2023!$B$2:$O$854,4,FALSE),"")</f>
        <v>-</v>
      </c>
      <c r="AQ397" t="str">
        <f>_xlfn.IFNA(VLOOKUP($C397,DataSuS2023!$B$2:$O$854,5,FALSE),"")</f>
        <v>-</v>
      </c>
      <c r="AR397" t="str">
        <f>_xlfn.IFNA(VLOOKUP($C397,DataSuS2023!$B$2:$O$854,6,FALSE),"")</f>
        <v>-</v>
      </c>
      <c r="AS397" t="str">
        <f>_xlfn.IFNA(VLOOKUP($C397,DataSuS2023!$B$2:$O$854,7,FALSE),"")</f>
        <v>-</v>
      </c>
      <c r="AT397" t="str">
        <f>_xlfn.IFNA(VLOOKUP($C397,DataSuS2023!$B$2:$O$854,8,FALSE),"")</f>
        <v>-</v>
      </c>
      <c r="AU397" t="str">
        <f>_xlfn.IFNA(VLOOKUP($C397,DataSuS2023!$B$2:$O$854,9,FALSE),"")</f>
        <v>-</v>
      </c>
      <c r="AV397" t="str">
        <f>_xlfn.IFNA(VLOOKUP($C397,DataSuS2023!$B$2:$O$854,10,FALSE),"")</f>
        <v>-</v>
      </c>
      <c r="AW397" t="str">
        <f>_xlfn.IFNA(VLOOKUP($C397,DataSuS2023!$B$2:$O$854,11,FALSE),"")</f>
        <v>-</v>
      </c>
      <c r="AX397" t="str">
        <f>_xlfn.IFNA(VLOOKUP($C397,DataSuS2023!$B$2:$O$854,12,FALSE),"")</f>
        <v>-</v>
      </c>
      <c r="AY397" t="str">
        <f>_xlfn.IFNA(VLOOKUP($C397,DataSuS2023!$B$2:$O$854,13,FALSE),"")</f>
        <v>-</v>
      </c>
      <c r="AZ397" s="43">
        <f t="shared" si="37"/>
        <v>0</v>
      </c>
      <c r="BA397">
        <f t="shared" si="36"/>
        <v>0</v>
      </c>
    </row>
    <row r="398" spans="1:53" ht="15.75" customHeight="1">
      <c r="A398" s="10" t="s">
        <v>784</v>
      </c>
      <c r="B398" s="5">
        <v>3135076</v>
      </c>
      <c r="C398" s="5" t="str">
        <f t="shared" si="33"/>
        <v>31350</v>
      </c>
      <c r="D398" s="11" t="s">
        <v>85</v>
      </c>
      <c r="E398" s="12">
        <v>0.34200000000000003</v>
      </c>
      <c r="F398" s="12">
        <v>0.46899999999999997</v>
      </c>
      <c r="G398" s="13">
        <v>0.60899999999999999</v>
      </c>
      <c r="H398" s="46" t="s">
        <v>785</v>
      </c>
      <c r="I398" s="13" t="s">
        <v>61</v>
      </c>
      <c r="J398" s="14">
        <v>0.8</v>
      </c>
      <c r="K398" s="14">
        <v>517.09500000000003</v>
      </c>
      <c r="L398" s="15">
        <f t="shared" si="22"/>
        <v>1.5471044972393855</v>
      </c>
      <c r="M398" s="6" t="s">
        <v>67</v>
      </c>
      <c r="N398" s="3" t="str">
        <f>_xlfn.IFNA(VLOOKUP($C398,DataSuS2021!$B$2:$O$173,2,FALSE),"")</f>
        <v/>
      </c>
      <c r="O398" s="3" t="str">
        <f>_xlfn.IFNA(VLOOKUP($C398,DataSuS2021!$B$2:$O$173,3,FALSE),"")</f>
        <v/>
      </c>
      <c r="P398" s="3" t="str">
        <f>_xlfn.IFNA(VLOOKUP($C398,DataSuS2021!$B$2:$O$173,4,FALSE),"")</f>
        <v/>
      </c>
      <c r="Q398" s="3" t="str">
        <f>_xlfn.IFNA(VLOOKUP($C398,DataSuS2021!$B$2:$O$173,5,FALSE),"")</f>
        <v/>
      </c>
      <c r="R398" s="3" t="str">
        <f>_xlfn.IFNA(VLOOKUP($C398,DataSuS2021!$B$2:$O$173,6,FALSE),"")</f>
        <v/>
      </c>
      <c r="S398" s="3" t="str">
        <f>_xlfn.IFNA(VLOOKUP($C398,DataSuS2021!$B$2:$O$173,7,FALSE),"")</f>
        <v/>
      </c>
      <c r="T398" s="3" t="str">
        <f>_xlfn.IFNA(VLOOKUP($C398,DataSuS2021!$B$2:$O$173,8,FALSE),"")</f>
        <v/>
      </c>
      <c r="U398" s="3" t="str">
        <f>_xlfn.IFNA(VLOOKUP($C398,DataSuS2021!$B$2:$O$173,9,FALSE),"")</f>
        <v/>
      </c>
      <c r="V398" s="3" t="str">
        <f>_xlfn.IFNA(VLOOKUP($C398,DataSuS2021!$B$2:$O$173,10,FALSE),"")</f>
        <v/>
      </c>
      <c r="W398" s="3" t="str">
        <f>_xlfn.IFNA(VLOOKUP($C398,DataSuS2021!$B$2:$O$173,11,FALSE),"")</f>
        <v/>
      </c>
      <c r="X398" s="3" t="str">
        <f>_xlfn.IFNA(VLOOKUP($C398,DataSuS2021!$B$2:$O$173,12,FALSE),"")</f>
        <v/>
      </c>
      <c r="Y398" s="3" t="str">
        <f>_xlfn.IFNA(VLOOKUP($C398,DataSuS2021!$B$2:$O$173,13,FALSE),"")</f>
        <v/>
      </c>
      <c r="Z398" s="42">
        <f t="shared" si="34"/>
        <v>0</v>
      </c>
      <c r="AA398" s="37" t="str">
        <f>_xlfn.IFNA(VLOOKUP($C398,DataSuS2022!$B$2:$O$854,2,FALSE),"")</f>
        <v>-</v>
      </c>
      <c r="AB398" s="37" t="str">
        <f>_xlfn.IFNA(VLOOKUP($C398,DataSuS2022!$B$2:$O$854,3,FALSE),"")</f>
        <v>-</v>
      </c>
      <c r="AC398" s="37" t="str">
        <f>_xlfn.IFNA(VLOOKUP($C398,DataSuS2022!$B$2:$O$854,4,FALSE),"")</f>
        <v>-</v>
      </c>
      <c r="AD398" s="37" t="str">
        <f>_xlfn.IFNA(VLOOKUP($C398,DataSuS2022!$B$2:$O$854,5,FALSE),"")</f>
        <v>-</v>
      </c>
      <c r="AE398" s="37" t="str">
        <f>_xlfn.IFNA(VLOOKUP($C398,DataSuS2022!$B$2:$O$854,6,FALSE),"")</f>
        <v>-</v>
      </c>
      <c r="AF398" s="37" t="str">
        <f>_xlfn.IFNA(VLOOKUP($C398,DataSuS2022!$B$2:$O$854,7,FALSE),"")</f>
        <v>-</v>
      </c>
      <c r="AG398" s="37" t="str">
        <f>_xlfn.IFNA(VLOOKUP($C398,DataSuS2022!$B$2:$O$854,8,FALSE),"")</f>
        <v>-</v>
      </c>
      <c r="AH398" s="37" t="str">
        <f>_xlfn.IFNA(VLOOKUP($C398,DataSuS2022!$B$2:$O$854,9,FALSE),"")</f>
        <v>-</v>
      </c>
      <c r="AI398" s="37" t="str">
        <f>_xlfn.IFNA(VLOOKUP($C398,DataSuS2022!$B$2:$O$854,10,FALSE),"")</f>
        <v>-</v>
      </c>
      <c r="AJ398" s="37" t="str">
        <f>_xlfn.IFNA(VLOOKUP($C398,DataSuS2022!$B$2:$O$854,11,FALSE),"")</f>
        <v>-</v>
      </c>
      <c r="AK398" s="37" t="str">
        <f>_xlfn.IFNA(VLOOKUP($C398,DataSuS2022!$B$2:$O$854,12,TRUE),"")</f>
        <v>-</v>
      </c>
      <c r="AL398" s="37" t="str">
        <f>_xlfn.IFNA(VLOOKUP($C398,DataSuS2022!$B$2:$O$854,13,FALSE),"")</f>
        <v>-</v>
      </c>
      <c r="AM398" s="44">
        <f t="shared" si="35"/>
        <v>0</v>
      </c>
      <c r="AN398" t="str">
        <f>_xlfn.IFNA(VLOOKUP($C398,DataSuS2023!$B$2:$O$854,2,FALSE),"")</f>
        <v>-</v>
      </c>
      <c r="AO398" t="str">
        <f>_xlfn.IFNA(VLOOKUP($C398,DataSuS2023!$B$2:$O$854,3,FALSE),"")</f>
        <v>-</v>
      </c>
      <c r="AP398" t="str">
        <f>_xlfn.IFNA(VLOOKUP($C398,DataSuS2023!$B$2:$O$854,4,FALSE),"")</f>
        <v>-</v>
      </c>
      <c r="AQ398" t="str">
        <f>_xlfn.IFNA(VLOOKUP($C398,DataSuS2023!$B$2:$O$854,5,FALSE),"")</f>
        <v>-</v>
      </c>
      <c r="AR398" t="str">
        <f>_xlfn.IFNA(VLOOKUP($C398,DataSuS2023!$B$2:$O$854,6,FALSE),"")</f>
        <v>-</v>
      </c>
      <c r="AS398" t="str">
        <f>_xlfn.IFNA(VLOOKUP($C398,DataSuS2023!$B$2:$O$854,7,FALSE),"")</f>
        <v>-</v>
      </c>
      <c r="AT398" t="str">
        <f>_xlfn.IFNA(VLOOKUP($C398,DataSuS2023!$B$2:$O$854,8,FALSE),"")</f>
        <v>-</v>
      </c>
      <c r="AU398" t="str">
        <f>_xlfn.IFNA(VLOOKUP($C398,DataSuS2023!$B$2:$O$854,9,FALSE),"")</f>
        <v>-</v>
      </c>
      <c r="AV398" t="str">
        <f>_xlfn.IFNA(VLOOKUP($C398,DataSuS2023!$B$2:$O$854,10,FALSE),"")</f>
        <v>-</v>
      </c>
      <c r="AW398" t="str">
        <f>_xlfn.IFNA(VLOOKUP($C398,DataSuS2023!$B$2:$O$854,11,FALSE),"")</f>
        <v>-</v>
      </c>
      <c r="AX398" t="str">
        <f>_xlfn.IFNA(VLOOKUP($C398,DataSuS2023!$B$2:$O$854,12,FALSE),"")</f>
        <v>-</v>
      </c>
      <c r="AY398" t="str">
        <f>_xlfn.IFNA(VLOOKUP($C398,DataSuS2023!$B$2:$O$854,13,FALSE),"")</f>
        <v>-</v>
      </c>
      <c r="AZ398" s="43">
        <f t="shared" si="37"/>
        <v>0</v>
      </c>
      <c r="BA398">
        <f t="shared" si="36"/>
        <v>0</v>
      </c>
    </row>
    <row r="399" spans="1:53" ht="15.75" customHeight="1">
      <c r="A399" s="10" t="s">
        <v>786</v>
      </c>
      <c r="B399" s="5">
        <v>3135100</v>
      </c>
      <c r="C399" s="5" t="str">
        <f t="shared" si="33"/>
        <v>31351</v>
      </c>
      <c r="D399" s="11" t="s">
        <v>56</v>
      </c>
      <c r="E399" s="12">
        <v>0.42899999999999999</v>
      </c>
      <c r="F399" s="12">
        <v>0.57999999999999996</v>
      </c>
      <c r="G399" s="13">
        <v>0.69599999999999995</v>
      </c>
      <c r="H399" s="46" t="s">
        <v>787</v>
      </c>
      <c r="I399" s="13" t="s">
        <v>255</v>
      </c>
      <c r="J399" s="14">
        <v>15.49</v>
      </c>
      <c r="K399" s="14">
        <v>2181.319</v>
      </c>
      <c r="L399" s="15">
        <f t="shared" si="22"/>
        <v>7.1012080305539911</v>
      </c>
      <c r="M399" s="6" t="s">
        <v>83</v>
      </c>
      <c r="N399" s="3" t="str">
        <f>_xlfn.IFNA(VLOOKUP($C399,DataSuS2021!$B$2:$O$173,2,FALSE),"")</f>
        <v>-</v>
      </c>
      <c r="O399" s="3" t="str">
        <f>_xlfn.IFNA(VLOOKUP($C399,DataSuS2021!$B$2:$O$173,3,FALSE),"")</f>
        <v>-</v>
      </c>
      <c r="P399" s="3" t="str">
        <f>_xlfn.IFNA(VLOOKUP($C399,DataSuS2021!$B$2:$O$173,4,FALSE),"")</f>
        <v>-</v>
      </c>
      <c r="Q399" s="3" t="str">
        <f>_xlfn.IFNA(VLOOKUP($C399,DataSuS2021!$B$2:$O$173,5,FALSE),"")</f>
        <v>-</v>
      </c>
      <c r="R399" s="3" t="str">
        <f>_xlfn.IFNA(VLOOKUP($C399,DataSuS2021!$B$2:$O$173,6,FALSE),"")</f>
        <v>-</v>
      </c>
      <c r="S399" s="3" t="str">
        <f>_xlfn.IFNA(VLOOKUP($C399,DataSuS2021!$B$2:$O$173,7,FALSE),"")</f>
        <v>-</v>
      </c>
      <c r="T399" s="3" t="str">
        <f>_xlfn.IFNA(VLOOKUP($C399,DataSuS2021!$B$2:$O$173,8,FALSE),"")</f>
        <v>-</v>
      </c>
      <c r="U399" s="3" t="str">
        <f>_xlfn.IFNA(VLOOKUP($C399,DataSuS2021!$B$2:$O$173,9,FALSE),"")</f>
        <v>-</v>
      </c>
      <c r="V399" s="3" t="str">
        <f>_xlfn.IFNA(VLOOKUP($C399,DataSuS2021!$B$2:$O$173,10,FALSE),"")</f>
        <v>-</v>
      </c>
      <c r="W399" s="3" t="str">
        <f>_xlfn.IFNA(VLOOKUP($C399,DataSuS2021!$B$2:$O$173,11,FALSE),"")</f>
        <v>-</v>
      </c>
      <c r="X399" s="3" t="str">
        <f>_xlfn.IFNA(VLOOKUP($C399,DataSuS2021!$B$2:$O$173,12,FALSE),"")</f>
        <v>-</v>
      </c>
      <c r="Y399" s="3">
        <f>_xlfn.IFNA(VLOOKUP($C399,DataSuS2021!$B$2:$O$173,13,FALSE),"")</f>
        <v>1</v>
      </c>
      <c r="Z399" s="42">
        <f t="shared" si="34"/>
        <v>1</v>
      </c>
      <c r="AA399" s="37">
        <f>_xlfn.IFNA(VLOOKUP($C399,DataSuS2022!$B$2:$O$854,2,FALSE),"")</f>
        <v>1</v>
      </c>
      <c r="AB399" s="37" t="str">
        <f>_xlfn.IFNA(VLOOKUP($C399,DataSuS2022!$B$2:$O$854,3,FALSE),"")</f>
        <v>-</v>
      </c>
      <c r="AC399" s="37" t="str">
        <f>_xlfn.IFNA(VLOOKUP($C399,DataSuS2022!$B$2:$O$854,4,FALSE),"")</f>
        <v>-</v>
      </c>
      <c r="AD399" s="37" t="str">
        <f>_xlfn.IFNA(VLOOKUP($C399,DataSuS2022!$B$2:$O$854,5,FALSE),"")</f>
        <v>-</v>
      </c>
      <c r="AE399" s="37" t="str">
        <f>_xlfn.IFNA(VLOOKUP($C399,DataSuS2022!$B$2:$O$854,6,FALSE),"")</f>
        <v>-</v>
      </c>
      <c r="AF399" s="37">
        <f>_xlfn.IFNA(VLOOKUP($C399,DataSuS2022!$B$2:$O$854,7,FALSE),"")</f>
        <v>1</v>
      </c>
      <c r="AG399" s="37" t="str">
        <f>_xlfn.IFNA(VLOOKUP($C399,DataSuS2022!$B$2:$O$854,8,FALSE),"")</f>
        <v>-</v>
      </c>
      <c r="AH399" s="37" t="str">
        <f>_xlfn.IFNA(VLOOKUP($C399,DataSuS2022!$B$2:$O$854,9,FALSE),"")</f>
        <v>-</v>
      </c>
      <c r="AI399" s="37" t="str">
        <f>_xlfn.IFNA(VLOOKUP($C399,DataSuS2022!$B$2:$O$854,10,FALSE),"")</f>
        <v>-</v>
      </c>
      <c r="AJ399" s="37" t="str">
        <f>_xlfn.IFNA(VLOOKUP($C399,DataSuS2022!$B$2:$O$854,11,FALSE),"")</f>
        <v>-</v>
      </c>
      <c r="AK399" s="37" t="str">
        <f>_xlfn.IFNA(VLOOKUP($C399,DataSuS2022!$B$2:$O$854,12,TRUE),"")</f>
        <v>-</v>
      </c>
      <c r="AL399" s="37">
        <f>_xlfn.IFNA(VLOOKUP($C399,DataSuS2022!$B$2:$O$854,13,FALSE),"")</f>
        <v>1</v>
      </c>
      <c r="AM399" s="44">
        <f t="shared" si="35"/>
        <v>3</v>
      </c>
      <c r="AN399" t="str">
        <f>_xlfn.IFNA(VLOOKUP($C399,DataSuS2023!$B$2:$O$854,2,FALSE),"")</f>
        <v>-</v>
      </c>
      <c r="AO399" t="str">
        <f>_xlfn.IFNA(VLOOKUP($C399,DataSuS2023!$B$2:$O$854,3,FALSE),"")</f>
        <v>-</v>
      </c>
      <c r="AP399" t="str">
        <f>_xlfn.IFNA(VLOOKUP($C399,DataSuS2023!$B$2:$O$854,4,FALSE),"")</f>
        <v>-</v>
      </c>
      <c r="AQ399" t="str">
        <f>_xlfn.IFNA(VLOOKUP($C399,DataSuS2023!$B$2:$O$854,5,FALSE),"")</f>
        <v>-</v>
      </c>
      <c r="AR399" t="str">
        <f>_xlfn.IFNA(VLOOKUP($C399,DataSuS2023!$B$2:$O$854,6,FALSE),"")</f>
        <v>-</v>
      </c>
      <c r="AS399" t="str">
        <f>_xlfn.IFNA(VLOOKUP($C399,DataSuS2023!$B$2:$O$854,7,FALSE),"")</f>
        <v>-</v>
      </c>
      <c r="AT399" t="str">
        <f>_xlfn.IFNA(VLOOKUP($C399,DataSuS2023!$B$2:$O$854,8,FALSE),"")</f>
        <v>-</v>
      </c>
      <c r="AU399" t="str">
        <f>_xlfn.IFNA(VLOOKUP($C399,DataSuS2023!$B$2:$O$854,9,FALSE),"")</f>
        <v>-</v>
      </c>
      <c r="AV399" t="str">
        <f>_xlfn.IFNA(VLOOKUP($C399,DataSuS2023!$B$2:$O$854,10,FALSE),"")</f>
        <v>-</v>
      </c>
      <c r="AW399" t="str">
        <f>_xlfn.IFNA(VLOOKUP($C399,DataSuS2023!$B$2:$O$854,11,FALSE),"")</f>
        <v>-</v>
      </c>
      <c r="AX399" t="str">
        <f>_xlfn.IFNA(VLOOKUP($C399,DataSuS2023!$B$2:$O$854,12,FALSE),"")</f>
        <v>-</v>
      </c>
      <c r="AY399" t="str">
        <f>_xlfn.IFNA(VLOOKUP($C399,DataSuS2023!$B$2:$O$854,13,FALSE),"")</f>
        <v>-</v>
      </c>
      <c r="AZ399" s="43">
        <f t="shared" si="37"/>
        <v>0</v>
      </c>
      <c r="BA399">
        <f t="shared" si="36"/>
        <v>4</v>
      </c>
    </row>
    <row r="400" spans="1:53" ht="15.75" customHeight="1">
      <c r="A400" s="10" t="s">
        <v>788</v>
      </c>
      <c r="B400" s="5">
        <v>3135209</v>
      </c>
      <c r="C400" s="5" t="str">
        <f t="shared" si="33"/>
        <v>31352</v>
      </c>
      <c r="D400" s="11" t="s">
        <v>85</v>
      </c>
      <c r="E400" s="12">
        <v>0.39100000000000001</v>
      </c>
      <c r="F400" s="12">
        <v>0.54100000000000004</v>
      </c>
      <c r="G400" s="13">
        <v>0.65800000000000003</v>
      </c>
      <c r="H400" s="46" t="s">
        <v>789</v>
      </c>
      <c r="I400" s="13" t="s">
        <v>255</v>
      </c>
      <c r="J400" s="14">
        <v>17.68</v>
      </c>
      <c r="K400" s="14">
        <v>6661.5879999999997</v>
      </c>
      <c r="L400" s="15">
        <f t="shared" si="22"/>
        <v>2.6540218338330144</v>
      </c>
      <c r="M400" s="6" t="s">
        <v>83</v>
      </c>
      <c r="N400" s="3" t="str">
        <f>_xlfn.IFNA(VLOOKUP($C400,DataSuS2021!$B$2:$O$173,2,FALSE),"")</f>
        <v/>
      </c>
      <c r="O400" s="3" t="str">
        <f>_xlfn.IFNA(VLOOKUP($C400,DataSuS2021!$B$2:$O$173,3,FALSE),"")</f>
        <v/>
      </c>
      <c r="P400" s="3" t="str">
        <f>_xlfn.IFNA(VLOOKUP($C400,DataSuS2021!$B$2:$O$173,4,FALSE),"")</f>
        <v/>
      </c>
      <c r="Q400" s="3" t="str">
        <f>_xlfn.IFNA(VLOOKUP($C400,DataSuS2021!$B$2:$O$173,5,FALSE),"")</f>
        <v/>
      </c>
      <c r="R400" s="3" t="str">
        <f>_xlfn.IFNA(VLOOKUP($C400,DataSuS2021!$B$2:$O$173,6,FALSE),"")</f>
        <v/>
      </c>
      <c r="S400" s="3" t="str">
        <f>_xlfn.IFNA(VLOOKUP($C400,DataSuS2021!$B$2:$O$173,7,FALSE),"")</f>
        <v/>
      </c>
      <c r="T400" s="3" t="str">
        <f>_xlfn.IFNA(VLOOKUP($C400,DataSuS2021!$B$2:$O$173,8,FALSE),"")</f>
        <v/>
      </c>
      <c r="U400" s="3" t="str">
        <f>_xlfn.IFNA(VLOOKUP($C400,DataSuS2021!$B$2:$O$173,9,FALSE),"")</f>
        <v/>
      </c>
      <c r="V400" s="3" t="str">
        <f>_xlfn.IFNA(VLOOKUP($C400,DataSuS2021!$B$2:$O$173,10,FALSE),"")</f>
        <v/>
      </c>
      <c r="W400" s="3" t="str">
        <f>_xlfn.IFNA(VLOOKUP($C400,DataSuS2021!$B$2:$O$173,11,FALSE),"")</f>
        <v/>
      </c>
      <c r="X400" s="3" t="str">
        <f>_xlfn.IFNA(VLOOKUP($C400,DataSuS2021!$B$2:$O$173,12,FALSE),"")</f>
        <v/>
      </c>
      <c r="Y400" s="3" t="str">
        <f>_xlfn.IFNA(VLOOKUP($C400,DataSuS2021!$B$2:$O$173,13,FALSE),"")</f>
        <v/>
      </c>
      <c r="Z400" s="42">
        <f t="shared" si="34"/>
        <v>0</v>
      </c>
      <c r="AA400" s="37" t="str">
        <f>_xlfn.IFNA(VLOOKUP($C400,DataSuS2022!$B$2:$O$854,2,FALSE),"")</f>
        <v>-</v>
      </c>
      <c r="AB400" s="37" t="str">
        <f>_xlfn.IFNA(VLOOKUP($C400,DataSuS2022!$B$2:$O$854,3,FALSE),"")</f>
        <v>-</v>
      </c>
      <c r="AC400" s="37" t="str">
        <f>_xlfn.IFNA(VLOOKUP($C400,DataSuS2022!$B$2:$O$854,4,FALSE),"")</f>
        <v>-</v>
      </c>
      <c r="AD400" s="37">
        <f>_xlfn.IFNA(VLOOKUP($C400,DataSuS2022!$B$2:$O$854,5,FALSE),"")</f>
        <v>3</v>
      </c>
      <c r="AE400" s="37">
        <f>_xlfn.IFNA(VLOOKUP($C400,DataSuS2022!$B$2:$O$854,6,FALSE),"")</f>
        <v>1</v>
      </c>
      <c r="AF400" s="37" t="str">
        <f>_xlfn.IFNA(VLOOKUP($C400,DataSuS2022!$B$2:$O$854,7,FALSE),"")</f>
        <v>-</v>
      </c>
      <c r="AG400" s="37">
        <f>_xlfn.IFNA(VLOOKUP($C400,DataSuS2022!$B$2:$O$854,8,FALSE),"")</f>
        <v>8</v>
      </c>
      <c r="AH400" s="37" t="str">
        <f>_xlfn.IFNA(VLOOKUP($C400,DataSuS2022!$B$2:$O$854,9,FALSE),"")</f>
        <v>-</v>
      </c>
      <c r="AI400" s="37" t="str">
        <f>_xlfn.IFNA(VLOOKUP($C400,DataSuS2022!$B$2:$O$854,10,FALSE),"")</f>
        <v>-</v>
      </c>
      <c r="AJ400" s="37" t="str">
        <f>_xlfn.IFNA(VLOOKUP($C400,DataSuS2022!$B$2:$O$854,11,FALSE),"")</f>
        <v>-</v>
      </c>
      <c r="AK400" s="37" t="str">
        <f>_xlfn.IFNA(VLOOKUP($C400,DataSuS2022!$B$2:$O$854,12,TRUE),"")</f>
        <v>-</v>
      </c>
      <c r="AL400" s="37" t="str">
        <f>_xlfn.IFNA(VLOOKUP($C400,DataSuS2022!$B$2:$O$854,13,FALSE),"")</f>
        <v>-</v>
      </c>
      <c r="AM400" s="44">
        <f t="shared" si="35"/>
        <v>12</v>
      </c>
      <c r="AN400" t="str">
        <f>_xlfn.IFNA(VLOOKUP($C400,DataSuS2023!$B$2:$O$854,2,FALSE),"")</f>
        <v>-</v>
      </c>
      <c r="AO400" t="str">
        <f>_xlfn.IFNA(VLOOKUP($C400,DataSuS2023!$B$2:$O$854,3,FALSE),"")</f>
        <v>-</v>
      </c>
      <c r="AP400" t="str">
        <f>_xlfn.IFNA(VLOOKUP($C400,DataSuS2023!$B$2:$O$854,4,FALSE),"")</f>
        <v>-</v>
      </c>
      <c r="AQ400" t="str">
        <f>_xlfn.IFNA(VLOOKUP($C400,DataSuS2023!$B$2:$O$854,5,FALSE),"")</f>
        <v>-</v>
      </c>
      <c r="AR400">
        <f>_xlfn.IFNA(VLOOKUP($C400,DataSuS2023!$B$2:$O$854,6,FALSE),"")</f>
        <v>25</v>
      </c>
      <c r="AS400">
        <f>_xlfn.IFNA(VLOOKUP($C400,DataSuS2023!$B$2:$O$854,7,FALSE),"")</f>
        <v>11</v>
      </c>
      <c r="AT400" t="str">
        <f>_xlfn.IFNA(VLOOKUP($C400,DataSuS2023!$B$2:$O$854,8,FALSE),"")</f>
        <v>-</v>
      </c>
      <c r="AU400" t="str">
        <f>_xlfn.IFNA(VLOOKUP($C400,DataSuS2023!$B$2:$O$854,9,FALSE),"")</f>
        <v>-</v>
      </c>
      <c r="AV400" t="str">
        <f>_xlfn.IFNA(VLOOKUP($C400,DataSuS2023!$B$2:$O$854,10,FALSE),"")</f>
        <v>-</v>
      </c>
      <c r="AW400">
        <f>_xlfn.IFNA(VLOOKUP($C400,DataSuS2023!$B$2:$O$854,11,FALSE),"")</f>
        <v>1</v>
      </c>
      <c r="AX400">
        <f>_xlfn.IFNA(VLOOKUP($C400,DataSuS2023!$B$2:$O$854,12,FALSE),"")</f>
        <v>2</v>
      </c>
      <c r="AY400" t="str">
        <f>_xlfn.IFNA(VLOOKUP($C400,DataSuS2023!$B$2:$O$854,13,FALSE),"")</f>
        <v>-</v>
      </c>
      <c r="AZ400" s="43">
        <f t="shared" si="37"/>
        <v>39</v>
      </c>
      <c r="BA400">
        <f t="shared" si="36"/>
        <v>51</v>
      </c>
    </row>
    <row r="401" spans="1:53" ht="15.75" customHeight="1">
      <c r="A401" s="10" t="s">
        <v>790</v>
      </c>
      <c r="B401" s="5">
        <v>3135308</v>
      </c>
      <c r="C401" s="5" t="str">
        <f t="shared" si="33"/>
        <v>31353</v>
      </c>
      <c r="D401" s="11" t="s">
        <v>56</v>
      </c>
      <c r="E401" s="12">
        <v>0.38600000000000001</v>
      </c>
      <c r="F401" s="12">
        <v>0.64400000000000002</v>
      </c>
      <c r="G401" s="13">
        <v>0.72099999999999997</v>
      </c>
      <c r="H401" s="46" t="s">
        <v>709</v>
      </c>
      <c r="I401" s="13" t="s">
        <v>70</v>
      </c>
      <c r="J401" s="14">
        <v>0.96</v>
      </c>
      <c r="K401" s="14">
        <v>172.14099999999999</v>
      </c>
      <c r="L401" s="15">
        <f t="shared" si="22"/>
        <v>5.5768236503796311</v>
      </c>
      <c r="M401" s="6" t="s">
        <v>57</v>
      </c>
      <c r="N401" s="3" t="str">
        <f>_xlfn.IFNA(VLOOKUP($C401,DataSuS2021!$B$2:$O$173,2,FALSE),"")</f>
        <v/>
      </c>
      <c r="O401" s="3" t="str">
        <f>_xlfn.IFNA(VLOOKUP($C401,DataSuS2021!$B$2:$O$173,3,FALSE),"")</f>
        <v/>
      </c>
      <c r="P401" s="3" t="str">
        <f>_xlfn.IFNA(VLOOKUP($C401,DataSuS2021!$B$2:$O$173,4,FALSE),"")</f>
        <v/>
      </c>
      <c r="Q401" s="3" t="str">
        <f>_xlfn.IFNA(VLOOKUP($C401,DataSuS2021!$B$2:$O$173,5,FALSE),"")</f>
        <v/>
      </c>
      <c r="R401" s="3" t="str">
        <f>_xlfn.IFNA(VLOOKUP($C401,DataSuS2021!$B$2:$O$173,6,FALSE),"")</f>
        <v/>
      </c>
      <c r="S401" s="3" t="str">
        <f>_xlfn.IFNA(VLOOKUP($C401,DataSuS2021!$B$2:$O$173,7,FALSE),"")</f>
        <v/>
      </c>
      <c r="T401" s="3" t="str">
        <f>_xlfn.IFNA(VLOOKUP($C401,DataSuS2021!$B$2:$O$173,8,FALSE),"")</f>
        <v/>
      </c>
      <c r="U401" s="3" t="str">
        <f>_xlfn.IFNA(VLOOKUP($C401,DataSuS2021!$B$2:$O$173,9,FALSE),"")</f>
        <v/>
      </c>
      <c r="V401" s="3" t="str">
        <f>_xlfn.IFNA(VLOOKUP($C401,DataSuS2021!$B$2:$O$173,10,FALSE),"")</f>
        <v/>
      </c>
      <c r="W401" s="3" t="str">
        <f>_xlfn.IFNA(VLOOKUP($C401,DataSuS2021!$B$2:$O$173,11,FALSE),"")</f>
        <v/>
      </c>
      <c r="X401" s="3" t="str">
        <f>_xlfn.IFNA(VLOOKUP($C401,DataSuS2021!$B$2:$O$173,12,FALSE),"")</f>
        <v/>
      </c>
      <c r="Y401" s="3" t="str">
        <f>_xlfn.IFNA(VLOOKUP($C401,DataSuS2021!$B$2:$O$173,13,FALSE),"")</f>
        <v/>
      </c>
      <c r="Z401" s="42">
        <f t="shared" si="34"/>
        <v>0</v>
      </c>
      <c r="AA401" s="37" t="str">
        <f>_xlfn.IFNA(VLOOKUP($C401,DataSuS2022!$B$2:$O$854,2,FALSE),"")</f>
        <v>-</v>
      </c>
      <c r="AB401" s="37" t="str">
        <f>_xlfn.IFNA(VLOOKUP($C401,DataSuS2022!$B$2:$O$854,3,FALSE),"")</f>
        <v>-</v>
      </c>
      <c r="AC401" s="37" t="str">
        <f>_xlfn.IFNA(VLOOKUP($C401,DataSuS2022!$B$2:$O$854,4,FALSE),"")</f>
        <v>-</v>
      </c>
      <c r="AD401" s="37" t="str">
        <f>_xlfn.IFNA(VLOOKUP($C401,DataSuS2022!$B$2:$O$854,5,FALSE),"")</f>
        <v>-</v>
      </c>
      <c r="AE401" s="37" t="str">
        <f>_xlfn.IFNA(VLOOKUP($C401,DataSuS2022!$B$2:$O$854,6,FALSE),"")</f>
        <v>-</v>
      </c>
      <c r="AF401" s="37">
        <f>_xlfn.IFNA(VLOOKUP($C401,DataSuS2022!$B$2:$O$854,7,FALSE),"")</f>
        <v>1</v>
      </c>
      <c r="AG401" s="37" t="str">
        <f>_xlfn.IFNA(VLOOKUP($C401,DataSuS2022!$B$2:$O$854,8,FALSE),"")</f>
        <v>-</v>
      </c>
      <c r="AH401" s="37">
        <f>_xlfn.IFNA(VLOOKUP($C401,DataSuS2022!$B$2:$O$854,9,FALSE),"")</f>
        <v>1</v>
      </c>
      <c r="AI401" s="37" t="str">
        <f>_xlfn.IFNA(VLOOKUP($C401,DataSuS2022!$B$2:$O$854,10,FALSE),"")</f>
        <v>-</v>
      </c>
      <c r="AJ401" s="37" t="str">
        <f>_xlfn.IFNA(VLOOKUP($C401,DataSuS2022!$B$2:$O$854,11,FALSE),"")</f>
        <v>-</v>
      </c>
      <c r="AK401" s="37" t="str">
        <f>_xlfn.IFNA(VLOOKUP($C401,DataSuS2022!$B$2:$O$854,12,TRUE),"")</f>
        <v>-</v>
      </c>
      <c r="AL401" s="37" t="str">
        <f>_xlfn.IFNA(VLOOKUP($C401,DataSuS2022!$B$2:$O$854,13,FALSE),"")</f>
        <v>-</v>
      </c>
      <c r="AM401" s="44">
        <f t="shared" si="35"/>
        <v>2</v>
      </c>
      <c r="AN401" t="str">
        <f>_xlfn.IFNA(VLOOKUP($C401,DataSuS2023!$B$2:$O$854,2,FALSE),"")</f>
        <v>-</v>
      </c>
      <c r="AO401" t="str">
        <f>_xlfn.IFNA(VLOOKUP($C401,DataSuS2023!$B$2:$O$854,3,FALSE),"")</f>
        <v>-</v>
      </c>
      <c r="AP401" t="str">
        <f>_xlfn.IFNA(VLOOKUP($C401,DataSuS2023!$B$2:$O$854,4,FALSE),"")</f>
        <v>-</v>
      </c>
      <c r="AQ401">
        <f>_xlfn.IFNA(VLOOKUP($C401,DataSuS2023!$B$2:$O$854,5,FALSE),"")</f>
        <v>1</v>
      </c>
      <c r="AR401" t="str">
        <f>_xlfn.IFNA(VLOOKUP($C401,DataSuS2023!$B$2:$O$854,6,FALSE),"")</f>
        <v>-</v>
      </c>
      <c r="AS401" t="str">
        <f>_xlfn.IFNA(VLOOKUP($C401,DataSuS2023!$B$2:$O$854,7,FALSE),"")</f>
        <v>-</v>
      </c>
      <c r="AT401" t="str">
        <f>_xlfn.IFNA(VLOOKUP($C401,DataSuS2023!$B$2:$O$854,8,FALSE),"")</f>
        <v>-</v>
      </c>
      <c r="AU401">
        <f>_xlfn.IFNA(VLOOKUP($C401,DataSuS2023!$B$2:$O$854,9,FALSE),"")</f>
        <v>1</v>
      </c>
      <c r="AV401" t="str">
        <f>_xlfn.IFNA(VLOOKUP($C401,DataSuS2023!$B$2:$O$854,10,FALSE),"")</f>
        <v>-</v>
      </c>
      <c r="AW401" t="str">
        <f>_xlfn.IFNA(VLOOKUP($C401,DataSuS2023!$B$2:$O$854,11,FALSE),"")</f>
        <v>-</v>
      </c>
      <c r="AX401" t="str">
        <f>_xlfn.IFNA(VLOOKUP($C401,DataSuS2023!$B$2:$O$854,12,FALSE),"")</f>
        <v>-</v>
      </c>
      <c r="AY401" t="str">
        <f>_xlfn.IFNA(VLOOKUP($C401,DataSuS2023!$B$2:$O$854,13,FALSE),"")</f>
        <v>-</v>
      </c>
      <c r="AZ401" s="43">
        <f t="shared" si="37"/>
        <v>2</v>
      </c>
      <c r="BA401">
        <f t="shared" si="36"/>
        <v>4</v>
      </c>
    </row>
    <row r="402" spans="1:53" ht="15.75" customHeight="1">
      <c r="A402" s="10" t="s">
        <v>791</v>
      </c>
      <c r="B402" s="5">
        <v>3135357</v>
      </c>
      <c r="C402" s="5" t="str">
        <f t="shared" si="33"/>
        <v>31353</v>
      </c>
      <c r="D402" s="11" t="s">
        <v>59</v>
      </c>
      <c r="E402" s="12">
        <v>0.224</v>
      </c>
      <c r="F402" s="12">
        <v>0.42399999999999999</v>
      </c>
      <c r="G402" s="13">
        <v>0.60799999999999998</v>
      </c>
      <c r="H402" s="46" t="s">
        <v>792</v>
      </c>
      <c r="I402" s="13" t="s">
        <v>255</v>
      </c>
      <c r="J402" s="14">
        <v>1.82</v>
      </c>
      <c r="K402" s="14">
        <v>375.18099999999998</v>
      </c>
      <c r="L402" s="15">
        <f t="shared" si="22"/>
        <v>4.8509919212326853</v>
      </c>
      <c r="M402" s="6" t="s">
        <v>83</v>
      </c>
      <c r="N402" s="3" t="str">
        <f>_xlfn.IFNA(VLOOKUP($C402,DataSuS2021!$B$2:$O$173,2,FALSE),"")</f>
        <v/>
      </c>
      <c r="O402" s="3" t="str">
        <f>_xlfn.IFNA(VLOOKUP($C402,DataSuS2021!$B$2:$O$173,3,FALSE),"")</f>
        <v/>
      </c>
      <c r="P402" s="3" t="str">
        <f>_xlfn.IFNA(VLOOKUP($C402,DataSuS2021!$B$2:$O$173,4,FALSE),"")</f>
        <v/>
      </c>
      <c r="Q402" s="3" t="str">
        <f>_xlfn.IFNA(VLOOKUP($C402,DataSuS2021!$B$2:$O$173,5,FALSE),"")</f>
        <v/>
      </c>
      <c r="R402" s="3" t="str">
        <f>_xlfn.IFNA(VLOOKUP($C402,DataSuS2021!$B$2:$O$173,6,FALSE),"")</f>
        <v/>
      </c>
      <c r="S402" s="3" t="str">
        <f>_xlfn.IFNA(VLOOKUP($C402,DataSuS2021!$B$2:$O$173,7,FALSE),"")</f>
        <v/>
      </c>
      <c r="T402" s="3" t="str">
        <f>_xlfn.IFNA(VLOOKUP($C402,DataSuS2021!$B$2:$O$173,8,FALSE),"")</f>
        <v/>
      </c>
      <c r="U402" s="3" t="str">
        <f>_xlfn.IFNA(VLOOKUP($C402,DataSuS2021!$B$2:$O$173,9,FALSE),"")</f>
        <v/>
      </c>
      <c r="V402" s="3" t="str">
        <f>_xlfn.IFNA(VLOOKUP($C402,DataSuS2021!$B$2:$O$173,10,FALSE),"")</f>
        <v/>
      </c>
      <c r="W402" s="3" t="str">
        <f>_xlfn.IFNA(VLOOKUP($C402,DataSuS2021!$B$2:$O$173,11,FALSE),"")</f>
        <v/>
      </c>
      <c r="X402" s="3" t="str">
        <f>_xlfn.IFNA(VLOOKUP($C402,DataSuS2021!$B$2:$O$173,12,FALSE),"")</f>
        <v/>
      </c>
      <c r="Y402" s="3" t="str">
        <f>_xlfn.IFNA(VLOOKUP($C402,DataSuS2021!$B$2:$O$173,13,FALSE),"")</f>
        <v/>
      </c>
      <c r="Z402" s="42">
        <f t="shared" si="34"/>
        <v>0</v>
      </c>
      <c r="AA402" s="37" t="str">
        <f>_xlfn.IFNA(VLOOKUP($C402,DataSuS2022!$B$2:$O$854,2,FALSE),"")</f>
        <v>-</v>
      </c>
      <c r="AB402" s="37" t="str">
        <f>_xlfn.IFNA(VLOOKUP($C402,DataSuS2022!$B$2:$O$854,3,FALSE),"")</f>
        <v>-</v>
      </c>
      <c r="AC402" s="37" t="str">
        <f>_xlfn.IFNA(VLOOKUP($C402,DataSuS2022!$B$2:$O$854,4,FALSE),"")</f>
        <v>-</v>
      </c>
      <c r="AD402" s="37" t="str">
        <f>_xlfn.IFNA(VLOOKUP($C402,DataSuS2022!$B$2:$O$854,5,FALSE),"")</f>
        <v>-</v>
      </c>
      <c r="AE402" s="37" t="str">
        <f>_xlfn.IFNA(VLOOKUP($C402,DataSuS2022!$B$2:$O$854,6,FALSE),"")</f>
        <v>-</v>
      </c>
      <c r="AF402" s="37">
        <f>_xlfn.IFNA(VLOOKUP($C402,DataSuS2022!$B$2:$O$854,7,FALSE),"")</f>
        <v>1</v>
      </c>
      <c r="AG402" s="37" t="str">
        <f>_xlfn.IFNA(VLOOKUP($C402,DataSuS2022!$B$2:$O$854,8,FALSE),"")</f>
        <v>-</v>
      </c>
      <c r="AH402" s="37">
        <f>_xlfn.IFNA(VLOOKUP($C402,DataSuS2022!$B$2:$O$854,9,FALSE),"")</f>
        <v>1</v>
      </c>
      <c r="AI402" s="37" t="str">
        <f>_xlfn.IFNA(VLOOKUP($C402,DataSuS2022!$B$2:$O$854,10,FALSE),"")</f>
        <v>-</v>
      </c>
      <c r="AJ402" s="37" t="str">
        <f>_xlfn.IFNA(VLOOKUP($C402,DataSuS2022!$B$2:$O$854,11,FALSE),"")</f>
        <v>-</v>
      </c>
      <c r="AK402" s="37" t="str">
        <f>_xlfn.IFNA(VLOOKUP($C402,DataSuS2022!$B$2:$O$854,12,TRUE),"")</f>
        <v>-</v>
      </c>
      <c r="AL402" s="37" t="str">
        <f>_xlfn.IFNA(VLOOKUP($C402,DataSuS2022!$B$2:$O$854,13,FALSE),"")</f>
        <v>-</v>
      </c>
      <c r="AM402" s="44">
        <f t="shared" si="35"/>
        <v>2</v>
      </c>
      <c r="AN402" t="str">
        <f>_xlfn.IFNA(VLOOKUP($C402,DataSuS2023!$B$2:$O$854,2,FALSE),"")</f>
        <v>-</v>
      </c>
      <c r="AO402" t="str">
        <f>_xlfn.IFNA(VLOOKUP($C402,DataSuS2023!$B$2:$O$854,3,FALSE),"")</f>
        <v>-</v>
      </c>
      <c r="AP402" t="str">
        <f>_xlfn.IFNA(VLOOKUP($C402,DataSuS2023!$B$2:$O$854,4,FALSE),"")</f>
        <v>-</v>
      </c>
      <c r="AQ402">
        <f>_xlfn.IFNA(VLOOKUP($C402,DataSuS2023!$B$2:$O$854,5,FALSE),"")</f>
        <v>1</v>
      </c>
      <c r="AR402" t="str">
        <f>_xlfn.IFNA(VLOOKUP($C402,DataSuS2023!$B$2:$O$854,6,FALSE),"")</f>
        <v>-</v>
      </c>
      <c r="AS402" t="str">
        <f>_xlfn.IFNA(VLOOKUP($C402,DataSuS2023!$B$2:$O$854,7,FALSE),"")</f>
        <v>-</v>
      </c>
      <c r="AT402" t="str">
        <f>_xlfn.IFNA(VLOOKUP($C402,DataSuS2023!$B$2:$O$854,8,FALSE),"")</f>
        <v>-</v>
      </c>
      <c r="AU402">
        <f>_xlfn.IFNA(VLOOKUP($C402,DataSuS2023!$B$2:$O$854,9,FALSE),"")</f>
        <v>1</v>
      </c>
      <c r="AV402" t="str">
        <f>_xlfn.IFNA(VLOOKUP($C402,DataSuS2023!$B$2:$O$854,10,FALSE),"")</f>
        <v>-</v>
      </c>
      <c r="AW402" t="str">
        <f>_xlfn.IFNA(VLOOKUP($C402,DataSuS2023!$B$2:$O$854,11,FALSE),"")</f>
        <v>-</v>
      </c>
      <c r="AX402" t="str">
        <f>_xlfn.IFNA(VLOOKUP($C402,DataSuS2023!$B$2:$O$854,12,FALSE),"")</f>
        <v>-</v>
      </c>
      <c r="AY402" t="str">
        <f>_xlfn.IFNA(VLOOKUP($C402,DataSuS2023!$B$2:$O$854,13,FALSE),"")</f>
        <v>-</v>
      </c>
      <c r="AZ402" s="43">
        <f t="shared" si="37"/>
        <v>2</v>
      </c>
      <c r="BA402">
        <f t="shared" si="36"/>
        <v>4</v>
      </c>
    </row>
    <row r="403" spans="1:53" ht="15.75" customHeight="1">
      <c r="A403" s="10" t="s">
        <v>793</v>
      </c>
      <c r="B403" s="5">
        <v>3135407</v>
      </c>
      <c r="C403" s="5" t="str">
        <f t="shared" si="33"/>
        <v>31354</v>
      </c>
      <c r="D403" s="11" t="s">
        <v>794</v>
      </c>
      <c r="E403" s="12">
        <v>0.34499999999999997</v>
      </c>
      <c r="F403" s="12">
        <v>0.53400000000000003</v>
      </c>
      <c r="G403" s="13">
        <v>0.66100000000000003</v>
      </c>
      <c r="H403" s="46" t="s">
        <v>492</v>
      </c>
      <c r="I403" s="13" t="s">
        <v>61</v>
      </c>
      <c r="J403" s="14">
        <v>4.03</v>
      </c>
      <c r="K403" s="14">
        <v>236.25</v>
      </c>
      <c r="L403" s="15">
        <f t="shared" si="22"/>
        <v>17.05820105820106</v>
      </c>
      <c r="M403" s="6" t="s">
        <v>117</v>
      </c>
      <c r="N403" s="3" t="str">
        <f>_xlfn.IFNA(VLOOKUP($C403,DataSuS2021!$B$2:$O$173,2,FALSE),"")</f>
        <v/>
      </c>
      <c r="O403" s="3" t="str">
        <f>_xlfn.IFNA(VLOOKUP($C403,DataSuS2021!$B$2:$O$173,3,FALSE),"")</f>
        <v/>
      </c>
      <c r="P403" s="3" t="str">
        <f>_xlfn.IFNA(VLOOKUP($C403,DataSuS2021!$B$2:$O$173,4,FALSE),"")</f>
        <v/>
      </c>
      <c r="Q403" s="3" t="str">
        <f>_xlfn.IFNA(VLOOKUP($C403,DataSuS2021!$B$2:$O$173,5,FALSE),"")</f>
        <v/>
      </c>
      <c r="R403" s="3" t="str">
        <f>_xlfn.IFNA(VLOOKUP($C403,DataSuS2021!$B$2:$O$173,6,FALSE),"")</f>
        <v/>
      </c>
      <c r="S403" s="3" t="str">
        <f>_xlfn.IFNA(VLOOKUP($C403,DataSuS2021!$B$2:$O$173,7,FALSE),"")</f>
        <v/>
      </c>
      <c r="T403" s="3" t="str">
        <f>_xlfn.IFNA(VLOOKUP($C403,DataSuS2021!$B$2:$O$173,8,FALSE),"")</f>
        <v/>
      </c>
      <c r="U403" s="3" t="str">
        <f>_xlfn.IFNA(VLOOKUP($C403,DataSuS2021!$B$2:$O$173,9,FALSE),"")</f>
        <v/>
      </c>
      <c r="V403" s="3" t="str">
        <f>_xlfn.IFNA(VLOOKUP($C403,DataSuS2021!$B$2:$O$173,10,FALSE),"")</f>
        <v/>
      </c>
      <c r="W403" s="3" t="str">
        <f>_xlfn.IFNA(VLOOKUP($C403,DataSuS2021!$B$2:$O$173,11,FALSE),"")</f>
        <v/>
      </c>
      <c r="X403" s="3" t="str">
        <f>_xlfn.IFNA(VLOOKUP($C403,DataSuS2021!$B$2:$O$173,12,FALSE),"")</f>
        <v/>
      </c>
      <c r="Y403" s="3" t="str">
        <f>_xlfn.IFNA(VLOOKUP($C403,DataSuS2021!$B$2:$O$173,13,FALSE),"")</f>
        <v/>
      </c>
      <c r="Z403" s="42">
        <f t="shared" si="34"/>
        <v>0</v>
      </c>
      <c r="AA403" s="37" t="str">
        <f>_xlfn.IFNA(VLOOKUP($C403,DataSuS2022!$B$2:$O$854,2,FALSE),"")</f>
        <v>-</v>
      </c>
      <c r="AB403" s="37">
        <f>_xlfn.IFNA(VLOOKUP($C403,DataSuS2022!$B$2:$O$854,3,FALSE),"")</f>
        <v>1</v>
      </c>
      <c r="AC403" s="37" t="str">
        <f>_xlfn.IFNA(VLOOKUP($C403,DataSuS2022!$B$2:$O$854,4,FALSE),"")</f>
        <v>-</v>
      </c>
      <c r="AD403" s="37" t="str">
        <f>_xlfn.IFNA(VLOOKUP($C403,DataSuS2022!$B$2:$O$854,5,FALSE),"")</f>
        <v>-</v>
      </c>
      <c r="AE403" s="37" t="str">
        <f>_xlfn.IFNA(VLOOKUP($C403,DataSuS2022!$B$2:$O$854,6,FALSE),"")</f>
        <v>-</v>
      </c>
      <c r="AF403" s="37" t="str">
        <f>_xlfn.IFNA(VLOOKUP($C403,DataSuS2022!$B$2:$O$854,7,FALSE),"")</f>
        <v>-</v>
      </c>
      <c r="AG403" s="37" t="str">
        <f>_xlfn.IFNA(VLOOKUP($C403,DataSuS2022!$B$2:$O$854,8,FALSE),"")</f>
        <v>-</v>
      </c>
      <c r="AH403" s="37" t="str">
        <f>_xlfn.IFNA(VLOOKUP($C403,DataSuS2022!$B$2:$O$854,9,FALSE),"")</f>
        <v>-</v>
      </c>
      <c r="AI403" s="37" t="str">
        <f>_xlfn.IFNA(VLOOKUP($C403,DataSuS2022!$B$2:$O$854,10,FALSE),"")</f>
        <v>-</v>
      </c>
      <c r="AJ403" s="37" t="str">
        <f>_xlfn.IFNA(VLOOKUP($C403,DataSuS2022!$B$2:$O$854,11,FALSE),"")</f>
        <v>-</v>
      </c>
      <c r="AK403" s="37" t="str">
        <f>_xlfn.IFNA(VLOOKUP($C403,DataSuS2022!$B$2:$O$854,12,TRUE),"")</f>
        <v>-</v>
      </c>
      <c r="AL403" s="37" t="str">
        <f>_xlfn.IFNA(VLOOKUP($C403,DataSuS2022!$B$2:$O$854,13,FALSE),"")</f>
        <v>-</v>
      </c>
      <c r="AM403" s="44">
        <f t="shared" si="35"/>
        <v>1</v>
      </c>
      <c r="AN403" t="str">
        <f>_xlfn.IFNA(VLOOKUP($C403,DataSuS2023!$B$2:$O$854,2,FALSE),"")</f>
        <v>-</v>
      </c>
      <c r="AO403">
        <f>_xlfn.IFNA(VLOOKUP($C403,DataSuS2023!$B$2:$O$854,3,FALSE),"")</f>
        <v>1</v>
      </c>
      <c r="AP403" t="str">
        <f>_xlfn.IFNA(VLOOKUP($C403,DataSuS2023!$B$2:$O$854,4,FALSE),"")</f>
        <v>-</v>
      </c>
      <c r="AQ403" t="str">
        <f>_xlfn.IFNA(VLOOKUP($C403,DataSuS2023!$B$2:$O$854,5,FALSE),"")</f>
        <v>-</v>
      </c>
      <c r="AR403" t="str">
        <f>_xlfn.IFNA(VLOOKUP($C403,DataSuS2023!$B$2:$O$854,6,FALSE),"")</f>
        <v>-</v>
      </c>
      <c r="AS403" t="str">
        <f>_xlfn.IFNA(VLOOKUP($C403,DataSuS2023!$B$2:$O$854,7,FALSE),"")</f>
        <v>-</v>
      </c>
      <c r="AT403" t="str">
        <f>_xlfn.IFNA(VLOOKUP($C403,DataSuS2023!$B$2:$O$854,8,FALSE),"")</f>
        <v>-</v>
      </c>
      <c r="AU403" t="str">
        <f>_xlfn.IFNA(VLOOKUP($C403,DataSuS2023!$B$2:$O$854,9,FALSE),"")</f>
        <v>-</v>
      </c>
      <c r="AV403" t="str">
        <f>_xlfn.IFNA(VLOOKUP($C403,DataSuS2023!$B$2:$O$854,10,FALSE),"")</f>
        <v>-</v>
      </c>
      <c r="AW403" t="str">
        <f>_xlfn.IFNA(VLOOKUP($C403,DataSuS2023!$B$2:$O$854,11,FALSE),"")</f>
        <v>-</v>
      </c>
      <c r="AX403" t="str">
        <f>_xlfn.IFNA(VLOOKUP($C403,DataSuS2023!$B$2:$O$854,12,FALSE),"")</f>
        <v>-</v>
      </c>
      <c r="AY403" t="str">
        <f>_xlfn.IFNA(VLOOKUP($C403,DataSuS2023!$B$2:$O$854,13,FALSE),"")</f>
        <v>-</v>
      </c>
      <c r="AZ403" s="43">
        <f t="shared" si="37"/>
        <v>1</v>
      </c>
      <c r="BA403">
        <f t="shared" si="36"/>
        <v>2</v>
      </c>
    </row>
    <row r="404" spans="1:53" ht="15.75" customHeight="1">
      <c r="A404" s="10" t="s">
        <v>795</v>
      </c>
      <c r="B404" s="5">
        <v>3135456</v>
      </c>
      <c r="C404" s="5" t="str">
        <f t="shared" si="33"/>
        <v>31354</v>
      </c>
      <c r="D404" s="11" t="s">
        <v>59</v>
      </c>
      <c r="E404" s="12">
        <v>0.27200000000000002</v>
      </c>
      <c r="F404" s="12">
        <v>0.44500000000000001</v>
      </c>
      <c r="G404" s="13">
        <v>0.624</v>
      </c>
      <c r="H404" s="46" t="s">
        <v>796</v>
      </c>
      <c r="I404" s="13" t="s">
        <v>70</v>
      </c>
      <c r="J404" s="14">
        <v>1.1399999999999999</v>
      </c>
      <c r="K404" s="14">
        <v>284.45299999999997</v>
      </c>
      <c r="L404" s="15">
        <f t="shared" si="22"/>
        <v>4.0076919561403823</v>
      </c>
      <c r="M404" s="6" t="s">
        <v>103</v>
      </c>
      <c r="N404" s="3" t="str">
        <f>_xlfn.IFNA(VLOOKUP($C404,DataSuS2021!$B$2:$O$173,2,FALSE),"")</f>
        <v/>
      </c>
      <c r="O404" s="3" t="str">
        <f>_xlfn.IFNA(VLOOKUP($C404,DataSuS2021!$B$2:$O$173,3,FALSE),"")</f>
        <v/>
      </c>
      <c r="P404" s="3" t="str">
        <f>_xlfn.IFNA(VLOOKUP($C404,DataSuS2021!$B$2:$O$173,4,FALSE),"")</f>
        <v/>
      </c>
      <c r="Q404" s="3" t="str">
        <f>_xlfn.IFNA(VLOOKUP($C404,DataSuS2021!$B$2:$O$173,5,FALSE),"")</f>
        <v/>
      </c>
      <c r="R404" s="3" t="str">
        <f>_xlfn.IFNA(VLOOKUP($C404,DataSuS2021!$B$2:$O$173,6,FALSE),"")</f>
        <v/>
      </c>
      <c r="S404" s="3" t="str">
        <f>_xlfn.IFNA(VLOOKUP($C404,DataSuS2021!$B$2:$O$173,7,FALSE),"")</f>
        <v/>
      </c>
      <c r="T404" s="3" t="str">
        <f>_xlfn.IFNA(VLOOKUP($C404,DataSuS2021!$B$2:$O$173,8,FALSE),"")</f>
        <v/>
      </c>
      <c r="U404" s="3" t="str">
        <f>_xlfn.IFNA(VLOOKUP($C404,DataSuS2021!$B$2:$O$173,9,FALSE),"")</f>
        <v/>
      </c>
      <c r="V404" s="3" t="str">
        <f>_xlfn.IFNA(VLOOKUP($C404,DataSuS2021!$B$2:$O$173,10,FALSE),"")</f>
        <v/>
      </c>
      <c r="W404" s="3" t="str">
        <f>_xlfn.IFNA(VLOOKUP($C404,DataSuS2021!$B$2:$O$173,11,FALSE),"")</f>
        <v/>
      </c>
      <c r="X404" s="3" t="str">
        <f>_xlfn.IFNA(VLOOKUP($C404,DataSuS2021!$B$2:$O$173,12,FALSE),"")</f>
        <v/>
      </c>
      <c r="Y404" s="3" t="str">
        <f>_xlfn.IFNA(VLOOKUP($C404,DataSuS2021!$B$2:$O$173,13,FALSE),"")</f>
        <v/>
      </c>
      <c r="Z404" s="42">
        <f t="shared" si="34"/>
        <v>0</v>
      </c>
      <c r="AA404" s="37" t="str">
        <f>_xlfn.IFNA(VLOOKUP($C404,DataSuS2022!$B$2:$O$854,2,FALSE),"")</f>
        <v>-</v>
      </c>
      <c r="AB404" s="37">
        <f>_xlfn.IFNA(VLOOKUP($C404,DataSuS2022!$B$2:$O$854,3,FALSE),"")</f>
        <v>1</v>
      </c>
      <c r="AC404" s="37" t="str">
        <f>_xlfn.IFNA(VLOOKUP($C404,DataSuS2022!$B$2:$O$854,4,FALSE),"")</f>
        <v>-</v>
      </c>
      <c r="AD404" s="37" t="str">
        <f>_xlfn.IFNA(VLOOKUP($C404,DataSuS2022!$B$2:$O$854,5,FALSE),"")</f>
        <v>-</v>
      </c>
      <c r="AE404" s="37" t="str">
        <f>_xlfn.IFNA(VLOOKUP($C404,DataSuS2022!$B$2:$O$854,6,FALSE),"")</f>
        <v>-</v>
      </c>
      <c r="AF404" s="37" t="str">
        <f>_xlfn.IFNA(VLOOKUP($C404,DataSuS2022!$B$2:$O$854,7,FALSE),"")</f>
        <v>-</v>
      </c>
      <c r="AG404" s="37" t="str">
        <f>_xlfn.IFNA(VLOOKUP($C404,DataSuS2022!$B$2:$O$854,8,FALSE),"")</f>
        <v>-</v>
      </c>
      <c r="AH404" s="37" t="str">
        <f>_xlfn.IFNA(VLOOKUP($C404,DataSuS2022!$B$2:$O$854,9,FALSE),"")</f>
        <v>-</v>
      </c>
      <c r="AI404" s="37" t="str">
        <f>_xlfn.IFNA(VLOOKUP($C404,DataSuS2022!$B$2:$O$854,10,FALSE),"")</f>
        <v>-</v>
      </c>
      <c r="AJ404" s="37" t="str">
        <f>_xlfn.IFNA(VLOOKUP($C404,DataSuS2022!$B$2:$O$854,11,FALSE),"")</f>
        <v>-</v>
      </c>
      <c r="AK404" s="37" t="str">
        <f>_xlfn.IFNA(VLOOKUP($C404,DataSuS2022!$B$2:$O$854,12,TRUE),"")</f>
        <v>-</v>
      </c>
      <c r="AL404" s="37" t="str">
        <f>_xlfn.IFNA(VLOOKUP($C404,DataSuS2022!$B$2:$O$854,13,FALSE),"")</f>
        <v>-</v>
      </c>
      <c r="AM404" s="44">
        <f t="shared" si="35"/>
        <v>1</v>
      </c>
      <c r="AN404" t="str">
        <f>_xlfn.IFNA(VLOOKUP($C404,DataSuS2023!$B$2:$O$854,2,FALSE),"")</f>
        <v>-</v>
      </c>
      <c r="AO404">
        <f>_xlfn.IFNA(VLOOKUP($C404,DataSuS2023!$B$2:$O$854,3,FALSE),"")</f>
        <v>1</v>
      </c>
      <c r="AP404" t="str">
        <f>_xlfn.IFNA(VLOOKUP($C404,DataSuS2023!$B$2:$O$854,4,FALSE),"")</f>
        <v>-</v>
      </c>
      <c r="AQ404" t="str">
        <f>_xlfn.IFNA(VLOOKUP($C404,DataSuS2023!$B$2:$O$854,5,FALSE),"")</f>
        <v>-</v>
      </c>
      <c r="AR404" t="str">
        <f>_xlfn.IFNA(VLOOKUP($C404,DataSuS2023!$B$2:$O$854,6,FALSE),"")</f>
        <v>-</v>
      </c>
      <c r="AS404" t="str">
        <f>_xlfn.IFNA(VLOOKUP($C404,DataSuS2023!$B$2:$O$854,7,FALSE),"")</f>
        <v>-</v>
      </c>
      <c r="AT404" t="str">
        <f>_xlfn.IFNA(VLOOKUP($C404,DataSuS2023!$B$2:$O$854,8,FALSE),"")</f>
        <v>-</v>
      </c>
      <c r="AU404" t="str">
        <f>_xlfn.IFNA(VLOOKUP($C404,DataSuS2023!$B$2:$O$854,9,FALSE),"")</f>
        <v>-</v>
      </c>
      <c r="AV404" t="str">
        <f>_xlfn.IFNA(VLOOKUP($C404,DataSuS2023!$B$2:$O$854,10,FALSE),"")</f>
        <v>-</v>
      </c>
      <c r="AW404" t="str">
        <f>_xlfn.IFNA(VLOOKUP($C404,DataSuS2023!$B$2:$O$854,11,FALSE),"")</f>
        <v>-</v>
      </c>
      <c r="AX404" t="str">
        <f>_xlfn.IFNA(VLOOKUP($C404,DataSuS2023!$B$2:$O$854,12,FALSE),"")</f>
        <v>-</v>
      </c>
      <c r="AY404" t="str">
        <f>_xlfn.IFNA(VLOOKUP($C404,DataSuS2023!$B$2:$O$854,13,FALSE),"")</f>
        <v>-</v>
      </c>
      <c r="AZ404" s="43">
        <f t="shared" si="37"/>
        <v>1</v>
      </c>
      <c r="BA404">
        <f t="shared" si="36"/>
        <v>2</v>
      </c>
    </row>
    <row r="405" spans="1:53" ht="15.75" customHeight="1">
      <c r="A405" s="10" t="s">
        <v>797</v>
      </c>
      <c r="B405" s="5">
        <v>3135506</v>
      </c>
      <c r="C405" s="5" t="str">
        <f t="shared" si="33"/>
        <v>31355</v>
      </c>
      <c r="D405" s="11" t="s">
        <v>56</v>
      </c>
      <c r="E405" s="12">
        <v>0.32300000000000001</v>
      </c>
      <c r="F405" s="12">
        <v>0.46899999999999997</v>
      </c>
      <c r="G405" s="13">
        <v>0.60099999999999998</v>
      </c>
      <c r="H405" s="46" t="s">
        <v>547</v>
      </c>
      <c r="I405" s="13" t="s">
        <v>61</v>
      </c>
      <c r="J405" s="14">
        <v>1.76</v>
      </c>
      <c r="K405" s="14">
        <v>547.89700000000005</v>
      </c>
      <c r="L405" s="15">
        <f t="shared" si="22"/>
        <v>3.2122826005617844</v>
      </c>
      <c r="M405" s="6" t="s">
        <v>62</v>
      </c>
      <c r="N405" s="3">
        <f>_xlfn.IFNA(VLOOKUP($C405,DataSuS2021!$B$2:$O$173,2,FALSE),"")</f>
        <v>1</v>
      </c>
      <c r="O405" s="3" t="str">
        <f>_xlfn.IFNA(VLOOKUP($C405,DataSuS2021!$B$2:$O$173,3,FALSE),"")</f>
        <v>-</v>
      </c>
      <c r="P405" s="3" t="str">
        <f>_xlfn.IFNA(VLOOKUP($C405,DataSuS2021!$B$2:$O$173,4,FALSE),"")</f>
        <v>-</v>
      </c>
      <c r="Q405" s="3" t="str">
        <f>_xlfn.IFNA(VLOOKUP($C405,DataSuS2021!$B$2:$O$173,5,FALSE),"")</f>
        <v>-</v>
      </c>
      <c r="R405" s="3">
        <f>_xlfn.IFNA(VLOOKUP($C405,DataSuS2021!$B$2:$O$173,6,FALSE),"")</f>
        <v>4</v>
      </c>
      <c r="S405" s="3" t="str">
        <f>_xlfn.IFNA(VLOOKUP($C405,DataSuS2021!$B$2:$O$173,7,FALSE),"")</f>
        <v>-</v>
      </c>
      <c r="T405" s="3" t="str">
        <f>_xlfn.IFNA(VLOOKUP($C405,DataSuS2021!$B$2:$O$173,8,FALSE),"")</f>
        <v>-</v>
      </c>
      <c r="U405" s="3" t="str">
        <f>_xlfn.IFNA(VLOOKUP($C405,DataSuS2021!$B$2:$O$173,9,FALSE),"")</f>
        <v>-</v>
      </c>
      <c r="V405" s="3">
        <f>_xlfn.IFNA(VLOOKUP($C405,DataSuS2021!$B$2:$O$173,10,FALSE),"")</f>
        <v>1</v>
      </c>
      <c r="W405" s="3">
        <f>_xlfn.IFNA(VLOOKUP($C405,DataSuS2021!$B$2:$O$173,11,FALSE),"")</f>
        <v>1</v>
      </c>
      <c r="X405" s="3" t="str">
        <f>_xlfn.IFNA(VLOOKUP($C405,DataSuS2021!$B$2:$O$173,12,FALSE),"")</f>
        <v>-</v>
      </c>
      <c r="Y405" s="3">
        <f>_xlfn.IFNA(VLOOKUP($C405,DataSuS2021!$B$2:$O$173,13,FALSE),"")</f>
        <v>1</v>
      </c>
      <c r="Z405" s="42">
        <f t="shared" si="34"/>
        <v>8</v>
      </c>
      <c r="AA405" s="37" t="str">
        <f>_xlfn.IFNA(VLOOKUP($C405,DataSuS2022!$B$2:$O$854,2,FALSE),"")</f>
        <v>-</v>
      </c>
      <c r="AB405" s="37" t="str">
        <f>_xlfn.IFNA(VLOOKUP($C405,DataSuS2022!$B$2:$O$854,3,FALSE),"")</f>
        <v>-</v>
      </c>
      <c r="AC405" s="37">
        <f>_xlfn.IFNA(VLOOKUP($C405,DataSuS2022!$B$2:$O$854,4,FALSE),"")</f>
        <v>1</v>
      </c>
      <c r="AD405" s="37" t="str">
        <f>_xlfn.IFNA(VLOOKUP($C405,DataSuS2022!$B$2:$O$854,5,FALSE),"")</f>
        <v>-</v>
      </c>
      <c r="AE405" s="37" t="str">
        <f>_xlfn.IFNA(VLOOKUP($C405,DataSuS2022!$B$2:$O$854,6,FALSE),"")</f>
        <v>-</v>
      </c>
      <c r="AF405" s="37" t="str">
        <f>_xlfn.IFNA(VLOOKUP($C405,DataSuS2022!$B$2:$O$854,7,FALSE),"")</f>
        <v>-</v>
      </c>
      <c r="AG405" s="37" t="str">
        <f>_xlfn.IFNA(VLOOKUP($C405,DataSuS2022!$B$2:$O$854,8,FALSE),"")</f>
        <v>-</v>
      </c>
      <c r="AH405" s="37" t="str">
        <f>_xlfn.IFNA(VLOOKUP($C405,DataSuS2022!$B$2:$O$854,9,FALSE),"")</f>
        <v>-</v>
      </c>
      <c r="AI405" s="37" t="str">
        <f>_xlfn.IFNA(VLOOKUP($C405,DataSuS2022!$B$2:$O$854,10,FALSE),"")</f>
        <v>-</v>
      </c>
      <c r="AJ405" s="37" t="str">
        <f>_xlfn.IFNA(VLOOKUP($C405,DataSuS2022!$B$2:$O$854,11,FALSE),"")</f>
        <v>-</v>
      </c>
      <c r="AK405" s="37">
        <f>_xlfn.IFNA(VLOOKUP($C405,DataSuS2022!$B$2:$O$854,12,TRUE),"")</f>
        <v>1</v>
      </c>
      <c r="AL405" s="37" t="str">
        <f>_xlfn.IFNA(VLOOKUP($C405,DataSuS2022!$B$2:$O$854,13,FALSE),"")</f>
        <v>-</v>
      </c>
      <c r="AM405" s="44">
        <f t="shared" si="35"/>
        <v>2</v>
      </c>
      <c r="AN405" t="str">
        <f>_xlfn.IFNA(VLOOKUP($C405,DataSuS2023!$B$2:$O$854,2,FALSE),"")</f>
        <v>-</v>
      </c>
      <c r="AO405" t="str">
        <f>_xlfn.IFNA(VLOOKUP($C405,DataSuS2023!$B$2:$O$854,3,FALSE),"")</f>
        <v>-</v>
      </c>
      <c r="AP405" t="str">
        <f>_xlfn.IFNA(VLOOKUP($C405,DataSuS2023!$B$2:$O$854,4,FALSE),"")</f>
        <v>-</v>
      </c>
      <c r="AQ405" t="str">
        <f>_xlfn.IFNA(VLOOKUP($C405,DataSuS2023!$B$2:$O$854,5,FALSE),"")</f>
        <v>-</v>
      </c>
      <c r="AR405" t="str">
        <f>_xlfn.IFNA(VLOOKUP($C405,DataSuS2023!$B$2:$O$854,6,FALSE),"")</f>
        <v>-</v>
      </c>
      <c r="AS405" t="str">
        <f>_xlfn.IFNA(VLOOKUP($C405,DataSuS2023!$B$2:$O$854,7,FALSE),"")</f>
        <v>-</v>
      </c>
      <c r="AT405" t="str">
        <f>_xlfn.IFNA(VLOOKUP($C405,DataSuS2023!$B$2:$O$854,8,FALSE),"")</f>
        <v>-</v>
      </c>
      <c r="AU405" t="str">
        <f>_xlfn.IFNA(VLOOKUP($C405,DataSuS2023!$B$2:$O$854,9,FALSE),"")</f>
        <v>-</v>
      </c>
      <c r="AV405" t="str">
        <f>_xlfn.IFNA(VLOOKUP($C405,DataSuS2023!$B$2:$O$854,10,FALSE),"")</f>
        <v>-</v>
      </c>
      <c r="AW405">
        <f>_xlfn.IFNA(VLOOKUP($C405,DataSuS2023!$B$2:$O$854,11,FALSE),"")</f>
        <v>2</v>
      </c>
      <c r="AX405" t="str">
        <f>_xlfn.IFNA(VLOOKUP($C405,DataSuS2023!$B$2:$O$854,12,FALSE),"")</f>
        <v>-</v>
      </c>
      <c r="AY405">
        <f>_xlfn.IFNA(VLOOKUP($C405,DataSuS2023!$B$2:$O$854,13,FALSE),"")</f>
        <v>1</v>
      </c>
      <c r="AZ405" s="43">
        <f t="shared" si="37"/>
        <v>3</v>
      </c>
      <c r="BA405">
        <f t="shared" si="36"/>
        <v>13</v>
      </c>
    </row>
    <row r="406" spans="1:53" ht="15.75" customHeight="1">
      <c r="A406" s="10" t="s">
        <v>798</v>
      </c>
      <c r="B406" s="5">
        <v>3135605</v>
      </c>
      <c r="C406" s="5" t="str">
        <f t="shared" si="33"/>
        <v>31356</v>
      </c>
      <c r="D406" s="11" t="s">
        <v>56</v>
      </c>
      <c r="E406" s="12">
        <v>0.35099999999999998</v>
      </c>
      <c r="F406" s="12">
        <v>0.51500000000000001</v>
      </c>
      <c r="G406" s="13">
        <v>0.64300000000000002</v>
      </c>
      <c r="H406" s="46" t="s">
        <v>56</v>
      </c>
      <c r="I406" s="13" t="s">
        <v>53</v>
      </c>
      <c r="J406" s="14">
        <v>1.69</v>
      </c>
      <c r="K406" s="14">
        <v>1268.443</v>
      </c>
      <c r="L406" s="15">
        <f t="shared" si="22"/>
        <v>1.3323420918401536</v>
      </c>
      <c r="M406" s="6" t="s">
        <v>83</v>
      </c>
      <c r="N406" s="3" t="str">
        <f>_xlfn.IFNA(VLOOKUP($C406,DataSuS2021!$B$2:$O$173,2,FALSE),"")</f>
        <v/>
      </c>
      <c r="O406" s="3" t="str">
        <f>_xlfn.IFNA(VLOOKUP($C406,DataSuS2021!$B$2:$O$173,3,FALSE),"")</f>
        <v/>
      </c>
      <c r="P406" s="3" t="str">
        <f>_xlfn.IFNA(VLOOKUP($C406,DataSuS2021!$B$2:$O$173,4,FALSE),"")</f>
        <v/>
      </c>
      <c r="Q406" s="3" t="str">
        <f>_xlfn.IFNA(VLOOKUP($C406,DataSuS2021!$B$2:$O$173,5,FALSE),"")</f>
        <v/>
      </c>
      <c r="R406" s="3" t="str">
        <f>_xlfn.IFNA(VLOOKUP($C406,DataSuS2021!$B$2:$O$173,6,FALSE),"")</f>
        <v/>
      </c>
      <c r="S406" s="3" t="str">
        <f>_xlfn.IFNA(VLOOKUP($C406,DataSuS2021!$B$2:$O$173,7,FALSE),"")</f>
        <v/>
      </c>
      <c r="T406" s="3" t="str">
        <f>_xlfn.IFNA(VLOOKUP($C406,DataSuS2021!$B$2:$O$173,8,FALSE),"")</f>
        <v/>
      </c>
      <c r="U406" s="3" t="str">
        <f>_xlfn.IFNA(VLOOKUP($C406,DataSuS2021!$B$2:$O$173,9,FALSE),"")</f>
        <v/>
      </c>
      <c r="V406" s="3" t="str">
        <f>_xlfn.IFNA(VLOOKUP($C406,DataSuS2021!$B$2:$O$173,10,FALSE),"")</f>
        <v/>
      </c>
      <c r="W406" s="3" t="str">
        <f>_xlfn.IFNA(VLOOKUP($C406,DataSuS2021!$B$2:$O$173,11,FALSE),"")</f>
        <v/>
      </c>
      <c r="X406" s="3" t="str">
        <f>_xlfn.IFNA(VLOOKUP($C406,DataSuS2021!$B$2:$O$173,12,FALSE),"")</f>
        <v/>
      </c>
      <c r="Y406" s="3" t="str">
        <f>_xlfn.IFNA(VLOOKUP($C406,DataSuS2021!$B$2:$O$173,13,FALSE),"")</f>
        <v/>
      </c>
      <c r="Z406" s="42">
        <f t="shared" si="34"/>
        <v>0</v>
      </c>
      <c r="AA406" s="37" t="str">
        <f>_xlfn.IFNA(VLOOKUP($C406,DataSuS2022!$B$2:$O$854,2,FALSE),"")</f>
        <v>-</v>
      </c>
      <c r="AB406" s="37" t="str">
        <f>_xlfn.IFNA(VLOOKUP($C406,DataSuS2022!$B$2:$O$854,3,FALSE),"")</f>
        <v>-</v>
      </c>
      <c r="AC406" s="37" t="str">
        <f>_xlfn.IFNA(VLOOKUP($C406,DataSuS2022!$B$2:$O$854,4,FALSE),"")</f>
        <v>-</v>
      </c>
      <c r="AD406" s="37" t="str">
        <f>_xlfn.IFNA(VLOOKUP($C406,DataSuS2022!$B$2:$O$854,5,FALSE),"")</f>
        <v>-</v>
      </c>
      <c r="AE406" s="37" t="str">
        <f>_xlfn.IFNA(VLOOKUP($C406,DataSuS2022!$B$2:$O$854,6,FALSE),"")</f>
        <v>-</v>
      </c>
      <c r="AF406" s="37" t="str">
        <f>_xlfn.IFNA(VLOOKUP($C406,DataSuS2022!$B$2:$O$854,7,FALSE),"")</f>
        <v>-</v>
      </c>
      <c r="AG406" s="37" t="str">
        <f>_xlfn.IFNA(VLOOKUP($C406,DataSuS2022!$B$2:$O$854,8,FALSE),"")</f>
        <v>-</v>
      </c>
      <c r="AH406" s="37" t="str">
        <f>_xlfn.IFNA(VLOOKUP($C406,DataSuS2022!$B$2:$O$854,9,FALSE),"")</f>
        <v>-</v>
      </c>
      <c r="AI406" s="37" t="str">
        <f>_xlfn.IFNA(VLOOKUP($C406,DataSuS2022!$B$2:$O$854,10,FALSE),"")</f>
        <v>-</v>
      </c>
      <c r="AJ406" s="37" t="str">
        <f>_xlfn.IFNA(VLOOKUP($C406,DataSuS2022!$B$2:$O$854,11,FALSE),"")</f>
        <v>-</v>
      </c>
      <c r="AK406" s="37" t="str">
        <f>_xlfn.IFNA(VLOOKUP($C406,DataSuS2022!$B$2:$O$854,12,TRUE),"")</f>
        <v>-</v>
      </c>
      <c r="AL406" s="37" t="str">
        <f>_xlfn.IFNA(VLOOKUP($C406,DataSuS2022!$B$2:$O$854,13,FALSE),"")</f>
        <v>-</v>
      </c>
      <c r="AM406" s="44">
        <f t="shared" si="35"/>
        <v>0</v>
      </c>
      <c r="AN406" t="str">
        <f>_xlfn.IFNA(VLOOKUP($C406,DataSuS2023!$B$2:$O$854,2,FALSE),"")</f>
        <v>-</v>
      </c>
      <c r="AO406" t="str">
        <f>_xlfn.IFNA(VLOOKUP($C406,DataSuS2023!$B$2:$O$854,3,FALSE),"")</f>
        <v>-</v>
      </c>
      <c r="AP406" t="str">
        <f>_xlfn.IFNA(VLOOKUP($C406,DataSuS2023!$B$2:$O$854,4,FALSE),"")</f>
        <v>-</v>
      </c>
      <c r="AQ406" t="str">
        <f>_xlfn.IFNA(VLOOKUP($C406,DataSuS2023!$B$2:$O$854,5,FALSE),"")</f>
        <v>-</v>
      </c>
      <c r="AR406" t="str">
        <f>_xlfn.IFNA(VLOOKUP($C406,DataSuS2023!$B$2:$O$854,6,FALSE),"")</f>
        <v>-</v>
      </c>
      <c r="AS406" t="str">
        <f>_xlfn.IFNA(VLOOKUP($C406,DataSuS2023!$B$2:$O$854,7,FALSE),"")</f>
        <v>-</v>
      </c>
      <c r="AT406" t="str">
        <f>_xlfn.IFNA(VLOOKUP($C406,DataSuS2023!$B$2:$O$854,8,FALSE),"")</f>
        <v>-</v>
      </c>
      <c r="AU406" t="str">
        <f>_xlfn.IFNA(VLOOKUP($C406,DataSuS2023!$B$2:$O$854,9,FALSE),"")</f>
        <v>-</v>
      </c>
      <c r="AV406" t="str">
        <f>_xlfn.IFNA(VLOOKUP($C406,DataSuS2023!$B$2:$O$854,10,FALSE),"")</f>
        <v>-</v>
      </c>
      <c r="AW406" t="str">
        <f>_xlfn.IFNA(VLOOKUP($C406,DataSuS2023!$B$2:$O$854,11,FALSE),"")</f>
        <v>-</v>
      </c>
      <c r="AX406" t="str">
        <f>_xlfn.IFNA(VLOOKUP($C406,DataSuS2023!$B$2:$O$854,12,FALSE),"")</f>
        <v>-</v>
      </c>
      <c r="AY406" t="str">
        <f>_xlfn.IFNA(VLOOKUP($C406,DataSuS2023!$B$2:$O$854,13,FALSE),"")</f>
        <v>-</v>
      </c>
      <c r="AZ406" s="43">
        <f t="shared" si="37"/>
        <v>0</v>
      </c>
      <c r="BA406">
        <f t="shared" si="36"/>
        <v>0</v>
      </c>
    </row>
    <row r="407" spans="1:53" ht="15.75" customHeight="1">
      <c r="A407" s="10" t="s">
        <v>799</v>
      </c>
      <c r="B407" s="5">
        <v>3135704</v>
      </c>
      <c r="C407" s="5" t="str">
        <f t="shared" si="33"/>
        <v>31357</v>
      </c>
      <c r="D407" s="11" t="s">
        <v>64</v>
      </c>
      <c r="E407" s="12">
        <v>0.33700000000000002</v>
      </c>
      <c r="F407" s="12">
        <v>0.49399999999999999</v>
      </c>
      <c r="G407" s="13">
        <v>0.68899999999999995</v>
      </c>
      <c r="H407" s="46" t="s">
        <v>800</v>
      </c>
      <c r="I407" s="13" t="s">
        <v>53</v>
      </c>
      <c r="J407" s="14">
        <v>4.9000000000000004</v>
      </c>
      <c r="K407" s="14">
        <v>445.03</v>
      </c>
      <c r="L407" s="15">
        <f t="shared" si="22"/>
        <v>11.010493674583737</v>
      </c>
      <c r="M407" s="6" t="s">
        <v>117</v>
      </c>
      <c r="N407" s="3" t="str">
        <f>_xlfn.IFNA(VLOOKUP($C407,DataSuS2021!$B$2:$O$173,2,FALSE),"")</f>
        <v/>
      </c>
      <c r="O407" s="3" t="str">
        <f>_xlfn.IFNA(VLOOKUP($C407,DataSuS2021!$B$2:$O$173,3,FALSE),"")</f>
        <v/>
      </c>
      <c r="P407" s="3" t="str">
        <f>_xlfn.IFNA(VLOOKUP($C407,DataSuS2021!$B$2:$O$173,4,FALSE),"")</f>
        <v/>
      </c>
      <c r="Q407" s="3" t="str">
        <f>_xlfn.IFNA(VLOOKUP($C407,DataSuS2021!$B$2:$O$173,5,FALSE),"")</f>
        <v/>
      </c>
      <c r="R407" s="3" t="str">
        <f>_xlfn.IFNA(VLOOKUP($C407,DataSuS2021!$B$2:$O$173,6,FALSE),"")</f>
        <v/>
      </c>
      <c r="S407" s="3" t="str">
        <f>_xlfn.IFNA(VLOOKUP($C407,DataSuS2021!$B$2:$O$173,7,FALSE),"")</f>
        <v/>
      </c>
      <c r="T407" s="3" t="str">
        <f>_xlfn.IFNA(VLOOKUP($C407,DataSuS2021!$B$2:$O$173,8,FALSE),"")</f>
        <v/>
      </c>
      <c r="U407" s="3" t="str">
        <f>_xlfn.IFNA(VLOOKUP($C407,DataSuS2021!$B$2:$O$173,9,FALSE),"")</f>
        <v/>
      </c>
      <c r="V407" s="3" t="str">
        <f>_xlfn.IFNA(VLOOKUP($C407,DataSuS2021!$B$2:$O$173,10,FALSE),"")</f>
        <v/>
      </c>
      <c r="W407" s="3" t="str">
        <f>_xlfn.IFNA(VLOOKUP($C407,DataSuS2021!$B$2:$O$173,11,FALSE),"")</f>
        <v/>
      </c>
      <c r="X407" s="3" t="str">
        <f>_xlfn.IFNA(VLOOKUP($C407,DataSuS2021!$B$2:$O$173,12,FALSE),"")</f>
        <v/>
      </c>
      <c r="Y407" s="3" t="str">
        <f>_xlfn.IFNA(VLOOKUP($C407,DataSuS2021!$B$2:$O$173,13,FALSE),"")</f>
        <v/>
      </c>
      <c r="Z407" s="42">
        <f t="shared" si="34"/>
        <v>0</v>
      </c>
      <c r="AA407" s="37" t="str">
        <f>_xlfn.IFNA(VLOOKUP($C407,DataSuS2022!$B$2:$O$854,2,FALSE),"")</f>
        <v>-</v>
      </c>
      <c r="AB407" s="37" t="str">
        <f>_xlfn.IFNA(VLOOKUP($C407,DataSuS2022!$B$2:$O$854,3,FALSE),"")</f>
        <v>-</v>
      </c>
      <c r="AC407" s="37" t="str">
        <f>_xlfn.IFNA(VLOOKUP($C407,DataSuS2022!$B$2:$O$854,4,FALSE),"")</f>
        <v>-</v>
      </c>
      <c r="AD407" s="37" t="str">
        <f>_xlfn.IFNA(VLOOKUP($C407,DataSuS2022!$B$2:$O$854,5,FALSE),"")</f>
        <v>-</v>
      </c>
      <c r="AE407" s="37" t="str">
        <f>_xlfn.IFNA(VLOOKUP($C407,DataSuS2022!$B$2:$O$854,6,FALSE),"")</f>
        <v>-</v>
      </c>
      <c r="AF407" s="37" t="str">
        <f>_xlfn.IFNA(VLOOKUP($C407,DataSuS2022!$B$2:$O$854,7,FALSE),"")</f>
        <v>-</v>
      </c>
      <c r="AG407" s="37" t="str">
        <f>_xlfn.IFNA(VLOOKUP($C407,DataSuS2022!$B$2:$O$854,8,FALSE),"")</f>
        <v>-</v>
      </c>
      <c r="AH407" s="37" t="str">
        <f>_xlfn.IFNA(VLOOKUP($C407,DataSuS2022!$B$2:$O$854,9,FALSE),"")</f>
        <v>-</v>
      </c>
      <c r="AI407" s="37" t="str">
        <f>_xlfn.IFNA(VLOOKUP($C407,DataSuS2022!$B$2:$O$854,10,FALSE),"")</f>
        <v>-</v>
      </c>
      <c r="AJ407" s="37" t="str">
        <f>_xlfn.IFNA(VLOOKUP($C407,DataSuS2022!$B$2:$O$854,11,FALSE),"")</f>
        <v>-</v>
      </c>
      <c r="AK407" s="37" t="str">
        <f>_xlfn.IFNA(VLOOKUP($C407,DataSuS2022!$B$2:$O$854,12,TRUE),"")</f>
        <v>-</v>
      </c>
      <c r="AL407" s="37" t="str">
        <f>_xlfn.IFNA(VLOOKUP($C407,DataSuS2022!$B$2:$O$854,13,FALSE),"")</f>
        <v>-</v>
      </c>
      <c r="AM407" s="44">
        <f t="shared" si="35"/>
        <v>0</v>
      </c>
      <c r="AN407" t="str">
        <f>_xlfn.IFNA(VLOOKUP($C407,DataSuS2023!$B$2:$O$854,2,FALSE),"")</f>
        <v>-</v>
      </c>
      <c r="AO407" t="str">
        <f>_xlfn.IFNA(VLOOKUP($C407,DataSuS2023!$B$2:$O$854,3,FALSE),"")</f>
        <v>-</v>
      </c>
      <c r="AP407" t="str">
        <f>_xlfn.IFNA(VLOOKUP($C407,DataSuS2023!$B$2:$O$854,4,FALSE),"")</f>
        <v>-</v>
      </c>
      <c r="AQ407" t="str">
        <f>_xlfn.IFNA(VLOOKUP($C407,DataSuS2023!$B$2:$O$854,5,FALSE),"")</f>
        <v>-</v>
      </c>
      <c r="AR407" t="str">
        <f>_xlfn.IFNA(VLOOKUP($C407,DataSuS2023!$B$2:$O$854,6,FALSE),"")</f>
        <v>-</v>
      </c>
      <c r="AS407" t="str">
        <f>_xlfn.IFNA(VLOOKUP($C407,DataSuS2023!$B$2:$O$854,7,FALSE),"")</f>
        <v>-</v>
      </c>
      <c r="AT407" t="str">
        <f>_xlfn.IFNA(VLOOKUP($C407,DataSuS2023!$B$2:$O$854,8,FALSE),"")</f>
        <v>-</v>
      </c>
      <c r="AU407" t="str">
        <f>_xlfn.IFNA(VLOOKUP($C407,DataSuS2023!$B$2:$O$854,9,FALSE),"")</f>
        <v>-</v>
      </c>
      <c r="AV407" t="str">
        <f>_xlfn.IFNA(VLOOKUP($C407,DataSuS2023!$B$2:$O$854,10,FALSE),"")</f>
        <v>-</v>
      </c>
      <c r="AW407" t="str">
        <f>_xlfn.IFNA(VLOOKUP($C407,DataSuS2023!$B$2:$O$854,11,FALSE),"")</f>
        <v>-</v>
      </c>
      <c r="AX407" t="str">
        <f>_xlfn.IFNA(VLOOKUP($C407,DataSuS2023!$B$2:$O$854,12,FALSE),"")</f>
        <v>-</v>
      </c>
      <c r="AY407" t="str">
        <f>_xlfn.IFNA(VLOOKUP($C407,DataSuS2023!$B$2:$O$854,13,FALSE),"")</f>
        <v>-</v>
      </c>
      <c r="AZ407" s="43">
        <f t="shared" si="37"/>
        <v>0</v>
      </c>
      <c r="BA407">
        <f t="shared" si="36"/>
        <v>0</v>
      </c>
    </row>
    <row r="408" spans="1:53" ht="15.75" customHeight="1">
      <c r="A408" s="10" t="s">
        <v>103</v>
      </c>
      <c r="B408" s="5">
        <v>3135803</v>
      </c>
      <c r="C408" s="5" t="str">
        <f t="shared" si="33"/>
        <v>31358</v>
      </c>
      <c r="D408" s="11" t="s">
        <v>85</v>
      </c>
      <c r="E408" s="12">
        <v>0.35</v>
      </c>
      <c r="F408" s="12">
        <v>0.51300000000000001</v>
      </c>
      <c r="G408" s="13">
        <v>0.61499999999999999</v>
      </c>
      <c r="H408" s="46" t="s">
        <v>801</v>
      </c>
      <c r="I408" s="13" t="s">
        <v>61</v>
      </c>
      <c r="J408" s="14">
        <v>5.31</v>
      </c>
      <c r="K408" s="14">
        <v>3514.2159999999999</v>
      </c>
      <c r="L408" s="15">
        <f t="shared" si="22"/>
        <v>1.5110055841758161</v>
      </c>
      <c r="M408" s="6" t="s">
        <v>103</v>
      </c>
      <c r="N408" s="3" t="str">
        <f>_xlfn.IFNA(VLOOKUP($C408,DataSuS2021!$B$2:$O$173,2,FALSE),"")</f>
        <v/>
      </c>
      <c r="O408" s="3" t="str">
        <f>_xlfn.IFNA(VLOOKUP($C408,DataSuS2021!$B$2:$O$173,3,FALSE),"")</f>
        <v/>
      </c>
      <c r="P408" s="3" t="str">
        <f>_xlfn.IFNA(VLOOKUP($C408,DataSuS2021!$B$2:$O$173,4,FALSE),"")</f>
        <v/>
      </c>
      <c r="Q408" s="3" t="str">
        <f>_xlfn.IFNA(VLOOKUP($C408,DataSuS2021!$B$2:$O$173,5,FALSE),"")</f>
        <v/>
      </c>
      <c r="R408" s="3" t="str">
        <f>_xlfn.IFNA(VLOOKUP($C408,DataSuS2021!$B$2:$O$173,6,FALSE),"")</f>
        <v/>
      </c>
      <c r="S408" s="3" t="str">
        <f>_xlfn.IFNA(VLOOKUP($C408,DataSuS2021!$B$2:$O$173,7,FALSE),"")</f>
        <v/>
      </c>
      <c r="T408" s="3" t="str">
        <f>_xlfn.IFNA(VLOOKUP($C408,DataSuS2021!$B$2:$O$173,8,FALSE),"")</f>
        <v/>
      </c>
      <c r="U408" s="3" t="str">
        <f>_xlfn.IFNA(VLOOKUP($C408,DataSuS2021!$B$2:$O$173,9,FALSE),"")</f>
        <v/>
      </c>
      <c r="V408" s="3" t="str">
        <f>_xlfn.IFNA(VLOOKUP($C408,DataSuS2021!$B$2:$O$173,10,FALSE),"")</f>
        <v/>
      </c>
      <c r="W408" s="3" t="str">
        <f>_xlfn.IFNA(VLOOKUP($C408,DataSuS2021!$B$2:$O$173,11,FALSE),"")</f>
        <v/>
      </c>
      <c r="X408" s="3" t="str">
        <f>_xlfn.IFNA(VLOOKUP($C408,DataSuS2021!$B$2:$O$173,12,FALSE),"")</f>
        <v/>
      </c>
      <c r="Y408" s="3" t="str">
        <f>_xlfn.IFNA(VLOOKUP($C408,DataSuS2021!$B$2:$O$173,13,FALSE),"")</f>
        <v/>
      </c>
      <c r="Z408" s="42">
        <f t="shared" si="34"/>
        <v>0</v>
      </c>
      <c r="AA408" s="37" t="str">
        <f>_xlfn.IFNA(VLOOKUP($C408,DataSuS2022!$B$2:$O$854,2,FALSE),"")</f>
        <v>-</v>
      </c>
      <c r="AB408" s="37" t="str">
        <f>_xlfn.IFNA(VLOOKUP($C408,DataSuS2022!$B$2:$O$854,3,FALSE),"")</f>
        <v>-</v>
      </c>
      <c r="AC408" s="37" t="str">
        <f>_xlfn.IFNA(VLOOKUP($C408,DataSuS2022!$B$2:$O$854,4,FALSE),"")</f>
        <v>-</v>
      </c>
      <c r="AD408" s="37" t="str">
        <f>_xlfn.IFNA(VLOOKUP($C408,DataSuS2022!$B$2:$O$854,5,FALSE),"")</f>
        <v>-</v>
      </c>
      <c r="AE408" s="37" t="str">
        <f>_xlfn.IFNA(VLOOKUP($C408,DataSuS2022!$B$2:$O$854,6,FALSE),"")</f>
        <v>-</v>
      </c>
      <c r="AF408" s="37" t="str">
        <f>_xlfn.IFNA(VLOOKUP($C408,DataSuS2022!$B$2:$O$854,7,FALSE),"")</f>
        <v>-</v>
      </c>
      <c r="AG408" s="37" t="str">
        <f>_xlfn.IFNA(VLOOKUP($C408,DataSuS2022!$B$2:$O$854,8,FALSE),"")</f>
        <v>-</v>
      </c>
      <c r="AH408" s="37" t="str">
        <f>_xlfn.IFNA(VLOOKUP($C408,DataSuS2022!$B$2:$O$854,9,FALSE),"")</f>
        <v>-</v>
      </c>
      <c r="AI408" s="37" t="str">
        <f>_xlfn.IFNA(VLOOKUP($C408,DataSuS2022!$B$2:$O$854,10,FALSE),"")</f>
        <v>-</v>
      </c>
      <c r="AJ408" s="37" t="str">
        <f>_xlfn.IFNA(VLOOKUP($C408,DataSuS2022!$B$2:$O$854,11,FALSE),"")</f>
        <v>-</v>
      </c>
      <c r="AK408" s="37" t="str">
        <f>_xlfn.IFNA(VLOOKUP($C408,DataSuS2022!$B$2:$O$854,12,TRUE),"")</f>
        <v>-</v>
      </c>
      <c r="AL408" s="37" t="str">
        <f>_xlfn.IFNA(VLOOKUP($C408,DataSuS2022!$B$2:$O$854,13,FALSE),"")</f>
        <v>-</v>
      </c>
      <c r="AM408" s="44">
        <f t="shared" si="35"/>
        <v>0</v>
      </c>
      <c r="AN408" t="str">
        <f>_xlfn.IFNA(VLOOKUP($C408,DataSuS2023!$B$2:$O$854,2,FALSE),"")</f>
        <v>-</v>
      </c>
      <c r="AO408" t="str">
        <f>_xlfn.IFNA(VLOOKUP($C408,DataSuS2023!$B$2:$O$854,3,FALSE),"")</f>
        <v>-</v>
      </c>
      <c r="AP408" t="str">
        <f>_xlfn.IFNA(VLOOKUP($C408,DataSuS2023!$B$2:$O$854,4,FALSE),"")</f>
        <v>-</v>
      </c>
      <c r="AQ408" t="str">
        <f>_xlfn.IFNA(VLOOKUP($C408,DataSuS2023!$B$2:$O$854,5,FALSE),"")</f>
        <v>-</v>
      </c>
      <c r="AR408" t="str">
        <f>_xlfn.IFNA(VLOOKUP($C408,DataSuS2023!$B$2:$O$854,6,FALSE),"")</f>
        <v>-</v>
      </c>
      <c r="AS408" t="str">
        <f>_xlfn.IFNA(VLOOKUP($C408,DataSuS2023!$B$2:$O$854,7,FALSE),"")</f>
        <v>-</v>
      </c>
      <c r="AT408" t="str">
        <f>_xlfn.IFNA(VLOOKUP($C408,DataSuS2023!$B$2:$O$854,8,FALSE),"")</f>
        <v>-</v>
      </c>
      <c r="AU408" t="str">
        <f>_xlfn.IFNA(VLOOKUP($C408,DataSuS2023!$B$2:$O$854,9,FALSE),"")</f>
        <v>-</v>
      </c>
      <c r="AV408" t="str">
        <f>_xlfn.IFNA(VLOOKUP($C408,DataSuS2023!$B$2:$O$854,10,FALSE),"")</f>
        <v>-</v>
      </c>
      <c r="AW408" t="str">
        <f>_xlfn.IFNA(VLOOKUP($C408,DataSuS2023!$B$2:$O$854,11,FALSE),"")</f>
        <v>-</v>
      </c>
      <c r="AX408" t="str">
        <f>_xlfn.IFNA(VLOOKUP($C408,DataSuS2023!$B$2:$O$854,12,FALSE),"")</f>
        <v>-</v>
      </c>
      <c r="AY408" t="str">
        <f>_xlfn.IFNA(VLOOKUP($C408,DataSuS2023!$B$2:$O$854,13,FALSE),"")</f>
        <v>-</v>
      </c>
      <c r="AZ408" s="43">
        <f t="shared" si="37"/>
        <v>0</v>
      </c>
      <c r="BA408">
        <f t="shared" si="36"/>
        <v>0</v>
      </c>
    </row>
    <row r="409" spans="1:53" ht="15.75" customHeight="1">
      <c r="A409" s="10" t="s">
        <v>802</v>
      </c>
      <c r="B409" s="5">
        <v>3135902</v>
      </c>
      <c r="C409" s="5" t="str">
        <f t="shared" si="33"/>
        <v>31359</v>
      </c>
      <c r="D409" s="11" t="s">
        <v>85</v>
      </c>
      <c r="E409" s="12">
        <v>0.375</v>
      </c>
      <c r="F409" s="12">
        <v>0.59</v>
      </c>
      <c r="G409" s="13">
        <v>0.65800000000000003</v>
      </c>
      <c r="H409" s="46" t="s">
        <v>697</v>
      </c>
      <c r="I409" s="13" t="s">
        <v>61</v>
      </c>
      <c r="J409" s="14">
        <v>1.0900000000000001</v>
      </c>
      <c r="K409" s="14">
        <v>153.852</v>
      </c>
      <c r="L409" s="15">
        <f t="shared" si="22"/>
        <v>7.0847307802303519</v>
      </c>
      <c r="M409" s="6" t="s">
        <v>89</v>
      </c>
      <c r="N409" s="3" t="str">
        <f>_xlfn.IFNA(VLOOKUP($C409,DataSuS2021!$B$2:$O$173,2,FALSE),"")</f>
        <v/>
      </c>
      <c r="O409" s="3" t="str">
        <f>_xlfn.IFNA(VLOOKUP($C409,DataSuS2021!$B$2:$O$173,3,FALSE),"")</f>
        <v/>
      </c>
      <c r="P409" s="3" t="str">
        <f>_xlfn.IFNA(VLOOKUP($C409,DataSuS2021!$B$2:$O$173,4,FALSE),"")</f>
        <v/>
      </c>
      <c r="Q409" s="3" t="str">
        <f>_xlfn.IFNA(VLOOKUP($C409,DataSuS2021!$B$2:$O$173,5,FALSE),"")</f>
        <v/>
      </c>
      <c r="R409" s="3" t="str">
        <f>_xlfn.IFNA(VLOOKUP($C409,DataSuS2021!$B$2:$O$173,6,FALSE),"")</f>
        <v/>
      </c>
      <c r="S409" s="3" t="str">
        <f>_xlfn.IFNA(VLOOKUP($C409,DataSuS2021!$B$2:$O$173,7,FALSE),"")</f>
        <v/>
      </c>
      <c r="T409" s="3" t="str">
        <f>_xlfn.IFNA(VLOOKUP($C409,DataSuS2021!$B$2:$O$173,8,FALSE),"")</f>
        <v/>
      </c>
      <c r="U409" s="3" t="str">
        <f>_xlfn.IFNA(VLOOKUP($C409,DataSuS2021!$B$2:$O$173,9,FALSE),"")</f>
        <v/>
      </c>
      <c r="V409" s="3" t="str">
        <f>_xlfn.IFNA(VLOOKUP($C409,DataSuS2021!$B$2:$O$173,10,FALSE),"")</f>
        <v/>
      </c>
      <c r="W409" s="3" t="str">
        <f>_xlfn.IFNA(VLOOKUP($C409,DataSuS2021!$B$2:$O$173,11,FALSE),"")</f>
        <v/>
      </c>
      <c r="X409" s="3" t="str">
        <f>_xlfn.IFNA(VLOOKUP($C409,DataSuS2021!$B$2:$O$173,12,FALSE),"")</f>
        <v/>
      </c>
      <c r="Y409" s="3" t="str">
        <f>_xlfn.IFNA(VLOOKUP($C409,DataSuS2021!$B$2:$O$173,13,FALSE),"")</f>
        <v/>
      </c>
      <c r="Z409" s="42">
        <f t="shared" si="34"/>
        <v>0</v>
      </c>
      <c r="AA409" s="37" t="str">
        <f>_xlfn.IFNA(VLOOKUP($C409,DataSuS2022!$B$2:$O$854,2,FALSE),"")</f>
        <v>-</v>
      </c>
      <c r="AB409" s="37" t="str">
        <f>_xlfn.IFNA(VLOOKUP($C409,DataSuS2022!$B$2:$O$854,3,FALSE),"")</f>
        <v>-</v>
      </c>
      <c r="AC409" s="37" t="str">
        <f>_xlfn.IFNA(VLOOKUP($C409,DataSuS2022!$B$2:$O$854,4,FALSE),"")</f>
        <v>-</v>
      </c>
      <c r="AD409" s="37" t="str">
        <f>_xlfn.IFNA(VLOOKUP($C409,DataSuS2022!$B$2:$O$854,5,FALSE),"")</f>
        <v>-</v>
      </c>
      <c r="AE409" s="37" t="str">
        <f>_xlfn.IFNA(VLOOKUP($C409,DataSuS2022!$B$2:$O$854,6,FALSE),"")</f>
        <v>-</v>
      </c>
      <c r="AF409" s="37" t="str">
        <f>_xlfn.IFNA(VLOOKUP($C409,DataSuS2022!$B$2:$O$854,7,FALSE),"")</f>
        <v>-</v>
      </c>
      <c r="AG409" s="37" t="str">
        <f>_xlfn.IFNA(VLOOKUP($C409,DataSuS2022!$B$2:$O$854,8,FALSE),"")</f>
        <v>-</v>
      </c>
      <c r="AH409" s="37" t="str">
        <f>_xlfn.IFNA(VLOOKUP($C409,DataSuS2022!$B$2:$O$854,9,FALSE),"")</f>
        <v>-</v>
      </c>
      <c r="AI409" s="37" t="str">
        <f>_xlfn.IFNA(VLOOKUP($C409,DataSuS2022!$B$2:$O$854,10,FALSE),"")</f>
        <v>-</v>
      </c>
      <c r="AJ409" s="37" t="str">
        <f>_xlfn.IFNA(VLOOKUP($C409,DataSuS2022!$B$2:$O$854,11,FALSE),"")</f>
        <v>-</v>
      </c>
      <c r="AK409" s="37" t="str">
        <f>_xlfn.IFNA(VLOOKUP($C409,DataSuS2022!$B$2:$O$854,12,TRUE),"")</f>
        <v>-</v>
      </c>
      <c r="AL409" s="37" t="str">
        <f>_xlfn.IFNA(VLOOKUP($C409,DataSuS2022!$B$2:$O$854,13,FALSE),"")</f>
        <v>-</v>
      </c>
      <c r="AM409" s="44">
        <f t="shared" si="35"/>
        <v>0</v>
      </c>
      <c r="AN409" t="str">
        <f>_xlfn.IFNA(VLOOKUP($C409,DataSuS2023!$B$2:$O$854,2,FALSE),"")</f>
        <v>-</v>
      </c>
      <c r="AO409" t="str">
        <f>_xlfn.IFNA(VLOOKUP($C409,DataSuS2023!$B$2:$O$854,3,FALSE),"")</f>
        <v>-</v>
      </c>
      <c r="AP409" t="str">
        <f>_xlfn.IFNA(VLOOKUP($C409,DataSuS2023!$B$2:$O$854,4,FALSE),"")</f>
        <v>-</v>
      </c>
      <c r="AQ409" t="str">
        <f>_xlfn.IFNA(VLOOKUP($C409,DataSuS2023!$B$2:$O$854,5,FALSE),"")</f>
        <v>-</v>
      </c>
      <c r="AR409" t="str">
        <f>_xlfn.IFNA(VLOOKUP($C409,DataSuS2023!$B$2:$O$854,6,FALSE),"")</f>
        <v>-</v>
      </c>
      <c r="AS409" t="str">
        <f>_xlfn.IFNA(VLOOKUP($C409,DataSuS2023!$B$2:$O$854,7,FALSE),"")</f>
        <v>-</v>
      </c>
      <c r="AT409" t="str">
        <f>_xlfn.IFNA(VLOOKUP($C409,DataSuS2023!$B$2:$O$854,8,FALSE),"")</f>
        <v>-</v>
      </c>
      <c r="AU409" t="str">
        <f>_xlfn.IFNA(VLOOKUP($C409,DataSuS2023!$B$2:$O$854,9,FALSE),"")</f>
        <v>-</v>
      </c>
      <c r="AV409" t="str">
        <f>_xlfn.IFNA(VLOOKUP($C409,DataSuS2023!$B$2:$O$854,10,FALSE),"")</f>
        <v>-</v>
      </c>
      <c r="AW409" t="str">
        <f>_xlfn.IFNA(VLOOKUP($C409,DataSuS2023!$B$2:$O$854,11,FALSE),"")</f>
        <v>-</v>
      </c>
      <c r="AX409" t="str">
        <f>_xlfn.IFNA(VLOOKUP($C409,DataSuS2023!$B$2:$O$854,12,FALSE),"")</f>
        <v>-</v>
      </c>
      <c r="AY409" t="str">
        <f>_xlfn.IFNA(VLOOKUP($C409,DataSuS2023!$B$2:$O$854,13,FALSE),"")</f>
        <v>-</v>
      </c>
      <c r="AZ409" s="43">
        <f t="shared" si="37"/>
        <v>0</v>
      </c>
      <c r="BA409">
        <f t="shared" si="36"/>
        <v>0</v>
      </c>
    </row>
    <row r="410" spans="1:53" ht="15.75" customHeight="1">
      <c r="A410" s="10" t="s">
        <v>803</v>
      </c>
      <c r="B410" s="5">
        <v>3136009</v>
      </c>
      <c r="C410" s="5" t="str">
        <f t="shared" si="33"/>
        <v>31360</v>
      </c>
      <c r="D410" s="11" t="s">
        <v>56</v>
      </c>
      <c r="E410" s="12">
        <v>0.29399999999999998</v>
      </c>
      <c r="F410" s="12">
        <v>0.442</v>
      </c>
      <c r="G410" s="13">
        <v>0.58699999999999997</v>
      </c>
      <c r="H410" s="46" t="s">
        <v>52</v>
      </c>
      <c r="I410" s="13" t="s">
        <v>61</v>
      </c>
      <c r="J410" s="14">
        <v>2.1800000000000002</v>
      </c>
      <c r="K410" s="14">
        <v>1664.19</v>
      </c>
      <c r="L410" s="15">
        <f t="shared" si="22"/>
        <v>1.3099465806187995</v>
      </c>
      <c r="M410" s="6" t="s">
        <v>103</v>
      </c>
      <c r="N410" s="3" t="str">
        <f>_xlfn.IFNA(VLOOKUP($C410,DataSuS2021!$B$2:$O$173,2,FALSE),"")</f>
        <v/>
      </c>
      <c r="O410" s="3" t="str">
        <f>_xlfn.IFNA(VLOOKUP($C410,DataSuS2021!$B$2:$O$173,3,FALSE),"")</f>
        <v/>
      </c>
      <c r="P410" s="3" t="str">
        <f>_xlfn.IFNA(VLOOKUP($C410,DataSuS2021!$B$2:$O$173,4,FALSE),"")</f>
        <v/>
      </c>
      <c r="Q410" s="3" t="str">
        <f>_xlfn.IFNA(VLOOKUP($C410,DataSuS2021!$B$2:$O$173,5,FALSE),"")</f>
        <v/>
      </c>
      <c r="R410" s="3" t="str">
        <f>_xlfn.IFNA(VLOOKUP($C410,DataSuS2021!$B$2:$O$173,6,FALSE),"")</f>
        <v/>
      </c>
      <c r="S410" s="3" t="str">
        <f>_xlfn.IFNA(VLOOKUP($C410,DataSuS2021!$B$2:$O$173,7,FALSE),"")</f>
        <v/>
      </c>
      <c r="T410" s="3" t="str">
        <f>_xlfn.IFNA(VLOOKUP($C410,DataSuS2021!$B$2:$O$173,8,FALSE),"")</f>
        <v/>
      </c>
      <c r="U410" s="3" t="str">
        <f>_xlfn.IFNA(VLOOKUP($C410,DataSuS2021!$B$2:$O$173,9,FALSE),"")</f>
        <v/>
      </c>
      <c r="V410" s="3" t="str">
        <f>_xlfn.IFNA(VLOOKUP($C410,DataSuS2021!$B$2:$O$173,10,FALSE),"")</f>
        <v/>
      </c>
      <c r="W410" s="3" t="str">
        <f>_xlfn.IFNA(VLOOKUP($C410,DataSuS2021!$B$2:$O$173,11,FALSE),"")</f>
        <v/>
      </c>
      <c r="X410" s="3" t="str">
        <f>_xlfn.IFNA(VLOOKUP($C410,DataSuS2021!$B$2:$O$173,12,FALSE),"")</f>
        <v/>
      </c>
      <c r="Y410" s="3" t="str">
        <f>_xlfn.IFNA(VLOOKUP($C410,DataSuS2021!$B$2:$O$173,13,FALSE),"")</f>
        <v/>
      </c>
      <c r="Z410" s="42">
        <f t="shared" si="34"/>
        <v>0</v>
      </c>
      <c r="AA410" s="37" t="str">
        <f>_xlfn.IFNA(VLOOKUP($C410,DataSuS2022!$B$2:$O$854,2,FALSE),"")</f>
        <v>-</v>
      </c>
      <c r="AB410" s="37" t="str">
        <f>_xlfn.IFNA(VLOOKUP($C410,DataSuS2022!$B$2:$O$854,3,FALSE),"")</f>
        <v>-</v>
      </c>
      <c r="AC410" s="37" t="str">
        <f>_xlfn.IFNA(VLOOKUP($C410,DataSuS2022!$B$2:$O$854,4,FALSE),"")</f>
        <v>-</v>
      </c>
      <c r="AD410" s="37" t="str">
        <f>_xlfn.IFNA(VLOOKUP($C410,DataSuS2022!$B$2:$O$854,5,FALSE),"")</f>
        <v>-</v>
      </c>
      <c r="AE410" s="37" t="str">
        <f>_xlfn.IFNA(VLOOKUP($C410,DataSuS2022!$B$2:$O$854,6,FALSE),"")</f>
        <v>-</v>
      </c>
      <c r="AF410" s="37" t="str">
        <f>_xlfn.IFNA(VLOOKUP($C410,DataSuS2022!$B$2:$O$854,7,FALSE),"")</f>
        <v>-</v>
      </c>
      <c r="AG410" s="37" t="str">
        <f>_xlfn.IFNA(VLOOKUP($C410,DataSuS2022!$B$2:$O$854,8,FALSE),"")</f>
        <v>-</v>
      </c>
      <c r="AH410" s="37" t="str">
        <f>_xlfn.IFNA(VLOOKUP($C410,DataSuS2022!$B$2:$O$854,9,FALSE),"")</f>
        <v>-</v>
      </c>
      <c r="AI410" s="37" t="str">
        <f>_xlfn.IFNA(VLOOKUP($C410,DataSuS2022!$B$2:$O$854,10,FALSE),"")</f>
        <v>-</v>
      </c>
      <c r="AJ410" s="37" t="str">
        <f>_xlfn.IFNA(VLOOKUP($C410,DataSuS2022!$B$2:$O$854,11,FALSE),"")</f>
        <v>-</v>
      </c>
      <c r="AK410" s="37" t="str">
        <f>_xlfn.IFNA(VLOOKUP($C410,DataSuS2022!$B$2:$O$854,12,TRUE),"")</f>
        <v>-</v>
      </c>
      <c r="AL410" s="37" t="str">
        <f>_xlfn.IFNA(VLOOKUP($C410,DataSuS2022!$B$2:$O$854,13,FALSE),"")</f>
        <v>-</v>
      </c>
      <c r="AM410" s="44">
        <f t="shared" si="35"/>
        <v>0</v>
      </c>
      <c r="AN410" t="str">
        <f>_xlfn.IFNA(VLOOKUP($C410,DataSuS2023!$B$2:$O$854,2,FALSE),"")</f>
        <v>-</v>
      </c>
      <c r="AO410" t="str">
        <f>_xlfn.IFNA(VLOOKUP($C410,DataSuS2023!$B$2:$O$854,3,FALSE),"")</f>
        <v>-</v>
      </c>
      <c r="AP410" t="str">
        <f>_xlfn.IFNA(VLOOKUP($C410,DataSuS2023!$B$2:$O$854,4,FALSE),"")</f>
        <v>-</v>
      </c>
      <c r="AQ410" t="str">
        <f>_xlfn.IFNA(VLOOKUP($C410,DataSuS2023!$B$2:$O$854,5,FALSE),"")</f>
        <v>-</v>
      </c>
      <c r="AR410" t="str">
        <f>_xlfn.IFNA(VLOOKUP($C410,DataSuS2023!$B$2:$O$854,6,FALSE),"")</f>
        <v>-</v>
      </c>
      <c r="AS410" t="str">
        <f>_xlfn.IFNA(VLOOKUP($C410,DataSuS2023!$B$2:$O$854,7,FALSE),"")</f>
        <v>-</v>
      </c>
      <c r="AT410" t="str">
        <f>_xlfn.IFNA(VLOOKUP($C410,DataSuS2023!$B$2:$O$854,8,FALSE),"")</f>
        <v>-</v>
      </c>
      <c r="AU410" t="str">
        <f>_xlfn.IFNA(VLOOKUP($C410,DataSuS2023!$B$2:$O$854,9,FALSE),"")</f>
        <v>-</v>
      </c>
      <c r="AV410" t="str">
        <f>_xlfn.IFNA(VLOOKUP($C410,DataSuS2023!$B$2:$O$854,10,FALSE),"")</f>
        <v>-</v>
      </c>
      <c r="AW410" t="str">
        <f>_xlfn.IFNA(VLOOKUP($C410,DataSuS2023!$B$2:$O$854,11,FALSE),"")</f>
        <v>-</v>
      </c>
      <c r="AX410" t="str">
        <f>_xlfn.IFNA(VLOOKUP($C410,DataSuS2023!$B$2:$O$854,12,FALSE),"")</f>
        <v>-</v>
      </c>
      <c r="AY410" t="str">
        <f>_xlfn.IFNA(VLOOKUP($C410,DataSuS2023!$B$2:$O$854,13,FALSE),"")</f>
        <v>-</v>
      </c>
      <c r="AZ410" s="43">
        <f t="shared" si="37"/>
        <v>0</v>
      </c>
      <c r="BA410">
        <f t="shared" si="36"/>
        <v>0</v>
      </c>
    </row>
    <row r="411" spans="1:53" ht="15.75" customHeight="1">
      <c r="A411" s="10" t="s">
        <v>804</v>
      </c>
      <c r="B411" s="5">
        <v>3136108</v>
      </c>
      <c r="C411" s="5" t="str">
        <f t="shared" si="33"/>
        <v>31361</v>
      </c>
      <c r="D411" s="11" t="s">
        <v>56</v>
      </c>
      <c r="E411" s="12">
        <v>0.313</v>
      </c>
      <c r="F411" s="12">
        <v>0.48099999999999998</v>
      </c>
      <c r="G411" s="13">
        <v>0.626</v>
      </c>
      <c r="H411" s="46" t="s">
        <v>279</v>
      </c>
      <c r="I411" s="13" t="s">
        <v>61</v>
      </c>
      <c r="J411" s="14">
        <v>0.96</v>
      </c>
      <c r="K411" s="14">
        <v>233.292</v>
      </c>
      <c r="L411" s="15">
        <f t="shared" si="22"/>
        <v>4.1150146597397246</v>
      </c>
      <c r="M411" s="6" t="s">
        <v>67</v>
      </c>
      <c r="N411" s="3">
        <f>_xlfn.IFNA(VLOOKUP($C411,DataSuS2021!$B$2:$O$173,2,FALSE),"")</f>
        <v>2</v>
      </c>
      <c r="O411" s="3">
        <f>_xlfn.IFNA(VLOOKUP($C411,DataSuS2021!$B$2:$O$173,3,FALSE),"")</f>
        <v>2</v>
      </c>
      <c r="P411" s="3" t="str">
        <f>_xlfn.IFNA(VLOOKUP($C411,DataSuS2021!$B$2:$O$173,4,FALSE),"")</f>
        <v>-</v>
      </c>
      <c r="Q411" s="3">
        <f>_xlfn.IFNA(VLOOKUP($C411,DataSuS2021!$B$2:$O$173,5,FALSE),"")</f>
        <v>3</v>
      </c>
      <c r="R411" s="3">
        <f>_xlfn.IFNA(VLOOKUP($C411,DataSuS2021!$B$2:$O$173,6,FALSE),"")</f>
        <v>1</v>
      </c>
      <c r="S411" s="3" t="str">
        <f>_xlfn.IFNA(VLOOKUP($C411,DataSuS2021!$B$2:$O$173,7,FALSE),"")</f>
        <v>-</v>
      </c>
      <c r="T411" s="3">
        <f>_xlfn.IFNA(VLOOKUP($C411,DataSuS2021!$B$2:$O$173,8,FALSE),"")</f>
        <v>5</v>
      </c>
      <c r="U411" s="3">
        <f>_xlfn.IFNA(VLOOKUP($C411,DataSuS2021!$B$2:$O$173,9,FALSE),"")</f>
        <v>1</v>
      </c>
      <c r="V411" s="3" t="str">
        <f>_xlfn.IFNA(VLOOKUP($C411,DataSuS2021!$B$2:$O$173,10,FALSE),"")</f>
        <v>-</v>
      </c>
      <c r="W411" s="3" t="str">
        <f>_xlfn.IFNA(VLOOKUP($C411,DataSuS2021!$B$2:$O$173,11,FALSE),"")</f>
        <v>-</v>
      </c>
      <c r="X411" s="3">
        <f>_xlfn.IFNA(VLOOKUP($C411,DataSuS2021!$B$2:$O$173,12,FALSE),"")</f>
        <v>2</v>
      </c>
      <c r="Y411" s="3">
        <f>_xlfn.IFNA(VLOOKUP($C411,DataSuS2021!$B$2:$O$173,13,FALSE),"")</f>
        <v>2</v>
      </c>
      <c r="Z411" s="42">
        <f t="shared" si="34"/>
        <v>18</v>
      </c>
      <c r="AA411" s="37">
        <f>_xlfn.IFNA(VLOOKUP($C411,DataSuS2022!$B$2:$O$854,2,FALSE),"")</f>
        <v>6</v>
      </c>
      <c r="AB411" s="37">
        <f>_xlfn.IFNA(VLOOKUP($C411,DataSuS2022!$B$2:$O$854,3,FALSE),"")</f>
        <v>1</v>
      </c>
      <c r="AC411" s="37">
        <f>_xlfn.IFNA(VLOOKUP($C411,DataSuS2022!$B$2:$O$854,4,FALSE),"")</f>
        <v>2</v>
      </c>
      <c r="AD411" s="37">
        <f>_xlfn.IFNA(VLOOKUP($C411,DataSuS2022!$B$2:$O$854,5,FALSE),"")</f>
        <v>4</v>
      </c>
      <c r="AE411" s="37">
        <f>_xlfn.IFNA(VLOOKUP($C411,DataSuS2022!$B$2:$O$854,6,FALSE),"")</f>
        <v>3</v>
      </c>
      <c r="AF411" s="37" t="str">
        <f>_xlfn.IFNA(VLOOKUP($C411,DataSuS2022!$B$2:$O$854,7,FALSE),"")</f>
        <v>-</v>
      </c>
      <c r="AG411" s="37">
        <f>_xlfn.IFNA(VLOOKUP($C411,DataSuS2022!$B$2:$O$854,8,FALSE),"")</f>
        <v>2</v>
      </c>
      <c r="AH411" s="37">
        <f>_xlfn.IFNA(VLOOKUP($C411,DataSuS2022!$B$2:$O$854,9,FALSE),"")</f>
        <v>2</v>
      </c>
      <c r="AI411" s="37">
        <f>_xlfn.IFNA(VLOOKUP($C411,DataSuS2022!$B$2:$O$854,10,FALSE),"")</f>
        <v>1</v>
      </c>
      <c r="AJ411" s="37">
        <f>_xlfn.IFNA(VLOOKUP($C411,DataSuS2022!$B$2:$O$854,11,FALSE),"")</f>
        <v>2</v>
      </c>
      <c r="AK411" s="37">
        <f>_xlfn.IFNA(VLOOKUP($C411,DataSuS2022!$B$2:$O$854,12,TRUE),"")</f>
        <v>1</v>
      </c>
      <c r="AL411" s="37" t="str">
        <f>_xlfn.IFNA(VLOOKUP($C411,DataSuS2022!$B$2:$O$854,13,FALSE),"")</f>
        <v>-</v>
      </c>
      <c r="AM411" s="44">
        <f t="shared" si="35"/>
        <v>24</v>
      </c>
      <c r="AN411">
        <f>_xlfn.IFNA(VLOOKUP($C411,DataSuS2023!$B$2:$O$854,2,FALSE),"")</f>
        <v>2</v>
      </c>
      <c r="AO411">
        <f>_xlfn.IFNA(VLOOKUP($C411,DataSuS2023!$B$2:$O$854,3,FALSE),"")</f>
        <v>3</v>
      </c>
      <c r="AP411" t="str">
        <f>_xlfn.IFNA(VLOOKUP($C411,DataSuS2023!$B$2:$O$854,4,FALSE),"")</f>
        <v>-</v>
      </c>
      <c r="AQ411" t="str">
        <f>_xlfn.IFNA(VLOOKUP($C411,DataSuS2023!$B$2:$O$854,5,FALSE),"")</f>
        <v>-</v>
      </c>
      <c r="AR411" t="str">
        <f>_xlfn.IFNA(VLOOKUP($C411,DataSuS2023!$B$2:$O$854,6,FALSE),"")</f>
        <v>-</v>
      </c>
      <c r="AS411">
        <f>_xlfn.IFNA(VLOOKUP($C411,DataSuS2023!$B$2:$O$854,7,FALSE),"")</f>
        <v>1</v>
      </c>
      <c r="AT411" t="str">
        <f>_xlfn.IFNA(VLOOKUP($C411,DataSuS2023!$B$2:$O$854,8,FALSE),"")</f>
        <v>-</v>
      </c>
      <c r="AU411">
        <f>_xlfn.IFNA(VLOOKUP($C411,DataSuS2023!$B$2:$O$854,9,FALSE),"")</f>
        <v>1</v>
      </c>
      <c r="AV411" t="str">
        <f>_xlfn.IFNA(VLOOKUP($C411,DataSuS2023!$B$2:$O$854,10,FALSE),"")</f>
        <v>-</v>
      </c>
      <c r="AW411" t="str">
        <f>_xlfn.IFNA(VLOOKUP($C411,DataSuS2023!$B$2:$O$854,11,FALSE),"")</f>
        <v>-</v>
      </c>
      <c r="AX411" t="str">
        <f>_xlfn.IFNA(VLOOKUP($C411,DataSuS2023!$B$2:$O$854,12,FALSE),"")</f>
        <v>-</v>
      </c>
      <c r="AY411" t="str">
        <f>_xlfn.IFNA(VLOOKUP($C411,DataSuS2023!$B$2:$O$854,13,FALSE),"")</f>
        <v>-</v>
      </c>
      <c r="AZ411" s="43">
        <f t="shared" si="37"/>
        <v>7</v>
      </c>
      <c r="BA411">
        <f t="shared" si="36"/>
        <v>49</v>
      </c>
    </row>
    <row r="412" spans="1:53" ht="15.75" customHeight="1">
      <c r="A412" s="10" t="s">
        <v>805</v>
      </c>
      <c r="B412" s="5">
        <v>3136207</v>
      </c>
      <c r="C412" s="5" t="str">
        <f t="shared" si="33"/>
        <v>31362</v>
      </c>
      <c r="D412" s="11" t="s">
        <v>143</v>
      </c>
      <c r="E412" s="12">
        <v>0.54800000000000004</v>
      </c>
      <c r="F412" s="12">
        <v>0.67200000000000004</v>
      </c>
      <c r="G412" s="13">
        <v>0.75800000000000001</v>
      </c>
      <c r="H412" s="46" t="s">
        <v>227</v>
      </c>
      <c r="I412" s="13" t="s">
        <v>61</v>
      </c>
      <c r="J412" s="14">
        <v>21.27</v>
      </c>
      <c r="K412" s="14">
        <v>99.158000000000001</v>
      </c>
      <c r="L412" s="15">
        <f t="shared" si="22"/>
        <v>214.50614171322536</v>
      </c>
      <c r="M412" s="6" t="s">
        <v>117</v>
      </c>
      <c r="N412" s="3" t="str">
        <f>_xlfn.IFNA(VLOOKUP($C412,DataSuS2021!$B$2:$O$173,2,FALSE),"")</f>
        <v>-</v>
      </c>
      <c r="O412" s="3" t="str">
        <f>_xlfn.IFNA(VLOOKUP($C412,DataSuS2021!$B$2:$O$173,3,FALSE),"")</f>
        <v>-</v>
      </c>
      <c r="P412" s="3" t="str">
        <f>_xlfn.IFNA(VLOOKUP($C412,DataSuS2021!$B$2:$O$173,4,FALSE),"")</f>
        <v>-</v>
      </c>
      <c r="Q412" s="3">
        <f>_xlfn.IFNA(VLOOKUP($C412,DataSuS2021!$B$2:$O$173,5,FALSE),"")</f>
        <v>2</v>
      </c>
      <c r="R412" s="3" t="str">
        <f>_xlfn.IFNA(VLOOKUP($C412,DataSuS2021!$B$2:$O$173,6,FALSE),"")</f>
        <v>-</v>
      </c>
      <c r="S412" s="3" t="str">
        <f>_xlfn.IFNA(VLOOKUP($C412,DataSuS2021!$B$2:$O$173,7,FALSE),"")</f>
        <v>-</v>
      </c>
      <c r="T412" s="3" t="str">
        <f>_xlfn.IFNA(VLOOKUP($C412,DataSuS2021!$B$2:$O$173,8,FALSE),"")</f>
        <v>-</v>
      </c>
      <c r="U412" s="3" t="str">
        <f>_xlfn.IFNA(VLOOKUP($C412,DataSuS2021!$B$2:$O$173,9,FALSE),"")</f>
        <v>-</v>
      </c>
      <c r="V412" s="3" t="str">
        <f>_xlfn.IFNA(VLOOKUP($C412,DataSuS2021!$B$2:$O$173,10,FALSE),"")</f>
        <v>-</v>
      </c>
      <c r="W412" s="3" t="str">
        <f>_xlfn.IFNA(VLOOKUP($C412,DataSuS2021!$B$2:$O$173,11,FALSE),"")</f>
        <v>-</v>
      </c>
      <c r="X412" s="3" t="str">
        <f>_xlfn.IFNA(VLOOKUP($C412,DataSuS2021!$B$2:$O$173,12,FALSE),"")</f>
        <v>-</v>
      </c>
      <c r="Y412" s="3" t="str">
        <f>_xlfn.IFNA(VLOOKUP($C412,DataSuS2021!$B$2:$O$173,13,FALSE),"")</f>
        <v>-</v>
      </c>
      <c r="Z412" s="42">
        <f t="shared" si="34"/>
        <v>2</v>
      </c>
      <c r="AA412" s="37" t="str">
        <f>_xlfn.IFNA(VLOOKUP($C412,DataSuS2022!$B$2:$O$854,2,FALSE),"")</f>
        <v>-</v>
      </c>
      <c r="AB412" s="37" t="str">
        <f>_xlfn.IFNA(VLOOKUP($C412,DataSuS2022!$B$2:$O$854,3,FALSE),"")</f>
        <v>-</v>
      </c>
      <c r="AC412" s="37" t="str">
        <f>_xlfn.IFNA(VLOOKUP($C412,DataSuS2022!$B$2:$O$854,4,FALSE),"")</f>
        <v>-</v>
      </c>
      <c r="AD412" s="37" t="str">
        <f>_xlfn.IFNA(VLOOKUP($C412,DataSuS2022!$B$2:$O$854,5,FALSE),"")</f>
        <v>-</v>
      </c>
      <c r="AE412" s="37" t="str">
        <f>_xlfn.IFNA(VLOOKUP($C412,DataSuS2022!$B$2:$O$854,6,FALSE),"")</f>
        <v>-</v>
      </c>
      <c r="AF412" s="37" t="str">
        <f>_xlfn.IFNA(VLOOKUP($C412,DataSuS2022!$B$2:$O$854,7,FALSE),"")</f>
        <v>-</v>
      </c>
      <c r="AG412" s="37" t="str">
        <f>_xlfn.IFNA(VLOOKUP($C412,DataSuS2022!$B$2:$O$854,8,FALSE),"")</f>
        <v>-</v>
      </c>
      <c r="AH412" s="37">
        <f>_xlfn.IFNA(VLOOKUP($C412,DataSuS2022!$B$2:$O$854,9,FALSE),"")</f>
        <v>1</v>
      </c>
      <c r="AI412" s="37" t="str">
        <f>_xlfn.IFNA(VLOOKUP($C412,DataSuS2022!$B$2:$O$854,10,FALSE),"")</f>
        <v>-</v>
      </c>
      <c r="AJ412" s="37" t="str">
        <f>_xlfn.IFNA(VLOOKUP($C412,DataSuS2022!$B$2:$O$854,11,FALSE),"")</f>
        <v>-</v>
      </c>
      <c r="AK412" s="37" t="str">
        <f>_xlfn.IFNA(VLOOKUP($C412,DataSuS2022!$B$2:$O$854,12,TRUE),"")</f>
        <v>-</v>
      </c>
      <c r="AL412" s="37" t="str">
        <f>_xlfn.IFNA(VLOOKUP($C412,DataSuS2022!$B$2:$O$854,13,FALSE),"")</f>
        <v>-</v>
      </c>
      <c r="AM412" s="44">
        <f t="shared" si="35"/>
        <v>1</v>
      </c>
      <c r="AN412">
        <f>_xlfn.IFNA(VLOOKUP($C412,DataSuS2023!$B$2:$O$854,2,FALSE),"")</f>
        <v>1</v>
      </c>
      <c r="AO412" t="str">
        <f>_xlfn.IFNA(VLOOKUP($C412,DataSuS2023!$B$2:$O$854,3,FALSE),"")</f>
        <v>-</v>
      </c>
      <c r="AP412" t="str">
        <f>_xlfn.IFNA(VLOOKUP($C412,DataSuS2023!$B$2:$O$854,4,FALSE),"")</f>
        <v>-</v>
      </c>
      <c r="AQ412" t="str">
        <f>_xlfn.IFNA(VLOOKUP($C412,DataSuS2023!$B$2:$O$854,5,FALSE),"")</f>
        <v>-</v>
      </c>
      <c r="AR412" t="str">
        <f>_xlfn.IFNA(VLOOKUP($C412,DataSuS2023!$B$2:$O$854,6,FALSE),"")</f>
        <v>-</v>
      </c>
      <c r="AS412">
        <f>_xlfn.IFNA(VLOOKUP($C412,DataSuS2023!$B$2:$O$854,7,FALSE),"")</f>
        <v>1</v>
      </c>
      <c r="AT412" t="str">
        <f>_xlfn.IFNA(VLOOKUP($C412,DataSuS2023!$B$2:$O$854,8,FALSE),"")</f>
        <v>-</v>
      </c>
      <c r="AU412">
        <f>_xlfn.IFNA(VLOOKUP($C412,DataSuS2023!$B$2:$O$854,9,FALSE),"")</f>
        <v>1</v>
      </c>
      <c r="AV412" t="str">
        <f>_xlfn.IFNA(VLOOKUP($C412,DataSuS2023!$B$2:$O$854,10,FALSE),"")</f>
        <v>-</v>
      </c>
      <c r="AW412">
        <f>_xlfn.IFNA(VLOOKUP($C412,DataSuS2023!$B$2:$O$854,11,FALSE),"")</f>
        <v>2</v>
      </c>
      <c r="AX412" t="str">
        <f>_xlfn.IFNA(VLOOKUP($C412,DataSuS2023!$B$2:$O$854,12,FALSE),"")</f>
        <v>-</v>
      </c>
      <c r="AY412" t="str">
        <f>_xlfn.IFNA(VLOOKUP($C412,DataSuS2023!$B$2:$O$854,13,FALSE),"")</f>
        <v>-</v>
      </c>
      <c r="AZ412" s="43">
        <f t="shared" si="37"/>
        <v>5</v>
      </c>
      <c r="BA412">
        <f t="shared" si="36"/>
        <v>8</v>
      </c>
    </row>
    <row r="413" spans="1:53" ht="15.75" customHeight="1">
      <c r="A413" s="10" t="s">
        <v>806</v>
      </c>
      <c r="B413" s="5">
        <v>3136306</v>
      </c>
      <c r="C413" s="5" t="str">
        <f t="shared" si="33"/>
        <v>31363</v>
      </c>
      <c r="D413" s="11" t="s">
        <v>85</v>
      </c>
      <c r="E413" s="12">
        <v>0.41899999999999998</v>
      </c>
      <c r="F413" s="12">
        <v>0.58099999999999996</v>
      </c>
      <c r="G413" s="13">
        <v>0.69699999999999995</v>
      </c>
      <c r="H413" s="46" t="s">
        <v>231</v>
      </c>
      <c r="I413" s="13" t="s">
        <v>53</v>
      </c>
      <c r="J413" s="14">
        <v>12.48</v>
      </c>
      <c r="K413" s="14">
        <v>10727.097</v>
      </c>
      <c r="L413" s="15">
        <f t="shared" si="22"/>
        <v>1.1634088887235756</v>
      </c>
      <c r="M413" s="6" t="s">
        <v>170</v>
      </c>
      <c r="N413" s="3" t="str">
        <f>_xlfn.IFNA(VLOOKUP($C413,DataSuS2021!$B$2:$O$173,2,FALSE),"")</f>
        <v/>
      </c>
      <c r="O413" s="3" t="str">
        <f>_xlfn.IFNA(VLOOKUP($C413,DataSuS2021!$B$2:$O$173,3,FALSE),"")</f>
        <v/>
      </c>
      <c r="P413" s="3" t="str">
        <f>_xlfn.IFNA(VLOOKUP($C413,DataSuS2021!$B$2:$O$173,4,FALSE),"")</f>
        <v/>
      </c>
      <c r="Q413" s="3" t="str">
        <f>_xlfn.IFNA(VLOOKUP($C413,DataSuS2021!$B$2:$O$173,5,FALSE),"")</f>
        <v/>
      </c>
      <c r="R413" s="3" t="str">
        <f>_xlfn.IFNA(VLOOKUP($C413,DataSuS2021!$B$2:$O$173,6,FALSE),"")</f>
        <v/>
      </c>
      <c r="S413" s="3" t="str">
        <f>_xlfn.IFNA(VLOOKUP($C413,DataSuS2021!$B$2:$O$173,7,FALSE),"")</f>
        <v/>
      </c>
      <c r="T413" s="3" t="str">
        <f>_xlfn.IFNA(VLOOKUP($C413,DataSuS2021!$B$2:$O$173,8,FALSE),"")</f>
        <v/>
      </c>
      <c r="U413" s="3" t="str">
        <f>_xlfn.IFNA(VLOOKUP($C413,DataSuS2021!$B$2:$O$173,9,FALSE),"")</f>
        <v/>
      </c>
      <c r="V413" s="3" t="str">
        <f>_xlfn.IFNA(VLOOKUP($C413,DataSuS2021!$B$2:$O$173,10,FALSE),"")</f>
        <v/>
      </c>
      <c r="W413" s="3" t="str">
        <f>_xlfn.IFNA(VLOOKUP($C413,DataSuS2021!$B$2:$O$173,11,FALSE),"")</f>
        <v/>
      </c>
      <c r="X413" s="3" t="str">
        <f>_xlfn.IFNA(VLOOKUP($C413,DataSuS2021!$B$2:$O$173,12,FALSE),"")</f>
        <v/>
      </c>
      <c r="Y413" s="3" t="str">
        <f>_xlfn.IFNA(VLOOKUP($C413,DataSuS2021!$B$2:$O$173,13,FALSE),"")</f>
        <v/>
      </c>
      <c r="Z413" s="42">
        <f t="shared" si="34"/>
        <v>0</v>
      </c>
      <c r="AA413" s="37" t="str">
        <f>_xlfn.IFNA(VLOOKUP($C413,DataSuS2022!$B$2:$O$854,2,FALSE),"")</f>
        <v>-</v>
      </c>
      <c r="AB413" s="37" t="str">
        <f>_xlfn.IFNA(VLOOKUP($C413,DataSuS2022!$B$2:$O$854,3,FALSE),"")</f>
        <v>-</v>
      </c>
      <c r="AC413" s="37" t="str">
        <f>_xlfn.IFNA(VLOOKUP($C413,DataSuS2022!$B$2:$O$854,4,FALSE),"")</f>
        <v>-</v>
      </c>
      <c r="AD413" s="37" t="str">
        <f>_xlfn.IFNA(VLOOKUP($C413,DataSuS2022!$B$2:$O$854,5,FALSE),"")</f>
        <v>-</v>
      </c>
      <c r="AE413" s="37" t="str">
        <f>_xlfn.IFNA(VLOOKUP($C413,DataSuS2022!$B$2:$O$854,6,FALSE),"")</f>
        <v>-</v>
      </c>
      <c r="AF413" s="37" t="str">
        <f>_xlfn.IFNA(VLOOKUP($C413,DataSuS2022!$B$2:$O$854,7,FALSE),"")</f>
        <v>-</v>
      </c>
      <c r="AG413" s="37" t="str">
        <f>_xlfn.IFNA(VLOOKUP($C413,DataSuS2022!$B$2:$O$854,8,FALSE),"")</f>
        <v>-</v>
      </c>
      <c r="AH413" s="37" t="str">
        <f>_xlfn.IFNA(VLOOKUP($C413,DataSuS2022!$B$2:$O$854,9,FALSE),"")</f>
        <v>-</v>
      </c>
      <c r="AI413" s="37" t="str">
        <f>_xlfn.IFNA(VLOOKUP($C413,DataSuS2022!$B$2:$O$854,10,FALSE),"")</f>
        <v>-</v>
      </c>
      <c r="AJ413" s="37" t="str">
        <f>_xlfn.IFNA(VLOOKUP($C413,DataSuS2022!$B$2:$O$854,11,FALSE),"")</f>
        <v>-</v>
      </c>
      <c r="AK413" s="37" t="str">
        <f>_xlfn.IFNA(VLOOKUP($C413,DataSuS2022!$B$2:$O$854,12,TRUE),"")</f>
        <v>-</v>
      </c>
      <c r="AL413" s="37" t="str">
        <f>_xlfn.IFNA(VLOOKUP($C413,DataSuS2022!$B$2:$O$854,13,FALSE),"")</f>
        <v>-</v>
      </c>
      <c r="AM413" s="44">
        <f t="shared" si="35"/>
        <v>0</v>
      </c>
      <c r="AN413" t="str">
        <f>_xlfn.IFNA(VLOOKUP($C413,DataSuS2023!$B$2:$O$854,2,FALSE),"")</f>
        <v>-</v>
      </c>
      <c r="AO413" t="str">
        <f>_xlfn.IFNA(VLOOKUP($C413,DataSuS2023!$B$2:$O$854,3,FALSE),"")</f>
        <v>-</v>
      </c>
      <c r="AP413" t="str">
        <f>_xlfn.IFNA(VLOOKUP($C413,DataSuS2023!$B$2:$O$854,4,FALSE),"")</f>
        <v>-</v>
      </c>
      <c r="AQ413">
        <f>_xlfn.IFNA(VLOOKUP($C413,DataSuS2023!$B$2:$O$854,5,FALSE),"")</f>
        <v>1</v>
      </c>
      <c r="AR413" t="str">
        <f>_xlfn.IFNA(VLOOKUP($C413,DataSuS2023!$B$2:$O$854,6,FALSE),"")</f>
        <v>-</v>
      </c>
      <c r="AS413" t="str">
        <f>_xlfn.IFNA(VLOOKUP($C413,DataSuS2023!$B$2:$O$854,7,FALSE),"")</f>
        <v>-</v>
      </c>
      <c r="AT413" t="str">
        <f>_xlfn.IFNA(VLOOKUP($C413,DataSuS2023!$B$2:$O$854,8,FALSE),"")</f>
        <v>-</v>
      </c>
      <c r="AU413" t="str">
        <f>_xlfn.IFNA(VLOOKUP($C413,DataSuS2023!$B$2:$O$854,9,FALSE),"")</f>
        <v>-</v>
      </c>
      <c r="AV413" t="str">
        <f>_xlfn.IFNA(VLOOKUP($C413,DataSuS2023!$B$2:$O$854,10,FALSE),"")</f>
        <v>-</v>
      </c>
      <c r="AW413" t="str">
        <f>_xlfn.IFNA(VLOOKUP($C413,DataSuS2023!$B$2:$O$854,11,FALSE),"")</f>
        <v>-</v>
      </c>
      <c r="AX413" t="str">
        <f>_xlfn.IFNA(VLOOKUP($C413,DataSuS2023!$B$2:$O$854,12,FALSE),"")</f>
        <v>-</v>
      </c>
      <c r="AY413" t="str">
        <f>_xlfn.IFNA(VLOOKUP($C413,DataSuS2023!$B$2:$O$854,13,FALSE),"")</f>
        <v>-</v>
      </c>
      <c r="AZ413" s="43">
        <f t="shared" si="37"/>
        <v>1</v>
      </c>
      <c r="BA413">
        <f t="shared" si="36"/>
        <v>1</v>
      </c>
    </row>
    <row r="414" spans="1:53" ht="15.75" customHeight="1">
      <c r="A414" s="10" t="s">
        <v>807</v>
      </c>
      <c r="B414" s="5">
        <v>3136405</v>
      </c>
      <c r="C414" s="5" t="str">
        <f t="shared" si="33"/>
        <v>31364</v>
      </c>
      <c r="D414" s="11" t="s">
        <v>64</v>
      </c>
      <c r="E414" s="12">
        <v>0.32600000000000001</v>
      </c>
      <c r="F414" s="12">
        <v>0.52500000000000002</v>
      </c>
      <c r="G414" s="13">
        <v>0.63700000000000001</v>
      </c>
      <c r="H414" s="46" t="s">
        <v>808</v>
      </c>
      <c r="I414" s="13" t="s">
        <v>53</v>
      </c>
      <c r="J414" s="14">
        <v>0.84</v>
      </c>
      <c r="K414" s="14">
        <v>790.93499999999995</v>
      </c>
      <c r="L414" s="15">
        <f t="shared" si="22"/>
        <v>1.0620341747425515</v>
      </c>
      <c r="M414" s="6" t="s">
        <v>57</v>
      </c>
      <c r="N414" s="3" t="str">
        <f>_xlfn.IFNA(VLOOKUP($C414,DataSuS2021!$B$2:$O$173,2,FALSE),"")</f>
        <v/>
      </c>
      <c r="O414" s="3" t="str">
        <f>_xlfn.IFNA(VLOOKUP($C414,DataSuS2021!$B$2:$O$173,3,FALSE),"")</f>
        <v/>
      </c>
      <c r="P414" s="3" t="str">
        <f>_xlfn.IFNA(VLOOKUP($C414,DataSuS2021!$B$2:$O$173,4,FALSE),"")</f>
        <v/>
      </c>
      <c r="Q414" s="3" t="str">
        <f>_xlfn.IFNA(VLOOKUP($C414,DataSuS2021!$B$2:$O$173,5,FALSE),"")</f>
        <v/>
      </c>
      <c r="R414" s="3" t="str">
        <f>_xlfn.IFNA(VLOOKUP($C414,DataSuS2021!$B$2:$O$173,6,FALSE),"")</f>
        <v/>
      </c>
      <c r="S414" s="3" t="str">
        <f>_xlfn.IFNA(VLOOKUP($C414,DataSuS2021!$B$2:$O$173,7,FALSE),"")</f>
        <v/>
      </c>
      <c r="T414" s="3" t="str">
        <f>_xlfn.IFNA(VLOOKUP($C414,DataSuS2021!$B$2:$O$173,8,FALSE),"")</f>
        <v/>
      </c>
      <c r="U414" s="3" t="str">
        <f>_xlfn.IFNA(VLOOKUP($C414,DataSuS2021!$B$2:$O$173,9,FALSE),"")</f>
        <v/>
      </c>
      <c r="V414" s="3" t="str">
        <f>_xlfn.IFNA(VLOOKUP($C414,DataSuS2021!$B$2:$O$173,10,FALSE),"")</f>
        <v/>
      </c>
      <c r="W414" s="3" t="str">
        <f>_xlfn.IFNA(VLOOKUP($C414,DataSuS2021!$B$2:$O$173,11,FALSE),"")</f>
        <v/>
      </c>
      <c r="X414" s="3" t="str">
        <f>_xlfn.IFNA(VLOOKUP($C414,DataSuS2021!$B$2:$O$173,12,FALSE),"")</f>
        <v/>
      </c>
      <c r="Y414" s="3" t="str">
        <f>_xlfn.IFNA(VLOOKUP($C414,DataSuS2021!$B$2:$O$173,13,FALSE),"")</f>
        <v/>
      </c>
      <c r="Z414" s="42">
        <f t="shared" si="34"/>
        <v>0</v>
      </c>
      <c r="AA414" s="37" t="str">
        <f>_xlfn.IFNA(VLOOKUP($C414,DataSuS2022!$B$2:$O$854,2,FALSE),"")</f>
        <v>-</v>
      </c>
      <c r="AB414" s="37" t="str">
        <f>_xlfn.IFNA(VLOOKUP($C414,DataSuS2022!$B$2:$O$854,3,FALSE),"")</f>
        <v>-</v>
      </c>
      <c r="AC414" s="37" t="str">
        <f>_xlfn.IFNA(VLOOKUP($C414,DataSuS2022!$B$2:$O$854,4,FALSE),"")</f>
        <v>-</v>
      </c>
      <c r="AD414" s="37" t="str">
        <f>_xlfn.IFNA(VLOOKUP($C414,DataSuS2022!$B$2:$O$854,5,FALSE),"")</f>
        <v>-</v>
      </c>
      <c r="AE414" s="37" t="str">
        <f>_xlfn.IFNA(VLOOKUP($C414,DataSuS2022!$B$2:$O$854,6,FALSE),"")</f>
        <v>-</v>
      </c>
      <c r="AF414" s="37" t="str">
        <f>_xlfn.IFNA(VLOOKUP($C414,DataSuS2022!$B$2:$O$854,7,FALSE),"")</f>
        <v>-</v>
      </c>
      <c r="AG414" s="37" t="str">
        <f>_xlfn.IFNA(VLOOKUP($C414,DataSuS2022!$B$2:$O$854,8,FALSE),"")</f>
        <v>-</v>
      </c>
      <c r="AH414" s="37" t="str">
        <f>_xlfn.IFNA(VLOOKUP($C414,DataSuS2022!$B$2:$O$854,9,FALSE),"")</f>
        <v>-</v>
      </c>
      <c r="AI414" s="37" t="str">
        <f>_xlfn.IFNA(VLOOKUP($C414,DataSuS2022!$B$2:$O$854,10,FALSE),"")</f>
        <v>-</v>
      </c>
      <c r="AJ414" s="37" t="str">
        <f>_xlfn.IFNA(VLOOKUP($C414,DataSuS2022!$B$2:$O$854,11,FALSE),"")</f>
        <v>-</v>
      </c>
      <c r="AK414" s="37" t="str">
        <f>_xlfn.IFNA(VLOOKUP($C414,DataSuS2022!$B$2:$O$854,12,TRUE),"")</f>
        <v>-</v>
      </c>
      <c r="AL414" s="37" t="str">
        <f>_xlfn.IFNA(VLOOKUP($C414,DataSuS2022!$B$2:$O$854,13,FALSE),"")</f>
        <v>-</v>
      </c>
      <c r="AM414" s="44">
        <f t="shared" si="35"/>
        <v>0</v>
      </c>
      <c r="AN414" t="str">
        <f>_xlfn.IFNA(VLOOKUP($C414,DataSuS2023!$B$2:$O$854,2,FALSE),"")</f>
        <v>-</v>
      </c>
      <c r="AO414" t="str">
        <f>_xlfn.IFNA(VLOOKUP($C414,DataSuS2023!$B$2:$O$854,3,FALSE),"")</f>
        <v>-</v>
      </c>
      <c r="AP414" t="str">
        <f>_xlfn.IFNA(VLOOKUP($C414,DataSuS2023!$B$2:$O$854,4,FALSE),"")</f>
        <v>-</v>
      </c>
      <c r="AQ414" t="str">
        <f>_xlfn.IFNA(VLOOKUP($C414,DataSuS2023!$B$2:$O$854,5,FALSE),"")</f>
        <v>-</v>
      </c>
      <c r="AR414" t="str">
        <f>_xlfn.IFNA(VLOOKUP($C414,DataSuS2023!$B$2:$O$854,6,FALSE),"")</f>
        <v>-</v>
      </c>
      <c r="AS414" t="str">
        <f>_xlfn.IFNA(VLOOKUP($C414,DataSuS2023!$B$2:$O$854,7,FALSE),"")</f>
        <v>-</v>
      </c>
      <c r="AT414" t="str">
        <f>_xlfn.IFNA(VLOOKUP($C414,DataSuS2023!$B$2:$O$854,8,FALSE),"")</f>
        <v>-</v>
      </c>
      <c r="AU414" t="str">
        <f>_xlfn.IFNA(VLOOKUP($C414,DataSuS2023!$B$2:$O$854,9,FALSE),"")</f>
        <v>-</v>
      </c>
      <c r="AV414" t="str">
        <f>_xlfn.IFNA(VLOOKUP($C414,DataSuS2023!$B$2:$O$854,10,FALSE),"")</f>
        <v>-</v>
      </c>
      <c r="AW414" t="str">
        <f>_xlfn.IFNA(VLOOKUP($C414,DataSuS2023!$B$2:$O$854,11,FALSE),"")</f>
        <v>-</v>
      </c>
      <c r="AX414" t="str">
        <f>_xlfn.IFNA(VLOOKUP($C414,DataSuS2023!$B$2:$O$854,12,FALSE),"")</f>
        <v>-</v>
      </c>
      <c r="AY414" t="str">
        <f>_xlfn.IFNA(VLOOKUP($C414,DataSuS2023!$B$2:$O$854,13,FALSE),"")</f>
        <v>-</v>
      </c>
      <c r="AZ414" s="43">
        <f t="shared" si="37"/>
        <v>0</v>
      </c>
      <c r="BA414">
        <f t="shared" si="36"/>
        <v>0</v>
      </c>
    </row>
    <row r="415" spans="1:53" ht="15.75" customHeight="1">
      <c r="A415" s="10" t="s">
        <v>809</v>
      </c>
      <c r="B415" s="5">
        <v>3136504</v>
      </c>
      <c r="C415" s="5" t="str">
        <f t="shared" si="33"/>
        <v>31365</v>
      </c>
      <c r="D415" s="11" t="s">
        <v>59</v>
      </c>
      <c r="E415" s="12">
        <v>0.372</v>
      </c>
      <c r="F415" s="12">
        <v>0.47899999999999998</v>
      </c>
      <c r="G415" s="13">
        <v>0.628</v>
      </c>
      <c r="H415" s="46" t="s">
        <v>139</v>
      </c>
      <c r="I415" s="13" t="s">
        <v>61</v>
      </c>
      <c r="J415" s="14">
        <v>1.2</v>
      </c>
      <c r="K415" s="14">
        <v>546.70500000000004</v>
      </c>
      <c r="L415" s="15">
        <f t="shared" si="22"/>
        <v>2.1949680357779791</v>
      </c>
      <c r="M415" s="6" t="s">
        <v>103</v>
      </c>
      <c r="N415" s="3" t="str">
        <f>_xlfn.IFNA(VLOOKUP($C415,DataSuS2021!$B$2:$O$173,2,FALSE),"")</f>
        <v>-</v>
      </c>
      <c r="O415" s="3" t="str">
        <f>_xlfn.IFNA(VLOOKUP($C415,DataSuS2021!$B$2:$O$173,3,FALSE),"")</f>
        <v>-</v>
      </c>
      <c r="P415" s="3" t="str">
        <f>_xlfn.IFNA(VLOOKUP($C415,DataSuS2021!$B$2:$O$173,4,FALSE),"")</f>
        <v>-</v>
      </c>
      <c r="Q415" s="3" t="str">
        <f>_xlfn.IFNA(VLOOKUP($C415,DataSuS2021!$B$2:$O$173,5,FALSE),"")</f>
        <v>-</v>
      </c>
      <c r="R415" s="3" t="str">
        <f>_xlfn.IFNA(VLOOKUP($C415,DataSuS2021!$B$2:$O$173,6,FALSE),"")</f>
        <v>-</v>
      </c>
      <c r="S415" s="3" t="str">
        <f>_xlfn.IFNA(VLOOKUP($C415,DataSuS2021!$B$2:$O$173,7,FALSE),"")</f>
        <v>-</v>
      </c>
      <c r="T415" s="3" t="str">
        <f>_xlfn.IFNA(VLOOKUP($C415,DataSuS2021!$B$2:$O$173,8,FALSE),"")</f>
        <v>-</v>
      </c>
      <c r="U415" s="3" t="str">
        <f>_xlfn.IFNA(VLOOKUP($C415,DataSuS2021!$B$2:$O$173,9,FALSE),"")</f>
        <v>-</v>
      </c>
      <c r="V415" s="3" t="str">
        <f>_xlfn.IFNA(VLOOKUP($C415,DataSuS2021!$B$2:$O$173,10,FALSE),"")</f>
        <v>-</v>
      </c>
      <c r="W415" s="3">
        <f>_xlfn.IFNA(VLOOKUP($C415,DataSuS2021!$B$2:$O$173,11,FALSE),"")</f>
        <v>4</v>
      </c>
      <c r="X415" s="3">
        <f>_xlfn.IFNA(VLOOKUP($C415,DataSuS2021!$B$2:$O$173,12,FALSE),"")</f>
        <v>9</v>
      </c>
      <c r="Y415" s="3">
        <f>_xlfn.IFNA(VLOOKUP($C415,DataSuS2021!$B$2:$O$173,13,FALSE),"")</f>
        <v>6</v>
      </c>
      <c r="Z415" s="42">
        <f t="shared" si="34"/>
        <v>19</v>
      </c>
      <c r="AA415" s="37" t="str">
        <f>_xlfn.IFNA(VLOOKUP($C415,DataSuS2022!$B$2:$O$854,2,FALSE),"")</f>
        <v>-</v>
      </c>
      <c r="AB415" s="37" t="str">
        <f>_xlfn.IFNA(VLOOKUP($C415,DataSuS2022!$B$2:$O$854,3,FALSE),"")</f>
        <v>-</v>
      </c>
      <c r="AC415" s="37" t="str">
        <f>_xlfn.IFNA(VLOOKUP($C415,DataSuS2022!$B$2:$O$854,4,FALSE),"")</f>
        <v>-</v>
      </c>
      <c r="AD415" s="37" t="str">
        <f>_xlfn.IFNA(VLOOKUP($C415,DataSuS2022!$B$2:$O$854,5,FALSE),"")</f>
        <v>-</v>
      </c>
      <c r="AE415" s="37" t="str">
        <f>_xlfn.IFNA(VLOOKUP($C415,DataSuS2022!$B$2:$O$854,6,FALSE),"")</f>
        <v>-</v>
      </c>
      <c r="AF415" s="37" t="str">
        <f>_xlfn.IFNA(VLOOKUP($C415,DataSuS2022!$B$2:$O$854,7,FALSE),"")</f>
        <v>-</v>
      </c>
      <c r="AG415" s="37" t="str">
        <f>_xlfn.IFNA(VLOOKUP($C415,DataSuS2022!$B$2:$O$854,8,FALSE),"")</f>
        <v>-</v>
      </c>
      <c r="AH415" s="37" t="str">
        <f>_xlfn.IFNA(VLOOKUP($C415,DataSuS2022!$B$2:$O$854,9,FALSE),"")</f>
        <v>-</v>
      </c>
      <c r="AI415" s="37" t="str">
        <f>_xlfn.IFNA(VLOOKUP($C415,DataSuS2022!$B$2:$O$854,10,FALSE),"")</f>
        <v>-</v>
      </c>
      <c r="AJ415" s="37" t="str">
        <f>_xlfn.IFNA(VLOOKUP($C415,DataSuS2022!$B$2:$O$854,11,FALSE),"")</f>
        <v>-</v>
      </c>
      <c r="AK415" s="37" t="str">
        <f>_xlfn.IFNA(VLOOKUP($C415,DataSuS2022!$B$2:$O$854,12,TRUE),"")</f>
        <v>-</v>
      </c>
      <c r="AL415" s="37" t="str">
        <f>_xlfn.IFNA(VLOOKUP($C415,DataSuS2022!$B$2:$O$854,13,FALSE),"")</f>
        <v>-</v>
      </c>
      <c r="AM415" s="44">
        <f t="shared" si="35"/>
        <v>0</v>
      </c>
      <c r="AN415" t="str">
        <f>_xlfn.IFNA(VLOOKUP($C415,DataSuS2023!$B$2:$O$854,2,FALSE),"")</f>
        <v>-</v>
      </c>
      <c r="AO415" t="str">
        <f>_xlfn.IFNA(VLOOKUP($C415,DataSuS2023!$B$2:$O$854,3,FALSE),"")</f>
        <v>-</v>
      </c>
      <c r="AP415" t="str">
        <f>_xlfn.IFNA(VLOOKUP($C415,DataSuS2023!$B$2:$O$854,4,FALSE),"")</f>
        <v>-</v>
      </c>
      <c r="AQ415" t="str">
        <f>_xlfn.IFNA(VLOOKUP($C415,DataSuS2023!$B$2:$O$854,5,FALSE),"")</f>
        <v>-</v>
      </c>
      <c r="AR415" t="str">
        <f>_xlfn.IFNA(VLOOKUP($C415,DataSuS2023!$B$2:$O$854,6,FALSE),"")</f>
        <v>-</v>
      </c>
      <c r="AS415" t="str">
        <f>_xlfn.IFNA(VLOOKUP($C415,DataSuS2023!$B$2:$O$854,7,FALSE),"")</f>
        <v>-</v>
      </c>
      <c r="AT415" t="str">
        <f>_xlfn.IFNA(VLOOKUP($C415,DataSuS2023!$B$2:$O$854,8,FALSE),"")</f>
        <v>-</v>
      </c>
      <c r="AU415" t="str">
        <f>_xlfn.IFNA(VLOOKUP($C415,DataSuS2023!$B$2:$O$854,9,FALSE),"")</f>
        <v>-</v>
      </c>
      <c r="AV415" t="str">
        <f>_xlfn.IFNA(VLOOKUP($C415,DataSuS2023!$B$2:$O$854,10,FALSE),"")</f>
        <v>-</v>
      </c>
      <c r="AW415" t="str">
        <f>_xlfn.IFNA(VLOOKUP($C415,DataSuS2023!$B$2:$O$854,11,FALSE),"")</f>
        <v>-</v>
      </c>
      <c r="AX415" t="str">
        <f>_xlfn.IFNA(VLOOKUP($C415,DataSuS2023!$B$2:$O$854,12,FALSE),"")</f>
        <v>-</v>
      </c>
      <c r="AY415" t="str">
        <f>_xlfn.IFNA(VLOOKUP($C415,DataSuS2023!$B$2:$O$854,13,FALSE),"")</f>
        <v>-</v>
      </c>
      <c r="AZ415" s="43">
        <f t="shared" si="37"/>
        <v>0</v>
      </c>
      <c r="BA415">
        <f t="shared" si="36"/>
        <v>19</v>
      </c>
    </row>
    <row r="416" spans="1:53" ht="15.75" customHeight="1">
      <c r="A416" s="10" t="s">
        <v>810</v>
      </c>
      <c r="B416" s="5">
        <v>3136520</v>
      </c>
      <c r="C416" s="5" t="str">
        <f t="shared" si="33"/>
        <v>31365</v>
      </c>
      <c r="D416" s="11" t="s">
        <v>56</v>
      </c>
      <c r="E416" s="12">
        <v>0.23300000000000001</v>
      </c>
      <c r="F416" s="12">
        <v>0.46300000000000002</v>
      </c>
      <c r="G416" s="13">
        <v>0.63200000000000001</v>
      </c>
      <c r="H416" s="46" t="s">
        <v>811</v>
      </c>
      <c r="I416" s="13" t="s">
        <v>53</v>
      </c>
      <c r="J416" s="14">
        <v>1.05</v>
      </c>
      <c r="K416" s="14">
        <v>381.33199999999999</v>
      </c>
      <c r="L416" s="15">
        <f t="shared" si="22"/>
        <v>2.7535061311403188</v>
      </c>
      <c r="M416" s="6" t="s">
        <v>103</v>
      </c>
      <c r="N416" s="3" t="str">
        <f>_xlfn.IFNA(VLOOKUP($C416,DataSuS2021!$B$2:$O$173,2,FALSE),"")</f>
        <v>-</v>
      </c>
      <c r="O416" s="3" t="str">
        <f>_xlfn.IFNA(VLOOKUP($C416,DataSuS2021!$B$2:$O$173,3,FALSE),"")</f>
        <v>-</v>
      </c>
      <c r="P416" s="3" t="str">
        <f>_xlfn.IFNA(VLOOKUP($C416,DataSuS2021!$B$2:$O$173,4,FALSE),"")</f>
        <v>-</v>
      </c>
      <c r="Q416" s="3" t="str">
        <f>_xlfn.IFNA(VLOOKUP($C416,DataSuS2021!$B$2:$O$173,5,FALSE),"")</f>
        <v>-</v>
      </c>
      <c r="R416" s="3" t="str">
        <f>_xlfn.IFNA(VLOOKUP($C416,DataSuS2021!$B$2:$O$173,6,FALSE),"")</f>
        <v>-</v>
      </c>
      <c r="S416" s="3" t="str">
        <f>_xlfn.IFNA(VLOOKUP($C416,DataSuS2021!$B$2:$O$173,7,FALSE),"")</f>
        <v>-</v>
      </c>
      <c r="T416" s="3" t="str">
        <f>_xlfn.IFNA(VLOOKUP($C416,DataSuS2021!$B$2:$O$173,8,FALSE),"")</f>
        <v>-</v>
      </c>
      <c r="U416" s="3" t="str">
        <f>_xlfn.IFNA(VLOOKUP($C416,DataSuS2021!$B$2:$O$173,9,FALSE),"")</f>
        <v>-</v>
      </c>
      <c r="V416" s="3" t="str">
        <f>_xlfn.IFNA(VLOOKUP($C416,DataSuS2021!$B$2:$O$173,10,FALSE),"")</f>
        <v>-</v>
      </c>
      <c r="W416" s="3">
        <f>_xlfn.IFNA(VLOOKUP($C416,DataSuS2021!$B$2:$O$173,11,FALSE),"")</f>
        <v>4</v>
      </c>
      <c r="X416" s="3">
        <f>_xlfn.IFNA(VLOOKUP($C416,DataSuS2021!$B$2:$O$173,12,FALSE),"")</f>
        <v>9</v>
      </c>
      <c r="Y416" s="3">
        <f>_xlfn.IFNA(VLOOKUP($C416,DataSuS2021!$B$2:$O$173,13,FALSE),"")</f>
        <v>6</v>
      </c>
      <c r="Z416" s="42">
        <f t="shared" si="34"/>
        <v>19</v>
      </c>
      <c r="AA416" s="37" t="str">
        <f>_xlfn.IFNA(VLOOKUP($C416,DataSuS2022!$B$2:$O$854,2,FALSE),"")</f>
        <v>-</v>
      </c>
      <c r="AB416" s="37" t="str">
        <f>_xlfn.IFNA(VLOOKUP($C416,DataSuS2022!$B$2:$O$854,3,FALSE),"")</f>
        <v>-</v>
      </c>
      <c r="AC416" s="37" t="str">
        <f>_xlfn.IFNA(VLOOKUP($C416,DataSuS2022!$B$2:$O$854,4,FALSE),"")</f>
        <v>-</v>
      </c>
      <c r="AD416" s="37" t="str">
        <f>_xlfn.IFNA(VLOOKUP($C416,DataSuS2022!$B$2:$O$854,5,FALSE),"")</f>
        <v>-</v>
      </c>
      <c r="AE416" s="37" t="str">
        <f>_xlfn.IFNA(VLOOKUP($C416,DataSuS2022!$B$2:$O$854,6,FALSE),"")</f>
        <v>-</v>
      </c>
      <c r="AF416" s="37" t="str">
        <f>_xlfn.IFNA(VLOOKUP($C416,DataSuS2022!$B$2:$O$854,7,FALSE),"")</f>
        <v>-</v>
      </c>
      <c r="AG416" s="37" t="str">
        <f>_xlfn.IFNA(VLOOKUP($C416,DataSuS2022!$B$2:$O$854,8,FALSE),"")</f>
        <v>-</v>
      </c>
      <c r="AH416" s="37" t="str">
        <f>_xlfn.IFNA(VLOOKUP($C416,DataSuS2022!$B$2:$O$854,9,FALSE),"")</f>
        <v>-</v>
      </c>
      <c r="AI416" s="37" t="str">
        <f>_xlfn.IFNA(VLOOKUP($C416,DataSuS2022!$B$2:$O$854,10,FALSE),"")</f>
        <v>-</v>
      </c>
      <c r="AJ416" s="37" t="str">
        <f>_xlfn.IFNA(VLOOKUP($C416,DataSuS2022!$B$2:$O$854,11,FALSE),"")</f>
        <v>-</v>
      </c>
      <c r="AK416" s="37" t="str">
        <f>_xlfn.IFNA(VLOOKUP($C416,DataSuS2022!$B$2:$O$854,12,TRUE),"")</f>
        <v>-</v>
      </c>
      <c r="AL416" s="37" t="str">
        <f>_xlfn.IFNA(VLOOKUP($C416,DataSuS2022!$B$2:$O$854,13,FALSE),"")</f>
        <v>-</v>
      </c>
      <c r="AM416" s="44">
        <f t="shared" si="35"/>
        <v>0</v>
      </c>
      <c r="AN416" t="str">
        <f>_xlfn.IFNA(VLOOKUP($C416,DataSuS2023!$B$2:$O$854,2,FALSE),"")</f>
        <v>-</v>
      </c>
      <c r="AO416" t="str">
        <f>_xlfn.IFNA(VLOOKUP($C416,DataSuS2023!$B$2:$O$854,3,FALSE),"")</f>
        <v>-</v>
      </c>
      <c r="AP416" t="str">
        <f>_xlfn.IFNA(VLOOKUP($C416,DataSuS2023!$B$2:$O$854,4,FALSE),"")</f>
        <v>-</v>
      </c>
      <c r="AQ416" t="str">
        <f>_xlfn.IFNA(VLOOKUP($C416,DataSuS2023!$B$2:$O$854,5,FALSE),"")</f>
        <v>-</v>
      </c>
      <c r="AR416" t="str">
        <f>_xlfn.IFNA(VLOOKUP($C416,DataSuS2023!$B$2:$O$854,6,FALSE),"")</f>
        <v>-</v>
      </c>
      <c r="AS416" t="str">
        <f>_xlfn.IFNA(VLOOKUP($C416,DataSuS2023!$B$2:$O$854,7,FALSE),"")</f>
        <v>-</v>
      </c>
      <c r="AT416" t="str">
        <f>_xlfn.IFNA(VLOOKUP($C416,DataSuS2023!$B$2:$O$854,8,FALSE),"")</f>
        <v>-</v>
      </c>
      <c r="AU416" t="str">
        <f>_xlfn.IFNA(VLOOKUP($C416,DataSuS2023!$B$2:$O$854,9,FALSE),"")</f>
        <v>-</v>
      </c>
      <c r="AV416" t="str">
        <f>_xlfn.IFNA(VLOOKUP($C416,DataSuS2023!$B$2:$O$854,10,FALSE),"")</f>
        <v>-</v>
      </c>
      <c r="AW416" t="str">
        <f>_xlfn.IFNA(VLOOKUP($C416,DataSuS2023!$B$2:$O$854,11,FALSE),"")</f>
        <v>-</v>
      </c>
      <c r="AX416" t="str">
        <f>_xlfn.IFNA(VLOOKUP($C416,DataSuS2023!$B$2:$O$854,12,FALSE),"")</f>
        <v>-</v>
      </c>
      <c r="AY416" t="str">
        <f>_xlfn.IFNA(VLOOKUP($C416,DataSuS2023!$B$2:$O$854,13,FALSE),"")</f>
        <v>-</v>
      </c>
      <c r="AZ416" s="43">
        <f t="shared" si="37"/>
        <v>0</v>
      </c>
      <c r="BA416">
        <f t="shared" si="36"/>
        <v>19</v>
      </c>
    </row>
    <row r="417" spans="1:53" ht="15.75" customHeight="1">
      <c r="A417" s="10" t="s">
        <v>812</v>
      </c>
      <c r="B417" s="5">
        <v>3136553</v>
      </c>
      <c r="C417" s="5" t="str">
        <f t="shared" si="33"/>
        <v>31365</v>
      </c>
      <c r="D417" s="11" t="s">
        <v>51</v>
      </c>
      <c r="E417" s="12">
        <v>0.28499999999999998</v>
      </c>
      <c r="F417" s="12">
        <v>0.44500000000000001</v>
      </c>
      <c r="G417" s="13">
        <v>0.61699999999999999</v>
      </c>
      <c r="H417" s="46" t="s">
        <v>813</v>
      </c>
      <c r="I417" s="13" t="s">
        <v>61</v>
      </c>
      <c r="J417" s="14">
        <v>1.01</v>
      </c>
      <c r="K417" s="14">
        <v>180.822</v>
      </c>
      <c r="L417" s="15">
        <f t="shared" si="22"/>
        <v>5.5856035216953686</v>
      </c>
      <c r="M417" s="6" t="s">
        <v>67</v>
      </c>
      <c r="N417" s="3" t="str">
        <f>_xlfn.IFNA(VLOOKUP($C417,DataSuS2021!$B$2:$O$173,2,FALSE),"")</f>
        <v>-</v>
      </c>
      <c r="O417" s="3" t="str">
        <f>_xlfn.IFNA(VLOOKUP($C417,DataSuS2021!$B$2:$O$173,3,FALSE),"")</f>
        <v>-</v>
      </c>
      <c r="P417" s="3" t="str">
        <f>_xlfn.IFNA(VLOOKUP($C417,DataSuS2021!$B$2:$O$173,4,FALSE),"")</f>
        <v>-</v>
      </c>
      <c r="Q417" s="3" t="str">
        <f>_xlfn.IFNA(VLOOKUP($C417,DataSuS2021!$B$2:$O$173,5,FALSE),"")</f>
        <v>-</v>
      </c>
      <c r="R417" s="3" t="str">
        <f>_xlfn.IFNA(VLOOKUP($C417,DataSuS2021!$B$2:$O$173,6,FALSE),"")</f>
        <v>-</v>
      </c>
      <c r="S417" s="3" t="str">
        <f>_xlfn.IFNA(VLOOKUP($C417,DataSuS2021!$B$2:$O$173,7,FALSE),"")</f>
        <v>-</v>
      </c>
      <c r="T417" s="3" t="str">
        <f>_xlfn.IFNA(VLOOKUP($C417,DataSuS2021!$B$2:$O$173,8,FALSE),"")</f>
        <v>-</v>
      </c>
      <c r="U417" s="3" t="str">
        <f>_xlfn.IFNA(VLOOKUP($C417,DataSuS2021!$B$2:$O$173,9,FALSE),"")</f>
        <v>-</v>
      </c>
      <c r="V417" s="3" t="str">
        <f>_xlfn.IFNA(VLOOKUP($C417,DataSuS2021!$B$2:$O$173,10,FALSE),"")</f>
        <v>-</v>
      </c>
      <c r="W417" s="3">
        <f>_xlfn.IFNA(VLOOKUP($C417,DataSuS2021!$B$2:$O$173,11,FALSE),"")</f>
        <v>4</v>
      </c>
      <c r="X417" s="3">
        <f>_xlfn.IFNA(VLOOKUP($C417,DataSuS2021!$B$2:$O$173,12,FALSE),"")</f>
        <v>9</v>
      </c>
      <c r="Y417" s="3">
        <f>_xlfn.IFNA(VLOOKUP($C417,DataSuS2021!$B$2:$O$173,13,FALSE),"")</f>
        <v>6</v>
      </c>
      <c r="Z417" s="42">
        <f t="shared" si="34"/>
        <v>19</v>
      </c>
      <c r="AA417" s="37" t="str">
        <f>_xlfn.IFNA(VLOOKUP($C417,DataSuS2022!$B$2:$O$854,2,FALSE),"")</f>
        <v>-</v>
      </c>
      <c r="AB417" s="37" t="str">
        <f>_xlfn.IFNA(VLOOKUP($C417,DataSuS2022!$B$2:$O$854,3,FALSE),"")</f>
        <v>-</v>
      </c>
      <c r="AC417" s="37" t="str">
        <f>_xlfn.IFNA(VLOOKUP($C417,DataSuS2022!$B$2:$O$854,4,FALSE),"")</f>
        <v>-</v>
      </c>
      <c r="AD417" s="37" t="str">
        <f>_xlfn.IFNA(VLOOKUP($C417,DataSuS2022!$B$2:$O$854,5,FALSE),"")</f>
        <v>-</v>
      </c>
      <c r="AE417" s="37" t="str">
        <f>_xlfn.IFNA(VLOOKUP($C417,DataSuS2022!$B$2:$O$854,6,FALSE),"")</f>
        <v>-</v>
      </c>
      <c r="AF417" s="37" t="str">
        <f>_xlfn.IFNA(VLOOKUP($C417,DataSuS2022!$B$2:$O$854,7,FALSE),"")</f>
        <v>-</v>
      </c>
      <c r="AG417" s="37" t="str">
        <f>_xlfn.IFNA(VLOOKUP($C417,DataSuS2022!$B$2:$O$854,8,FALSE),"")</f>
        <v>-</v>
      </c>
      <c r="AH417" s="37" t="str">
        <f>_xlfn.IFNA(VLOOKUP($C417,DataSuS2022!$B$2:$O$854,9,FALSE),"")</f>
        <v>-</v>
      </c>
      <c r="AI417" s="37" t="str">
        <f>_xlfn.IFNA(VLOOKUP($C417,DataSuS2022!$B$2:$O$854,10,FALSE),"")</f>
        <v>-</v>
      </c>
      <c r="AJ417" s="37" t="str">
        <f>_xlfn.IFNA(VLOOKUP($C417,DataSuS2022!$B$2:$O$854,11,FALSE),"")</f>
        <v>-</v>
      </c>
      <c r="AK417" s="37" t="str">
        <f>_xlfn.IFNA(VLOOKUP($C417,DataSuS2022!$B$2:$O$854,12,TRUE),"")</f>
        <v>-</v>
      </c>
      <c r="AL417" s="37" t="str">
        <f>_xlfn.IFNA(VLOOKUP($C417,DataSuS2022!$B$2:$O$854,13,FALSE),"")</f>
        <v>-</v>
      </c>
      <c r="AM417" s="44">
        <f t="shared" si="35"/>
        <v>0</v>
      </c>
      <c r="AN417" t="str">
        <f>_xlfn.IFNA(VLOOKUP($C417,DataSuS2023!$B$2:$O$854,2,FALSE),"")</f>
        <v>-</v>
      </c>
      <c r="AO417" t="str">
        <f>_xlfn.IFNA(VLOOKUP($C417,DataSuS2023!$B$2:$O$854,3,FALSE),"")</f>
        <v>-</v>
      </c>
      <c r="AP417" t="str">
        <f>_xlfn.IFNA(VLOOKUP($C417,DataSuS2023!$B$2:$O$854,4,FALSE),"")</f>
        <v>-</v>
      </c>
      <c r="AQ417" t="str">
        <f>_xlfn.IFNA(VLOOKUP($C417,DataSuS2023!$B$2:$O$854,5,FALSE),"")</f>
        <v>-</v>
      </c>
      <c r="AR417" t="str">
        <f>_xlfn.IFNA(VLOOKUP($C417,DataSuS2023!$B$2:$O$854,6,FALSE),"")</f>
        <v>-</v>
      </c>
      <c r="AS417" t="str">
        <f>_xlfn.IFNA(VLOOKUP($C417,DataSuS2023!$B$2:$O$854,7,FALSE),"")</f>
        <v>-</v>
      </c>
      <c r="AT417" t="str">
        <f>_xlfn.IFNA(VLOOKUP($C417,DataSuS2023!$B$2:$O$854,8,FALSE),"")</f>
        <v>-</v>
      </c>
      <c r="AU417" t="str">
        <f>_xlfn.IFNA(VLOOKUP($C417,DataSuS2023!$B$2:$O$854,9,FALSE),"")</f>
        <v>-</v>
      </c>
      <c r="AV417" t="str">
        <f>_xlfn.IFNA(VLOOKUP($C417,DataSuS2023!$B$2:$O$854,10,FALSE),"")</f>
        <v>-</v>
      </c>
      <c r="AW417" t="str">
        <f>_xlfn.IFNA(VLOOKUP($C417,DataSuS2023!$B$2:$O$854,11,FALSE),"")</f>
        <v>-</v>
      </c>
      <c r="AX417" t="str">
        <f>_xlfn.IFNA(VLOOKUP($C417,DataSuS2023!$B$2:$O$854,12,FALSE),"")</f>
        <v>-</v>
      </c>
      <c r="AY417" t="str">
        <f>_xlfn.IFNA(VLOOKUP($C417,DataSuS2023!$B$2:$O$854,13,FALSE),"")</f>
        <v>-</v>
      </c>
      <c r="AZ417" s="43">
        <f t="shared" si="37"/>
        <v>0</v>
      </c>
      <c r="BA417">
        <f t="shared" si="36"/>
        <v>19</v>
      </c>
    </row>
    <row r="418" spans="1:53" ht="15.75" customHeight="1">
      <c r="A418" s="10" t="s">
        <v>814</v>
      </c>
      <c r="B418" s="5">
        <v>3136579</v>
      </c>
      <c r="C418" s="5" t="str">
        <f t="shared" si="33"/>
        <v>31365</v>
      </c>
      <c r="D418" s="11" t="s">
        <v>56</v>
      </c>
      <c r="E418" s="12">
        <v>0.221</v>
      </c>
      <c r="F418" s="12">
        <v>0.38400000000000001</v>
      </c>
      <c r="G418" s="13">
        <v>0.56399999999999995</v>
      </c>
      <c r="H418" s="46" t="s">
        <v>347</v>
      </c>
      <c r="I418" s="13" t="s">
        <v>53</v>
      </c>
      <c r="J418" s="14">
        <v>0.63</v>
      </c>
      <c r="K418" s="14">
        <v>541.39300000000003</v>
      </c>
      <c r="L418" s="15">
        <f t="shared" si="22"/>
        <v>1.1636648423603555</v>
      </c>
      <c r="M418" s="6" t="s">
        <v>83</v>
      </c>
      <c r="N418" s="3" t="str">
        <f>_xlfn.IFNA(VLOOKUP($C418,DataSuS2021!$B$2:$O$173,2,FALSE),"")</f>
        <v>-</v>
      </c>
      <c r="O418" s="3" t="str">
        <f>_xlfn.IFNA(VLOOKUP($C418,DataSuS2021!$B$2:$O$173,3,FALSE),"")</f>
        <v>-</v>
      </c>
      <c r="P418" s="3" t="str">
        <f>_xlfn.IFNA(VLOOKUP($C418,DataSuS2021!$B$2:$O$173,4,FALSE),"")</f>
        <v>-</v>
      </c>
      <c r="Q418" s="3" t="str">
        <f>_xlfn.IFNA(VLOOKUP($C418,DataSuS2021!$B$2:$O$173,5,FALSE),"")</f>
        <v>-</v>
      </c>
      <c r="R418" s="3" t="str">
        <f>_xlfn.IFNA(VLOOKUP($C418,DataSuS2021!$B$2:$O$173,6,FALSE),"")</f>
        <v>-</v>
      </c>
      <c r="S418" s="3" t="str">
        <f>_xlfn.IFNA(VLOOKUP($C418,DataSuS2021!$B$2:$O$173,7,FALSE),"")</f>
        <v>-</v>
      </c>
      <c r="T418" s="3" t="str">
        <f>_xlfn.IFNA(VLOOKUP($C418,DataSuS2021!$B$2:$O$173,8,FALSE),"")</f>
        <v>-</v>
      </c>
      <c r="U418" s="3" t="str">
        <f>_xlfn.IFNA(VLOOKUP($C418,DataSuS2021!$B$2:$O$173,9,FALSE),"")</f>
        <v>-</v>
      </c>
      <c r="V418" s="3" t="str">
        <f>_xlfn.IFNA(VLOOKUP($C418,DataSuS2021!$B$2:$O$173,10,FALSE),"")</f>
        <v>-</v>
      </c>
      <c r="W418" s="3">
        <f>_xlfn.IFNA(VLOOKUP($C418,DataSuS2021!$B$2:$O$173,11,FALSE),"")</f>
        <v>4</v>
      </c>
      <c r="X418" s="3">
        <f>_xlfn.IFNA(VLOOKUP($C418,DataSuS2021!$B$2:$O$173,12,FALSE),"")</f>
        <v>9</v>
      </c>
      <c r="Y418" s="3">
        <f>_xlfn.IFNA(VLOOKUP($C418,DataSuS2021!$B$2:$O$173,13,FALSE),"")</f>
        <v>6</v>
      </c>
      <c r="Z418" s="42">
        <f t="shared" si="34"/>
        <v>19</v>
      </c>
      <c r="AA418" s="37" t="str">
        <f>_xlfn.IFNA(VLOOKUP($C418,DataSuS2022!$B$2:$O$854,2,FALSE),"")</f>
        <v>-</v>
      </c>
      <c r="AB418" s="37" t="str">
        <f>_xlfn.IFNA(VLOOKUP($C418,DataSuS2022!$B$2:$O$854,3,FALSE),"")</f>
        <v>-</v>
      </c>
      <c r="AC418" s="37" t="str">
        <f>_xlfn.IFNA(VLOOKUP($C418,DataSuS2022!$B$2:$O$854,4,FALSE),"")</f>
        <v>-</v>
      </c>
      <c r="AD418" s="37" t="str">
        <f>_xlfn.IFNA(VLOOKUP($C418,DataSuS2022!$B$2:$O$854,5,FALSE),"")</f>
        <v>-</v>
      </c>
      <c r="AE418" s="37" t="str">
        <f>_xlfn.IFNA(VLOOKUP($C418,DataSuS2022!$B$2:$O$854,6,FALSE),"")</f>
        <v>-</v>
      </c>
      <c r="AF418" s="37" t="str">
        <f>_xlfn.IFNA(VLOOKUP($C418,DataSuS2022!$B$2:$O$854,7,FALSE),"")</f>
        <v>-</v>
      </c>
      <c r="AG418" s="37" t="str">
        <f>_xlfn.IFNA(VLOOKUP($C418,DataSuS2022!$B$2:$O$854,8,FALSE),"")</f>
        <v>-</v>
      </c>
      <c r="AH418" s="37" t="str">
        <f>_xlfn.IFNA(VLOOKUP($C418,DataSuS2022!$B$2:$O$854,9,FALSE),"")</f>
        <v>-</v>
      </c>
      <c r="AI418" s="37" t="str">
        <f>_xlfn.IFNA(VLOOKUP($C418,DataSuS2022!$B$2:$O$854,10,FALSE),"")</f>
        <v>-</v>
      </c>
      <c r="AJ418" s="37" t="str">
        <f>_xlfn.IFNA(VLOOKUP($C418,DataSuS2022!$B$2:$O$854,11,FALSE),"")</f>
        <v>-</v>
      </c>
      <c r="AK418" s="37" t="str">
        <f>_xlfn.IFNA(VLOOKUP($C418,DataSuS2022!$B$2:$O$854,12,TRUE),"")</f>
        <v>-</v>
      </c>
      <c r="AL418" s="37" t="str">
        <f>_xlfn.IFNA(VLOOKUP($C418,DataSuS2022!$B$2:$O$854,13,FALSE),"")</f>
        <v>-</v>
      </c>
      <c r="AM418" s="44">
        <f t="shared" si="35"/>
        <v>0</v>
      </c>
      <c r="AN418" t="str">
        <f>_xlfn.IFNA(VLOOKUP($C418,DataSuS2023!$B$2:$O$854,2,FALSE),"")</f>
        <v>-</v>
      </c>
      <c r="AO418" t="str">
        <f>_xlfn.IFNA(VLOOKUP($C418,DataSuS2023!$B$2:$O$854,3,FALSE),"")</f>
        <v>-</v>
      </c>
      <c r="AP418" t="str">
        <f>_xlfn.IFNA(VLOOKUP($C418,DataSuS2023!$B$2:$O$854,4,FALSE),"")</f>
        <v>-</v>
      </c>
      <c r="AQ418" t="str">
        <f>_xlfn.IFNA(VLOOKUP($C418,DataSuS2023!$B$2:$O$854,5,FALSE),"")</f>
        <v>-</v>
      </c>
      <c r="AR418" t="str">
        <f>_xlfn.IFNA(VLOOKUP($C418,DataSuS2023!$B$2:$O$854,6,FALSE),"")</f>
        <v>-</v>
      </c>
      <c r="AS418" t="str">
        <f>_xlfn.IFNA(VLOOKUP($C418,DataSuS2023!$B$2:$O$854,7,FALSE),"")</f>
        <v>-</v>
      </c>
      <c r="AT418" t="str">
        <f>_xlfn.IFNA(VLOOKUP($C418,DataSuS2023!$B$2:$O$854,8,FALSE),"")</f>
        <v>-</v>
      </c>
      <c r="AU418" t="str">
        <f>_xlfn.IFNA(VLOOKUP($C418,DataSuS2023!$B$2:$O$854,9,FALSE),"")</f>
        <v>-</v>
      </c>
      <c r="AV418" t="str">
        <f>_xlfn.IFNA(VLOOKUP($C418,DataSuS2023!$B$2:$O$854,10,FALSE),"")</f>
        <v>-</v>
      </c>
      <c r="AW418" t="str">
        <f>_xlfn.IFNA(VLOOKUP($C418,DataSuS2023!$B$2:$O$854,11,FALSE),"")</f>
        <v>-</v>
      </c>
      <c r="AX418" t="str">
        <f>_xlfn.IFNA(VLOOKUP($C418,DataSuS2023!$B$2:$O$854,12,FALSE),"")</f>
        <v>-</v>
      </c>
      <c r="AY418" t="str">
        <f>_xlfn.IFNA(VLOOKUP($C418,DataSuS2023!$B$2:$O$854,13,FALSE),"")</f>
        <v>-</v>
      </c>
      <c r="AZ418" s="43">
        <f t="shared" si="37"/>
        <v>0</v>
      </c>
      <c r="BA418">
        <f t="shared" si="36"/>
        <v>19</v>
      </c>
    </row>
    <row r="419" spans="1:53" ht="15.75" customHeight="1">
      <c r="A419" s="10" t="s">
        <v>815</v>
      </c>
      <c r="B419" s="5">
        <v>3136652</v>
      </c>
      <c r="C419" s="5" t="str">
        <f t="shared" si="33"/>
        <v>31366</v>
      </c>
      <c r="D419" s="11" t="s">
        <v>72</v>
      </c>
      <c r="E419" s="12">
        <v>0.376</v>
      </c>
      <c r="F419" s="12">
        <v>0.55100000000000005</v>
      </c>
      <c r="G419" s="13">
        <v>0.71699999999999997</v>
      </c>
      <c r="H419" s="46" t="s">
        <v>816</v>
      </c>
      <c r="I419" s="13" t="s">
        <v>70</v>
      </c>
      <c r="J419" s="14">
        <v>20.29</v>
      </c>
      <c r="K419" s="14">
        <v>97.016999999999996</v>
      </c>
      <c r="L419" s="15">
        <f t="shared" si="22"/>
        <v>209.13860457445602</v>
      </c>
      <c r="M419" s="6" t="s">
        <v>117</v>
      </c>
      <c r="N419" s="3" t="str">
        <f>_xlfn.IFNA(VLOOKUP($C419,DataSuS2021!$B$2:$O$173,2,FALSE),"")</f>
        <v>-</v>
      </c>
      <c r="O419" s="3" t="str">
        <f>_xlfn.IFNA(VLOOKUP($C419,DataSuS2021!$B$2:$O$173,3,FALSE),"")</f>
        <v>-</v>
      </c>
      <c r="P419" s="3" t="str">
        <f>_xlfn.IFNA(VLOOKUP($C419,DataSuS2021!$B$2:$O$173,4,FALSE),"")</f>
        <v>-</v>
      </c>
      <c r="Q419" s="3" t="str">
        <f>_xlfn.IFNA(VLOOKUP($C419,DataSuS2021!$B$2:$O$173,5,FALSE),"")</f>
        <v>-</v>
      </c>
      <c r="R419" s="3" t="str">
        <f>_xlfn.IFNA(VLOOKUP($C419,DataSuS2021!$B$2:$O$173,6,FALSE),"")</f>
        <v>-</v>
      </c>
      <c r="S419" s="3" t="str">
        <f>_xlfn.IFNA(VLOOKUP($C419,DataSuS2021!$B$2:$O$173,7,FALSE),"")</f>
        <v>-</v>
      </c>
      <c r="T419" s="3" t="str">
        <f>_xlfn.IFNA(VLOOKUP($C419,DataSuS2021!$B$2:$O$173,8,FALSE),"")</f>
        <v>-</v>
      </c>
      <c r="U419" s="3" t="str">
        <f>_xlfn.IFNA(VLOOKUP($C419,DataSuS2021!$B$2:$O$173,9,FALSE),"")</f>
        <v>-</v>
      </c>
      <c r="V419" s="3" t="str">
        <f>_xlfn.IFNA(VLOOKUP($C419,DataSuS2021!$B$2:$O$173,10,FALSE),"")</f>
        <v>-</v>
      </c>
      <c r="W419" s="3" t="str">
        <f>_xlfn.IFNA(VLOOKUP($C419,DataSuS2021!$B$2:$O$173,11,FALSE),"")</f>
        <v>-</v>
      </c>
      <c r="X419" s="3" t="str">
        <f>_xlfn.IFNA(VLOOKUP($C419,DataSuS2021!$B$2:$O$173,12,FALSE),"")</f>
        <v>-</v>
      </c>
      <c r="Y419" s="3">
        <f>_xlfn.IFNA(VLOOKUP($C419,DataSuS2021!$B$2:$O$173,13,FALSE),"")</f>
        <v>1</v>
      </c>
      <c r="Z419" s="42">
        <f t="shared" si="34"/>
        <v>1</v>
      </c>
      <c r="AA419" s="37" t="str">
        <f>_xlfn.IFNA(VLOOKUP($C419,DataSuS2022!$B$2:$O$854,2,FALSE),"")</f>
        <v>-</v>
      </c>
      <c r="AB419" s="37" t="str">
        <f>_xlfn.IFNA(VLOOKUP($C419,DataSuS2022!$B$2:$O$854,3,FALSE),"")</f>
        <v>-</v>
      </c>
      <c r="AC419" s="37" t="str">
        <f>_xlfn.IFNA(VLOOKUP($C419,DataSuS2022!$B$2:$O$854,4,FALSE),"")</f>
        <v>-</v>
      </c>
      <c r="AD419" s="37" t="str">
        <f>_xlfn.IFNA(VLOOKUP($C419,DataSuS2022!$B$2:$O$854,5,FALSE),"")</f>
        <v>-</v>
      </c>
      <c r="AE419" s="37" t="str">
        <f>_xlfn.IFNA(VLOOKUP($C419,DataSuS2022!$B$2:$O$854,6,FALSE),"")</f>
        <v>-</v>
      </c>
      <c r="AF419" s="37" t="str">
        <f>_xlfn.IFNA(VLOOKUP($C419,DataSuS2022!$B$2:$O$854,7,FALSE),"")</f>
        <v>-</v>
      </c>
      <c r="AG419" s="37" t="str">
        <f>_xlfn.IFNA(VLOOKUP($C419,DataSuS2022!$B$2:$O$854,8,FALSE),"")</f>
        <v>-</v>
      </c>
      <c r="AH419" s="37" t="str">
        <f>_xlfn.IFNA(VLOOKUP($C419,DataSuS2022!$B$2:$O$854,9,FALSE),"")</f>
        <v>-</v>
      </c>
      <c r="AI419" s="37" t="str">
        <f>_xlfn.IFNA(VLOOKUP($C419,DataSuS2022!$B$2:$O$854,10,FALSE),"")</f>
        <v>-</v>
      </c>
      <c r="AJ419" s="37" t="str">
        <f>_xlfn.IFNA(VLOOKUP($C419,DataSuS2022!$B$2:$O$854,11,FALSE),"")</f>
        <v>-</v>
      </c>
      <c r="AK419" s="37" t="str">
        <f>_xlfn.IFNA(VLOOKUP($C419,DataSuS2022!$B$2:$O$854,12,TRUE),"")</f>
        <v>-</v>
      </c>
      <c r="AL419" s="37" t="str">
        <f>_xlfn.IFNA(VLOOKUP($C419,DataSuS2022!$B$2:$O$854,13,FALSE),"")</f>
        <v>-</v>
      </c>
      <c r="AM419" s="44">
        <f t="shared" si="35"/>
        <v>0</v>
      </c>
      <c r="AN419" t="str">
        <f>_xlfn.IFNA(VLOOKUP($C419,DataSuS2023!$B$2:$O$854,2,FALSE),"")</f>
        <v>-</v>
      </c>
      <c r="AO419" t="str">
        <f>_xlfn.IFNA(VLOOKUP($C419,DataSuS2023!$B$2:$O$854,3,FALSE),"")</f>
        <v>-</v>
      </c>
      <c r="AP419" t="str">
        <f>_xlfn.IFNA(VLOOKUP($C419,DataSuS2023!$B$2:$O$854,4,FALSE),"")</f>
        <v>-</v>
      </c>
      <c r="AQ419" t="str">
        <f>_xlfn.IFNA(VLOOKUP($C419,DataSuS2023!$B$2:$O$854,5,FALSE),"")</f>
        <v>-</v>
      </c>
      <c r="AR419" t="str">
        <f>_xlfn.IFNA(VLOOKUP($C419,DataSuS2023!$B$2:$O$854,6,FALSE),"")</f>
        <v>-</v>
      </c>
      <c r="AS419" t="str">
        <f>_xlfn.IFNA(VLOOKUP($C419,DataSuS2023!$B$2:$O$854,7,FALSE),"")</f>
        <v>-</v>
      </c>
      <c r="AT419" t="str">
        <f>_xlfn.IFNA(VLOOKUP($C419,DataSuS2023!$B$2:$O$854,8,FALSE),"")</f>
        <v>-</v>
      </c>
      <c r="AU419" t="str">
        <f>_xlfn.IFNA(VLOOKUP($C419,DataSuS2023!$B$2:$O$854,9,FALSE),"")</f>
        <v>-</v>
      </c>
      <c r="AV419" t="str">
        <f>_xlfn.IFNA(VLOOKUP($C419,DataSuS2023!$B$2:$O$854,10,FALSE),"")</f>
        <v>-</v>
      </c>
      <c r="AW419" t="str">
        <f>_xlfn.IFNA(VLOOKUP($C419,DataSuS2023!$B$2:$O$854,11,FALSE),"")</f>
        <v>-</v>
      </c>
      <c r="AX419" t="str">
        <f>_xlfn.IFNA(VLOOKUP($C419,DataSuS2023!$B$2:$O$854,12,FALSE),"")</f>
        <v>-</v>
      </c>
      <c r="AY419" t="str">
        <f>_xlfn.IFNA(VLOOKUP($C419,DataSuS2023!$B$2:$O$854,13,FALSE),"")</f>
        <v>-</v>
      </c>
      <c r="AZ419" s="43">
        <f t="shared" si="37"/>
        <v>0</v>
      </c>
      <c r="BA419">
        <f t="shared" si="36"/>
        <v>1</v>
      </c>
    </row>
    <row r="420" spans="1:53" ht="15.75" customHeight="1">
      <c r="A420" s="10" t="s">
        <v>817</v>
      </c>
      <c r="B420" s="5">
        <v>3136702</v>
      </c>
      <c r="C420" s="5" t="str">
        <f t="shared" si="33"/>
        <v>31367</v>
      </c>
      <c r="D420" s="11" t="s">
        <v>150</v>
      </c>
      <c r="E420" s="12">
        <v>0.39700000000000002</v>
      </c>
      <c r="F420" s="12">
        <v>0.61399999999999999</v>
      </c>
      <c r="G420" s="13">
        <v>0.77800000000000002</v>
      </c>
      <c r="H420" s="46" t="s">
        <v>818</v>
      </c>
      <c r="I420" s="13" t="s">
        <v>61</v>
      </c>
      <c r="J420" s="14">
        <v>96.7</v>
      </c>
      <c r="K420" s="14">
        <v>1435.749</v>
      </c>
      <c r="L420" s="15">
        <f t="shared" si="22"/>
        <v>67.351605329343784</v>
      </c>
      <c r="M420" s="6" t="s">
        <v>62</v>
      </c>
      <c r="N420" s="3" t="str">
        <f>_xlfn.IFNA(VLOOKUP($C420,DataSuS2021!$B$2:$O$173,2,FALSE),"")</f>
        <v>-</v>
      </c>
      <c r="O420" s="3" t="str">
        <f>_xlfn.IFNA(VLOOKUP($C420,DataSuS2021!$B$2:$O$173,3,FALSE),"")</f>
        <v>-</v>
      </c>
      <c r="P420" s="3" t="str">
        <f>_xlfn.IFNA(VLOOKUP($C420,DataSuS2021!$B$2:$O$173,4,FALSE),"")</f>
        <v>-</v>
      </c>
      <c r="Q420" s="3">
        <f>_xlfn.IFNA(VLOOKUP($C420,DataSuS2021!$B$2:$O$173,5,FALSE),"")</f>
        <v>1</v>
      </c>
      <c r="R420" s="3" t="str">
        <f>_xlfn.IFNA(VLOOKUP($C420,DataSuS2021!$B$2:$O$173,6,FALSE),"")</f>
        <v>-</v>
      </c>
      <c r="S420" s="3" t="str">
        <f>_xlfn.IFNA(VLOOKUP($C420,DataSuS2021!$B$2:$O$173,7,FALSE),"")</f>
        <v>-</v>
      </c>
      <c r="T420" s="3" t="str">
        <f>_xlfn.IFNA(VLOOKUP($C420,DataSuS2021!$B$2:$O$173,8,FALSE),"")</f>
        <v>-</v>
      </c>
      <c r="U420" s="3">
        <f>_xlfn.IFNA(VLOOKUP($C420,DataSuS2021!$B$2:$O$173,9,FALSE),"")</f>
        <v>1</v>
      </c>
      <c r="V420" s="3" t="str">
        <f>_xlfn.IFNA(VLOOKUP($C420,DataSuS2021!$B$2:$O$173,10,FALSE),"")</f>
        <v>-</v>
      </c>
      <c r="W420" s="3" t="str">
        <f>_xlfn.IFNA(VLOOKUP($C420,DataSuS2021!$B$2:$O$173,11,FALSE),"")</f>
        <v>-</v>
      </c>
      <c r="X420" s="3" t="str">
        <f>_xlfn.IFNA(VLOOKUP($C420,DataSuS2021!$B$2:$O$173,12,FALSE),"")</f>
        <v>-</v>
      </c>
      <c r="Y420" s="3" t="str">
        <f>_xlfn.IFNA(VLOOKUP($C420,DataSuS2021!$B$2:$O$173,13,FALSE),"")</f>
        <v>-</v>
      </c>
      <c r="Z420" s="42">
        <f t="shared" si="34"/>
        <v>2</v>
      </c>
      <c r="AA420" s="37" t="str">
        <f>_xlfn.IFNA(VLOOKUP($C420,DataSuS2022!$B$2:$O$854,2,FALSE),"")</f>
        <v>-</v>
      </c>
      <c r="AB420" s="37" t="str">
        <f>_xlfn.IFNA(VLOOKUP($C420,DataSuS2022!$B$2:$O$854,3,FALSE),"")</f>
        <v>-</v>
      </c>
      <c r="AC420" s="37" t="str">
        <f>_xlfn.IFNA(VLOOKUP($C420,DataSuS2022!$B$2:$O$854,4,FALSE),"")</f>
        <v>-</v>
      </c>
      <c r="AD420" s="37" t="str">
        <f>_xlfn.IFNA(VLOOKUP($C420,DataSuS2022!$B$2:$O$854,5,FALSE),"")</f>
        <v>-</v>
      </c>
      <c r="AE420" s="37">
        <f>_xlfn.IFNA(VLOOKUP($C420,DataSuS2022!$B$2:$O$854,6,FALSE),"")</f>
        <v>1</v>
      </c>
      <c r="AF420" s="37" t="str">
        <f>_xlfn.IFNA(VLOOKUP($C420,DataSuS2022!$B$2:$O$854,7,FALSE),"")</f>
        <v>-</v>
      </c>
      <c r="AG420" s="37" t="str">
        <f>_xlfn.IFNA(VLOOKUP($C420,DataSuS2022!$B$2:$O$854,8,FALSE),"")</f>
        <v>-</v>
      </c>
      <c r="AH420" s="37" t="str">
        <f>_xlfn.IFNA(VLOOKUP($C420,DataSuS2022!$B$2:$O$854,9,FALSE),"")</f>
        <v>-</v>
      </c>
      <c r="AI420" s="37" t="str">
        <f>_xlfn.IFNA(VLOOKUP($C420,DataSuS2022!$B$2:$O$854,10,FALSE),"")</f>
        <v>-</v>
      </c>
      <c r="AJ420" s="37" t="str">
        <f>_xlfn.IFNA(VLOOKUP($C420,DataSuS2022!$B$2:$O$854,11,FALSE),"")</f>
        <v>-</v>
      </c>
      <c r="AK420" s="37" t="str">
        <f>_xlfn.IFNA(VLOOKUP($C420,DataSuS2022!$B$2:$O$854,12,TRUE),"")</f>
        <v>-</v>
      </c>
      <c r="AL420" s="37" t="str">
        <f>_xlfn.IFNA(VLOOKUP($C420,DataSuS2022!$B$2:$O$854,13,FALSE),"")</f>
        <v>-</v>
      </c>
      <c r="AM420" s="44">
        <f t="shared" si="35"/>
        <v>1</v>
      </c>
      <c r="AN420">
        <f>_xlfn.IFNA(VLOOKUP($C420,DataSuS2023!$B$2:$O$854,2,FALSE),"")</f>
        <v>1</v>
      </c>
      <c r="AO420" t="str">
        <f>_xlfn.IFNA(VLOOKUP($C420,DataSuS2023!$B$2:$O$854,3,FALSE),"")</f>
        <v>-</v>
      </c>
      <c r="AP420" t="str">
        <f>_xlfn.IFNA(VLOOKUP($C420,DataSuS2023!$B$2:$O$854,4,FALSE),"")</f>
        <v>-</v>
      </c>
      <c r="AQ420" t="str">
        <f>_xlfn.IFNA(VLOOKUP($C420,DataSuS2023!$B$2:$O$854,5,FALSE),"")</f>
        <v>-</v>
      </c>
      <c r="AR420">
        <f>_xlfn.IFNA(VLOOKUP($C420,DataSuS2023!$B$2:$O$854,6,FALSE),"")</f>
        <v>1</v>
      </c>
      <c r="AS420" t="str">
        <f>_xlfn.IFNA(VLOOKUP($C420,DataSuS2023!$B$2:$O$854,7,FALSE),"")</f>
        <v>-</v>
      </c>
      <c r="AT420">
        <f>_xlfn.IFNA(VLOOKUP($C420,DataSuS2023!$B$2:$O$854,8,FALSE),"")</f>
        <v>1</v>
      </c>
      <c r="AU420" t="str">
        <f>_xlfn.IFNA(VLOOKUP($C420,DataSuS2023!$B$2:$O$854,9,FALSE),"")</f>
        <v>-</v>
      </c>
      <c r="AV420" t="str">
        <f>_xlfn.IFNA(VLOOKUP($C420,DataSuS2023!$B$2:$O$854,10,FALSE),"")</f>
        <v>-</v>
      </c>
      <c r="AW420" t="str">
        <f>_xlfn.IFNA(VLOOKUP($C420,DataSuS2023!$B$2:$O$854,11,FALSE),"")</f>
        <v>-</v>
      </c>
      <c r="AX420" t="str">
        <f>_xlfn.IFNA(VLOOKUP($C420,DataSuS2023!$B$2:$O$854,12,FALSE),"")</f>
        <v>-</v>
      </c>
      <c r="AY420" t="str">
        <f>_xlfn.IFNA(VLOOKUP($C420,DataSuS2023!$B$2:$O$854,13,FALSE),"")</f>
        <v>-</v>
      </c>
      <c r="AZ420" s="43">
        <f t="shared" si="37"/>
        <v>3</v>
      </c>
      <c r="BA420">
        <f t="shared" si="36"/>
        <v>6</v>
      </c>
    </row>
    <row r="421" spans="1:53" ht="15.75" customHeight="1">
      <c r="A421" s="10" t="s">
        <v>819</v>
      </c>
      <c r="B421" s="5">
        <v>3136801</v>
      </c>
      <c r="C421" s="5" t="str">
        <f t="shared" si="33"/>
        <v>31368</v>
      </c>
      <c r="D421" s="11" t="s">
        <v>64</v>
      </c>
      <c r="E421" s="12">
        <v>0.59399999999999997</v>
      </c>
      <c r="F421" s="12">
        <v>0.70299999999999996</v>
      </c>
      <c r="G421" s="13">
        <v>0.66900000000000004</v>
      </c>
      <c r="H421" s="46" t="s">
        <v>820</v>
      </c>
      <c r="I421" s="13" t="s">
        <v>53</v>
      </c>
      <c r="J421" s="14">
        <v>1</v>
      </c>
      <c r="K421" s="14">
        <v>431.63</v>
      </c>
      <c r="L421" s="15">
        <f t="shared" si="22"/>
        <v>2.3167991103491419</v>
      </c>
      <c r="M421" s="6" t="s">
        <v>83</v>
      </c>
      <c r="N421" s="3" t="str">
        <f>_xlfn.IFNA(VLOOKUP($C421,DataSuS2021!$B$2:$O$173,2,FALSE),"")</f>
        <v/>
      </c>
      <c r="O421" s="3" t="str">
        <f>_xlfn.IFNA(VLOOKUP($C421,DataSuS2021!$B$2:$O$173,3,FALSE),"")</f>
        <v/>
      </c>
      <c r="P421" s="3" t="str">
        <f>_xlfn.IFNA(VLOOKUP($C421,DataSuS2021!$B$2:$O$173,4,FALSE),"")</f>
        <v/>
      </c>
      <c r="Q421" s="3" t="str">
        <f>_xlfn.IFNA(VLOOKUP($C421,DataSuS2021!$B$2:$O$173,5,FALSE),"")</f>
        <v/>
      </c>
      <c r="R421" s="3" t="str">
        <f>_xlfn.IFNA(VLOOKUP($C421,DataSuS2021!$B$2:$O$173,6,FALSE),"")</f>
        <v/>
      </c>
      <c r="S421" s="3" t="str">
        <f>_xlfn.IFNA(VLOOKUP($C421,DataSuS2021!$B$2:$O$173,7,FALSE),"")</f>
        <v/>
      </c>
      <c r="T421" s="3" t="str">
        <f>_xlfn.IFNA(VLOOKUP($C421,DataSuS2021!$B$2:$O$173,8,FALSE),"")</f>
        <v/>
      </c>
      <c r="U421" s="3" t="str">
        <f>_xlfn.IFNA(VLOOKUP($C421,DataSuS2021!$B$2:$O$173,9,FALSE),"")</f>
        <v/>
      </c>
      <c r="V421" s="3" t="str">
        <f>_xlfn.IFNA(VLOOKUP($C421,DataSuS2021!$B$2:$O$173,10,FALSE),"")</f>
        <v/>
      </c>
      <c r="W421" s="3" t="str">
        <f>_xlfn.IFNA(VLOOKUP($C421,DataSuS2021!$B$2:$O$173,11,FALSE),"")</f>
        <v/>
      </c>
      <c r="X421" s="3" t="str">
        <f>_xlfn.IFNA(VLOOKUP($C421,DataSuS2021!$B$2:$O$173,12,FALSE),"")</f>
        <v/>
      </c>
      <c r="Y421" s="3" t="str">
        <f>_xlfn.IFNA(VLOOKUP($C421,DataSuS2021!$B$2:$O$173,13,FALSE),"")</f>
        <v/>
      </c>
      <c r="Z421" s="42">
        <f t="shared" si="34"/>
        <v>0</v>
      </c>
      <c r="AA421" s="37" t="str">
        <f>_xlfn.IFNA(VLOOKUP($C421,DataSuS2022!$B$2:$O$854,2,FALSE),"")</f>
        <v>-</v>
      </c>
      <c r="AB421" s="37" t="str">
        <f>_xlfn.IFNA(VLOOKUP($C421,DataSuS2022!$B$2:$O$854,3,FALSE),"")</f>
        <v>-</v>
      </c>
      <c r="AC421" s="37" t="str">
        <f>_xlfn.IFNA(VLOOKUP($C421,DataSuS2022!$B$2:$O$854,4,FALSE),"")</f>
        <v>-</v>
      </c>
      <c r="AD421" s="37" t="str">
        <f>_xlfn.IFNA(VLOOKUP($C421,DataSuS2022!$B$2:$O$854,5,FALSE),"")</f>
        <v>-</v>
      </c>
      <c r="AE421" s="37" t="str">
        <f>_xlfn.IFNA(VLOOKUP($C421,DataSuS2022!$B$2:$O$854,6,FALSE),"")</f>
        <v>-</v>
      </c>
      <c r="AF421" s="37" t="str">
        <f>_xlfn.IFNA(VLOOKUP($C421,DataSuS2022!$B$2:$O$854,7,FALSE),"")</f>
        <v>-</v>
      </c>
      <c r="AG421" s="37" t="str">
        <f>_xlfn.IFNA(VLOOKUP($C421,DataSuS2022!$B$2:$O$854,8,FALSE),"")</f>
        <v>-</v>
      </c>
      <c r="AH421" s="37" t="str">
        <f>_xlfn.IFNA(VLOOKUP($C421,DataSuS2022!$B$2:$O$854,9,FALSE),"")</f>
        <v>-</v>
      </c>
      <c r="AI421" s="37" t="str">
        <f>_xlfn.IFNA(VLOOKUP($C421,DataSuS2022!$B$2:$O$854,10,FALSE),"")</f>
        <v>-</v>
      </c>
      <c r="AJ421" s="37" t="str">
        <f>_xlfn.IFNA(VLOOKUP($C421,DataSuS2022!$B$2:$O$854,11,FALSE),"")</f>
        <v>-</v>
      </c>
      <c r="AK421" s="37" t="str">
        <f>_xlfn.IFNA(VLOOKUP($C421,DataSuS2022!$B$2:$O$854,12,TRUE),"")</f>
        <v>-</v>
      </c>
      <c r="AL421" s="37" t="str">
        <f>_xlfn.IFNA(VLOOKUP($C421,DataSuS2022!$B$2:$O$854,13,FALSE),"")</f>
        <v>-</v>
      </c>
      <c r="AM421" s="44">
        <f t="shared" si="35"/>
        <v>0</v>
      </c>
      <c r="AN421" t="str">
        <f>_xlfn.IFNA(VLOOKUP($C421,DataSuS2023!$B$2:$O$854,2,FALSE),"")</f>
        <v>-</v>
      </c>
      <c r="AO421" t="str">
        <f>_xlfn.IFNA(VLOOKUP($C421,DataSuS2023!$B$2:$O$854,3,FALSE),"")</f>
        <v>-</v>
      </c>
      <c r="AP421" t="str">
        <f>_xlfn.IFNA(VLOOKUP($C421,DataSuS2023!$B$2:$O$854,4,FALSE),"")</f>
        <v>-</v>
      </c>
      <c r="AQ421" t="str">
        <f>_xlfn.IFNA(VLOOKUP($C421,DataSuS2023!$B$2:$O$854,5,FALSE),"")</f>
        <v>-</v>
      </c>
      <c r="AR421" t="str">
        <f>_xlfn.IFNA(VLOOKUP($C421,DataSuS2023!$B$2:$O$854,6,FALSE),"")</f>
        <v>-</v>
      </c>
      <c r="AS421" t="str">
        <f>_xlfn.IFNA(VLOOKUP($C421,DataSuS2023!$B$2:$O$854,7,FALSE),"")</f>
        <v>-</v>
      </c>
      <c r="AT421" t="str">
        <f>_xlfn.IFNA(VLOOKUP($C421,DataSuS2023!$B$2:$O$854,8,FALSE),"")</f>
        <v>-</v>
      </c>
      <c r="AU421" t="str">
        <f>_xlfn.IFNA(VLOOKUP($C421,DataSuS2023!$B$2:$O$854,9,FALSE),"")</f>
        <v>-</v>
      </c>
      <c r="AV421" t="str">
        <f>_xlfn.IFNA(VLOOKUP($C421,DataSuS2023!$B$2:$O$854,10,FALSE),"")</f>
        <v>-</v>
      </c>
      <c r="AW421" t="str">
        <f>_xlfn.IFNA(VLOOKUP($C421,DataSuS2023!$B$2:$O$854,11,FALSE),"")</f>
        <v>-</v>
      </c>
      <c r="AX421" t="str">
        <f>_xlfn.IFNA(VLOOKUP($C421,DataSuS2023!$B$2:$O$854,12,FALSE),"")</f>
        <v>-</v>
      </c>
      <c r="AY421" t="str">
        <f>_xlfn.IFNA(VLOOKUP($C421,DataSuS2023!$B$2:$O$854,13,FALSE),"")</f>
        <v>-</v>
      </c>
      <c r="AZ421" s="43">
        <f t="shared" si="37"/>
        <v>0</v>
      </c>
      <c r="BA421">
        <f t="shared" si="36"/>
        <v>0</v>
      </c>
    </row>
    <row r="422" spans="1:53" ht="15.75" customHeight="1">
      <c r="A422" s="10" t="s">
        <v>821</v>
      </c>
      <c r="B422" s="5">
        <v>3136900</v>
      </c>
      <c r="C422" s="5" t="str">
        <f t="shared" si="33"/>
        <v>31369</v>
      </c>
      <c r="D422" s="11" t="s">
        <v>59</v>
      </c>
      <c r="E422" s="12">
        <v>0.372</v>
      </c>
      <c r="F422" s="12">
        <v>0.53500000000000003</v>
      </c>
      <c r="G422" s="13">
        <v>0.72299999999999998</v>
      </c>
      <c r="H422" s="46" t="s">
        <v>822</v>
      </c>
      <c r="I422" s="13" t="s">
        <v>61</v>
      </c>
      <c r="J422" s="14">
        <v>2.27</v>
      </c>
      <c r="K422" s="14">
        <v>220.35300000000001</v>
      </c>
      <c r="L422" s="15">
        <f t="shared" si="22"/>
        <v>10.301652348731354</v>
      </c>
      <c r="M422" s="6" t="s">
        <v>89</v>
      </c>
      <c r="N422" s="3" t="str">
        <f>_xlfn.IFNA(VLOOKUP($C422,DataSuS2021!$B$2:$O$173,2,FALSE),"")</f>
        <v/>
      </c>
      <c r="O422" s="3" t="str">
        <f>_xlfn.IFNA(VLOOKUP($C422,DataSuS2021!$B$2:$O$173,3,FALSE),"")</f>
        <v/>
      </c>
      <c r="P422" s="3" t="str">
        <f>_xlfn.IFNA(VLOOKUP($C422,DataSuS2021!$B$2:$O$173,4,FALSE),"")</f>
        <v/>
      </c>
      <c r="Q422" s="3" t="str">
        <f>_xlfn.IFNA(VLOOKUP($C422,DataSuS2021!$B$2:$O$173,5,FALSE),"")</f>
        <v/>
      </c>
      <c r="R422" s="3" t="str">
        <f>_xlfn.IFNA(VLOOKUP($C422,DataSuS2021!$B$2:$O$173,6,FALSE),"")</f>
        <v/>
      </c>
      <c r="S422" s="3" t="str">
        <f>_xlfn.IFNA(VLOOKUP($C422,DataSuS2021!$B$2:$O$173,7,FALSE),"")</f>
        <v/>
      </c>
      <c r="T422" s="3" t="str">
        <f>_xlfn.IFNA(VLOOKUP($C422,DataSuS2021!$B$2:$O$173,8,FALSE),"")</f>
        <v/>
      </c>
      <c r="U422" s="3" t="str">
        <f>_xlfn.IFNA(VLOOKUP($C422,DataSuS2021!$B$2:$O$173,9,FALSE),"")</f>
        <v/>
      </c>
      <c r="V422" s="3" t="str">
        <f>_xlfn.IFNA(VLOOKUP($C422,DataSuS2021!$B$2:$O$173,10,FALSE),"")</f>
        <v/>
      </c>
      <c r="W422" s="3" t="str">
        <f>_xlfn.IFNA(VLOOKUP($C422,DataSuS2021!$B$2:$O$173,11,FALSE),"")</f>
        <v/>
      </c>
      <c r="X422" s="3" t="str">
        <f>_xlfn.IFNA(VLOOKUP($C422,DataSuS2021!$B$2:$O$173,12,FALSE),"")</f>
        <v/>
      </c>
      <c r="Y422" s="3" t="str">
        <f>_xlfn.IFNA(VLOOKUP($C422,DataSuS2021!$B$2:$O$173,13,FALSE),"")</f>
        <v/>
      </c>
      <c r="Z422" s="42">
        <f t="shared" si="34"/>
        <v>0</v>
      </c>
      <c r="AA422" s="37" t="str">
        <f>_xlfn.IFNA(VLOOKUP($C422,DataSuS2022!$B$2:$O$854,2,FALSE),"")</f>
        <v>-</v>
      </c>
      <c r="AB422" s="37" t="str">
        <f>_xlfn.IFNA(VLOOKUP($C422,DataSuS2022!$B$2:$O$854,3,FALSE),"")</f>
        <v>-</v>
      </c>
      <c r="AC422" s="37" t="str">
        <f>_xlfn.IFNA(VLOOKUP($C422,DataSuS2022!$B$2:$O$854,4,FALSE),"")</f>
        <v>-</v>
      </c>
      <c r="AD422" s="37" t="str">
        <f>_xlfn.IFNA(VLOOKUP($C422,DataSuS2022!$B$2:$O$854,5,FALSE),"")</f>
        <v>-</v>
      </c>
      <c r="AE422" s="37" t="str">
        <f>_xlfn.IFNA(VLOOKUP($C422,DataSuS2022!$B$2:$O$854,6,FALSE),"")</f>
        <v>-</v>
      </c>
      <c r="AF422" s="37" t="str">
        <f>_xlfn.IFNA(VLOOKUP($C422,DataSuS2022!$B$2:$O$854,7,FALSE),"")</f>
        <v>-</v>
      </c>
      <c r="AG422" s="37" t="str">
        <f>_xlfn.IFNA(VLOOKUP($C422,DataSuS2022!$B$2:$O$854,8,FALSE),"")</f>
        <v>-</v>
      </c>
      <c r="AH422" s="37" t="str">
        <f>_xlfn.IFNA(VLOOKUP($C422,DataSuS2022!$B$2:$O$854,9,FALSE),"")</f>
        <v>-</v>
      </c>
      <c r="AI422" s="37" t="str">
        <f>_xlfn.IFNA(VLOOKUP($C422,DataSuS2022!$B$2:$O$854,10,FALSE),"")</f>
        <v>-</v>
      </c>
      <c r="AJ422" s="37" t="str">
        <f>_xlfn.IFNA(VLOOKUP($C422,DataSuS2022!$B$2:$O$854,11,FALSE),"")</f>
        <v>-</v>
      </c>
      <c r="AK422" s="37" t="str">
        <f>_xlfn.IFNA(VLOOKUP($C422,DataSuS2022!$B$2:$O$854,12,TRUE),"")</f>
        <v>-</v>
      </c>
      <c r="AL422" s="37" t="str">
        <f>_xlfn.IFNA(VLOOKUP($C422,DataSuS2022!$B$2:$O$854,13,FALSE),"")</f>
        <v>-</v>
      </c>
      <c r="AM422" s="44">
        <f t="shared" si="35"/>
        <v>0</v>
      </c>
      <c r="AN422" t="str">
        <f>_xlfn.IFNA(VLOOKUP($C422,DataSuS2023!$B$2:$O$854,2,FALSE),"")</f>
        <v>-</v>
      </c>
      <c r="AO422" t="str">
        <f>_xlfn.IFNA(VLOOKUP($C422,DataSuS2023!$B$2:$O$854,3,FALSE),"")</f>
        <v>-</v>
      </c>
      <c r="AP422" t="str">
        <f>_xlfn.IFNA(VLOOKUP($C422,DataSuS2023!$B$2:$O$854,4,FALSE),"")</f>
        <v>-</v>
      </c>
      <c r="AQ422" t="str">
        <f>_xlfn.IFNA(VLOOKUP($C422,DataSuS2023!$B$2:$O$854,5,FALSE),"")</f>
        <v>-</v>
      </c>
      <c r="AR422" t="str">
        <f>_xlfn.IFNA(VLOOKUP($C422,DataSuS2023!$B$2:$O$854,6,FALSE),"")</f>
        <v>-</v>
      </c>
      <c r="AS422" t="str">
        <f>_xlfn.IFNA(VLOOKUP($C422,DataSuS2023!$B$2:$O$854,7,FALSE),"")</f>
        <v>-</v>
      </c>
      <c r="AT422" t="str">
        <f>_xlfn.IFNA(VLOOKUP($C422,DataSuS2023!$B$2:$O$854,8,FALSE),"")</f>
        <v>-</v>
      </c>
      <c r="AU422" t="str">
        <f>_xlfn.IFNA(VLOOKUP($C422,DataSuS2023!$B$2:$O$854,9,FALSE),"")</f>
        <v>-</v>
      </c>
      <c r="AV422" t="str">
        <f>_xlfn.IFNA(VLOOKUP($C422,DataSuS2023!$B$2:$O$854,10,FALSE),"")</f>
        <v>-</v>
      </c>
      <c r="AW422" t="str">
        <f>_xlfn.IFNA(VLOOKUP($C422,DataSuS2023!$B$2:$O$854,11,FALSE),"")</f>
        <v>-</v>
      </c>
      <c r="AX422" t="str">
        <f>_xlfn.IFNA(VLOOKUP($C422,DataSuS2023!$B$2:$O$854,12,FALSE),"")</f>
        <v>-</v>
      </c>
      <c r="AY422" t="str">
        <f>_xlfn.IFNA(VLOOKUP($C422,DataSuS2023!$B$2:$O$854,13,FALSE),"")</f>
        <v>-</v>
      </c>
      <c r="AZ422" s="43">
        <f t="shared" si="37"/>
        <v>0</v>
      </c>
      <c r="BA422">
        <f t="shared" si="36"/>
        <v>0</v>
      </c>
    </row>
    <row r="423" spans="1:53" ht="15.75" customHeight="1">
      <c r="A423" s="10" t="s">
        <v>823</v>
      </c>
      <c r="B423" s="5">
        <v>3136959</v>
      </c>
      <c r="C423" s="5" t="str">
        <f t="shared" si="33"/>
        <v>31369</v>
      </c>
      <c r="D423" s="11" t="s">
        <v>64</v>
      </c>
      <c r="E423" s="12">
        <v>0.371</v>
      </c>
      <c r="F423" s="12">
        <v>0.57599999999999996</v>
      </c>
      <c r="G423" s="13">
        <v>0.59199999999999997</v>
      </c>
      <c r="H423" s="46" t="s">
        <v>824</v>
      </c>
      <c r="I423" s="13" t="s">
        <v>343</v>
      </c>
      <c r="J423" s="14">
        <v>1.75</v>
      </c>
      <c r="K423" s="14">
        <v>1064.692</v>
      </c>
      <c r="L423" s="15">
        <f t="shared" si="22"/>
        <v>1.6436678400889646</v>
      </c>
      <c r="M423" s="6" t="s">
        <v>83</v>
      </c>
      <c r="N423" s="3" t="str">
        <f>_xlfn.IFNA(VLOOKUP($C423,DataSuS2021!$B$2:$O$173,2,FALSE),"")</f>
        <v/>
      </c>
      <c r="O423" s="3" t="str">
        <f>_xlfn.IFNA(VLOOKUP($C423,DataSuS2021!$B$2:$O$173,3,FALSE),"")</f>
        <v/>
      </c>
      <c r="P423" s="3" t="str">
        <f>_xlfn.IFNA(VLOOKUP($C423,DataSuS2021!$B$2:$O$173,4,FALSE),"")</f>
        <v/>
      </c>
      <c r="Q423" s="3" t="str">
        <f>_xlfn.IFNA(VLOOKUP($C423,DataSuS2021!$B$2:$O$173,5,FALSE),"")</f>
        <v/>
      </c>
      <c r="R423" s="3" t="str">
        <f>_xlfn.IFNA(VLOOKUP($C423,DataSuS2021!$B$2:$O$173,6,FALSE),"")</f>
        <v/>
      </c>
      <c r="S423" s="3" t="str">
        <f>_xlfn.IFNA(VLOOKUP($C423,DataSuS2021!$B$2:$O$173,7,FALSE),"")</f>
        <v/>
      </c>
      <c r="T423" s="3" t="str">
        <f>_xlfn.IFNA(VLOOKUP($C423,DataSuS2021!$B$2:$O$173,8,FALSE),"")</f>
        <v/>
      </c>
      <c r="U423" s="3" t="str">
        <f>_xlfn.IFNA(VLOOKUP($C423,DataSuS2021!$B$2:$O$173,9,FALSE),"")</f>
        <v/>
      </c>
      <c r="V423" s="3" t="str">
        <f>_xlfn.IFNA(VLOOKUP($C423,DataSuS2021!$B$2:$O$173,10,FALSE),"")</f>
        <v/>
      </c>
      <c r="W423" s="3" t="str">
        <f>_xlfn.IFNA(VLOOKUP($C423,DataSuS2021!$B$2:$O$173,11,FALSE),"")</f>
        <v/>
      </c>
      <c r="X423" s="3" t="str">
        <f>_xlfn.IFNA(VLOOKUP($C423,DataSuS2021!$B$2:$O$173,12,FALSE),"")</f>
        <v/>
      </c>
      <c r="Y423" s="3" t="str">
        <f>_xlfn.IFNA(VLOOKUP($C423,DataSuS2021!$B$2:$O$173,13,FALSE),"")</f>
        <v/>
      </c>
      <c r="Z423" s="42">
        <f t="shared" si="34"/>
        <v>0</v>
      </c>
      <c r="AA423" s="37" t="str">
        <f>_xlfn.IFNA(VLOOKUP($C423,DataSuS2022!$B$2:$O$854,2,FALSE),"")</f>
        <v>-</v>
      </c>
      <c r="AB423" s="37" t="str">
        <f>_xlfn.IFNA(VLOOKUP($C423,DataSuS2022!$B$2:$O$854,3,FALSE),"")</f>
        <v>-</v>
      </c>
      <c r="AC423" s="37" t="str">
        <f>_xlfn.IFNA(VLOOKUP($C423,DataSuS2022!$B$2:$O$854,4,FALSE),"")</f>
        <v>-</v>
      </c>
      <c r="AD423" s="37" t="str">
        <f>_xlfn.IFNA(VLOOKUP($C423,DataSuS2022!$B$2:$O$854,5,FALSE),"")</f>
        <v>-</v>
      </c>
      <c r="AE423" s="37" t="str">
        <f>_xlfn.IFNA(VLOOKUP($C423,DataSuS2022!$B$2:$O$854,6,FALSE),"")</f>
        <v>-</v>
      </c>
      <c r="AF423" s="37" t="str">
        <f>_xlfn.IFNA(VLOOKUP($C423,DataSuS2022!$B$2:$O$854,7,FALSE),"")</f>
        <v>-</v>
      </c>
      <c r="AG423" s="37" t="str">
        <f>_xlfn.IFNA(VLOOKUP($C423,DataSuS2022!$B$2:$O$854,8,FALSE),"")</f>
        <v>-</v>
      </c>
      <c r="AH423" s="37" t="str">
        <f>_xlfn.IFNA(VLOOKUP($C423,DataSuS2022!$B$2:$O$854,9,FALSE),"")</f>
        <v>-</v>
      </c>
      <c r="AI423" s="37" t="str">
        <f>_xlfn.IFNA(VLOOKUP($C423,DataSuS2022!$B$2:$O$854,10,FALSE),"")</f>
        <v>-</v>
      </c>
      <c r="AJ423" s="37" t="str">
        <f>_xlfn.IFNA(VLOOKUP($C423,DataSuS2022!$B$2:$O$854,11,FALSE),"")</f>
        <v>-</v>
      </c>
      <c r="AK423" s="37" t="str">
        <f>_xlfn.IFNA(VLOOKUP($C423,DataSuS2022!$B$2:$O$854,12,TRUE),"")</f>
        <v>-</v>
      </c>
      <c r="AL423" s="37" t="str">
        <f>_xlfn.IFNA(VLOOKUP($C423,DataSuS2022!$B$2:$O$854,13,FALSE),"")</f>
        <v>-</v>
      </c>
      <c r="AM423" s="44">
        <f t="shared" si="35"/>
        <v>0</v>
      </c>
      <c r="AN423" t="str">
        <f>_xlfn.IFNA(VLOOKUP($C423,DataSuS2023!$B$2:$O$854,2,FALSE),"")</f>
        <v>-</v>
      </c>
      <c r="AO423" t="str">
        <f>_xlfn.IFNA(VLOOKUP($C423,DataSuS2023!$B$2:$O$854,3,FALSE),"")</f>
        <v>-</v>
      </c>
      <c r="AP423" t="str">
        <f>_xlfn.IFNA(VLOOKUP($C423,DataSuS2023!$B$2:$O$854,4,FALSE),"")</f>
        <v>-</v>
      </c>
      <c r="AQ423" t="str">
        <f>_xlfn.IFNA(VLOOKUP($C423,DataSuS2023!$B$2:$O$854,5,FALSE),"")</f>
        <v>-</v>
      </c>
      <c r="AR423" t="str">
        <f>_xlfn.IFNA(VLOOKUP($C423,DataSuS2023!$B$2:$O$854,6,FALSE),"")</f>
        <v>-</v>
      </c>
      <c r="AS423" t="str">
        <f>_xlfn.IFNA(VLOOKUP($C423,DataSuS2023!$B$2:$O$854,7,FALSE),"")</f>
        <v>-</v>
      </c>
      <c r="AT423" t="str">
        <f>_xlfn.IFNA(VLOOKUP($C423,DataSuS2023!$B$2:$O$854,8,FALSE),"")</f>
        <v>-</v>
      </c>
      <c r="AU423" t="str">
        <f>_xlfn.IFNA(VLOOKUP($C423,DataSuS2023!$B$2:$O$854,9,FALSE),"")</f>
        <v>-</v>
      </c>
      <c r="AV423" t="str">
        <f>_xlfn.IFNA(VLOOKUP($C423,DataSuS2023!$B$2:$O$854,10,FALSE),"")</f>
        <v>-</v>
      </c>
      <c r="AW423" t="str">
        <f>_xlfn.IFNA(VLOOKUP($C423,DataSuS2023!$B$2:$O$854,11,FALSE),"")</f>
        <v>-</v>
      </c>
      <c r="AX423" t="str">
        <f>_xlfn.IFNA(VLOOKUP($C423,DataSuS2023!$B$2:$O$854,12,FALSE),"")</f>
        <v>-</v>
      </c>
      <c r="AY423" t="str">
        <f>_xlfn.IFNA(VLOOKUP($C423,DataSuS2023!$B$2:$O$854,13,FALSE),"")</f>
        <v>-</v>
      </c>
      <c r="AZ423" s="43">
        <f t="shared" si="37"/>
        <v>0</v>
      </c>
      <c r="BA423">
        <f t="shared" si="36"/>
        <v>0</v>
      </c>
    </row>
    <row r="424" spans="1:53" ht="15.75" customHeight="1">
      <c r="A424" s="10" t="s">
        <v>825</v>
      </c>
      <c r="B424" s="5">
        <v>3137007</v>
      </c>
      <c r="C424" s="5" t="str">
        <f t="shared" si="33"/>
        <v>31370</v>
      </c>
      <c r="D424" s="11" t="s">
        <v>64</v>
      </c>
      <c r="E424" s="12">
        <v>0.26</v>
      </c>
      <c r="F424" s="12">
        <v>0.45500000000000002</v>
      </c>
      <c r="G424" s="13">
        <v>0.54100000000000004</v>
      </c>
      <c r="H424" s="46" t="s">
        <v>826</v>
      </c>
      <c r="I424" s="13" t="s">
        <v>61</v>
      </c>
      <c r="J424" s="14">
        <v>1.83</v>
      </c>
      <c r="K424" s="14">
        <v>866.29</v>
      </c>
      <c r="L424" s="15">
        <f t="shared" si="22"/>
        <v>2.1124565676620994</v>
      </c>
      <c r="M424" s="6" t="s">
        <v>80</v>
      </c>
      <c r="N424" s="3" t="str">
        <f>_xlfn.IFNA(VLOOKUP($C424,DataSuS2021!$B$2:$O$173,2,FALSE),"")</f>
        <v>-</v>
      </c>
      <c r="O424" s="3">
        <f>_xlfn.IFNA(VLOOKUP($C424,DataSuS2021!$B$2:$O$173,3,FALSE),"")</f>
        <v>1</v>
      </c>
      <c r="P424" s="3">
        <f>_xlfn.IFNA(VLOOKUP($C424,DataSuS2021!$B$2:$O$173,4,FALSE),"")</f>
        <v>2</v>
      </c>
      <c r="Q424" s="3">
        <f>_xlfn.IFNA(VLOOKUP($C424,DataSuS2021!$B$2:$O$173,5,FALSE),"")</f>
        <v>2</v>
      </c>
      <c r="R424" s="3">
        <f>_xlfn.IFNA(VLOOKUP($C424,DataSuS2021!$B$2:$O$173,6,FALSE),"")</f>
        <v>4</v>
      </c>
      <c r="S424" s="3" t="str">
        <f>_xlfn.IFNA(VLOOKUP($C424,DataSuS2021!$B$2:$O$173,7,FALSE),"")</f>
        <v>-</v>
      </c>
      <c r="T424" s="3">
        <f>_xlfn.IFNA(VLOOKUP($C424,DataSuS2021!$B$2:$O$173,8,FALSE),"")</f>
        <v>3</v>
      </c>
      <c r="U424" s="3">
        <f>_xlfn.IFNA(VLOOKUP($C424,DataSuS2021!$B$2:$O$173,9,FALSE),"")</f>
        <v>7</v>
      </c>
      <c r="V424" s="3">
        <f>_xlfn.IFNA(VLOOKUP($C424,DataSuS2021!$B$2:$O$173,10,FALSE),"")</f>
        <v>8</v>
      </c>
      <c r="W424" s="3">
        <f>_xlfn.IFNA(VLOOKUP($C424,DataSuS2021!$B$2:$O$173,11,FALSE),"")</f>
        <v>4</v>
      </c>
      <c r="X424" s="3">
        <f>_xlfn.IFNA(VLOOKUP($C424,DataSuS2021!$B$2:$O$173,12,FALSE),"")</f>
        <v>3</v>
      </c>
      <c r="Y424" s="3">
        <f>_xlfn.IFNA(VLOOKUP($C424,DataSuS2021!$B$2:$O$173,13,FALSE),"")</f>
        <v>3</v>
      </c>
      <c r="Z424" s="42">
        <f t="shared" si="34"/>
        <v>37</v>
      </c>
      <c r="AA424" s="37">
        <f>_xlfn.IFNA(VLOOKUP($C424,DataSuS2022!$B$2:$O$854,2,FALSE),"")</f>
        <v>2</v>
      </c>
      <c r="AB424" s="37">
        <f>_xlfn.IFNA(VLOOKUP($C424,DataSuS2022!$B$2:$O$854,3,FALSE),"")</f>
        <v>2</v>
      </c>
      <c r="AC424" s="37">
        <f>_xlfn.IFNA(VLOOKUP($C424,DataSuS2022!$B$2:$O$854,4,FALSE),"")</f>
        <v>1</v>
      </c>
      <c r="AD424" s="37">
        <f>_xlfn.IFNA(VLOOKUP($C424,DataSuS2022!$B$2:$O$854,5,FALSE),"")</f>
        <v>3</v>
      </c>
      <c r="AE424" s="37">
        <f>_xlfn.IFNA(VLOOKUP($C424,DataSuS2022!$B$2:$O$854,6,FALSE),"")</f>
        <v>1</v>
      </c>
      <c r="AF424" s="37">
        <f>_xlfn.IFNA(VLOOKUP($C424,DataSuS2022!$B$2:$O$854,7,FALSE),"")</f>
        <v>5</v>
      </c>
      <c r="AG424" s="37">
        <f>_xlfn.IFNA(VLOOKUP($C424,DataSuS2022!$B$2:$O$854,8,FALSE),"")</f>
        <v>2</v>
      </c>
      <c r="AH424" s="37">
        <f>_xlfn.IFNA(VLOOKUP($C424,DataSuS2022!$B$2:$O$854,9,FALSE),"")</f>
        <v>7</v>
      </c>
      <c r="AI424" s="37">
        <f>_xlfn.IFNA(VLOOKUP($C424,DataSuS2022!$B$2:$O$854,10,FALSE),"")</f>
        <v>5</v>
      </c>
      <c r="AJ424" s="37">
        <f>_xlfn.IFNA(VLOOKUP($C424,DataSuS2022!$B$2:$O$854,11,FALSE),"")</f>
        <v>5</v>
      </c>
      <c r="AK424" s="37">
        <f>_xlfn.IFNA(VLOOKUP($C424,DataSuS2022!$B$2:$O$854,12,TRUE),"")</f>
        <v>1</v>
      </c>
      <c r="AL424" s="37">
        <f>_xlfn.IFNA(VLOOKUP($C424,DataSuS2022!$B$2:$O$854,13,FALSE),"")</f>
        <v>4</v>
      </c>
      <c r="AM424" s="44">
        <f t="shared" si="35"/>
        <v>38</v>
      </c>
      <c r="AN424" t="str">
        <f>_xlfn.IFNA(VLOOKUP($C424,DataSuS2023!$B$2:$O$854,2,FALSE),"")</f>
        <v>-</v>
      </c>
      <c r="AO424" t="str">
        <f>_xlfn.IFNA(VLOOKUP($C424,DataSuS2023!$B$2:$O$854,3,FALSE),"")</f>
        <v>-</v>
      </c>
      <c r="AP424" t="str">
        <f>_xlfn.IFNA(VLOOKUP($C424,DataSuS2023!$B$2:$O$854,4,FALSE),"")</f>
        <v>-</v>
      </c>
      <c r="AQ424" t="str">
        <f>_xlfn.IFNA(VLOOKUP($C424,DataSuS2023!$B$2:$O$854,5,FALSE),"")</f>
        <v>-</v>
      </c>
      <c r="AR424" t="str">
        <f>_xlfn.IFNA(VLOOKUP($C424,DataSuS2023!$B$2:$O$854,6,FALSE),"")</f>
        <v>-</v>
      </c>
      <c r="AS424" t="str">
        <f>_xlfn.IFNA(VLOOKUP($C424,DataSuS2023!$B$2:$O$854,7,FALSE),"")</f>
        <v>-</v>
      </c>
      <c r="AT424" t="str">
        <f>_xlfn.IFNA(VLOOKUP($C424,DataSuS2023!$B$2:$O$854,8,FALSE),"")</f>
        <v>-</v>
      </c>
      <c r="AU424" t="str">
        <f>_xlfn.IFNA(VLOOKUP($C424,DataSuS2023!$B$2:$O$854,9,FALSE),"")</f>
        <v>-</v>
      </c>
      <c r="AV424" t="str">
        <f>_xlfn.IFNA(VLOOKUP($C424,DataSuS2023!$B$2:$O$854,10,FALSE),"")</f>
        <v>-</v>
      </c>
      <c r="AW424" t="str">
        <f>_xlfn.IFNA(VLOOKUP($C424,DataSuS2023!$B$2:$O$854,11,FALSE),"")</f>
        <v>-</v>
      </c>
      <c r="AX424" t="str">
        <f>_xlfn.IFNA(VLOOKUP($C424,DataSuS2023!$B$2:$O$854,12,FALSE),"")</f>
        <v>-</v>
      </c>
      <c r="AY424" t="str">
        <f>_xlfn.IFNA(VLOOKUP($C424,DataSuS2023!$B$2:$O$854,13,FALSE),"")</f>
        <v>-</v>
      </c>
      <c r="AZ424" s="43">
        <f t="shared" si="37"/>
        <v>0</v>
      </c>
      <c r="BA424">
        <f t="shared" si="36"/>
        <v>75</v>
      </c>
    </row>
    <row r="425" spans="1:53" ht="15.75" customHeight="1">
      <c r="A425" s="10" t="s">
        <v>827</v>
      </c>
      <c r="B425" s="5">
        <v>3137106</v>
      </c>
      <c r="C425" s="5" t="str">
        <f t="shared" si="33"/>
        <v>31371</v>
      </c>
      <c r="D425" s="11" t="s">
        <v>85</v>
      </c>
      <c r="E425" s="12">
        <v>0.24399999999999999</v>
      </c>
      <c r="F425" s="12">
        <v>0.39500000000000002</v>
      </c>
      <c r="G425" s="13">
        <v>0.71799999999999997</v>
      </c>
      <c r="H425" s="46" t="s">
        <v>405</v>
      </c>
      <c r="I425" s="13" t="s">
        <v>53</v>
      </c>
      <c r="J425" s="14">
        <v>2.0499999999999998</v>
      </c>
      <c r="K425" s="14">
        <v>1474.5619999999999</v>
      </c>
      <c r="L425" s="15">
        <f t="shared" si="22"/>
        <v>1.3902433400562335</v>
      </c>
      <c r="M425" s="6" t="s">
        <v>170</v>
      </c>
      <c r="N425" s="3" t="str">
        <f>_xlfn.IFNA(VLOOKUP($C425,DataSuS2021!$B$2:$O$173,2,FALSE),"")</f>
        <v/>
      </c>
      <c r="O425" s="3" t="str">
        <f>_xlfn.IFNA(VLOOKUP($C425,DataSuS2021!$B$2:$O$173,3,FALSE),"")</f>
        <v/>
      </c>
      <c r="P425" s="3" t="str">
        <f>_xlfn.IFNA(VLOOKUP($C425,DataSuS2021!$B$2:$O$173,4,FALSE),"")</f>
        <v/>
      </c>
      <c r="Q425" s="3" t="str">
        <f>_xlfn.IFNA(VLOOKUP($C425,DataSuS2021!$B$2:$O$173,5,FALSE),"")</f>
        <v/>
      </c>
      <c r="R425" s="3" t="str">
        <f>_xlfn.IFNA(VLOOKUP($C425,DataSuS2021!$B$2:$O$173,6,FALSE),"")</f>
        <v/>
      </c>
      <c r="S425" s="3" t="str">
        <f>_xlfn.IFNA(VLOOKUP($C425,DataSuS2021!$B$2:$O$173,7,FALSE),"")</f>
        <v/>
      </c>
      <c r="T425" s="3" t="str">
        <f>_xlfn.IFNA(VLOOKUP($C425,DataSuS2021!$B$2:$O$173,8,FALSE),"")</f>
        <v/>
      </c>
      <c r="U425" s="3" t="str">
        <f>_xlfn.IFNA(VLOOKUP($C425,DataSuS2021!$B$2:$O$173,9,FALSE),"")</f>
        <v/>
      </c>
      <c r="V425" s="3" t="str">
        <f>_xlfn.IFNA(VLOOKUP($C425,DataSuS2021!$B$2:$O$173,10,FALSE),"")</f>
        <v/>
      </c>
      <c r="W425" s="3" t="str">
        <f>_xlfn.IFNA(VLOOKUP($C425,DataSuS2021!$B$2:$O$173,11,FALSE),"")</f>
        <v/>
      </c>
      <c r="X425" s="3" t="str">
        <f>_xlfn.IFNA(VLOOKUP($C425,DataSuS2021!$B$2:$O$173,12,FALSE),"")</f>
        <v/>
      </c>
      <c r="Y425" s="3" t="str">
        <f>_xlfn.IFNA(VLOOKUP($C425,DataSuS2021!$B$2:$O$173,13,FALSE),"")</f>
        <v/>
      </c>
      <c r="Z425" s="42">
        <f t="shared" si="34"/>
        <v>0</v>
      </c>
      <c r="AA425" s="37" t="str">
        <f>_xlfn.IFNA(VLOOKUP($C425,DataSuS2022!$B$2:$O$854,2,FALSE),"")</f>
        <v>-</v>
      </c>
      <c r="AB425" s="37" t="str">
        <f>_xlfn.IFNA(VLOOKUP($C425,DataSuS2022!$B$2:$O$854,3,FALSE),"")</f>
        <v>-</v>
      </c>
      <c r="AC425" s="37" t="str">
        <f>_xlfn.IFNA(VLOOKUP($C425,DataSuS2022!$B$2:$O$854,4,FALSE),"")</f>
        <v>-</v>
      </c>
      <c r="AD425" s="37" t="str">
        <f>_xlfn.IFNA(VLOOKUP($C425,DataSuS2022!$B$2:$O$854,5,FALSE),"")</f>
        <v>-</v>
      </c>
      <c r="AE425" s="37" t="str">
        <f>_xlfn.IFNA(VLOOKUP($C425,DataSuS2022!$B$2:$O$854,6,FALSE),"")</f>
        <v>-</v>
      </c>
      <c r="AF425" s="37" t="str">
        <f>_xlfn.IFNA(VLOOKUP($C425,DataSuS2022!$B$2:$O$854,7,FALSE),"")</f>
        <v>-</v>
      </c>
      <c r="AG425" s="37" t="str">
        <f>_xlfn.IFNA(VLOOKUP($C425,DataSuS2022!$B$2:$O$854,8,FALSE),"")</f>
        <v>-</v>
      </c>
      <c r="AH425" s="37" t="str">
        <f>_xlfn.IFNA(VLOOKUP($C425,DataSuS2022!$B$2:$O$854,9,FALSE),"")</f>
        <v>-</v>
      </c>
      <c r="AI425" s="37" t="str">
        <f>_xlfn.IFNA(VLOOKUP($C425,DataSuS2022!$B$2:$O$854,10,FALSE),"")</f>
        <v>-</v>
      </c>
      <c r="AJ425" s="37" t="str">
        <f>_xlfn.IFNA(VLOOKUP($C425,DataSuS2022!$B$2:$O$854,11,FALSE),"")</f>
        <v>-</v>
      </c>
      <c r="AK425" s="37" t="str">
        <f>_xlfn.IFNA(VLOOKUP($C425,DataSuS2022!$B$2:$O$854,12,TRUE),"")</f>
        <v>-</v>
      </c>
      <c r="AL425" s="37" t="str">
        <f>_xlfn.IFNA(VLOOKUP($C425,DataSuS2022!$B$2:$O$854,13,FALSE),"")</f>
        <v>-</v>
      </c>
      <c r="AM425" s="44">
        <f t="shared" si="35"/>
        <v>0</v>
      </c>
      <c r="AN425" t="str">
        <f>_xlfn.IFNA(VLOOKUP($C425,DataSuS2023!$B$2:$O$854,2,FALSE),"")</f>
        <v>-</v>
      </c>
      <c r="AO425" t="str">
        <f>_xlfn.IFNA(VLOOKUP($C425,DataSuS2023!$B$2:$O$854,3,FALSE),"")</f>
        <v>-</v>
      </c>
      <c r="AP425" t="str">
        <f>_xlfn.IFNA(VLOOKUP($C425,DataSuS2023!$B$2:$O$854,4,FALSE),"")</f>
        <v>-</v>
      </c>
      <c r="AQ425" t="str">
        <f>_xlfn.IFNA(VLOOKUP($C425,DataSuS2023!$B$2:$O$854,5,FALSE),"")</f>
        <v>-</v>
      </c>
      <c r="AR425" t="str">
        <f>_xlfn.IFNA(VLOOKUP($C425,DataSuS2023!$B$2:$O$854,6,FALSE),"")</f>
        <v>-</v>
      </c>
      <c r="AS425" t="str">
        <f>_xlfn.IFNA(VLOOKUP($C425,DataSuS2023!$B$2:$O$854,7,FALSE),"")</f>
        <v>-</v>
      </c>
      <c r="AT425" t="str">
        <f>_xlfn.IFNA(VLOOKUP($C425,DataSuS2023!$B$2:$O$854,8,FALSE),"")</f>
        <v>-</v>
      </c>
      <c r="AU425" t="str">
        <f>_xlfn.IFNA(VLOOKUP($C425,DataSuS2023!$B$2:$O$854,9,FALSE),"")</f>
        <v>-</v>
      </c>
      <c r="AV425" t="str">
        <f>_xlfn.IFNA(VLOOKUP($C425,DataSuS2023!$B$2:$O$854,10,FALSE),"")</f>
        <v>-</v>
      </c>
      <c r="AW425" t="str">
        <f>_xlfn.IFNA(VLOOKUP($C425,DataSuS2023!$B$2:$O$854,11,FALSE),"")</f>
        <v>-</v>
      </c>
      <c r="AX425" t="str">
        <f>_xlfn.IFNA(VLOOKUP($C425,DataSuS2023!$B$2:$O$854,12,FALSE),"")</f>
        <v>-</v>
      </c>
      <c r="AY425" t="str">
        <f>_xlfn.IFNA(VLOOKUP($C425,DataSuS2023!$B$2:$O$854,13,FALSE),"")</f>
        <v>-</v>
      </c>
      <c r="AZ425" s="43">
        <f t="shared" si="37"/>
        <v>0</v>
      </c>
      <c r="BA425">
        <f t="shared" si="36"/>
        <v>0</v>
      </c>
    </row>
    <row r="426" spans="1:53" ht="15.75" customHeight="1">
      <c r="A426" s="10" t="s">
        <v>828</v>
      </c>
      <c r="B426" s="5">
        <v>3137403</v>
      </c>
      <c r="C426" s="5" t="str">
        <f t="shared" si="33"/>
        <v>31374</v>
      </c>
      <c r="D426" s="11" t="s">
        <v>143</v>
      </c>
      <c r="E426" s="12">
        <v>0.433</v>
      </c>
      <c r="F426" s="12">
        <v>0.61</v>
      </c>
      <c r="G426" s="13">
        <v>0.73199999999999998</v>
      </c>
      <c r="H426" s="46" t="s">
        <v>829</v>
      </c>
      <c r="I426" s="13" t="s">
        <v>70</v>
      </c>
      <c r="J426" s="14">
        <v>13.6</v>
      </c>
      <c r="K426" s="14">
        <v>439.98399999999998</v>
      </c>
      <c r="L426" s="15">
        <f t="shared" si="22"/>
        <v>30.910214916906071</v>
      </c>
      <c r="M426" s="6" t="s">
        <v>57</v>
      </c>
      <c r="N426" s="3" t="str">
        <f>_xlfn.IFNA(VLOOKUP($C426,DataSuS2021!$B$2:$O$173,2,FALSE),"")</f>
        <v/>
      </c>
      <c r="O426" s="3" t="str">
        <f>_xlfn.IFNA(VLOOKUP($C426,DataSuS2021!$B$2:$O$173,3,FALSE),"")</f>
        <v/>
      </c>
      <c r="P426" s="3" t="str">
        <f>_xlfn.IFNA(VLOOKUP($C426,DataSuS2021!$B$2:$O$173,4,FALSE),"")</f>
        <v/>
      </c>
      <c r="Q426" s="3" t="str">
        <f>_xlfn.IFNA(VLOOKUP($C426,DataSuS2021!$B$2:$O$173,5,FALSE),"")</f>
        <v/>
      </c>
      <c r="R426" s="3" t="str">
        <f>_xlfn.IFNA(VLOOKUP($C426,DataSuS2021!$B$2:$O$173,6,FALSE),"")</f>
        <v/>
      </c>
      <c r="S426" s="3" t="str">
        <f>_xlfn.IFNA(VLOOKUP($C426,DataSuS2021!$B$2:$O$173,7,FALSE),"")</f>
        <v/>
      </c>
      <c r="T426" s="3" t="str">
        <f>_xlfn.IFNA(VLOOKUP($C426,DataSuS2021!$B$2:$O$173,8,FALSE),"")</f>
        <v/>
      </c>
      <c r="U426" s="3" t="str">
        <f>_xlfn.IFNA(VLOOKUP($C426,DataSuS2021!$B$2:$O$173,9,FALSE),"")</f>
        <v/>
      </c>
      <c r="V426" s="3" t="str">
        <f>_xlfn.IFNA(VLOOKUP($C426,DataSuS2021!$B$2:$O$173,10,FALSE),"")</f>
        <v/>
      </c>
      <c r="W426" s="3" t="str">
        <f>_xlfn.IFNA(VLOOKUP($C426,DataSuS2021!$B$2:$O$173,11,FALSE),"")</f>
        <v/>
      </c>
      <c r="X426" s="3" t="str">
        <f>_xlfn.IFNA(VLOOKUP($C426,DataSuS2021!$B$2:$O$173,12,FALSE),"")</f>
        <v/>
      </c>
      <c r="Y426" s="3" t="str">
        <f>_xlfn.IFNA(VLOOKUP($C426,DataSuS2021!$B$2:$O$173,13,FALSE),"")</f>
        <v/>
      </c>
      <c r="Z426" s="42">
        <f t="shared" si="34"/>
        <v>0</v>
      </c>
      <c r="AA426" s="37" t="str">
        <f>_xlfn.IFNA(VLOOKUP($C426,DataSuS2022!$B$2:$O$854,2,FALSE),"")</f>
        <v>-</v>
      </c>
      <c r="AB426" s="37" t="str">
        <f>_xlfn.IFNA(VLOOKUP($C426,DataSuS2022!$B$2:$O$854,3,FALSE),"")</f>
        <v>-</v>
      </c>
      <c r="AC426" s="37" t="str">
        <f>_xlfn.IFNA(VLOOKUP($C426,DataSuS2022!$B$2:$O$854,4,FALSE),"")</f>
        <v>-</v>
      </c>
      <c r="AD426" s="37" t="str">
        <f>_xlfn.IFNA(VLOOKUP($C426,DataSuS2022!$B$2:$O$854,5,FALSE),"")</f>
        <v>-</v>
      </c>
      <c r="AE426" s="37" t="str">
        <f>_xlfn.IFNA(VLOOKUP($C426,DataSuS2022!$B$2:$O$854,6,FALSE),"")</f>
        <v>-</v>
      </c>
      <c r="AF426" s="37" t="str">
        <f>_xlfn.IFNA(VLOOKUP($C426,DataSuS2022!$B$2:$O$854,7,FALSE),"")</f>
        <v>-</v>
      </c>
      <c r="AG426" s="37" t="str">
        <f>_xlfn.IFNA(VLOOKUP($C426,DataSuS2022!$B$2:$O$854,8,FALSE),"")</f>
        <v>-</v>
      </c>
      <c r="AH426" s="37" t="str">
        <f>_xlfn.IFNA(VLOOKUP($C426,DataSuS2022!$B$2:$O$854,9,FALSE),"")</f>
        <v>-</v>
      </c>
      <c r="AI426" s="37" t="str">
        <f>_xlfn.IFNA(VLOOKUP($C426,DataSuS2022!$B$2:$O$854,10,FALSE),"")</f>
        <v>-</v>
      </c>
      <c r="AJ426" s="37" t="str">
        <f>_xlfn.IFNA(VLOOKUP($C426,DataSuS2022!$B$2:$O$854,11,FALSE),"")</f>
        <v>-</v>
      </c>
      <c r="AK426" s="37" t="str">
        <f>_xlfn.IFNA(VLOOKUP($C426,DataSuS2022!$B$2:$O$854,12,TRUE),"")</f>
        <v>-</v>
      </c>
      <c r="AL426" s="37" t="str">
        <f>_xlfn.IFNA(VLOOKUP($C426,DataSuS2022!$B$2:$O$854,13,FALSE),"")</f>
        <v>-</v>
      </c>
      <c r="AM426" s="44">
        <f t="shared" si="35"/>
        <v>0</v>
      </c>
      <c r="AN426" t="str">
        <f>_xlfn.IFNA(VLOOKUP($C426,DataSuS2023!$B$2:$O$854,2,FALSE),"")</f>
        <v>-</v>
      </c>
      <c r="AO426" t="str">
        <f>_xlfn.IFNA(VLOOKUP($C426,DataSuS2023!$B$2:$O$854,3,FALSE),"")</f>
        <v>-</v>
      </c>
      <c r="AP426" t="str">
        <f>_xlfn.IFNA(VLOOKUP($C426,DataSuS2023!$B$2:$O$854,4,FALSE),"")</f>
        <v>-</v>
      </c>
      <c r="AQ426" t="str">
        <f>_xlfn.IFNA(VLOOKUP($C426,DataSuS2023!$B$2:$O$854,5,FALSE),"")</f>
        <v>-</v>
      </c>
      <c r="AR426" t="str">
        <f>_xlfn.IFNA(VLOOKUP($C426,DataSuS2023!$B$2:$O$854,6,FALSE),"")</f>
        <v>-</v>
      </c>
      <c r="AS426" t="str">
        <f>_xlfn.IFNA(VLOOKUP($C426,DataSuS2023!$B$2:$O$854,7,FALSE),"")</f>
        <v>-</v>
      </c>
      <c r="AT426" t="str">
        <f>_xlfn.IFNA(VLOOKUP($C426,DataSuS2023!$B$2:$O$854,8,FALSE),"")</f>
        <v>-</v>
      </c>
      <c r="AU426" t="str">
        <f>_xlfn.IFNA(VLOOKUP($C426,DataSuS2023!$B$2:$O$854,9,FALSE),"")</f>
        <v>-</v>
      </c>
      <c r="AV426" t="str">
        <f>_xlfn.IFNA(VLOOKUP($C426,DataSuS2023!$B$2:$O$854,10,FALSE),"")</f>
        <v>-</v>
      </c>
      <c r="AW426" t="str">
        <f>_xlfn.IFNA(VLOOKUP($C426,DataSuS2023!$B$2:$O$854,11,FALSE),"")</f>
        <v>-</v>
      </c>
      <c r="AX426" t="str">
        <f>_xlfn.IFNA(VLOOKUP($C426,DataSuS2023!$B$2:$O$854,12,FALSE),"")</f>
        <v>-</v>
      </c>
      <c r="AY426" t="str">
        <f>_xlfn.IFNA(VLOOKUP($C426,DataSuS2023!$B$2:$O$854,13,FALSE),"")</f>
        <v>-</v>
      </c>
      <c r="AZ426" s="43">
        <f t="shared" si="37"/>
        <v>0</v>
      </c>
      <c r="BA426">
        <f t="shared" si="36"/>
        <v>0</v>
      </c>
    </row>
    <row r="427" spans="1:53" ht="15.75" customHeight="1">
      <c r="A427" s="10" t="s">
        <v>830</v>
      </c>
      <c r="B427" s="5">
        <v>3137502</v>
      </c>
      <c r="C427" s="5" t="str">
        <f t="shared" si="33"/>
        <v>31375</v>
      </c>
      <c r="D427" s="11" t="s">
        <v>59</v>
      </c>
      <c r="E427" s="12">
        <v>0.47899999999999998</v>
      </c>
      <c r="F427" s="12">
        <v>0.623</v>
      </c>
      <c r="G427" s="13">
        <v>0.63400000000000001</v>
      </c>
      <c r="H427" s="46" t="s">
        <v>831</v>
      </c>
      <c r="I427" s="13" t="s">
        <v>53</v>
      </c>
      <c r="J427" s="14">
        <v>0.87</v>
      </c>
      <c r="K427" s="14">
        <v>600.54700000000003</v>
      </c>
      <c r="L427" s="15">
        <f t="shared" si="22"/>
        <v>1.4486792873830023</v>
      </c>
      <c r="M427" s="6" t="s">
        <v>83</v>
      </c>
      <c r="N427" s="3" t="str">
        <f>_xlfn.IFNA(VLOOKUP($C427,DataSuS2021!$B$2:$O$173,2,FALSE),"")</f>
        <v/>
      </c>
      <c r="O427" s="3" t="str">
        <f>_xlfn.IFNA(VLOOKUP($C427,DataSuS2021!$B$2:$O$173,3,FALSE),"")</f>
        <v/>
      </c>
      <c r="P427" s="3" t="str">
        <f>_xlfn.IFNA(VLOOKUP($C427,DataSuS2021!$B$2:$O$173,4,FALSE),"")</f>
        <v/>
      </c>
      <c r="Q427" s="3" t="str">
        <f>_xlfn.IFNA(VLOOKUP($C427,DataSuS2021!$B$2:$O$173,5,FALSE),"")</f>
        <v/>
      </c>
      <c r="R427" s="3" t="str">
        <f>_xlfn.IFNA(VLOOKUP($C427,DataSuS2021!$B$2:$O$173,6,FALSE),"")</f>
        <v/>
      </c>
      <c r="S427" s="3" t="str">
        <f>_xlfn.IFNA(VLOOKUP($C427,DataSuS2021!$B$2:$O$173,7,FALSE),"")</f>
        <v/>
      </c>
      <c r="T427" s="3" t="str">
        <f>_xlfn.IFNA(VLOOKUP($C427,DataSuS2021!$B$2:$O$173,8,FALSE),"")</f>
        <v/>
      </c>
      <c r="U427" s="3" t="str">
        <f>_xlfn.IFNA(VLOOKUP($C427,DataSuS2021!$B$2:$O$173,9,FALSE),"")</f>
        <v/>
      </c>
      <c r="V427" s="3" t="str">
        <f>_xlfn.IFNA(VLOOKUP($C427,DataSuS2021!$B$2:$O$173,10,FALSE),"")</f>
        <v/>
      </c>
      <c r="W427" s="3" t="str">
        <f>_xlfn.IFNA(VLOOKUP($C427,DataSuS2021!$B$2:$O$173,11,FALSE),"")</f>
        <v/>
      </c>
      <c r="X427" s="3" t="str">
        <f>_xlfn.IFNA(VLOOKUP($C427,DataSuS2021!$B$2:$O$173,12,FALSE),"")</f>
        <v/>
      </c>
      <c r="Y427" s="3" t="str">
        <f>_xlfn.IFNA(VLOOKUP($C427,DataSuS2021!$B$2:$O$173,13,FALSE),"")</f>
        <v/>
      </c>
      <c r="Z427" s="42">
        <f t="shared" si="34"/>
        <v>0</v>
      </c>
      <c r="AA427" s="37" t="str">
        <f>_xlfn.IFNA(VLOOKUP($C427,DataSuS2022!$B$2:$O$854,2,FALSE),"")</f>
        <v>-</v>
      </c>
      <c r="AB427" s="37" t="str">
        <f>_xlfn.IFNA(VLOOKUP($C427,DataSuS2022!$B$2:$O$854,3,FALSE),"")</f>
        <v>-</v>
      </c>
      <c r="AC427" s="37" t="str">
        <f>_xlfn.IFNA(VLOOKUP($C427,DataSuS2022!$B$2:$O$854,4,FALSE),"")</f>
        <v>-</v>
      </c>
      <c r="AD427" s="37" t="str">
        <f>_xlfn.IFNA(VLOOKUP($C427,DataSuS2022!$B$2:$O$854,5,FALSE),"")</f>
        <v>-</v>
      </c>
      <c r="AE427" s="37" t="str">
        <f>_xlfn.IFNA(VLOOKUP($C427,DataSuS2022!$B$2:$O$854,6,FALSE),"")</f>
        <v>-</v>
      </c>
      <c r="AF427" s="37" t="str">
        <f>_xlfn.IFNA(VLOOKUP($C427,DataSuS2022!$B$2:$O$854,7,FALSE),"")</f>
        <v>-</v>
      </c>
      <c r="AG427" s="37" t="str">
        <f>_xlfn.IFNA(VLOOKUP($C427,DataSuS2022!$B$2:$O$854,8,FALSE),"")</f>
        <v>-</v>
      </c>
      <c r="AH427" s="37" t="str">
        <f>_xlfn.IFNA(VLOOKUP($C427,DataSuS2022!$B$2:$O$854,9,FALSE),"")</f>
        <v>-</v>
      </c>
      <c r="AI427" s="37" t="str">
        <f>_xlfn.IFNA(VLOOKUP($C427,DataSuS2022!$B$2:$O$854,10,FALSE),"")</f>
        <v>-</v>
      </c>
      <c r="AJ427" s="37" t="str">
        <f>_xlfn.IFNA(VLOOKUP($C427,DataSuS2022!$B$2:$O$854,11,FALSE),"")</f>
        <v>-</v>
      </c>
      <c r="AK427" s="37" t="str">
        <f>_xlfn.IFNA(VLOOKUP($C427,DataSuS2022!$B$2:$O$854,12,TRUE),"")</f>
        <v>-</v>
      </c>
      <c r="AL427" s="37" t="str">
        <f>_xlfn.IFNA(VLOOKUP($C427,DataSuS2022!$B$2:$O$854,13,FALSE),"")</f>
        <v>-</v>
      </c>
      <c r="AM427" s="44">
        <f t="shared" si="35"/>
        <v>0</v>
      </c>
      <c r="AN427" t="str">
        <f>_xlfn.IFNA(VLOOKUP($C427,DataSuS2023!$B$2:$O$854,2,FALSE),"")</f>
        <v>-</v>
      </c>
      <c r="AO427" t="str">
        <f>_xlfn.IFNA(VLOOKUP($C427,DataSuS2023!$B$2:$O$854,3,FALSE),"")</f>
        <v>-</v>
      </c>
      <c r="AP427" t="str">
        <f>_xlfn.IFNA(VLOOKUP($C427,DataSuS2023!$B$2:$O$854,4,FALSE),"")</f>
        <v>-</v>
      </c>
      <c r="AQ427" t="str">
        <f>_xlfn.IFNA(VLOOKUP($C427,DataSuS2023!$B$2:$O$854,5,FALSE),"")</f>
        <v>-</v>
      </c>
      <c r="AR427" t="str">
        <f>_xlfn.IFNA(VLOOKUP($C427,DataSuS2023!$B$2:$O$854,6,FALSE),"")</f>
        <v>-</v>
      </c>
      <c r="AS427" t="str">
        <f>_xlfn.IFNA(VLOOKUP($C427,DataSuS2023!$B$2:$O$854,7,FALSE),"")</f>
        <v>-</v>
      </c>
      <c r="AT427" t="str">
        <f>_xlfn.IFNA(VLOOKUP($C427,DataSuS2023!$B$2:$O$854,8,FALSE),"")</f>
        <v>-</v>
      </c>
      <c r="AU427" t="str">
        <f>_xlfn.IFNA(VLOOKUP($C427,DataSuS2023!$B$2:$O$854,9,FALSE),"")</f>
        <v>-</v>
      </c>
      <c r="AV427" t="str">
        <f>_xlfn.IFNA(VLOOKUP($C427,DataSuS2023!$B$2:$O$854,10,FALSE),"")</f>
        <v>-</v>
      </c>
      <c r="AW427" t="str">
        <f>_xlfn.IFNA(VLOOKUP($C427,DataSuS2023!$B$2:$O$854,11,FALSE),"")</f>
        <v>-</v>
      </c>
      <c r="AX427" t="str">
        <f>_xlfn.IFNA(VLOOKUP($C427,DataSuS2023!$B$2:$O$854,12,FALSE),"")</f>
        <v>-</v>
      </c>
      <c r="AY427" t="str">
        <f>_xlfn.IFNA(VLOOKUP($C427,DataSuS2023!$B$2:$O$854,13,FALSE),"")</f>
        <v>-</v>
      </c>
      <c r="AZ427" s="43">
        <f t="shared" si="37"/>
        <v>0</v>
      </c>
      <c r="BA427">
        <f t="shared" si="36"/>
        <v>0</v>
      </c>
    </row>
    <row r="428" spans="1:53" ht="15.75" customHeight="1">
      <c r="A428" s="10" t="s">
        <v>832</v>
      </c>
      <c r="B428" s="5">
        <v>3137536</v>
      </c>
      <c r="C428" s="5" t="str">
        <f t="shared" si="33"/>
        <v>31375</v>
      </c>
      <c r="D428" s="11" t="s">
        <v>85</v>
      </c>
      <c r="E428" s="12">
        <v>0.32900000000000001</v>
      </c>
      <c r="F428" s="12">
        <v>0.48699999999999999</v>
      </c>
      <c r="G428" s="13">
        <v>0.67600000000000005</v>
      </c>
      <c r="H428" s="46" t="s">
        <v>833</v>
      </c>
      <c r="I428" s="13" t="s">
        <v>61</v>
      </c>
      <c r="J428" s="14">
        <v>3.71</v>
      </c>
      <c r="K428" s="14">
        <v>476.69299999999998</v>
      </c>
      <c r="L428" s="15">
        <f t="shared" si="22"/>
        <v>7.7827868250635106</v>
      </c>
      <c r="M428" s="6" t="s">
        <v>100</v>
      </c>
      <c r="N428" s="3" t="str">
        <f>_xlfn.IFNA(VLOOKUP($C428,DataSuS2021!$B$2:$O$173,2,FALSE),"")</f>
        <v/>
      </c>
      <c r="O428" s="3" t="str">
        <f>_xlfn.IFNA(VLOOKUP($C428,DataSuS2021!$B$2:$O$173,3,FALSE),"")</f>
        <v/>
      </c>
      <c r="P428" s="3" t="str">
        <f>_xlfn.IFNA(VLOOKUP($C428,DataSuS2021!$B$2:$O$173,4,FALSE),"")</f>
        <v/>
      </c>
      <c r="Q428" s="3" t="str">
        <f>_xlfn.IFNA(VLOOKUP($C428,DataSuS2021!$B$2:$O$173,5,FALSE),"")</f>
        <v/>
      </c>
      <c r="R428" s="3" t="str">
        <f>_xlfn.IFNA(VLOOKUP($C428,DataSuS2021!$B$2:$O$173,6,FALSE),"")</f>
        <v/>
      </c>
      <c r="S428" s="3" t="str">
        <f>_xlfn.IFNA(VLOOKUP($C428,DataSuS2021!$B$2:$O$173,7,FALSE),"")</f>
        <v/>
      </c>
      <c r="T428" s="3" t="str">
        <f>_xlfn.IFNA(VLOOKUP($C428,DataSuS2021!$B$2:$O$173,8,FALSE),"")</f>
        <v/>
      </c>
      <c r="U428" s="3" t="str">
        <f>_xlfn.IFNA(VLOOKUP($C428,DataSuS2021!$B$2:$O$173,9,FALSE),"")</f>
        <v/>
      </c>
      <c r="V428" s="3" t="str">
        <f>_xlfn.IFNA(VLOOKUP($C428,DataSuS2021!$B$2:$O$173,10,FALSE),"")</f>
        <v/>
      </c>
      <c r="W428" s="3" t="str">
        <f>_xlfn.IFNA(VLOOKUP($C428,DataSuS2021!$B$2:$O$173,11,FALSE),"")</f>
        <v/>
      </c>
      <c r="X428" s="3" t="str">
        <f>_xlfn.IFNA(VLOOKUP($C428,DataSuS2021!$B$2:$O$173,12,FALSE),"")</f>
        <v/>
      </c>
      <c r="Y428" s="3" t="str">
        <f>_xlfn.IFNA(VLOOKUP($C428,DataSuS2021!$B$2:$O$173,13,FALSE),"")</f>
        <v/>
      </c>
      <c r="Z428" s="42">
        <f t="shared" si="34"/>
        <v>0</v>
      </c>
      <c r="AA428" s="37" t="str">
        <f>_xlfn.IFNA(VLOOKUP($C428,DataSuS2022!$B$2:$O$854,2,FALSE),"")</f>
        <v>-</v>
      </c>
      <c r="AB428" s="37" t="str">
        <f>_xlfn.IFNA(VLOOKUP($C428,DataSuS2022!$B$2:$O$854,3,FALSE),"")</f>
        <v>-</v>
      </c>
      <c r="AC428" s="37" t="str">
        <f>_xlfn.IFNA(VLOOKUP($C428,DataSuS2022!$B$2:$O$854,4,FALSE),"")</f>
        <v>-</v>
      </c>
      <c r="AD428" s="37" t="str">
        <f>_xlfn.IFNA(VLOOKUP($C428,DataSuS2022!$B$2:$O$854,5,FALSE),"")</f>
        <v>-</v>
      </c>
      <c r="AE428" s="37" t="str">
        <f>_xlfn.IFNA(VLOOKUP($C428,DataSuS2022!$B$2:$O$854,6,FALSE),"")</f>
        <v>-</v>
      </c>
      <c r="AF428" s="37" t="str">
        <f>_xlfn.IFNA(VLOOKUP($C428,DataSuS2022!$B$2:$O$854,7,FALSE),"")</f>
        <v>-</v>
      </c>
      <c r="AG428" s="37" t="str">
        <f>_xlfn.IFNA(VLOOKUP($C428,DataSuS2022!$B$2:$O$854,8,FALSE),"")</f>
        <v>-</v>
      </c>
      <c r="AH428" s="37" t="str">
        <f>_xlfn.IFNA(VLOOKUP($C428,DataSuS2022!$B$2:$O$854,9,FALSE),"")</f>
        <v>-</v>
      </c>
      <c r="AI428" s="37" t="str">
        <f>_xlfn.IFNA(VLOOKUP($C428,DataSuS2022!$B$2:$O$854,10,FALSE),"")</f>
        <v>-</v>
      </c>
      <c r="AJ428" s="37" t="str">
        <f>_xlfn.IFNA(VLOOKUP($C428,DataSuS2022!$B$2:$O$854,11,FALSE),"")</f>
        <v>-</v>
      </c>
      <c r="AK428" s="37" t="str">
        <f>_xlfn.IFNA(VLOOKUP($C428,DataSuS2022!$B$2:$O$854,12,TRUE),"")</f>
        <v>-</v>
      </c>
      <c r="AL428" s="37" t="str">
        <f>_xlfn.IFNA(VLOOKUP($C428,DataSuS2022!$B$2:$O$854,13,FALSE),"")</f>
        <v>-</v>
      </c>
      <c r="AM428" s="44">
        <f t="shared" si="35"/>
        <v>0</v>
      </c>
      <c r="AN428" t="str">
        <f>_xlfn.IFNA(VLOOKUP($C428,DataSuS2023!$B$2:$O$854,2,FALSE),"")</f>
        <v>-</v>
      </c>
      <c r="AO428" t="str">
        <f>_xlfn.IFNA(VLOOKUP($C428,DataSuS2023!$B$2:$O$854,3,FALSE),"")</f>
        <v>-</v>
      </c>
      <c r="AP428" t="str">
        <f>_xlfn.IFNA(VLOOKUP($C428,DataSuS2023!$B$2:$O$854,4,FALSE),"")</f>
        <v>-</v>
      </c>
      <c r="AQ428" t="str">
        <f>_xlfn.IFNA(VLOOKUP($C428,DataSuS2023!$B$2:$O$854,5,FALSE),"")</f>
        <v>-</v>
      </c>
      <c r="AR428" t="str">
        <f>_xlfn.IFNA(VLOOKUP($C428,DataSuS2023!$B$2:$O$854,6,FALSE),"")</f>
        <v>-</v>
      </c>
      <c r="AS428" t="str">
        <f>_xlfn.IFNA(VLOOKUP($C428,DataSuS2023!$B$2:$O$854,7,FALSE),"")</f>
        <v>-</v>
      </c>
      <c r="AT428" t="str">
        <f>_xlfn.IFNA(VLOOKUP($C428,DataSuS2023!$B$2:$O$854,8,FALSE),"")</f>
        <v>-</v>
      </c>
      <c r="AU428" t="str">
        <f>_xlfn.IFNA(VLOOKUP($C428,DataSuS2023!$B$2:$O$854,9,FALSE),"")</f>
        <v>-</v>
      </c>
      <c r="AV428" t="str">
        <f>_xlfn.IFNA(VLOOKUP($C428,DataSuS2023!$B$2:$O$854,10,FALSE),"")</f>
        <v>-</v>
      </c>
      <c r="AW428" t="str">
        <f>_xlfn.IFNA(VLOOKUP($C428,DataSuS2023!$B$2:$O$854,11,FALSE),"")</f>
        <v>-</v>
      </c>
      <c r="AX428" t="str">
        <f>_xlfn.IFNA(VLOOKUP($C428,DataSuS2023!$B$2:$O$854,12,FALSE),"")</f>
        <v>-</v>
      </c>
      <c r="AY428" t="str">
        <f>_xlfn.IFNA(VLOOKUP($C428,DataSuS2023!$B$2:$O$854,13,FALSE),"")</f>
        <v>-</v>
      </c>
      <c r="AZ428" s="43">
        <f t="shared" si="37"/>
        <v>0</v>
      </c>
      <c r="BA428">
        <f t="shared" si="36"/>
        <v>0</v>
      </c>
    </row>
    <row r="429" spans="1:53" ht="15.75" customHeight="1">
      <c r="A429" s="10" t="s">
        <v>834</v>
      </c>
      <c r="B429" s="5">
        <v>3137601</v>
      </c>
      <c r="C429" s="5" t="str">
        <f t="shared" si="33"/>
        <v>31376</v>
      </c>
      <c r="D429" s="11" t="s">
        <v>78</v>
      </c>
      <c r="E429" s="12">
        <v>0.35399999999999998</v>
      </c>
      <c r="F429" s="12">
        <v>0.52700000000000002</v>
      </c>
      <c r="G429" s="13">
        <v>0.70299999999999996</v>
      </c>
      <c r="H429" s="46" t="s">
        <v>662</v>
      </c>
      <c r="I429" s="13" t="s">
        <v>53</v>
      </c>
      <c r="J429" s="14">
        <v>3.58</v>
      </c>
      <c r="K429" s="14">
        <v>840.92</v>
      </c>
      <c r="L429" s="15">
        <f t="shared" si="22"/>
        <v>4.2572420682110073</v>
      </c>
      <c r="M429" s="6" t="s">
        <v>54</v>
      </c>
      <c r="N429" s="3" t="str">
        <f>_xlfn.IFNA(VLOOKUP($C429,DataSuS2021!$B$2:$O$173,2,FALSE),"")</f>
        <v>-</v>
      </c>
      <c r="O429" s="3">
        <f>_xlfn.IFNA(VLOOKUP($C429,DataSuS2021!$B$2:$O$173,3,FALSE),"")</f>
        <v>2</v>
      </c>
      <c r="P429" s="3" t="str">
        <f>_xlfn.IFNA(VLOOKUP($C429,DataSuS2021!$B$2:$O$173,4,FALSE),"")</f>
        <v>-</v>
      </c>
      <c r="Q429" s="3" t="str">
        <f>_xlfn.IFNA(VLOOKUP($C429,DataSuS2021!$B$2:$O$173,5,FALSE),"")</f>
        <v>-</v>
      </c>
      <c r="R429" s="3" t="str">
        <f>_xlfn.IFNA(VLOOKUP($C429,DataSuS2021!$B$2:$O$173,6,FALSE),"")</f>
        <v>-</v>
      </c>
      <c r="S429" s="3" t="str">
        <f>_xlfn.IFNA(VLOOKUP($C429,DataSuS2021!$B$2:$O$173,7,FALSE),"")</f>
        <v>-</v>
      </c>
      <c r="T429" s="3" t="str">
        <f>_xlfn.IFNA(VLOOKUP($C429,DataSuS2021!$B$2:$O$173,8,FALSE),"")</f>
        <v>-</v>
      </c>
      <c r="U429" s="3" t="str">
        <f>_xlfn.IFNA(VLOOKUP($C429,DataSuS2021!$B$2:$O$173,9,FALSE),"")</f>
        <v>-</v>
      </c>
      <c r="V429" s="3" t="str">
        <f>_xlfn.IFNA(VLOOKUP($C429,DataSuS2021!$B$2:$O$173,10,FALSE),"")</f>
        <v>-</v>
      </c>
      <c r="W429" s="3">
        <f>_xlfn.IFNA(VLOOKUP($C429,DataSuS2021!$B$2:$O$173,11,FALSE),"")</f>
        <v>1</v>
      </c>
      <c r="X429" s="3" t="str">
        <f>_xlfn.IFNA(VLOOKUP($C429,DataSuS2021!$B$2:$O$173,12,FALSE),"")</f>
        <v>-</v>
      </c>
      <c r="Y429" s="3" t="str">
        <f>_xlfn.IFNA(VLOOKUP($C429,DataSuS2021!$B$2:$O$173,13,FALSE),"")</f>
        <v>-</v>
      </c>
      <c r="Z429" s="42">
        <f t="shared" si="34"/>
        <v>3</v>
      </c>
      <c r="AA429" s="37" t="str">
        <f>_xlfn.IFNA(VLOOKUP($C429,DataSuS2022!$B$2:$O$854,2,FALSE),"")</f>
        <v>-</v>
      </c>
      <c r="AB429" s="37" t="str">
        <f>_xlfn.IFNA(VLOOKUP($C429,DataSuS2022!$B$2:$O$854,3,FALSE),"")</f>
        <v>-</v>
      </c>
      <c r="AC429" s="37" t="str">
        <f>_xlfn.IFNA(VLOOKUP($C429,DataSuS2022!$B$2:$O$854,4,FALSE),"")</f>
        <v>-</v>
      </c>
      <c r="AD429" s="37" t="str">
        <f>_xlfn.IFNA(VLOOKUP($C429,DataSuS2022!$B$2:$O$854,5,FALSE),"")</f>
        <v>-</v>
      </c>
      <c r="AE429" s="37" t="str">
        <f>_xlfn.IFNA(VLOOKUP($C429,DataSuS2022!$B$2:$O$854,6,FALSE),"")</f>
        <v>-</v>
      </c>
      <c r="AF429" s="37">
        <f>_xlfn.IFNA(VLOOKUP($C429,DataSuS2022!$B$2:$O$854,7,FALSE),"")</f>
        <v>1</v>
      </c>
      <c r="AG429" s="37">
        <f>_xlfn.IFNA(VLOOKUP($C429,DataSuS2022!$B$2:$O$854,8,FALSE),"")</f>
        <v>1</v>
      </c>
      <c r="AH429" s="37" t="str">
        <f>_xlfn.IFNA(VLOOKUP($C429,DataSuS2022!$B$2:$O$854,9,FALSE),"")</f>
        <v>-</v>
      </c>
      <c r="AI429" s="37" t="str">
        <f>_xlfn.IFNA(VLOOKUP($C429,DataSuS2022!$B$2:$O$854,10,FALSE),"")</f>
        <v>-</v>
      </c>
      <c r="AJ429" s="37" t="str">
        <f>_xlfn.IFNA(VLOOKUP($C429,DataSuS2022!$B$2:$O$854,11,FALSE),"")</f>
        <v>-</v>
      </c>
      <c r="AK429" s="37" t="str">
        <f>_xlfn.IFNA(VLOOKUP($C429,DataSuS2022!$B$2:$O$854,12,TRUE),"")</f>
        <v>-</v>
      </c>
      <c r="AL429" s="37" t="str">
        <f>_xlfn.IFNA(VLOOKUP($C429,DataSuS2022!$B$2:$O$854,13,FALSE),"")</f>
        <v>-</v>
      </c>
      <c r="AM429" s="44">
        <f t="shared" si="35"/>
        <v>2</v>
      </c>
      <c r="AN429" t="str">
        <f>_xlfn.IFNA(VLOOKUP($C429,DataSuS2023!$B$2:$O$854,2,FALSE),"")</f>
        <v>-</v>
      </c>
      <c r="AO429" t="str">
        <f>_xlfn.IFNA(VLOOKUP($C429,DataSuS2023!$B$2:$O$854,3,FALSE),"")</f>
        <v>-</v>
      </c>
      <c r="AP429" t="str">
        <f>_xlfn.IFNA(VLOOKUP($C429,DataSuS2023!$B$2:$O$854,4,FALSE),"")</f>
        <v>-</v>
      </c>
      <c r="AQ429" t="str">
        <f>_xlfn.IFNA(VLOOKUP($C429,DataSuS2023!$B$2:$O$854,5,FALSE),"")</f>
        <v>-</v>
      </c>
      <c r="AR429" t="str">
        <f>_xlfn.IFNA(VLOOKUP($C429,DataSuS2023!$B$2:$O$854,6,FALSE),"")</f>
        <v>-</v>
      </c>
      <c r="AS429" t="str">
        <f>_xlfn.IFNA(VLOOKUP($C429,DataSuS2023!$B$2:$O$854,7,FALSE),"")</f>
        <v>-</v>
      </c>
      <c r="AT429">
        <f>_xlfn.IFNA(VLOOKUP($C429,DataSuS2023!$B$2:$O$854,8,FALSE),"")</f>
        <v>2</v>
      </c>
      <c r="AU429" t="str">
        <f>_xlfn.IFNA(VLOOKUP($C429,DataSuS2023!$B$2:$O$854,9,FALSE),"")</f>
        <v>-</v>
      </c>
      <c r="AV429" t="str">
        <f>_xlfn.IFNA(VLOOKUP($C429,DataSuS2023!$B$2:$O$854,10,FALSE),"")</f>
        <v>-</v>
      </c>
      <c r="AW429" t="str">
        <f>_xlfn.IFNA(VLOOKUP($C429,DataSuS2023!$B$2:$O$854,11,FALSE),"")</f>
        <v>-</v>
      </c>
      <c r="AX429" t="str">
        <f>_xlfn.IFNA(VLOOKUP($C429,DataSuS2023!$B$2:$O$854,12,FALSE),"")</f>
        <v>-</v>
      </c>
      <c r="AY429" t="str">
        <f>_xlfn.IFNA(VLOOKUP($C429,DataSuS2023!$B$2:$O$854,13,FALSE),"")</f>
        <v>-</v>
      </c>
      <c r="AZ429" s="43">
        <f t="shared" si="37"/>
        <v>2</v>
      </c>
      <c r="BA429">
        <f t="shared" si="36"/>
        <v>7</v>
      </c>
    </row>
    <row r="430" spans="1:53" ht="15.75" customHeight="1">
      <c r="A430" s="10" t="s">
        <v>835</v>
      </c>
      <c r="B430" s="5">
        <v>3137205</v>
      </c>
      <c r="C430" s="5" t="str">
        <f t="shared" si="33"/>
        <v>31372</v>
      </c>
      <c r="D430" s="11" t="s">
        <v>56</v>
      </c>
      <c r="E430" s="12">
        <v>0.438</v>
      </c>
      <c r="F430" s="12">
        <v>0.59</v>
      </c>
      <c r="G430" s="13">
        <v>0.67900000000000005</v>
      </c>
      <c r="H430" s="46" t="s">
        <v>525</v>
      </c>
      <c r="I430" s="13" t="s">
        <v>53</v>
      </c>
      <c r="J430" s="14">
        <v>2.67</v>
      </c>
      <c r="K430" s="14">
        <v>1236.3009999999999</v>
      </c>
      <c r="L430" s="15">
        <f t="shared" si="22"/>
        <v>2.1596682361334336</v>
      </c>
      <c r="M430" s="6" t="s">
        <v>170</v>
      </c>
      <c r="N430" s="3" t="str">
        <f>_xlfn.IFNA(VLOOKUP($C430,DataSuS2021!$B$2:$O$173,2,FALSE),"")</f>
        <v/>
      </c>
      <c r="O430" s="3" t="str">
        <f>_xlfn.IFNA(VLOOKUP($C430,DataSuS2021!$B$2:$O$173,3,FALSE),"")</f>
        <v/>
      </c>
      <c r="P430" s="3" t="str">
        <f>_xlfn.IFNA(VLOOKUP($C430,DataSuS2021!$B$2:$O$173,4,FALSE),"")</f>
        <v/>
      </c>
      <c r="Q430" s="3" t="str">
        <f>_xlfn.IFNA(VLOOKUP($C430,DataSuS2021!$B$2:$O$173,5,FALSE),"")</f>
        <v/>
      </c>
      <c r="R430" s="3" t="str">
        <f>_xlfn.IFNA(VLOOKUP($C430,DataSuS2021!$B$2:$O$173,6,FALSE),"")</f>
        <v/>
      </c>
      <c r="S430" s="3" t="str">
        <f>_xlfn.IFNA(VLOOKUP($C430,DataSuS2021!$B$2:$O$173,7,FALSE),"")</f>
        <v/>
      </c>
      <c r="T430" s="3" t="str">
        <f>_xlfn.IFNA(VLOOKUP($C430,DataSuS2021!$B$2:$O$173,8,FALSE),"")</f>
        <v/>
      </c>
      <c r="U430" s="3" t="str">
        <f>_xlfn.IFNA(VLOOKUP($C430,DataSuS2021!$B$2:$O$173,9,FALSE),"")</f>
        <v/>
      </c>
      <c r="V430" s="3" t="str">
        <f>_xlfn.IFNA(VLOOKUP($C430,DataSuS2021!$B$2:$O$173,10,FALSE),"")</f>
        <v/>
      </c>
      <c r="W430" s="3" t="str">
        <f>_xlfn.IFNA(VLOOKUP($C430,DataSuS2021!$B$2:$O$173,11,FALSE),"")</f>
        <v/>
      </c>
      <c r="X430" s="3" t="str">
        <f>_xlfn.IFNA(VLOOKUP($C430,DataSuS2021!$B$2:$O$173,12,FALSE),"")</f>
        <v/>
      </c>
      <c r="Y430" s="3" t="str">
        <f>_xlfn.IFNA(VLOOKUP($C430,DataSuS2021!$B$2:$O$173,13,FALSE),"")</f>
        <v/>
      </c>
      <c r="Z430" s="42">
        <f t="shared" si="34"/>
        <v>0</v>
      </c>
      <c r="AA430" s="37" t="str">
        <f>_xlfn.IFNA(VLOOKUP($C430,DataSuS2022!$B$2:$O$854,2,FALSE),"")</f>
        <v>-</v>
      </c>
      <c r="AB430" s="37" t="str">
        <f>_xlfn.IFNA(VLOOKUP($C430,DataSuS2022!$B$2:$O$854,3,FALSE),"")</f>
        <v>-</v>
      </c>
      <c r="AC430" s="37" t="str">
        <f>_xlfn.IFNA(VLOOKUP($C430,DataSuS2022!$B$2:$O$854,4,FALSE),"")</f>
        <v>-</v>
      </c>
      <c r="AD430" s="37" t="str">
        <f>_xlfn.IFNA(VLOOKUP($C430,DataSuS2022!$B$2:$O$854,5,FALSE),"")</f>
        <v>-</v>
      </c>
      <c r="AE430" s="37">
        <f>_xlfn.IFNA(VLOOKUP($C430,DataSuS2022!$B$2:$O$854,6,FALSE),"")</f>
        <v>1</v>
      </c>
      <c r="AF430" s="37" t="str">
        <f>_xlfn.IFNA(VLOOKUP($C430,DataSuS2022!$B$2:$O$854,7,FALSE),"")</f>
        <v>-</v>
      </c>
      <c r="AG430" s="37" t="str">
        <f>_xlfn.IFNA(VLOOKUP($C430,DataSuS2022!$B$2:$O$854,8,FALSE),"")</f>
        <v>-</v>
      </c>
      <c r="AH430" s="37" t="str">
        <f>_xlfn.IFNA(VLOOKUP($C430,DataSuS2022!$B$2:$O$854,9,FALSE),"")</f>
        <v>-</v>
      </c>
      <c r="AI430" s="37" t="str">
        <f>_xlfn.IFNA(VLOOKUP($C430,DataSuS2022!$B$2:$O$854,10,FALSE),"")</f>
        <v>-</v>
      </c>
      <c r="AJ430" s="37" t="str">
        <f>_xlfn.IFNA(VLOOKUP($C430,DataSuS2022!$B$2:$O$854,11,FALSE),"")</f>
        <v>-</v>
      </c>
      <c r="AK430" s="37" t="str">
        <f>_xlfn.IFNA(VLOOKUP($C430,DataSuS2022!$B$2:$O$854,12,TRUE),"")</f>
        <v>-</v>
      </c>
      <c r="AL430" s="37" t="str">
        <f>_xlfn.IFNA(VLOOKUP($C430,DataSuS2022!$B$2:$O$854,13,FALSE),"")</f>
        <v>-</v>
      </c>
      <c r="AM430" s="44">
        <f t="shared" si="35"/>
        <v>1</v>
      </c>
      <c r="AN430" t="str">
        <f>_xlfn.IFNA(VLOOKUP($C430,DataSuS2023!$B$2:$O$854,2,FALSE),"")</f>
        <v>-</v>
      </c>
      <c r="AO430">
        <f>_xlfn.IFNA(VLOOKUP($C430,DataSuS2023!$B$2:$O$854,3,FALSE),"")</f>
        <v>1</v>
      </c>
      <c r="AP430" t="str">
        <f>_xlfn.IFNA(VLOOKUP($C430,DataSuS2023!$B$2:$O$854,4,FALSE),"")</f>
        <v>-</v>
      </c>
      <c r="AQ430" t="str">
        <f>_xlfn.IFNA(VLOOKUP($C430,DataSuS2023!$B$2:$O$854,5,FALSE),"")</f>
        <v>-</v>
      </c>
      <c r="AR430" t="str">
        <f>_xlfn.IFNA(VLOOKUP($C430,DataSuS2023!$B$2:$O$854,6,FALSE),"")</f>
        <v>-</v>
      </c>
      <c r="AS430" t="str">
        <f>_xlfn.IFNA(VLOOKUP($C430,DataSuS2023!$B$2:$O$854,7,FALSE),"")</f>
        <v>-</v>
      </c>
      <c r="AT430" t="str">
        <f>_xlfn.IFNA(VLOOKUP($C430,DataSuS2023!$B$2:$O$854,8,FALSE),"")</f>
        <v>-</v>
      </c>
      <c r="AU430" t="str">
        <f>_xlfn.IFNA(VLOOKUP($C430,DataSuS2023!$B$2:$O$854,9,FALSE),"")</f>
        <v>-</v>
      </c>
      <c r="AV430" t="str">
        <f>_xlfn.IFNA(VLOOKUP($C430,DataSuS2023!$B$2:$O$854,10,FALSE),"")</f>
        <v>-</v>
      </c>
      <c r="AW430" t="str">
        <f>_xlfn.IFNA(VLOOKUP($C430,DataSuS2023!$B$2:$O$854,11,FALSE),"")</f>
        <v>-</v>
      </c>
      <c r="AX430" t="str">
        <f>_xlfn.IFNA(VLOOKUP($C430,DataSuS2023!$B$2:$O$854,12,FALSE),"")</f>
        <v>-</v>
      </c>
      <c r="AY430" t="str">
        <f>_xlfn.IFNA(VLOOKUP($C430,DataSuS2023!$B$2:$O$854,13,FALSE),"")</f>
        <v>-</v>
      </c>
      <c r="AZ430" s="43">
        <f t="shared" si="37"/>
        <v>1</v>
      </c>
      <c r="BA430">
        <f t="shared" si="36"/>
        <v>2</v>
      </c>
    </row>
    <row r="431" spans="1:53" ht="15.75" customHeight="1">
      <c r="A431" s="10" t="s">
        <v>836</v>
      </c>
      <c r="B431" s="5">
        <v>3137304</v>
      </c>
      <c r="C431" s="5" t="str">
        <f t="shared" si="33"/>
        <v>31373</v>
      </c>
      <c r="D431" s="11" t="s">
        <v>72</v>
      </c>
      <c r="E431" s="12">
        <v>0.33300000000000002</v>
      </c>
      <c r="F431" s="12">
        <v>0.57099999999999995</v>
      </c>
      <c r="G431" s="13">
        <v>0.77700000000000002</v>
      </c>
      <c r="H431" s="46" t="s">
        <v>837</v>
      </c>
      <c r="I431" s="13" t="s">
        <v>53</v>
      </c>
      <c r="J431" s="14">
        <v>36.97</v>
      </c>
      <c r="K431" s="14">
        <v>229.40899999999999</v>
      </c>
      <c r="L431" s="15">
        <f t="shared" si="22"/>
        <v>161.15322415423981</v>
      </c>
      <c r="M431" s="6" t="s">
        <v>117</v>
      </c>
      <c r="N431" s="3" t="str">
        <f>_xlfn.IFNA(VLOOKUP($C431,DataSuS2021!$B$2:$O$173,2,FALSE),"")</f>
        <v/>
      </c>
      <c r="O431" s="3" t="str">
        <f>_xlfn.IFNA(VLOOKUP($C431,DataSuS2021!$B$2:$O$173,3,FALSE),"")</f>
        <v/>
      </c>
      <c r="P431" s="3" t="str">
        <f>_xlfn.IFNA(VLOOKUP($C431,DataSuS2021!$B$2:$O$173,4,FALSE),"")</f>
        <v/>
      </c>
      <c r="Q431" s="3" t="str">
        <f>_xlfn.IFNA(VLOOKUP($C431,DataSuS2021!$B$2:$O$173,5,FALSE),"")</f>
        <v/>
      </c>
      <c r="R431" s="3" t="str">
        <f>_xlfn.IFNA(VLOOKUP($C431,DataSuS2021!$B$2:$O$173,6,FALSE),"")</f>
        <v/>
      </c>
      <c r="S431" s="3" t="str">
        <f>_xlfn.IFNA(VLOOKUP($C431,DataSuS2021!$B$2:$O$173,7,FALSE),"")</f>
        <v/>
      </c>
      <c r="T431" s="3" t="str">
        <f>_xlfn.IFNA(VLOOKUP($C431,DataSuS2021!$B$2:$O$173,8,FALSE),"")</f>
        <v/>
      </c>
      <c r="U431" s="3" t="str">
        <f>_xlfn.IFNA(VLOOKUP($C431,DataSuS2021!$B$2:$O$173,9,FALSE),"")</f>
        <v/>
      </c>
      <c r="V431" s="3" t="str">
        <f>_xlfn.IFNA(VLOOKUP($C431,DataSuS2021!$B$2:$O$173,10,FALSE),"")</f>
        <v/>
      </c>
      <c r="W431" s="3" t="str">
        <f>_xlfn.IFNA(VLOOKUP($C431,DataSuS2021!$B$2:$O$173,11,FALSE),"")</f>
        <v/>
      </c>
      <c r="X431" s="3" t="str">
        <f>_xlfn.IFNA(VLOOKUP($C431,DataSuS2021!$B$2:$O$173,12,FALSE),"")</f>
        <v/>
      </c>
      <c r="Y431" s="3" t="str">
        <f>_xlfn.IFNA(VLOOKUP($C431,DataSuS2021!$B$2:$O$173,13,FALSE),"")</f>
        <v/>
      </c>
      <c r="Z431" s="42">
        <f t="shared" si="34"/>
        <v>0</v>
      </c>
      <c r="AA431" s="37" t="str">
        <f>_xlfn.IFNA(VLOOKUP($C431,DataSuS2022!$B$2:$O$854,2,FALSE),"")</f>
        <v>-</v>
      </c>
      <c r="AB431" s="37" t="str">
        <f>_xlfn.IFNA(VLOOKUP($C431,DataSuS2022!$B$2:$O$854,3,FALSE),"")</f>
        <v>-</v>
      </c>
      <c r="AC431" s="37" t="str">
        <f>_xlfn.IFNA(VLOOKUP($C431,DataSuS2022!$B$2:$O$854,4,FALSE),"")</f>
        <v>-</v>
      </c>
      <c r="AD431" s="37" t="str">
        <f>_xlfn.IFNA(VLOOKUP($C431,DataSuS2022!$B$2:$O$854,5,FALSE),"")</f>
        <v>-</v>
      </c>
      <c r="AE431" s="37" t="str">
        <f>_xlfn.IFNA(VLOOKUP($C431,DataSuS2022!$B$2:$O$854,6,FALSE),"")</f>
        <v>-</v>
      </c>
      <c r="AF431" s="37" t="str">
        <f>_xlfn.IFNA(VLOOKUP($C431,DataSuS2022!$B$2:$O$854,7,FALSE),"")</f>
        <v>-</v>
      </c>
      <c r="AG431" s="37" t="str">
        <f>_xlfn.IFNA(VLOOKUP($C431,DataSuS2022!$B$2:$O$854,8,FALSE),"")</f>
        <v>-</v>
      </c>
      <c r="AH431" s="37" t="str">
        <f>_xlfn.IFNA(VLOOKUP($C431,DataSuS2022!$B$2:$O$854,9,FALSE),"")</f>
        <v>-</v>
      </c>
      <c r="AI431" s="37" t="str">
        <f>_xlfn.IFNA(VLOOKUP($C431,DataSuS2022!$B$2:$O$854,10,FALSE),"")</f>
        <v>-</v>
      </c>
      <c r="AJ431" s="37" t="str">
        <f>_xlfn.IFNA(VLOOKUP($C431,DataSuS2022!$B$2:$O$854,11,FALSE),"")</f>
        <v>-</v>
      </c>
      <c r="AK431" s="37" t="str">
        <f>_xlfn.IFNA(VLOOKUP($C431,DataSuS2022!$B$2:$O$854,12,TRUE),"")</f>
        <v>-</v>
      </c>
      <c r="AL431" s="37" t="str">
        <f>_xlfn.IFNA(VLOOKUP($C431,DataSuS2022!$B$2:$O$854,13,FALSE),"")</f>
        <v>-</v>
      </c>
      <c r="AM431" s="44">
        <f t="shared" si="35"/>
        <v>0</v>
      </c>
      <c r="AN431" t="str">
        <f>_xlfn.IFNA(VLOOKUP($C431,DataSuS2023!$B$2:$O$854,2,FALSE),"")</f>
        <v>-</v>
      </c>
      <c r="AO431" t="str">
        <f>_xlfn.IFNA(VLOOKUP($C431,DataSuS2023!$B$2:$O$854,3,FALSE),"")</f>
        <v>-</v>
      </c>
      <c r="AP431" t="str">
        <f>_xlfn.IFNA(VLOOKUP($C431,DataSuS2023!$B$2:$O$854,4,FALSE),"")</f>
        <v>-</v>
      </c>
      <c r="AQ431" t="str">
        <f>_xlfn.IFNA(VLOOKUP($C431,DataSuS2023!$B$2:$O$854,5,FALSE),"")</f>
        <v>-</v>
      </c>
      <c r="AR431" t="str">
        <f>_xlfn.IFNA(VLOOKUP($C431,DataSuS2023!$B$2:$O$854,6,FALSE),"")</f>
        <v>-</v>
      </c>
      <c r="AS431" t="str">
        <f>_xlfn.IFNA(VLOOKUP($C431,DataSuS2023!$B$2:$O$854,7,FALSE),"")</f>
        <v>-</v>
      </c>
      <c r="AT431" t="str">
        <f>_xlfn.IFNA(VLOOKUP($C431,DataSuS2023!$B$2:$O$854,8,FALSE),"")</f>
        <v>-</v>
      </c>
      <c r="AU431" t="str">
        <f>_xlfn.IFNA(VLOOKUP($C431,DataSuS2023!$B$2:$O$854,9,FALSE),"")</f>
        <v>-</v>
      </c>
      <c r="AV431" t="str">
        <f>_xlfn.IFNA(VLOOKUP($C431,DataSuS2023!$B$2:$O$854,10,FALSE),"")</f>
        <v>-</v>
      </c>
      <c r="AW431" t="str">
        <f>_xlfn.IFNA(VLOOKUP($C431,DataSuS2023!$B$2:$O$854,11,FALSE),"")</f>
        <v>-</v>
      </c>
      <c r="AX431" t="str">
        <f>_xlfn.IFNA(VLOOKUP($C431,DataSuS2023!$B$2:$O$854,12,FALSE),"")</f>
        <v>-</v>
      </c>
      <c r="AY431" t="str">
        <f>_xlfn.IFNA(VLOOKUP($C431,DataSuS2023!$B$2:$O$854,13,FALSE),"")</f>
        <v>-</v>
      </c>
      <c r="AZ431" s="43">
        <f t="shared" si="37"/>
        <v>0</v>
      </c>
      <c r="BA431">
        <f t="shared" si="36"/>
        <v>0</v>
      </c>
    </row>
    <row r="432" spans="1:53" ht="15.75" customHeight="1">
      <c r="A432" s="10" t="s">
        <v>838</v>
      </c>
      <c r="B432" s="5">
        <v>3137700</v>
      </c>
      <c r="C432" s="5" t="str">
        <f t="shared" si="33"/>
        <v>31377</v>
      </c>
      <c r="D432" s="11" t="s">
        <v>85</v>
      </c>
      <c r="E432" s="12">
        <v>0.51100000000000001</v>
      </c>
      <c r="F432" s="12">
        <v>0.65600000000000003</v>
      </c>
      <c r="G432" s="13">
        <v>0.66100000000000003</v>
      </c>
      <c r="H432" s="46" t="s">
        <v>839</v>
      </c>
      <c r="I432" s="13" t="s">
        <v>61</v>
      </c>
      <c r="J432" s="14">
        <v>3.06</v>
      </c>
      <c r="K432" s="14">
        <v>431.92</v>
      </c>
      <c r="L432" s="15">
        <f t="shared" si="22"/>
        <v>7.0846453046860534</v>
      </c>
      <c r="M432" s="6" t="s">
        <v>62</v>
      </c>
      <c r="N432" s="3" t="str">
        <f>_xlfn.IFNA(VLOOKUP($C432,DataSuS2021!$B$2:$O$173,2,FALSE),"")</f>
        <v/>
      </c>
      <c r="O432" s="3" t="str">
        <f>_xlfn.IFNA(VLOOKUP($C432,DataSuS2021!$B$2:$O$173,3,FALSE),"")</f>
        <v/>
      </c>
      <c r="P432" s="3" t="str">
        <f>_xlfn.IFNA(VLOOKUP($C432,DataSuS2021!$B$2:$O$173,4,FALSE),"")</f>
        <v/>
      </c>
      <c r="Q432" s="3" t="str">
        <f>_xlfn.IFNA(VLOOKUP($C432,DataSuS2021!$B$2:$O$173,5,FALSE),"")</f>
        <v/>
      </c>
      <c r="R432" s="3" t="str">
        <f>_xlfn.IFNA(VLOOKUP($C432,DataSuS2021!$B$2:$O$173,6,FALSE),"")</f>
        <v/>
      </c>
      <c r="S432" s="3" t="str">
        <f>_xlfn.IFNA(VLOOKUP($C432,DataSuS2021!$B$2:$O$173,7,FALSE),"")</f>
        <v/>
      </c>
      <c r="T432" s="3" t="str">
        <f>_xlfn.IFNA(VLOOKUP($C432,DataSuS2021!$B$2:$O$173,8,FALSE),"")</f>
        <v/>
      </c>
      <c r="U432" s="3" t="str">
        <f>_xlfn.IFNA(VLOOKUP($C432,DataSuS2021!$B$2:$O$173,9,FALSE),"")</f>
        <v/>
      </c>
      <c r="V432" s="3" t="str">
        <f>_xlfn.IFNA(VLOOKUP($C432,DataSuS2021!$B$2:$O$173,10,FALSE),"")</f>
        <v/>
      </c>
      <c r="W432" s="3" t="str">
        <f>_xlfn.IFNA(VLOOKUP($C432,DataSuS2021!$B$2:$O$173,11,FALSE),"")</f>
        <v/>
      </c>
      <c r="X432" s="3" t="str">
        <f>_xlfn.IFNA(VLOOKUP($C432,DataSuS2021!$B$2:$O$173,12,FALSE),"")</f>
        <v/>
      </c>
      <c r="Y432" s="3" t="str">
        <f>_xlfn.IFNA(VLOOKUP($C432,DataSuS2021!$B$2:$O$173,13,FALSE),"")</f>
        <v/>
      </c>
      <c r="Z432" s="42">
        <f t="shared" si="34"/>
        <v>0</v>
      </c>
      <c r="AA432" s="37" t="str">
        <f>_xlfn.IFNA(VLOOKUP($C432,DataSuS2022!$B$2:$O$854,2,FALSE),"")</f>
        <v>-</v>
      </c>
      <c r="AB432" s="37" t="str">
        <f>_xlfn.IFNA(VLOOKUP($C432,DataSuS2022!$B$2:$O$854,3,FALSE),"")</f>
        <v>-</v>
      </c>
      <c r="AC432" s="37" t="str">
        <f>_xlfn.IFNA(VLOOKUP($C432,DataSuS2022!$B$2:$O$854,4,FALSE),"")</f>
        <v>-</v>
      </c>
      <c r="AD432" s="37" t="str">
        <f>_xlfn.IFNA(VLOOKUP($C432,DataSuS2022!$B$2:$O$854,5,FALSE),"")</f>
        <v>-</v>
      </c>
      <c r="AE432" s="37" t="str">
        <f>_xlfn.IFNA(VLOOKUP($C432,DataSuS2022!$B$2:$O$854,6,FALSE),"")</f>
        <v>-</v>
      </c>
      <c r="AF432" s="37" t="str">
        <f>_xlfn.IFNA(VLOOKUP($C432,DataSuS2022!$B$2:$O$854,7,FALSE),"")</f>
        <v>-</v>
      </c>
      <c r="AG432" s="37" t="str">
        <f>_xlfn.IFNA(VLOOKUP($C432,DataSuS2022!$B$2:$O$854,8,FALSE),"")</f>
        <v>-</v>
      </c>
      <c r="AH432" s="37" t="str">
        <f>_xlfn.IFNA(VLOOKUP($C432,DataSuS2022!$B$2:$O$854,9,FALSE),"")</f>
        <v>-</v>
      </c>
      <c r="AI432" s="37" t="str">
        <f>_xlfn.IFNA(VLOOKUP($C432,DataSuS2022!$B$2:$O$854,10,FALSE),"")</f>
        <v>-</v>
      </c>
      <c r="AJ432" s="37" t="str">
        <f>_xlfn.IFNA(VLOOKUP($C432,DataSuS2022!$B$2:$O$854,11,FALSE),"")</f>
        <v>-</v>
      </c>
      <c r="AK432" s="37" t="str">
        <f>_xlfn.IFNA(VLOOKUP($C432,DataSuS2022!$B$2:$O$854,12,TRUE),"")</f>
        <v>-</v>
      </c>
      <c r="AL432" s="37" t="str">
        <f>_xlfn.IFNA(VLOOKUP($C432,DataSuS2022!$B$2:$O$854,13,FALSE),"")</f>
        <v>-</v>
      </c>
      <c r="AM432" s="44">
        <f t="shared" si="35"/>
        <v>0</v>
      </c>
      <c r="AN432" t="str">
        <f>_xlfn.IFNA(VLOOKUP($C432,DataSuS2023!$B$2:$O$854,2,FALSE),"")</f>
        <v>-</v>
      </c>
      <c r="AO432" t="str">
        <f>_xlfn.IFNA(VLOOKUP($C432,DataSuS2023!$B$2:$O$854,3,FALSE),"")</f>
        <v>-</v>
      </c>
      <c r="AP432" t="str">
        <f>_xlfn.IFNA(VLOOKUP($C432,DataSuS2023!$B$2:$O$854,4,FALSE),"")</f>
        <v>-</v>
      </c>
      <c r="AQ432" t="str">
        <f>_xlfn.IFNA(VLOOKUP($C432,DataSuS2023!$B$2:$O$854,5,FALSE),"")</f>
        <v>-</v>
      </c>
      <c r="AR432" t="str">
        <f>_xlfn.IFNA(VLOOKUP($C432,DataSuS2023!$B$2:$O$854,6,FALSE),"")</f>
        <v>-</v>
      </c>
      <c r="AS432" t="str">
        <f>_xlfn.IFNA(VLOOKUP($C432,DataSuS2023!$B$2:$O$854,7,FALSE),"")</f>
        <v>-</v>
      </c>
      <c r="AT432" t="str">
        <f>_xlfn.IFNA(VLOOKUP($C432,DataSuS2023!$B$2:$O$854,8,FALSE),"")</f>
        <v>-</v>
      </c>
      <c r="AU432" t="str">
        <f>_xlfn.IFNA(VLOOKUP($C432,DataSuS2023!$B$2:$O$854,9,FALSE),"")</f>
        <v>-</v>
      </c>
      <c r="AV432" t="str">
        <f>_xlfn.IFNA(VLOOKUP($C432,DataSuS2023!$B$2:$O$854,10,FALSE),"")</f>
        <v>-</v>
      </c>
      <c r="AW432" t="str">
        <f>_xlfn.IFNA(VLOOKUP($C432,DataSuS2023!$B$2:$O$854,11,FALSE),"")</f>
        <v>-</v>
      </c>
      <c r="AX432" t="str">
        <f>_xlfn.IFNA(VLOOKUP($C432,DataSuS2023!$B$2:$O$854,12,FALSE),"")</f>
        <v>-</v>
      </c>
      <c r="AY432" t="str">
        <f>_xlfn.IFNA(VLOOKUP($C432,DataSuS2023!$B$2:$O$854,13,FALSE),"")</f>
        <v>-</v>
      </c>
      <c r="AZ432" s="43">
        <f t="shared" si="37"/>
        <v>0</v>
      </c>
      <c r="BA432">
        <f t="shared" si="36"/>
        <v>0</v>
      </c>
    </row>
    <row r="433" spans="1:53" ht="15.75" customHeight="1">
      <c r="A433" s="10" t="s">
        <v>840</v>
      </c>
      <c r="B433" s="5">
        <v>3137809</v>
      </c>
      <c r="C433" s="5" t="str">
        <f t="shared" si="33"/>
        <v>31378</v>
      </c>
      <c r="D433" s="11" t="s">
        <v>56</v>
      </c>
      <c r="E433" s="12">
        <v>0.38200000000000001</v>
      </c>
      <c r="F433" s="12">
        <v>0.52500000000000002</v>
      </c>
      <c r="G433" s="13">
        <v>0.71099999999999997</v>
      </c>
      <c r="H433" s="46" t="s">
        <v>289</v>
      </c>
      <c r="I433" s="13" t="s">
        <v>61</v>
      </c>
      <c r="J433" s="14">
        <v>5.55</v>
      </c>
      <c r="K433" s="14">
        <v>213.11</v>
      </c>
      <c r="L433" s="15">
        <f t="shared" si="22"/>
        <v>26.042888649054476</v>
      </c>
      <c r="M433" s="6" t="s">
        <v>89</v>
      </c>
      <c r="N433" s="3" t="str">
        <f>_xlfn.IFNA(VLOOKUP($C433,DataSuS2021!$B$2:$O$173,2,FALSE),"")</f>
        <v/>
      </c>
      <c r="O433" s="3" t="str">
        <f>_xlfn.IFNA(VLOOKUP($C433,DataSuS2021!$B$2:$O$173,3,FALSE),"")</f>
        <v/>
      </c>
      <c r="P433" s="3" t="str">
        <f>_xlfn.IFNA(VLOOKUP($C433,DataSuS2021!$B$2:$O$173,4,FALSE),"")</f>
        <v/>
      </c>
      <c r="Q433" s="3" t="str">
        <f>_xlfn.IFNA(VLOOKUP($C433,DataSuS2021!$B$2:$O$173,5,FALSE),"")</f>
        <v/>
      </c>
      <c r="R433" s="3" t="str">
        <f>_xlfn.IFNA(VLOOKUP($C433,DataSuS2021!$B$2:$O$173,6,FALSE),"")</f>
        <v/>
      </c>
      <c r="S433" s="3" t="str">
        <f>_xlfn.IFNA(VLOOKUP($C433,DataSuS2021!$B$2:$O$173,7,FALSE),"")</f>
        <v/>
      </c>
      <c r="T433" s="3" t="str">
        <f>_xlfn.IFNA(VLOOKUP($C433,DataSuS2021!$B$2:$O$173,8,FALSE),"")</f>
        <v/>
      </c>
      <c r="U433" s="3" t="str">
        <f>_xlfn.IFNA(VLOOKUP($C433,DataSuS2021!$B$2:$O$173,9,FALSE),"")</f>
        <v/>
      </c>
      <c r="V433" s="3" t="str">
        <f>_xlfn.IFNA(VLOOKUP($C433,DataSuS2021!$B$2:$O$173,10,FALSE),"")</f>
        <v/>
      </c>
      <c r="W433" s="3" t="str">
        <f>_xlfn.IFNA(VLOOKUP($C433,DataSuS2021!$B$2:$O$173,11,FALSE),"")</f>
        <v/>
      </c>
      <c r="X433" s="3" t="str">
        <f>_xlfn.IFNA(VLOOKUP($C433,DataSuS2021!$B$2:$O$173,12,FALSE),"")</f>
        <v/>
      </c>
      <c r="Y433" s="3" t="str">
        <f>_xlfn.IFNA(VLOOKUP($C433,DataSuS2021!$B$2:$O$173,13,FALSE),"")</f>
        <v/>
      </c>
      <c r="Z433" s="42">
        <f t="shared" si="34"/>
        <v>0</v>
      </c>
      <c r="AA433" s="37" t="str">
        <f>_xlfn.IFNA(VLOOKUP($C433,DataSuS2022!$B$2:$O$854,2,FALSE),"")</f>
        <v>-</v>
      </c>
      <c r="AB433" s="37" t="str">
        <f>_xlfn.IFNA(VLOOKUP($C433,DataSuS2022!$B$2:$O$854,3,FALSE),"")</f>
        <v>-</v>
      </c>
      <c r="AC433" s="37" t="str">
        <f>_xlfn.IFNA(VLOOKUP($C433,DataSuS2022!$B$2:$O$854,4,FALSE),"")</f>
        <v>-</v>
      </c>
      <c r="AD433" s="37" t="str">
        <f>_xlfn.IFNA(VLOOKUP($C433,DataSuS2022!$B$2:$O$854,5,FALSE),"")</f>
        <v>-</v>
      </c>
      <c r="AE433" s="37" t="str">
        <f>_xlfn.IFNA(VLOOKUP($C433,DataSuS2022!$B$2:$O$854,6,FALSE),"")</f>
        <v>-</v>
      </c>
      <c r="AF433" s="37" t="str">
        <f>_xlfn.IFNA(VLOOKUP($C433,DataSuS2022!$B$2:$O$854,7,FALSE),"")</f>
        <v>-</v>
      </c>
      <c r="AG433" s="37" t="str">
        <f>_xlfn.IFNA(VLOOKUP($C433,DataSuS2022!$B$2:$O$854,8,FALSE),"")</f>
        <v>-</v>
      </c>
      <c r="AH433" s="37" t="str">
        <f>_xlfn.IFNA(VLOOKUP($C433,DataSuS2022!$B$2:$O$854,9,FALSE),"")</f>
        <v>-</v>
      </c>
      <c r="AI433" s="37" t="str">
        <f>_xlfn.IFNA(VLOOKUP($C433,DataSuS2022!$B$2:$O$854,10,FALSE),"")</f>
        <v>-</v>
      </c>
      <c r="AJ433" s="37" t="str">
        <f>_xlfn.IFNA(VLOOKUP($C433,DataSuS2022!$B$2:$O$854,11,FALSE),"")</f>
        <v>-</v>
      </c>
      <c r="AK433" s="37" t="str">
        <f>_xlfn.IFNA(VLOOKUP($C433,DataSuS2022!$B$2:$O$854,12,TRUE),"")</f>
        <v>-</v>
      </c>
      <c r="AL433" s="37" t="str">
        <f>_xlfn.IFNA(VLOOKUP($C433,DataSuS2022!$B$2:$O$854,13,FALSE),"")</f>
        <v>-</v>
      </c>
      <c r="AM433" s="44">
        <f t="shared" si="35"/>
        <v>0</v>
      </c>
      <c r="AN433" t="str">
        <f>_xlfn.IFNA(VLOOKUP($C433,DataSuS2023!$B$2:$O$854,2,FALSE),"")</f>
        <v>-</v>
      </c>
      <c r="AO433" t="str">
        <f>_xlfn.IFNA(VLOOKUP($C433,DataSuS2023!$B$2:$O$854,3,FALSE),"")</f>
        <v>-</v>
      </c>
      <c r="AP433" t="str">
        <f>_xlfn.IFNA(VLOOKUP($C433,DataSuS2023!$B$2:$O$854,4,FALSE),"")</f>
        <v>-</v>
      </c>
      <c r="AQ433" t="str">
        <f>_xlfn.IFNA(VLOOKUP($C433,DataSuS2023!$B$2:$O$854,5,FALSE),"")</f>
        <v>-</v>
      </c>
      <c r="AR433" t="str">
        <f>_xlfn.IFNA(VLOOKUP($C433,DataSuS2023!$B$2:$O$854,6,FALSE),"")</f>
        <v>-</v>
      </c>
      <c r="AS433" t="str">
        <f>_xlfn.IFNA(VLOOKUP($C433,DataSuS2023!$B$2:$O$854,7,FALSE),"")</f>
        <v>-</v>
      </c>
      <c r="AT433" t="str">
        <f>_xlfn.IFNA(VLOOKUP($C433,DataSuS2023!$B$2:$O$854,8,FALSE),"")</f>
        <v>-</v>
      </c>
      <c r="AU433" t="str">
        <f>_xlfn.IFNA(VLOOKUP($C433,DataSuS2023!$B$2:$O$854,9,FALSE),"")</f>
        <v>-</v>
      </c>
      <c r="AV433" t="str">
        <f>_xlfn.IFNA(VLOOKUP($C433,DataSuS2023!$B$2:$O$854,10,FALSE),"")</f>
        <v>-</v>
      </c>
      <c r="AW433" t="str">
        <f>_xlfn.IFNA(VLOOKUP($C433,DataSuS2023!$B$2:$O$854,11,FALSE),"")</f>
        <v>-</v>
      </c>
      <c r="AX433" t="str">
        <f>_xlfn.IFNA(VLOOKUP($C433,DataSuS2023!$B$2:$O$854,12,FALSE),"")</f>
        <v>-</v>
      </c>
      <c r="AY433" t="str">
        <f>_xlfn.IFNA(VLOOKUP($C433,DataSuS2023!$B$2:$O$854,13,FALSE),"")</f>
        <v>-</v>
      </c>
      <c r="AZ433" s="43">
        <f t="shared" si="37"/>
        <v>0</v>
      </c>
      <c r="BA433">
        <f t="shared" si="36"/>
        <v>0</v>
      </c>
    </row>
    <row r="434" spans="1:53" ht="15.75" customHeight="1">
      <c r="A434" s="10" t="s">
        <v>841</v>
      </c>
      <c r="B434" s="5">
        <v>3137908</v>
      </c>
      <c r="C434" s="5" t="str">
        <f t="shared" si="33"/>
        <v>31379</v>
      </c>
      <c r="D434" s="11" t="s">
        <v>64</v>
      </c>
      <c r="E434" s="12">
        <v>0.45800000000000002</v>
      </c>
      <c r="F434" s="12">
        <v>0.627</v>
      </c>
      <c r="G434" s="13">
        <v>0.65500000000000003</v>
      </c>
      <c r="H434" s="46" t="s">
        <v>842</v>
      </c>
      <c r="I434" s="13" t="s">
        <v>61</v>
      </c>
      <c r="J434" s="14">
        <v>0.91</v>
      </c>
      <c r="K434" s="14">
        <v>118.602</v>
      </c>
      <c r="L434" s="15">
        <f t="shared" si="22"/>
        <v>7.6727205274784573</v>
      </c>
      <c r="M434" s="6" t="s">
        <v>62</v>
      </c>
      <c r="N434" s="3" t="str">
        <f>_xlfn.IFNA(VLOOKUP($C434,DataSuS2021!$B$2:$O$173,2,FALSE),"")</f>
        <v/>
      </c>
      <c r="O434" s="3" t="str">
        <f>_xlfn.IFNA(VLOOKUP($C434,DataSuS2021!$B$2:$O$173,3,FALSE),"")</f>
        <v/>
      </c>
      <c r="P434" s="3" t="str">
        <f>_xlfn.IFNA(VLOOKUP($C434,DataSuS2021!$B$2:$O$173,4,FALSE),"")</f>
        <v/>
      </c>
      <c r="Q434" s="3" t="str">
        <f>_xlfn.IFNA(VLOOKUP($C434,DataSuS2021!$B$2:$O$173,5,FALSE),"")</f>
        <v/>
      </c>
      <c r="R434" s="3" t="str">
        <f>_xlfn.IFNA(VLOOKUP($C434,DataSuS2021!$B$2:$O$173,6,FALSE),"")</f>
        <v/>
      </c>
      <c r="S434" s="3" t="str">
        <f>_xlfn.IFNA(VLOOKUP($C434,DataSuS2021!$B$2:$O$173,7,FALSE),"")</f>
        <v/>
      </c>
      <c r="T434" s="3" t="str">
        <f>_xlfn.IFNA(VLOOKUP($C434,DataSuS2021!$B$2:$O$173,8,FALSE),"")</f>
        <v/>
      </c>
      <c r="U434" s="3" t="str">
        <f>_xlfn.IFNA(VLOOKUP($C434,DataSuS2021!$B$2:$O$173,9,FALSE),"")</f>
        <v/>
      </c>
      <c r="V434" s="3" t="str">
        <f>_xlfn.IFNA(VLOOKUP($C434,DataSuS2021!$B$2:$O$173,10,FALSE),"")</f>
        <v/>
      </c>
      <c r="W434" s="3" t="str">
        <f>_xlfn.IFNA(VLOOKUP($C434,DataSuS2021!$B$2:$O$173,11,FALSE),"")</f>
        <v/>
      </c>
      <c r="X434" s="3" t="str">
        <f>_xlfn.IFNA(VLOOKUP($C434,DataSuS2021!$B$2:$O$173,12,FALSE),"")</f>
        <v/>
      </c>
      <c r="Y434" s="3" t="str">
        <f>_xlfn.IFNA(VLOOKUP($C434,DataSuS2021!$B$2:$O$173,13,FALSE),"")</f>
        <v/>
      </c>
      <c r="Z434" s="42">
        <f t="shared" si="34"/>
        <v>0</v>
      </c>
      <c r="AA434" s="37" t="str">
        <f>_xlfn.IFNA(VLOOKUP($C434,DataSuS2022!$B$2:$O$854,2,FALSE),"")</f>
        <v>-</v>
      </c>
      <c r="AB434" s="37" t="str">
        <f>_xlfn.IFNA(VLOOKUP($C434,DataSuS2022!$B$2:$O$854,3,FALSE),"")</f>
        <v>-</v>
      </c>
      <c r="AC434" s="37" t="str">
        <f>_xlfn.IFNA(VLOOKUP($C434,DataSuS2022!$B$2:$O$854,4,FALSE),"")</f>
        <v>-</v>
      </c>
      <c r="AD434" s="37" t="str">
        <f>_xlfn.IFNA(VLOOKUP($C434,DataSuS2022!$B$2:$O$854,5,FALSE),"")</f>
        <v>-</v>
      </c>
      <c r="AE434" s="37" t="str">
        <f>_xlfn.IFNA(VLOOKUP($C434,DataSuS2022!$B$2:$O$854,6,FALSE),"")</f>
        <v>-</v>
      </c>
      <c r="AF434" s="37" t="str">
        <f>_xlfn.IFNA(VLOOKUP($C434,DataSuS2022!$B$2:$O$854,7,FALSE),"")</f>
        <v>-</v>
      </c>
      <c r="AG434" s="37" t="str">
        <f>_xlfn.IFNA(VLOOKUP($C434,DataSuS2022!$B$2:$O$854,8,FALSE),"")</f>
        <v>-</v>
      </c>
      <c r="AH434" s="37" t="str">
        <f>_xlfn.IFNA(VLOOKUP($C434,DataSuS2022!$B$2:$O$854,9,FALSE),"")</f>
        <v>-</v>
      </c>
      <c r="AI434" s="37" t="str">
        <f>_xlfn.IFNA(VLOOKUP($C434,DataSuS2022!$B$2:$O$854,10,FALSE),"")</f>
        <v>-</v>
      </c>
      <c r="AJ434" s="37" t="str">
        <f>_xlfn.IFNA(VLOOKUP($C434,DataSuS2022!$B$2:$O$854,11,FALSE),"")</f>
        <v>-</v>
      </c>
      <c r="AK434" s="37" t="str">
        <f>_xlfn.IFNA(VLOOKUP($C434,DataSuS2022!$B$2:$O$854,12,TRUE),"")</f>
        <v>-</v>
      </c>
      <c r="AL434" s="37" t="str">
        <f>_xlfn.IFNA(VLOOKUP($C434,DataSuS2022!$B$2:$O$854,13,FALSE),"")</f>
        <v>-</v>
      </c>
      <c r="AM434" s="44">
        <f t="shared" si="35"/>
        <v>0</v>
      </c>
      <c r="AN434" t="str">
        <f>_xlfn.IFNA(VLOOKUP($C434,DataSuS2023!$B$2:$O$854,2,FALSE),"")</f>
        <v>-</v>
      </c>
      <c r="AO434" t="str">
        <f>_xlfn.IFNA(VLOOKUP($C434,DataSuS2023!$B$2:$O$854,3,FALSE),"")</f>
        <v>-</v>
      </c>
      <c r="AP434" t="str">
        <f>_xlfn.IFNA(VLOOKUP($C434,DataSuS2023!$B$2:$O$854,4,FALSE),"")</f>
        <v>-</v>
      </c>
      <c r="AQ434" t="str">
        <f>_xlfn.IFNA(VLOOKUP($C434,DataSuS2023!$B$2:$O$854,5,FALSE),"")</f>
        <v>-</v>
      </c>
      <c r="AR434" t="str">
        <f>_xlfn.IFNA(VLOOKUP($C434,DataSuS2023!$B$2:$O$854,6,FALSE),"")</f>
        <v>-</v>
      </c>
      <c r="AS434" t="str">
        <f>_xlfn.IFNA(VLOOKUP($C434,DataSuS2023!$B$2:$O$854,7,FALSE),"")</f>
        <v>-</v>
      </c>
      <c r="AT434" t="str">
        <f>_xlfn.IFNA(VLOOKUP($C434,DataSuS2023!$B$2:$O$854,8,FALSE),"")</f>
        <v>-</v>
      </c>
      <c r="AU434" t="str">
        <f>_xlfn.IFNA(VLOOKUP($C434,DataSuS2023!$B$2:$O$854,9,FALSE),"")</f>
        <v>-</v>
      </c>
      <c r="AV434" t="str">
        <f>_xlfn.IFNA(VLOOKUP($C434,DataSuS2023!$B$2:$O$854,10,FALSE),"")</f>
        <v>-</v>
      </c>
      <c r="AW434" t="str">
        <f>_xlfn.IFNA(VLOOKUP($C434,DataSuS2023!$B$2:$O$854,11,FALSE),"")</f>
        <v>-</v>
      </c>
      <c r="AX434" t="str">
        <f>_xlfn.IFNA(VLOOKUP($C434,DataSuS2023!$B$2:$O$854,12,FALSE),"")</f>
        <v>-</v>
      </c>
      <c r="AY434" t="str">
        <f>_xlfn.IFNA(VLOOKUP($C434,DataSuS2023!$B$2:$O$854,13,FALSE),"")</f>
        <v>-</v>
      </c>
      <c r="AZ434" s="43">
        <f t="shared" si="37"/>
        <v>0</v>
      </c>
      <c r="BA434">
        <f t="shared" si="36"/>
        <v>0</v>
      </c>
    </row>
    <row r="435" spans="1:53" ht="15.75" customHeight="1">
      <c r="A435" s="10" t="s">
        <v>843</v>
      </c>
      <c r="B435" s="5">
        <v>3138005</v>
      </c>
      <c r="C435" s="5" t="str">
        <f t="shared" si="33"/>
        <v>31380</v>
      </c>
      <c r="D435" s="11" t="s">
        <v>136</v>
      </c>
      <c r="E435" s="12">
        <v>0.35199999999999998</v>
      </c>
      <c r="F435" s="12">
        <v>0.496</v>
      </c>
      <c r="G435" s="13">
        <v>0.71399999999999997</v>
      </c>
      <c r="H435" s="46" t="s">
        <v>844</v>
      </c>
      <c r="I435" s="13" t="s">
        <v>61</v>
      </c>
      <c r="J435" s="14">
        <v>0.97</v>
      </c>
      <c r="K435" s="14">
        <v>204.88200000000001</v>
      </c>
      <c r="L435" s="15">
        <f t="shared" si="22"/>
        <v>4.7344325026112593</v>
      </c>
      <c r="M435" s="6" t="s">
        <v>62</v>
      </c>
      <c r="N435" s="3" t="str">
        <f>_xlfn.IFNA(VLOOKUP($C435,DataSuS2021!$B$2:$O$173,2,FALSE),"")</f>
        <v/>
      </c>
      <c r="O435" s="3" t="str">
        <f>_xlfn.IFNA(VLOOKUP($C435,DataSuS2021!$B$2:$O$173,3,FALSE),"")</f>
        <v/>
      </c>
      <c r="P435" s="3" t="str">
        <f>_xlfn.IFNA(VLOOKUP($C435,DataSuS2021!$B$2:$O$173,4,FALSE),"")</f>
        <v/>
      </c>
      <c r="Q435" s="3" t="str">
        <f>_xlfn.IFNA(VLOOKUP($C435,DataSuS2021!$B$2:$O$173,5,FALSE),"")</f>
        <v/>
      </c>
      <c r="R435" s="3" t="str">
        <f>_xlfn.IFNA(VLOOKUP($C435,DataSuS2021!$B$2:$O$173,6,FALSE),"")</f>
        <v/>
      </c>
      <c r="S435" s="3" t="str">
        <f>_xlfn.IFNA(VLOOKUP($C435,DataSuS2021!$B$2:$O$173,7,FALSE),"")</f>
        <v/>
      </c>
      <c r="T435" s="3" t="str">
        <f>_xlfn.IFNA(VLOOKUP($C435,DataSuS2021!$B$2:$O$173,8,FALSE),"")</f>
        <v/>
      </c>
      <c r="U435" s="3" t="str">
        <f>_xlfn.IFNA(VLOOKUP($C435,DataSuS2021!$B$2:$O$173,9,FALSE),"")</f>
        <v/>
      </c>
      <c r="V435" s="3" t="str">
        <f>_xlfn.IFNA(VLOOKUP($C435,DataSuS2021!$B$2:$O$173,10,FALSE),"")</f>
        <v/>
      </c>
      <c r="W435" s="3" t="str">
        <f>_xlfn.IFNA(VLOOKUP($C435,DataSuS2021!$B$2:$O$173,11,FALSE),"")</f>
        <v/>
      </c>
      <c r="X435" s="3" t="str">
        <f>_xlfn.IFNA(VLOOKUP($C435,DataSuS2021!$B$2:$O$173,12,FALSE),"")</f>
        <v/>
      </c>
      <c r="Y435" s="3" t="str">
        <f>_xlfn.IFNA(VLOOKUP($C435,DataSuS2021!$B$2:$O$173,13,FALSE),"")</f>
        <v/>
      </c>
      <c r="Z435" s="42">
        <f t="shared" si="34"/>
        <v>0</v>
      </c>
      <c r="AA435" s="37" t="str">
        <f>_xlfn.IFNA(VLOOKUP($C435,DataSuS2022!$B$2:$O$854,2,FALSE),"")</f>
        <v>-</v>
      </c>
      <c r="AB435" s="37" t="str">
        <f>_xlfn.IFNA(VLOOKUP($C435,DataSuS2022!$B$2:$O$854,3,FALSE),"")</f>
        <v>-</v>
      </c>
      <c r="AC435" s="37" t="str">
        <f>_xlfn.IFNA(VLOOKUP($C435,DataSuS2022!$B$2:$O$854,4,FALSE),"")</f>
        <v>-</v>
      </c>
      <c r="AD435" s="37" t="str">
        <f>_xlfn.IFNA(VLOOKUP($C435,DataSuS2022!$B$2:$O$854,5,FALSE),"")</f>
        <v>-</v>
      </c>
      <c r="AE435" s="37" t="str">
        <f>_xlfn.IFNA(VLOOKUP($C435,DataSuS2022!$B$2:$O$854,6,FALSE),"")</f>
        <v>-</v>
      </c>
      <c r="AF435" s="37" t="str">
        <f>_xlfn.IFNA(VLOOKUP($C435,DataSuS2022!$B$2:$O$854,7,FALSE),"")</f>
        <v>-</v>
      </c>
      <c r="AG435" s="37" t="str">
        <f>_xlfn.IFNA(VLOOKUP($C435,DataSuS2022!$B$2:$O$854,8,FALSE),"")</f>
        <v>-</v>
      </c>
      <c r="AH435" s="37" t="str">
        <f>_xlfn.IFNA(VLOOKUP($C435,DataSuS2022!$B$2:$O$854,9,FALSE),"")</f>
        <v>-</v>
      </c>
      <c r="AI435" s="37" t="str">
        <f>_xlfn.IFNA(VLOOKUP($C435,DataSuS2022!$B$2:$O$854,10,FALSE),"")</f>
        <v>-</v>
      </c>
      <c r="AJ435" s="37" t="str">
        <f>_xlfn.IFNA(VLOOKUP($C435,DataSuS2022!$B$2:$O$854,11,FALSE),"")</f>
        <v>-</v>
      </c>
      <c r="AK435" s="37" t="str">
        <f>_xlfn.IFNA(VLOOKUP($C435,DataSuS2022!$B$2:$O$854,12,TRUE),"")</f>
        <v>-</v>
      </c>
      <c r="AL435" s="37" t="str">
        <f>_xlfn.IFNA(VLOOKUP($C435,DataSuS2022!$B$2:$O$854,13,FALSE),"")</f>
        <v>-</v>
      </c>
      <c r="AM435" s="44">
        <f t="shared" si="35"/>
        <v>0</v>
      </c>
      <c r="AN435" t="str">
        <f>_xlfn.IFNA(VLOOKUP($C435,DataSuS2023!$B$2:$O$854,2,FALSE),"")</f>
        <v>-</v>
      </c>
      <c r="AO435" t="str">
        <f>_xlfn.IFNA(VLOOKUP($C435,DataSuS2023!$B$2:$O$854,3,FALSE),"")</f>
        <v>-</v>
      </c>
      <c r="AP435" t="str">
        <f>_xlfn.IFNA(VLOOKUP($C435,DataSuS2023!$B$2:$O$854,4,FALSE),"")</f>
        <v>-</v>
      </c>
      <c r="AQ435" t="str">
        <f>_xlfn.IFNA(VLOOKUP($C435,DataSuS2023!$B$2:$O$854,5,FALSE),"")</f>
        <v>-</v>
      </c>
      <c r="AR435" t="str">
        <f>_xlfn.IFNA(VLOOKUP($C435,DataSuS2023!$B$2:$O$854,6,FALSE),"")</f>
        <v>-</v>
      </c>
      <c r="AS435" t="str">
        <f>_xlfn.IFNA(VLOOKUP($C435,DataSuS2023!$B$2:$O$854,7,FALSE),"")</f>
        <v>-</v>
      </c>
      <c r="AT435" t="str">
        <f>_xlfn.IFNA(VLOOKUP($C435,DataSuS2023!$B$2:$O$854,8,FALSE),"")</f>
        <v>-</v>
      </c>
      <c r="AU435" t="str">
        <f>_xlfn.IFNA(VLOOKUP($C435,DataSuS2023!$B$2:$O$854,9,FALSE),"")</f>
        <v>-</v>
      </c>
      <c r="AV435" t="str">
        <f>_xlfn.IFNA(VLOOKUP($C435,DataSuS2023!$B$2:$O$854,10,FALSE),"")</f>
        <v>-</v>
      </c>
      <c r="AW435" t="str">
        <f>_xlfn.IFNA(VLOOKUP($C435,DataSuS2023!$B$2:$O$854,11,FALSE),"")</f>
        <v>-</v>
      </c>
      <c r="AX435" t="str">
        <f>_xlfn.IFNA(VLOOKUP($C435,DataSuS2023!$B$2:$O$854,12,FALSE),"")</f>
        <v>-</v>
      </c>
      <c r="AY435" t="str">
        <f>_xlfn.IFNA(VLOOKUP($C435,DataSuS2023!$B$2:$O$854,13,FALSE),"")</f>
        <v>-</v>
      </c>
      <c r="AZ435" s="43">
        <f t="shared" si="37"/>
        <v>0</v>
      </c>
      <c r="BA435">
        <f t="shared" si="36"/>
        <v>0</v>
      </c>
    </row>
    <row r="436" spans="1:53" ht="15.75" customHeight="1">
      <c r="A436" s="10" t="s">
        <v>845</v>
      </c>
      <c r="B436" s="5">
        <v>3138104</v>
      </c>
      <c r="C436" s="5" t="str">
        <f t="shared" si="33"/>
        <v>31381</v>
      </c>
      <c r="D436" s="11" t="s">
        <v>85</v>
      </c>
      <c r="E436" s="12">
        <v>0.46800000000000003</v>
      </c>
      <c r="F436" s="12">
        <v>0.61499999999999999</v>
      </c>
      <c r="G436" s="13">
        <v>0.629</v>
      </c>
      <c r="H436" s="46" t="s">
        <v>846</v>
      </c>
      <c r="I436" s="13" t="s">
        <v>53</v>
      </c>
      <c r="J436" s="14">
        <v>2.83</v>
      </c>
      <c r="K436" s="14">
        <v>3204.2170000000001</v>
      </c>
      <c r="L436" s="15">
        <f t="shared" si="22"/>
        <v>0.88321109338100379</v>
      </c>
      <c r="M436" s="6" t="s">
        <v>83</v>
      </c>
      <c r="N436" s="3" t="str">
        <f>_xlfn.IFNA(VLOOKUP($C436,DataSuS2021!$B$2:$O$173,2,FALSE),"")</f>
        <v/>
      </c>
      <c r="O436" s="3" t="str">
        <f>_xlfn.IFNA(VLOOKUP($C436,DataSuS2021!$B$2:$O$173,3,FALSE),"")</f>
        <v/>
      </c>
      <c r="P436" s="3" t="str">
        <f>_xlfn.IFNA(VLOOKUP($C436,DataSuS2021!$B$2:$O$173,4,FALSE),"")</f>
        <v/>
      </c>
      <c r="Q436" s="3" t="str">
        <f>_xlfn.IFNA(VLOOKUP($C436,DataSuS2021!$B$2:$O$173,5,FALSE),"")</f>
        <v/>
      </c>
      <c r="R436" s="3" t="str">
        <f>_xlfn.IFNA(VLOOKUP($C436,DataSuS2021!$B$2:$O$173,6,FALSE),"")</f>
        <v/>
      </c>
      <c r="S436" s="3" t="str">
        <f>_xlfn.IFNA(VLOOKUP($C436,DataSuS2021!$B$2:$O$173,7,FALSE),"")</f>
        <v/>
      </c>
      <c r="T436" s="3" t="str">
        <f>_xlfn.IFNA(VLOOKUP($C436,DataSuS2021!$B$2:$O$173,8,FALSE),"")</f>
        <v/>
      </c>
      <c r="U436" s="3" t="str">
        <f>_xlfn.IFNA(VLOOKUP($C436,DataSuS2021!$B$2:$O$173,9,FALSE),"")</f>
        <v/>
      </c>
      <c r="V436" s="3" t="str">
        <f>_xlfn.IFNA(VLOOKUP($C436,DataSuS2021!$B$2:$O$173,10,FALSE),"")</f>
        <v/>
      </c>
      <c r="W436" s="3" t="str">
        <f>_xlfn.IFNA(VLOOKUP($C436,DataSuS2021!$B$2:$O$173,11,FALSE),"")</f>
        <v/>
      </c>
      <c r="X436" s="3" t="str">
        <f>_xlfn.IFNA(VLOOKUP($C436,DataSuS2021!$B$2:$O$173,12,FALSE),"")</f>
        <v/>
      </c>
      <c r="Y436" s="3" t="str">
        <f>_xlfn.IFNA(VLOOKUP($C436,DataSuS2021!$B$2:$O$173,13,FALSE),"")</f>
        <v/>
      </c>
      <c r="Z436" s="42">
        <f t="shared" si="34"/>
        <v>0</v>
      </c>
      <c r="AA436" s="37" t="str">
        <f>_xlfn.IFNA(VLOOKUP($C436,DataSuS2022!$B$2:$O$854,2,FALSE),"")</f>
        <v>-</v>
      </c>
      <c r="AB436" s="37" t="str">
        <f>_xlfn.IFNA(VLOOKUP($C436,DataSuS2022!$B$2:$O$854,3,FALSE),"")</f>
        <v>-</v>
      </c>
      <c r="AC436" s="37" t="str">
        <f>_xlfn.IFNA(VLOOKUP($C436,DataSuS2022!$B$2:$O$854,4,FALSE),"")</f>
        <v>-</v>
      </c>
      <c r="AD436" s="37" t="str">
        <f>_xlfn.IFNA(VLOOKUP($C436,DataSuS2022!$B$2:$O$854,5,FALSE),"")</f>
        <v>-</v>
      </c>
      <c r="AE436" s="37" t="str">
        <f>_xlfn.IFNA(VLOOKUP($C436,DataSuS2022!$B$2:$O$854,6,FALSE),"")</f>
        <v>-</v>
      </c>
      <c r="AF436" s="37" t="str">
        <f>_xlfn.IFNA(VLOOKUP($C436,DataSuS2022!$B$2:$O$854,7,FALSE),"")</f>
        <v>-</v>
      </c>
      <c r="AG436" s="37" t="str">
        <f>_xlfn.IFNA(VLOOKUP($C436,DataSuS2022!$B$2:$O$854,8,FALSE),"")</f>
        <v>-</v>
      </c>
      <c r="AH436" s="37" t="str">
        <f>_xlfn.IFNA(VLOOKUP($C436,DataSuS2022!$B$2:$O$854,9,FALSE),"")</f>
        <v>-</v>
      </c>
      <c r="AI436" s="37" t="str">
        <f>_xlfn.IFNA(VLOOKUP($C436,DataSuS2022!$B$2:$O$854,10,FALSE),"")</f>
        <v>-</v>
      </c>
      <c r="AJ436" s="37" t="str">
        <f>_xlfn.IFNA(VLOOKUP($C436,DataSuS2022!$B$2:$O$854,11,FALSE),"")</f>
        <v>-</v>
      </c>
      <c r="AK436" s="37" t="str">
        <f>_xlfn.IFNA(VLOOKUP($C436,DataSuS2022!$B$2:$O$854,12,TRUE),"")</f>
        <v>-</v>
      </c>
      <c r="AL436" s="37" t="str">
        <f>_xlfn.IFNA(VLOOKUP($C436,DataSuS2022!$B$2:$O$854,13,FALSE),"")</f>
        <v>-</v>
      </c>
      <c r="AM436" s="44">
        <f t="shared" si="35"/>
        <v>0</v>
      </c>
      <c r="AN436" t="str">
        <f>_xlfn.IFNA(VLOOKUP($C436,DataSuS2023!$B$2:$O$854,2,FALSE),"")</f>
        <v>-</v>
      </c>
      <c r="AO436" t="str">
        <f>_xlfn.IFNA(VLOOKUP($C436,DataSuS2023!$B$2:$O$854,3,FALSE),"")</f>
        <v>-</v>
      </c>
      <c r="AP436" t="str">
        <f>_xlfn.IFNA(VLOOKUP($C436,DataSuS2023!$B$2:$O$854,4,FALSE),"")</f>
        <v>-</v>
      </c>
      <c r="AQ436" t="str">
        <f>_xlfn.IFNA(VLOOKUP($C436,DataSuS2023!$B$2:$O$854,5,FALSE),"")</f>
        <v>-</v>
      </c>
      <c r="AR436" t="str">
        <f>_xlfn.IFNA(VLOOKUP($C436,DataSuS2023!$B$2:$O$854,6,FALSE),"")</f>
        <v>-</v>
      </c>
      <c r="AS436" t="str">
        <f>_xlfn.IFNA(VLOOKUP($C436,DataSuS2023!$B$2:$O$854,7,FALSE),"")</f>
        <v>-</v>
      </c>
      <c r="AT436" t="str">
        <f>_xlfn.IFNA(VLOOKUP($C436,DataSuS2023!$B$2:$O$854,8,FALSE),"")</f>
        <v>-</v>
      </c>
      <c r="AU436" t="str">
        <f>_xlfn.IFNA(VLOOKUP($C436,DataSuS2023!$B$2:$O$854,9,FALSE),"")</f>
        <v>-</v>
      </c>
      <c r="AV436" t="str">
        <f>_xlfn.IFNA(VLOOKUP($C436,DataSuS2023!$B$2:$O$854,10,FALSE),"")</f>
        <v>-</v>
      </c>
      <c r="AW436" t="str">
        <f>_xlfn.IFNA(VLOOKUP($C436,DataSuS2023!$B$2:$O$854,11,FALSE),"")</f>
        <v>-</v>
      </c>
      <c r="AX436" t="str">
        <f>_xlfn.IFNA(VLOOKUP($C436,DataSuS2023!$B$2:$O$854,12,FALSE),"")</f>
        <v>-</v>
      </c>
      <c r="AY436" t="str">
        <f>_xlfn.IFNA(VLOOKUP($C436,DataSuS2023!$B$2:$O$854,13,FALSE),"")</f>
        <v>-</v>
      </c>
      <c r="AZ436" s="43">
        <f t="shared" si="37"/>
        <v>0</v>
      </c>
      <c r="BA436">
        <f t="shared" si="36"/>
        <v>0</v>
      </c>
    </row>
    <row r="437" spans="1:53" ht="15.75" customHeight="1">
      <c r="A437" s="10" t="s">
        <v>847</v>
      </c>
      <c r="B437" s="5">
        <v>3138203</v>
      </c>
      <c r="C437" s="5" t="str">
        <f t="shared" si="33"/>
        <v>31382</v>
      </c>
      <c r="D437" s="11" t="s">
        <v>96</v>
      </c>
      <c r="E437" s="12">
        <v>0.36699999999999999</v>
      </c>
      <c r="F437" s="12">
        <v>0.497</v>
      </c>
      <c r="G437" s="13">
        <v>0.78200000000000003</v>
      </c>
      <c r="H437" s="46" t="s">
        <v>848</v>
      </c>
      <c r="I437" s="13" t="s">
        <v>61</v>
      </c>
      <c r="J437" s="14">
        <v>24.15</v>
      </c>
      <c r="K437" s="14">
        <v>564.74400000000003</v>
      </c>
      <c r="L437" s="15">
        <f t="shared" si="22"/>
        <v>42.762738515150225</v>
      </c>
      <c r="M437" s="6" t="s">
        <v>100</v>
      </c>
      <c r="N437" s="3" t="str">
        <f>_xlfn.IFNA(VLOOKUP($C437,DataSuS2021!$B$2:$O$173,2,FALSE),"")</f>
        <v>-</v>
      </c>
      <c r="O437" s="3" t="str">
        <f>_xlfn.IFNA(VLOOKUP($C437,DataSuS2021!$B$2:$O$173,3,FALSE),"")</f>
        <v>-</v>
      </c>
      <c r="P437" s="3" t="str">
        <f>_xlfn.IFNA(VLOOKUP($C437,DataSuS2021!$B$2:$O$173,4,FALSE),"")</f>
        <v>-</v>
      </c>
      <c r="Q437" s="3" t="str">
        <f>_xlfn.IFNA(VLOOKUP($C437,DataSuS2021!$B$2:$O$173,5,FALSE),"")</f>
        <v>-</v>
      </c>
      <c r="R437" s="3" t="str">
        <f>_xlfn.IFNA(VLOOKUP($C437,DataSuS2021!$B$2:$O$173,6,FALSE),"")</f>
        <v>-</v>
      </c>
      <c r="S437" s="3" t="str">
        <f>_xlfn.IFNA(VLOOKUP($C437,DataSuS2021!$B$2:$O$173,7,FALSE),"")</f>
        <v>-</v>
      </c>
      <c r="T437" s="3" t="str">
        <f>_xlfn.IFNA(VLOOKUP($C437,DataSuS2021!$B$2:$O$173,8,FALSE),"")</f>
        <v>-</v>
      </c>
      <c r="U437" s="3" t="str">
        <f>_xlfn.IFNA(VLOOKUP($C437,DataSuS2021!$B$2:$O$173,9,FALSE),"")</f>
        <v>-</v>
      </c>
      <c r="V437" s="3" t="str">
        <f>_xlfn.IFNA(VLOOKUP($C437,DataSuS2021!$B$2:$O$173,10,FALSE),"")</f>
        <v>-</v>
      </c>
      <c r="W437" s="3" t="str">
        <f>_xlfn.IFNA(VLOOKUP($C437,DataSuS2021!$B$2:$O$173,11,FALSE),"")</f>
        <v>-</v>
      </c>
      <c r="X437" s="3" t="str">
        <f>_xlfn.IFNA(VLOOKUP($C437,DataSuS2021!$B$2:$O$173,12,FALSE),"")</f>
        <v>-</v>
      </c>
      <c r="Y437" s="3">
        <f>_xlfn.IFNA(VLOOKUP($C437,DataSuS2021!$B$2:$O$173,13,FALSE),"")</f>
        <v>1</v>
      </c>
      <c r="Z437" s="42">
        <f t="shared" si="34"/>
        <v>1</v>
      </c>
      <c r="AA437" s="37" t="str">
        <f>_xlfn.IFNA(VLOOKUP($C437,DataSuS2022!$B$2:$O$854,2,FALSE),"")</f>
        <v>-</v>
      </c>
      <c r="AB437" s="37" t="str">
        <f>_xlfn.IFNA(VLOOKUP($C437,DataSuS2022!$B$2:$O$854,3,FALSE),"")</f>
        <v>-</v>
      </c>
      <c r="AC437" s="37" t="str">
        <f>_xlfn.IFNA(VLOOKUP($C437,DataSuS2022!$B$2:$O$854,4,FALSE),"")</f>
        <v>-</v>
      </c>
      <c r="AD437" s="37" t="str">
        <f>_xlfn.IFNA(VLOOKUP($C437,DataSuS2022!$B$2:$O$854,5,FALSE),"")</f>
        <v>-</v>
      </c>
      <c r="AE437" s="37" t="str">
        <f>_xlfn.IFNA(VLOOKUP($C437,DataSuS2022!$B$2:$O$854,6,FALSE),"")</f>
        <v>-</v>
      </c>
      <c r="AF437" s="37" t="str">
        <f>_xlfn.IFNA(VLOOKUP($C437,DataSuS2022!$B$2:$O$854,7,FALSE),"")</f>
        <v>-</v>
      </c>
      <c r="AG437" s="37" t="str">
        <f>_xlfn.IFNA(VLOOKUP($C437,DataSuS2022!$B$2:$O$854,8,FALSE),"")</f>
        <v>-</v>
      </c>
      <c r="AH437" s="37" t="str">
        <f>_xlfn.IFNA(VLOOKUP($C437,DataSuS2022!$B$2:$O$854,9,FALSE),"")</f>
        <v>-</v>
      </c>
      <c r="AI437" s="37" t="str">
        <f>_xlfn.IFNA(VLOOKUP($C437,DataSuS2022!$B$2:$O$854,10,FALSE),"")</f>
        <v>-</v>
      </c>
      <c r="AJ437" s="37" t="str">
        <f>_xlfn.IFNA(VLOOKUP($C437,DataSuS2022!$B$2:$O$854,11,FALSE),"")</f>
        <v>-</v>
      </c>
      <c r="AK437" s="37" t="str">
        <f>_xlfn.IFNA(VLOOKUP($C437,DataSuS2022!$B$2:$O$854,12,TRUE),"")</f>
        <v>-</v>
      </c>
      <c r="AL437" s="37" t="str">
        <f>_xlfn.IFNA(VLOOKUP($C437,DataSuS2022!$B$2:$O$854,13,FALSE),"")</f>
        <v>-</v>
      </c>
      <c r="AM437" s="44">
        <f t="shared" si="35"/>
        <v>0</v>
      </c>
      <c r="AN437" t="str">
        <f>_xlfn.IFNA(VLOOKUP($C437,DataSuS2023!$B$2:$O$854,2,FALSE),"")</f>
        <v>-</v>
      </c>
      <c r="AO437" t="str">
        <f>_xlfn.IFNA(VLOOKUP($C437,DataSuS2023!$B$2:$O$854,3,FALSE),"")</f>
        <v>-</v>
      </c>
      <c r="AP437" t="str">
        <f>_xlfn.IFNA(VLOOKUP($C437,DataSuS2023!$B$2:$O$854,4,FALSE),"")</f>
        <v>-</v>
      </c>
      <c r="AQ437">
        <f>_xlfn.IFNA(VLOOKUP($C437,DataSuS2023!$B$2:$O$854,5,FALSE),"")</f>
        <v>1</v>
      </c>
      <c r="AR437" t="str">
        <f>_xlfn.IFNA(VLOOKUP($C437,DataSuS2023!$B$2:$O$854,6,FALSE),"")</f>
        <v>-</v>
      </c>
      <c r="AS437" t="str">
        <f>_xlfn.IFNA(VLOOKUP($C437,DataSuS2023!$B$2:$O$854,7,FALSE),"")</f>
        <v>-</v>
      </c>
      <c r="AT437" t="str">
        <f>_xlfn.IFNA(VLOOKUP($C437,DataSuS2023!$B$2:$O$854,8,FALSE),"")</f>
        <v>-</v>
      </c>
      <c r="AU437" t="str">
        <f>_xlfn.IFNA(VLOOKUP($C437,DataSuS2023!$B$2:$O$854,9,FALSE),"")</f>
        <v>-</v>
      </c>
      <c r="AV437" t="str">
        <f>_xlfn.IFNA(VLOOKUP($C437,DataSuS2023!$B$2:$O$854,10,FALSE),"")</f>
        <v>-</v>
      </c>
      <c r="AW437" t="str">
        <f>_xlfn.IFNA(VLOOKUP($C437,DataSuS2023!$B$2:$O$854,11,FALSE),"")</f>
        <v>-</v>
      </c>
      <c r="AX437" t="str">
        <f>_xlfn.IFNA(VLOOKUP($C437,DataSuS2023!$B$2:$O$854,12,FALSE),"")</f>
        <v>-</v>
      </c>
      <c r="AY437" t="str">
        <f>_xlfn.IFNA(VLOOKUP($C437,DataSuS2023!$B$2:$O$854,13,FALSE),"")</f>
        <v>-</v>
      </c>
      <c r="AZ437" s="43">
        <f t="shared" si="37"/>
        <v>1</v>
      </c>
      <c r="BA437">
        <f t="shared" si="36"/>
        <v>2</v>
      </c>
    </row>
    <row r="438" spans="1:53" ht="15.75" customHeight="1">
      <c r="A438" s="10" t="s">
        <v>849</v>
      </c>
      <c r="B438" s="5">
        <v>3138302</v>
      </c>
      <c r="C438" s="5" t="str">
        <f t="shared" si="33"/>
        <v>31383</v>
      </c>
      <c r="D438" s="11" t="s">
        <v>136</v>
      </c>
      <c r="E438" s="12">
        <v>0.54500000000000004</v>
      </c>
      <c r="F438" s="12">
        <v>0.67800000000000005</v>
      </c>
      <c r="G438" s="13">
        <v>0.71</v>
      </c>
      <c r="H438" s="46" t="s">
        <v>850</v>
      </c>
      <c r="I438" s="13" t="s">
        <v>70</v>
      </c>
      <c r="J438" s="14">
        <v>0.67</v>
      </c>
      <c r="K438" s="14">
        <v>352.005</v>
      </c>
      <c r="L438" s="15">
        <f t="shared" si="22"/>
        <v>1.9033820542321844</v>
      </c>
      <c r="M438" s="6" t="s">
        <v>57</v>
      </c>
      <c r="N438" s="3" t="str">
        <f>_xlfn.IFNA(VLOOKUP($C438,DataSuS2021!$B$2:$O$173,2,FALSE),"")</f>
        <v>-</v>
      </c>
      <c r="O438" s="3" t="str">
        <f>_xlfn.IFNA(VLOOKUP($C438,DataSuS2021!$B$2:$O$173,3,FALSE),"")</f>
        <v>-</v>
      </c>
      <c r="P438" s="3" t="str">
        <f>_xlfn.IFNA(VLOOKUP($C438,DataSuS2021!$B$2:$O$173,4,FALSE),"")</f>
        <v>-</v>
      </c>
      <c r="Q438" s="3" t="str">
        <f>_xlfn.IFNA(VLOOKUP($C438,DataSuS2021!$B$2:$O$173,5,FALSE),"")</f>
        <v>-</v>
      </c>
      <c r="R438" s="3" t="str">
        <f>_xlfn.IFNA(VLOOKUP($C438,DataSuS2021!$B$2:$O$173,6,FALSE),"")</f>
        <v>-</v>
      </c>
      <c r="S438" s="3" t="str">
        <f>_xlfn.IFNA(VLOOKUP($C438,DataSuS2021!$B$2:$O$173,7,FALSE),"")</f>
        <v>-</v>
      </c>
      <c r="T438" s="3" t="str">
        <f>_xlfn.IFNA(VLOOKUP($C438,DataSuS2021!$B$2:$O$173,8,FALSE),"")</f>
        <v>-</v>
      </c>
      <c r="U438" s="3" t="str">
        <f>_xlfn.IFNA(VLOOKUP($C438,DataSuS2021!$B$2:$O$173,9,FALSE),"")</f>
        <v>-</v>
      </c>
      <c r="V438" s="3" t="str">
        <f>_xlfn.IFNA(VLOOKUP($C438,DataSuS2021!$B$2:$O$173,10,FALSE),"")</f>
        <v>-</v>
      </c>
      <c r="W438" s="3">
        <f>_xlfn.IFNA(VLOOKUP($C438,DataSuS2021!$B$2:$O$173,11,FALSE),"")</f>
        <v>1</v>
      </c>
      <c r="X438" s="3" t="str">
        <f>_xlfn.IFNA(VLOOKUP($C438,DataSuS2021!$B$2:$O$173,12,FALSE),"")</f>
        <v>-</v>
      </c>
      <c r="Y438" s="3" t="str">
        <f>_xlfn.IFNA(VLOOKUP($C438,DataSuS2021!$B$2:$O$173,13,FALSE),"")</f>
        <v>-</v>
      </c>
      <c r="Z438" s="42">
        <f t="shared" si="34"/>
        <v>1</v>
      </c>
      <c r="AA438" s="37" t="str">
        <f>_xlfn.IFNA(VLOOKUP($C438,DataSuS2022!$B$2:$O$854,2,FALSE),"")</f>
        <v>-</v>
      </c>
      <c r="AB438" s="37" t="str">
        <f>_xlfn.IFNA(VLOOKUP($C438,DataSuS2022!$B$2:$O$854,3,FALSE),"")</f>
        <v>-</v>
      </c>
      <c r="AC438" s="37" t="str">
        <f>_xlfn.IFNA(VLOOKUP($C438,DataSuS2022!$B$2:$O$854,4,FALSE),"")</f>
        <v>-</v>
      </c>
      <c r="AD438" s="37" t="str">
        <f>_xlfn.IFNA(VLOOKUP($C438,DataSuS2022!$B$2:$O$854,5,FALSE),"")</f>
        <v>-</v>
      </c>
      <c r="AE438" s="37" t="str">
        <f>_xlfn.IFNA(VLOOKUP($C438,DataSuS2022!$B$2:$O$854,6,FALSE),"")</f>
        <v>-</v>
      </c>
      <c r="AF438" s="37" t="str">
        <f>_xlfn.IFNA(VLOOKUP($C438,DataSuS2022!$B$2:$O$854,7,FALSE),"")</f>
        <v>-</v>
      </c>
      <c r="AG438" s="37" t="str">
        <f>_xlfn.IFNA(VLOOKUP($C438,DataSuS2022!$B$2:$O$854,8,FALSE),"")</f>
        <v>-</v>
      </c>
      <c r="AH438" s="37" t="str">
        <f>_xlfn.IFNA(VLOOKUP($C438,DataSuS2022!$B$2:$O$854,9,FALSE),"")</f>
        <v>-</v>
      </c>
      <c r="AI438" s="37" t="str">
        <f>_xlfn.IFNA(VLOOKUP($C438,DataSuS2022!$B$2:$O$854,10,FALSE),"")</f>
        <v>-</v>
      </c>
      <c r="AJ438" s="37" t="str">
        <f>_xlfn.IFNA(VLOOKUP($C438,DataSuS2022!$B$2:$O$854,11,FALSE),"")</f>
        <v>-</v>
      </c>
      <c r="AK438" s="37" t="str">
        <f>_xlfn.IFNA(VLOOKUP($C438,DataSuS2022!$B$2:$O$854,12,TRUE),"")</f>
        <v>-</v>
      </c>
      <c r="AL438" s="37" t="str">
        <f>_xlfn.IFNA(VLOOKUP($C438,DataSuS2022!$B$2:$O$854,13,FALSE),"")</f>
        <v>-</v>
      </c>
      <c r="AM438" s="44">
        <f t="shared" si="35"/>
        <v>0</v>
      </c>
      <c r="AN438" t="str">
        <f>_xlfn.IFNA(VLOOKUP($C438,DataSuS2023!$B$2:$O$854,2,FALSE),"")</f>
        <v>-</v>
      </c>
      <c r="AO438" t="str">
        <f>_xlfn.IFNA(VLOOKUP($C438,DataSuS2023!$B$2:$O$854,3,FALSE),"")</f>
        <v>-</v>
      </c>
      <c r="AP438" t="str">
        <f>_xlfn.IFNA(VLOOKUP($C438,DataSuS2023!$B$2:$O$854,4,FALSE),"")</f>
        <v>-</v>
      </c>
      <c r="AQ438" t="str">
        <f>_xlfn.IFNA(VLOOKUP($C438,DataSuS2023!$B$2:$O$854,5,FALSE),"")</f>
        <v>-</v>
      </c>
      <c r="AR438" t="str">
        <f>_xlfn.IFNA(VLOOKUP($C438,DataSuS2023!$B$2:$O$854,6,FALSE),"")</f>
        <v>-</v>
      </c>
      <c r="AS438" t="str">
        <f>_xlfn.IFNA(VLOOKUP($C438,DataSuS2023!$B$2:$O$854,7,FALSE),"")</f>
        <v>-</v>
      </c>
      <c r="AT438" t="str">
        <f>_xlfn.IFNA(VLOOKUP($C438,DataSuS2023!$B$2:$O$854,8,FALSE),"")</f>
        <v>-</v>
      </c>
      <c r="AU438" t="str">
        <f>_xlfn.IFNA(VLOOKUP($C438,DataSuS2023!$B$2:$O$854,9,FALSE),"")</f>
        <v>-</v>
      </c>
      <c r="AV438" t="str">
        <f>_xlfn.IFNA(VLOOKUP($C438,DataSuS2023!$B$2:$O$854,10,FALSE),"")</f>
        <v>-</v>
      </c>
      <c r="AW438" t="str">
        <f>_xlfn.IFNA(VLOOKUP($C438,DataSuS2023!$B$2:$O$854,11,FALSE),"")</f>
        <v>-</v>
      </c>
      <c r="AX438" t="str">
        <f>_xlfn.IFNA(VLOOKUP($C438,DataSuS2023!$B$2:$O$854,12,FALSE),"")</f>
        <v>-</v>
      </c>
      <c r="AY438" t="str">
        <f>_xlfn.IFNA(VLOOKUP($C438,DataSuS2023!$B$2:$O$854,13,FALSE),"")</f>
        <v>-</v>
      </c>
      <c r="AZ438" s="43">
        <f t="shared" si="37"/>
        <v>0</v>
      </c>
      <c r="BA438">
        <f t="shared" si="36"/>
        <v>1</v>
      </c>
    </row>
    <row r="439" spans="1:53" ht="15.75" customHeight="1">
      <c r="A439" s="10" t="s">
        <v>851</v>
      </c>
      <c r="B439" s="5">
        <v>3138351</v>
      </c>
      <c r="C439" s="5" t="str">
        <f t="shared" si="33"/>
        <v>31383</v>
      </c>
      <c r="D439" s="11" t="s">
        <v>56</v>
      </c>
      <c r="E439" s="12">
        <v>0.41299999999999998</v>
      </c>
      <c r="F439" s="12">
        <v>0.56999999999999995</v>
      </c>
      <c r="G439" s="13">
        <v>0.67</v>
      </c>
      <c r="H439" s="46" t="s">
        <v>537</v>
      </c>
      <c r="I439" s="13" t="s">
        <v>53</v>
      </c>
      <c r="J439" s="14">
        <v>1.29</v>
      </c>
      <c r="K439" s="14">
        <v>280.036</v>
      </c>
      <c r="L439" s="15">
        <f t="shared" si="22"/>
        <v>4.6065505863531833</v>
      </c>
      <c r="M439" s="6" t="s">
        <v>103</v>
      </c>
      <c r="N439" s="3" t="str">
        <f>_xlfn.IFNA(VLOOKUP($C439,DataSuS2021!$B$2:$O$173,2,FALSE),"")</f>
        <v>-</v>
      </c>
      <c r="O439" s="3" t="str">
        <f>_xlfn.IFNA(VLOOKUP($C439,DataSuS2021!$B$2:$O$173,3,FALSE),"")</f>
        <v>-</v>
      </c>
      <c r="P439" s="3" t="str">
        <f>_xlfn.IFNA(VLOOKUP($C439,DataSuS2021!$B$2:$O$173,4,FALSE),"")</f>
        <v>-</v>
      </c>
      <c r="Q439" s="3" t="str">
        <f>_xlfn.IFNA(VLOOKUP($C439,DataSuS2021!$B$2:$O$173,5,FALSE),"")</f>
        <v>-</v>
      </c>
      <c r="R439" s="3" t="str">
        <f>_xlfn.IFNA(VLOOKUP($C439,DataSuS2021!$B$2:$O$173,6,FALSE),"")</f>
        <v>-</v>
      </c>
      <c r="S439" s="3" t="str">
        <f>_xlfn.IFNA(VLOOKUP($C439,DataSuS2021!$B$2:$O$173,7,FALSE),"")</f>
        <v>-</v>
      </c>
      <c r="T439" s="3" t="str">
        <f>_xlfn.IFNA(VLOOKUP($C439,DataSuS2021!$B$2:$O$173,8,FALSE),"")</f>
        <v>-</v>
      </c>
      <c r="U439" s="3" t="str">
        <f>_xlfn.IFNA(VLOOKUP($C439,DataSuS2021!$B$2:$O$173,9,FALSE),"")</f>
        <v>-</v>
      </c>
      <c r="V439" s="3" t="str">
        <f>_xlfn.IFNA(VLOOKUP($C439,DataSuS2021!$B$2:$O$173,10,FALSE),"")</f>
        <v>-</v>
      </c>
      <c r="W439" s="3">
        <f>_xlfn.IFNA(VLOOKUP($C439,DataSuS2021!$B$2:$O$173,11,FALSE),"")</f>
        <v>1</v>
      </c>
      <c r="X439" s="3" t="str">
        <f>_xlfn.IFNA(VLOOKUP($C439,DataSuS2021!$B$2:$O$173,12,FALSE),"")</f>
        <v>-</v>
      </c>
      <c r="Y439" s="3" t="str">
        <f>_xlfn.IFNA(VLOOKUP($C439,DataSuS2021!$B$2:$O$173,13,FALSE),"")</f>
        <v>-</v>
      </c>
      <c r="Z439" s="42">
        <f t="shared" si="34"/>
        <v>1</v>
      </c>
      <c r="AA439" s="37" t="str">
        <f>_xlfn.IFNA(VLOOKUP($C439,DataSuS2022!$B$2:$O$854,2,FALSE),"")</f>
        <v>-</v>
      </c>
      <c r="AB439" s="37" t="str">
        <f>_xlfn.IFNA(VLOOKUP($C439,DataSuS2022!$B$2:$O$854,3,FALSE),"")</f>
        <v>-</v>
      </c>
      <c r="AC439" s="37" t="str">
        <f>_xlfn.IFNA(VLOOKUP($C439,DataSuS2022!$B$2:$O$854,4,FALSE),"")</f>
        <v>-</v>
      </c>
      <c r="AD439" s="37" t="str">
        <f>_xlfn.IFNA(VLOOKUP($C439,DataSuS2022!$B$2:$O$854,5,FALSE),"")</f>
        <v>-</v>
      </c>
      <c r="AE439" s="37" t="str">
        <f>_xlfn.IFNA(VLOOKUP($C439,DataSuS2022!$B$2:$O$854,6,FALSE),"")</f>
        <v>-</v>
      </c>
      <c r="AF439" s="37" t="str">
        <f>_xlfn.IFNA(VLOOKUP($C439,DataSuS2022!$B$2:$O$854,7,FALSE),"")</f>
        <v>-</v>
      </c>
      <c r="AG439" s="37" t="str">
        <f>_xlfn.IFNA(VLOOKUP($C439,DataSuS2022!$B$2:$O$854,8,FALSE),"")</f>
        <v>-</v>
      </c>
      <c r="AH439" s="37" t="str">
        <f>_xlfn.IFNA(VLOOKUP($C439,DataSuS2022!$B$2:$O$854,9,FALSE),"")</f>
        <v>-</v>
      </c>
      <c r="AI439" s="37" t="str">
        <f>_xlfn.IFNA(VLOOKUP($C439,DataSuS2022!$B$2:$O$854,10,FALSE),"")</f>
        <v>-</v>
      </c>
      <c r="AJ439" s="37" t="str">
        <f>_xlfn.IFNA(VLOOKUP($C439,DataSuS2022!$B$2:$O$854,11,FALSE),"")</f>
        <v>-</v>
      </c>
      <c r="AK439" s="37" t="str">
        <f>_xlfn.IFNA(VLOOKUP($C439,DataSuS2022!$B$2:$O$854,12,TRUE),"")</f>
        <v>-</v>
      </c>
      <c r="AL439" s="37" t="str">
        <f>_xlfn.IFNA(VLOOKUP($C439,DataSuS2022!$B$2:$O$854,13,FALSE),"")</f>
        <v>-</v>
      </c>
      <c r="AM439" s="44">
        <f t="shared" si="35"/>
        <v>0</v>
      </c>
      <c r="AN439" t="str">
        <f>_xlfn.IFNA(VLOOKUP($C439,DataSuS2023!$B$2:$O$854,2,FALSE),"")</f>
        <v>-</v>
      </c>
      <c r="AO439" t="str">
        <f>_xlfn.IFNA(VLOOKUP($C439,DataSuS2023!$B$2:$O$854,3,FALSE),"")</f>
        <v>-</v>
      </c>
      <c r="AP439" t="str">
        <f>_xlfn.IFNA(VLOOKUP($C439,DataSuS2023!$B$2:$O$854,4,FALSE),"")</f>
        <v>-</v>
      </c>
      <c r="AQ439" t="str">
        <f>_xlfn.IFNA(VLOOKUP($C439,DataSuS2023!$B$2:$O$854,5,FALSE),"")</f>
        <v>-</v>
      </c>
      <c r="AR439" t="str">
        <f>_xlfn.IFNA(VLOOKUP($C439,DataSuS2023!$B$2:$O$854,6,FALSE),"")</f>
        <v>-</v>
      </c>
      <c r="AS439" t="str">
        <f>_xlfn.IFNA(VLOOKUP($C439,DataSuS2023!$B$2:$O$854,7,FALSE),"")</f>
        <v>-</v>
      </c>
      <c r="AT439" t="str">
        <f>_xlfn.IFNA(VLOOKUP($C439,DataSuS2023!$B$2:$O$854,8,FALSE),"")</f>
        <v>-</v>
      </c>
      <c r="AU439" t="str">
        <f>_xlfn.IFNA(VLOOKUP($C439,DataSuS2023!$B$2:$O$854,9,FALSE),"")</f>
        <v>-</v>
      </c>
      <c r="AV439" t="str">
        <f>_xlfn.IFNA(VLOOKUP($C439,DataSuS2023!$B$2:$O$854,10,FALSE),"")</f>
        <v>-</v>
      </c>
      <c r="AW439" t="str">
        <f>_xlfn.IFNA(VLOOKUP($C439,DataSuS2023!$B$2:$O$854,11,FALSE),"")</f>
        <v>-</v>
      </c>
      <c r="AX439" t="str">
        <f>_xlfn.IFNA(VLOOKUP($C439,DataSuS2023!$B$2:$O$854,12,FALSE),"")</f>
        <v>-</v>
      </c>
      <c r="AY439" t="str">
        <f>_xlfn.IFNA(VLOOKUP($C439,DataSuS2023!$B$2:$O$854,13,FALSE),"")</f>
        <v>-</v>
      </c>
      <c r="AZ439" s="43">
        <f t="shared" si="37"/>
        <v>0</v>
      </c>
      <c r="BA439">
        <f t="shared" si="36"/>
        <v>1</v>
      </c>
    </row>
    <row r="440" spans="1:53" ht="15.75" customHeight="1">
      <c r="A440" s="10" t="s">
        <v>852</v>
      </c>
      <c r="B440" s="5">
        <v>3138401</v>
      </c>
      <c r="C440" s="5" t="str">
        <f t="shared" si="33"/>
        <v>31384</v>
      </c>
      <c r="D440" s="11" t="s">
        <v>85</v>
      </c>
      <c r="E440" s="12">
        <v>0.35099999999999998</v>
      </c>
      <c r="F440" s="12">
        <v>0.51100000000000001</v>
      </c>
      <c r="G440" s="13">
        <v>0.72599999999999998</v>
      </c>
      <c r="H440" s="46" t="s">
        <v>853</v>
      </c>
      <c r="I440" s="13" t="s">
        <v>61</v>
      </c>
      <c r="J440" s="14">
        <v>10.29</v>
      </c>
      <c r="K440" s="14">
        <v>943.077</v>
      </c>
      <c r="L440" s="15">
        <f t="shared" si="22"/>
        <v>10.911092095343221</v>
      </c>
      <c r="M440" s="6" t="s">
        <v>62</v>
      </c>
      <c r="N440" s="3" t="str">
        <f>_xlfn.IFNA(VLOOKUP($C440,DataSuS2021!$B$2:$O$173,2,FALSE),"")</f>
        <v>-</v>
      </c>
      <c r="O440" s="3" t="str">
        <f>_xlfn.IFNA(VLOOKUP($C440,DataSuS2021!$B$2:$O$173,3,FALSE),"")</f>
        <v>-</v>
      </c>
      <c r="P440" s="3" t="str">
        <f>_xlfn.IFNA(VLOOKUP($C440,DataSuS2021!$B$2:$O$173,4,FALSE),"")</f>
        <v>-</v>
      </c>
      <c r="Q440" s="3" t="str">
        <f>_xlfn.IFNA(VLOOKUP($C440,DataSuS2021!$B$2:$O$173,5,FALSE),"")</f>
        <v>-</v>
      </c>
      <c r="R440" s="3" t="str">
        <f>_xlfn.IFNA(VLOOKUP($C440,DataSuS2021!$B$2:$O$173,6,FALSE),"")</f>
        <v>-</v>
      </c>
      <c r="S440" s="3" t="str">
        <f>_xlfn.IFNA(VLOOKUP($C440,DataSuS2021!$B$2:$O$173,7,FALSE),"")</f>
        <v>-</v>
      </c>
      <c r="T440" s="3" t="str">
        <f>_xlfn.IFNA(VLOOKUP($C440,DataSuS2021!$B$2:$O$173,8,FALSE),"")</f>
        <v>-</v>
      </c>
      <c r="U440" s="3">
        <f>_xlfn.IFNA(VLOOKUP($C440,DataSuS2021!$B$2:$O$173,9,FALSE),"")</f>
        <v>1</v>
      </c>
      <c r="V440" s="3" t="str">
        <f>_xlfn.IFNA(VLOOKUP($C440,DataSuS2021!$B$2:$O$173,10,FALSE),"")</f>
        <v>-</v>
      </c>
      <c r="W440" s="3" t="str">
        <f>_xlfn.IFNA(VLOOKUP($C440,DataSuS2021!$B$2:$O$173,11,FALSE),"")</f>
        <v>-</v>
      </c>
      <c r="X440" s="3" t="str">
        <f>_xlfn.IFNA(VLOOKUP($C440,DataSuS2021!$B$2:$O$173,12,FALSE),"")</f>
        <v>-</v>
      </c>
      <c r="Y440" s="3" t="str">
        <f>_xlfn.IFNA(VLOOKUP($C440,DataSuS2021!$B$2:$O$173,13,FALSE),"")</f>
        <v>-</v>
      </c>
      <c r="Z440" s="42">
        <f t="shared" si="34"/>
        <v>1</v>
      </c>
      <c r="AA440" s="37" t="str">
        <f>_xlfn.IFNA(VLOOKUP($C440,DataSuS2022!$B$2:$O$854,2,FALSE),"")</f>
        <v>-</v>
      </c>
      <c r="AB440" s="37" t="str">
        <f>_xlfn.IFNA(VLOOKUP($C440,DataSuS2022!$B$2:$O$854,3,FALSE),"")</f>
        <v>-</v>
      </c>
      <c r="AC440" s="37" t="str">
        <f>_xlfn.IFNA(VLOOKUP($C440,DataSuS2022!$B$2:$O$854,4,FALSE),"")</f>
        <v>-</v>
      </c>
      <c r="AD440" s="37" t="str">
        <f>_xlfn.IFNA(VLOOKUP($C440,DataSuS2022!$B$2:$O$854,5,FALSE),"")</f>
        <v>-</v>
      </c>
      <c r="AE440" s="37" t="str">
        <f>_xlfn.IFNA(VLOOKUP($C440,DataSuS2022!$B$2:$O$854,6,FALSE),"")</f>
        <v>-</v>
      </c>
      <c r="AF440" s="37" t="str">
        <f>_xlfn.IFNA(VLOOKUP($C440,DataSuS2022!$B$2:$O$854,7,FALSE),"")</f>
        <v>-</v>
      </c>
      <c r="AG440" s="37" t="str">
        <f>_xlfn.IFNA(VLOOKUP($C440,DataSuS2022!$B$2:$O$854,8,FALSE),"")</f>
        <v>-</v>
      </c>
      <c r="AH440" s="37" t="str">
        <f>_xlfn.IFNA(VLOOKUP($C440,DataSuS2022!$B$2:$O$854,9,FALSE),"")</f>
        <v>-</v>
      </c>
      <c r="AI440" s="37" t="str">
        <f>_xlfn.IFNA(VLOOKUP($C440,DataSuS2022!$B$2:$O$854,10,FALSE),"")</f>
        <v>-</v>
      </c>
      <c r="AJ440" s="37" t="str">
        <f>_xlfn.IFNA(VLOOKUP($C440,DataSuS2022!$B$2:$O$854,11,FALSE),"")</f>
        <v>-</v>
      </c>
      <c r="AK440" s="37" t="str">
        <f>_xlfn.IFNA(VLOOKUP($C440,DataSuS2022!$B$2:$O$854,12,TRUE),"")</f>
        <v>-</v>
      </c>
      <c r="AL440" s="37" t="str">
        <f>_xlfn.IFNA(VLOOKUP($C440,DataSuS2022!$B$2:$O$854,13,FALSE),"")</f>
        <v>-</v>
      </c>
      <c r="AM440" s="44">
        <f t="shared" si="35"/>
        <v>0</v>
      </c>
      <c r="AN440" t="str">
        <f>_xlfn.IFNA(VLOOKUP($C440,DataSuS2023!$B$2:$O$854,2,FALSE),"")</f>
        <v>-</v>
      </c>
      <c r="AO440" t="str">
        <f>_xlfn.IFNA(VLOOKUP($C440,DataSuS2023!$B$2:$O$854,3,FALSE),"")</f>
        <v>-</v>
      </c>
      <c r="AP440" t="str">
        <f>_xlfn.IFNA(VLOOKUP($C440,DataSuS2023!$B$2:$O$854,4,FALSE),"")</f>
        <v>-</v>
      </c>
      <c r="AQ440" t="str">
        <f>_xlfn.IFNA(VLOOKUP($C440,DataSuS2023!$B$2:$O$854,5,FALSE),"")</f>
        <v>-</v>
      </c>
      <c r="AR440" t="str">
        <f>_xlfn.IFNA(VLOOKUP($C440,DataSuS2023!$B$2:$O$854,6,FALSE),"")</f>
        <v>-</v>
      </c>
      <c r="AS440" t="str">
        <f>_xlfn.IFNA(VLOOKUP($C440,DataSuS2023!$B$2:$O$854,7,FALSE),"")</f>
        <v>-</v>
      </c>
      <c r="AT440" t="str">
        <f>_xlfn.IFNA(VLOOKUP($C440,DataSuS2023!$B$2:$O$854,8,FALSE),"")</f>
        <v>-</v>
      </c>
      <c r="AU440" t="str">
        <f>_xlfn.IFNA(VLOOKUP($C440,DataSuS2023!$B$2:$O$854,9,FALSE),"")</f>
        <v>-</v>
      </c>
      <c r="AV440" t="str">
        <f>_xlfn.IFNA(VLOOKUP($C440,DataSuS2023!$B$2:$O$854,10,FALSE),"")</f>
        <v>-</v>
      </c>
      <c r="AW440" t="str">
        <f>_xlfn.IFNA(VLOOKUP($C440,DataSuS2023!$B$2:$O$854,11,FALSE),"")</f>
        <v>-</v>
      </c>
      <c r="AX440" t="str">
        <f>_xlfn.IFNA(VLOOKUP($C440,DataSuS2023!$B$2:$O$854,12,FALSE),"")</f>
        <v>-</v>
      </c>
      <c r="AY440" t="str">
        <f>_xlfn.IFNA(VLOOKUP($C440,DataSuS2023!$B$2:$O$854,13,FALSE),"")</f>
        <v>-</v>
      </c>
      <c r="AZ440" s="43">
        <f t="shared" si="37"/>
        <v>0</v>
      </c>
      <c r="BA440">
        <f t="shared" si="36"/>
        <v>1</v>
      </c>
    </row>
    <row r="441" spans="1:53" ht="15.75" customHeight="1">
      <c r="A441" s="10" t="s">
        <v>854</v>
      </c>
      <c r="B441" s="5">
        <v>3138500</v>
      </c>
      <c r="C441" s="5" t="str">
        <f t="shared" si="33"/>
        <v>31385</v>
      </c>
      <c r="D441" s="11" t="s">
        <v>56</v>
      </c>
      <c r="E441" s="12">
        <v>0.48899999999999999</v>
      </c>
      <c r="F441" s="12">
        <v>0.627</v>
      </c>
      <c r="G441" s="13">
        <v>0.67200000000000004</v>
      </c>
      <c r="H441" s="46" t="s">
        <v>855</v>
      </c>
      <c r="I441" s="13" t="s">
        <v>61</v>
      </c>
      <c r="J441" s="14">
        <v>1.06</v>
      </c>
      <c r="K441" s="14">
        <v>401.33699999999999</v>
      </c>
      <c r="L441" s="15">
        <f t="shared" si="22"/>
        <v>2.6411718829811357</v>
      </c>
      <c r="M441" s="6" t="s">
        <v>89</v>
      </c>
      <c r="N441" s="3" t="str">
        <f>_xlfn.IFNA(VLOOKUP($C441,DataSuS2021!$B$2:$O$173,2,FALSE),"")</f>
        <v/>
      </c>
      <c r="O441" s="3" t="str">
        <f>_xlfn.IFNA(VLOOKUP($C441,DataSuS2021!$B$2:$O$173,3,FALSE),"")</f>
        <v/>
      </c>
      <c r="P441" s="3" t="str">
        <f>_xlfn.IFNA(VLOOKUP($C441,DataSuS2021!$B$2:$O$173,4,FALSE),"")</f>
        <v/>
      </c>
      <c r="Q441" s="3" t="str">
        <f>_xlfn.IFNA(VLOOKUP($C441,DataSuS2021!$B$2:$O$173,5,FALSE),"")</f>
        <v/>
      </c>
      <c r="R441" s="3" t="str">
        <f>_xlfn.IFNA(VLOOKUP($C441,DataSuS2021!$B$2:$O$173,6,FALSE),"")</f>
        <v/>
      </c>
      <c r="S441" s="3" t="str">
        <f>_xlfn.IFNA(VLOOKUP($C441,DataSuS2021!$B$2:$O$173,7,FALSE),"")</f>
        <v/>
      </c>
      <c r="T441" s="3" t="str">
        <f>_xlfn.IFNA(VLOOKUP($C441,DataSuS2021!$B$2:$O$173,8,FALSE),"")</f>
        <v/>
      </c>
      <c r="U441" s="3" t="str">
        <f>_xlfn.IFNA(VLOOKUP($C441,DataSuS2021!$B$2:$O$173,9,FALSE),"")</f>
        <v/>
      </c>
      <c r="V441" s="3" t="str">
        <f>_xlfn.IFNA(VLOOKUP($C441,DataSuS2021!$B$2:$O$173,10,FALSE),"")</f>
        <v/>
      </c>
      <c r="W441" s="3" t="str">
        <f>_xlfn.IFNA(VLOOKUP($C441,DataSuS2021!$B$2:$O$173,11,FALSE),"")</f>
        <v/>
      </c>
      <c r="X441" s="3" t="str">
        <f>_xlfn.IFNA(VLOOKUP($C441,DataSuS2021!$B$2:$O$173,12,FALSE),"")</f>
        <v/>
      </c>
      <c r="Y441" s="3" t="str">
        <f>_xlfn.IFNA(VLOOKUP($C441,DataSuS2021!$B$2:$O$173,13,FALSE),"")</f>
        <v/>
      </c>
      <c r="Z441" s="42">
        <f t="shared" si="34"/>
        <v>0</v>
      </c>
      <c r="AA441" s="37" t="str">
        <f>_xlfn.IFNA(VLOOKUP($C441,DataSuS2022!$B$2:$O$854,2,FALSE),"")</f>
        <v>-</v>
      </c>
      <c r="AB441" s="37" t="str">
        <f>_xlfn.IFNA(VLOOKUP($C441,DataSuS2022!$B$2:$O$854,3,FALSE),"")</f>
        <v>-</v>
      </c>
      <c r="AC441" s="37" t="str">
        <f>_xlfn.IFNA(VLOOKUP($C441,DataSuS2022!$B$2:$O$854,4,FALSE),"")</f>
        <v>-</v>
      </c>
      <c r="AD441" s="37" t="str">
        <f>_xlfn.IFNA(VLOOKUP($C441,DataSuS2022!$B$2:$O$854,5,FALSE),"")</f>
        <v>-</v>
      </c>
      <c r="AE441" s="37" t="str">
        <f>_xlfn.IFNA(VLOOKUP($C441,DataSuS2022!$B$2:$O$854,6,FALSE),"")</f>
        <v>-</v>
      </c>
      <c r="AF441" s="37" t="str">
        <f>_xlfn.IFNA(VLOOKUP($C441,DataSuS2022!$B$2:$O$854,7,FALSE),"")</f>
        <v>-</v>
      </c>
      <c r="AG441" s="37" t="str">
        <f>_xlfn.IFNA(VLOOKUP($C441,DataSuS2022!$B$2:$O$854,8,FALSE),"")</f>
        <v>-</v>
      </c>
      <c r="AH441" s="37" t="str">
        <f>_xlfn.IFNA(VLOOKUP($C441,DataSuS2022!$B$2:$O$854,9,FALSE),"")</f>
        <v>-</v>
      </c>
      <c r="AI441" s="37" t="str">
        <f>_xlfn.IFNA(VLOOKUP($C441,DataSuS2022!$B$2:$O$854,10,FALSE),"")</f>
        <v>-</v>
      </c>
      <c r="AJ441" s="37" t="str">
        <f>_xlfn.IFNA(VLOOKUP($C441,DataSuS2022!$B$2:$O$854,11,FALSE),"")</f>
        <v>-</v>
      </c>
      <c r="AK441" s="37" t="str">
        <f>_xlfn.IFNA(VLOOKUP($C441,DataSuS2022!$B$2:$O$854,12,TRUE),"")</f>
        <v>-</v>
      </c>
      <c r="AL441" s="37" t="str">
        <f>_xlfn.IFNA(VLOOKUP($C441,DataSuS2022!$B$2:$O$854,13,FALSE),"")</f>
        <v>-</v>
      </c>
      <c r="AM441" s="44">
        <f t="shared" si="35"/>
        <v>0</v>
      </c>
      <c r="AN441" t="str">
        <f>_xlfn.IFNA(VLOOKUP($C441,DataSuS2023!$B$2:$O$854,2,FALSE),"")</f>
        <v>-</v>
      </c>
      <c r="AO441" t="str">
        <f>_xlfn.IFNA(VLOOKUP($C441,DataSuS2023!$B$2:$O$854,3,FALSE),"")</f>
        <v>-</v>
      </c>
      <c r="AP441" t="str">
        <f>_xlfn.IFNA(VLOOKUP($C441,DataSuS2023!$B$2:$O$854,4,FALSE),"")</f>
        <v>-</v>
      </c>
      <c r="AQ441" t="str">
        <f>_xlfn.IFNA(VLOOKUP($C441,DataSuS2023!$B$2:$O$854,5,FALSE),"")</f>
        <v>-</v>
      </c>
      <c r="AR441" t="str">
        <f>_xlfn.IFNA(VLOOKUP($C441,DataSuS2023!$B$2:$O$854,6,FALSE),"")</f>
        <v>-</v>
      </c>
      <c r="AS441" t="str">
        <f>_xlfn.IFNA(VLOOKUP($C441,DataSuS2023!$B$2:$O$854,7,FALSE),"")</f>
        <v>-</v>
      </c>
      <c r="AT441" t="str">
        <f>_xlfn.IFNA(VLOOKUP($C441,DataSuS2023!$B$2:$O$854,8,FALSE),"")</f>
        <v>-</v>
      </c>
      <c r="AU441" t="str">
        <f>_xlfn.IFNA(VLOOKUP($C441,DataSuS2023!$B$2:$O$854,9,FALSE),"")</f>
        <v>-</v>
      </c>
      <c r="AV441" t="str">
        <f>_xlfn.IFNA(VLOOKUP($C441,DataSuS2023!$B$2:$O$854,10,FALSE),"")</f>
        <v>-</v>
      </c>
      <c r="AW441" t="str">
        <f>_xlfn.IFNA(VLOOKUP($C441,DataSuS2023!$B$2:$O$854,11,FALSE),"")</f>
        <v>-</v>
      </c>
      <c r="AX441" t="str">
        <f>_xlfn.IFNA(VLOOKUP($C441,DataSuS2023!$B$2:$O$854,12,FALSE),"")</f>
        <v>-</v>
      </c>
      <c r="AY441" t="str">
        <f>_xlfn.IFNA(VLOOKUP($C441,DataSuS2023!$B$2:$O$854,13,FALSE),"")</f>
        <v>-</v>
      </c>
      <c r="AZ441" s="43">
        <f t="shared" si="37"/>
        <v>0</v>
      </c>
      <c r="BA441">
        <f t="shared" si="36"/>
        <v>0</v>
      </c>
    </row>
    <row r="442" spans="1:53" ht="15.75" customHeight="1">
      <c r="A442" s="10" t="s">
        <v>856</v>
      </c>
      <c r="B442" s="5">
        <v>3138609</v>
      </c>
      <c r="C442" s="5" t="str">
        <f t="shared" si="33"/>
        <v>31386</v>
      </c>
      <c r="D442" s="11" t="s">
        <v>59</v>
      </c>
      <c r="E442" s="12">
        <v>0.39700000000000002</v>
      </c>
      <c r="F442" s="12">
        <v>0.56100000000000005</v>
      </c>
      <c r="G442" s="13">
        <v>0.71</v>
      </c>
      <c r="H442" s="46" t="s">
        <v>857</v>
      </c>
      <c r="I442" s="13" t="s">
        <v>61</v>
      </c>
      <c r="J442" s="14">
        <v>4.6100000000000003</v>
      </c>
      <c r="K442" s="14">
        <v>848.56399999999996</v>
      </c>
      <c r="L442" s="15">
        <f t="shared" si="22"/>
        <v>5.4327074917154157</v>
      </c>
      <c r="M442" s="6" t="s">
        <v>62</v>
      </c>
      <c r="N442" s="3" t="str">
        <f>_xlfn.IFNA(VLOOKUP($C442,DataSuS2021!$B$2:$O$173,2,FALSE),"")</f>
        <v>-</v>
      </c>
      <c r="O442" s="3" t="str">
        <f>_xlfn.IFNA(VLOOKUP($C442,DataSuS2021!$B$2:$O$173,3,FALSE),"")</f>
        <v>-</v>
      </c>
      <c r="P442" s="3" t="str">
        <f>_xlfn.IFNA(VLOOKUP($C442,DataSuS2021!$B$2:$O$173,4,FALSE),"")</f>
        <v>-</v>
      </c>
      <c r="Q442" s="3">
        <f>_xlfn.IFNA(VLOOKUP($C442,DataSuS2021!$B$2:$O$173,5,FALSE),"")</f>
        <v>1</v>
      </c>
      <c r="R442" s="3">
        <f>_xlfn.IFNA(VLOOKUP($C442,DataSuS2021!$B$2:$O$173,6,FALSE),"")</f>
        <v>1</v>
      </c>
      <c r="S442" s="3">
        <f>_xlfn.IFNA(VLOOKUP($C442,DataSuS2021!$B$2:$O$173,7,FALSE),"")</f>
        <v>1</v>
      </c>
      <c r="T442" s="3" t="str">
        <f>_xlfn.IFNA(VLOOKUP($C442,DataSuS2021!$B$2:$O$173,8,FALSE),"")</f>
        <v>-</v>
      </c>
      <c r="U442" s="3" t="str">
        <f>_xlfn.IFNA(VLOOKUP($C442,DataSuS2021!$B$2:$O$173,9,FALSE),"")</f>
        <v>-</v>
      </c>
      <c r="V442" s="3">
        <f>_xlfn.IFNA(VLOOKUP($C442,DataSuS2021!$B$2:$O$173,10,FALSE),"")</f>
        <v>1</v>
      </c>
      <c r="W442" s="3" t="str">
        <f>_xlfn.IFNA(VLOOKUP($C442,DataSuS2021!$B$2:$O$173,11,FALSE),"")</f>
        <v>-</v>
      </c>
      <c r="X442" s="3" t="str">
        <f>_xlfn.IFNA(VLOOKUP($C442,DataSuS2021!$B$2:$O$173,12,FALSE),"")</f>
        <v>-</v>
      </c>
      <c r="Y442" s="3">
        <f>_xlfn.IFNA(VLOOKUP($C442,DataSuS2021!$B$2:$O$173,13,FALSE),"")</f>
        <v>1</v>
      </c>
      <c r="Z442" s="42">
        <f t="shared" si="34"/>
        <v>5</v>
      </c>
      <c r="AA442" s="37" t="str">
        <f>_xlfn.IFNA(VLOOKUP($C442,DataSuS2022!$B$2:$O$854,2,FALSE),"")</f>
        <v>-</v>
      </c>
      <c r="AB442" s="37" t="str">
        <f>_xlfn.IFNA(VLOOKUP($C442,DataSuS2022!$B$2:$O$854,3,FALSE),"")</f>
        <v>-</v>
      </c>
      <c r="AC442" s="37" t="str">
        <f>_xlfn.IFNA(VLOOKUP($C442,DataSuS2022!$B$2:$O$854,4,FALSE),"")</f>
        <v>-</v>
      </c>
      <c r="AD442" s="37" t="str">
        <f>_xlfn.IFNA(VLOOKUP($C442,DataSuS2022!$B$2:$O$854,5,FALSE),"")</f>
        <v>-</v>
      </c>
      <c r="AE442" s="37" t="str">
        <f>_xlfn.IFNA(VLOOKUP($C442,DataSuS2022!$B$2:$O$854,6,FALSE),"")</f>
        <v>-</v>
      </c>
      <c r="AF442" s="37" t="str">
        <f>_xlfn.IFNA(VLOOKUP($C442,DataSuS2022!$B$2:$O$854,7,FALSE),"")</f>
        <v>-</v>
      </c>
      <c r="AG442" s="37" t="str">
        <f>_xlfn.IFNA(VLOOKUP($C442,DataSuS2022!$B$2:$O$854,8,FALSE),"")</f>
        <v>-</v>
      </c>
      <c r="AH442" s="37" t="str">
        <f>_xlfn.IFNA(VLOOKUP($C442,DataSuS2022!$B$2:$O$854,9,FALSE),"")</f>
        <v>-</v>
      </c>
      <c r="AI442" s="37" t="str">
        <f>_xlfn.IFNA(VLOOKUP($C442,DataSuS2022!$B$2:$O$854,10,FALSE),"")</f>
        <v>-</v>
      </c>
      <c r="AJ442" s="37" t="str">
        <f>_xlfn.IFNA(VLOOKUP($C442,DataSuS2022!$B$2:$O$854,11,FALSE),"")</f>
        <v>-</v>
      </c>
      <c r="AK442" s="37" t="str">
        <f>_xlfn.IFNA(VLOOKUP($C442,DataSuS2022!$B$2:$O$854,12,TRUE),"")</f>
        <v>-</v>
      </c>
      <c r="AL442" s="37" t="str">
        <f>_xlfn.IFNA(VLOOKUP($C442,DataSuS2022!$B$2:$O$854,13,FALSE),"")</f>
        <v>-</v>
      </c>
      <c r="AM442" s="44">
        <f t="shared" si="35"/>
        <v>0</v>
      </c>
      <c r="AN442" t="str">
        <f>_xlfn.IFNA(VLOOKUP($C442,DataSuS2023!$B$2:$O$854,2,FALSE),"")</f>
        <v>-</v>
      </c>
      <c r="AO442" t="str">
        <f>_xlfn.IFNA(VLOOKUP($C442,DataSuS2023!$B$2:$O$854,3,FALSE),"")</f>
        <v>-</v>
      </c>
      <c r="AP442" t="str">
        <f>_xlfn.IFNA(VLOOKUP($C442,DataSuS2023!$B$2:$O$854,4,FALSE),"")</f>
        <v>-</v>
      </c>
      <c r="AQ442" t="str">
        <f>_xlfn.IFNA(VLOOKUP($C442,DataSuS2023!$B$2:$O$854,5,FALSE),"")</f>
        <v>-</v>
      </c>
      <c r="AR442" t="str">
        <f>_xlfn.IFNA(VLOOKUP($C442,DataSuS2023!$B$2:$O$854,6,FALSE),"")</f>
        <v>-</v>
      </c>
      <c r="AS442" t="str">
        <f>_xlfn.IFNA(VLOOKUP($C442,DataSuS2023!$B$2:$O$854,7,FALSE),"")</f>
        <v>-</v>
      </c>
      <c r="AT442" t="str">
        <f>_xlfn.IFNA(VLOOKUP($C442,DataSuS2023!$B$2:$O$854,8,FALSE),"")</f>
        <v>-</v>
      </c>
      <c r="AU442" t="str">
        <f>_xlfn.IFNA(VLOOKUP($C442,DataSuS2023!$B$2:$O$854,9,FALSE),"")</f>
        <v>-</v>
      </c>
      <c r="AV442" t="str">
        <f>_xlfn.IFNA(VLOOKUP($C442,DataSuS2023!$B$2:$O$854,10,FALSE),"")</f>
        <v>-</v>
      </c>
      <c r="AW442" t="str">
        <f>_xlfn.IFNA(VLOOKUP($C442,DataSuS2023!$B$2:$O$854,11,FALSE),"")</f>
        <v>-</v>
      </c>
      <c r="AX442" t="str">
        <f>_xlfn.IFNA(VLOOKUP($C442,DataSuS2023!$B$2:$O$854,12,FALSE),"")</f>
        <v>-</v>
      </c>
      <c r="AY442" t="str">
        <f>_xlfn.IFNA(VLOOKUP($C442,DataSuS2023!$B$2:$O$854,13,FALSE),"")</f>
        <v>-</v>
      </c>
      <c r="AZ442" s="43">
        <f t="shared" si="37"/>
        <v>0</v>
      </c>
      <c r="BA442">
        <f t="shared" si="36"/>
        <v>5</v>
      </c>
    </row>
    <row r="443" spans="1:53" ht="15.75" customHeight="1">
      <c r="A443" s="10" t="s">
        <v>858</v>
      </c>
      <c r="B443" s="5">
        <v>3138625</v>
      </c>
      <c r="C443" s="5" t="str">
        <f t="shared" si="33"/>
        <v>31386</v>
      </c>
      <c r="D443" s="11" t="s">
        <v>72</v>
      </c>
      <c r="E443" s="12">
        <v>0.434</v>
      </c>
      <c r="F443" s="12">
        <v>0.58399999999999996</v>
      </c>
      <c r="G443" s="13">
        <v>0.71</v>
      </c>
      <c r="H443" s="46" t="s">
        <v>678</v>
      </c>
      <c r="I443" s="13" t="s">
        <v>70</v>
      </c>
      <c r="J443" s="14">
        <v>1.69</v>
      </c>
      <c r="K443" s="14">
        <v>1317.153</v>
      </c>
      <c r="L443" s="15">
        <f t="shared" si="22"/>
        <v>1.2830703798267928</v>
      </c>
      <c r="M443" s="6" t="s">
        <v>54</v>
      </c>
      <c r="N443" s="3" t="str">
        <f>_xlfn.IFNA(VLOOKUP($C443,DataSuS2021!$B$2:$O$173,2,FALSE),"")</f>
        <v>-</v>
      </c>
      <c r="O443" s="3" t="str">
        <f>_xlfn.IFNA(VLOOKUP($C443,DataSuS2021!$B$2:$O$173,3,FALSE),"")</f>
        <v>-</v>
      </c>
      <c r="P443" s="3" t="str">
        <f>_xlfn.IFNA(VLOOKUP($C443,DataSuS2021!$B$2:$O$173,4,FALSE),"")</f>
        <v>-</v>
      </c>
      <c r="Q443" s="3">
        <f>_xlfn.IFNA(VLOOKUP($C443,DataSuS2021!$B$2:$O$173,5,FALSE),"")</f>
        <v>1</v>
      </c>
      <c r="R443" s="3">
        <f>_xlfn.IFNA(VLOOKUP($C443,DataSuS2021!$B$2:$O$173,6,FALSE),"")</f>
        <v>1</v>
      </c>
      <c r="S443" s="3">
        <f>_xlfn.IFNA(VLOOKUP($C443,DataSuS2021!$B$2:$O$173,7,FALSE),"")</f>
        <v>1</v>
      </c>
      <c r="T443" s="3" t="str">
        <f>_xlfn.IFNA(VLOOKUP($C443,DataSuS2021!$B$2:$O$173,8,FALSE),"")</f>
        <v>-</v>
      </c>
      <c r="U443" s="3" t="str">
        <f>_xlfn.IFNA(VLOOKUP($C443,DataSuS2021!$B$2:$O$173,9,FALSE),"")</f>
        <v>-</v>
      </c>
      <c r="V443" s="3">
        <f>_xlfn.IFNA(VLOOKUP($C443,DataSuS2021!$B$2:$O$173,10,FALSE),"")</f>
        <v>1</v>
      </c>
      <c r="W443" s="3" t="str">
        <f>_xlfn.IFNA(VLOOKUP($C443,DataSuS2021!$B$2:$O$173,11,FALSE),"")</f>
        <v>-</v>
      </c>
      <c r="X443" s="3" t="str">
        <f>_xlfn.IFNA(VLOOKUP($C443,DataSuS2021!$B$2:$O$173,12,FALSE),"")</f>
        <v>-</v>
      </c>
      <c r="Y443" s="3">
        <f>_xlfn.IFNA(VLOOKUP($C443,DataSuS2021!$B$2:$O$173,13,FALSE),"")</f>
        <v>1</v>
      </c>
      <c r="Z443" s="42">
        <f t="shared" si="34"/>
        <v>5</v>
      </c>
      <c r="AA443" s="37" t="str">
        <f>_xlfn.IFNA(VLOOKUP($C443,DataSuS2022!$B$2:$O$854,2,FALSE),"")</f>
        <v>-</v>
      </c>
      <c r="AB443" s="37" t="str">
        <f>_xlfn.IFNA(VLOOKUP($C443,DataSuS2022!$B$2:$O$854,3,FALSE),"")</f>
        <v>-</v>
      </c>
      <c r="AC443" s="37" t="str">
        <f>_xlfn.IFNA(VLOOKUP($C443,DataSuS2022!$B$2:$O$854,4,FALSE),"")</f>
        <v>-</v>
      </c>
      <c r="AD443" s="37" t="str">
        <f>_xlfn.IFNA(VLOOKUP($C443,DataSuS2022!$B$2:$O$854,5,FALSE),"")</f>
        <v>-</v>
      </c>
      <c r="AE443" s="37" t="str">
        <f>_xlfn.IFNA(VLOOKUP($C443,DataSuS2022!$B$2:$O$854,6,FALSE),"")</f>
        <v>-</v>
      </c>
      <c r="AF443" s="37" t="str">
        <f>_xlfn.IFNA(VLOOKUP($C443,DataSuS2022!$B$2:$O$854,7,FALSE),"")</f>
        <v>-</v>
      </c>
      <c r="AG443" s="37" t="str">
        <f>_xlfn.IFNA(VLOOKUP($C443,DataSuS2022!$B$2:$O$854,8,FALSE),"")</f>
        <v>-</v>
      </c>
      <c r="AH443" s="37" t="str">
        <f>_xlfn.IFNA(VLOOKUP($C443,DataSuS2022!$B$2:$O$854,9,FALSE),"")</f>
        <v>-</v>
      </c>
      <c r="AI443" s="37" t="str">
        <f>_xlfn.IFNA(VLOOKUP($C443,DataSuS2022!$B$2:$O$854,10,FALSE),"")</f>
        <v>-</v>
      </c>
      <c r="AJ443" s="37" t="str">
        <f>_xlfn.IFNA(VLOOKUP($C443,DataSuS2022!$B$2:$O$854,11,FALSE),"")</f>
        <v>-</v>
      </c>
      <c r="AK443" s="37" t="str">
        <f>_xlfn.IFNA(VLOOKUP($C443,DataSuS2022!$B$2:$O$854,12,TRUE),"")</f>
        <v>-</v>
      </c>
      <c r="AL443" s="37" t="str">
        <f>_xlfn.IFNA(VLOOKUP($C443,DataSuS2022!$B$2:$O$854,13,FALSE),"")</f>
        <v>-</v>
      </c>
      <c r="AM443" s="44">
        <f t="shared" si="35"/>
        <v>0</v>
      </c>
      <c r="AN443" t="str">
        <f>_xlfn.IFNA(VLOOKUP($C443,DataSuS2023!$B$2:$O$854,2,FALSE),"")</f>
        <v>-</v>
      </c>
      <c r="AO443" t="str">
        <f>_xlfn.IFNA(VLOOKUP($C443,DataSuS2023!$B$2:$O$854,3,FALSE),"")</f>
        <v>-</v>
      </c>
      <c r="AP443" t="str">
        <f>_xlfn.IFNA(VLOOKUP($C443,DataSuS2023!$B$2:$O$854,4,FALSE),"")</f>
        <v>-</v>
      </c>
      <c r="AQ443" t="str">
        <f>_xlfn.IFNA(VLOOKUP($C443,DataSuS2023!$B$2:$O$854,5,FALSE),"")</f>
        <v>-</v>
      </c>
      <c r="AR443" t="str">
        <f>_xlfn.IFNA(VLOOKUP($C443,DataSuS2023!$B$2:$O$854,6,FALSE),"")</f>
        <v>-</v>
      </c>
      <c r="AS443" t="str">
        <f>_xlfn.IFNA(VLOOKUP($C443,DataSuS2023!$B$2:$O$854,7,FALSE),"")</f>
        <v>-</v>
      </c>
      <c r="AT443" t="str">
        <f>_xlfn.IFNA(VLOOKUP($C443,DataSuS2023!$B$2:$O$854,8,FALSE),"")</f>
        <v>-</v>
      </c>
      <c r="AU443" t="str">
        <f>_xlfn.IFNA(VLOOKUP($C443,DataSuS2023!$B$2:$O$854,9,FALSE),"")</f>
        <v>-</v>
      </c>
      <c r="AV443" t="str">
        <f>_xlfn.IFNA(VLOOKUP($C443,DataSuS2023!$B$2:$O$854,10,FALSE),"")</f>
        <v>-</v>
      </c>
      <c r="AW443" t="str">
        <f>_xlfn.IFNA(VLOOKUP($C443,DataSuS2023!$B$2:$O$854,11,FALSE),"")</f>
        <v>-</v>
      </c>
      <c r="AX443" t="str">
        <f>_xlfn.IFNA(VLOOKUP($C443,DataSuS2023!$B$2:$O$854,12,FALSE),"")</f>
        <v>-</v>
      </c>
      <c r="AY443" t="str">
        <f>_xlfn.IFNA(VLOOKUP($C443,DataSuS2023!$B$2:$O$854,13,FALSE),"")</f>
        <v>-</v>
      </c>
      <c r="AZ443" s="43">
        <f t="shared" si="37"/>
        <v>0</v>
      </c>
      <c r="BA443">
        <f t="shared" si="36"/>
        <v>5</v>
      </c>
    </row>
    <row r="444" spans="1:53" ht="15.75" customHeight="1">
      <c r="A444" s="10" t="s">
        <v>859</v>
      </c>
      <c r="B444" s="5">
        <v>3138658</v>
      </c>
      <c r="C444" s="5" t="str">
        <f t="shared" si="33"/>
        <v>31386</v>
      </c>
      <c r="D444" s="11" t="s">
        <v>51</v>
      </c>
      <c r="E444" s="12">
        <v>0.34699999999999998</v>
      </c>
      <c r="F444" s="12">
        <v>0.58599999999999997</v>
      </c>
      <c r="G444" s="13">
        <v>0.64600000000000002</v>
      </c>
      <c r="H444" s="46" t="s">
        <v>494</v>
      </c>
      <c r="I444" s="13" t="s">
        <v>255</v>
      </c>
      <c r="J444" s="14">
        <v>1.84</v>
      </c>
      <c r="K444" s="14">
        <v>258.92500000000001</v>
      </c>
      <c r="L444" s="15">
        <f t="shared" si="22"/>
        <v>7.1063049145505452</v>
      </c>
      <c r="M444" s="6" t="s">
        <v>83</v>
      </c>
      <c r="N444" s="3" t="str">
        <f>_xlfn.IFNA(VLOOKUP($C444,DataSuS2021!$B$2:$O$173,2,FALSE),"")</f>
        <v>-</v>
      </c>
      <c r="O444" s="3" t="str">
        <f>_xlfn.IFNA(VLOOKUP($C444,DataSuS2021!$B$2:$O$173,3,FALSE),"")</f>
        <v>-</v>
      </c>
      <c r="P444" s="3" t="str">
        <f>_xlfn.IFNA(VLOOKUP($C444,DataSuS2021!$B$2:$O$173,4,FALSE),"")</f>
        <v>-</v>
      </c>
      <c r="Q444" s="3">
        <f>_xlfn.IFNA(VLOOKUP($C444,DataSuS2021!$B$2:$O$173,5,FALSE),"")</f>
        <v>1</v>
      </c>
      <c r="R444" s="3">
        <f>_xlfn.IFNA(VLOOKUP($C444,DataSuS2021!$B$2:$O$173,6,FALSE),"")</f>
        <v>1</v>
      </c>
      <c r="S444" s="3">
        <f>_xlfn.IFNA(VLOOKUP($C444,DataSuS2021!$B$2:$O$173,7,FALSE),"")</f>
        <v>1</v>
      </c>
      <c r="T444" s="3" t="str">
        <f>_xlfn.IFNA(VLOOKUP($C444,DataSuS2021!$B$2:$O$173,8,FALSE),"")</f>
        <v>-</v>
      </c>
      <c r="U444" s="3" t="str">
        <f>_xlfn.IFNA(VLOOKUP($C444,DataSuS2021!$B$2:$O$173,9,FALSE),"")</f>
        <v>-</v>
      </c>
      <c r="V444" s="3">
        <f>_xlfn.IFNA(VLOOKUP($C444,DataSuS2021!$B$2:$O$173,10,FALSE),"")</f>
        <v>1</v>
      </c>
      <c r="W444" s="3" t="str">
        <f>_xlfn.IFNA(VLOOKUP($C444,DataSuS2021!$B$2:$O$173,11,FALSE),"")</f>
        <v>-</v>
      </c>
      <c r="X444" s="3" t="str">
        <f>_xlfn.IFNA(VLOOKUP($C444,DataSuS2021!$B$2:$O$173,12,FALSE),"")</f>
        <v>-</v>
      </c>
      <c r="Y444" s="3">
        <f>_xlfn.IFNA(VLOOKUP($C444,DataSuS2021!$B$2:$O$173,13,FALSE),"")</f>
        <v>1</v>
      </c>
      <c r="Z444" s="42">
        <f t="shared" si="34"/>
        <v>5</v>
      </c>
      <c r="AA444" s="37" t="str">
        <f>_xlfn.IFNA(VLOOKUP($C444,DataSuS2022!$B$2:$O$854,2,FALSE),"")</f>
        <v>-</v>
      </c>
      <c r="AB444" s="37" t="str">
        <f>_xlfn.IFNA(VLOOKUP($C444,DataSuS2022!$B$2:$O$854,3,FALSE),"")</f>
        <v>-</v>
      </c>
      <c r="AC444" s="37" t="str">
        <f>_xlfn.IFNA(VLOOKUP($C444,DataSuS2022!$B$2:$O$854,4,FALSE),"")</f>
        <v>-</v>
      </c>
      <c r="AD444" s="37" t="str">
        <f>_xlfn.IFNA(VLOOKUP($C444,DataSuS2022!$B$2:$O$854,5,FALSE),"")</f>
        <v>-</v>
      </c>
      <c r="AE444" s="37" t="str">
        <f>_xlfn.IFNA(VLOOKUP($C444,DataSuS2022!$B$2:$O$854,6,FALSE),"")</f>
        <v>-</v>
      </c>
      <c r="AF444" s="37" t="str">
        <f>_xlfn.IFNA(VLOOKUP($C444,DataSuS2022!$B$2:$O$854,7,FALSE),"")</f>
        <v>-</v>
      </c>
      <c r="AG444" s="37" t="str">
        <f>_xlfn.IFNA(VLOOKUP($C444,DataSuS2022!$B$2:$O$854,8,FALSE),"")</f>
        <v>-</v>
      </c>
      <c r="AH444" s="37" t="str">
        <f>_xlfn.IFNA(VLOOKUP($C444,DataSuS2022!$B$2:$O$854,9,FALSE),"")</f>
        <v>-</v>
      </c>
      <c r="AI444" s="37" t="str">
        <f>_xlfn.IFNA(VLOOKUP($C444,DataSuS2022!$B$2:$O$854,10,FALSE),"")</f>
        <v>-</v>
      </c>
      <c r="AJ444" s="37" t="str">
        <f>_xlfn.IFNA(VLOOKUP($C444,DataSuS2022!$B$2:$O$854,11,FALSE),"")</f>
        <v>-</v>
      </c>
      <c r="AK444" s="37" t="str">
        <f>_xlfn.IFNA(VLOOKUP($C444,DataSuS2022!$B$2:$O$854,12,TRUE),"")</f>
        <v>-</v>
      </c>
      <c r="AL444" s="37" t="str">
        <f>_xlfn.IFNA(VLOOKUP($C444,DataSuS2022!$B$2:$O$854,13,FALSE),"")</f>
        <v>-</v>
      </c>
      <c r="AM444" s="44">
        <f t="shared" si="35"/>
        <v>0</v>
      </c>
      <c r="AN444" t="str">
        <f>_xlfn.IFNA(VLOOKUP($C444,DataSuS2023!$B$2:$O$854,2,FALSE),"")</f>
        <v>-</v>
      </c>
      <c r="AO444" t="str">
        <f>_xlfn.IFNA(VLOOKUP($C444,DataSuS2023!$B$2:$O$854,3,FALSE),"")</f>
        <v>-</v>
      </c>
      <c r="AP444" t="str">
        <f>_xlfn.IFNA(VLOOKUP($C444,DataSuS2023!$B$2:$O$854,4,FALSE),"")</f>
        <v>-</v>
      </c>
      <c r="AQ444" t="str">
        <f>_xlfn.IFNA(VLOOKUP($C444,DataSuS2023!$B$2:$O$854,5,FALSE),"")</f>
        <v>-</v>
      </c>
      <c r="AR444" t="str">
        <f>_xlfn.IFNA(VLOOKUP($C444,DataSuS2023!$B$2:$O$854,6,FALSE),"")</f>
        <v>-</v>
      </c>
      <c r="AS444" t="str">
        <f>_xlfn.IFNA(VLOOKUP($C444,DataSuS2023!$B$2:$O$854,7,FALSE),"")</f>
        <v>-</v>
      </c>
      <c r="AT444" t="str">
        <f>_xlfn.IFNA(VLOOKUP($C444,DataSuS2023!$B$2:$O$854,8,FALSE),"")</f>
        <v>-</v>
      </c>
      <c r="AU444" t="str">
        <f>_xlfn.IFNA(VLOOKUP($C444,DataSuS2023!$B$2:$O$854,9,FALSE),"")</f>
        <v>-</v>
      </c>
      <c r="AV444" t="str">
        <f>_xlfn.IFNA(VLOOKUP($C444,DataSuS2023!$B$2:$O$854,10,FALSE),"")</f>
        <v>-</v>
      </c>
      <c r="AW444" t="str">
        <f>_xlfn.IFNA(VLOOKUP($C444,DataSuS2023!$B$2:$O$854,11,FALSE),"")</f>
        <v>-</v>
      </c>
      <c r="AX444" t="str">
        <f>_xlfn.IFNA(VLOOKUP($C444,DataSuS2023!$B$2:$O$854,12,FALSE),"")</f>
        <v>-</v>
      </c>
      <c r="AY444" t="str">
        <f>_xlfn.IFNA(VLOOKUP($C444,DataSuS2023!$B$2:$O$854,13,FALSE),"")</f>
        <v>-</v>
      </c>
      <c r="AZ444" s="43">
        <f t="shared" si="37"/>
        <v>0</v>
      </c>
      <c r="BA444">
        <f t="shared" si="36"/>
        <v>5</v>
      </c>
    </row>
    <row r="445" spans="1:53" ht="15.75" customHeight="1">
      <c r="A445" s="10" t="s">
        <v>860</v>
      </c>
      <c r="B445" s="5">
        <v>3138674</v>
      </c>
      <c r="C445" s="5" t="str">
        <f t="shared" si="33"/>
        <v>31386</v>
      </c>
      <c r="D445" s="11" t="s">
        <v>78</v>
      </c>
      <c r="E445" s="12">
        <v>0.26600000000000001</v>
      </c>
      <c r="F445" s="12">
        <v>0.48</v>
      </c>
      <c r="G445" s="13">
        <v>0.60799999999999998</v>
      </c>
      <c r="H445" s="46" t="s">
        <v>861</v>
      </c>
      <c r="I445" s="13" t="s">
        <v>61</v>
      </c>
      <c r="J445" s="14">
        <v>0.73</v>
      </c>
      <c r="K445" s="14">
        <v>145.41800000000001</v>
      </c>
      <c r="L445" s="15">
        <f t="shared" si="22"/>
        <v>5.0200112778335555</v>
      </c>
      <c r="M445" s="6" t="s">
        <v>62</v>
      </c>
      <c r="N445" s="3" t="str">
        <f>_xlfn.IFNA(VLOOKUP($C445,DataSuS2021!$B$2:$O$173,2,FALSE),"")</f>
        <v>-</v>
      </c>
      <c r="O445" s="3" t="str">
        <f>_xlfn.IFNA(VLOOKUP($C445,DataSuS2021!$B$2:$O$173,3,FALSE),"")</f>
        <v>-</v>
      </c>
      <c r="P445" s="3" t="str">
        <f>_xlfn.IFNA(VLOOKUP($C445,DataSuS2021!$B$2:$O$173,4,FALSE),"")</f>
        <v>-</v>
      </c>
      <c r="Q445" s="3">
        <f>_xlfn.IFNA(VLOOKUP($C445,DataSuS2021!$B$2:$O$173,5,FALSE),"")</f>
        <v>1</v>
      </c>
      <c r="R445" s="3">
        <f>_xlfn.IFNA(VLOOKUP($C445,DataSuS2021!$B$2:$O$173,6,FALSE),"")</f>
        <v>1</v>
      </c>
      <c r="S445" s="3">
        <f>_xlfn.IFNA(VLOOKUP($C445,DataSuS2021!$B$2:$O$173,7,FALSE),"")</f>
        <v>1</v>
      </c>
      <c r="T445" s="3" t="str">
        <f>_xlfn.IFNA(VLOOKUP($C445,DataSuS2021!$B$2:$O$173,8,FALSE),"")</f>
        <v>-</v>
      </c>
      <c r="U445" s="3" t="str">
        <f>_xlfn.IFNA(VLOOKUP($C445,DataSuS2021!$B$2:$O$173,9,FALSE),"")</f>
        <v>-</v>
      </c>
      <c r="V445" s="3">
        <f>_xlfn.IFNA(VLOOKUP($C445,DataSuS2021!$B$2:$O$173,10,FALSE),"")</f>
        <v>1</v>
      </c>
      <c r="W445" s="3" t="str">
        <f>_xlfn.IFNA(VLOOKUP($C445,DataSuS2021!$B$2:$O$173,11,FALSE),"")</f>
        <v>-</v>
      </c>
      <c r="X445" s="3" t="str">
        <f>_xlfn.IFNA(VLOOKUP($C445,DataSuS2021!$B$2:$O$173,12,FALSE),"")</f>
        <v>-</v>
      </c>
      <c r="Y445" s="3">
        <f>_xlfn.IFNA(VLOOKUP($C445,DataSuS2021!$B$2:$O$173,13,FALSE),"")</f>
        <v>1</v>
      </c>
      <c r="Z445" s="42">
        <f t="shared" si="34"/>
        <v>5</v>
      </c>
      <c r="AA445" s="37" t="str">
        <f>_xlfn.IFNA(VLOOKUP($C445,DataSuS2022!$B$2:$O$854,2,FALSE),"")</f>
        <v>-</v>
      </c>
      <c r="AB445" s="37" t="str">
        <f>_xlfn.IFNA(VLOOKUP($C445,DataSuS2022!$B$2:$O$854,3,FALSE),"")</f>
        <v>-</v>
      </c>
      <c r="AC445" s="37" t="str">
        <f>_xlfn.IFNA(VLOOKUP($C445,DataSuS2022!$B$2:$O$854,4,FALSE),"")</f>
        <v>-</v>
      </c>
      <c r="AD445" s="37" t="str">
        <f>_xlfn.IFNA(VLOOKUP($C445,DataSuS2022!$B$2:$O$854,5,FALSE),"")</f>
        <v>-</v>
      </c>
      <c r="AE445" s="37" t="str">
        <f>_xlfn.IFNA(VLOOKUP($C445,DataSuS2022!$B$2:$O$854,6,FALSE),"")</f>
        <v>-</v>
      </c>
      <c r="AF445" s="37" t="str">
        <f>_xlfn.IFNA(VLOOKUP($C445,DataSuS2022!$B$2:$O$854,7,FALSE),"")</f>
        <v>-</v>
      </c>
      <c r="AG445" s="37" t="str">
        <f>_xlfn.IFNA(VLOOKUP($C445,DataSuS2022!$B$2:$O$854,8,FALSE),"")</f>
        <v>-</v>
      </c>
      <c r="AH445" s="37" t="str">
        <f>_xlfn.IFNA(VLOOKUP($C445,DataSuS2022!$B$2:$O$854,9,FALSE),"")</f>
        <v>-</v>
      </c>
      <c r="AI445" s="37" t="str">
        <f>_xlfn.IFNA(VLOOKUP($C445,DataSuS2022!$B$2:$O$854,10,FALSE),"")</f>
        <v>-</v>
      </c>
      <c r="AJ445" s="37" t="str">
        <f>_xlfn.IFNA(VLOOKUP($C445,DataSuS2022!$B$2:$O$854,11,FALSE),"")</f>
        <v>-</v>
      </c>
      <c r="AK445" s="37" t="str">
        <f>_xlfn.IFNA(VLOOKUP($C445,DataSuS2022!$B$2:$O$854,12,TRUE),"")</f>
        <v>-</v>
      </c>
      <c r="AL445" s="37" t="str">
        <f>_xlfn.IFNA(VLOOKUP($C445,DataSuS2022!$B$2:$O$854,13,FALSE),"")</f>
        <v>-</v>
      </c>
      <c r="AM445" s="44">
        <f t="shared" si="35"/>
        <v>0</v>
      </c>
      <c r="AN445" t="str">
        <f>_xlfn.IFNA(VLOOKUP($C445,DataSuS2023!$B$2:$O$854,2,FALSE),"")</f>
        <v>-</v>
      </c>
      <c r="AO445" t="str">
        <f>_xlfn.IFNA(VLOOKUP($C445,DataSuS2023!$B$2:$O$854,3,FALSE),"")</f>
        <v>-</v>
      </c>
      <c r="AP445" t="str">
        <f>_xlfn.IFNA(VLOOKUP($C445,DataSuS2023!$B$2:$O$854,4,FALSE),"")</f>
        <v>-</v>
      </c>
      <c r="AQ445" t="str">
        <f>_xlfn.IFNA(VLOOKUP($C445,DataSuS2023!$B$2:$O$854,5,FALSE),"")</f>
        <v>-</v>
      </c>
      <c r="AR445" t="str">
        <f>_xlfn.IFNA(VLOOKUP($C445,DataSuS2023!$B$2:$O$854,6,FALSE),"")</f>
        <v>-</v>
      </c>
      <c r="AS445" t="str">
        <f>_xlfn.IFNA(VLOOKUP($C445,DataSuS2023!$B$2:$O$854,7,FALSE),"")</f>
        <v>-</v>
      </c>
      <c r="AT445" t="str">
        <f>_xlfn.IFNA(VLOOKUP($C445,DataSuS2023!$B$2:$O$854,8,FALSE),"")</f>
        <v>-</v>
      </c>
      <c r="AU445" t="str">
        <f>_xlfn.IFNA(VLOOKUP($C445,DataSuS2023!$B$2:$O$854,9,FALSE),"")</f>
        <v>-</v>
      </c>
      <c r="AV445" t="str">
        <f>_xlfn.IFNA(VLOOKUP($C445,DataSuS2023!$B$2:$O$854,10,FALSE),"")</f>
        <v>-</v>
      </c>
      <c r="AW445" t="str">
        <f>_xlfn.IFNA(VLOOKUP($C445,DataSuS2023!$B$2:$O$854,11,FALSE),"")</f>
        <v>-</v>
      </c>
      <c r="AX445" t="str">
        <f>_xlfn.IFNA(VLOOKUP($C445,DataSuS2023!$B$2:$O$854,12,FALSE),"")</f>
        <v>-</v>
      </c>
      <c r="AY445" t="str">
        <f>_xlfn.IFNA(VLOOKUP($C445,DataSuS2023!$B$2:$O$854,13,FALSE),"")</f>
        <v>-</v>
      </c>
      <c r="AZ445" s="43">
        <f t="shared" si="37"/>
        <v>0</v>
      </c>
      <c r="BA445">
        <f t="shared" si="36"/>
        <v>5</v>
      </c>
    </row>
    <row r="446" spans="1:53" ht="15.75" customHeight="1">
      <c r="A446" s="10" t="s">
        <v>862</v>
      </c>
      <c r="B446" s="5">
        <v>3138682</v>
      </c>
      <c r="C446" s="5" t="str">
        <f t="shared" si="33"/>
        <v>31386</v>
      </c>
      <c r="D446" s="11" t="s">
        <v>64</v>
      </c>
      <c r="E446" s="12">
        <v>0.28199999999999997</v>
      </c>
      <c r="F446" s="12">
        <v>0.432</v>
      </c>
      <c r="G446" s="13">
        <v>0.61399999999999999</v>
      </c>
      <c r="H446" s="46" t="s">
        <v>597</v>
      </c>
      <c r="I446" s="13" t="s">
        <v>53</v>
      </c>
      <c r="J446" s="14">
        <v>1.1100000000000001</v>
      </c>
      <c r="K446" s="14">
        <v>411.714</v>
      </c>
      <c r="L446" s="15">
        <f t="shared" si="22"/>
        <v>2.6960462845567554</v>
      </c>
      <c r="M446" s="6" t="s">
        <v>83</v>
      </c>
      <c r="N446" s="3" t="str">
        <f>_xlfn.IFNA(VLOOKUP($C446,DataSuS2021!$B$2:$O$173,2,FALSE),"")</f>
        <v>-</v>
      </c>
      <c r="O446" s="3" t="str">
        <f>_xlfn.IFNA(VLOOKUP($C446,DataSuS2021!$B$2:$O$173,3,FALSE),"")</f>
        <v>-</v>
      </c>
      <c r="P446" s="3" t="str">
        <f>_xlfn.IFNA(VLOOKUP($C446,DataSuS2021!$B$2:$O$173,4,FALSE),"")</f>
        <v>-</v>
      </c>
      <c r="Q446" s="3">
        <f>_xlfn.IFNA(VLOOKUP($C446,DataSuS2021!$B$2:$O$173,5,FALSE),"")</f>
        <v>1</v>
      </c>
      <c r="R446" s="3">
        <f>_xlfn.IFNA(VLOOKUP($C446,DataSuS2021!$B$2:$O$173,6,FALSE),"")</f>
        <v>1</v>
      </c>
      <c r="S446" s="3">
        <f>_xlfn.IFNA(VLOOKUP($C446,DataSuS2021!$B$2:$O$173,7,FALSE),"")</f>
        <v>1</v>
      </c>
      <c r="T446" s="3" t="str">
        <f>_xlfn.IFNA(VLOOKUP($C446,DataSuS2021!$B$2:$O$173,8,FALSE),"")</f>
        <v>-</v>
      </c>
      <c r="U446" s="3" t="str">
        <f>_xlfn.IFNA(VLOOKUP($C446,DataSuS2021!$B$2:$O$173,9,FALSE),"")</f>
        <v>-</v>
      </c>
      <c r="V446" s="3">
        <f>_xlfn.IFNA(VLOOKUP($C446,DataSuS2021!$B$2:$O$173,10,FALSE),"")</f>
        <v>1</v>
      </c>
      <c r="W446" s="3" t="str">
        <f>_xlfn.IFNA(VLOOKUP($C446,DataSuS2021!$B$2:$O$173,11,FALSE),"")</f>
        <v>-</v>
      </c>
      <c r="X446" s="3" t="str">
        <f>_xlfn.IFNA(VLOOKUP($C446,DataSuS2021!$B$2:$O$173,12,FALSE),"")</f>
        <v>-</v>
      </c>
      <c r="Y446" s="3">
        <f>_xlfn.IFNA(VLOOKUP($C446,DataSuS2021!$B$2:$O$173,13,FALSE),"")</f>
        <v>1</v>
      </c>
      <c r="Z446" s="42">
        <f t="shared" si="34"/>
        <v>5</v>
      </c>
      <c r="AA446" s="37" t="str">
        <f>_xlfn.IFNA(VLOOKUP($C446,DataSuS2022!$B$2:$O$854,2,FALSE),"")</f>
        <v>-</v>
      </c>
      <c r="AB446" s="37" t="str">
        <f>_xlfn.IFNA(VLOOKUP($C446,DataSuS2022!$B$2:$O$854,3,FALSE),"")</f>
        <v>-</v>
      </c>
      <c r="AC446" s="37" t="str">
        <f>_xlfn.IFNA(VLOOKUP($C446,DataSuS2022!$B$2:$O$854,4,FALSE),"")</f>
        <v>-</v>
      </c>
      <c r="AD446" s="37" t="str">
        <f>_xlfn.IFNA(VLOOKUP($C446,DataSuS2022!$B$2:$O$854,5,FALSE),"")</f>
        <v>-</v>
      </c>
      <c r="AE446" s="37" t="str">
        <f>_xlfn.IFNA(VLOOKUP($C446,DataSuS2022!$B$2:$O$854,6,FALSE),"")</f>
        <v>-</v>
      </c>
      <c r="AF446" s="37" t="str">
        <f>_xlfn.IFNA(VLOOKUP($C446,DataSuS2022!$B$2:$O$854,7,FALSE),"")</f>
        <v>-</v>
      </c>
      <c r="AG446" s="37" t="str">
        <f>_xlfn.IFNA(VLOOKUP($C446,DataSuS2022!$B$2:$O$854,8,FALSE),"")</f>
        <v>-</v>
      </c>
      <c r="AH446" s="37" t="str">
        <f>_xlfn.IFNA(VLOOKUP($C446,DataSuS2022!$B$2:$O$854,9,FALSE),"")</f>
        <v>-</v>
      </c>
      <c r="AI446" s="37" t="str">
        <f>_xlfn.IFNA(VLOOKUP($C446,DataSuS2022!$B$2:$O$854,10,FALSE),"")</f>
        <v>-</v>
      </c>
      <c r="AJ446" s="37" t="str">
        <f>_xlfn.IFNA(VLOOKUP($C446,DataSuS2022!$B$2:$O$854,11,FALSE),"")</f>
        <v>-</v>
      </c>
      <c r="AK446" s="37" t="str">
        <f>_xlfn.IFNA(VLOOKUP($C446,DataSuS2022!$B$2:$O$854,12,TRUE),"")</f>
        <v>-</v>
      </c>
      <c r="AL446" s="37" t="str">
        <f>_xlfn.IFNA(VLOOKUP($C446,DataSuS2022!$B$2:$O$854,13,FALSE),"")</f>
        <v>-</v>
      </c>
      <c r="AM446" s="44">
        <f t="shared" si="35"/>
        <v>0</v>
      </c>
      <c r="AN446" t="str">
        <f>_xlfn.IFNA(VLOOKUP($C446,DataSuS2023!$B$2:$O$854,2,FALSE),"")</f>
        <v>-</v>
      </c>
      <c r="AO446" t="str">
        <f>_xlfn.IFNA(VLOOKUP($C446,DataSuS2023!$B$2:$O$854,3,FALSE),"")</f>
        <v>-</v>
      </c>
      <c r="AP446" t="str">
        <f>_xlfn.IFNA(VLOOKUP($C446,DataSuS2023!$B$2:$O$854,4,FALSE),"")</f>
        <v>-</v>
      </c>
      <c r="AQ446" t="str">
        <f>_xlfn.IFNA(VLOOKUP($C446,DataSuS2023!$B$2:$O$854,5,FALSE),"")</f>
        <v>-</v>
      </c>
      <c r="AR446" t="str">
        <f>_xlfn.IFNA(VLOOKUP($C446,DataSuS2023!$B$2:$O$854,6,FALSE),"")</f>
        <v>-</v>
      </c>
      <c r="AS446" t="str">
        <f>_xlfn.IFNA(VLOOKUP($C446,DataSuS2023!$B$2:$O$854,7,FALSE),"")</f>
        <v>-</v>
      </c>
      <c r="AT446" t="str">
        <f>_xlfn.IFNA(VLOOKUP($C446,DataSuS2023!$B$2:$O$854,8,FALSE),"")</f>
        <v>-</v>
      </c>
      <c r="AU446" t="str">
        <f>_xlfn.IFNA(VLOOKUP($C446,DataSuS2023!$B$2:$O$854,9,FALSE),"")</f>
        <v>-</v>
      </c>
      <c r="AV446" t="str">
        <f>_xlfn.IFNA(VLOOKUP($C446,DataSuS2023!$B$2:$O$854,10,FALSE),"")</f>
        <v>-</v>
      </c>
      <c r="AW446" t="str">
        <f>_xlfn.IFNA(VLOOKUP($C446,DataSuS2023!$B$2:$O$854,11,FALSE),"")</f>
        <v>-</v>
      </c>
      <c r="AX446" t="str">
        <f>_xlfn.IFNA(VLOOKUP($C446,DataSuS2023!$B$2:$O$854,12,FALSE),"")</f>
        <v>-</v>
      </c>
      <c r="AY446" t="str">
        <f>_xlfn.IFNA(VLOOKUP($C446,DataSuS2023!$B$2:$O$854,13,FALSE),"")</f>
        <v>-</v>
      </c>
      <c r="AZ446" s="43">
        <f t="shared" si="37"/>
        <v>0</v>
      </c>
      <c r="BA446">
        <f t="shared" si="36"/>
        <v>5</v>
      </c>
    </row>
    <row r="447" spans="1:53" ht="15.75" customHeight="1">
      <c r="A447" s="10" t="s">
        <v>863</v>
      </c>
      <c r="B447" s="5">
        <v>3138708</v>
      </c>
      <c r="C447" s="5" t="str">
        <f t="shared" si="33"/>
        <v>31387</v>
      </c>
      <c r="D447" s="11" t="s">
        <v>59</v>
      </c>
      <c r="E447" s="12">
        <v>0.23699999999999999</v>
      </c>
      <c r="F447" s="12">
        <v>0.42799999999999999</v>
      </c>
      <c r="G447" s="13">
        <v>0.67800000000000005</v>
      </c>
      <c r="H447" s="46" t="s">
        <v>759</v>
      </c>
      <c r="I447" s="13" t="s">
        <v>61</v>
      </c>
      <c r="J447" s="14">
        <v>1.08</v>
      </c>
      <c r="K447" s="14">
        <v>500.14299999999997</v>
      </c>
      <c r="L447" s="15">
        <f t="shared" si="22"/>
        <v>2.1593824166288442</v>
      </c>
      <c r="M447" s="6" t="s">
        <v>100</v>
      </c>
      <c r="N447" s="3" t="str">
        <f>_xlfn.IFNA(VLOOKUP($C447,DataSuS2021!$B$2:$O$173,2,FALSE),"")</f>
        <v/>
      </c>
      <c r="O447" s="3" t="str">
        <f>_xlfn.IFNA(VLOOKUP($C447,DataSuS2021!$B$2:$O$173,3,FALSE),"")</f>
        <v/>
      </c>
      <c r="P447" s="3" t="str">
        <f>_xlfn.IFNA(VLOOKUP($C447,DataSuS2021!$B$2:$O$173,4,FALSE),"")</f>
        <v/>
      </c>
      <c r="Q447" s="3" t="str">
        <f>_xlfn.IFNA(VLOOKUP($C447,DataSuS2021!$B$2:$O$173,5,FALSE),"")</f>
        <v/>
      </c>
      <c r="R447" s="3" t="str">
        <f>_xlfn.IFNA(VLOOKUP($C447,DataSuS2021!$B$2:$O$173,6,FALSE),"")</f>
        <v/>
      </c>
      <c r="S447" s="3" t="str">
        <f>_xlfn.IFNA(VLOOKUP($C447,DataSuS2021!$B$2:$O$173,7,FALSE),"")</f>
        <v/>
      </c>
      <c r="T447" s="3" t="str">
        <f>_xlfn.IFNA(VLOOKUP($C447,DataSuS2021!$B$2:$O$173,8,FALSE),"")</f>
        <v/>
      </c>
      <c r="U447" s="3" t="str">
        <f>_xlfn.IFNA(VLOOKUP($C447,DataSuS2021!$B$2:$O$173,9,FALSE),"")</f>
        <v/>
      </c>
      <c r="V447" s="3" t="str">
        <f>_xlfn.IFNA(VLOOKUP($C447,DataSuS2021!$B$2:$O$173,10,FALSE),"")</f>
        <v/>
      </c>
      <c r="W447" s="3" t="str">
        <f>_xlfn.IFNA(VLOOKUP($C447,DataSuS2021!$B$2:$O$173,11,FALSE),"")</f>
        <v/>
      </c>
      <c r="X447" s="3" t="str">
        <f>_xlfn.IFNA(VLOOKUP($C447,DataSuS2021!$B$2:$O$173,12,FALSE),"")</f>
        <v/>
      </c>
      <c r="Y447" s="3" t="str">
        <f>_xlfn.IFNA(VLOOKUP($C447,DataSuS2021!$B$2:$O$173,13,FALSE),"")</f>
        <v/>
      </c>
      <c r="Z447" s="42">
        <f t="shared" si="34"/>
        <v>0</v>
      </c>
      <c r="AA447" s="37" t="str">
        <f>_xlfn.IFNA(VLOOKUP($C447,DataSuS2022!$B$2:$O$854,2,FALSE),"")</f>
        <v>-</v>
      </c>
      <c r="AB447" s="37" t="str">
        <f>_xlfn.IFNA(VLOOKUP($C447,DataSuS2022!$B$2:$O$854,3,FALSE),"")</f>
        <v>-</v>
      </c>
      <c r="AC447" s="37" t="str">
        <f>_xlfn.IFNA(VLOOKUP($C447,DataSuS2022!$B$2:$O$854,4,FALSE),"")</f>
        <v>-</v>
      </c>
      <c r="AD447" s="37" t="str">
        <f>_xlfn.IFNA(VLOOKUP($C447,DataSuS2022!$B$2:$O$854,5,FALSE),"")</f>
        <v>-</v>
      </c>
      <c r="AE447" s="37" t="str">
        <f>_xlfn.IFNA(VLOOKUP($C447,DataSuS2022!$B$2:$O$854,6,FALSE),"")</f>
        <v>-</v>
      </c>
      <c r="AF447" s="37" t="str">
        <f>_xlfn.IFNA(VLOOKUP($C447,DataSuS2022!$B$2:$O$854,7,FALSE),"")</f>
        <v>-</v>
      </c>
      <c r="AG447" s="37" t="str">
        <f>_xlfn.IFNA(VLOOKUP($C447,DataSuS2022!$B$2:$O$854,8,FALSE),"")</f>
        <v>-</v>
      </c>
      <c r="AH447" s="37" t="str">
        <f>_xlfn.IFNA(VLOOKUP($C447,DataSuS2022!$B$2:$O$854,9,FALSE),"")</f>
        <v>-</v>
      </c>
      <c r="AI447" s="37" t="str">
        <f>_xlfn.IFNA(VLOOKUP($C447,DataSuS2022!$B$2:$O$854,10,FALSE),"")</f>
        <v>-</v>
      </c>
      <c r="AJ447" s="37" t="str">
        <f>_xlfn.IFNA(VLOOKUP($C447,DataSuS2022!$B$2:$O$854,11,FALSE),"")</f>
        <v>-</v>
      </c>
      <c r="AK447" s="37" t="str">
        <f>_xlfn.IFNA(VLOOKUP($C447,DataSuS2022!$B$2:$O$854,12,TRUE),"")</f>
        <v>-</v>
      </c>
      <c r="AL447" s="37" t="str">
        <f>_xlfn.IFNA(VLOOKUP($C447,DataSuS2022!$B$2:$O$854,13,FALSE),"")</f>
        <v>-</v>
      </c>
      <c r="AM447" s="44">
        <f t="shared" si="35"/>
        <v>0</v>
      </c>
      <c r="AN447" t="str">
        <f>_xlfn.IFNA(VLOOKUP($C447,DataSuS2023!$B$2:$O$854,2,FALSE),"")</f>
        <v>-</v>
      </c>
      <c r="AO447" t="str">
        <f>_xlfn.IFNA(VLOOKUP($C447,DataSuS2023!$B$2:$O$854,3,FALSE),"")</f>
        <v>-</v>
      </c>
      <c r="AP447" t="str">
        <f>_xlfn.IFNA(VLOOKUP($C447,DataSuS2023!$B$2:$O$854,4,FALSE),"")</f>
        <v>-</v>
      </c>
      <c r="AQ447" t="str">
        <f>_xlfn.IFNA(VLOOKUP($C447,DataSuS2023!$B$2:$O$854,5,FALSE),"")</f>
        <v>-</v>
      </c>
      <c r="AR447" t="str">
        <f>_xlfn.IFNA(VLOOKUP($C447,DataSuS2023!$B$2:$O$854,6,FALSE),"")</f>
        <v>-</v>
      </c>
      <c r="AS447" t="str">
        <f>_xlfn.IFNA(VLOOKUP($C447,DataSuS2023!$B$2:$O$854,7,FALSE),"")</f>
        <v>-</v>
      </c>
      <c r="AT447" t="str">
        <f>_xlfn.IFNA(VLOOKUP($C447,DataSuS2023!$B$2:$O$854,8,FALSE),"")</f>
        <v>-</v>
      </c>
      <c r="AU447" t="str">
        <f>_xlfn.IFNA(VLOOKUP($C447,DataSuS2023!$B$2:$O$854,9,FALSE),"")</f>
        <v>-</v>
      </c>
      <c r="AV447" t="str">
        <f>_xlfn.IFNA(VLOOKUP($C447,DataSuS2023!$B$2:$O$854,10,FALSE),"")</f>
        <v>-</v>
      </c>
      <c r="AW447" t="str">
        <f>_xlfn.IFNA(VLOOKUP($C447,DataSuS2023!$B$2:$O$854,11,FALSE),"")</f>
        <v>-</v>
      </c>
      <c r="AX447" t="str">
        <f>_xlfn.IFNA(VLOOKUP($C447,DataSuS2023!$B$2:$O$854,12,FALSE),"")</f>
        <v>-</v>
      </c>
      <c r="AY447" t="str">
        <f>_xlfn.IFNA(VLOOKUP($C447,DataSuS2023!$B$2:$O$854,13,FALSE),"")</f>
        <v>-</v>
      </c>
      <c r="AZ447" s="43">
        <f t="shared" si="37"/>
        <v>0</v>
      </c>
      <c r="BA447">
        <f t="shared" si="36"/>
        <v>0</v>
      </c>
    </row>
    <row r="448" spans="1:53" ht="15.75" customHeight="1">
      <c r="A448" s="10" t="s">
        <v>864</v>
      </c>
      <c r="B448" s="5">
        <v>3138807</v>
      </c>
      <c r="C448" s="5" t="str">
        <f t="shared" si="33"/>
        <v>31388</v>
      </c>
      <c r="D448" s="11" t="s">
        <v>78</v>
      </c>
      <c r="E448" s="12">
        <v>0.371</v>
      </c>
      <c r="F448" s="12">
        <v>0.59399999999999997</v>
      </c>
      <c r="G448" s="13">
        <v>0.72399999999999998</v>
      </c>
      <c r="H448" s="46" t="s">
        <v>371</v>
      </c>
      <c r="I448" s="13" t="s">
        <v>53</v>
      </c>
      <c r="J448" s="14">
        <v>5.55</v>
      </c>
      <c r="K448" s="14">
        <v>1171.6590000000001</v>
      </c>
      <c r="L448" s="15">
        <f t="shared" si="22"/>
        <v>4.7368731004498743</v>
      </c>
      <c r="M448" s="6" t="s">
        <v>57</v>
      </c>
      <c r="N448" s="3" t="str">
        <f>_xlfn.IFNA(VLOOKUP($C448,DataSuS2021!$B$2:$O$173,2,FALSE),"")</f>
        <v/>
      </c>
      <c r="O448" s="3" t="str">
        <f>_xlfn.IFNA(VLOOKUP($C448,DataSuS2021!$B$2:$O$173,3,FALSE),"")</f>
        <v/>
      </c>
      <c r="P448" s="3" t="str">
        <f>_xlfn.IFNA(VLOOKUP($C448,DataSuS2021!$B$2:$O$173,4,FALSE),"")</f>
        <v/>
      </c>
      <c r="Q448" s="3" t="str">
        <f>_xlfn.IFNA(VLOOKUP($C448,DataSuS2021!$B$2:$O$173,5,FALSE),"")</f>
        <v/>
      </c>
      <c r="R448" s="3" t="str">
        <f>_xlfn.IFNA(VLOOKUP($C448,DataSuS2021!$B$2:$O$173,6,FALSE),"")</f>
        <v/>
      </c>
      <c r="S448" s="3" t="str">
        <f>_xlfn.IFNA(VLOOKUP($C448,DataSuS2021!$B$2:$O$173,7,FALSE),"")</f>
        <v/>
      </c>
      <c r="T448" s="3" t="str">
        <f>_xlfn.IFNA(VLOOKUP($C448,DataSuS2021!$B$2:$O$173,8,FALSE),"")</f>
        <v/>
      </c>
      <c r="U448" s="3" t="str">
        <f>_xlfn.IFNA(VLOOKUP($C448,DataSuS2021!$B$2:$O$173,9,FALSE),"")</f>
        <v/>
      </c>
      <c r="V448" s="3" t="str">
        <f>_xlfn.IFNA(VLOOKUP($C448,DataSuS2021!$B$2:$O$173,10,FALSE),"")</f>
        <v/>
      </c>
      <c r="W448" s="3" t="str">
        <f>_xlfn.IFNA(VLOOKUP($C448,DataSuS2021!$B$2:$O$173,11,FALSE),"")</f>
        <v/>
      </c>
      <c r="X448" s="3" t="str">
        <f>_xlfn.IFNA(VLOOKUP($C448,DataSuS2021!$B$2:$O$173,12,FALSE),"")</f>
        <v/>
      </c>
      <c r="Y448" s="3" t="str">
        <f>_xlfn.IFNA(VLOOKUP($C448,DataSuS2021!$B$2:$O$173,13,FALSE),"")</f>
        <v/>
      </c>
      <c r="Z448" s="42">
        <f t="shared" si="34"/>
        <v>0</v>
      </c>
      <c r="AA448" s="37" t="str">
        <f>_xlfn.IFNA(VLOOKUP($C448,DataSuS2022!$B$2:$O$854,2,FALSE),"")</f>
        <v>-</v>
      </c>
      <c r="AB448" s="37" t="str">
        <f>_xlfn.IFNA(VLOOKUP($C448,DataSuS2022!$B$2:$O$854,3,FALSE),"")</f>
        <v>-</v>
      </c>
      <c r="AC448" s="37" t="str">
        <f>_xlfn.IFNA(VLOOKUP($C448,DataSuS2022!$B$2:$O$854,4,FALSE),"")</f>
        <v>-</v>
      </c>
      <c r="AD448" s="37" t="str">
        <f>_xlfn.IFNA(VLOOKUP($C448,DataSuS2022!$B$2:$O$854,5,FALSE),"")</f>
        <v>-</v>
      </c>
      <c r="AE448" s="37" t="str">
        <f>_xlfn.IFNA(VLOOKUP($C448,DataSuS2022!$B$2:$O$854,6,FALSE),"")</f>
        <v>-</v>
      </c>
      <c r="AF448" s="37" t="str">
        <f>_xlfn.IFNA(VLOOKUP($C448,DataSuS2022!$B$2:$O$854,7,FALSE),"")</f>
        <v>-</v>
      </c>
      <c r="AG448" s="37" t="str">
        <f>_xlfn.IFNA(VLOOKUP($C448,DataSuS2022!$B$2:$O$854,8,FALSE),"")</f>
        <v>-</v>
      </c>
      <c r="AH448" s="37" t="str">
        <f>_xlfn.IFNA(VLOOKUP($C448,DataSuS2022!$B$2:$O$854,9,FALSE),"")</f>
        <v>-</v>
      </c>
      <c r="AI448" s="37" t="str">
        <f>_xlfn.IFNA(VLOOKUP($C448,DataSuS2022!$B$2:$O$854,10,FALSE),"")</f>
        <v>-</v>
      </c>
      <c r="AJ448" s="37" t="str">
        <f>_xlfn.IFNA(VLOOKUP($C448,DataSuS2022!$B$2:$O$854,11,FALSE),"")</f>
        <v>-</v>
      </c>
      <c r="AK448" s="37" t="str">
        <f>_xlfn.IFNA(VLOOKUP($C448,DataSuS2022!$B$2:$O$854,12,TRUE),"")</f>
        <v>-</v>
      </c>
      <c r="AL448" s="37" t="str">
        <f>_xlfn.IFNA(VLOOKUP($C448,DataSuS2022!$B$2:$O$854,13,FALSE),"")</f>
        <v>-</v>
      </c>
      <c r="AM448" s="44">
        <f t="shared" si="35"/>
        <v>0</v>
      </c>
      <c r="AN448" t="str">
        <f>_xlfn.IFNA(VLOOKUP($C448,DataSuS2023!$B$2:$O$854,2,FALSE),"")</f>
        <v>-</v>
      </c>
      <c r="AO448" t="str">
        <f>_xlfn.IFNA(VLOOKUP($C448,DataSuS2023!$B$2:$O$854,3,FALSE),"")</f>
        <v>-</v>
      </c>
      <c r="AP448" t="str">
        <f>_xlfn.IFNA(VLOOKUP($C448,DataSuS2023!$B$2:$O$854,4,FALSE),"")</f>
        <v>-</v>
      </c>
      <c r="AQ448">
        <f>_xlfn.IFNA(VLOOKUP($C448,DataSuS2023!$B$2:$O$854,5,FALSE),"")</f>
        <v>1</v>
      </c>
      <c r="AR448" t="str">
        <f>_xlfn.IFNA(VLOOKUP($C448,DataSuS2023!$B$2:$O$854,6,FALSE),"")</f>
        <v>-</v>
      </c>
      <c r="AS448" t="str">
        <f>_xlfn.IFNA(VLOOKUP($C448,DataSuS2023!$B$2:$O$854,7,FALSE),"")</f>
        <v>-</v>
      </c>
      <c r="AT448" t="str">
        <f>_xlfn.IFNA(VLOOKUP($C448,DataSuS2023!$B$2:$O$854,8,FALSE),"")</f>
        <v>-</v>
      </c>
      <c r="AU448" t="str">
        <f>_xlfn.IFNA(VLOOKUP($C448,DataSuS2023!$B$2:$O$854,9,FALSE),"")</f>
        <v>-</v>
      </c>
      <c r="AV448" t="str">
        <f>_xlfn.IFNA(VLOOKUP($C448,DataSuS2023!$B$2:$O$854,10,FALSE),"")</f>
        <v>-</v>
      </c>
      <c r="AW448" t="str">
        <f>_xlfn.IFNA(VLOOKUP($C448,DataSuS2023!$B$2:$O$854,11,FALSE),"")</f>
        <v>-</v>
      </c>
      <c r="AX448" t="str">
        <f>_xlfn.IFNA(VLOOKUP($C448,DataSuS2023!$B$2:$O$854,12,FALSE),"")</f>
        <v>-</v>
      </c>
      <c r="AY448" t="str">
        <f>_xlfn.IFNA(VLOOKUP($C448,DataSuS2023!$B$2:$O$854,13,FALSE),"")</f>
        <v>-</v>
      </c>
      <c r="AZ448" s="43">
        <f t="shared" si="37"/>
        <v>1</v>
      </c>
      <c r="BA448">
        <f t="shared" si="36"/>
        <v>1</v>
      </c>
    </row>
    <row r="449" spans="1:53" ht="15.75" customHeight="1">
      <c r="A449" s="10" t="s">
        <v>865</v>
      </c>
      <c r="B449" s="5">
        <v>3138906</v>
      </c>
      <c r="C449" s="5" t="str">
        <f t="shared" si="33"/>
        <v>31389</v>
      </c>
      <c r="D449" s="11" t="s">
        <v>85</v>
      </c>
      <c r="E449" s="12">
        <v>0.51100000000000001</v>
      </c>
      <c r="F449" s="12">
        <v>0.66200000000000003</v>
      </c>
      <c r="G449" s="13">
        <v>0.64</v>
      </c>
      <c r="H449" s="46" t="s">
        <v>369</v>
      </c>
      <c r="I449" s="13" t="s">
        <v>61</v>
      </c>
      <c r="J449" s="14">
        <v>1.22</v>
      </c>
      <c r="K449" s="14">
        <v>332.37799999999999</v>
      </c>
      <c r="L449" s="15">
        <f t="shared" si="22"/>
        <v>3.6705197094873907</v>
      </c>
      <c r="M449" s="6" t="s">
        <v>80</v>
      </c>
      <c r="N449" s="3" t="str">
        <f>_xlfn.IFNA(VLOOKUP($C449,DataSuS2021!$B$2:$O$173,2,FALSE),"")</f>
        <v/>
      </c>
      <c r="O449" s="3" t="str">
        <f>_xlfn.IFNA(VLOOKUP($C449,DataSuS2021!$B$2:$O$173,3,FALSE),"")</f>
        <v/>
      </c>
      <c r="P449" s="3" t="str">
        <f>_xlfn.IFNA(VLOOKUP($C449,DataSuS2021!$B$2:$O$173,4,FALSE),"")</f>
        <v/>
      </c>
      <c r="Q449" s="3" t="str">
        <f>_xlfn.IFNA(VLOOKUP($C449,DataSuS2021!$B$2:$O$173,5,FALSE),"")</f>
        <v/>
      </c>
      <c r="R449" s="3" t="str">
        <f>_xlfn.IFNA(VLOOKUP($C449,DataSuS2021!$B$2:$O$173,6,FALSE),"")</f>
        <v/>
      </c>
      <c r="S449" s="3" t="str">
        <f>_xlfn.IFNA(VLOOKUP($C449,DataSuS2021!$B$2:$O$173,7,FALSE),"")</f>
        <v/>
      </c>
      <c r="T449" s="3" t="str">
        <f>_xlfn.IFNA(VLOOKUP($C449,DataSuS2021!$B$2:$O$173,8,FALSE),"")</f>
        <v/>
      </c>
      <c r="U449" s="3" t="str">
        <f>_xlfn.IFNA(VLOOKUP($C449,DataSuS2021!$B$2:$O$173,9,FALSE),"")</f>
        <v/>
      </c>
      <c r="V449" s="3" t="str">
        <f>_xlfn.IFNA(VLOOKUP($C449,DataSuS2021!$B$2:$O$173,10,FALSE),"")</f>
        <v/>
      </c>
      <c r="W449" s="3" t="str">
        <f>_xlfn.IFNA(VLOOKUP($C449,DataSuS2021!$B$2:$O$173,11,FALSE),"")</f>
        <v/>
      </c>
      <c r="X449" s="3" t="str">
        <f>_xlfn.IFNA(VLOOKUP($C449,DataSuS2021!$B$2:$O$173,12,FALSE),"")</f>
        <v/>
      </c>
      <c r="Y449" s="3" t="str">
        <f>_xlfn.IFNA(VLOOKUP($C449,DataSuS2021!$B$2:$O$173,13,FALSE),"")</f>
        <v/>
      </c>
      <c r="Z449" s="42">
        <f t="shared" si="34"/>
        <v>0</v>
      </c>
      <c r="AA449" s="37" t="str">
        <f>_xlfn.IFNA(VLOOKUP($C449,DataSuS2022!$B$2:$O$854,2,FALSE),"")</f>
        <v>-</v>
      </c>
      <c r="AB449" s="37" t="str">
        <f>_xlfn.IFNA(VLOOKUP($C449,DataSuS2022!$B$2:$O$854,3,FALSE),"")</f>
        <v>-</v>
      </c>
      <c r="AC449" s="37" t="str">
        <f>_xlfn.IFNA(VLOOKUP($C449,DataSuS2022!$B$2:$O$854,4,FALSE),"")</f>
        <v>-</v>
      </c>
      <c r="AD449" s="37" t="str">
        <f>_xlfn.IFNA(VLOOKUP($C449,DataSuS2022!$B$2:$O$854,5,FALSE),"")</f>
        <v>-</v>
      </c>
      <c r="AE449" s="37" t="str">
        <f>_xlfn.IFNA(VLOOKUP($C449,DataSuS2022!$B$2:$O$854,6,FALSE),"")</f>
        <v>-</v>
      </c>
      <c r="AF449" s="37" t="str">
        <f>_xlfn.IFNA(VLOOKUP($C449,DataSuS2022!$B$2:$O$854,7,FALSE),"")</f>
        <v>-</v>
      </c>
      <c r="AG449" s="37" t="str">
        <f>_xlfn.IFNA(VLOOKUP($C449,DataSuS2022!$B$2:$O$854,8,FALSE),"")</f>
        <v>-</v>
      </c>
      <c r="AH449" s="37" t="str">
        <f>_xlfn.IFNA(VLOOKUP($C449,DataSuS2022!$B$2:$O$854,9,FALSE),"")</f>
        <v>-</v>
      </c>
      <c r="AI449" s="37" t="str">
        <f>_xlfn.IFNA(VLOOKUP($C449,DataSuS2022!$B$2:$O$854,10,FALSE),"")</f>
        <v>-</v>
      </c>
      <c r="AJ449" s="37" t="str">
        <f>_xlfn.IFNA(VLOOKUP($C449,DataSuS2022!$B$2:$O$854,11,FALSE),"")</f>
        <v>-</v>
      </c>
      <c r="AK449" s="37" t="str">
        <f>_xlfn.IFNA(VLOOKUP($C449,DataSuS2022!$B$2:$O$854,12,TRUE),"")</f>
        <v>-</v>
      </c>
      <c r="AL449" s="37" t="str">
        <f>_xlfn.IFNA(VLOOKUP($C449,DataSuS2022!$B$2:$O$854,13,FALSE),"")</f>
        <v>-</v>
      </c>
      <c r="AM449" s="44">
        <f t="shared" si="35"/>
        <v>0</v>
      </c>
      <c r="AN449" t="str">
        <f>_xlfn.IFNA(VLOOKUP($C449,DataSuS2023!$B$2:$O$854,2,FALSE),"")</f>
        <v>-</v>
      </c>
      <c r="AO449" t="str">
        <f>_xlfn.IFNA(VLOOKUP($C449,DataSuS2023!$B$2:$O$854,3,FALSE),"")</f>
        <v>-</v>
      </c>
      <c r="AP449" t="str">
        <f>_xlfn.IFNA(VLOOKUP($C449,DataSuS2023!$B$2:$O$854,4,FALSE),"")</f>
        <v>-</v>
      </c>
      <c r="AQ449" t="str">
        <f>_xlfn.IFNA(VLOOKUP($C449,DataSuS2023!$B$2:$O$854,5,FALSE),"")</f>
        <v>-</v>
      </c>
      <c r="AR449" t="str">
        <f>_xlfn.IFNA(VLOOKUP($C449,DataSuS2023!$B$2:$O$854,6,FALSE),"")</f>
        <v>-</v>
      </c>
      <c r="AS449" t="str">
        <f>_xlfn.IFNA(VLOOKUP($C449,DataSuS2023!$B$2:$O$854,7,FALSE),"")</f>
        <v>-</v>
      </c>
      <c r="AT449" t="str">
        <f>_xlfn.IFNA(VLOOKUP($C449,DataSuS2023!$B$2:$O$854,8,FALSE),"")</f>
        <v>-</v>
      </c>
      <c r="AU449" t="str">
        <f>_xlfn.IFNA(VLOOKUP($C449,DataSuS2023!$B$2:$O$854,9,FALSE),"")</f>
        <v>-</v>
      </c>
      <c r="AV449" t="str">
        <f>_xlfn.IFNA(VLOOKUP($C449,DataSuS2023!$B$2:$O$854,10,FALSE),"")</f>
        <v>-</v>
      </c>
      <c r="AW449" t="str">
        <f>_xlfn.IFNA(VLOOKUP($C449,DataSuS2023!$B$2:$O$854,11,FALSE),"")</f>
        <v>-</v>
      </c>
      <c r="AX449" t="str">
        <f>_xlfn.IFNA(VLOOKUP($C449,DataSuS2023!$B$2:$O$854,12,FALSE),"")</f>
        <v>-</v>
      </c>
      <c r="AY449" t="str">
        <f>_xlfn.IFNA(VLOOKUP($C449,DataSuS2023!$B$2:$O$854,13,FALSE),"")</f>
        <v>-</v>
      </c>
      <c r="AZ449" s="43">
        <f t="shared" si="37"/>
        <v>0</v>
      </c>
      <c r="BA449">
        <f t="shared" si="36"/>
        <v>0</v>
      </c>
    </row>
    <row r="450" spans="1:53" ht="15.75" customHeight="1">
      <c r="A450" s="10" t="s">
        <v>866</v>
      </c>
      <c r="B450" s="5">
        <v>3139003</v>
      </c>
      <c r="C450" s="5" t="str">
        <f t="shared" si="33"/>
        <v>31390</v>
      </c>
      <c r="D450" s="11" t="s">
        <v>136</v>
      </c>
      <c r="E450" s="12">
        <v>0.376</v>
      </c>
      <c r="F450" s="12">
        <v>0.47499999999999998</v>
      </c>
      <c r="G450" s="13">
        <v>0.71499999999999997</v>
      </c>
      <c r="H450" s="46" t="s">
        <v>671</v>
      </c>
      <c r="I450" s="13" t="s">
        <v>61</v>
      </c>
      <c r="J450" s="14">
        <v>7.69</v>
      </c>
      <c r="K450" s="14">
        <v>585.95799999999997</v>
      </c>
      <c r="L450" s="15">
        <f t="shared" si="22"/>
        <v>13.123807508387975</v>
      </c>
      <c r="M450" s="6" t="s">
        <v>89</v>
      </c>
      <c r="N450" s="3" t="str">
        <f>_xlfn.IFNA(VLOOKUP($C450,DataSuS2021!$B$2:$O$173,2,FALSE),"")</f>
        <v/>
      </c>
      <c r="O450" s="3" t="str">
        <f>_xlfn.IFNA(VLOOKUP($C450,DataSuS2021!$B$2:$O$173,3,FALSE),"")</f>
        <v/>
      </c>
      <c r="P450" s="3" t="str">
        <f>_xlfn.IFNA(VLOOKUP($C450,DataSuS2021!$B$2:$O$173,4,FALSE),"")</f>
        <v/>
      </c>
      <c r="Q450" s="3" t="str">
        <f>_xlfn.IFNA(VLOOKUP($C450,DataSuS2021!$B$2:$O$173,5,FALSE),"")</f>
        <v/>
      </c>
      <c r="R450" s="3" t="str">
        <f>_xlfn.IFNA(VLOOKUP($C450,DataSuS2021!$B$2:$O$173,6,FALSE),"")</f>
        <v/>
      </c>
      <c r="S450" s="3" t="str">
        <f>_xlfn.IFNA(VLOOKUP($C450,DataSuS2021!$B$2:$O$173,7,FALSE),"")</f>
        <v/>
      </c>
      <c r="T450" s="3" t="str">
        <f>_xlfn.IFNA(VLOOKUP($C450,DataSuS2021!$B$2:$O$173,8,FALSE),"")</f>
        <v/>
      </c>
      <c r="U450" s="3" t="str">
        <f>_xlfn.IFNA(VLOOKUP($C450,DataSuS2021!$B$2:$O$173,9,FALSE),"")</f>
        <v/>
      </c>
      <c r="V450" s="3" t="str">
        <f>_xlfn.IFNA(VLOOKUP($C450,DataSuS2021!$B$2:$O$173,10,FALSE),"")</f>
        <v/>
      </c>
      <c r="W450" s="3" t="str">
        <f>_xlfn.IFNA(VLOOKUP($C450,DataSuS2021!$B$2:$O$173,11,FALSE),"")</f>
        <v/>
      </c>
      <c r="X450" s="3" t="str">
        <f>_xlfn.IFNA(VLOOKUP($C450,DataSuS2021!$B$2:$O$173,12,FALSE),"")</f>
        <v/>
      </c>
      <c r="Y450" s="3" t="str">
        <f>_xlfn.IFNA(VLOOKUP($C450,DataSuS2021!$B$2:$O$173,13,FALSE),"")</f>
        <v/>
      </c>
      <c r="Z450" s="42">
        <f t="shared" si="34"/>
        <v>0</v>
      </c>
      <c r="AA450" s="37" t="str">
        <f>_xlfn.IFNA(VLOOKUP($C450,DataSuS2022!$B$2:$O$854,2,FALSE),"")</f>
        <v>-</v>
      </c>
      <c r="AB450" s="37" t="str">
        <f>_xlfn.IFNA(VLOOKUP($C450,DataSuS2022!$B$2:$O$854,3,FALSE),"")</f>
        <v>-</v>
      </c>
      <c r="AC450" s="37" t="str">
        <f>_xlfn.IFNA(VLOOKUP($C450,DataSuS2022!$B$2:$O$854,4,FALSE),"")</f>
        <v>-</v>
      </c>
      <c r="AD450" s="37" t="str">
        <f>_xlfn.IFNA(VLOOKUP($C450,DataSuS2022!$B$2:$O$854,5,FALSE),"")</f>
        <v>-</v>
      </c>
      <c r="AE450" s="37" t="str">
        <f>_xlfn.IFNA(VLOOKUP($C450,DataSuS2022!$B$2:$O$854,6,FALSE),"")</f>
        <v>-</v>
      </c>
      <c r="AF450" s="37" t="str">
        <f>_xlfn.IFNA(VLOOKUP($C450,DataSuS2022!$B$2:$O$854,7,FALSE),"")</f>
        <v>-</v>
      </c>
      <c r="AG450" s="37" t="str">
        <f>_xlfn.IFNA(VLOOKUP($C450,DataSuS2022!$B$2:$O$854,8,FALSE),"")</f>
        <v>-</v>
      </c>
      <c r="AH450" s="37" t="str">
        <f>_xlfn.IFNA(VLOOKUP($C450,DataSuS2022!$B$2:$O$854,9,FALSE),"")</f>
        <v>-</v>
      </c>
      <c r="AI450" s="37" t="str">
        <f>_xlfn.IFNA(VLOOKUP($C450,DataSuS2022!$B$2:$O$854,10,FALSE),"")</f>
        <v>-</v>
      </c>
      <c r="AJ450" s="37" t="str">
        <f>_xlfn.IFNA(VLOOKUP($C450,DataSuS2022!$B$2:$O$854,11,FALSE),"")</f>
        <v>-</v>
      </c>
      <c r="AK450" s="37" t="str">
        <f>_xlfn.IFNA(VLOOKUP($C450,DataSuS2022!$B$2:$O$854,12,TRUE),"")</f>
        <v>-</v>
      </c>
      <c r="AL450" s="37" t="str">
        <f>_xlfn.IFNA(VLOOKUP($C450,DataSuS2022!$B$2:$O$854,13,FALSE),"")</f>
        <v>-</v>
      </c>
      <c r="AM450" s="44">
        <f t="shared" si="35"/>
        <v>0</v>
      </c>
      <c r="AN450" t="str">
        <f>_xlfn.IFNA(VLOOKUP($C450,DataSuS2023!$B$2:$O$854,2,FALSE),"")</f>
        <v>-</v>
      </c>
      <c r="AO450" t="str">
        <f>_xlfn.IFNA(VLOOKUP($C450,DataSuS2023!$B$2:$O$854,3,FALSE),"")</f>
        <v>-</v>
      </c>
      <c r="AP450" t="str">
        <f>_xlfn.IFNA(VLOOKUP($C450,DataSuS2023!$B$2:$O$854,4,FALSE),"")</f>
        <v>-</v>
      </c>
      <c r="AQ450" t="str">
        <f>_xlfn.IFNA(VLOOKUP($C450,DataSuS2023!$B$2:$O$854,5,FALSE),"")</f>
        <v>-</v>
      </c>
      <c r="AR450" t="str">
        <f>_xlfn.IFNA(VLOOKUP($C450,DataSuS2023!$B$2:$O$854,6,FALSE),"")</f>
        <v>-</v>
      </c>
      <c r="AS450" t="str">
        <f>_xlfn.IFNA(VLOOKUP($C450,DataSuS2023!$B$2:$O$854,7,FALSE),"")</f>
        <v>-</v>
      </c>
      <c r="AT450" t="str">
        <f>_xlfn.IFNA(VLOOKUP($C450,DataSuS2023!$B$2:$O$854,8,FALSE),"")</f>
        <v>-</v>
      </c>
      <c r="AU450" t="str">
        <f>_xlfn.IFNA(VLOOKUP($C450,DataSuS2023!$B$2:$O$854,9,FALSE),"")</f>
        <v>-</v>
      </c>
      <c r="AV450" t="str">
        <f>_xlfn.IFNA(VLOOKUP($C450,DataSuS2023!$B$2:$O$854,10,FALSE),"")</f>
        <v>-</v>
      </c>
      <c r="AW450" t="str">
        <f>_xlfn.IFNA(VLOOKUP($C450,DataSuS2023!$B$2:$O$854,11,FALSE),"")</f>
        <v>-</v>
      </c>
      <c r="AX450" t="str">
        <f>_xlfn.IFNA(VLOOKUP($C450,DataSuS2023!$B$2:$O$854,12,FALSE),"")</f>
        <v>-</v>
      </c>
      <c r="AY450" t="str">
        <f>_xlfn.IFNA(VLOOKUP($C450,DataSuS2023!$B$2:$O$854,13,FALSE),"")</f>
        <v>-</v>
      </c>
      <c r="AZ450" s="43">
        <f t="shared" si="37"/>
        <v>0</v>
      </c>
      <c r="BA450">
        <f t="shared" si="36"/>
        <v>0</v>
      </c>
    </row>
    <row r="451" spans="1:53" ht="15.75" customHeight="1">
      <c r="A451" s="10" t="s">
        <v>867</v>
      </c>
      <c r="B451" s="5">
        <v>3139102</v>
      </c>
      <c r="C451" s="5" t="str">
        <f t="shared" ref="C451:C514" si="38">MID(B451,1,5)</f>
        <v>31391</v>
      </c>
      <c r="D451" s="11" t="s">
        <v>85</v>
      </c>
      <c r="E451" s="12">
        <v>0.48199999999999998</v>
      </c>
      <c r="F451" s="12">
        <v>0.63</v>
      </c>
      <c r="G451" s="13">
        <v>0.69899999999999995</v>
      </c>
      <c r="H451" s="46" t="s">
        <v>593</v>
      </c>
      <c r="I451" s="13" t="s">
        <v>61</v>
      </c>
      <c r="J451" s="14">
        <v>1.51</v>
      </c>
      <c r="K451" s="14">
        <v>492.90899999999999</v>
      </c>
      <c r="L451" s="15">
        <f t="shared" si="22"/>
        <v>3.0634457881677961</v>
      </c>
      <c r="M451" s="6" t="s">
        <v>100</v>
      </c>
      <c r="N451" s="3" t="str">
        <f>_xlfn.IFNA(VLOOKUP($C451,DataSuS2021!$B$2:$O$173,2,FALSE),"")</f>
        <v/>
      </c>
      <c r="O451" s="3" t="str">
        <f>_xlfn.IFNA(VLOOKUP($C451,DataSuS2021!$B$2:$O$173,3,FALSE),"")</f>
        <v/>
      </c>
      <c r="P451" s="3" t="str">
        <f>_xlfn.IFNA(VLOOKUP($C451,DataSuS2021!$B$2:$O$173,4,FALSE),"")</f>
        <v/>
      </c>
      <c r="Q451" s="3" t="str">
        <f>_xlfn.IFNA(VLOOKUP($C451,DataSuS2021!$B$2:$O$173,5,FALSE),"")</f>
        <v/>
      </c>
      <c r="R451" s="3" t="str">
        <f>_xlfn.IFNA(VLOOKUP($C451,DataSuS2021!$B$2:$O$173,6,FALSE),"")</f>
        <v/>
      </c>
      <c r="S451" s="3" t="str">
        <f>_xlfn.IFNA(VLOOKUP($C451,DataSuS2021!$B$2:$O$173,7,FALSE),"")</f>
        <v/>
      </c>
      <c r="T451" s="3" t="str">
        <f>_xlfn.IFNA(VLOOKUP($C451,DataSuS2021!$B$2:$O$173,8,FALSE),"")</f>
        <v/>
      </c>
      <c r="U451" s="3" t="str">
        <f>_xlfn.IFNA(VLOOKUP($C451,DataSuS2021!$B$2:$O$173,9,FALSE),"")</f>
        <v/>
      </c>
      <c r="V451" s="3" t="str">
        <f>_xlfn.IFNA(VLOOKUP($C451,DataSuS2021!$B$2:$O$173,10,FALSE),"")</f>
        <v/>
      </c>
      <c r="W451" s="3" t="str">
        <f>_xlfn.IFNA(VLOOKUP($C451,DataSuS2021!$B$2:$O$173,11,FALSE),"")</f>
        <v/>
      </c>
      <c r="X451" s="3" t="str">
        <f>_xlfn.IFNA(VLOOKUP($C451,DataSuS2021!$B$2:$O$173,12,FALSE),"")</f>
        <v/>
      </c>
      <c r="Y451" s="3" t="str">
        <f>_xlfn.IFNA(VLOOKUP($C451,DataSuS2021!$B$2:$O$173,13,FALSE),"")</f>
        <v/>
      </c>
      <c r="Z451" s="42">
        <f t="shared" ref="Z451:Z514" si="39">SUM(N451:Y451)</f>
        <v>0</v>
      </c>
      <c r="AA451" s="37" t="str">
        <f>_xlfn.IFNA(VLOOKUP($C451,DataSuS2022!$B$2:$O$854,2,FALSE),"")</f>
        <v>-</v>
      </c>
      <c r="AB451" s="37" t="str">
        <f>_xlfn.IFNA(VLOOKUP($C451,DataSuS2022!$B$2:$O$854,3,FALSE),"")</f>
        <v>-</v>
      </c>
      <c r="AC451" s="37" t="str">
        <f>_xlfn.IFNA(VLOOKUP($C451,DataSuS2022!$B$2:$O$854,4,FALSE),"")</f>
        <v>-</v>
      </c>
      <c r="AD451" s="37" t="str">
        <f>_xlfn.IFNA(VLOOKUP($C451,DataSuS2022!$B$2:$O$854,5,FALSE),"")</f>
        <v>-</v>
      </c>
      <c r="AE451" s="37" t="str">
        <f>_xlfn.IFNA(VLOOKUP($C451,DataSuS2022!$B$2:$O$854,6,FALSE),"")</f>
        <v>-</v>
      </c>
      <c r="AF451" s="37" t="str">
        <f>_xlfn.IFNA(VLOOKUP($C451,DataSuS2022!$B$2:$O$854,7,FALSE),"")</f>
        <v>-</v>
      </c>
      <c r="AG451" s="37" t="str">
        <f>_xlfn.IFNA(VLOOKUP($C451,DataSuS2022!$B$2:$O$854,8,FALSE),"")</f>
        <v>-</v>
      </c>
      <c r="AH451" s="37" t="str">
        <f>_xlfn.IFNA(VLOOKUP($C451,DataSuS2022!$B$2:$O$854,9,FALSE),"")</f>
        <v>-</v>
      </c>
      <c r="AI451" s="37" t="str">
        <f>_xlfn.IFNA(VLOOKUP($C451,DataSuS2022!$B$2:$O$854,10,FALSE),"")</f>
        <v>-</v>
      </c>
      <c r="AJ451" s="37" t="str">
        <f>_xlfn.IFNA(VLOOKUP($C451,DataSuS2022!$B$2:$O$854,11,FALSE),"")</f>
        <v>-</v>
      </c>
      <c r="AK451" s="37" t="str">
        <f>_xlfn.IFNA(VLOOKUP($C451,DataSuS2022!$B$2:$O$854,12,TRUE),"")</f>
        <v>-</v>
      </c>
      <c r="AL451" s="37" t="str">
        <f>_xlfn.IFNA(VLOOKUP($C451,DataSuS2022!$B$2:$O$854,13,FALSE),"")</f>
        <v>-</v>
      </c>
      <c r="AM451" s="44">
        <f t="shared" ref="AM451:AM514" si="40">SUM(AA451:AL451)</f>
        <v>0</v>
      </c>
      <c r="AN451" t="str">
        <f>_xlfn.IFNA(VLOOKUP($C451,DataSuS2023!$B$2:$O$854,2,FALSE),"")</f>
        <v>-</v>
      </c>
      <c r="AO451" t="str">
        <f>_xlfn.IFNA(VLOOKUP($C451,DataSuS2023!$B$2:$O$854,3,FALSE),"")</f>
        <v>-</v>
      </c>
      <c r="AP451" t="str">
        <f>_xlfn.IFNA(VLOOKUP($C451,DataSuS2023!$B$2:$O$854,4,FALSE),"")</f>
        <v>-</v>
      </c>
      <c r="AQ451" t="str">
        <f>_xlfn.IFNA(VLOOKUP($C451,DataSuS2023!$B$2:$O$854,5,FALSE),"")</f>
        <v>-</v>
      </c>
      <c r="AR451" t="str">
        <f>_xlfn.IFNA(VLOOKUP($C451,DataSuS2023!$B$2:$O$854,6,FALSE),"")</f>
        <v>-</v>
      </c>
      <c r="AS451" t="str">
        <f>_xlfn.IFNA(VLOOKUP($C451,DataSuS2023!$B$2:$O$854,7,FALSE),"")</f>
        <v>-</v>
      </c>
      <c r="AT451" t="str">
        <f>_xlfn.IFNA(VLOOKUP($C451,DataSuS2023!$B$2:$O$854,8,FALSE),"")</f>
        <v>-</v>
      </c>
      <c r="AU451" t="str">
        <f>_xlfn.IFNA(VLOOKUP($C451,DataSuS2023!$B$2:$O$854,9,FALSE),"")</f>
        <v>-</v>
      </c>
      <c r="AV451" t="str">
        <f>_xlfn.IFNA(VLOOKUP($C451,DataSuS2023!$B$2:$O$854,10,FALSE),"")</f>
        <v>-</v>
      </c>
      <c r="AW451" t="str">
        <f>_xlfn.IFNA(VLOOKUP($C451,DataSuS2023!$B$2:$O$854,11,FALSE),"")</f>
        <v>-</v>
      </c>
      <c r="AX451" t="str">
        <f>_xlfn.IFNA(VLOOKUP($C451,DataSuS2023!$B$2:$O$854,12,FALSE),"")</f>
        <v>-</v>
      </c>
      <c r="AY451" t="str">
        <f>_xlfn.IFNA(VLOOKUP($C451,DataSuS2023!$B$2:$O$854,13,FALSE),"")</f>
        <v>-</v>
      </c>
      <c r="AZ451" s="43">
        <f t="shared" si="37"/>
        <v>0</v>
      </c>
      <c r="BA451">
        <f t="shared" ref="BA451:BA514" si="41">Z451+AM451+AZ451</f>
        <v>0</v>
      </c>
    </row>
    <row r="452" spans="1:53" ht="15.75" customHeight="1">
      <c r="A452" s="10" t="s">
        <v>868</v>
      </c>
      <c r="B452" s="5">
        <v>3139201</v>
      </c>
      <c r="C452" s="5" t="str">
        <f t="shared" si="38"/>
        <v>31392</v>
      </c>
      <c r="D452" s="11" t="s">
        <v>64</v>
      </c>
      <c r="E452" s="12">
        <v>0.45200000000000001</v>
      </c>
      <c r="F452" s="12">
        <v>0.59399999999999997</v>
      </c>
      <c r="G452" s="13">
        <v>0.61799999999999999</v>
      </c>
      <c r="H452" s="46">
        <v>62</v>
      </c>
      <c r="I452" s="13" t="s">
        <v>61</v>
      </c>
      <c r="J452" s="14">
        <v>2.96</v>
      </c>
      <c r="K452" s="14">
        <v>727.88599999999997</v>
      </c>
      <c r="L452" s="15">
        <f t="shared" si="22"/>
        <v>4.0665708641188321</v>
      </c>
      <c r="M452" s="6" t="s">
        <v>80</v>
      </c>
      <c r="N452" s="3" t="str">
        <f>_xlfn.IFNA(VLOOKUP($C452,DataSuS2021!$B$2:$O$173,2,FALSE),"")</f>
        <v>-</v>
      </c>
      <c r="O452" s="3">
        <f>_xlfn.IFNA(VLOOKUP($C452,DataSuS2021!$B$2:$O$173,3,FALSE),"")</f>
        <v>2</v>
      </c>
      <c r="P452" s="3">
        <f>_xlfn.IFNA(VLOOKUP($C452,DataSuS2021!$B$2:$O$173,4,FALSE),"")</f>
        <v>2</v>
      </c>
      <c r="Q452" s="3">
        <f>_xlfn.IFNA(VLOOKUP($C452,DataSuS2021!$B$2:$O$173,5,FALSE),"")</f>
        <v>1</v>
      </c>
      <c r="R452" s="3">
        <f>_xlfn.IFNA(VLOOKUP($C452,DataSuS2021!$B$2:$O$173,6,FALSE),"")</f>
        <v>2</v>
      </c>
      <c r="S452" s="3">
        <f>_xlfn.IFNA(VLOOKUP($C452,DataSuS2021!$B$2:$O$173,7,FALSE),"")</f>
        <v>1</v>
      </c>
      <c r="T452" s="3">
        <f>_xlfn.IFNA(VLOOKUP($C452,DataSuS2021!$B$2:$O$173,8,FALSE),"")</f>
        <v>2</v>
      </c>
      <c r="U452" s="3">
        <f>_xlfn.IFNA(VLOOKUP($C452,DataSuS2021!$B$2:$O$173,9,FALSE),"")</f>
        <v>1</v>
      </c>
      <c r="V452" s="3" t="str">
        <f>_xlfn.IFNA(VLOOKUP($C452,DataSuS2021!$B$2:$O$173,10,FALSE),"")</f>
        <v>-</v>
      </c>
      <c r="W452" s="3">
        <f>_xlfn.IFNA(VLOOKUP($C452,DataSuS2021!$B$2:$O$173,11,FALSE),"")</f>
        <v>1</v>
      </c>
      <c r="X452" s="3">
        <f>_xlfn.IFNA(VLOOKUP($C452,DataSuS2021!$B$2:$O$173,12,FALSE),"")</f>
        <v>3</v>
      </c>
      <c r="Y452" s="3">
        <f>_xlfn.IFNA(VLOOKUP($C452,DataSuS2021!$B$2:$O$173,13,FALSE),"")</f>
        <v>2</v>
      </c>
      <c r="Z452" s="42">
        <f t="shared" si="39"/>
        <v>17</v>
      </c>
      <c r="AA452" s="37">
        <f>_xlfn.IFNA(VLOOKUP($C452,DataSuS2022!$B$2:$O$854,2,FALSE),"")</f>
        <v>1</v>
      </c>
      <c r="AB452" s="37">
        <f>_xlfn.IFNA(VLOOKUP($C452,DataSuS2022!$B$2:$O$854,3,FALSE),"")</f>
        <v>2</v>
      </c>
      <c r="AC452" s="37" t="str">
        <f>_xlfn.IFNA(VLOOKUP($C452,DataSuS2022!$B$2:$O$854,4,FALSE),"")</f>
        <v>-</v>
      </c>
      <c r="AD452" s="37">
        <f>_xlfn.IFNA(VLOOKUP($C452,DataSuS2022!$B$2:$O$854,5,FALSE),"")</f>
        <v>1</v>
      </c>
      <c r="AE452" s="37" t="str">
        <f>_xlfn.IFNA(VLOOKUP($C452,DataSuS2022!$B$2:$O$854,6,FALSE),"")</f>
        <v>-</v>
      </c>
      <c r="AF452" s="37">
        <f>_xlfn.IFNA(VLOOKUP($C452,DataSuS2022!$B$2:$O$854,7,FALSE),"")</f>
        <v>3</v>
      </c>
      <c r="AG452" s="37">
        <f>_xlfn.IFNA(VLOOKUP($C452,DataSuS2022!$B$2:$O$854,8,FALSE),"")</f>
        <v>1</v>
      </c>
      <c r="AH452" s="37">
        <f>_xlfn.IFNA(VLOOKUP($C452,DataSuS2022!$B$2:$O$854,9,FALSE),"")</f>
        <v>3</v>
      </c>
      <c r="AI452" s="37">
        <f>_xlfn.IFNA(VLOOKUP($C452,DataSuS2022!$B$2:$O$854,10,FALSE),"")</f>
        <v>3</v>
      </c>
      <c r="AJ452" s="37" t="str">
        <f>_xlfn.IFNA(VLOOKUP($C452,DataSuS2022!$B$2:$O$854,11,FALSE),"")</f>
        <v>-</v>
      </c>
      <c r="AK452" s="37" t="str">
        <f>_xlfn.IFNA(VLOOKUP($C452,DataSuS2022!$B$2:$O$854,12,TRUE),"")</f>
        <v>-</v>
      </c>
      <c r="AL452" s="37" t="str">
        <f>_xlfn.IFNA(VLOOKUP($C452,DataSuS2022!$B$2:$O$854,13,FALSE),"")</f>
        <v>-</v>
      </c>
      <c r="AM452" s="44">
        <f t="shared" si="40"/>
        <v>14</v>
      </c>
      <c r="AN452" t="str">
        <f>_xlfn.IFNA(VLOOKUP($C452,DataSuS2023!$B$2:$O$854,2,FALSE),"")</f>
        <v>-</v>
      </c>
      <c r="AO452" t="str">
        <f>_xlfn.IFNA(VLOOKUP($C452,DataSuS2023!$B$2:$O$854,3,FALSE),"")</f>
        <v>-</v>
      </c>
      <c r="AP452" t="str">
        <f>_xlfn.IFNA(VLOOKUP($C452,DataSuS2023!$B$2:$O$854,4,FALSE),"")</f>
        <v>-</v>
      </c>
      <c r="AQ452" t="str">
        <f>_xlfn.IFNA(VLOOKUP($C452,DataSuS2023!$B$2:$O$854,5,FALSE),"")</f>
        <v>-</v>
      </c>
      <c r="AR452" t="str">
        <f>_xlfn.IFNA(VLOOKUP($C452,DataSuS2023!$B$2:$O$854,6,FALSE),"")</f>
        <v>-</v>
      </c>
      <c r="AS452" t="str">
        <f>_xlfn.IFNA(VLOOKUP($C452,DataSuS2023!$B$2:$O$854,7,FALSE),"")</f>
        <v>-</v>
      </c>
      <c r="AT452" t="str">
        <f>_xlfn.IFNA(VLOOKUP($C452,DataSuS2023!$B$2:$O$854,8,FALSE),"")</f>
        <v>-</v>
      </c>
      <c r="AU452" t="str">
        <f>_xlfn.IFNA(VLOOKUP($C452,DataSuS2023!$B$2:$O$854,9,FALSE),"")</f>
        <v>-</v>
      </c>
      <c r="AV452" t="str">
        <f>_xlfn.IFNA(VLOOKUP($C452,DataSuS2023!$B$2:$O$854,10,FALSE),"")</f>
        <v>-</v>
      </c>
      <c r="AW452" t="str">
        <f>_xlfn.IFNA(VLOOKUP($C452,DataSuS2023!$B$2:$O$854,11,FALSE),"")</f>
        <v>-</v>
      </c>
      <c r="AX452" t="str">
        <f>_xlfn.IFNA(VLOOKUP($C452,DataSuS2023!$B$2:$O$854,12,FALSE),"")</f>
        <v>-</v>
      </c>
      <c r="AY452" t="str">
        <f>_xlfn.IFNA(VLOOKUP($C452,DataSuS2023!$B$2:$O$854,13,FALSE),"")</f>
        <v>-</v>
      </c>
      <c r="AZ452" s="43">
        <f t="shared" si="37"/>
        <v>0</v>
      </c>
      <c r="BA452">
        <f t="shared" si="41"/>
        <v>31</v>
      </c>
    </row>
    <row r="453" spans="1:53" ht="15.75" customHeight="1">
      <c r="A453" s="10" t="s">
        <v>869</v>
      </c>
      <c r="B453" s="5">
        <v>3139250</v>
      </c>
      <c r="C453" s="5" t="str">
        <f t="shared" si="38"/>
        <v>31392</v>
      </c>
      <c r="D453" s="11" t="s">
        <v>59</v>
      </c>
      <c r="E453" s="12">
        <v>0.32100000000000001</v>
      </c>
      <c r="F453" s="12">
        <v>0.48199999999999998</v>
      </c>
      <c r="G453" s="13">
        <v>0.61799999999999999</v>
      </c>
      <c r="H453" s="46" t="s">
        <v>870</v>
      </c>
      <c r="I453" s="13" t="s">
        <v>343</v>
      </c>
      <c r="J453" s="14">
        <v>1.31</v>
      </c>
      <c r="K453" s="14">
        <v>284.36500000000001</v>
      </c>
      <c r="L453" s="15">
        <f t="shared" si="22"/>
        <v>4.6067554023877761</v>
      </c>
      <c r="M453" s="6" t="s">
        <v>83</v>
      </c>
      <c r="N453" s="3" t="str">
        <f>_xlfn.IFNA(VLOOKUP($C453,DataSuS2021!$B$2:$O$173,2,FALSE),"")</f>
        <v>-</v>
      </c>
      <c r="O453" s="3">
        <f>_xlfn.IFNA(VLOOKUP($C453,DataSuS2021!$B$2:$O$173,3,FALSE),"")</f>
        <v>2</v>
      </c>
      <c r="P453" s="3">
        <f>_xlfn.IFNA(VLOOKUP($C453,DataSuS2021!$B$2:$O$173,4,FALSE),"")</f>
        <v>2</v>
      </c>
      <c r="Q453" s="3">
        <f>_xlfn.IFNA(VLOOKUP($C453,DataSuS2021!$B$2:$O$173,5,FALSE),"")</f>
        <v>1</v>
      </c>
      <c r="R453" s="3">
        <f>_xlfn.IFNA(VLOOKUP($C453,DataSuS2021!$B$2:$O$173,6,FALSE),"")</f>
        <v>2</v>
      </c>
      <c r="S453" s="3">
        <f>_xlfn.IFNA(VLOOKUP($C453,DataSuS2021!$B$2:$O$173,7,FALSE),"")</f>
        <v>1</v>
      </c>
      <c r="T453" s="3">
        <f>_xlfn.IFNA(VLOOKUP($C453,DataSuS2021!$B$2:$O$173,8,FALSE),"")</f>
        <v>2</v>
      </c>
      <c r="U453" s="3">
        <f>_xlfn.IFNA(VLOOKUP($C453,DataSuS2021!$B$2:$O$173,9,FALSE),"")</f>
        <v>1</v>
      </c>
      <c r="V453" s="3" t="str">
        <f>_xlfn.IFNA(VLOOKUP($C453,DataSuS2021!$B$2:$O$173,10,FALSE),"")</f>
        <v>-</v>
      </c>
      <c r="W453" s="3">
        <f>_xlfn.IFNA(VLOOKUP($C453,DataSuS2021!$B$2:$O$173,11,FALSE),"")</f>
        <v>1</v>
      </c>
      <c r="X453" s="3">
        <f>_xlfn.IFNA(VLOOKUP($C453,DataSuS2021!$B$2:$O$173,12,FALSE),"")</f>
        <v>3</v>
      </c>
      <c r="Y453" s="3">
        <f>_xlfn.IFNA(VLOOKUP($C453,DataSuS2021!$B$2:$O$173,13,FALSE),"")</f>
        <v>2</v>
      </c>
      <c r="Z453" s="42">
        <f t="shared" si="39"/>
        <v>17</v>
      </c>
      <c r="AA453" s="37">
        <f>_xlfn.IFNA(VLOOKUP($C453,DataSuS2022!$B$2:$O$854,2,FALSE),"")</f>
        <v>1</v>
      </c>
      <c r="AB453" s="37">
        <f>_xlfn.IFNA(VLOOKUP($C453,DataSuS2022!$B$2:$O$854,3,FALSE),"")</f>
        <v>2</v>
      </c>
      <c r="AC453" s="37" t="str">
        <f>_xlfn.IFNA(VLOOKUP($C453,DataSuS2022!$B$2:$O$854,4,FALSE),"")</f>
        <v>-</v>
      </c>
      <c r="AD453" s="37">
        <f>_xlfn.IFNA(VLOOKUP($C453,DataSuS2022!$B$2:$O$854,5,FALSE),"")</f>
        <v>1</v>
      </c>
      <c r="AE453" s="37" t="str">
        <f>_xlfn.IFNA(VLOOKUP($C453,DataSuS2022!$B$2:$O$854,6,FALSE),"")</f>
        <v>-</v>
      </c>
      <c r="AF453" s="37">
        <f>_xlfn.IFNA(VLOOKUP($C453,DataSuS2022!$B$2:$O$854,7,FALSE),"")</f>
        <v>3</v>
      </c>
      <c r="AG453" s="37">
        <f>_xlfn.IFNA(VLOOKUP($C453,DataSuS2022!$B$2:$O$854,8,FALSE),"")</f>
        <v>1</v>
      </c>
      <c r="AH453" s="37">
        <f>_xlfn.IFNA(VLOOKUP($C453,DataSuS2022!$B$2:$O$854,9,FALSE),"")</f>
        <v>3</v>
      </c>
      <c r="AI453" s="37">
        <f>_xlfn.IFNA(VLOOKUP($C453,DataSuS2022!$B$2:$O$854,10,FALSE),"")</f>
        <v>3</v>
      </c>
      <c r="AJ453" s="37" t="str">
        <f>_xlfn.IFNA(VLOOKUP($C453,DataSuS2022!$B$2:$O$854,11,FALSE),"")</f>
        <v>-</v>
      </c>
      <c r="AK453" s="37" t="str">
        <f>_xlfn.IFNA(VLOOKUP($C453,DataSuS2022!$B$2:$O$854,12,TRUE),"")</f>
        <v>-</v>
      </c>
      <c r="AL453" s="37" t="str">
        <f>_xlfn.IFNA(VLOOKUP($C453,DataSuS2022!$B$2:$O$854,13,FALSE),"")</f>
        <v>-</v>
      </c>
      <c r="AM453" s="44">
        <f t="shared" si="40"/>
        <v>14</v>
      </c>
      <c r="AN453" t="str">
        <f>_xlfn.IFNA(VLOOKUP($C453,DataSuS2023!$B$2:$O$854,2,FALSE),"")</f>
        <v>-</v>
      </c>
      <c r="AO453" t="str">
        <f>_xlfn.IFNA(VLOOKUP($C453,DataSuS2023!$B$2:$O$854,3,FALSE),"")</f>
        <v>-</v>
      </c>
      <c r="AP453" t="str">
        <f>_xlfn.IFNA(VLOOKUP($C453,DataSuS2023!$B$2:$O$854,4,FALSE),"")</f>
        <v>-</v>
      </c>
      <c r="AQ453" t="str">
        <f>_xlfn.IFNA(VLOOKUP($C453,DataSuS2023!$B$2:$O$854,5,FALSE),"")</f>
        <v>-</v>
      </c>
      <c r="AR453" t="str">
        <f>_xlfn.IFNA(VLOOKUP($C453,DataSuS2023!$B$2:$O$854,6,FALSE),"")</f>
        <v>-</v>
      </c>
      <c r="AS453" t="str">
        <f>_xlfn.IFNA(VLOOKUP($C453,DataSuS2023!$B$2:$O$854,7,FALSE),"")</f>
        <v>-</v>
      </c>
      <c r="AT453" t="str">
        <f>_xlfn.IFNA(VLOOKUP($C453,DataSuS2023!$B$2:$O$854,8,FALSE),"")</f>
        <v>-</v>
      </c>
      <c r="AU453" t="str">
        <f>_xlfn.IFNA(VLOOKUP($C453,DataSuS2023!$B$2:$O$854,9,FALSE),"")</f>
        <v>-</v>
      </c>
      <c r="AV453" t="str">
        <f>_xlfn.IFNA(VLOOKUP($C453,DataSuS2023!$B$2:$O$854,10,FALSE),"")</f>
        <v>-</v>
      </c>
      <c r="AW453" t="str">
        <f>_xlfn.IFNA(VLOOKUP($C453,DataSuS2023!$B$2:$O$854,11,FALSE),"")</f>
        <v>-</v>
      </c>
      <c r="AX453" t="str">
        <f>_xlfn.IFNA(VLOOKUP($C453,DataSuS2023!$B$2:$O$854,12,FALSE),"")</f>
        <v>-</v>
      </c>
      <c r="AY453" t="str">
        <f>_xlfn.IFNA(VLOOKUP($C453,DataSuS2023!$B$2:$O$854,13,FALSE),"")</f>
        <v>-</v>
      </c>
      <c r="AZ453" s="43">
        <f t="shared" si="37"/>
        <v>0</v>
      </c>
      <c r="BA453">
        <f t="shared" si="41"/>
        <v>31</v>
      </c>
    </row>
    <row r="454" spans="1:53" ht="15.75" customHeight="1">
      <c r="A454" s="10" t="s">
        <v>871</v>
      </c>
      <c r="B454" s="5">
        <v>3139300</v>
      </c>
      <c r="C454" s="5" t="str">
        <f t="shared" si="38"/>
        <v>31393</v>
      </c>
      <c r="D454" s="11" t="s">
        <v>64</v>
      </c>
      <c r="E454" s="12">
        <v>0.24099999999999999</v>
      </c>
      <c r="F454" s="12">
        <v>0.44</v>
      </c>
      <c r="G454" s="13">
        <v>0.64200000000000002</v>
      </c>
      <c r="H454" s="46" t="s">
        <v>872</v>
      </c>
      <c r="I454" s="13" t="s">
        <v>255</v>
      </c>
      <c r="J454" s="14">
        <v>5.78</v>
      </c>
      <c r="K454" s="14">
        <v>1950.184</v>
      </c>
      <c r="L454" s="15">
        <f t="shared" si="22"/>
        <v>2.963822900813462</v>
      </c>
      <c r="M454" s="6" t="s">
        <v>83</v>
      </c>
      <c r="N454" s="3" t="str">
        <f>_xlfn.IFNA(VLOOKUP($C454,DataSuS2021!$B$2:$O$173,2,FALSE),"")</f>
        <v/>
      </c>
      <c r="O454" s="3" t="str">
        <f>_xlfn.IFNA(VLOOKUP($C454,DataSuS2021!$B$2:$O$173,3,FALSE),"")</f>
        <v/>
      </c>
      <c r="P454" s="3" t="str">
        <f>_xlfn.IFNA(VLOOKUP($C454,DataSuS2021!$B$2:$O$173,4,FALSE),"")</f>
        <v/>
      </c>
      <c r="Q454" s="3" t="str">
        <f>_xlfn.IFNA(VLOOKUP($C454,DataSuS2021!$B$2:$O$173,5,FALSE),"")</f>
        <v/>
      </c>
      <c r="R454" s="3" t="str">
        <f>_xlfn.IFNA(VLOOKUP($C454,DataSuS2021!$B$2:$O$173,6,FALSE),"")</f>
        <v/>
      </c>
      <c r="S454" s="3" t="str">
        <f>_xlfn.IFNA(VLOOKUP($C454,DataSuS2021!$B$2:$O$173,7,FALSE),"")</f>
        <v/>
      </c>
      <c r="T454" s="3" t="str">
        <f>_xlfn.IFNA(VLOOKUP($C454,DataSuS2021!$B$2:$O$173,8,FALSE),"")</f>
        <v/>
      </c>
      <c r="U454" s="3" t="str">
        <f>_xlfn.IFNA(VLOOKUP($C454,DataSuS2021!$B$2:$O$173,9,FALSE),"")</f>
        <v/>
      </c>
      <c r="V454" s="3" t="str">
        <f>_xlfn.IFNA(VLOOKUP($C454,DataSuS2021!$B$2:$O$173,10,FALSE),"")</f>
        <v/>
      </c>
      <c r="W454" s="3" t="str">
        <f>_xlfn.IFNA(VLOOKUP($C454,DataSuS2021!$B$2:$O$173,11,FALSE),"")</f>
        <v/>
      </c>
      <c r="X454" s="3" t="str">
        <f>_xlfn.IFNA(VLOOKUP($C454,DataSuS2021!$B$2:$O$173,12,FALSE),"")</f>
        <v/>
      </c>
      <c r="Y454" s="3" t="str">
        <f>_xlfn.IFNA(VLOOKUP($C454,DataSuS2021!$B$2:$O$173,13,FALSE),"")</f>
        <v/>
      </c>
      <c r="Z454" s="42">
        <f t="shared" si="39"/>
        <v>0</v>
      </c>
      <c r="AA454" s="37" t="str">
        <f>_xlfn.IFNA(VLOOKUP($C454,DataSuS2022!$B$2:$O$854,2,FALSE),"")</f>
        <v>-</v>
      </c>
      <c r="AB454" s="37" t="str">
        <f>_xlfn.IFNA(VLOOKUP($C454,DataSuS2022!$B$2:$O$854,3,FALSE),"")</f>
        <v>-</v>
      </c>
      <c r="AC454" s="37" t="str">
        <f>_xlfn.IFNA(VLOOKUP($C454,DataSuS2022!$B$2:$O$854,4,FALSE),"")</f>
        <v>-</v>
      </c>
      <c r="AD454" s="37" t="str">
        <f>_xlfn.IFNA(VLOOKUP($C454,DataSuS2022!$B$2:$O$854,5,FALSE),"")</f>
        <v>-</v>
      </c>
      <c r="AE454" s="37" t="str">
        <f>_xlfn.IFNA(VLOOKUP($C454,DataSuS2022!$B$2:$O$854,6,FALSE),"")</f>
        <v>-</v>
      </c>
      <c r="AF454" s="37" t="str">
        <f>_xlfn.IFNA(VLOOKUP($C454,DataSuS2022!$B$2:$O$854,7,FALSE),"")</f>
        <v>-</v>
      </c>
      <c r="AG454" s="37" t="str">
        <f>_xlfn.IFNA(VLOOKUP($C454,DataSuS2022!$B$2:$O$854,8,FALSE),"")</f>
        <v>-</v>
      </c>
      <c r="AH454" s="37" t="str">
        <f>_xlfn.IFNA(VLOOKUP($C454,DataSuS2022!$B$2:$O$854,9,FALSE),"")</f>
        <v>-</v>
      </c>
      <c r="AI454" s="37" t="str">
        <f>_xlfn.IFNA(VLOOKUP($C454,DataSuS2022!$B$2:$O$854,10,FALSE),"")</f>
        <v>-</v>
      </c>
      <c r="AJ454" s="37" t="str">
        <f>_xlfn.IFNA(VLOOKUP($C454,DataSuS2022!$B$2:$O$854,11,FALSE),"")</f>
        <v>-</v>
      </c>
      <c r="AK454" s="37" t="str">
        <f>_xlfn.IFNA(VLOOKUP($C454,DataSuS2022!$B$2:$O$854,12,TRUE),"")</f>
        <v>-</v>
      </c>
      <c r="AL454" s="37" t="str">
        <f>_xlfn.IFNA(VLOOKUP($C454,DataSuS2022!$B$2:$O$854,13,FALSE),"")</f>
        <v>-</v>
      </c>
      <c r="AM454" s="44">
        <f t="shared" si="40"/>
        <v>0</v>
      </c>
      <c r="AN454" t="str">
        <f>_xlfn.IFNA(VLOOKUP($C454,DataSuS2023!$B$2:$O$854,2,FALSE),"")</f>
        <v>-</v>
      </c>
      <c r="AO454" t="str">
        <f>_xlfn.IFNA(VLOOKUP($C454,DataSuS2023!$B$2:$O$854,3,FALSE),"")</f>
        <v>-</v>
      </c>
      <c r="AP454" t="str">
        <f>_xlfn.IFNA(VLOOKUP($C454,DataSuS2023!$B$2:$O$854,4,FALSE),"")</f>
        <v>-</v>
      </c>
      <c r="AQ454" t="str">
        <f>_xlfn.IFNA(VLOOKUP($C454,DataSuS2023!$B$2:$O$854,5,FALSE),"")</f>
        <v>-</v>
      </c>
      <c r="AR454" t="str">
        <f>_xlfn.IFNA(VLOOKUP($C454,DataSuS2023!$B$2:$O$854,6,FALSE),"")</f>
        <v>-</v>
      </c>
      <c r="AS454" t="str">
        <f>_xlfn.IFNA(VLOOKUP($C454,DataSuS2023!$B$2:$O$854,7,FALSE),"")</f>
        <v>-</v>
      </c>
      <c r="AT454" t="str">
        <f>_xlfn.IFNA(VLOOKUP($C454,DataSuS2023!$B$2:$O$854,8,FALSE),"")</f>
        <v>-</v>
      </c>
      <c r="AU454" t="str">
        <f>_xlfn.IFNA(VLOOKUP($C454,DataSuS2023!$B$2:$O$854,9,FALSE),"")</f>
        <v>-</v>
      </c>
      <c r="AV454" t="str">
        <f>_xlfn.IFNA(VLOOKUP($C454,DataSuS2023!$B$2:$O$854,10,FALSE),"")</f>
        <v>-</v>
      </c>
      <c r="AW454" t="str">
        <f>_xlfn.IFNA(VLOOKUP($C454,DataSuS2023!$B$2:$O$854,11,FALSE),"")</f>
        <v>-</v>
      </c>
      <c r="AX454" t="str">
        <f>_xlfn.IFNA(VLOOKUP($C454,DataSuS2023!$B$2:$O$854,12,FALSE),"")</f>
        <v>-</v>
      </c>
      <c r="AY454" t="str">
        <f>_xlfn.IFNA(VLOOKUP($C454,DataSuS2023!$B$2:$O$854,13,FALSE),"")</f>
        <v>-</v>
      </c>
      <c r="AZ454" s="43">
        <f t="shared" si="37"/>
        <v>0</v>
      </c>
      <c r="BA454">
        <f t="shared" si="41"/>
        <v>0</v>
      </c>
    </row>
    <row r="455" spans="1:53" ht="15.75" customHeight="1">
      <c r="A455" s="10" t="s">
        <v>873</v>
      </c>
      <c r="B455" s="5">
        <v>3139409</v>
      </c>
      <c r="C455" s="5" t="str">
        <f t="shared" si="38"/>
        <v>31394</v>
      </c>
      <c r="D455" s="11" t="s">
        <v>78</v>
      </c>
      <c r="E455" s="12">
        <v>0.36399999999999999</v>
      </c>
      <c r="F455" s="12">
        <v>0.49299999999999999</v>
      </c>
      <c r="G455" s="13">
        <v>0.68899999999999995</v>
      </c>
      <c r="H455" s="46">
        <v>73</v>
      </c>
      <c r="I455" s="13" t="s">
        <v>61</v>
      </c>
      <c r="J455" s="14">
        <v>13.28</v>
      </c>
      <c r="K455" s="14">
        <v>628.31799999999998</v>
      </c>
      <c r="L455" s="15">
        <f t="shared" si="22"/>
        <v>21.1357942952454</v>
      </c>
      <c r="M455" s="6" t="s">
        <v>62</v>
      </c>
      <c r="N455" s="3" t="str">
        <f>_xlfn.IFNA(VLOOKUP($C455,DataSuS2021!$B$2:$O$173,2,FALSE),"")</f>
        <v>-</v>
      </c>
      <c r="O455" s="3" t="str">
        <f>_xlfn.IFNA(VLOOKUP($C455,DataSuS2021!$B$2:$O$173,3,FALSE),"")</f>
        <v>-</v>
      </c>
      <c r="P455" s="3" t="str">
        <f>_xlfn.IFNA(VLOOKUP($C455,DataSuS2021!$B$2:$O$173,4,FALSE),"")</f>
        <v>-</v>
      </c>
      <c r="Q455" s="3" t="str">
        <f>_xlfn.IFNA(VLOOKUP($C455,DataSuS2021!$B$2:$O$173,5,FALSE),"")</f>
        <v>-</v>
      </c>
      <c r="R455" s="3" t="str">
        <f>_xlfn.IFNA(VLOOKUP($C455,DataSuS2021!$B$2:$O$173,6,FALSE),"")</f>
        <v>-</v>
      </c>
      <c r="S455" s="3" t="str">
        <f>_xlfn.IFNA(VLOOKUP($C455,DataSuS2021!$B$2:$O$173,7,FALSE),"")</f>
        <v>-</v>
      </c>
      <c r="T455" s="3" t="str">
        <f>_xlfn.IFNA(VLOOKUP($C455,DataSuS2021!$B$2:$O$173,8,FALSE),"")</f>
        <v>-</v>
      </c>
      <c r="U455" s="3" t="str">
        <f>_xlfn.IFNA(VLOOKUP($C455,DataSuS2021!$B$2:$O$173,9,FALSE),"")</f>
        <v>-</v>
      </c>
      <c r="V455" s="3">
        <f>_xlfn.IFNA(VLOOKUP($C455,DataSuS2021!$B$2:$O$173,10,FALSE),"")</f>
        <v>1</v>
      </c>
      <c r="W455" s="3" t="str">
        <f>_xlfn.IFNA(VLOOKUP($C455,DataSuS2021!$B$2:$O$173,11,FALSE),"")</f>
        <v>-</v>
      </c>
      <c r="X455" s="3">
        <f>_xlfn.IFNA(VLOOKUP($C455,DataSuS2021!$B$2:$O$173,12,FALSE),"")</f>
        <v>1</v>
      </c>
      <c r="Y455" s="3" t="str">
        <f>_xlfn.IFNA(VLOOKUP($C455,DataSuS2021!$B$2:$O$173,13,FALSE),"")</f>
        <v>-</v>
      </c>
      <c r="Z455" s="42">
        <f t="shared" si="39"/>
        <v>2</v>
      </c>
      <c r="AA455" s="37" t="str">
        <f>_xlfn.IFNA(VLOOKUP($C455,DataSuS2022!$B$2:$O$854,2,FALSE),"")</f>
        <v>-</v>
      </c>
      <c r="AB455" s="37" t="str">
        <f>_xlfn.IFNA(VLOOKUP($C455,DataSuS2022!$B$2:$O$854,3,FALSE),"")</f>
        <v>-</v>
      </c>
      <c r="AC455" s="37" t="str">
        <f>_xlfn.IFNA(VLOOKUP($C455,DataSuS2022!$B$2:$O$854,4,FALSE),"")</f>
        <v>-</v>
      </c>
      <c r="AD455" s="37" t="str">
        <f>_xlfn.IFNA(VLOOKUP($C455,DataSuS2022!$B$2:$O$854,5,FALSE),"")</f>
        <v>-</v>
      </c>
      <c r="AE455" s="37" t="str">
        <f>_xlfn.IFNA(VLOOKUP($C455,DataSuS2022!$B$2:$O$854,6,FALSE),"")</f>
        <v>-</v>
      </c>
      <c r="AF455" s="37" t="str">
        <f>_xlfn.IFNA(VLOOKUP($C455,DataSuS2022!$B$2:$O$854,7,FALSE),"")</f>
        <v>-</v>
      </c>
      <c r="AG455" s="37" t="str">
        <f>_xlfn.IFNA(VLOOKUP($C455,DataSuS2022!$B$2:$O$854,8,FALSE),"")</f>
        <v>-</v>
      </c>
      <c r="AH455" s="37" t="str">
        <f>_xlfn.IFNA(VLOOKUP($C455,DataSuS2022!$B$2:$O$854,9,FALSE),"")</f>
        <v>-</v>
      </c>
      <c r="AI455" s="37" t="str">
        <f>_xlfn.IFNA(VLOOKUP($C455,DataSuS2022!$B$2:$O$854,10,FALSE),"")</f>
        <v>-</v>
      </c>
      <c r="AJ455" s="37" t="str">
        <f>_xlfn.IFNA(VLOOKUP($C455,DataSuS2022!$B$2:$O$854,11,FALSE),"")</f>
        <v>-</v>
      </c>
      <c r="AK455" s="37" t="str">
        <f>_xlfn.IFNA(VLOOKUP($C455,DataSuS2022!$B$2:$O$854,12,TRUE),"")</f>
        <v>-</v>
      </c>
      <c r="AL455" s="37" t="str">
        <f>_xlfn.IFNA(VLOOKUP($C455,DataSuS2022!$B$2:$O$854,13,FALSE),"")</f>
        <v>-</v>
      </c>
      <c r="AM455" s="44">
        <f t="shared" si="40"/>
        <v>0</v>
      </c>
      <c r="AN455" t="str">
        <f>_xlfn.IFNA(VLOOKUP($C455,DataSuS2023!$B$2:$O$854,2,FALSE),"")</f>
        <v>-</v>
      </c>
      <c r="AO455" t="str">
        <f>_xlfn.IFNA(VLOOKUP($C455,DataSuS2023!$B$2:$O$854,3,FALSE),"")</f>
        <v>-</v>
      </c>
      <c r="AP455" t="str">
        <f>_xlfn.IFNA(VLOOKUP($C455,DataSuS2023!$B$2:$O$854,4,FALSE),"")</f>
        <v>-</v>
      </c>
      <c r="AQ455" t="str">
        <f>_xlfn.IFNA(VLOOKUP($C455,DataSuS2023!$B$2:$O$854,5,FALSE),"")</f>
        <v>-</v>
      </c>
      <c r="AR455" t="str">
        <f>_xlfn.IFNA(VLOOKUP($C455,DataSuS2023!$B$2:$O$854,6,FALSE),"")</f>
        <v>-</v>
      </c>
      <c r="AS455" t="str">
        <f>_xlfn.IFNA(VLOOKUP($C455,DataSuS2023!$B$2:$O$854,7,FALSE),"")</f>
        <v>-</v>
      </c>
      <c r="AT455" t="str">
        <f>_xlfn.IFNA(VLOOKUP($C455,DataSuS2023!$B$2:$O$854,8,FALSE),"")</f>
        <v>-</v>
      </c>
      <c r="AU455" t="str">
        <f>_xlfn.IFNA(VLOOKUP($C455,DataSuS2023!$B$2:$O$854,9,FALSE),"")</f>
        <v>-</v>
      </c>
      <c r="AV455" t="str">
        <f>_xlfn.IFNA(VLOOKUP($C455,DataSuS2023!$B$2:$O$854,10,FALSE),"")</f>
        <v>-</v>
      </c>
      <c r="AW455" t="str">
        <f>_xlfn.IFNA(VLOOKUP($C455,DataSuS2023!$B$2:$O$854,11,FALSE),"")</f>
        <v>-</v>
      </c>
      <c r="AX455" t="str">
        <f>_xlfn.IFNA(VLOOKUP($C455,DataSuS2023!$B$2:$O$854,12,FALSE),"")</f>
        <v>-</v>
      </c>
      <c r="AY455" t="str">
        <f>_xlfn.IFNA(VLOOKUP($C455,DataSuS2023!$B$2:$O$854,13,FALSE),"")</f>
        <v>-</v>
      </c>
      <c r="AZ455" s="43">
        <f t="shared" si="37"/>
        <v>0</v>
      </c>
      <c r="BA455">
        <f t="shared" si="41"/>
        <v>2</v>
      </c>
    </row>
    <row r="456" spans="1:53" ht="15.75" customHeight="1">
      <c r="A456" s="10" t="s">
        <v>874</v>
      </c>
      <c r="B456" s="5">
        <v>3139508</v>
      </c>
      <c r="C456" s="5" t="str">
        <f t="shared" si="38"/>
        <v>31395</v>
      </c>
      <c r="D456" s="11" t="s">
        <v>56</v>
      </c>
      <c r="E456" s="12">
        <v>0.44700000000000001</v>
      </c>
      <c r="F456" s="12">
        <v>0.61</v>
      </c>
      <c r="G456" s="13">
        <v>0.69699999999999995</v>
      </c>
      <c r="H456" s="46" t="s">
        <v>875</v>
      </c>
      <c r="I456" s="13" t="s">
        <v>61</v>
      </c>
      <c r="J456" s="14">
        <v>3.39</v>
      </c>
      <c r="K456" s="14">
        <v>182.9</v>
      </c>
      <c r="L456" s="15">
        <f t="shared" si="22"/>
        <v>18.534718425369054</v>
      </c>
      <c r="M456" s="6" t="s">
        <v>62</v>
      </c>
      <c r="N456" s="3" t="str">
        <f>_xlfn.IFNA(VLOOKUP($C456,DataSuS2021!$B$2:$O$173,2,FALSE),"")</f>
        <v/>
      </c>
      <c r="O456" s="3" t="str">
        <f>_xlfn.IFNA(VLOOKUP($C456,DataSuS2021!$B$2:$O$173,3,FALSE),"")</f>
        <v/>
      </c>
      <c r="P456" s="3" t="str">
        <f>_xlfn.IFNA(VLOOKUP($C456,DataSuS2021!$B$2:$O$173,4,FALSE),"")</f>
        <v/>
      </c>
      <c r="Q456" s="3" t="str">
        <f>_xlfn.IFNA(VLOOKUP($C456,DataSuS2021!$B$2:$O$173,5,FALSE),"")</f>
        <v/>
      </c>
      <c r="R456" s="3" t="str">
        <f>_xlfn.IFNA(VLOOKUP($C456,DataSuS2021!$B$2:$O$173,6,FALSE),"")</f>
        <v/>
      </c>
      <c r="S456" s="3" t="str">
        <f>_xlfn.IFNA(VLOOKUP($C456,DataSuS2021!$B$2:$O$173,7,FALSE),"")</f>
        <v/>
      </c>
      <c r="T456" s="3" t="str">
        <f>_xlfn.IFNA(VLOOKUP($C456,DataSuS2021!$B$2:$O$173,8,FALSE),"")</f>
        <v/>
      </c>
      <c r="U456" s="3" t="str">
        <f>_xlfn.IFNA(VLOOKUP($C456,DataSuS2021!$B$2:$O$173,9,FALSE),"")</f>
        <v/>
      </c>
      <c r="V456" s="3" t="str">
        <f>_xlfn.IFNA(VLOOKUP($C456,DataSuS2021!$B$2:$O$173,10,FALSE),"")</f>
        <v/>
      </c>
      <c r="W456" s="3" t="str">
        <f>_xlfn.IFNA(VLOOKUP($C456,DataSuS2021!$B$2:$O$173,11,FALSE),"")</f>
        <v/>
      </c>
      <c r="X456" s="3" t="str">
        <f>_xlfn.IFNA(VLOOKUP($C456,DataSuS2021!$B$2:$O$173,12,FALSE),"")</f>
        <v/>
      </c>
      <c r="Y456" s="3" t="str">
        <f>_xlfn.IFNA(VLOOKUP($C456,DataSuS2021!$B$2:$O$173,13,FALSE),"")</f>
        <v/>
      </c>
      <c r="Z456" s="42">
        <f t="shared" si="39"/>
        <v>0</v>
      </c>
      <c r="AA456" s="37" t="str">
        <f>_xlfn.IFNA(VLOOKUP($C456,DataSuS2022!$B$2:$O$854,2,FALSE),"")</f>
        <v>-</v>
      </c>
      <c r="AB456" s="37" t="str">
        <f>_xlfn.IFNA(VLOOKUP($C456,DataSuS2022!$B$2:$O$854,3,FALSE),"")</f>
        <v>-</v>
      </c>
      <c r="AC456" s="37" t="str">
        <f>_xlfn.IFNA(VLOOKUP($C456,DataSuS2022!$B$2:$O$854,4,FALSE),"")</f>
        <v>-</v>
      </c>
      <c r="AD456" s="37" t="str">
        <f>_xlfn.IFNA(VLOOKUP($C456,DataSuS2022!$B$2:$O$854,5,FALSE),"")</f>
        <v>-</v>
      </c>
      <c r="AE456" s="37" t="str">
        <f>_xlfn.IFNA(VLOOKUP($C456,DataSuS2022!$B$2:$O$854,6,FALSE),"")</f>
        <v>-</v>
      </c>
      <c r="AF456" s="37" t="str">
        <f>_xlfn.IFNA(VLOOKUP($C456,DataSuS2022!$B$2:$O$854,7,FALSE),"")</f>
        <v>-</v>
      </c>
      <c r="AG456" s="37" t="str">
        <f>_xlfn.IFNA(VLOOKUP($C456,DataSuS2022!$B$2:$O$854,8,FALSE),"")</f>
        <v>-</v>
      </c>
      <c r="AH456" s="37" t="str">
        <f>_xlfn.IFNA(VLOOKUP($C456,DataSuS2022!$B$2:$O$854,9,FALSE),"")</f>
        <v>-</v>
      </c>
      <c r="AI456" s="37" t="str">
        <f>_xlfn.IFNA(VLOOKUP($C456,DataSuS2022!$B$2:$O$854,10,FALSE),"")</f>
        <v>-</v>
      </c>
      <c r="AJ456" s="37" t="str">
        <f>_xlfn.IFNA(VLOOKUP($C456,DataSuS2022!$B$2:$O$854,11,FALSE),"")</f>
        <v>-</v>
      </c>
      <c r="AK456" s="37" t="str">
        <f>_xlfn.IFNA(VLOOKUP($C456,DataSuS2022!$B$2:$O$854,12,TRUE),"")</f>
        <v>-</v>
      </c>
      <c r="AL456" s="37" t="str">
        <f>_xlfn.IFNA(VLOOKUP($C456,DataSuS2022!$B$2:$O$854,13,FALSE),"")</f>
        <v>-</v>
      </c>
      <c r="AM456" s="44">
        <f t="shared" si="40"/>
        <v>0</v>
      </c>
      <c r="AN456" t="str">
        <f>_xlfn.IFNA(VLOOKUP($C456,DataSuS2023!$B$2:$O$854,2,FALSE),"")</f>
        <v>-</v>
      </c>
      <c r="AO456" t="str">
        <f>_xlfn.IFNA(VLOOKUP($C456,DataSuS2023!$B$2:$O$854,3,FALSE),"")</f>
        <v>-</v>
      </c>
      <c r="AP456" t="str">
        <f>_xlfn.IFNA(VLOOKUP($C456,DataSuS2023!$B$2:$O$854,4,FALSE),"")</f>
        <v>-</v>
      </c>
      <c r="AQ456" t="str">
        <f>_xlfn.IFNA(VLOOKUP($C456,DataSuS2023!$B$2:$O$854,5,FALSE),"")</f>
        <v>-</v>
      </c>
      <c r="AR456" t="str">
        <f>_xlfn.IFNA(VLOOKUP($C456,DataSuS2023!$B$2:$O$854,6,FALSE),"")</f>
        <v>-</v>
      </c>
      <c r="AS456" t="str">
        <f>_xlfn.IFNA(VLOOKUP($C456,DataSuS2023!$B$2:$O$854,7,FALSE),"")</f>
        <v>-</v>
      </c>
      <c r="AT456" t="str">
        <f>_xlfn.IFNA(VLOOKUP($C456,DataSuS2023!$B$2:$O$854,8,FALSE),"")</f>
        <v>-</v>
      </c>
      <c r="AU456" t="str">
        <f>_xlfn.IFNA(VLOOKUP($C456,DataSuS2023!$B$2:$O$854,9,FALSE),"")</f>
        <v>-</v>
      </c>
      <c r="AV456" t="str">
        <f>_xlfn.IFNA(VLOOKUP($C456,DataSuS2023!$B$2:$O$854,10,FALSE),"")</f>
        <v>-</v>
      </c>
      <c r="AW456" t="str">
        <f>_xlfn.IFNA(VLOOKUP($C456,DataSuS2023!$B$2:$O$854,11,FALSE),"")</f>
        <v>-</v>
      </c>
      <c r="AX456" t="str">
        <f>_xlfn.IFNA(VLOOKUP($C456,DataSuS2023!$B$2:$O$854,12,FALSE),"")</f>
        <v>-</v>
      </c>
      <c r="AY456" t="str">
        <f>_xlfn.IFNA(VLOOKUP($C456,DataSuS2023!$B$2:$O$854,13,FALSE),"")</f>
        <v>-</v>
      </c>
      <c r="AZ456" s="43">
        <f t="shared" ref="AZ456:AZ519" si="42">SUM(AN456:AY456)</f>
        <v>0</v>
      </c>
      <c r="BA456">
        <f t="shared" si="41"/>
        <v>0</v>
      </c>
    </row>
    <row r="457" spans="1:53" ht="15.75" customHeight="1">
      <c r="A457" s="10" t="s">
        <v>876</v>
      </c>
      <c r="B457" s="5">
        <v>3139607</v>
      </c>
      <c r="C457" s="5" t="str">
        <f t="shared" si="38"/>
        <v>31396</v>
      </c>
      <c r="D457" s="11" t="s">
        <v>64</v>
      </c>
      <c r="E457" s="12">
        <v>0.47</v>
      </c>
      <c r="F457" s="12">
        <v>0.57099999999999995</v>
      </c>
      <c r="G457" s="13">
        <v>0.67500000000000004</v>
      </c>
      <c r="H457" s="46" t="s">
        <v>877</v>
      </c>
      <c r="I457" s="13" t="s">
        <v>61</v>
      </c>
      <c r="J457" s="14">
        <v>6.44</v>
      </c>
      <c r="K457" s="14">
        <v>685.20799999999997</v>
      </c>
      <c r="L457" s="15">
        <f t="shared" si="22"/>
        <v>9.3986059707417322</v>
      </c>
      <c r="M457" s="6" t="s">
        <v>67</v>
      </c>
      <c r="N457" s="3" t="str">
        <f>_xlfn.IFNA(VLOOKUP($C457,DataSuS2021!$B$2:$O$173,2,FALSE),"")</f>
        <v/>
      </c>
      <c r="O457" s="3" t="str">
        <f>_xlfn.IFNA(VLOOKUP($C457,DataSuS2021!$B$2:$O$173,3,FALSE),"")</f>
        <v/>
      </c>
      <c r="P457" s="3" t="str">
        <f>_xlfn.IFNA(VLOOKUP($C457,DataSuS2021!$B$2:$O$173,4,FALSE),"")</f>
        <v/>
      </c>
      <c r="Q457" s="3" t="str">
        <f>_xlfn.IFNA(VLOOKUP($C457,DataSuS2021!$B$2:$O$173,5,FALSE),"")</f>
        <v/>
      </c>
      <c r="R457" s="3" t="str">
        <f>_xlfn.IFNA(VLOOKUP($C457,DataSuS2021!$B$2:$O$173,6,FALSE),"")</f>
        <v/>
      </c>
      <c r="S457" s="3" t="str">
        <f>_xlfn.IFNA(VLOOKUP($C457,DataSuS2021!$B$2:$O$173,7,FALSE),"")</f>
        <v/>
      </c>
      <c r="T457" s="3" t="str">
        <f>_xlfn.IFNA(VLOOKUP($C457,DataSuS2021!$B$2:$O$173,8,FALSE),"")</f>
        <v/>
      </c>
      <c r="U457" s="3" t="str">
        <f>_xlfn.IFNA(VLOOKUP($C457,DataSuS2021!$B$2:$O$173,9,FALSE),"")</f>
        <v/>
      </c>
      <c r="V457" s="3" t="str">
        <f>_xlfn.IFNA(VLOOKUP($C457,DataSuS2021!$B$2:$O$173,10,FALSE),"")</f>
        <v/>
      </c>
      <c r="W457" s="3" t="str">
        <f>_xlfn.IFNA(VLOOKUP($C457,DataSuS2021!$B$2:$O$173,11,FALSE),"")</f>
        <v/>
      </c>
      <c r="X457" s="3" t="str">
        <f>_xlfn.IFNA(VLOOKUP($C457,DataSuS2021!$B$2:$O$173,12,FALSE),"")</f>
        <v/>
      </c>
      <c r="Y457" s="3" t="str">
        <f>_xlfn.IFNA(VLOOKUP($C457,DataSuS2021!$B$2:$O$173,13,FALSE),"")</f>
        <v/>
      </c>
      <c r="Z457" s="42">
        <f t="shared" si="39"/>
        <v>0</v>
      </c>
      <c r="AA457" s="37">
        <f>_xlfn.IFNA(VLOOKUP($C457,DataSuS2022!$B$2:$O$854,2,FALSE),"")</f>
        <v>4</v>
      </c>
      <c r="AB457" s="37">
        <f>_xlfn.IFNA(VLOOKUP($C457,DataSuS2022!$B$2:$O$854,3,FALSE),"")</f>
        <v>8</v>
      </c>
      <c r="AC457" s="37">
        <f>_xlfn.IFNA(VLOOKUP($C457,DataSuS2022!$B$2:$O$854,4,FALSE),"")</f>
        <v>8</v>
      </c>
      <c r="AD457" s="37">
        <f>_xlfn.IFNA(VLOOKUP($C457,DataSuS2022!$B$2:$O$854,5,FALSE),"")</f>
        <v>2</v>
      </c>
      <c r="AE457" s="37">
        <f>_xlfn.IFNA(VLOOKUP($C457,DataSuS2022!$B$2:$O$854,6,FALSE),"")</f>
        <v>11</v>
      </c>
      <c r="AF457" s="37">
        <f>_xlfn.IFNA(VLOOKUP($C457,DataSuS2022!$B$2:$O$854,7,FALSE),"")</f>
        <v>6</v>
      </c>
      <c r="AG457" s="37" t="str">
        <f>_xlfn.IFNA(VLOOKUP($C457,DataSuS2022!$B$2:$O$854,8,FALSE),"")</f>
        <v>-</v>
      </c>
      <c r="AH457" s="37" t="str">
        <f>_xlfn.IFNA(VLOOKUP($C457,DataSuS2022!$B$2:$O$854,9,FALSE),"")</f>
        <v>-</v>
      </c>
      <c r="AI457" s="37" t="str">
        <f>_xlfn.IFNA(VLOOKUP($C457,DataSuS2022!$B$2:$O$854,10,FALSE),"")</f>
        <v>-</v>
      </c>
      <c r="AJ457" s="37" t="str">
        <f>_xlfn.IFNA(VLOOKUP($C457,DataSuS2022!$B$2:$O$854,11,FALSE),"")</f>
        <v>-</v>
      </c>
      <c r="AK457" s="37" t="str">
        <f>_xlfn.IFNA(VLOOKUP($C457,DataSuS2022!$B$2:$O$854,12,TRUE),"")</f>
        <v>-</v>
      </c>
      <c r="AL457" s="37" t="str">
        <f>_xlfn.IFNA(VLOOKUP($C457,DataSuS2022!$B$2:$O$854,13,FALSE),"")</f>
        <v>-</v>
      </c>
      <c r="AM457" s="44">
        <f t="shared" si="40"/>
        <v>39</v>
      </c>
      <c r="AN457">
        <f>_xlfn.IFNA(VLOOKUP($C457,DataSuS2023!$B$2:$O$854,2,FALSE),"")</f>
        <v>14</v>
      </c>
      <c r="AO457">
        <f>_xlfn.IFNA(VLOOKUP($C457,DataSuS2023!$B$2:$O$854,3,FALSE),"")</f>
        <v>11</v>
      </c>
      <c r="AP457">
        <f>_xlfn.IFNA(VLOOKUP($C457,DataSuS2023!$B$2:$O$854,4,FALSE),"")</f>
        <v>23</v>
      </c>
      <c r="AQ457">
        <f>_xlfn.IFNA(VLOOKUP($C457,DataSuS2023!$B$2:$O$854,5,FALSE),"")</f>
        <v>14</v>
      </c>
      <c r="AR457">
        <f>_xlfn.IFNA(VLOOKUP($C457,DataSuS2023!$B$2:$O$854,6,FALSE),"")</f>
        <v>23</v>
      </c>
      <c r="AS457">
        <f>_xlfn.IFNA(VLOOKUP($C457,DataSuS2023!$B$2:$O$854,7,FALSE),"")</f>
        <v>19</v>
      </c>
      <c r="AT457">
        <f>_xlfn.IFNA(VLOOKUP($C457,DataSuS2023!$B$2:$O$854,8,FALSE),"")</f>
        <v>36</v>
      </c>
      <c r="AU457">
        <f>_xlfn.IFNA(VLOOKUP($C457,DataSuS2023!$B$2:$O$854,9,FALSE),"")</f>
        <v>42</v>
      </c>
      <c r="AV457">
        <f>_xlfn.IFNA(VLOOKUP($C457,DataSuS2023!$B$2:$O$854,10,FALSE),"")</f>
        <v>22</v>
      </c>
      <c r="AW457">
        <f>_xlfn.IFNA(VLOOKUP($C457,DataSuS2023!$B$2:$O$854,11,FALSE),"")</f>
        <v>4</v>
      </c>
      <c r="AX457" t="str">
        <f>_xlfn.IFNA(VLOOKUP($C457,DataSuS2023!$B$2:$O$854,12,FALSE),"")</f>
        <v>-</v>
      </c>
      <c r="AY457" t="str">
        <f>_xlfn.IFNA(VLOOKUP($C457,DataSuS2023!$B$2:$O$854,13,FALSE),"")</f>
        <v>-</v>
      </c>
      <c r="AZ457" s="43">
        <f t="shared" si="42"/>
        <v>208</v>
      </c>
      <c r="BA457">
        <f t="shared" si="41"/>
        <v>247</v>
      </c>
    </row>
    <row r="458" spans="1:53" ht="15.75" customHeight="1">
      <c r="A458" s="10" t="s">
        <v>878</v>
      </c>
      <c r="B458" s="5">
        <v>3139805</v>
      </c>
      <c r="C458" s="5" t="str">
        <f t="shared" si="38"/>
        <v>31398</v>
      </c>
      <c r="D458" s="11" t="s">
        <v>494</v>
      </c>
      <c r="E458" s="12">
        <v>0.42099999999999999</v>
      </c>
      <c r="F458" s="12">
        <v>0.56999999999999995</v>
      </c>
      <c r="G458" s="13">
        <v>0.68400000000000005</v>
      </c>
      <c r="H458" s="46" t="s">
        <v>879</v>
      </c>
      <c r="I458" s="13" t="s">
        <v>61</v>
      </c>
      <c r="J458" s="14">
        <v>3.4</v>
      </c>
      <c r="K458" s="14">
        <v>371.6</v>
      </c>
      <c r="L458" s="15">
        <f t="shared" si="22"/>
        <v>9.1496232508073181</v>
      </c>
      <c r="M458" s="6" t="s">
        <v>62</v>
      </c>
      <c r="N458" s="3" t="str">
        <f>_xlfn.IFNA(VLOOKUP($C458,DataSuS2021!$B$2:$O$173,2,FALSE),"")</f>
        <v/>
      </c>
      <c r="O458" s="3" t="str">
        <f>_xlfn.IFNA(VLOOKUP($C458,DataSuS2021!$B$2:$O$173,3,FALSE),"")</f>
        <v/>
      </c>
      <c r="P458" s="3" t="str">
        <f>_xlfn.IFNA(VLOOKUP($C458,DataSuS2021!$B$2:$O$173,4,FALSE),"")</f>
        <v/>
      </c>
      <c r="Q458" s="3" t="str">
        <f>_xlfn.IFNA(VLOOKUP($C458,DataSuS2021!$B$2:$O$173,5,FALSE),"")</f>
        <v/>
      </c>
      <c r="R458" s="3" t="str">
        <f>_xlfn.IFNA(VLOOKUP($C458,DataSuS2021!$B$2:$O$173,6,FALSE),"")</f>
        <v/>
      </c>
      <c r="S458" s="3" t="str">
        <f>_xlfn.IFNA(VLOOKUP($C458,DataSuS2021!$B$2:$O$173,7,FALSE),"")</f>
        <v/>
      </c>
      <c r="T458" s="3" t="str">
        <f>_xlfn.IFNA(VLOOKUP($C458,DataSuS2021!$B$2:$O$173,8,FALSE),"")</f>
        <v/>
      </c>
      <c r="U458" s="3" t="str">
        <f>_xlfn.IFNA(VLOOKUP($C458,DataSuS2021!$B$2:$O$173,9,FALSE),"")</f>
        <v/>
      </c>
      <c r="V458" s="3" t="str">
        <f>_xlfn.IFNA(VLOOKUP($C458,DataSuS2021!$B$2:$O$173,10,FALSE),"")</f>
        <v/>
      </c>
      <c r="W458" s="3" t="str">
        <f>_xlfn.IFNA(VLOOKUP($C458,DataSuS2021!$B$2:$O$173,11,FALSE),"")</f>
        <v/>
      </c>
      <c r="X458" s="3" t="str">
        <f>_xlfn.IFNA(VLOOKUP($C458,DataSuS2021!$B$2:$O$173,12,FALSE),"")</f>
        <v/>
      </c>
      <c r="Y458" s="3" t="str">
        <f>_xlfn.IFNA(VLOOKUP($C458,DataSuS2021!$B$2:$O$173,13,FALSE),"")</f>
        <v/>
      </c>
      <c r="Z458" s="42">
        <f t="shared" si="39"/>
        <v>0</v>
      </c>
      <c r="AA458" s="37" t="str">
        <f>_xlfn.IFNA(VLOOKUP($C458,DataSuS2022!$B$2:$O$854,2,FALSE),"")</f>
        <v>-</v>
      </c>
      <c r="AB458" s="37" t="str">
        <f>_xlfn.IFNA(VLOOKUP($C458,DataSuS2022!$B$2:$O$854,3,FALSE),"")</f>
        <v>-</v>
      </c>
      <c r="AC458" s="37" t="str">
        <f>_xlfn.IFNA(VLOOKUP($C458,DataSuS2022!$B$2:$O$854,4,FALSE),"")</f>
        <v>-</v>
      </c>
      <c r="AD458" s="37" t="str">
        <f>_xlfn.IFNA(VLOOKUP($C458,DataSuS2022!$B$2:$O$854,5,FALSE),"")</f>
        <v>-</v>
      </c>
      <c r="AE458" s="37" t="str">
        <f>_xlfn.IFNA(VLOOKUP($C458,DataSuS2022!$B$2:$O$854,6,FALSE),"")</f>
        <v>-</v>
      </c>
      <c r="AF458" s="37" t="str">
        <f>_xlfn.IFNA(VLOOKUP($C458,DataSuS2022!$B$2:$O$854,7,FALSE),"")</f>
        <v>-</v>
      </c>
      <c r="AG458" s="37" t="str">
        <f>_xlfn.IFNA(VLOOKUP($C458,DataSuS2022!$B$2:$O$854,8,FALSE),"")</f>
        <v>-</v>
      </c>
      <c r="AH458" s="37" t="str">
        <f>_xlfn.IFNA(VLOOKUP($C458,DataSuS2022!$B$2:$O$854,9,FALSE),"")</f>
        <v>-</v>
      </c>
      <c r="AI458" s="37" t="str">
        <f>_xlfn.IFNA(VLOOKUP($C458,DataSuS2022!$B$2:$O$854,10,FALSE),"")</f>
        <v>-</v>
      </c>
      <c r="AJ458" s="37" t="str">
        <f>_xlfn.IFNA(VLOOKUP($C458,DataSuS2022!$B$2:$O$854,11,FALSE),"")</f>
        <v>-</v>
      </c>
      <c r="AK458" s="37" t="str">
        <f>_xlfn.IFNA(VLOOKUP($C458,DataSuS2022!$B$2:$O$854,12,TRUE),"")</f>
        <v>-</v>
      </c>
      <c r="AL458" s="37" t="str">
        <f>_xlfn.IFNA(VLOOKUP($C458,DataSuS2022!$B$2:$O$854,13,FALSE),"")</f>
        <v>-</v>
      </c>
      <c r="AM458" s="44">
        <f t="shared" si="40"/>
        <v>0</v>
      </c>
      <c r="AN458" t="str">
        <f>_xlfn.IFNA(VLOOKUP($C458,DataSuS2023!$B$2:$O$854,2,FALSE),"")</f>
        <v>-</v>
      </c>
      <c r="AO458" t="str">
        <f>_xlfn.IFNA(VLOOKUP($C458,DataSuS2023!$B$2:$O$854,3,FALSE),"")</f>
        <v>-</v>
      </c>
      <c r="AP458" t="str">
        <f>_xlfn.IFNA(VLOOKUP($C458,DataSuS2023!$B$2:$O$854,4,FALSE),"")</f>
        <v>-</v>
      </c>
      <c r="AQ458" t="str">
        <f>_xlfn.IFNA(VLOOKUP($C458,DataSuS2023!$B$2:$O$854,5,FALSE),"")</f>
        <v>-</v>
      </c>
      <c r="AR458" t="str">
        <f>_xlfn.IFNA(VLOOKUP($C458,DataSuS2023!$B$2:$O$854,6,FALSE),"")</f>
        <v>-</v>
      </c>
      <c r="AS458" t="str">
        <f>_xlfn.IFNA(VLOOKUP($C458,DataSuS2023!$B$2:$O$854,7,FALSE),"")</f>
        <v>-</v>
      </c>
      <c r="AT458" t="str">
        <f>_xlfn.IFNA(VLOOKUP($C458,DataSuS2023!$B$2:$O$854,8,FALSE),"")</f>
        <v>-</v>
      </c>
      <c r="AU458" t="str">
        <f>_xlfn.IFNA(VLOOKUP($C458,DataSuS2023!$B$2:$O$854,9,FALSE),"")</f>
        <v>-</v>
      </c>
      <c r="AV458" t="str">
        <f>_xlfn.IFNA(VLOOKUP($C458,DataSuS2023!$B$2:$O$854,10,FALSE),"")</f>
        <v>-</v>
      </c>
      <c r="AW458" t="str">
        <f>_xlfn.IFNA(VLOOKUP($C458,DataSuS2023!$B$2:$O$854,11,FALSE),"")</f>
        <v>-</v>
      </c>
      <c r="AX458" t="str">
        <f>_xlfn.IFNA(VLOOKUP($C458,DataSuS2023!$B$2:$O$854,12,FALSE),"")</f>
        <v>-</v>
      </c>
      <c r="AY458" t="str">
        <f>_xlfn.IFNA(VLOOKUP($C458,DataSuS2023!$B$2:$O$854,13,FALSE),"")</f>
        <v>-</v>
      </c>
      <c r="AZ458" s="43">
        <f t="shared" si="42"/>
        <v>0</v>
      </c>
      <c r="BA458">
        <f t="shared" si="41"/>
        <v>0</v>
      </c>
    </row>
    <row r="459" spans="1:53" ht="15.75" customHeight="1">
      <c r="A459" s="10" t="s">
        <v>880</v>
      </c>
      <c r="B459" s="5">
        <v>3139706</v>
      </c>
      <c r="C459" s="5" t="str">
        <f t="shared" si="38"/>
        <v>31397</v>
      </c>
      <c r="D459" s="11" t="s">
        <v>59</v>
      </c>
      <c r="E459" s="12">
        <v>0.44400000000000001</v>
      </c>
      <c r="F459" s="12">
        <v>0.56100000000000005</v>
      </c>
      <c r="G459" s="13">
        <v>0.67200000000000004</v>
      </c>
      <c r="H459" s="46" t="s">
        <v>678</v>
      </c>
      <c r="I459" s="13" t="s">
        <v>70</v>
      </c>
      <c r="J459" s="14">
        <v>2.4500000000000002</v>
      </c>
      <c r="K459" s="14">
        <v>261.60399999999998</v>
      </c>
      <c r="L459" s="15">
        <f t="shared" si="22"/>
        <v>9.365300224767207</v>
      </c>
      <c r="M459" s="6" t="s">
        <v>117</v>
      </c>
      <c r="N459" s="3" t="str">
        <f>_xlfn.IFNA(VLOOKUP($C459,DataSuS2021!$B$2:$O$173,2,FALSE),"")</f>
        <v/>
      </c>
      <c r="O459" s="3" t="str">
        <f>_xlfn.IFNA(VLOOKUP($C459,DataSuS2021!$B$2:$O$173,3,FALSE),"")</f>
        <v/>
      </c>
      <c r="P459" s="3" t="str">
        <f>_xlfn.IFNA(VLOOKUP($C459,DataSuS2021!$B$2:$O$173,4,FALSE),"")</f>
        <v/>
      </c>
      <c r="Q459" s="3" t="str">
        <f>_xlfn.IFNA(VLOOKUP($C459,DataSuS2021!$B$2:$O$173,5,FALSE),"")</f>
        <v/>
      </c>
      <c r="R459" s="3" t="str">
        <f>_xlfn.IFNA(VLOOKUP($C459,DataSuS2021!$B$2:$O$173,6,FALSE),"")</f>
        <v/>
      </c>
      <c r="S459" s="3" t="str">
        <f>_xlfn.IFNA(VLOOKUP($C459,DataSuS2021!$B$2:$O$173,7,FALSE),"")</f>
        <v/>
      </c>
      <c r="T459" s="3" t="str">
        <f>_xlfn.IFNA(VLOOKUP($C459,DataSuS2021!$B$2:$O$173,8,FALSE),"")</f>
        <v/>
      </c>
      <c r="U459" s="3" t="str">
        <f>_xlfn.IFNA(VLOOKUP($C459,DataSuS2021!$B$2:$O$173,9,FALSE),"")</f>
        <v/>
      </c>
      <c r="V459" s="3" t="str">
        <f>_xlfn.IFNA(VLOOKUP($C459,DataSuS2021!$B$2:$O$173,10,FALSE),"")</f>
        <v/>
      </c>
      <c r="W459" s="3" t="str">
        <f>_xlfn.IFNA(VLOOKUP($C459,DataSuS2021!$B$2:$O$173,11,FALSE),"")</f>
        <v/>
      </c>
      <c r="X459" s="3" t="str">
        <f>_xlfn.IFNA(VLOOKUP($C459,DataSuS2021!$B$2:$O$173,12,FALSE),"")</f>
        <v/>
      </c>
      <c r="Y459" s="3" t="str">
        <f>_xlfn.IFNA(VLOOKUP($C459,DataSuS2021!$B$2:$O$173,13,FALSE),"")</f>
        <v/>
      </c>
      <c r="Z459" s="42">
        <f t="shared" si="39"/>
        <v>0</v>
      </c>
      <c r="AA459" s="37" t="str">
        <f>_xlfn.IFNA(VLOOKUP($C459,DataSuS2022!$B$2:$O$854,2,FALSE),"")</f>
        <v>-</v>
      </c>
      <c r="AB459" s="37" t="str">
        <f>_xlfn.IFNA(VLOOKUP($C459,DataSuS2022!$B$2:$O$854,3,FALSE),"")</f>
        <v>-</v>
      </c>
      <c r="AC459" s="37" t="str">
        <f>_xlfn.IFNA(VLOOKUP($C459,DataSuS2022!$B$2:$O$854,4,FALSE),"")</f>
        <v>-</v>
      </c>
      <c r="AD459" s="37" t="str">
        <f>_xlfn.IFNA(VLOOKUP($C459,DataSuS2022!$B$2:$O$854,5,FALSE),"")</f>
        <v>-</v>
      </c>
      <c r="AE459" s="37" t="str">
        <f>_xlfn.IFNA(VLOOKUP($C459,DataSuS2022!$B$2:$O$854,6,FALSE),"")</f>
        <v>-</v>
      </c>
      <c r="AF459" s="37" t="str">
        <f>_xlfn.IFNA(VLOOKUP($C459,DataSuS2022!$B$2:$O$854,7,FALSE),"")</f>
        <v>-</v>
      </c>
      <c r="AG459" s="37" t="str">
        <f>_xlfn.IFNA(VLOOKUP($C459,DataSuS2022!$B$2:$O$854,8,FALSE),"")</f>
        <v>-</v>
      </c>
      <c r="AH459" s="37" t="str">
        <f>_xlfn.IFNA(VLOOKUP($C459,DataSuS2022!$B$2:$O$854,9,FALSE),"")</f>
        <v>-</v>
      </c>
      <c r="AI459" s="37" t="str">
        <f>_xlfn.IFNA(VLOOKUP($C459,DataSuS2022!$B$2:$O$854,10,FALSE),"")</f>
        <v>-</v>
      </c>
      <c r="AJ459" s="37" t="str">
        <f>_xlfn.IFNA(VLOOKUP($C459,DataSuS2022!$B$2:$O$854,11,FALSE),"")</f>
        <v>-</v>
      </c>
      <c r="AK459" s="37" t="str">
        <f>_xlfn.IFNA(VLOOKUP($C459,DataSuS2022!$B$2:$O$854,12,TRUE),"")</f>
        <v>-</v>
      </c>
      <c r="AL459" s="37" t="str">
        <f>_xlfn.IFNA(VLOOKUP($C459,DataSuS2022!$B$2:$O$854,13,FALSE),"")</f>
        <v>-</v>
      </c>
      <c r="AM459" s="44">
        <f t="shared" si="40"/>
        <v>0</v>
      </c>
      <c r="AN459" t="str">
        <f>_xlfn.IFNA(VLOOKUP($C459,DataSuS2023!$B$2:$O$854,2,FALSE),"")</f>
        <v>-</v>
      </c>
      <c r="AO459" t="str">
        <f>_xlfn.IFNA(VLOOKUP($C459,DataSuS2023!$B$2:$O$854,3,FALSE),"")</f>
        <v>-</v>
      </c>
      <c r="AP459" t="str">
        <f>_xlfn.IFNA(VLOOKUP($C459,DataSuS2023!$B$2:$O$854,4,FALSE),"")</f>
        <v>-</v>
      </c>
      <c r="AQ459" t="str">
        <f>_xlfn.IFNA(VLOOKUP($C459,DataSuS2023!$B$2:$O$854,5,FALSE),"")</f>
        <v>-</v>
      </c>
      <c r="AR459" t="str">
        <f>_xlfn.IFNA(VLOOKUP($C459,DataSuS2023!$B$2:$O$854,6,FALSE),"")</f>
        <v>-</v>
      </c>
      <c r="AS459" t="str">
        <f>_xlfn.IFNA(VLOOKUP($C459,DataSuS2023!$B$2:$O$854,7,FALSE),"")</f>
        <v>-</v>
      </c>
      <c r="AT459" t="str">
        <f>_xlfn.IFNA(VLOOKUP($C459,DataSuS2023!$B$2:$O$854,8,FALSE),"")</f>
        <v>-</v>
      </c>
      <c r="AU459" t="str">
        <f>_xlfn.IFNA(VLOOKUP($C459,DataSuS2023!$B$2:$O$854,9,FALSE),"")</f>
        <v>-</v>
      </c>
      <c r="AV459" t="str">
        <f>_xlfn.IFNA(VLOOKUP($C459,DataSuS2023!$B$2:$O$854,10,FALSE),"")</f>
        <v>-</v>
      </c>
      <c r="AW459" t="str">
        <f>_xlfn.IFNA(VLOOKUP($C459,DataSuS2023!$B$2:$O$854,11,FALSE),"")</f>
        <v>-</v>
      </c>
      <c r="AX459" t="str">
        <f>_xlfn.IFNA(VLOOKUP($C459,DataSuS2023!$B$2:$O$854,12,FALSE),"")</f>
        <v>-</v>
      </c>
      <c r="AY459" t="str">
        <f>_xlfn.IFNA(VLOOKUP($C459,DataSuS2023!$B$2:$O$854,13,FALSE),"")</f>
        <v>-</v>
      </c>
      <c r="AZ459" s="43">
        <f t="shared" si="42"/>
        <v>0</v>
      </c>
      <c r="BA459">
        <f t="shared" si="41"/>
        <v>0</v>
      </c>
    </row>
    <row r="460" spans="1:53" ht="15.75" customHeight="1">
      <c r="A460" s="10" t="s">
        <v>881</v>
      </c>
      <c r="B460" s="5">
        <v>3139904</v>
      </c>
      <c r="C460" s="5" t="str">
        <f t="shared" si="38"/>
        <v>31399</v>
      </c>
      <c r="D460" s="11" t="s">
        <v>85</v>
      </c>
      <c r="E460" s="12">
        <v>0.47499999999999998</v>
      </c>
      <c r="F460" s="12">
        <v>0.61599999999999999</v>
      </c>
      <c r="G460" s="13">
        <v>0.70199999999999996</v>
      </c>
      <c r="H460" s="46" t="s">
        <v>882</v>
      </c>
      <c r="I460" s="13" t="s">
        <v>61</v>
      </c>
      <c r="J460" s="14">
        <v>3.65</v>
      </c>
      <c r="K460" s="14">
        <v>202.898</v>
      </c>
      <c r="L460" s="15">
        <f t="shared" si="22"/>
        <v>17.989334542479472</v>
      </c>
      <c r="M460" s="6" t="s">
        <v>89</v>
      </c>
      <c r="N460" s="3" t="str">
        <f>_xlfn.IFNA(VLOOKUP($C460,DataSuS2021!$B$2:$O$173,2,FALSE),"")</f>
        <v/>
      </c>
      <c r="O460" s="3" t="str">
        <f>_xlfn.IFNA(VLOOKUP($C460,DataSuS2021!$B$2:$O$173,3,FALSE),"")</f>
        <v/>
      </c>
      <c r="P460" s="3" t="str">
        <f>_xlfn.IFNA(VLOOKUP($C460,DataSuS2021!$B$2:$O$173,4,FALSE),"")</f>
        <v/>
      </c>
      <c r="Q460" s="3" t="str">
        <f>_xlfn.IFNA(VLOOKUP($C460,DataSuS2021!$B$2:$O$173,5,FALSE),"")</f>
        <v/>
      </c>
      <c r="R460" s="3" t="str">
        <f>_xlfn.IFNA(VLOOKUP($C460,DataSuS2021!$B$2:$O$173,6,FALSE),"")</f>
        <v/>
      </c>
      <c r="S460" s="3" t="str">
        <f>_xlfn.IFNA(VLOOKUP($C460,DataSuS2021!$B$2:$O$173,7,FALSE),"")</f>
        <v/>
      </c>
      <c r="T460" s="3" t="str">
        <f>_xlfn.IFNA(VLOOKUP($C460,DataSuS2021!$B$2:$O$173,8,FALSE),"")</f>
        <v/>
      </c>
      <c r="U460" s="3" t="str">
        <f>_xlfn.IFNA(VLOOKUP($C460,DataSuS2021!$B$2:$O$173,9,FALSE),"")</f>
        <v/>
      </c>
      <c r="V460" s="3" t="str">
        <f>_xlfn.IFNA(VLOOKUP($C460,DataSuS2021!$B$2:$O$173,10,FALSE),"")</f>
        <v/>
      </c>
      <c r="W460" s="3" t="str">
        <f>_xlfn.IFNA(VLOOKUP($C460,DataSuS2021!$B$2:$O$173,11,FALSE),"")</f>
        <v/>
      </c>
      <c r="X460" s="3" t="str">
        <f>_xlfn.IFNA(VLOOKUP($C460,DataSuS2021!$B$2:$O$173,12,FALSE),"")</f>
        <v/>
      </c>
      <c r="Y460" s="3" t="str">
        <f>_xlfn.IFNA(VLOOKUP($C460,DataSuS2021!$B$2:$O$173,13,FALSE),"")</f>
        <v/>
      </c>
      <c r="Z460" s="42">
        <f t="shared" si="39"/>
        <v>0</v>
      </c>
      <c r="AA460" s="37" t="str">
        <f>_xlfn.IFNA(VLOOKUP($C460,DataSuS2022!$B$2:$O$854,2,FALSE),"")</f>
        <v>-</v>
      </c>
      <c r="AB460" s="37" t="str">
        <f>_xlfn.IFNA(VLOOKUP($C460,DataSuS2022!$B$2:$O$854,3,FALSE),"")</f>
        <v>-</v>
      </c>
      <c r="AC460" s="37" t="str">
        <f>_xlfn.IFNA(VLOOKUP($C460,DataSuS2022!$B$2:$O$854,4,FALSE),"")</f>
        <v>-</v>
      </c>
      <c r="AD460" s="37" t="str">
        <f>_xlfn.IFNA(VLOOKUP($C460,DataSuS2022!$B$2:$O$854,5,FALSE),"")</f>
        <v>-</v>
      </c>
      <c r="AE460" s="37" t="str">
        <f>_xlfn.IFNA(VLOOKUP($C460,DataSuS2022!$B$2:$O$854,6,FALSE),"")</f>
        <v>-</v>
      </c>
      <c r="AF460" s="37" t="str">
        <f>_xlfn.IFNA(VLOOKUP($C460,DataSuS2022!$B$2:$O$854,7,FALSE),"")</f>
        <v>-</v>
      </c>
      <c r="AG460" s="37" t="str">
        <f>_xlfn.IFNA(VLOOKUP($C460,DataSuS2022!$B$2:$O$854,8,FALSE),"")</f>
        <v>-</v>
      </c>
      <c r="AH460" s="37" t="str">
        <f>_xlfn.IFNA(VLOOKUP($C460,DataSuS2022!$B$2:$O$854,9,FALSE),"")</f>
        <v>-</v>
      </c>
      <c r="AI460" s="37" t="str">
        <f>_xlfn.IFNA(VLOOKUP($C460,DataSuS2022!$B$2:$O$854,10,FALSE),"")</f>
        <v>-</v>
      </c>
      <c r="AJ460" s="37" t="str">
        <f>_xlfn.IFNA(VLOOKUP($C460,DataSuS2022!$B$2:$O$854,11,FALSE),"")</f>
        <v>-</v>
      </c>
      <c r="AK460" s="37" t="str">
        <f>_xlfn.IFNA(VLOOKUP($C460,DataSuS2022!$B$2:$O$854,12,TRUE),"")</f>
        <v>-</v>
      </c>
      <c r="AL460" s="37" t="str">
        <f>_xlfn.IFNA(VLOOKUP($C460,DataSuS2022!$B$2:$O$854,13,FALSE),"")</f>
        <v>-</v>
      </c>
      <c r="AM460" s="44">
        <f t="shared" si="40"/>
        <v>0</v>
      </c>
      <c r="AN460" t="str">
        <f>_xlfn.IFNA(VLOOKUP($C460,DataSuS2023!$B$2:$O$854,2,FALSE),"")</f>
        <v>-</v>
      </c>
      <c r="AO460" t="str">
        <f>_xlfn.IFNA(VLOOKUP($C460,DataSuS2023!$B$2:$O$854,3,FALSE),"")</f>
        <v>-</v>
      </c>
      <c r="AP460" t="str">
        <f>_xlfn.IFNA(VLOOKUP($C460,DataSuS2023!$B$2:$O$854,4,FALSE),"")</f>
        <v>-</v>
      </c>
      <c r="AQ460" t="str">
        <f>_xlfn.IFNA(VLOOKUP($C460,DataSuS2023!$B$2:$O$854,5,FALSE),"")</f>
        <v>-</v>
      </c>
      <c r="AR460" t="str">
        <f>_xlfn.IFNA(VLOOKUP($C460,DataSuS2023!$B$2:$O$854,6,FALSE),"")</f>
        <v>-</v>
      </c>
      <c r="AS460" t="str">
        <f>_xlfn.IFNA(VLOOKUP($C460,DataSuS2023!$B$2:$O$854,7,FALSE),"")</f>
        <v>-</v>
      </c>
      <c r="AT460" t="str">
        <f>_xlfn.IFNA(VLOOKUP($C460,DataSuS2023!$B$2:$O$854,8,FALSE),"")</f>
        <v>-</v>
      </c>
      <c r="AU460" t="str">
        <f>_xlfn.IFNA(VLOOKUP($C460,DataSuS2023!$B$2:$O$854,9,FALSE),"")</f>
        <v>-</v>
      </c>
      <c r="AV460" t="str">
        <f>_xlfn.IFNA(VLOOKUP($C460,DataSuS2023!$B$2:$O$854,10,FALSE),"")</f>
        <v>-</v>
      </c>
      <c r="AW460" t="str">
        <f>_xlfn.IFNA(VLOOKUP($C460,DataSuS2023!$B$2:$O$854,11,FALSE),"")</f>
        <v>-</v>
      </c>
      <c r="AX460" t="str">
        <f>_xlfn.IFNA(VLOOKUP($C460,DataSuS2023!$B$2:$O$854,12,FALSE),"")</f>
        <v>-</v>
      </c>
      <c r="AY460" t="str">
        <f>_xlfn.IFNA(VLOOKUP($C460,DataSuS2023!$B$2:$O$854,13,FALSE),"")</f>
        <v>-</v>
      </c>
      <c r="AZ460" s="43">
        <f t="shared" si="42"/>
        <v>0</v>
      </c>
      <c r="BA460">
        <f t="shared" si="41"/>
        <v>0</v>
      </c>
    </row>
    <row r="461" spans="1:53" ht="15.75" customHeight="1">
      <c r="A461" s="10" t="s">
        <v>883</v>
      </c>
      <c r="B461" s="5">
        <v>3140001</v>
      </c>
      <c r="C461" s="5" t="str">
        <f t="shared" si="38"/>
        <v>31400</v>
      </c>
      <c r="D461" s="11" t="s">
        <v>150</v>
      </c>
      <c r="E461" s="12">
        <v>0.39800000000000002</v>
      </c>
      <c r="F461" s="12">
        <v>0.57199999999999995</v>
      </c>
      <c r="G461" s="13">
        <v>0.74199999999999999</v>
      </c>
      <c r="H461" s="46">
        <v>78</v>
      </c>
      <c r="I461" s="13" t="s">
        <v>61</v>
      </c>
      <c r="J461" s="14">
        <v>11.77</v>
      </c>
      <c r="K461" s="14">
        <v>1194.2080000000001</v>
      </c>
      <c r="L461" s="15">
        <f t="shared" si="22"/>
        <v>9.8559044990487408</v>
      </c>
      <c r="M461" s="6" t="s">
        <v>117</v>
      </c>
      <c r="N461" s="3" t="str">
        <f>_xlfn.IFNA(VLOOKUP($C461,DataSuS2021!$B$2:$O$173,2,FALSE),"")</f>
        <v/>
      </c>
      <c r="O461" s="3" t="str">
        <f>_xlfn.IFNA(VLOOKUP($C461,DataSuS2021!$B$2:$O$173,3,FALSE),"")</f>
        <v/>
      </c>
      <c r="P461" s="3" t="str">
        <f>_xlfn.IFNA(VLOOKUP($C461,DataSuS2021!$B$2:$O$173,4,FALSE),"")</f>
        <v/>
      </c>
      <c r="Q461" s="3" t="str">
        <f>_xlfn.IFNA(VLOOKUP($C461,DataSuS2021!$B$2:$O$173,5,FALSE),"")</f>
        <v/>
      </c>
      <c r="R461" s="3" t="str">
        <f>_xlfn.IFNA(VLOOKUP($C461,DataSuS2021!$B$2:$O$173,6,FALSE),"")</f>
        <v/>
      </c>
      <c r="S461" s="3" t="str">
        <f>_xlfn.IFNA(VLOOKUP($C461,DataSuS2021!$B$2:$O$173,7,FALSE),"")</f>
        <v/>
      </c>
      <c r="T461" s="3" t="str">
        <f>_xlfn.IFNA(VLOOKUP($C461,DataSuS2021!$B$2:$O$173,8,FALSE),"")</f>
        <v/>
      </c>
      <c r="U461" s="3" t="str">
        <f>_xlfn.IFNA(VLOOKUP($C461,DataSuS2021!$B$2:$O$173,9,FALSE),"")</f>
        <v/>
      </c>
      <c r="V461" s="3" t="str">
        <f>_xlfn.IFNA(VLOOKUP($C461,DataSuS2021!$B$2:$O$173,10,FALSE),"")</f>
        <v/>
      </c>
      <c r="W461" s="3" t="str">
        <f>_xlfn.IFNA(VLOOKUP($C461,DataSuS2021!$B$2:$O$173,11,FALSE),"")</f>
        <v/>
      </c>
      <c r="X461" s="3" t="str">
        <f>_xlfn.IFNA(VLOOKUP($C461,DataSuS2021!$B$2:$O$173,12,FALSE),"")</f>
        <v/>
      </c>
      <c r="Y461" s="3" t="str">
        <f>_xlfn.IFNA(VLOOKUP($C461,DataSuS2021!$B$2:$O$173,13,FALSE),"")</f>
        <v/>
      </c>
      <c r="Z461" s="42">
        <f t="shared" si="39"/>
        <v>0</v>
      </c>
      <c r="AA461" s="37" t="str">
        <f>_xlfn.IFNA(VLOOKUP($C461,DataSuS2022!$B$2:$O$854,2,FALSE),"")</f>
        <v>-</v>
      </c>
      <c r="AB461" s="37" t="str">
        <f>_xlfn.IFNA(VLOOKUP($C461,DataSuS2022!$B$2:$O$854,3,FALSE),"")</f>
        <v>-</v>
      </c>
      <c r="AC461" s="37" t="str">
        <f>_xlfn.IFNA(VLOOKUP($C461,DataSuS2022!$B$2:$O$854,4,FALSE),"")</f>
        <v>-</v>
      </c>
      <c r="AD461" s="37" t="str">
        <f>_xlfn.IFNA(VLOOKUP($C461,DataSuS2022!$B$2:$O$854,5,FALSE),"")</f>
        <v>-</v>
      </c>
      <c r="AE461" s="37" t="str">
        <f>_xlfn.IFNA(VLOOKUP($C461,DataSuS2022!$B$2:$O$854,6,FALSE),"")</f>
        <v>-</v>
      </c>
      <c r="AF461" s="37" t="str">
        <f>_xlfn.IFNA(VLOOKUP($C461,DataSuS2022!$B$2:$O$854,7,FALSE),"")</f>
        <v>-</v>
      </c>
      <c r="AG461" s="37" t="str">
        <f>_xlfn.IFNA(VLOOKUP($C461,DataSuS2022!$B$2:$O$854,8,FALSE),"")</f>
        <v>-</v>
      </c>
      <c r="AH461" s="37" t="str">
        <f>_xlfn.IFNA(VLOOKUP($C461,DataSuS2022!$B$2:$O$854,9,FALSE),"")</f>
        <v>-</v>
      </c>
      <c r="AI461" s="37" t="str">
        <f>_xlfn.IFNA(VLOOKUP($C461,DataSuS2022!$B$2:$O$854,10,FALSE),"")</f>
        <v>-</v>
      </c>
      <c r="AJ461" s="37" t="str">
        <f>_xlfn.IFNA(VLOOKUP($C461,DataSuS2022!$B$2:$O$854,11,FALSE),"")</f>
        <v>-</v>
      </c>
      <c r="AK461" s="37" t="str">
        <f>_xlfn.IFNA(VLOOKUP($C461,DataSuS2022!$B$2:$O$854,12,TRUE),"")</f>
        <v>-</v>
      </c>
      <c r="AL461" s="37" t="str">
        <f>_xlfn.IFNA(VLOOKUP($C461,DataSuS2022!$B$2:$O$854,13,FALSE),"")</f>
        <v>-</v>
      </c>
      <c r="AM461" s="44">
        <f t="shared" si="40"/>
        <v>0</v>
      </c>
      <c r="AN461" t="str">
        <f>_xlfn.IFNA(VLOOKUP($C461,DataSuS2023!$B$2:$O$854,2,FALSE),"")</f>
        <v>-</v>
      </c>
      <c r="AO461" t="str">
        <f>_xlfn.IFNA(VLOOKUP($C461,DataSuS2023!$B$2:$O$854,3,FALSE),"")</f>
        <v>-</v>
      </c>
      <c r="AP461" t="str">
        <f>_xlfn.IFNA(VLOOKUP($C461,DataSuS2023!$B$2:$O$854,4,FALSE),"")</f>
        <v>-</v>
      </c>
      <c r="AQ461" t="str">
        <f>_xlfn.IFNA(VLOOKUP($C461,DataSuS2023!$B$2:$O$854,5,FALSE),"")</f>
        <v>-</v>
      </c>
      <c r="AR461" t="str">
        <f>_xlfn.IFNA(VLOOKUP($C461,DataSuS2023!$B$2:$O$854,6,FALSE),"")</f>
        <v>-</v>
      </c>
      <c r="AS461" t="str">
        <f>_xlfn.IFNA(VLOOKUP($C461,DataSuS2023!$B$2:$O$854,7,FALSE),"")</f>
        <v>-</v>
      </c>
      <c r="AT461" t="str">
        <f>_xlfn.IFNA(VLOOKUP($C461,DataSuS2023!$B$2:$O$854,8,FALSE),"")</f>
        <v>-</v>
      </c>
      <c r="AU461" t="str">
        <f>_xlfn.IFNA(VLOOKUP($C461,DataSuS2023!$B$2:$O$854,9,FALSE),"")</f>
        <v>-</v>
      </c>
      <c r="AV461" t="str">
        <f>_xlfn.IFNA(VLOOKUP($C461,DataSuS2023!$B$2:$O$854,10,FALSE),"")</f>
        <v>-</v>
      </c>
      <c r="AW461" t="str">
        <f>_xlfn.IFNA(VLOOKUP($C461,DataSuS2023!$B$2:$O$854,11,FALSE),"")</f>
        <v>-</v>
      </c>
      <c r="AX461" t="str">
        <f>_xlfn.IFNA(VLOOKUP($C461,DataSuS2023!$B$2:$O$854,12,FALSE),"")</f>
        <v>-</v>
      </c>
      <c r="AY461" t="str">
        <f>_xlfn.IFNA(VLOOKUP($C461,DataSuS2023!$B$2:$O$854,13,FALSE),"")</f>
        <v>-</v>
      </c>
      <c r="AZ461" s="43">
        <f t="shared" si="42"/>
        <v>0</v>
      </c>
      <c r="BA461">
        <f t="shared" si="41"/>
        <v>0</v>
      </c>
    </row>
    <row r="462" spans="1:53" ht="15.75" customHeight="1">
      <c r="A462" s="10" t="s">
        <v>884</v>
      </c>
      <c r="B462" s="5">
        <v>3140100</v>
      </c>
      <c r="C462" s="5" t="str">
        <f t="shared" si="38"/>
        <v>31401</v>
      </c>
      <c r="D462" s="11" t="s">
        <v>59</v>
      </c>
      <c r="E462" s="12">
        <v>0.49299999999999999</v>
      </c>
      <c r="F462" s="12">
        <v>0.62</v>
      </c>
      <c r="G462" s="13">
        <v>0.61499999999999999</v>
      </c>
      <c r="H462" s="46" t="s">
        <v>885</v>
      </c>
      <c r="I462" s="13" t="s">
        <v>61</v>
      </c>
      <c r="J462" s="14">
        <v>1.03</v>
      </c>
      <c r="K462" s="14">
        <v>158.809</v>
      </c>
      <c r="L462" s="15">
        <f t="shared" si="22"/>
        <v>6.4857785138121899</v>
      </c>
      <c r="M462" s="6" t="s">
        <v>67</v>
      </c>
      <c r="N462" s="3" t="str">
        <f>_xlfn.IFNA(VLOOKUP($C462,DataSuS2021!$B$2:$O$173,2,FALSE),"")</f>
        <v/>
      </c>
      <c r="O462" s="3" t="str">
        <f>_xlfn.IFNA(VLOOKUP($C462,DataSuS2021!$B$2:$O$173,3,FALSE),"")</f>
        <v/>
      </c>
      <c r="P462" s="3" t="str">
        <f>_xlfn.IFNA(VLOOKUP($C462,DataSuS2021!$B$2:$O$173,4,FALSE),"")</f>
        <v/>
      </c>
      <c r="Q462" s="3" t="str">
        <f>_xlfn.IFNA(VLOOKUP($C462,DataSuS2021!$B$2:$O$173,5,FALSE),"")</f>
        <v/>
      </c>
      <c r="R462" s="3" t="str">
        <f>_xlfn.IFNA(VLOOKUP($C462,DataSuS2021!$B$2:$O$173,6,FALSE),"")</f>
        <v/>
      </c>
      <c r="S462" s="3" t="str">
        <f>_xlfn.IFNA(VLOOKUP($C462,DataSuS2021!$B$2:$O$173,7,FALSE),"")</f>
        <v/>
      </c>
      <c r="T462" s="3" t="str">
        <f>_xlfn.IFNA(VLOOKUP($C462,DataSuS2021!$B$2:$O$173,8,FALSE),"")</f>
        <v/>
      </c>
      <c r="U462" s="3" t="str">
        <f>_xlfn.IFNA(VLOOKUP($C462,DataSuS2021!$B$2:$O$173,9,FALSE),"")</f>
        <v/>
      </c>
      <c r="V462" s="3" t="str">
        <f>_xlfn.IFNA(VLOOKUP($C462,DataSuS2021!$B$2:$O$173,10,FALSE),"")</f>
        <v/>
      </c>
      <c r="W462" s="3" t="str">
        <f>_xlfn.IFNA(VLOOKUP($C462,DataSuS2021!$B$2:$O$173,11,FALSE),"")</f>
        <v/>
      </c>
      <c r="X462" s="3" t="str">
        <f>_xlfn.IFNA(VLOOKUP($C462,DataSuS2021!$B$2:$O$173,12,FALSE),"")</f>
        <v/>
      </c>
      <c r="Y462" s="3" t="str">
        <f>_xlfn.IFNA(VLOOKUP($C462,DataSuS2021!$B$2:$O$173,13,FALSE),"")</f>
        <v/>
      </c>
      <c r="Z462" s="42">
        <f t="shared" si="39"/>
        <v>0</v>
      </c>
      <c r="AA462" s="37" t="str">
        <f>_xlfn.IFNA(VLOOKUP($C462,DataSuS2022!$B$2:$O$854,2,FALSE),"")</f>
        <v>-</v>
      </c>
      <c r="AB462" s="37" t="str">
        <f>_xlfn.IFNA(VLOOKUP($C462,DataSuS2022!$B$2:$O$854,3,FALSE),"")</f>
        <v>-</v>
      </c>
      <c r="AC462" s="37" t="str">
        <f>_xlfn.IFNA(VLOOKUP($C462,DataSuS2022!$B$2:$O$854,4,FALSE),"")</f>
        <v>-</v>
      </c>
      <c r="AD462" s="37" t="str">
        <f>_xlfn.IFNA(VLOOKUP($C462,DataSuS2022!$B$2:$O$854,5,FALSE),"")</f>
        <v>-</v>
      </c>
      <c r="AE462" s="37" t="str">
        <f>_xlfn.IFNA(VLOOKUP($C462,DataSuS2022!$B$2:$O$854,6,FALSE),"")</f>
        <v>-</v>
      </c>
      <c r="AF462" s="37" t="str">
        <f>_xlfn.IFNA(VLOOKUP($C462,DataSuS2022!$B$2:$O$854,7,FALSE),"")</f>
        <v>-</v>
      </c>
      <c r="AG462" s="37" t="str">
        <f>_xlfn.IFNA(VLOOKUP($C462,DataSuS2022!$B$2:$O$854,8,FALSE),"")</f>
        <v>-</v>
      </c>
      <c r="AH462" s="37" t="str">
        <f>_xlfn.IFNA(VLOOKUP($C462,DataSuS2022!$B$2:$O$854,9,FALSE),"")</f>
        <v>-</v>
      </c>
      <c r="AI462" s="37" t="str">
        <f>_xlfn.IFNA(VLOOKUP($C462,DataSuS2022!$B$2:$O$854,10,FALSE),"")</f>
        <v>-</v>
      </c>
      <c r="AJ462" s="37" t="str">
        <f>_xlfn.IFNA(VLOOKUP($C462,DataSuS2022!$B$2:$O$854,11,FALSE),"")</f>
        <v>-</v>
      </c>
      <c r="AK462" s="37" t="str">
        <f>_xlfn.IFNA(VLOOKUP($C462,DataSuS2022!$B$2:$O$854,12,TRUE),"")</f>
        <v>-</v>
      </c>
      <c r="AL462" s="37" t="str">
        <f>_xlfn.IFNA(VLOOKUP($C462,DataSuS2022!$B$2:$O$854,13,FALSE),"")</f>
        <v>-</v>
      </c>
      <c r="AM462" s="44">
        <f t="shared" si="40"/>
        <v>0</v>
      </c>
      <c r="AN462" t="str">
        <f>_xlfn.IFNA(VLOOKUP($C462,DataSuS2023!$B$2:$O$854,2,FALSE),"")</f>
        <v>-</v>
      </c>
      <c r="AO462" t="str">
        <f>_xlfn.IFNA(VLOOKUP($C462,DataSuS2023!$B$2:$O$854,3,FALSE),"")</f>
        <v>-</v>
      </c>
      <c r="AP462" t="str">
        <f>_xlfn.IFNA(VLOOKUP($C462,DataSuS2023!$B$2:$O$854,4,FALSE),"")</f>
        <v>-</v>
      </c>
      <c r="AQ462" t="str">
        <f>_xlfn.IFNA(VLOOKUP($C462,DataSuS2023!$B$2:$O$854,5,FALSE),"")</f>
        <v>-</v>
      </c>
      <c r="AR462" t="str">
        <f>_xlfn.IFNA(VLOOKUP($C462,DataSuS2023!$B$2:$O$854,6,FALSE),"")</f>
        <v>-</v>
      </c>
      <c r="AS462" t="str">
        <f>_xlfn.IFNA(VLOOKUP($C462,DataSuS2023!$B$2:$O$854,7,FALSE),"")</f>
        <v>-</v>
      </c>
      <c r="AT462" t="str">
        <f>_xlfn.IFNA(VLOOKUP($C462,DataSuS2023!$B$2:$O$854,8,FALSE),"")</f>
        <v>-</v>
      </c>
      <c r="AU462" t="str">
        <f>_xlfn.IFNA(VLOOKUP($C462,DataSuS2023!$B$2:$O$854,9,FALSE),"")</f>
        <v>-</v>
      </c>
      <c r="AV462" t="str">
        <f>_xlfn.IFNA(VLOOKUP($C462,DataSuS2023!$B$2:$O$854,10,FALSE),"")</f>
        <v>-</v>
      </c>
      <c r="AW462" t="str">
        <f>_xlfn.IFNA(VLOOKUP($C462,DataSuS2023!$B$2:$O$854,11,FALSE),"")</f>
        <v>-</v>
      </c>
      <c r="AX462" t="str">
        <f>_xlfn.IFNA(VLOOKUP($C462,DataSuS2023!$B$2:$O$854,12,FALSE),"")</f>
        <v>-</v>
      </c>
      <c r="AY462" t="str">
        <f>_xlfn.IFNA(VLOOKUP($C462,DataSuS2023!$B$2:$O$854,13,FALSE),"")</f>
        <v>-</v>
      </c>
      <c r="AZ462" s="43">
        <f t="shared" si="42"/>
        <v>0</v>
      </c>
      <c r="BA462">
        <f t="shared" si="41"/>
        <v>0</v>
      </c>
    </row>
    <row r="463" spans="1:53" ht="15.75" customHeight="1">
      <c r="A463" s="10" t="s">
        <v>886</v>
      </c>
      <c r="B463" s="5">
        <v>3140159</v>
      </c>
      <c r="C463" s="5" t="str">
        <f t="shared" si="38"/>
        <v>31401</v>
      </c>
      <c r="D463" s="11" t="s">
        <v>64</v>
      </c>
      <c r="E463" s="12">
        <v>0.35099999999999998</v>
      </c>
      <c r="F463" s="12">
        <v>0.46500000000000002</v>
      </c>
      <c r="G463" s="13">
        <v>0.69899999999999995</v>
      </c>
      <c r="H463" s="46" t="s">
        <v>66</v>
      </c>
      <c r="I463" s="13" t="s">
        <v>61</v>
      </c>
      <c r="J463" s="14">
        <v>4.96</v>
      </c>
      <c r="K463" s="14">
        <v>35.195999999999998</v>
      </c>
      <c r="L463" s="15">
        <f t="shared" si="22"/>
        <v>140.92510512558246</v>
      </c>
      <c r="M463" s="6" t="s">
        <v>117</v>
      </c>
      <c r="N463" s="3" t="str">
        <f>_xlfn.IFNA(VLOOKUP($C463,DataSuS2021!$B$2:$O$173,2,FALSE),"")</f>
        <v/>
      </c>
      <c r="O463" s="3" t="str">
        <f>_xlfn.IFNA(VLOOKUP($C463,DataSuS2021!$B$2:$O$173,3,FALSE),"")</f>
        <v/>
      </c>
      <c r="P463" s="3" t="str">
        <f>_xlfn.IFNA(VLOOKUP($C463,DataSuS2021!$B$2:$O$173,4,FALSE),"")</f>
        <v/>
      </c>
      <c r="Q463" s="3" t="str">
        <f>_xlfn.IFNA(VLOOKUP($C463,DataSuS2021!$B$2:$O$173,5,FALSE),"")</f>
        <v/>
      </c>
      <c r="R463" s="3" t="str">
        <f>_xlfn.IFNA(VLOOKUP($C463,DataSuS2021!$B$2:$O$173,6,FALSE),"")</f>
        <v/>
      </c>
      <c r="S463" s="3" t="str">
        <f>_xlfn.IFNA(VLOOKUP($C463,DataSuS2021!$B$2:$O$173,7,FALSE),"")</f>
        <v/>
      </c>
      <c r="T463" s="3" t="str">
        <f>_xlfn.IFNA(VLOOKUP($C463,DataSuS2021!$B$2:$O$173,8,FALSE),"")</f>
        <v/>
      </c>
      <c r="U463" s="3" t="str">
        <f>_xlfn.IFNA(VLOOKUP($C463,DataSuS2021!$B$2:$O$173,9,FALSE),"")</f>
        <v/>
      </c>
      <c r="V463" s="3" t="str">
        <f>_xlfn.IFNA(VLOOKUP($C463,DataSuS2021!$B$2:$O$173,10,FALSE),"")</f>
        <v/>
      </c>
      <c r="W463" s="3" t="str">
        <f>_xlfn.IFNA(VLOOKUP($C463,DataSuS2021!$B$2:$O$173,11,FALSE),"")</f>
        <v/>
      </c>
      <c r="X463" s="3" t="str">
        <f>_xlfn.IFNA(VLOOKUP($C463,DataSuS2021!$B$2:$O$173,12,FALSE),"")</f>
        <v/>
      </c>
      <c r="Y463" s="3" t="str">
        <f>_xlfn.IFNA(VLOOKUP($C463,DataSuS2021!$B$2:$O$173,13,FALSE),"")</f>
        <v/>
      </c>
      <c r="Z463" s="42">
        <f t="shared" si="39"/>
        <v>0</v>
      </c>
      <c r="AA463" s="37" t="str">
        <f>_xlfn.IFNA(VLOOKUP($C463,DataSuS2022!$B$2:$O$854,2,FALSE),"")</f>
        <v>-</v>
      </c>
      <c r="AB463" s="37" t="str">
        <f>_xlfn.IFNA(VLOOKUP($C463,DataSuS2022!$B$2:$O$854,3,FALSE),"")</f>
        <v>-</v>
      </c>
      <c r="AC463" s="37" t="str">
        <f>_xlfn.IFNA(VLOOKUP($C463,DataSuS2022!$B$2:$O$854,4,FALSE),"")</f>
        <v>-</v>
      </c>
      <c r="AD463" s="37" t="str">
        <f>_xlfn.IFNA(VLOOKUP($C463,DataSuS2022!$B$2:$O$854,5,FALSE),"")</f>
        <v>-</v>
      </c>
      <c r="AE463" s="37" t="str">
        <f>_xlfn.IFNA(VLOOKUP($C463,DataSuS2022!$B$2:$O$854,6,FALSE),"")</f>
        <v>-</v>
      </c>
      <c r="AF463" s="37" t="str">
        <f>_xlfn.IFNA(VLOOKUP($C463,DataSuS2022!$B$2:$O$854,7,FALSE),"")</f>
        <v>-</v>
      </c>
      <c r="AG463" s="37" t="str">
        <f>_xlfn.IFNA(VLOOKUP($C463,DataSuS2022!$B$2:$O$854,8,FALSE),"")</f>
        <v>-</v>
      </c>
      <c r="AH463" s="37" t="str">
        <f>_xlfn.IFNA(VLOOKUP($C463,DataSuS2022!$B$2:$O$854,9,FALSE),"")</f>
        <v>-</v>
      </c>
      <c r="AI463" s="37" t="str">
        <f>_xlfn.IFNA(VLOOKUP($C463,DataSuS2022!$B$2:$O$854,10,FALSE),"")</f>
        <v>-</v>
      </c>
      <c r="AJ463" s="37" t="str">
        <f>_xlfn.IFNA(VLOOKUP($C463,DataSuS2022!$B$2:$O$854,11,FALSE),"")</f>
        <v>-</v>
      </c>
      <c r="AK463" s="37" t="str">
        <f>_xlfn.IFNA(VLOOKUP($C463,DataSuS2022!$B$2:$O$854,12,TRUE),"")</f>
        <v>-</v>
      </c>
      <c r="AL463" s="37" t="str">
        <f>_xlfn.IFNA(VLOOKUP($C463,DataSuS2022!$B$2:$O$854,13,FALSE),"")</f>
        <v>-</v>
      </c>
      <c r="AM463" s="44">
        <f t="shared" si="40"/>
        <v>0</v>
      </c>
      <c r="AN463" t="str">
        <f>_xlfn.IFNA(VLOOKUP($C463,DataSuS2023!$B$2:$O$854,2,FALSE),"")</f>
        <v>-</v>
      </c>
      <c r="AO463" t="str">
        <f>_xlfn.IFNA(VLOOKUP($C463,DataSuS2023!$B$2:$O$854,3,FALSE),"")</f>
        <v>-</v>
      </c>
      <c r="AP463" t="str">
        <f>_xlfn.IFNA(VLOOKUP($C463,DataSuS2023!$B$2:$O$854,4,FALSE),"")</f>
        <v>-</v>
      </c>
      <c r="AQ463" t="str">
        <f>_xlfn.IFNA(VLOOKUP($C463,DataSuS2023!$B$2:$O$854,5,FALSE),"")</f>
        <v>-</v>
      </c>
      <c r="AR463" t="str">
        <f>_xlfn.IFNA(VLOOKUP($C463,DataSuS2023!$B$2:$O$854,6,FALSE),"")</f>
        <v>-</v>
      </c>
      <c r="AS463" t="str">
        <f>_xlfn.IFNA(VLOOKUP($C463,DataSuS2023!$B$2:$O$854,7,FALSE),"")</f>
        <v>-</v>
      </c>
      <c r="AT463" t="str">
        <f>_xlfn.IFNA(VLOOKUP($C463,DataSuS2023!$B$2:$O$854,8,FALSE),"")</f>
        <v>-</v>
      </c>
      <c r="AU463" t="str">
        <f>_xlfn.IFNA(VLOOKUP($C463,DataSuS2023!$B$2:$O$854,9,FALSE),"")</f>
        <v>-</v>
      </c>
      <c r="AV463" t="str">
        <f>_xlfn.IFNA(VLOOKUP($C463,DataSuS2023!$B$2:$O$854,10,FALSE),"")</f>
        <v>-</v>
      </c>
      <c r="AW463" t="str">
        <f>_xlfn.IFNA(VLOOKUP($C463,DataSuS2023!$B$2:$O$854,11,FALSE),"")</f>
        <v>-</v>
      </c>
      <c r="AX463" t="str">
        <f>_xlfn.IFNA(VLOOKUP($C463,DataSuS2023!$B$2:$O$854,12,FALSE),"")</f>
        <v>-</v>
      </c>
      <c r="AY463" t="str">
        <f>_xlfn.IFNA(VLOOKUP($C463,DataSuS2023!$B$2:$O$854,13,FALSE),"")</f>
        <v>-</v>
      </c>
      <c r="AZ463" s="43">
        <f t="shared" si="42"/>
        <v>0</v>
      </c>
      <c r="BA463">
        <f t="shared" si="41"/>
        <v>0</v>
      </c>
    </row>
    <row r="464" spans="1:53" ht="15.75" customHeight="1">
      <c r="A464" s="10" t="s">
        <v>887</v>
      </c>
      <c r="B464" s="5">
        <v>3140209</v>
      </c>
      <c r="C464" s="5" t="str">
        <f t="shared" si="38"/>
        <v>31402</v>
      </c>
      <c r="D464" s="11" t="s">
        <v>59</v>
      </c>
      <c r="E464" s="12">
        <v>0.35499999999999998</v>
      </c>
      <c r="F464" s="12">
        <v>0.54500000000000004</v>
      </c>
      <c r="G464" s="13">
        <v>0.68</v>
      </c>
      <c r="H464" s="46" t="s">
        <v>550</v>
      </c>
      <c r="I464" s="13" t="s">
        <v>61</v>
      </c>
      <c r="J464" s="14">
        <v>0.91</v>
      </c>
      <c r="K464" s="14">
        <v>77.337999999999994</v>
      </c>
      <c r="L464" s="15">
        <f t="shared" si="22"/>
        <v>11.76653133000595</v>
      </c>
      <c r="M464" s="6" t="s">
        <v>62</v>
      </c>
      <c r="N464" s="3" t="str">
        <f>_xlfn.IFNA(VLOOKUP($C464,DataSuS2021!$B$2:$O$173,2,FALSE),"")</f>
        <v/>
      </c>
      <c r="O464" s="3" t="str">
        <f>_xlfn.IFNA(VLOOKUP($C464,DataSuS2021!$B$2:$O$173,3,FALSE),"")</f>
        <v/>
      </c>
      <c r="P464" s="3" t="str">
        <f>_xlfn.IFNA(VLOOKUP($C464,DataSuS2021!$B$2:$O$173,4,FALSE),"")</f>
        <v/>
      </c>
      <c r="Q464" s="3" t="str">
        <f>_xlfn.IFNA(VLOOKUP($C464,DataSuS2021!$B$2:$O$173,5,FALSE),"")</f>
        <v/>
      </c>
      <c r="R464" s="3" t="str">
        <f>_xlfn.IFNA(VLOOKUP($C464,DataSuS2021!$B$2:$O$173,6,FALSE),"")</f>
        <v/>
      </c>
      <c r="S464" s="3" t="str">
        <f>_xlfn.IFNA(VLOOKUP($C464,DataSuS2021!$B$2:$O$173,7,FALSE),"")</f>
        <v/>
      </c>
      <c r="T464" s="3" t="str">
        <f>_xlfn.IFNA(VLOOKUP($C464,DataSuS2021!$B$2:$O$173,8,FALSE),"")</f>
        <v/>
      </c>
      <c r="U464" s="3" t="str">
        <f>_xlfn.IFNA(VLOOKUP($C464,DataSuS2021!$B$2:$O$173,9,FALSE),"")</f>
        <v/>
      </c>
      <c r="V464" s="3" t="str">
        <f>_xlfn.IFNA(VLOOKUP($C464,DataSuS2021!$B$2:$O$173,10,FALSE),"")</f>
        <v/>
      </c>
      <c r="W464" s="3" t="str">
        <f>_xlfn.IFNA(VLOOKUP($C464,DataSuS2021!$B$2:$O$173,11,FALSE),"")</f>
        <v/>
      </c>
      <c r="X464" s="3" t="str">
        <f>_xlfn.IFNA(VLOOKUP($C464,DataSuS2021!$B$2:$O$173,12,FALSE),"")</f>
        <v/>
      </c>
      <c r="Y464" s="3" t="str">
        <f>_xlfn.IFNA(VLOOKUP($C464,DataSuS2021!$B$2:$O$173,13,FALSE),"")</f>
        <v/>
      </c>
      <c r="Z464" s="42">
        <f t="shared" si="39"/>
        <v>0</v>
      </c>
      <c r="AA464" s="37" t="str">
        <f>_xlfn.IFNA(VLOOKUP($C464,DataSuS2022!$B$2:$O$854,2,FALSE),"")</f>
        <v>-</v>
      </c>
      <c r="AB464" s="37" t="str">
        <f>_xlfn.IFNA(VLOOKUP($C464,DataSuS2022!$B$2:$O$854,3,FALSE),"")</f>
        <v>-</v>
      </c>
      <c r="AC464" s="37" t="str">
        <f>_xlfn.IFNA(VLOOKUP($C464,DataSuS2022!$B$2:$O$854,4,FALSE),"")</f>
        <v>-</v>
      </c>
      <c r="AD464" s="37" t="str">
        <f>_xlfn.IFNA(VLOOKUP($C464,DataSuS2022!$B$2:$O$854,5,FALSE),"")</f>
        <v>-</v>
      </c>
      <c r="AE464" s="37" t="str">
        <f>_xlfn.IFNA(VLOOKUP($C464,DataSuS2022!$B$2:$O$854,6,FALSE),"")</f>
        <v>-</v>
      </c>
      <c r="AF464" s="37" t="str">
        <f>_xlfn.IFNA(VLOOKUP($C464,DataSuS2022!$B$2:$O$854,7,FALSE),"")</f>
        <v>-</v>
      </c>
      <c r="AG464" s="37" t="str">
        <f>_xlfn.IFNA(VLOOKUP($C464,DataSuS2022!$B$2:$O$854,8,FALSE),"")</f>
        <v>-</v>
      </c>
      <c r="AH464" s="37" t="str">
        <f>_xlfn.IFNA(VLOOKUP($C464,DataSuS2022!$B$2:$O$854,9,FALSE),"")</f>
        <v>-</v>
      </c>
      <c r="AI464" s="37" t="str">
        <f>_xlfn.IFNA(VLOOKUP($C464,DataSuS2022!$B$2:$O$854,10,FALSE),"")</f>
        <v>-</v>
      </c>
      <c r="AJ464" s="37" t="str">
        <f>_xlfn.IFNA(VLOOKUP($C464,DataSuS2022!$B$2:$O$854,11,FALSE),"")</f>
        <v>-</v>
      </c>
      <c r="AK464" s="37" t="str">
        <f>_xlfn.IFNA(VLOOKUP($C464,DataSuS2022!$B$2:$O$854,12,TRUE),"")</f>
        <v>-</v>
      </c>
      <c r="AL464" s="37" t="str">
        <f>_xlfn.IFNA(VLOOKUP($C464,DataSuS2022!$B$2:$O$854,13,FALSE),"")</f>
        <v>-</v>
      </c>
      <c r="AM464" s="44">
        <f t="shared" si="40"/>
        <v>0</v>
      </c>
      <c r="AN464" t="str">
        <f>_xlfn.IFNA(VLOOKUP($C464,DataSuS2023!$B$2:$O$854,2,FALSE),"")</f>
        <v>-</v>
      </c>
      <c r="AO464" t="str">
        <f>_xlfn.IFNA(VLOOKUP($C464,DataSuS2023!$B$2:$O$854,3,FALSE),"")</f>
        <v>-</v>
      </c>
      <c r="AP464" t="str">
        <f>_xlfn.IFNA(VLOOKUP($C464,DataSuS2023!$B$2:$O$854,4,FALSE),"")</f>
        <v>-</v>
      </c>
      <c r="AQ464" t="str">
        <f>_xlfn.IFNA(VLOOKUP($C464,DataSuS2023!$B$2:$O$854,5,FALSE),"")</f>
        <v>-</v>
      </c>
      <c r="AR464" t="str">
        <f>_xlfn.IFNA(VLOOKUP($C464,DataSuS2023!$B$2:$O$854,6,FALSE),"")</f>
        <v>-</v>
      </c>
      <c r="AS464" t="str">
        <f>_xlfn.IFNA(VLOOKUP($C464,DataSuS2023!$B$2:$O$854,7,FALSE),"")</f>
        <v>-</v>
      </c>
      <c r="AT464" t="str">
        <f>_xlfn.IFNA(VLOOKUP($C464,DataSuS2023!$B$2:$O$854,8,FALSE),"")</f>
        <v>-</v>
      </c>
      <c r="AU464" t="str">
        <f>_xlfn.IFNA(VLOOKUP($C464,DataSuS2023!$B$2:$O$854,9,FALSE),"")</f>
        <v>-</v>
      </c>
      <c r="AV464" t="str">
        <f>_xlfn.IFNA(VLOOKUP($C464,DataSuS2023!$B$2:$O$854,10,FALSE),"")</f>
        <v>-</v>
      </c>
      <c r="AW464" t="str">
        <f>_xlfn.IFNA(VLOOKUP($C464,DataSuS2023!$B$2:$O$854,11,FALSE),"")</f>
        <v>-</v>
      </c>
      <c r="AX464" t="str">
        <f>_xlfn.IFNA(VLOOKUP($C464,DataSuS2023!$B$2:$O$854,12,FALSE),"")</f>
        <v>-</v>
      </c>
      <c r="AY464" t="str">
        <f>_xlfn.IFNA(VLOOKUP($C464,DataSuS2023!$B$2:$O$854,13,FALSE),"")</f>
        <v>-</v>
      </c>
      <c r="AZ464" s="43">
        <f t="shared" si="42"/>
        <v>0</v>
      </c>
      <c r="BA464">
        <f t="shared" si="41"/>
        <v>0</v>
      </c>
    </row>
    <row r="465" spans="1:53" ht="15.75" customHeight="1">
      <c r="A465" s="10" t="s">
        <v>888</v>
      </c>
      <c r="B465" s="5">
        <v>3140308</v>
      </c>
      <c r="C465" s="5" t="str">
        <f t="shared" si="38"/>
        <v>31403</v>
      </c>
      <c r="D465" s="11" t="s">
        <v>56</v>
      </c>
      <c r="E465" s="12">
        <v>0.46800000000000003</v>
      </c>
      <c r="F465" s="12">
        <v>0.56699999999999995</v>
      </c>
      <c r="G465" s="13">
        <v>0.65700000000000003</v>
      </c>
      <c r="H465" s="46" t="s">
        <v>889</v>
      </c>
      <c r="I465" s="13" t="s">
        <v>61</v>
      </c>
      <c r="J465" s="14">
        <v>1.23</v>
      </c>
      <c r="K465" s="14">
        <v>545.81299999999999</v>
      </c>
      <c r="L465" s="15">
        <f t="shared" si="22"/>
        <v>2.2535190623894996</v>
      </c>
      <c r="M465" s="6" t="s">
        <v>67</v>
      </c>
      <c r="N465" s="3">
        <f>_xlfn.IFNA(VLOOKUP($C465,DataSuS2021!$B$2:$O$173,2,FALSE),"")</f>
        <v>1</v>
      </c>
      <c r="O465" s="3" t="str">
        <f>_xlfn.IFNA(VLOOKUP($C465,DataSuS2021!$B$2:$O$173,3,FALSE),"")</f>
        <v>-</v>
      </c>
      <c r="P465" s="3" t="str">
        <f>_xlfn.IFNA(VLOOKUP($C465,DataSuS2021!$B$2:$O$173,4,FALSE),"")</f>
        <v>-</v>
      </c>
      <c r="Q465" s="3" t="str">
        <f>_xlfn.IFNA(VLOOKUP($C465,DataSuS2021!$B$2:$O$173,5,FALSE),"")</f>
        <v>-</v>
      </c>
      <c r="R465" s="3" t="str">
        <f>_xlfn.IFNA(VLOOKUP($C465,DataSuS2021!$B$2:$O$173,6,FALSE),"")</f>
        <v>-</v>
      </c>
      <c r="S465" s="3" t="str">
        <f>_xlfn.IFNA(VLOOKUP($C465,DataSuS2021!$B$2:$O$173,7,FALSE),"")</f>
        <v>-</v>
      </c>
      <c r="T465" s="3" t="str">
        <f>_xlfn.IFNA(VLOOKUP($C465,DataSuS2021!$B$2:$O$173,8,FALSE),"")</f>
        <v>-</v>
      </c>
      <c r="U465" s="3" t="str">
        <f>_xlfn.IFNA(VLOOKUP($C465,DataSuS2021!$B$2:$O$173,9,FALSE),"")</f>
        <v>-</v>
      </c>
      <c r="V465" s="3" t="str">
        <f>_xlfn.IFNA(VLOOKUP($C465,DataSuS2021!$B$2:$O$173,10,FALSE),"")</f>
        <v>-</v>
      </c>
      <c r="W465" s="3" t="str">
        <f>_xlfn.IFNA(VLOOKUP($C465,DataSuS2021!$B$2:$O$173,11,FALSE),"")</f>
        <v>-</v>
      </c>
      <c r="X465" s="3">
        <f>_xlfn.IFNA(VLOOKUP($C465,DataSuS2021!$B$2:$O$173,12,FALSE),"")</f>
        <v>1</v>
      </c>
      <c r="Y465" s="3" t="str">
        <f>_xlfn.IFNA(VLOOKUP($C465,DataSuS2021!$B$2:$O$173,13,FALSE),"")</f>
        <v>-</v>
      </c>
      <c r="Z465" s="42">
        <f t="shared" si="39"/>
        <v>2</v>
      </c>
      <c r="AA465" s="37" t="str">
        <f>_xlfn.IFNA(VLOOKUP($C465,DataSuS2022!$B$2:$O$854,2,FALSE),"")</f>
        <v>-</v>
      </c>
      <c r="AB465" s="37" t="str">
        <f>_xlfn.IFNA(VLOOKUP($C465,DataSuS2022!$B$2:$O$854,3,FALSE),"")</f>
        <v>-</v>
      </c>
      <c r="AC465" s="37" t="str">
        <f>_xlfn.IFNA(VLOOKUP($C465,DataSuS2022!$B$2:$O$854,4,FALSE),"")</f>
        <v>-</v>
      </c>
      <c r="AD465" s="37" t="str">
        <f>_xlfn.IFNA(VLOOKUP($C465,DataSuS2022!$B$2:$O$854,5,FALSE),"")</f>
        <v>-</v>
      </c>
      <c r="AE465" s="37" t="str">
        <f>_xlfn.IFNA(VLOOKUP($C465,DataSuS2022!$B$2:$O$854,6,FALSE),"")</f>
        <v>-</v>
      </c>
      <c r="AF465" s="37" t="str">
        <f>_xlfn.IFNA(VLOOKUP($C465,DataSuS2022!$B$2:$O$854,7,FALSE),"")</f>
        <v>-</v>
      </c>
      <c r="AG465" s="37" t="str">
        <f>_xlfn.IFNA(VLOOKUP($C465,DataSuS2022!$B$2:$O$854,8,FALSE),"")</f>
        <v>-</v>
      </c>
      <c r="AH465" s="37" t="str">
        <f>_xlfn.IFNA(VLOOKUP($C465,DataSuS2022!$B$2:$O$854,9,FALSE),"")</f>
        <v>-</v>
      </c>
      <c r="AI465" s="37">
        <f>_xlfn.IFNA(VLOOKUP($C465,DataSuS2022!$B$2:$O$854,10,FALSE),"")</f>
        <v>1</v>
      </c>
      <c r="AJ465" s="37" t="str">
        <f>_xlfn.IFNA(VLOOKUP($C465,DataSuS2022!$B$2:$O$854,11,FALSE),"")</f>
        <v>-</v>
      </c>
      <c r="AK465" s="37" t="str">
        <f>_xlfn.IFNA(VLOOKUP($C465,DataSuS2022!$B$2:$O$854,12,TRUE),"")</f>
        <v>-</v>
      </c>
      <c r="AL465" s="37" t="str">
        <f>_xlfn.IFNA(VLOOKUP($C465,DataSuS2022!$B$2:$O$854,13,FALSE),"")</f>
        <v>-</v>
      </c>
      <c r="AM465" s="44">
        <f t="shared" si="40"/>
        <v>1</v>
      </c>
      <c r="AN465" t="str">
        <f>_xlfn.IFNA(VLOOKUP($C465,DataSuS2023!$B$2:$O$854,2,FALSE),"")</f>
        <v>-</v>
      </c>
      <c r="AO465" t="str">
        <f>_xlfn.IFNA(VLOOKUP($C465,DataSuS2023!$B$2:$O$854,3,FALSE),"")</f>
        <v>-</v>
      </c>
      <c r="AP465" t="str">
        <f>_xlfn.IFNA(VLOOKUP($C465,DataSuS2023!$B$2:$O$854,4,FALSE),"")</f>
        <v>-</v>
      </c>
      <c r="AQ465" t="str">
        <f>_xlfn.IFNA(VLOOKUP($C465,DataSuS2023!$B$2:$O$854,5,FALSE),"")</f>
        <v>-</v>
      </c>
      <c r="AR465" t="str">
        <f>_xlfn.IFNA(VLOOKUP($C465,DataSuS2023!$B$2:$O$854,6,FALSE),"")</f>
        <v>-</v>
      </c>
      <c r="AS465" t="str">
        <f>_xlfn.IFNA(VLOOKUP($C465,DataSuS2023!$B$2:$O$854,7,FALSE),"")</f>
        <v>-</v>
      </c>
      <c r="AT465" t="str">
        <f>_xlfn.IFNA(VLOOKUP($C465,DataSuS2023!$B$2:$O$854,8,FALSE),"")</f>
        <v>-</v>
      </c>
      <c r="AU465" t="str">
        <f>_xlfn.IFNA(VLOOKUP($C465,DataSuS2023!$B$2:$O$854,9,FALSE),"")</f>
        <v>-</v>
      </c>
      <c r="AV465" t="str">
        <f>_xlfn.IFNA(VLOOKUP($C465,DataSuS2023!$B$2:$O$854,10,FALSE),"")</f>
        <v>-</v>
      </c>
      <c r="AW465" t="str">
        <f>_xlfn.IFNA(VLOOKUP($C465,DataSuS2023!$B$2:$O$854,11,FALSE),"")</f>
        <v>-</v>
      </c>
      <c r="AX465" t="str">
        <f>_xlfn.IFNA(VLOOKUP($C465,DataSuS2023!$B$2:$O$854,12,FALSE),"")</f>
        <v>-</v>
      </c>
      <c r="AY465" t="str">
        <f>_xlfn.IFNA(VLOOKUP($C465,DataSuS2023!$B$2:$O$854,13,FALSE),"")</f>
        <v>-</v>
      </c>
      <c r="AZ465" s="43">
        <f t="shared" si="42"/>
        <v>0</v>
      </c>
      <c r="BA465">
        <f t="shared" si="41"/>
        <v>3</v>
      </c>
    </row>
    <row r="466" spans="1:53" ht="15.75" customHeight="1">
      <c r="A466" s="10" t="s">
        <v>890</v>
      </c>
      <c r="B466" s="5">
        <v>3140407</v>
      </c>
      <c r="C466" s="5" t="str">
        <f t="shared" si="38"/>
        <v>31404</v>
      </c>
      <c r="D466" s="11" t="s">
        <v>78</v>
      </c>
      <c r="E466" s="12">
        <v>0.41499999999999998</v>
      </c>
      <c r="F466" s="12">
        <v>0.55400000000000005</v>
      </c>
      <c r="G466" s="13">
        <v>0.65</v>
      </c>
      <c r="H466" s="46" t="s">
        <v>891</v>
      </c>
      <c r="I466" s="13" t="s">
        <v>61</v>
      </c>
      <c r="J466" s="14">
        <v>0.69</v>
      </c>
      <c r="K466" s="14">
        <v>107.902</v>
      </c>
      <c r="L466" s="15">
        <f t="shared" si="22"/>
        <v>6.3946914793052949</v>
      </c>
      <c r="M466" s="6" t="s">
        <v>89</v>
      </c>
      <c r="N466" s="3" t="str">
        <f>_xlfn.IFNA(VLOOKUP($C466,DataSuS2021!$B$2:$O$173,2,FALSE),"")</f>
        <v/>
      </c>
      <c r="O466" s="3" t="str">
        <f>_xlfn.IFNA(VLOOKUP($C466,DataSuS2021!$B$2:$O$173,3,FALSE),"")</f>
        <v/>
      </c>
      <c r="P466" s="3" t="str">
        <f>_xlfn.IFNA(VLOOKUP($C466,DataSuS2021!$B$2:$O$173,4,FALSE),"")</f>
        <v/>
      </c>
      <c r="Q466" s="3" t="str">
        <f>_xlfn.IFNA(VLOOKUP($C466,DataSuS2021!$B$2:$O$173,5,FALSE),"")</f>
        <v/>
      </c>
      <c r="R466" s="3" t="str">
        <f>_xlfn.IFNA(VLOOKUP($C466,DataSuS2021!$B$2:$O$173,6,FALSE),"")</f>
        <v/>
      </c>
      <c r="S466" s="3" t="str">
        <f>_xlfn.IFNA(VLOOKUP($C466,DataSuS2021!$B$2:$O$173,7,FALSE),"")</f>
        <v/>
      </c>
      <c r="T466" s="3" t="str">
        <f>_xlfn.IFNA(VLOOKUP($C466,DataSuS2021!$B$2:$O$173,8,FALSE),"")</f>
        <v/>
      </c>
      <c r="U466" s="3" t="str">
        <f>_xlfn.IFNA(VLOOKUP($C466,DataSuS2021!$B$2:$O$173,9,FALSE),"")</f>
        <v/>
      </c>
      <c r="V466" s="3" t="str">
        <f>_xlfn.IFNA(VLOOKUP($C466,DataSuS2021!$B$2:$O$173,10,FALSE),"")</f>
        <v/>
      </c>
      <c r="W466" s="3" t="str">
        <f>_xlfn.IFNA(VLOOKUP($C466,DataSuS2021!$B$2:$O$173,11,FALSE),"")</f>
        <v/>
      </c>
      <c r="X466" s="3" t="str">
        <f>_xlfn.IFNA(VLOOKUP($C466,DataSuS2021!$B$2:$O$173,12,FALSE),"")</f>
        <v/>
      </c>
      <c r="Y466" s="3" t="str">
        <f>_xlfn.IFNA(VLOOKUP($C466,DataSuS2021!$B$2:$O$173,13,FALSE),"")</f>
        <v/>
      </c>
      <c r="Z466" s="42">
        <f t="shared" si="39"/>
        <v>0</v>
      </c>
      <c r="AA466" s="37" t="str">
        <f>_xlfn.IFNA(VLOOKUP($C466,DataSuS2022!$B$2:$O$854,2,FALSE),"")</f>
        <v>-</v>
      </c>
      <c r="AB466" s="37" t="str">
        <f>_xlfn.IFNA(VLOOKUP($C466,DataSuS2022!$B$2:$O$854,3,FALSE),"")</f>
        <v>-</v>
      </c>
      <c r="AC466" s="37" t="str">
        <f>_xlfn.IFNA(VLOOKUP($C466,DataSuS2022!$B$2:$O$854,4,FALSE),"")</f>
        <v>-</v>
      </c>
      <c r="AD466" s="37" t="str">
        <f>_xlfn.IFNA(VLOOKUP($C466,DataSuS2022!$B$2:$O$854,5,FALSE),"")</f>
        <v>-</v>
      </c>
      <c r="AE466" s="37" t="str">
        <f>_xlfn.IFNA(VLOOKUP($C466,DataSuS2022!$B$2:$O$854,6,FALSE),"")</f>
        <v>-</v>
      </c>
      <c r="AF466" s="37" t="str">
        <f>_xlfn.IFNA(VLOOKUP($C466,DataSuS2022!$B$2:$O$854,7,FALSE),"")</f>
        <v>-</v>
      </c>
      <c r="AG466" s="37" t="str">
        <f>_xlfn.IFNA(VLOOKUP($C466,DataSuS2022!$B$2:$O$854,8,FALSE),"")</f>
        <v>-</v>
      </c>
      <c r="AH466" s="37" t="str">
        <f>_xlfn.IFNA(VLOOKUP($C466,DataSuS2022!$B$2:$O$854,9,FALSE),"")</f>
        <v>-</v>
      </c>
      <c r="AI466" s="37" t="str">
        <f>_xlfn.IFNA(VLOOKUP($C466,DataSuS2022!$B$2:$O$854,10,FALSE),"")</f>
        <v>-</v>
      </c>
      <c r="AJ466" s="37" t="str">
        <f>_xlfn.IFNA(VLOOKUP($C466,DataSuS2022!$B$2:$O$854,11,FALSE),"")</f>
        <v>-</v>
      </c>
      <c r="AK466" s="37" t="str">
        <f>_xlfn.IFNA(VLOOKUP($C466,DataSuS2022!$B$2:$O$854,12,TRUE),"")</f>
        <v>-</v>
      </c>
      <c r="AL466" s="37" t="str">
        <f>_xlfn.IFNA(VLOOKUP($C466,DataSuS2022!$B$2:$O$854,13,FALSE),"")</f>
        <v>-</v>
      </c>
      <c r="AM466" s="44">
        <f t="shared" si="40"/>
        <v>0</v>
      </c>
      <c r="AN466" t="str">
        <f>_xlfn.IFNA(VLOOKUP($C466,DataSuS2023!$B$2:$O$854,2,FALSE),"")</f>
        <v>-</v>
      </c>
      <c r="AO466" t="str">
        <f>_xlfn.IFNA(VLOOKUP($C466,DataSuS2023!$B$2:$O$854,3,FALSE),"")</f>
        <v>-</v>
      </c>
      <c r="AP466" t="str">
        <f>_xlfn.IFNA(VLOOKUP($C466,DataSuS2023!$B$2:$O$854,4,FALSE),"")</f>
        <v>-</v>
      </c>
      <c r="AQ466" t="str">
        <f>_xlfn.IFNA(VLOOKUP($C466,DataSuS2023!$B$2:$O$854,5,FALSE),"")</f>
        <v>-</v>
      </c>
      <c r="AR466" t="str">
        <f>_xlfn.IFNA(VLOOKUP($C466,DataSuS2023!$B$2:$O$854,6,FALSE),"")</f>
        <v>-</v>
      </c>
      <c r="AS466" t="str">
        <f>_xlfn.IFNA(VLOOKUP($C466,DataSuS2023!$B$2:$O$854,7,FALSE),"")</f>
        <v>-</v>
      </c>
      <c r="AT466" t="str">
        <f>_xlfn.IFNA(VLOOKUP($C466,DataSuS2023!$B$2:$O$854,8,FALSE),"")</f>
        <v>-</v>
      </c>
      <c r="AU466" t="str">
        <f>_xlfn.IFNA(VLOOKUP($C466,DataSuS2023!$B$2:$O$854,9,FALSE),"")</f>
        <v>-</v>
      </c>
      <c r="AV466" t="str">
        <f>_xlfn.IFNA(VLOOKUP($C466,DataSuS2023!$B$2:$O$854,10,FALSE),"")</f>
        <v>-</v>
      </c>
      <c r="AW466" t="str">
        <f>_xlfn.IFNA(VLOOKUP($C466,DataSuS2023!$B$2:$O$854,11,FALSE),"")</f>
        <v>-</v>
      </c>
      <c r="AX466" t="str">
        <f>_xlfn.IFNA(VLOOKUP($C466,DataSuS2023!$B$2:$O$854,12,FALSE),"")</f>
        <v>-</v>
      </c>
      <c r="AY466" t="str">
        <f>_xlfn.IFNA(VLOOKUP($C466,DataSuS2023!$B$2:$O$854,13,FALSE),"")</f>
        <v>-</v>
      </c>
      <c r="AZ466" s="43">
        <f t="shared" si="42"/>
        <v>0</v>
      </c>
      <c r="BA466">
        <f t="shared" si="41"/>
        <v>0</v>
      </c>
    </row>
    <row r="467" spans="1:53" ht="15.75" customHeight="1">
      <c r="A467" s="10" t="s">
        <v>892</v>
      </c>
      <c r="B467" s="5">
        <v>3140506</v>
      </c>
      <c r="C467" s="5" t="str">
        <f t="shared" si="38"/>
        <v>31405</v>
      </c>
      <c r="D467" s="11" t="s">
        <v>56</v>
      </c>
      <c r="E467" s="12">
        <v>0.34200000000000003</v>
      </c>
      <c r="F467" s="12">
        <v>0.52300000000000002</v>
      </c>
      <c r="G467" s="13">
        <v>0.66900000000000004</v>
      </c>
      <c r="H467" s="46" t="s">
        <v>893</v>
      </c>
      <c r="I467" s="13" t="s">
        <v>53</v>
      </c>
      <c r="J467" s="14">
        <v>5.57</v>
      </c>
      <c r="K467" s="14">
        <v>1058.4179999999999</v>
      </c>
      <c r="L467" s="15">
        <f t="shared" si="22"/>
        <v>5.2625711202946288</v>
      </c>
      <c r="M467" s="6" t="s">
        <v>57</v>
      </c>
      <c r="N467" s="3" t="str">
        <f>_xlfn.IFNA(VLOOKUP($C467,DataSuS2021!$B$2:$O$173,2,FALSE),"")</f>
        <v>-</v>
      </c>
      <c r="O467" s="3" t="str">
        <f>_xlfn.IFNA(VLOOKUP($C467,DataSuS2021!$B$2:$O$173,3,FALSE),"")</f>
        <v>-</v>
      </c>
      <c r="P467" s="3">
        <f>_xlfn.IFNA(VLOOKUP($C467,DataSuS2021!$B$2:$O$173,4,FALSE),"")</f>
        <v>1</v>
      </c>
      <c r="Q467" s="3" t="str">
        <f>_xlfn.IFNA(VLOOKUP($C467,DataSuS2021!$B$2:$O$173,5,FALSE),"")</f>
        <v>-</v>
      </c>
      <c r="R467" s="3" t="str">
        <f>_xlfn.IFNA(VLOOKUP($C467,DataSuS2021!$B$2:$O$173,6,FALSE),"")</f>
        <v>-</v>
      </c>
      <c r="S467" s="3" t="str">
        <f>_xlfn.IFNA(VLOOKUP($C467,DataSuS2021!$B$2:$O$173,7,FALSE),"")</f>
        <v>-</v>
      </c>
      <c r="T467" s="3" t="str">
        <f>_xlfn.IFNA(VLOOKUP($C467,DataSuS2021!$B$2:$O$173,8,FALSE),"")</f>
        <v>-</v>
      </c>
      <c r="U467" s="3" t="str">
        <f>_xlfn.IFNA(VLOOKUP($C467,DataSuS2021!$B$2:$O$173,9,FALSE),"")</f>
        <v>-</v>
      </c>
      <c r="V467" s="3" t="str">
        <f>_xlfn.IFNA(VLOOKUP($C467,DataSuS2021!$B$2:$O$173,10,FALSE),"")</f>
        <v>-</v>
      </c>
      <c r="W467" s="3" t="str">
        <f>_xlfn.IFNA(VLOOKUP($C467,DataSuS2021!$B$2:$O$173,11,FALSE),"")</f>
        <v>-</v>
      </c>
      <c r="X467" s="3" t="str">
        <f>_xlfn.IFNA(VLOOKUP($C467,DataSuS2021!$B$2:$O$173,12,FALSE),"")</f>
        <v>-</v>
      </c>
      <c r="Y467" s="3" t="str">
        <f>_xlfn.IFNA(VLOOKUP($C467,DataSuS2021!$B$2:$O$173,13,FALSE),"")</f>
        <v>-</v>
      </c>
      <c r="Z467" s="42">
        <f t="shared" si="39"/>
        <v>1</v>
      </c>
      <c r="AA467" s="37" t="str">
        <f>_xlfn.IFNA(VLOOKUP($C467,DataSuS2022!$B$2:$O$854,2,FALSE),"")</f>
        <v>-</v>
      </c>
      <c r="AB467" s="37" t="str">
        <f>_xlfn.IFNA(VLOOKUP($C467,DataSuS2022!$B$2:$O$854,3,FALSE),"")</f>
        <v>-</v>
      </c>
      <c r="AC467" s="37" t="str">
        <f>_xlfn.IFNA(VLOOKUP($C467,DataSuS2022!$B$2:$O$854,4,FALSE),"")</f>
        <v>-</v>
      </c>
      <c r="AD467" s="37" t="str">
        <f>_xlfn.IFNA(VLOOKUP($C467,DataSuS2022!$B$2:$O$854,5,FALSE),"")</f>
        <v>-</v>
      </c>
      <c r="AE467" s="37">
        <f>_xlfn.IFNA(VLOOKUP($C467,DataSuS2022!$B$2:$O$854,6,FALSE),"")</f>
        <v>1</v>
      </c>
      <c r="AF467" s="37" t="str">
        <f>_xlfn.IFNA(VLOOKUP($C467,DataSuS2022!$B$2:$O$854,7,FALSE),"")</f>
        <v>-</v>
      </c>
      <c r="AG467" s="37" t="str">
        <f>_xlfn.IFNA(VLOOKUP($C467,DataSuS2022!$B$2:$O$854,8,FALSE),"")</f>
        <v>-</v>
      </c>
      <c r="AH467" s="37" t="str">
        <f>_xlfn.IFNA(VLOOKUP($C467,DataSuS2022!$B$2:$O$854,9,FALSE),"")</f>
        <v>-</v>
      </c>
      <c r="AI467" s="37" t="str">
        <f>_xlfn.IFNA(VLOOKUP($C467,DataSuS2022!$B$2:$O$854,10,FALSE),"")</f>
        <v>-</v>
      </c>
      <c r="AJ467" s="37" t="str">
        <f>_xlfn.IFNA(VLOOKUP($C467,DataSuS2022!$B$2:$O$854,11,FALSE),"")</f>
        <v>-</v>
      </c>
      <c r="AK467" s="37" t="str">
        <f>_xlfn.IFNA(VLOOKUP($C467,DataSuS2022!$B$2:$O$854,12,TRUE),"")</f>
        <v>-</v>
      </c>
      <c r="AL467" s="37" t="str">
        <f>_xlfn.IFNA(VLOOKUP($C467,DataSuS2022!$B$2:$O$854,13,FALSE),"")</f>
        <v>-</v>
      </c>
      <c r="AM467" s="44">
        <f t="shared" si="40"/>
        <v>1</v>
      </c>
      <c r="AN467" t="str">
        <f>_xlfn.IFNA(VLOOKUP($C467,DataSuS2023!$B$2:$O$854,2,FALSE),"")</f>
        <v>-</v>
      </c>
      <c r="AO467" t="str">
        <f>_xlfn.IFNA(VLOOKUP($C467,DataSuS2023!$B$2:$O$854,3,FALSE),"")</f>
        <v>-</v>
      </c>
      <c r="AP467" t="str">
        <f>_xlfn.IFNA(VLOOKUP($C467,DataSuS2023!$B$2:$O$854,4,FALSE),"")</f>
        <v>-</v>
      </c>
      <c r="AQ467" t="str">
        <f>_xlfn.IFNA(VLOOKUP($C467,DataSuS2023!$B$2:$O$854,5,FALSE),"")</f>
        <v>-</v>
      </c>
      <c r="AR467" t="str">
        <f>_xlfn.IFNA(VLOOKUP($C467,DataSuS2023!$B$2:$O$854,6,FALSE),"")</f>
        <v>-</v>
      </c>
      <c r="AS467" t="str">
        <f>_xlfn.IFNA(VLOOKUP($C467,DataSuS2023!$B$2:$O$854,7,FALSE),"")</f>
        <v>-</v>
      </c>
      <c r="AT467" t="str">
        <f>_xlfn.IFNA(VLOOKUP($C467,DataSuS2023!$B$2:$O$854,8,FALSE),"")</f>
        <v>-</v>
      </c>
      <c r="AU467" t="str">
        <f>_xlfn.IFNA(VLOOKUP($C467,DataSuS2023!$B$2:$O$854,9,FALSE),"")</f>
        <v>-</v>
      </c>
      <c r="AV467" t="str">
        <f>_xlfn.IFNA(VLOOKUP($C467,DataSuS2023!$B$2:$O$854,10,FALSE),"")</f>
        <v>-</v>
      </c>
      <c r="AW467" t="str">
        <f>_xlfn.IFNA(VLOOKUP($C467,DataSuS2023!$B$2:$O$854,11,FALSE),"")</f>
        <v>-</v>
      </c>
      <c r="AX467" t="str">
        <f>_xlfn.IFNA(VLOOKUP($C467,DataSuS2023!$B$2:$O$854,12,FALSE),"")</f>
        <v>-</v>
      </c>
      <c r="AY467" t="str">
        <f>_xlfn.IFNA(VLOOKUP($C467,DataSuS2023!$B$2:$O$854,13,FALSE),"")</f>
        <v>-</v>
      </c>
      <c r="AZ467" s="43">
        <f t="shared" si="42"/>
        <v>0</v>
      </c>
      <c r="BA467">
        <f t="shared" si="41"/>
        <v>2</v>
      </c>
    </row>
    <row r="468" spans="1:53" ht="15.75" customHeight="1">
      <c r="A468" s="10" t="s">
        <v>894</v>
      </c>
      <c r="B468" s="5">
        <v>3140530</v>
      </c>
      <c r="C468" s="5" t="str">
        <f t="shared" si="38"/>
        <v>31405</v>
      </c>
      <c r="D468" s="11" t="s">
        <v>85</v>
      </c>
      <c r="E468" s="12">
        <v>0.41499999999999998</v>
      </c>
      <c r="F468" s="12">
        <v>0.58499999999999996</v>
      </c>
      <c r="G468" s="13">
        <v>0.63500000000000001</v>
      </c>
      <c r="H468" s="46" t="s">
        <v>895</v>
      </c>
      <c r="I468" s="13" t="s">
        <v>61</v>
      </c>
      <c r="J468" s="14">
        <v>1.58</v>
      </c>
      <c r="K468" s="14">
        <v>113.268</v>
      </c>
      <c r="L468" s="15">
        <f t="shared" si="22"/>
        <v>13.949217784369814</v>
      </c>
      <c r="M468" s="6" t="s">
        <v>62</v>
      </c>
      <c r="N468" s="3" t="str">
        <f>_xlfn.IFNA(VLOOKUP($C468,DataSuS2021!$B$2:$O$173,2,FALSE),"")</f>
        <v>-</v>
      </c>
      <c r="O468" s="3" t="str">
        <f>_xlfn.IFNA(VLOOKUP($C468,DataSuS2021!$B$2:$O$173,3,FALSE),"")</f>
        <v>-</v>
      </c>
      <c r="P468" s="3">
        <f>_xlfn.IFNA(VLOOKUP($C468,DataSuS2021!$B$2:$O$173,4,FALSE),"")</f>
        <v>1</v>
      </c>
      <c r="Q468" s="3" t="str">
        <f>_xlfn.IFNA(VLOOKUP($C468,DataSuS2021!$B$2:$O$173,5,FALSE),"")</f>
        <v>-</v>
      </c>
      <c r="R468" s="3" t="str">
        <f>_xlfn.IFNA(VLOOKUP($C468,DataSuS2021!$B$2:$O$173,6,FALSE),"")</f>
        <v>-</v>
      </c>
      <c r="S468" s="3" t="str">
        <f>_xlfn.IFNA(VLOOKUP($C468,DataSuS2021!$B$2:$O$173,7,FALSE),"")</f>
        <v>-</v>
      </c>
      <c r="T468" s="3" t="str">
        <f>_xlfn.IFNA(VLOOKUP($C468,DataSuS2021!$B$2:$O$173,8,FALSE),"")</f>
        <v>-</v>
      </c>
      <c r="U468" s="3" t="str">
        <f>_xlfn.IFNA(VLOOKUP($C468,DataSuS2021!$B$2:$O$173,9,FALSE),"")</f>
        <v>-</v>
      </c>
      <c r="V468" s="3" t="str">
        <f>_xlfn.IFNA(VLOOKUP($C468,DataSuS2021!$B$2:$O$173,10,FALSE),"")</f>
        <v>-</v>
      </c>
      <c r="W468" s="3" t="str">
        <f>_xlfn.IFNA(VLOOKUP($C468,DataSuS2021!$B$2:$O$173,11,FALSE),"")</f>
        <v>-</v>
      </c>
      <c r="X468" s="3" t="str">
        <f>_xlfn.IFNA(VLOOKUP($C468,DataSuS2021!$B$2:$O$173,12,FALSE),"")</f>
        <v>-</v>
      </c>
      <c r="Y468" s="3" t="str">
        <f>_xlfn.IFNA(VLOOKUP($C468,DataSuS2021!$B$2:$O$173,13,FALSE),"")</f>
        <v>-</v>
      </c>
      <c r="Z468" s="42">
        <f t="shared" si="39"/>
        <v>1</v>
      </c>
      <c r="AA468" s="37" t="str">
        <f>_xlfn.IFNA(VLOOKUP($C468,DataSuS2022!$B$2:$O$854,2,FALSE),"")</f>
        <v>-</v>
      </c>
      <c r="AB468" s="37" t="str">
        <f>_xlfn.IFNA(VLOOKUP($C468,DataSuS2022!$B$2:$O$854,3,FALSE),"")</f>
        <v>-</v>
      </c>
      <c r="AC468" s="37" t="str">
        <f>_xlfn.IFNA(VLOOKUP($C468,DataSuS2022!$B$2:$O$854,4,FALSE),"")</f>
        <v>-</v>
      </c>
      <c r="AD468" s="37" t="str">
        <f>_xlfn.IFNA(VLOOKUP($C468,DataSuS2022!$B$2:$O$854,5,FALSE),"")</f>
        <v>-</v>
      </c>
      <c r="AE468" s="37">
        <f>_xlfn.IFNA(VLOOKUP($C468,DataSuS2022!$B$2:$O$854,6,FALSE),"")</f>
        <v>1</v>
      </c>
      <c r="AF468" s="37" t="str">
        <f>_xlfn.IFNA(VLOOKUP($C468,DataSuS2022!$B$2:$O$854,7,FALSE),"")</f>
        <v>-</v>
      </c>
      <c r="AG468" s="37" t="str">
        <f>_xlfn.IFNA(VLOOKUP($C468,DataSuS2022!$B$2:$O$854,8,FALSE),"")</f>
        <v>-</v>
      </c>
      <c r="AH468" s="37" t="str">
        <f>_xlfn.IFNA(VLOOKUP($C468,DataSuS2022!$B$2:$O$854,9,FALSE),"")</f>
        <v>-</v>
      </c>
      <c r="AI468" s="37" t="str">
        <f>_xlfn.IFNA(VLOOKUP($C468,DataSuS2022!$B$2:$O$854,10,FALSE),"")</f>
        <v>-</v>
      </c>
      <c r="AJ468" s="37" t="str">
        <f>_xlfn.IFNA(VLOOKUP($C468,DataSuS2022!$B$2:$O$854,11,FALSE),"")</f>
        <v>-</v>
      </c>
      <c r="AK468" s="37" t="str">
        <f>_xlfn.IFNA(VLOOKUP($C468,DataSuS2022!$B$2:$O$854,12,TRUE),"")</f>
        <v>-</v>
      </c>
      <c r="AL468" s="37" t="str">
        <f>_xlfn.IFNA(VLOOKUP($C468,DataSuS2022!$B$2:$O$854,13,FALSE),"")</f>
        <v>-</v>
      </c>
      <c r="AM468" s="44">
        <f t="shared" si="40"/>
        <v>1</v>
      </c>
      <c r="AN468" t="str">
        <f>_xlfn.IFNA(VLOOKUP($C468,DataSuS2023!$B$2:$O$854,2,FALSE),"")</f>
        <v>-</v>
      </c>
      <c r="AO468" t="str">
        <f>_xlfn.IFNA(VLOOKUP($C468,DataSuS2023!$B$2:$O$854,3,FALSE),"")</f>
        <v>-</v>
      </c>
      <c r="AP468" t="str">
        <f>_xlfn.IFNA(VLOOKUP($C468,DataSuS2023!$B$2:$O$854,4,FALSE),"")</f>
        <v>-</v>
      </c>
      <c r="AQ468" t="str">
        <f>_xlfn.IFNA(VLOOKUP($C468,DataSuS2023!$B$2:$O$854,5,FALSE),"")</f>
        <v>-</v>
      </c>
      <c r="AR468" t="str">
        <f>_xlfn.IFNA(VLOOKUP($C468,DataSuS2023!$B$2:$O$854,6,FALSE),"")</f>
        <v>-</v>
      </c>
      <c r="AS468" t="str">
        <f>_xlfn.IFNA(VLOOKUP($C468,DataSuS2023!$B$2:$O$854,7,FALSE),"")</f>
        <v>-</v>
      </c>
      <c r="AT468" t="str">
        <f>_xlfn.IFNA(VLOOKUP($C468,DataSuS2023!$B$2:$O$854,8,FALSE),"")</f>
        <v>-</v>
      </c>
      <c r="AU468" t="str">
        <f>_xlfn.IFNA(VLOOKUP($C468,DataSuS2023!$B$2:$O$854,9,FALSE),"")</f>
        <v>-</v>
      </c>
      <c r="AV468" t="str">
        <f>_xlfn.IFNA(VLOOKUP($C468,DataSuS2023!$B$2:$O$854,10,FALSE),"")</f>
        <v>-</v>
      </c>
      <c r="AW468" t="str">
        <f>_xlfn.IFNA(VLOOKUP($C468,DataSuS2023!$B$2:$O$854,11,FALSE),"")</f>
        <v>-</v>
      </c>
      <c r="AX468" t="str">
        <f>_xlfn.IFNA(VLOOKUP($C468,DataSuS2023!$B$2:$O$854,12,FALSE),"")</f>
        <v>-</v>
      </c>
      <c r="AY468" t="str">
        <f>_xlfn.IFNA(VLOOKUP($C468,DataSuS2023!$B$2:$O$854,13,FALSE),"")</f>
        <v>-</v>
      </c>
      <c r="AZ468" s="43">
        <f t="shared" si="42"/>
        <v>0</v>
      </c>
      <c r="BA468">
        <f t="shared" si="41"/>
        <v>2</v>
      </c>
    </row>
    <row r="469" spans="1:53" ht="15.75" customHeight="1">
      <c r="A469" s="10" t="s">
        <v>896</v>
      </c>
      <c r="B469" s="5">
        <v>3140555</v>
      </c>
      <c r="C469" s="5" t="str">
        <f t="shared" si="38"/>
        <v>31405</v>
      </c>
      <c r="D469" s="11" t="s">
        <v>56</v>
      </c>
      <c r="E469" s="12">
        <v>0.373</v>
      </c>
      <c r="F469" s="12">
        <v>0.53900000000000003</v>
      </c>
      <c r="G469" s="13">
        <v>0.58099999999999996</v>
      </c>
      <c r="H469" s="46" t="s">
        <v>897</v>
      </c>
      <c r="I469" s="13" t="s">
        <v>61</v>
      </c>
      <c r="J469" s="14">
        <v>0.94</v>
      </c>
      <c r="K469" s="14">
        <v>227.53899999999999</v>
      </c>
      <c r="L469" s="15">
        <f t="shared" si="22"/>
        <v>4.1311599330224702</v>
      </c>
      <c r="M469" s="6" t="s">
        <v>103</v>
      </c>
      <c r="N469" s="3" t="str">
        <f>_xlfn.IFNA(VLOOKUP($C469,DataSuS2021!$B$2:$O$173,2,FALSE),"")</f>
        <v>-</v>
      </c>
      <c r="O469" s="3" t="str">
        <f>_xlfn.IFNA(VLOOKUP($C469,DataSuS2021!$B$2:$O$173,3,FALSE),"")</f>
        <v>-</v>
      </c>
      <c r="P469" s="3">
        <f>_xlfn.IFNA(VLOOKUP($C469,DataSuS2021!$B$2:$O$173,4,FALSE),"")</f>
        <v>1</v>
      </c>
      <c r="Q469" s="3" t="str">
        <f>_xlfn.IFNA(VLOOKUP($C469,DataSuS2021!$B$2:$O$173,5,FALSE),"")</f>
        <v>-</v>
      </c>
      <c r="R469" s="3" t="str">
        <f>_xlfn.IFNA(VLOOKUP($C469,DataSuS2021!$B$2:$O$173,6,FALSE),"")</f>
        <v>-</v>
      </c>
      <c r="S469" s="3" t="str">
        <f>_xlfn.IFNA(VLOOKUP($C469,DataSuS2021!$B$2:$O$173,7,FALSE),"")</f>
        <v>-</v>
      </c>
      <c r="T469" s="3" t="str">
        <f>_xlfn.IFNA(VLOOKUP($C469,DataSuS2021!$B$2:$O$173,8,FALSE),"")</f>
        <v>-</v>
      </c>
      <c r="U469" s="3" t="str">
        <f>_xlfn.IFNA(VLOOKUP($C469,DataSuS2021!$B$2:$O$173,9,FALSE),"")</f>
        <v>-</v>
      </c>
      <c r="V469" s="3" t="str">
        <f>_xlfn.IFNA(VLOOKUP($C469,DataSuS2021!$B$2:$O$173,10,FALSE),"")</f>
        <v>-</v>
      </c>
      <c r="W469" s="3" t="str">
        <f>_xlfn.IFNA(VLOOKUP($C469,DataSuS2021!$B$2:$O$173,11,FALSE),"")</f>
        <v>-</v>
      </c>
      <c r="X469" s="3" t="str">
        <f>_xlfn.IFNA(VLOOKUP($C469,DataSuS2021!$B$2:$O$173,12,FALSE),"")</f>
        <v>-</v>
      </c>
      <c r="Y469" s="3" t="str">
        <f>_xlfn.IFNA(VLOOKUP($C469,DataSuS2021!$B$2:$O$173,13,FALSE),"")</f>
        <v>-</v>
      </c>
      <c r="Z469" s="42">
        <f t="shared" si="39"/>
        <v>1</v>
      </c>
      <c r="AA469" s="37" t="str">
        <f>_xlfn.IFNA(VLOOKUP($C469,DataSuS2022!$B$2:$O$854,2,FALSE),"")</f>
        <v>-</v>
      </c>
      <c r="AB469" s="37" t="str">
        <f>_xlfn.IFNA(VLOOKUP($C469,DataSuS2022!$B$2:$O$854,3,FALSE),"")</f>
        <v>-</v>
      </c>
      <c r="AC469" s="37" t="str">
        <f>_xlfn.IFNA(VLOOKUP($C469,DataSuS2022!$B$2:$O$854,4,FALSE),"")</f>
        <v>-</v>
      </c>
      <c r="AD469" s="37" t="str">
        <f>_xlfn.IFNA(VLOOKUP($C469,DataSuS2022!$B$2:$O$854,5,FALSE),"")</f>
        <v>-</v>
      </c>
      <c r="AE469" s="37">
        <f>_xlfn.IFNA(VLOOKUP($C469,DataSuS2022!$B$2:$O$854,6,FALSE),"")</f>
        <v>1</v>
      </c>
      <c r="AF469" s="37" t="str">
        <f>_xlfn.IFNA(VLOOKUP($C469,DataSuS2022!$B$2:$O$854,7,FALSE),"")</f>
        <v>-</v>
      </c>
      <c r="AG469" s="37" t="str">
        <f>_xlfn.IFNA(VLOOKUP($C469,DataSuS2022!$B$2:$O$854,8,FALSE),"")</f>
        <v>-</v>
      </c>
      <c r="AH469" s="37" t="str">
        <f>_xlfn.IFNA(VLOOKUP($C469,DataSuS2022!$B$2:$O$854,9,FALSE),"")</f>
        <v>-</v>
      </c>
      <c r="AI469" s="37" t="str">
        <f>_xlfn.IFNA(VLOOKUP($C469,DataSuS2022!$B$2:$O$854,10,FALSE),"")</f>
        <v>-</v>
      </c>
      <c r="AJ469" s="37" t="str">
        <f>_xlfn.IFNA(VLOOKUP($C469,DataSuS2022!$B$2:$O$854,11,FALSE),"")</f>
        <v>-</v>
      </c>
      <c r="AK469" s="37" t="str">
        <f>_xlfn.IFNA(VLOOKUP($C469,DataSuS2022!$B$2:$O$854,12,TRUE),"")</f>
        <v>-</v>
      </c>
      <c r="AL469" s="37" t="str">
        <f>_xlfn.IFNA(VLOOKUP($C469,DataSuS2022!$B$2:$O$854,13,FALSE),"")</f>
        <v>-</v>
      </c>
      <c r="AM469" s="44">
        <f t="shared" si="40"/>
        <v>1</v>
      </c>
      <c r="AN469" t="str">
        <f>_xlfn.IFNA(VLOOKUP($C469,DataSuS2023!$B$2:$O$854,2,FALSE),"")</f>
        <v>-</v>
      </c>
      <c r="AO469" t="str">
        <f>_xlfn.IFNA(VLOOKUP($C469,DataSuS2023!$B$2:$O$854,3,FALSE),"")</f>
        <v>-</v>
      </c>
      <c r="AP469" t="str">
        <f>_xlfn.IFNA(VLOOKUP($C469,DataSuS2023!$B$2:$O$854,4,FALSE),"")</f>
        <v>-</v>
      </c>
      <c r="AQ469" t="str">
        <f>_xlfn.IFNA(VLOOKUP($C469,DataSuS2023!$B$2:$O$854,5,FALSE),"")</f>
        <v>-</v>
      </c>
      <c r="AR469" t="str">
        <f>_xlfn.IFNA(VLOOKUP($C469,DataSuS2023!$B$2:$O$854,6,FALSE),"")</f>
        <v>-</v>
      </c>
      <c r="AS469" t="str">
        <f>_xlfn.IFNA(VLOOKUP($C469,DataSuS2023!$B$2:$O$854,7,FALSE),"")</f>
        <v>-</v>
      </c>
      <c r="AT469" t="str">
        <f>_xlfn.IFNA(VLOOKUP($C469,DataSuS2023!$B$2:$O$854,8,FALSE),"")</f>
        <v>-</v>
      </c>
      <c r="AU469" t="str">
        <f>_xlfn.IFNA(VLOOKUP($C469,DataSuS2023!$B$2:$O$854,9,FALSE),"")</f>
        <v>-</v>
      </c>
      <c r="AV469" t="str">
        <f>_xlfn.IFNA(VLOOKUP($C469,DataSuS2023!$B$2:$O$854,10,FALSE),"")</f>
        <v>-</v>
      </c>
      <c r="AW469" t="str">
        <f>_xlfn.IFNA(VLOOKUP($C469,DataSuS2023!$B$2:$O$854,11,FALSE),"")</f>
        <v>-</v>
      </c>
      <c r="AX469" t="str">
        <f>_xlfn.IFNA(VLOOKUP($C469,DataSuS2023!$B$2:$O$854,12,FALSE),"")</f>
        <v>-</v>
      </c>
      <c r="AY469" t="str">
        <f>_xlfn.IFNA(VLOOKUP($C469,DataSuS2023!$B$2:$O$854,13,FALSE),"")</f>
        <v>-</v>
      </c>
      <c r="AZ469" s="43">
        <f t="shared" si="42"/>
        <v>0</v>
      </c>
      <c r="BA469">
        <f t="shared" si="41"/>
        <v>2</v>
      </c>
    </row>
    <row r="470" spans="1:53" ht="15.75" customHeight="1">
      <c r="A470" s="10" t="s">
        <v>898</v>
      </c>
      <c r="B470" s="5">
        <v>3140605</v>
      </c>
      <c r="C470" s="5" t="str">
        <f t="shared" si="38"/>
        <v>31406</v>
      </c>
      <c r="D470" s="11" t="s">
        <v>56</v>
      </c>
      <c r="E470" s="12">
        <v>0.23699999999999999</v>
      </c>
      <c r="F470" s="12">
        <v>0.44</v>
      </c>
      <c r="G470" s="13">
        <v>0.59699999999999998</v>
      </c>
      <c r="H470" s="46" t="s">
        <v>564</v>
      </c>
      <c r="I470" s="13" t="s">
        <v>61</v>
      </c>
      <c r="J470" s="14">
        <v>0.66</v>
      </c>
      <c r="K470" s="14">
        <v>280.52999999999997</v>
      </c>
      <c r="L470" s="15">
        <f t="shared" si="22"/>
        <v>2.352689551919581</v>
      </c>
      <c r="M470" s="6" t="s">
        <v>67</v>
      </c>
      <c r="N470" s="3" t="str">
        <f>_xlfn.IFNA(VLOOKUP($C470,DataSuS2021!$B$2:$O$173,2,FALSE),"")</f>
        <v/>
      </c>
      <c r="O470" s="3" t="str">
        <f>_xlfn.IFNA(VLOOKUP($C470,DataSuS2021!$B$2:$O$173,3,FALSE),"")</f>
        <v/>
      </c>
      <c r="P470" s="3" t="str">
        <f>_xlfn.IFNA(VLOOKUP($C470,DataSuS2021!$B$2:$O$173,4,FALSE),"")</f>
        <v/>
      </c>
      <c r="Q470" s="3" t="str">
        <f>_xlfn.IFNA(VLOOKUP($C470,DataSuS2021!$B$2:$O$173,5,FALSE),"")</f>
        <v/>
      </c>
      <c r="R470" s="3" t="str">
        <f>_xlfn.IFNA(VLOOKUP($C470,DataSuS2021!$B$2:$O$173,6,FALSE),"")</f>
        <v/>
      </c>
      <c r="S470" s="3" t="str">
        <f>_xlfn.IFNA(VLOOKUP($C470,DataSuS2021!$B$2:$O$173,7,FALSE),"")</f>
        <v/>
      </c>
      <c r="T470" s="3" t="str">
        <f>_xlfn.IFNA(VLOOKUP($C470,DataSuS2021!$B$2:$O$173,8,FALSE),"")</f>
        <v/>
      </c>
      <c r="U470" s="3" t="str">
        <f>_xlfn.IFNA(VLOOKUP($C470,DataSuS2021!$B$2:$O$173,9,FALSE),"")</f>
        <v/>
      </c>
      <c r="V470" s="3" t="str">
        <f>_xlfn.IFNA(VLOOKUP($C470,DataSuS2021!$B$2:$O$173,10,FALSE),"")</f>
        <v/>
      </c>
      <c r="W470" s="3" t="str">
        <f>_xlfn.IFNA(VLOOKUP($C470,DataSuS2021!$B$2:$O$173,11,FALSE),"")</f>
        <v/>
      </c>
      <c r="X470" s="3" t="str">
        <f>_xlfn.IFNA(VLOOKUP($C470,DataSuS2021!$B$2:$O$173,12,FALSE),"")</f>
        <v/>
      </c>
      <c r="Y470" s="3" t="str">
        <f>_xlfn.IFNA(VLOOKUP($C470,DataSuS2021!$B$2:$O$173,13,FALSE),"")</f>
        <v/>
      </c>
      <c r="Z470" s="42">
        <f t="shared" si="39"/>
        <v>0</v>
      </c>
      <c r="AA470" s="37" t="str">
        <f>_xlfn.IFNA(VLOOKUP($C470,DataSuS2022!$B$2:$O$854,2,FALSE),"")</f>
        <v>-</v>
      </c>
      <c r="AB470" s="37" t="str">
        <f>_xlfn.IFNA(VLOOKUP($C470,DataSuS2022!$B$2:$O$854,3,FALSE),"")</f>
        <v>-</v>
      </c>
      <c r="AC470" s="37" t="str">
        <f>_xlfn.IFNA(VLOOKUP($C470,DataSuS2022!$B$2:$O$854,4,FALSE),"")</f>
        <v>-</v>
      </c>
      <c r="AD470" s="37" t="str">
        <f>_xlfn.IFNA(VLOOKUP($C470,DataSuS2022!$B$2:$O$854,5,FALSE),"")</f>
        <v>-</v>
      </c>
      <c r="AE470" s="37" t="str">
        <f>_xlfn.IFNA(VLOOKUP($C470,DataSuS2022!$B$2:$O$854,6,FALSE),"")</f>
        <v>-</v>
      </c>
      <c r="AF470" s="37" t="str">
        <f>_xlfn.IFNA(VLOOKUP($C470,DataSuS2022!$B$2:$O$854,7,FALSE),"")</f>
        <v>-</v>
      </c>
      <c r="AG470" s="37" t="str">
        <f>_xlfn.IFNA(VLOOKUP($C470,DataSuS2022!$B$2:$O$854,8,FALSE),"")</f>
        <v>-</v>
      </c>
      <c r="AH470" s="37" t="str">
        <f>_xlfn.IFNA(VLOOKUP($C470,DataSuS2022!$B$2:$O$854,9,FALSE),"")</f>
        <v>-</v>
      </c>
      <c r="AI470" s="37" t="str">
        <f>_xlfn.IFNA(VLOOKUP($C470,DataSuS2022!$B$2:$O$854,10,FALSE),"")</f>
        <v>-</v>
      </c>
      <c r="AJ470" s="37" t="str">
        <f>_xlfn.IFNA(VLOOKUP($C470,DataSuS2022!$B$2:$O$854,11,FALSE),"")</f>
        <v>-</v>
      </c>
      <c r="AK470" s="37" t="str">
        <f>_xlfn.IFNA(VLOOKUP($C470,DataSuS2022!$B$2:$O$854,12,TRUE),"")</f>
        <v>-</v>
      </c>
      <c r="AL470" s="37" t="str">
        <f>_xlfn.IFNA(VLOOKUP($C470,DataSuS2022!$B$2:$O$854,13,FALSE),"")</f>
        <v>-</v>
      </c>
      <c r="AM470" s="44">
        <f t="shared" si="40"/>
        <v>0</v>
      </c>
      <c r="AN470" t="str">
        <f>_xlfn.IFNA(VLOOKUP($C470,DataSuS2023!$B$2:$O$854,2,FALSE),"")</f>
        <v>-</v>
      </c>
      <c r="AO470" t="str">
        <f>_xlfn.IFNA(VLOOKUP($C470,DataSuS2023!$B$2:$O$854,3,FALSE),"")</f>
        <v>-</v>
      </c>
      <c r="AP470" t="str">
        <f>_xlfn.IFNA(VLOOKUP($C470,DataSuS2023!$B$2:$O$854,4,FALSE),"")</f>
        <v>-</v>
      </c>
      <c r="AQ470" t="str">
        <f>_xlfn.IFNA(VLOOKUP($C470,DataSuS2023!$B$2:$O$854,5,FALSE),"")</f>
        <v>-</v>
      </c>
      <c r="AR470" t="str">
        <f>_xlfn.IFNA(VLOOKUP($C470,DataSuS2023!$B$2:$O$854,6,FALSE),"")</f>
        <v>-</v>
      </c>
      <c r="AS470" t="str">
        <f>_xlfn.IFNA(VLOOKUP($C470,DataSuS2023!$B$2:$O$854,7,FALSE),"")</f>
        <v>-</v>
      </c>
      <c r="AT470" t="str">
        <f>_xlfn.IFNA(VLOOKUP($C470,DataSuS2023!$B$2:$O$854,8,FALSE),"")</f>
        <v>-</v>
      </c>
      <c r="AU470" t="str">
        <f>_xlfn.IFNA(VLOOKUP($C470,DataSuS2023!$B$2:$O$854,9,FALSE),"")</f>
        <v>-</v>
      </c>
      <c r="AV470" t="str">
        <f>_xlfn.IFNA(VLOOKUP($C470,DataSuS2023!$B$2:$O$854,10,FALSE),"")</f>
        <v>-</v>
      </c>
      <c r="AW470" t="str">
        <f>_xlfn.IFNA(VLOOKUP($C470,DataSuS2023!$B$2:$O$854,11,FALSE),"")</f>
        <v>-</v>
      </c>
      <c r="AX470" t="str">
        <f>_xlfn.IFNA(VLOOKUP($C470,DataSuS2023!$B$2:$O$854,12,FALSE),"")</f>
        <v>-</v>
      </c>
      <c r="AY470" t="str">
        <f>_xlfn.IFNA(VLOOKUP($C470,DataSuS2023!$B$2:$O$854,13,FALSE),"")</f>
        <v>-</v>
      </c>
      <c r="AZ470" s="43">
        <f t="shared" si="42"/>
        <v>0</v>
      </c>
      <c r="BA470">
        <f t="shared" si="41"/>
        <v>0</v>
      </c>
    </row>
    <row r="471" spans="1:53" ht="15.75" customHeight="1">
      <c r="A471" s="10" t="s">
        <v>899</v>
      </c>
      <c r="B471" s="5">
        <v>3140704</v>
      </c>
      <c r="C471" s="5" t="str">
        <f t="shared" si="38"/>
        <v>31407</v>
      </c>
      <c r="D471" s="11" t="s">
        <v>56</v>
      </c>
      <c r="E471" s="12">
        <v>0.34899999999999998</v>
      </c>
      <c r="F471" s="12">
        <v>0.46100000000000002</v>
      </c>
      <c r="G471" s="13">
        <v>0.70399999999999996</v>
      </c>
      <c r="H471" s="46" t="s">
        <v>193</v>
      </c>
      <c r="I471" s="13" t="s">
        <v>70</v>
      </c>
      <c r="J471" s="14">
        <v>24.71</v>
      </c>
      <c r="K471" s="14">
        <v>301.38299999999998</v>
      </c>
      <c r="L471" s="15">
        <f t="shared" si="22"/>
        <v>81.988698765358379</v>
      </c>
      <c r="M471" s="6" t="s">
        <v>117</v>
      </c>
      <c r="N471" s="3" t="str">
        <f>_xlfn.IFNA(VLOOKUP($C471,DataSuS2021!$B$2:$O$173,2,FALSE),"")</f>
        <v>-</v>
      </c>
      <c r="O471" s="3" t="str">
        <f>_xlfn.IFNA(VLOOKUP($C471,DataSuS2021!$B$2:$O$173,3,FALSE),"")</f>
        <v>-</v>
      </c>
      <c r="P471" s="3" t="str">
        <f>_xlfn.IFNA(VLOOKUP($C471,DataSuS2021!$B$2:$O$173,4,FALSE),"")</f>
        <v>-</v>
      </c>
      <c r="Q471" s="3">
        <f>_xlfn.IFNA(VLOOKUP($C471,DataSuS2021!$B$2:$O$173,5,FALSE),"")</f>
        <v>1</v>
      </c>
      <c r="R471" s="3" t="str">
        <f>_xlfn.IFNA(VLOOKUP($C471,DataSuS2021!$B$2:$O$173,6,FALSE),"")</f>
        <v>-</v>
      </c>
      <c r="S471" s="3">
        <f>_xlfn.IFNA(VLOOKUP($C471,DataSuS2021!$B$2:$O$173,7,FALSE),"")</f>
        <v>1</v>
      </c>
      <c r="T471" s="3">
        <f>_xlfn.IFNA(VLOOKUP($C471,DataSuS2021!$B$2:$O$173,8,FALSE),"")</f>
        <v>2</v>
      </c>
      <c r="U471" s="3" t="str">
        <f>_xlfn.IFNA(VLOOKUP($C471,DataSuS2021!$B$2:$O$173,9,FALSE),"")</f>
        <v>-</v>
      </c>
      <c r="V471" s="3">
        <f>_xlfn.IFNA(VLOOKUP($C471,DataSuS2021!$B$2:$O$173,10,FALSE),"")</f>
        <v>2</v>
      </c>
      <c r="W471" s="3" t="str">
        <f>_xlfn.IFNA(VLOOKUP($C471,DataSuS2021!$B$2:$O$173,11,FALSE),"")</f>
        <v>-</v>
      </c>
      <c r="X471" s="3" t="str">
        <f>_xlfn.IFNA(VLOOKUP($C471,DataSuS2021!$B$2:$O$173,12,FALSE),"")</f>
        <v>-</v>
      </c>
      <c r="Y471" s="3">
        <f>_xlfn.IFNA(VLOOKUP($C471,DataSuS2021!$B$2:$O$173,13,FALSE),"")</f>
        <v>1</v>
      </c>
      <c r="Z471" s="42">
        <f t="shared" si="39"/>
        <v>7</v>
      </c>
      <c r="AA471" s="37" t="str">
        <f>_xlfn.IFNA(VLOOKUP($C471,DataSuS2022!$B$2:$O$854,2,FALSE),"")</f>
        <v>-</v>
      </c>
      <c r="AB471" s="37" t="str">
        <f>_xlfn.IFNA(VLOOKUP($C471,DataSuS2022!$B$2:$O$854,3,FALSE),"")</f>
        <v>-</v>
      </c>
      <c r="AC471" s="37" t="str">
        <f>_xlfn.IFNA(VLOOKUP($C471,DataSuS2022!$B$2:$O$854,4,FALSE),"")</f>
        <v>-</v>
      </c>
      <c r="AD471" s="37" t="str">
        <f>_xlfn.IFNA(VLOOKUP($C471,DataSuS2022!$B$2:$O$854,5,FALSE),"")</f>
        <v>-</v>
      </c>
      <c r="AE471" s="37" t="str">
        <f>_xlfn.IFNA(VLOOKUP($C471,DataSuS2022!$B$2:$O$854,6,FALSE),"")</f>
        <v>-</v>
      </c>
      <c r="AF471" s="37">
        <f>_xlfn.IFNA(VLOOKUP($C471,DataSuS2022!$B$2:$O$854,7,FALSE),"")</f>
        <v>1</v>
      </c>
      <c r="AG471" s="37">
        <f>_xlfn.IFNA(VLOOKUP($C471,DataSuS2022!$B$2:$O$854,8,FALSE),"")</f>
        <v>2</v>
      </c>
      <c r="AH471" s="37">
        <f>_xlfn.IFNA(VLOOKUP($C471,DataSuS2022!$B$2:$O$854,9,FALSE),"")</f>
        <v>2</v>
      </c>
      <c r="AI471" s="37">
        <f>_xlfn.IFNA(VLOOKUP($C471,DataSuS2022!$B$2:$O$854,10,FALSE),"")</f>
        <v>1</v>
      </c>
      <c r="AJ471" s="37" t="str">
        <f>_xlfn.IFNA(VLOOKUP($C471,DataSuS2022!$B$2:$O$854,11,FALSE),"")</f>
        <v>-</v>
      </c>
      <c r="AK471" s="37" t="str">
        <f>_xlfn.IFNA(VLOOKUP($C471,DataSuS2022!$B$2:$O$854,12,TRUE),"")</f>
        <v>-</v>
      </c>
      <c r="AL471" s="37">
        <f>_xlfn.IFNA(VLOOKUP($C471,DataSuS2022!$B$2:$O$854,13,FALSE),"")</f>
        <v>1</v>
      </c>
      <c r="AM471" s="44">
        <f t="shared" si="40"/>
        <v>7</v>
      </c>
      <c r="AN471" t="str">
        <f>_xlfn.IFNA(VLOOKUP($C471,DataSuS2023!$B$2:$O$854,2,FALSE),"")</f>
        <v>-</v>
      </c>
      <c r="AO471" t="str">
        <f>_xlfn.IFNA(VLOOKUP($C471,DataSuS2023!$B$2:$O$854,3,FALSE),"")</f>
        <v>-</v>
      </c>
      <c r="AP471" t="str">
        <f>_xlfn.IFNA(VLOOKUP($C471,DataSuS2023!$B$2:$O$854,4,FALSE),"")</f>
        <v>-</v>
      </c>
      <c r="AQ471" t="str">
        <f>_xlfn.IFNA(VLOOKUP($C471,DataSuS2023!$B$2:$O$854,5,FALSE),"")</f>
        <v>-</v>
      </c>
      <c r="AR471" t="str">
        <f>_xlfn.IFNA(VLOOKUP($C471,DataSuS2023!$B$2:$O$854,6,FALSE),"")</f>
        <v>-</v>
      </c>
      <c r="AS471">
        <f>_xlfn.IFNA(VLOOKUP($C471,DataSuS2023!$B$2:$O$854,7,FALSE),"")</f>
        <v>1</v>
      </c>
      <c r="AT471" t="str">
        <f>_xlfn.IFNA(VLOOKUP($C471,DataSuS2023!$B$2:$O$854,8,FALSE),"")</f>
        <v>-</v>
      </c>
      <c r="AU471" t="str">
        <f>_xlfn.IFNA(VLOOKUP($C471,DataSuS2023!$B$2:$O$854,9,FALSE),"")</f>
        <v>-</v>
      </c>
      <c r="AV471">
        <f>_xlfn.IFNA(VLOOKUP($C471,DataSuS2023!$B$2:$O$854,10,FALSE),"")</f>
        <v>1</v>
      </c>
      <c r="AW471">
        <f>_xlfn.IFNA(VLOOKUP($C471,DataSuS2023!$B$2:$O$854,11,FALSE),"")</f>
        <v>1</v>
      </c>
      <c r="AX471" t="str">
        <f>_xlfn.IFNA(VLOOKUP($C471,DataSuS2023!$B$2:$O$854,12,FALSE),"")</f>
        <v>-</v>
      </c>
      <c r="AY471" t="str">
        <f>_xlfn.IFNA(VLOOKUP($C471,DataSuS2023!$B$2:$O$854,13,FALSE),"")</f>
        <v>-</v>
      </c>
      <c r="AZ471" s="43">
        <f t="shared" si="42"/>
        <v>3</v>
      </c>
      <c r="BA471">
        <f t="shared" si="41"/>
        <v>17</v>
      </c>
    </row>
    <row r="472" spans="1:53" ht="15.75" customHeight="1">
      <c r="A472" s="10" t="s">
        <v>900</v>
      </c>
      <c r="B472" s="5">
        <v>3171501</v>
      </c>
      <c r="C472" s="5" t="str">
        <f t="shared" si="38"/>
        <v>31715</v>
      </c>
      <c r="D472" s="11" t="s">
        <v>901</v>
      </c>
      <c r="E472" s="12">
        <v>0.46400000000000002</v>
      </c>
      <c r="F472" s="12">
        <v>0.60499999999999998</v>
      </c>
      <c r="G472" s="13">
        <v>0.61199999999999999</v>
      </c>
      <c r="H472" s="46" t="s">
        <v>902</v>
      </c>
      <c r="I472" s="13" t="s">
        <v>61</v>
      </c>
      <c r="J472" s="14">
        <v>0.77</v>
      </c>
      <c r="K472" s="14">
        <v>172.297</v>
      </c>
      <c r="L472" s="15">
        <f t="shared" si="22"/>
        <v>4.4690273191059626</v>
      </c>
      <c r="M472" s="6" t="s">
        <v>67</v>
      </c>
      <c r="N472" s="3" t="str">
        <f>_xlfn.IFNA(VLOOKUP($C472,DataSuS2021!$B$2:$O$173,2,FALSE),"")</f>
        <v/>
      </c>
      <c r="O472" s="3" t="str">
        <f>_xlfn.IFNA(VLOOKUP($C472,DataSuS2021!$B$2:$O$173,3,FALSE),"")</f>
        <v/>
      </c>
      <c r="P472" s="3" t="str">
        <f>_xlfn.IFNA(VLOOKUP($C472,DataSuS2021!$B$2:$O$173,4,FALSE),"")</f>
        <v/>
      </c>
      <c r="Q472" s="3" t="str">
        <f>_xlfn.IFNA(VLOOKUP($C472,DataSuS2021!$B$2:$O$173,5,FALSE),"")</f>
        <v/>
      </c>
      <c r="R472" s="3" t="str">
        <f>_xlfn.IFNA(VLOOKUP($C472,DataSuS2021!$B$2:$O$173,6,FALSE),"")</f>
        <v/>
      </c>
      <c r="S472" s="3" t="str">
        <f>_xlfn.IFNA(VLOOKUP($C472,DataSuS2021!$B$2:$O$173,7,FALSE),"")</f>
        <v/>
      </c>
      <c r="T472" s="3" t="str">
        <f>_xlfn.IFNA(VLOOKUP($C472,DataSuS2021!$B$2:$O$173,8,FALSE),"")</f>
        <v/>
      </c>
      <c r="U472" s="3" t="str">
        <f>_xlfn.IFNA(VLOOKUP($C472,DataSuS2021!$B$2:$O$173,9,FALSE),"")</f>
        <v/>
      </c>
      <c r="V472" s="3" t="str">
        <f>_xlfn.IFNA(VLOOKUP($C472,DataSuS2021!$B$2:$O$173,10,FALSE),"")</f>
        <v/>
      </c>
      <c r="W472" s="3" t="str">
        <f>_xlfn.IFNA(VLOOKUP($C472,DataSuS2021!$B$2:$O$173,11,FALSE),"")</f>
        <v/>
      </c>
      <c r="X472" s="3" t="str">
        <f>_xlfn.IFNA(VLOOKUP($C472,DataSuS2021!$B$2:$O$173,12,FALSE),"")</f>
        <v/>
      </c>
      <c r="Y472" s="3" t="str">
        <f>_xlfn.IFNA(VLOOKUP($C472,DataSuS2021!$B$2:$O$173,13,FALSE),"")</f>
        <v/>
      </c>
      <c r="Z472" s="42">
        <f t="shared" si="39"/>
        <v>0</v>
      </c>
      <c r="AA472" s="37" t="str">
        <f>_xlfn.IFNA(VLOOKUP($C472,DataSuS2022!$B$2:$O$854,2,FALSE),"")</f>
        <v>-</v>
      </c>
      <c r="AB472" s="37" t="str">
        <f>_xlfn.IFNA(VLOOKUP($C472,DataSuS2022!$B$2:$O$854,3,FALSE),"")</f>
        <v>-</v>
      </c>
      <c r="AC472" s="37" t="str">
        <f>_xlfn.IFNA(VLOOKUP($C472,DataSuS2022!$B$2:$O$854,4,FALSE),"")</f>
        <v>-</v>
      </c>
      <c r="AD472" s="37" t="str">
        <f>_xlfn.IFNA(VLOOKUP($C472,DataSuS2022!$B$2:$O$854,5,FALSE),"")</f>
        <v>-</v>
      </c>
      <c r="AE472" s="37" t="str">
        <f>_xlfn.IFNA(VLOOKUP($C472,DataSuS2022!$B$2:$O$854,6,FALSE),"")</f>
        <v>-</v>
      </c>
      <c r="AF472" s="37" t="str">
        <f>_xlfn.IFNA(VLOOKUP($C472,DataSuS2022!$B$2:$O$854,7,FALSE),"")</f>
        <v>-</v>
      </c>
      <c r="AG472" s="37" t="str">
        <f>_xlfn.IFNA(VLOOKUP($C472,DataSuS2022!$B$2:$O$854,8,FALSE),"")</f>
        <v>-</v>
      </c>
      <c r="AH472" s="37" t="str">
        <f>_xlfn.IFNA(VLOOKUP($C472,DataSuS2022!$B$2:$O$854,9,FALSE),"")</f>
        <v>-</v>
      </c>
      <c r="AI472" s="37" t="str">
        <f>_xlfn.IFNA(VLOOKUP($C472,DataSuS2022!$B$2:$O$854,10,FALSE),"")</f>
        <v>-</v>
      </c>
      <c r="AJ472" s="37" t="str">
        <f>_xlfn.IFNA(VLOOKUP($C472,DataSuS2022!$B$2:$O$854,11,FALSE),"")</f>
        <v>-</v>
      </c>
      <c r="AK472" s="37" t="str">
        <f>_xlfn.IFNA(VLOOKUP($C472,DataSuS2022!$B$2:$O$854,12,TRUE),"")</f>
        <v>-</v>
      </c>
      <c r="AL472" s="37" t="str">
        <f>_xlfn.IFNA(VLOOKUP($C472,DataSuS2022!$B$2:$O$854,13,FALSE),"")</f>
        <v>-</v>
      </c>
      <c r="AM472" s="44">
        <f t="shared" si="40"/>
        <v>0</v>
      </c>
      <c r="AN472" t="str">
        <f>_xlfn.IFNA(VLOOKUP($C472,DataSuS2023!$B$2:$O$854,2,FALSE),"")</f>
        <v>-</v>
      </c>
      <c r="AO472" t="str">
        <f>_xlfn.IFNA(VLOOKUP($C472,DataSuS2023!$B$2:$O$854,3,FALSE),"")</f>
        <v>-</v>
      </c>
      <c r="AP472" t="str">
        <f>_xlfn.IFNA(VLOOKUP($C472,DataSuS2023!$B$2:$O$854,4,FALSE),"")</f>
        <v>-</v>
      </c>
      <c r="AQ472" t="str">
        <f>_xlfn.IFNA(VLOOKUP($C472,DataSuS2023!$B$2:$O$854,5,FALSE),"")</f>
        <v>-</v>
      </c>
      <c r="AR472" t="str">
        <f>_xlfn.IFNA(VLOOKUP($C472,DataSuS2023!$B$2:$O$854,6,FALSE),"")</f>
        <v>-</v>
      </c>
      <c r="AS472" t="str">
        <f>_xlfn.IFNA(VLOOKUP($C472,DataSuS2023!$B$2:$O$854,7,FALSE),"")</f>
        <v>-</v>
      </c>
      <c r="AT472" t="str">
        <f>_xlfn.IFNA(VLOOKUP($C472,DataSuS2023!$B$2:$O$854,8,FALSE),"")</f>
        <v>-</v>
      </c>
      <c r="AU472" t="str">
        <f>_xlfn.IFNA(VLOOKUP($C472,DataSuS2023!$B$2:$O$854,9,FALSE),"")</f>
        <v>-</v>
      </c>
      <c r="AV472" t="str">
        <f>_xlfn.IFNA(VLOOKUP($C472,DataSuS2023!$B$2:$O$854,10,FALSE),"")</f>
        <v>-</v>
      </c>
      <c r="AW472" t="str">
        <f>_xlfn.IFNA(VLOOKUP($C472,DataSuS2023!$B$2:$O$854,11,FALSE),"")</f>
        <v>-</v>
      </c>
      <c r="AX472" t="str">
        <f>_xlfn.IFNA(VLOOKUP($C472,DataSuS2023!$B$2:$O$854,12,FALSE),"")</f>
        <v>-</v>
      </c>
      <c r="AY472" t="str">
        <f>_xlfn.IFNA(VLOOKUP($C472,DataSuS2023!$B$2:$O$854,13,FALSE),"")</f>
        <v>-</v>
      </c>
      <c r="AZ472" s="43">
        <f t="shared" si="42"/>
        <v>0</v>
      </c>
      <c r="BA472">
        <f t="shared" si="41"/>
        <v>0</v>
      </c>
    </row>
    <row r="473" spans="1:53" ht="15.75" customHeight="1">
      <c r="A473" s="10" t="s">
        <v>903</v>
      </c>
      <c r="B473" s="5">
        <v>3140803</v>
      </c>
      <c r="C473" s="5" t="str">
        <f t="shared" si="38"/>
        <v>31408</v>
      </c>
      <c r="D473" s="11" t="s">
        <v>303</v>
      </c>
      <c r="E473" s="12">
        <v>0.48199999999999998</v>
      </c>
      <c r="F473" s="12">
        <v>0.628</v>
      </c>
      <c r="G473" s="13">
        <v>0.72</v>
      </c>
      <c r="H473" s="46">
        <v>71</v>
      </c>
      <c r="I473" s="13" t="s">
        <v>61</v>
      </c>
      <c r="J473" s="14">
        <v>4.5199999999999996</v>
      </c>
      <c r="K473" s="14">
        <v>157.066</v>
      </c>
      <c r="L473" s="15">
        <f t="shared" si="22"/>
        <v>28.777711280608148</v>
      </c>
      <c r="M473" s="6" t="s">
        <v>62</v>
      </c>
      <c r="N473" s="3" t="str">
        <f>_xlfn.IFNA(VLOOKUP($C473,DataSuS2021!$B$2:$O$173,2,FALSE),"")</f>
        <v/>
      </c>
      <c r="O473" s="3" t="str">
        <f>_xlfn.IFNA(VLOOKUP($C473,DataSuS2021!$B$2:$O$173,3,FALSE),"")</f>
        <v/>
      </c>
      <c r="P473" s="3" t="str">
        <f>_xlfn.IFNA(VLOOKUP($C473,DataSuS2021!$B$2:$O$173,4,FALSE),"")</f>
        <v/>
      </c>
      <c r="Q473" s="3" t="str">
        <f>_xlfn.IFNA(VLOOKUP($C473,DataSuS2021!$B$2:$O$173,5,FALSE),"")</f>
        <v/>
      </c>
      <c r="R473" s="3" t="str">
        <f>_xlfn.IFNA(VLOOKUP($C473,DataSuS2021!$B$2:$O$173,6,FALSE),"")</f>
        <v/>
      </c>
      <c r="S473" s="3" t="str">
        <f>_xlfn.IFNA(VLOOKUP($C473,DataSuS2021!$B$2:$O$173,7,FALSE),"")</f>
        <v/>
      </c>
      <c r="T473" s="3" t="str">
        <f>_xlfn.IFNA(VLOOKUP($C473,DataSuS2021!$B$2:$O$173,8,FALSE),"")</f>
        <v/>
      </c>
      <c r="U473" s="3" t="str">
        <f>_xlfn.IFNA(VLOOKUP($C473,DataSuS2021!$B$2:$O$173,9,FALSE),"")</f>
        <v/>
      </c>
      <c r="V473" s="3" t="str">
        <f>_xlfn.IFNA(VLOOKUP($C473,DataSuS2021!$B$2:$O$173,10,FALSE),"")</f>
        <v/>
      </c>
      <c r="W473" s="3" t="str">
        <f>_xlfn.IFNA(VLOOKUP($C473,DataSuS2021!$B$2:$O$173,11,FALSE),"")</f>
        <v/>
      </c>
      <c r="X473" s="3" t="str">
        <f>_xlfn.IFNA(VLOOKUP($C473,DataSuS2021!$B$2:$O$173,12,FALSE),"")</f>
        <v/>
      </c>
      <c r="Y473" s="3" t="str">
        <f>_xlfn.IFNA(VLOOKUP($C473,DataSuS2021!$B$2:$O$173,13,FALSE),"")</f>
        <v/>
      </c>
      <c r="Z473" s="42">
        <f t="shared" si="39"/>
        <v>0</v>
      </c>
      <c r="AA473" s="37" t="str">
        <f>_xlfn.IFNA(VLOOKUP($C473,DataSuS2022!$B$2:$O$854,2,FALSE),"")</f>
        <v>-</v>
      </c>
      <c r="AB473" s="37" t="str">
        <f>_xlfn.IFNA(VLOOKUP($C473,DataSuS2022!$B$2:$O$854,3,FALSE),"")</f>
        <v>-</v>
      </c>
      <c r="AC473" s="37" t="str">
        <f>_xlfn.IFNA(VLOOKUP($C473,DataSuS2022!$B$2:$O$854,4,FALSE),"")</f>
        <v>-</v>
      </c>
      <c r="AD473" s="37" t="str">
        <f>_xlfn.IFNA(VLOOKUP($C473,DataSuS2022!$B$2:$O$854,5,FALSE),"")</f>
        <v>-</v>
      </c>
      <c r="AE473" s="37" t="str">
        <f>_xlfn.IFNA(VLOOKUP($C473,DataSuS2022!$B$2:$O$854,6,FALSE),"")</f>
        <v>-</v>
      </c>
      <c r="AF473" s="37" t="str">
        <f>_xlfn.IFNA(VLOOKUP($C473,DataSuS2022!$B$2:$O$854,7,FALSE),"")</f>
        <v>-</v>
      </c>
      <c r="AG473" s="37" t="str">
        <f>_xlfn.IFNA(VLOOKUP($C473,DataSuS2022!$B$2:$O$854,8,FALSE),"")</f>
        <v>-</v>
      </c>
      <c r="AH473" s="37" t="str">
        <f>_xlfn.IFNA(VLOOKUP($C473,DataSuS2022!$B$2:$O$854,9,FALSE),"")</f>
        <v>-</v>
      </c>
      <c r="AI473" s="37" t="str">
        <f>_xlfn.IFNA(VLOOKUP($C473,DataSuS2022!$B$2:$O$854,10,FALSE),"")</f>
        <v>-</v>
      </c>
      <c r="AJ473" s="37" t="str">
        <f>_xlfn.IFNA(VLOOKUP($C473,DataSuS2022!$B$2:$O$854,11,FALSE),"")</f>
        <v>-</v>
      </c>
      <c r="AK473" s="37" t="str">
        <f>_xlfn.IFNA(VLOOKUP($C473,DataSuS2022!$B$2:$O$854,12,TRUE),"")</f>
        <v>-</v>
      </c>
      <c r="AL473" s="37" t="str">
        <f>_xlfn.IFNA(VLOOKUP($C473,DataSuS2022!$B$2:$O$854,13,FALSE),"")</f>
        <v>-</v>
      </c>
      <c r="AM473" s="44">
        <f t="shared" si="40"/>
        <v>0</v>
      </c>
      <c r="AN473" t="str">
        <f>_xlfn.IFNA(VLOOKUP($C473,DataSuS2023!$B$2:$O$854,2,FALSE),"")</f>
        <v>-</v>
      </c>
      <c r="AO473" t="str">
        <f>_xlfn.IFNA(VLOOKUP($C473,DataSuS2023!$B$2:$O$854,3,FALSE),"")</f>
        <v>-</v>
      </c>
      <c r="AP473" t="str">
        <f>_xlfn.IFNA(VLOOKUP($C473,DataSuS2023!$B$2:$O$854,4,FALSE),"")</f>
        <v>-</v>
      </c>
      <c r="AQ473" t="str">
        <f>_xlfn.IFNA(VLOOKUP($C473,DataSuS2023!$B$2:$O$854,5,FALSE),"")</f>
        <v>-</v>
      </c>
      <c r="AR473" t="str">
        <f>_xlfn.IFNA(VLOOKUP($C473,DataSuS2023!$B$2:$O$854,6,FALSE),"")</f>
        <v>-</v>
      </c>
      <c r="AS473" t="str">
        <f>_xlfn.IFNA(VLOOKUP($C473,DataSuS2023!$B$2:$O$854,7,FALSE),"")</f>
        <v>-</v>
      </c>
      <c r="AT473" t="str">
        <f>_xlfn.IFNA(VLOOKUP($C473,DataSuS2023!$B$2:$O$854,8,FALSE),"")</f>
        <v>-</v>
      </c>
      <c r="AU473" t="str">
        <f>_xlfn.IFNA(VLOOKUP($C473,DataSuS2023!$B$2:$O$854,9,FALSE),"")</f>
        <v>-</v>
      </c>
      <c r="AV473" t="str">
        <f>_xlfn.IFNA(VLOOKUP($C473,DataSuS2023!$B$2:$O$854,10,FALSE),"")</f>
        <v>-</v>
      </c>
      <c r="AW473" t="str">
        <f>_xlfn.IFNA(VLOOKUP($C473,DataSuS2023!$B$2:$O$854,11,FALSE),"")</f>
        <v>-</v>
      </c>
      <c r="AX473" t="str">
        <f>_xlfn.IFNA(VLOOKUP($C473,DataSuS2023!$B$2:$O$854,12,FALSE),"")</f>
        <v>-</v>
      </c>
      <c r="AY473" t="str">
        <f>_xlfn.IFNA(VLOOKUP($C473,DataSuS2023!$B$2:$O$854,13,FALSE),"")</f>
        <v>-</v>
      </c>
      <c r="AZ473" s="43">
        <f t="shared" si="42"/>
        <v>0</v>
      </c>
      <c r="BA473">
        <f t="shared" si="41"/>
        <v>0</v>
      </c>
    </row>
    <row r="474" spans="1:53" ht="15.75" customHeight="1">
      <c r="A474" s="10" t="s">
        <v>904</v>
      </c>
      <c r="B474" s="5">
        <v>3140852</v>
      </c>
      <c r="C474" s="5" t="str">
        <f t="shared" si="38"/>
        <v>31408</v>
      </c>
      <c r="D474" s="11" t="s">
        <v>59</v>
      </c>
      <c r="E474" s="12">
        <v>0.24199999999999999</v>
      </c>
      <c r="F474" s="12">
        <v>0.42899999999999999</v>
      </c>
      <c r="G474" s="13">
        <v>0.61599999999999999</v>
      </c>
      <c r="H474" s="46" t="s">
        <v>905</v>
      </c>
      <c r="I474" s="13" t="s">
        <v>343</v>
      </c>
      <c r="J474" s="14">
        <v>2.77</v>
      </c>
      <c r="K474" s="14">
        <v>1940.598</v>
      </c>
      <c r="L474" s="15">
        <f t="shared" si="22"/>
        <v>1.427395060697785</v>
      </c>
      <c r="M474" s="6" t="s">
        <v>83</v>
      </c>
      <c r="N474" s="3" t="str">
        <f>_xlfn.IFNA(VLOOKUP($C474,DataSuS2021!$B$2:$O$173,2,FALSE),"")</f>
        <v/>
      </c>
      <c r="O474" s="3" t="str">
        <f>_xlfn.IFNA(VLOOKUP($C474,DataSuS2021!$B$2:$O$173,3,FALSE),"")</f>
        <v/>
      </c>
      <c r="P474" s="3" t="str">
        <f>_xlfn.IFNA(VLOOKUP($C474,DataSuS2021!$B$2:$O$173,4,FALSE),"")</f>
        <v/>
      </c>
      <c r="Q474" s="3" t="str">
        <f>_xlfn.IFNA(VLOOKUP($C474,DataSuS2021!$B$2:$O$173,5,FALSE),"")</f>
        <v/>
      </c>
      <c r="R474" s="3" t="str">
        <f>_xlfn.IFNA(VLOOKUP($C474,DataSuS2021!$B$2:$O$173,6,FALSE),"")</f>
        <v/>
      </c>
      <c r="S474" s="3" t="str">
        <f>_xlfn.IFNA(VLOOKUP($C474,DataSuS2021!$B$2:$O$173,7,FALSE),"")</f>
        <v/>
      </c>
      <c r="T474" s="3" t="str">
        <f>_xlfn.IFNA(VLOOKUP($C474,DataSuS2021!$B$2:$O$173,8,FALSE),"")</f>
        <v/>
      </c>
      <c r="U474" s="3" t="str">
        <f>_xlfn.IFNA(VLOOKUP($C474,DataSuS2021!$B$2:$O$173,9,FALSE),"")</f>
        <v/>
      </c>
      <c r="V474" s="3" t="str">
        <f>_xlfn.IFNA(VLOOKUP($C474,DataSuS2021!$B$2:$O$173,10,FALSE),"")</f>
        <v/>
      </c>
      <c r="W474" s="3" t="str">
        <f>_xlfn.IFNA(VLOOKUP($C474,DataSuS2021!$B$2:$O$173,11,FALSE),"")</f>
        <v/>
      </c>
      <c r="X474" s="3" t="str">
        <f>_xlfn.IFNA(VLOOKUP($C474,DataSuS2021!$B$2:$O$173,12,FALSE),"")</f>
        <v/>
      </c>
      <c r="Y474" s="3" t="str">
        <f>_xlfn.IFNA(VLOOKUP($C474,DataSuS2021!$B$2:$O$173,13,FALSE),"")</f>
        <v/>
      </c>
      <c r="Z474" s="42">
        <f t="shared" si="39"/>
        <v>0</v>
      </c>
      <c r="AA474" s="37" t="str">
        <f>_xlfn.IFNA(VLOOKUP($C474,DataSuS2022!$B$2:$O$854,2,FALSE),"")</f>
        <v>-</v>
      </c>
      <c r="AB474" s="37" t="str">
        <f>_xlfn.IFNA(VLOOKUP($C474,DataSuS2022!$B$2:$O$854,3,FALSE),"")</f>
        <v>-</v>
      </c>
      <c r="AC474" s="37" t="str">
        <f>_xlfn.IFNA(VLOOKUP($C474,DataSuS2022!$B$2:$O$854,4,FALSE),"")</f>
        <v>-</v>
      </c>
      <c r="AD474" s="37" t="str">
        <f>_xlfn.IFNA(VLOOKUP($C474,DataSuS2022!$B$2:$O$854,5,FALSE),"")</f>
        <v>-</v>
      </c>
      <c r="AE474" s="37" t="str">
        <f>_xlfn.IFNA(VLOOKUP($C474,DataSuS2022!$B$2:$O$854,6,FALSE),"")</f>
        <v>-</v>
      </c>
      <c r="AF474" s="37" t="str">
        <f>_xlfn.IFNA(VLOOKUP($C474,DataSuS2022!$B$2:$O$854,7,FALSE),"")</f>
        <v>-</v>
      </c>
      <c r="AG474" s="37" t="str">
        <f>_xlfn.IFNA(VLOOKUP($C474,DataSuS2022!$B$2:$O$854,8,FALSE),"")</f>
        <v>-</v>
      </c>
      <c r="AH474" s="37" t="str">
        <f>_xlfn.IFNA(VLOOKUP($C474,DataSuS2022!$B$2:$O$854,9,FALSE),"")</f>
        <v>-</v>
      </c>
      <c r="AI474" s="37" t="str">
        <f>_xlfn.IFNA(VLOOKUP($C474,DataSuS2022!$B$2:$O$854,10,FALSE),"")</f>
        <v>-</v>
      </c>
      <c r="AJ474" s="37" t="str">
        <f>_xlfn.IFNA(VLOOKUP($C474,DataSuS2022!$B$2:$O$854,11,FALSE),"")</f>
        <v>-</v>
      </c>
      <c r="AK474" s="37" t="str">
        <f>_xlfn.IFNA(VLOOKUP($C474,DataSuS2022!$B$2:$O$854,12,TRUE),"")</f>
        <v>-</v>
      </c>
      <c r="AL474" s="37" t="str">
        <f>_xlfn.IFNA(VLOOKUP($C474,DataSuS2022!$B$2:$O$854,13,FALSE),"")</f>
        <v>-</v>
      </c>
      <c r="AM474" s="44">
        <f t="shared" si="40"/>
        <v>0</v>
      </c>
      <c r="AN474" t="str">
        <f>_xlfn.IFNA(VLOOKUP($C474,DataSuS2023!$B$2:$O$854,2,FALSE),"")</f>
        <v>-</v>
      </c>
      <c r="AO474" t="str">
        <f>_xlfn.IFNA(VLOOKUP($C474,DataSuS2023!$B$2:$O$854,3,FALSE),"")</f>
        <v>-</v>
      </c>
      <c r="AP474" t="str">
        <f>_xlfn.IFNA(VLOOKUP($C474,DataSuS2023!$B$2:$O$854,4,FALSE),"")</f>
        <v>-</v>
      </c>
      <c r="AQ474" t="str">
        <f>_xlfn.IFNA(VLOOKUP($C474,DataSuS2023!$B$2:$O$854,5,FALSE),"")</f>
        <v>-</v>
      </c>
      <c r="AR474" t="str">
        <f>_xlfn.IFNA(VLOOKUP($C474,DataSuS2023!$B$2:$O$854,6,FALSE),"")</f>
        <v>-</v>
      </c>
      <c r="AS474" t="str">
        <f>_xlfn.IFNA(VLOOKUP($C474,DataSuS2023!$B$2:$O$854,7,FALSE),"")</f>
        <v>-</v>
      </c>
      <c r="AT474" t="str">
        <f>_xlfn.IFNA(VLOOKUP($C474,DataSuS2023!$B$2:$O$854,8,FALSE),"")</f>
        <v>-</v>
      </c>
      <c r="AU474" t="str">
        <f>_xlfn.IFNA(VLOOKUP($C474,DataSuS2023!$B$2:$O$854,9,FALSE),"")</f>
        <v>-</v>
      </c>
      <c r="AV474" t="str">
        <f>_xlfn.IFNA(VLOOKUP($C474,DataSuS2023!$B$2:$O$854,10,FALSE),"")</f>
        <v>-</v>
      </c>
      <c r="AW474" t="str">
        <f>_xlfn.IFNA(VLOOKUP($C474,DataSuS2023!$B$2:$O$854,11,FALSE),"")</f>
        <v>-</v>
      </c>
      <c r="AX474" t="str">
        <f>_xlfn.IFNA(VLOOKUP($C474,DataSuS2023!$B$2:$O$854,12,FALSE),"")</f>
        <v>-</v>
      </c>
      <c r="AY474" t="str">
        <f>_xlfn.IFNA(VLOOKUP($C474,DataSuS2023!$B$2:$O$854,13,FALSE),"")</f>
        <v>-</v>
      </c>
      <c r="AZ474" s="43">
        <f t="shared" si="42"/>
        <v>0</v>
      </c>
      <c r="BA474">
        <f t="shared" si="41"/>
        <v>0</v>
      </c>
    </row>
    <row r="475" spans="1:53" ht="15.75" customHeight="1">
      <c r="A475" s="10" t="s">
        <v>906</v>
      </c>
      <c r="B475" s="5">
        <v>3140902</v>
      </c>
      <c r="C475" s="5" t="str">
        <f t="shared" si="38"/>
        <v>31409</v>
      </c>
      <c r="D475" s="11" t="s">
        <v>85</v>
      </c>
      <c r="E475" s="12">
        <v>0.35799999999999998</v>
      </c>
      <c r="F475" s="12">
        <v>0.503</v>
      </c>
      <c r="G475" s="13">
        <v>0.63100000000000001</v>
      </c>
      <c r="H475" s="46" t="s">
        <v>680</v>
      </c>
      <c r="I475" s="13" t="s">
        <v>61</v>
      </c>
      <c r="J475" s="14">
        <v>2.79</v>
      </c>
      <c r="K475" s="14">
        <v>266.99</v>
      </c>
      <c r="L475" s="15">
        <f t="shared" si="22"/>
        <v>10.449829581632271</v>
      </c>
      <c r="M475" s="6" t="s">
        <v>62</v>
      </c>
      <c r="N475" s="3" t="str">
        <f>_xlfn.IFNA(VLOOKUP($C475,DataSuS2021!$B$2:$O$173,2,FALSE),"")</f>
        <v/>
      </c>
      <c r="O475" s="3" t="str">
        <f>_xlfn.IFNA(VLOOKUP($C475,DataSuS2021!$B$2:$O$173,3,FALSE),"")</f>
        <v/>
      </c>
      <c r="P475" s="3" t="str">
        <f>_xlfn.IFNA(VLOOKUP($C475,DataSuS2021!$B$2:$O$173,4,FALSE),"")</f>
        <v/>
      </c>
      <c r="Q475" s="3" t="str">
        <f>_xlfn.IFNA(VLOOKUP($C475,DataSuS2021!$B$2:$O$173,5,FALSE),"")</f>
        <v/>
      </c>
      <c r="R475" s="3" t="str">
        <f>_xlfn.IFNA(VLOOKUP($C475,DataSuS2021!$B$2:$O$173,6,FALSE),"")</f>
        <v/>
      </c>
      <c r="S475" s="3" t="str">
        <f>_xlfn.IFNA(VLOOKUP($C475,DataSuS2021!$B$2:$O$173,7,FALSE),"")</f>
        <v/>
      </c>
      <c r="T475" s="3" t="str">
        <f>_xlfn.IFNA(VLOOKUP($C475,DataSuS2021!$B$2:$O$173,8,FALSE),"")</f>
        <v/>
      </c>
      <c r="U475" s="3" t="str">
        <f>_xlfn.IFNA(VLOOKUP($C475,DataSuS2021!$B$2:$O$173,9,FALSE),"")</f>
        <v/>
      </c>
      <c r="V475" s="3" t="str">
        <f>_xlfn.IFNA(VLOOKUP($C475,DataSuS2021!$B$2:$O$173,10,FALSE),"")</f>
        <v/>
      </c>
      <c r="W475" s="3" t="str">
        <f>_xlfn.IFNA(VLOOKUP($C475,DataSuS2021!$B$2:$O$173,11,FALSE),"")</f>
        <v/>
      </c>
      <c r="X475" s="3" t="str">
        <f>_xlfn.IFNA(VLOOKUP($C475,DataSuS2021!$B$2:$O$173,12,FALSE),"")</f>
        <v/>
      </c>
      <c r="Y475" s="3" t="str">
        <f>_xlfn.IFNA(VLOOKUP($C475,DataSuS2021!$B$2:$O$173,13,FALSE),"")</f>
        <v/>
      </c>
      <c r="Z475" s="42">
        <f t="shared" si="39"/>
        <v>0</v>
      </c>
      <c r="AA475" s="37" t="str">
        <f>_xlfn.IFNA(VLOOKUP($C475,DataSuS2022!$B$2:$O$854,2,FALSE),"")</f>
        <v>-</v>
      </c>
      <c r="AB475" s="37" t="str">
        <f>_xlfn.IFNA(VLOOKUP($C475,DataSuS2022!$B$2:$O$854,3,FALSE),"")</f>
        <v>-</v>
      </c>
      <c r="AC475" s="37" t="str">
        <f>_xlfn.IFNA(VLOOKUP($C475,DataSuS2022!$B$2:$O$854,4,FALSE),"")</f>
        <v>-</v>
      </c>
      <c r="AD475" s="37" t="str">
        <f>_xlfn.IFNA(VLOOKUP($C475,DataSuS2022!$B$2:$O$854,5,FALSE),"")</f>
        <v>-</v>
      </c>
      <c r="AE475" s="37" t="str">
        <f>_xlfn.IFNA(VLOOKUP($C475,DataSuS2022!$B$2:$O$854,6,FALSE),"")</f>
        <v>-</v>
      </c>
      <c r="AF475" s="37" t="str">
        <f>_xlfn.IFNA(VLOOKUP($C475,DataSuS2022!$B$2:$O$854,7,FALSE),"")</f>
        <v>-</v>
      </c>
      <c r="AG475" s="37" t="str">
        <f>_xlfn.IFNA(VLOOKUP($C475,DataSuS2022!$B$2:$O$854,8,FALSE),"")</f>
        <v>-</v>
      </c>
      <c r="AH475" s="37" t="str">
        <f>_xlfn.IFNA(VLOOKUP($C475,DataSuS2022!$B$2:$O$854,9,FALSE),"")</f>
        <v>-</v>
      </c>
      <c r="AI475" s="37" t="str">
        <f>_xlfn.IFNA(VLOOKUP($C475,DataSuS2022!$B$2:$O$854,10,FALSE),"")</f>
        <v>-</v>
      </c>
      <c r="AJ475" s="37" t="str">
        <f>_xlfn.IFNA(VLOOKUP($C475,DataSuS2022!$B$2:$O$854,11,FALSE),"")</f>
        <v>-</v>
      </c>
      <c r="AK475" s="37" t="str">
        <f>_xlfn.IFNA(VLOOKUP($C475,DataSuS2022!$B$2:$O$854,12,TRUE),"")</f>
        <v>-</v>
      </c>
      <c r="AL475" s="37" t="str">
        <f>_xlfn.IFNA(VLOOKUP($C475,DataSuS2022!$B$2:$O$854,13,FALSE),"")</f>
        <v>-</v>
      </c>
      <c r="AM475" s="44">
        <f t="shared" si="40"/>
        <v>0</v>
      </c>
      <c r="AN475" t="str">
        <f>_xlfn.IFNA(VLOOKUP($C475,DataSuS2023!$B$2:$O$854,2,FALSE),"")</f>
        <v>-</v>
      </c>
      <c r="AO475" t="str">
        <f>_xlfn.IFNA(VLOOKUP($C475,DataSuS2023!$B$2:$O$854,3,FALSE),"")</f>
        <v>-</v>
      </c>
      <c r="AP475" t="str">
        <f>_xlfn.IFNA(VLOOKUP($C475,DataSuS2023!$B$2:$O$854,4,FALSE),"")</f>
        <v>-</v>
      </c>
      <c r="AQ475" t="str">
        <f>_xlfn.IFNA(VLOOKUP($C475,DataSuS2023!$B$2:$O$854,5,FALSE),"")</f>
        <v>-</v>
      </c>
      <c r="AR475" t="str">
        <f>_xlfn.IFNA(VLOOKUP($C475,DataSuS2023!$B$2:$O$854,6,FALSE),"")</f>
        <v>-</v>
      </c>
      <c r="AS475" t="str">
        <f>_xlfn.IFNA(VLOOKUP($C475,DataSuS2023!$B$2:$O$854,7,FALSE),"")</f>
        <v>-</v>
      </c>
      <c r="AT475" t="str">
        <f>_xlfn.IFNA(VLOOKUP($C475,DataSuS2023!$B$2:$O$854,8,FALSE),"")</f>
        <v>-</v>
      </c>
      <c r="AU475" t="str">
        <f>_xlfn.IFNA(VLOOKUP($C475,DataSuS2023!$B$2:$O$854,9,FALSE),"")</f>
        <v>-</v>
      </c>
      <c r="AV475" t="str">
        <f>_xlfn.IFNA(VLOOKUP($C475,DataSuS2023!$B$2:$O$854,10,FALSE),"")</f>
        <v>-</v>
      </c>
      <c r="AW475" t="str">
        <f>_xlfn.IFNA(VLOOKUP($C475,DataSuS2023!$B$2:$O$854,11,FALSE),"")</f>
        <v>-</v>
      </c>
      <c r="AX475" t="str">
        <f>_xlfn.IFNA(VLOOKUP($C475,DataSuS2023!$B$2:$O$854,12,FALSE),"")</f>
        <v>-</v>
      </c>
      <c r="AY475" t="str">
        <f>_xlfn.IFNA(VLOOKUP($C475,DataSuS2023!$B$2:$O$854,13,FALSE),"")</f>
        <v>-</v>
      </c>
      <c r="AZ475" s="43">
        <f t="shared" si="42"/>
        <v>0</v>
      </c>
      <c r="BA475">
        <f t="shared" si="41"/>
        <v>0</v>
      </c>
    </row>
    <row r="476" spans="1:53" ht="15.75" customHeight="1">
      <c r="A476" s="10" t="s">
        <v>907</v>
      </c>
      <c r="B476" s="5">
        <v>3141009</v>
      </c>
      <c r="C476" s="5" t="str">
        <f t="shared" si="38"/>
        <v>31410</v>
      </c>
      <c r="D476" s="11" t="s">
        <v>51</v>
      </c>
      <c r="E476" s="12">
        <v>0.35099999999999998</v>
      </c>
      <c r="F476" s="12">
        <v>0.505</v>
      </c>
      <c r="G476" s="13">
        <v>0.66200000000000003</v>
      </c>
      <c r="H476" s="46" t="s">
        <v>59</v>
      </c>
      <c r="I476" s="13" t="s">
        <v>255</v>
      </c>
      <c r="J476" s="14">
        <v>2.33</v>
      </c>
      <c r="K476" s="14">
        <v>472.245</v>
      </c>
      <c r="L476" s="15">
        <f t="shared" si="22"/>
        <v>4.9338796599222867</v>
      </c>
      <c r="M476" s="6" t="s">
        <v>83</v>
      </c>
      <c r="N476" s="3" t="str">
        <f>_xlfn.IFNA(VLOOKUP($C476,DataSuS2021!$B$2:$O$173,2,FALSE),"")</f>
        <v/>
      </c>
      <c r="O476" s="3" t="str">
        <f>_xlfn.IFNA(VLOOKUP($C476,DataSuS2021!$B$2:$O$173,3,FALSE),"")</f>
        <v/>
      </c>
      <c r="P476" s="3" t="str">
        <f>_xlfn.IFNA(VLOOKUP($C476,DataSuS2021!$B$2:$O$173,4,FALSE),"")</f>
        <v/>
      </c>
      <c r="Q476" s="3" t="str">
        <f>_xlfn.IFNA(VLOOKUP($C476,DataSuS2021!$B$2:$O$173,5,FALSE),"")</f>
        <v/>
      </c>
      <c r="R476" s="3" t="str">
        <f>_xlfn.IFNA(VLOOKUP($C476,DataSuS2021!$B$2:$O$173,6,FALSE),"")</f>
        <v/>
      </c>
      <c r="S476" s="3" t="str">
        <f>_xlfn.IFNA(VLOOKUP($C476,DataSuS2021!$B$2:$O$173,7,FALSE),"")</f>
        <v/>
      </c>
      <c r="T476" s="3" t="str">
        <f>_xlfn.IFNA(VLOOKUP($C476,DataSuS2021!$B$2:$O$173,8,FALSE),"")</f>
        <v/>
      </c>
      <c r="U476" s="3" t="str">
        <f>_xlfn.IFNA(VLOOKUP($C476,DataSuS2021!$B$2:$O$173,9,FALSE),"")</f>
        <v/>
      </c>
      <c r="V476" s="3" t="str">
        <f>_xlfn.IFNA(VLOOKUP($C476,DataSuS2021!$B$2:$O$173,10,FALSE),"")</f>
        <v/>
      </c>
      <c r="W476" s="3" t="str">
        <f>_xlfn.IFNA(VLOOKUP($C476,DataSuS2021!$B$2:$O$173,11,FALSE),"")</f>
        <v/>
      </c>
      <c r="X476" s="3" t="str">
        <f>_xlfn.IFNA(VLOOKUP($C476,DataSuS2021!$B$2:$O$173,12,FALSE),"")</f>
        <v/>
      </c>
      <c r="Y476" s="3" t="str">
        <f>_xlfn.IFNA(VLOOKUP($C476,DataSuS2021!$B$2:$O$173,13,FALSE),"")</f>
        <v/>
      </c>
      <c r="Z476" s="42">
        <f t="shared" si="39"/>
        <v>0</v>
      </c>
      <c r="AA476" s="37" t="str">
        <f>_xlfn.IFNA(VLOOKUP($C476,DataSuS2022!$B$2:$O$854,2,FALSE),"")</f>
        <v>-</v>
      </c>
      <c r="AB476" s="37" t="str">
        <f>_xlfn.IFNA(VLOOKUP($C476,DataSuS2022!$B$2:$O$854,3,FALSE),"")</f>
        <v>-</v>
      </c>
      <c r="AC476" s="37" t="str">
        <f>_xlfn.IFNA(VLOOKUP($C476,DataSuS2022!$B$2:$O$854,4,FALSE),"")</f>
        <v>-</v>
      </c>
      <c r="AD476" s="37" t="str">
        <f>_xlfn.IFNA(VLOOKUP($C476,DataSuS2022!$B$2:$O$854,5,FALSE),"")</f>
        <v>-</v>
      </c>
      <c r="AE476" s="37" t="str">
        <f>_xlfn.IFNA(VLOOKUP($C476,DataSuS2022!$B$2:$O$854,6,FALSE),"")</f>
        <v>-</v>
      </c>
      <c r="AF476" s="37" t="str">
        <f>_xlfn.IFNA(VLOOKUP($C476,DataSuS2022!$B$2:$O$854,7,FALSE),"")</f>
        <v>-</v>
      </c>
      <c r="AG476" s="37" t="str">
        <f>_xlfn.IFNA(VLOOKUP($C476,DataSuS2022!$B$2:$O$854,8,FALSE),"")</f>
        <v>-</v>
      </c>
      <c r="AH476" s="37" t="str">
        <f>_xlfn.IFNA(VLOOKUP($C476,DataSuS2022!$B$2:$O$854,9,FALSE),"")</f>
        <v>-</v>
      </c>
      <c r="AI476" s="37" t="str">
        <f>_xlfn.IFNA(VLOOKUP($C476,DataSuS2022!$B$2:$O$854,10,FALSE),"")</f>
        <v>-</v>
      </c>
      <c r="AJ476" s="37" t="str">
        <f>_xlfn.IFNA(VLOOKUP($C476,DataSuS2022!$B$2:$O$854,11,FALSE),"")</f>
        <v>-</v>
      </c>
      <c r="AK476" s="37" t="str">
        <f>_xlfn.IFNA(VLOOKUP($C476,DataSuS2022!$B$2:$O$854,12,TRUE),"")</f>
        <v>-</v>
      </c>
      <c r="AL476" s="37" t="str">
        <f>_xlfn.IFNA(VLOOKUP($C476,DataSuS2022!$B$2:$O$854,13,FALSE),"")</f>
        <v>-</v>
      </c>
      <c r="AM476" s="44">
        <f t="shared" si="40"/>
        <v>0</v>
      </c>
      <c r="AN476" t="str">
        <f>_xlfn.IFNA(VLOOKUP($C476,DataSuS2023!$B$2:$O$854,2,FALSE),"")</f>
        <v>-</v>
      </c>
      <c r="AO476" t="str">
        <f>_xlfn.IFNA(VLOOKUP($C476,DataSuS2023!$B$2:$O$854,3,FALSE),"")</f>
        <v>-</v>
      </c>
      <c r="AP476" t="str">
        <f>_xlfn.IFNA(VLOOKUP($C476,DataSuS2023!$B$2:$O$854,4,FALSE),"")</f>
        <v>-</v>
      </c>
      <c r="AQ476" t="str">
        <f>_xlfn.IFNA(VLOOKUP($C476,DataSuS2023!$B$2:$O$854,5,FALSE),"")</f>
        <v>-</v>
      </c>
      <c r="AR476" t="str">
        <f>_xlfn.IFNA(VLOOKUP($C476,DataSuS2023!$B$2:$O$854,6,FALSE),"")</f>
        <v>-</v>
      </c>
      <c r="AS476" t="str">
        <f>_xlfn.IFNA(VLOOKUP($C476,DataSuS2023!$B$2:$O$854,7,FALSE),"")</f>
        <v>-</v>
      </c>
      <c r="AT476" t="str">
        <f>_xlfn.IFNA(VLOOKUP($C476,DataSuS2023!$B$2:$O$854,8,FALSE),"")</f>
        <v>-</v>
      </c>
      <c r="AU476" t="str">
        <f>_xlfn.IFNA(VLOOKUP($C476,DataSuS2023!$B$2:$O$854,9,FALSE),"")</f>
        <v>-</v>
      </c>
      <c r="AV476" t="str">
        <f>_xlfn.IFNA(VLOOKUP($C476,DataSuS2023!$B$2:$O$854,10,FALSE),"")</f>
        <v>-</v>
      </c>
      <c r="AW476" t="str">
        <f>_xlfn.IFNA(VLOOKUP($C476,DataSuS2023!$B$2:$O$854,11,FALSE),"")</f>
        <v>-</v>
      </c>
      <c r="AX476" t="str">
        <f>_xlfn.IFNA(VLOOKUP($C476,DataSuS2023!$B$2:$O$854,12,FALSE),"")</f>
        <v>-</v>
      </c>
      <c r="AY476" t="str">
        <f>_xlfn.IFNA(VLOOKUP($C476,DataSuS2023!$B$2:$O$854,13,FALSE),"")</f>
        <v>-</v>
      </c>
      <c r="AZ476" s="43">
        <f t="shared" si="42"/>
        <v>0</v>
      </c>
      <c r="BA476">
        <f t="shared" si="41"/>
        <v>0</v>
      </c>
    </row>
    <row r="477" spans="1:53" ht="15.75" customHeight="1">
      <c r="A477" s="10" t="s">
        <v>908</v>
      </c>
      <c r="B477" s="5">
        <v>3141108</v>
      </c>
      <c r="C477" s="5" t="str">
        <f t="shared" si="38"/>
        <v>31411</v>
      </c>
      <c r="D477" s="11" t="s">
        <v>85</v>
      </c>
      <c r="E477" s="12">
        <v>0.48</v>
      </c>
      <c r="F477" s="12">
        <v>0.64700000000000002</v>
      </c>
      <c r="G477" s="13">
        <v>0.73099999999999998</v>
      </c>
      <c r="H477" s="46" t="s">
        <v>909</v>
      </c>
      <c r="I477" s="13" t="s">
        <v>53</v>
      </c>
      <c r="J477" s="14">
        <v>13.3</v>
      </c>
      <c r="K477" s="14">
        <v>252.453</v>
      </c>
      <c r="L477" s="15">
        <f t="shared" si="22"/>
        <v>52.68307368104162</v>
      </c>
      <c r="M477" s="6" t="s">
        <v>117</v>
      </c>
      <c r="N477" s="3" t="str">
        <f>_xlfn.IFNA(VLOOKUP($C477,DataSuS2021!$B$2:$O$173,2,FALSE),"")</f>
        <v/>
      </c>
      <c r="O477" s="3" t="str">
        <f>_xlfn.IFNA(VLOOKUP($C477,DataSuS2021!$B$2:$O$173,3,FALSE),"")</f>
        <v/>
      </c>
      <c r="P477" s="3" t="str">
        <f>_xlfn.IFNA(VLOOKUP($C477,DataSuS2021!$B$2:$O$173,4,FALSE),"")</f>
        <v/>
      </c>
      <c r="Q477" s="3" t="str">
        <f>_xlfn.IFNA(VLOOKUP($C477,DataSuS2021!$B$2:$O$173,5,FALSE),"")</f>
        <v/>
      </c>
      <c r="R477" s="3" t="str">
        <f>_xlfn.IFNA(VLOOKUP($C477,DataSuS2021!$B$2:$O$173,6,FALSE),"")</f>
        <v/>
      </c>
      <c r="S477" s="3" t="str">
        <f>_xlfn.IFNA(VLOOKUP($C477,DataSuS2021!$B$2:$O$173,7,FALSE),"")</f>
        <v/>
      </c>
      <c r="T477" s="3" t="str">
        <f>_xlfn.IFNA(VLOOKUP($C477,DataSuS2021!$B$2:$O$173,8,FALSE),"")</f>
        <v/>
      </c>
      <c r="U477" s="3" t="str">
        <f>_xlfn.IFNA(VLOOKUP($C477,DataSuS2021!$B$2:$O$173,9,FALSE),"")</f>
        <v/>
      </c>
      <c r="V477" s="3" t="str">
        <f>_xlfn.IFNA(VLOOKUP($C477,DataSuS2021!$B$2:$O$173,10,FALSE),"")</f>
        <v/>
      </c>
      <c r="W477" s="3" t="str">
        <f>_xlfn.IFNA(VLOOKUP($C477,DataSuS2021!$B$2:$O$173,11,FALSE),"")</f>
        <v/>
      </c>
      <c r="X477" s="3" t="str">
        <f>_xlfn.IFNA(VLOOKUP($C477,DataSuS2021!$B$2:$O$173,12,FALSE),"")</f>
        <v/>
      </c>
      <c r="Y477" s="3" t="str">
        <f>_xlfn.IFNA(VLOOKUP($C477,DataSuS2021!$B$2:$O$173,13,FALSE),"")</f>
        <v/>
      </c>
      <c r="Z477" s="42">
        <f t="shared" si="39"/>
        <v>0</v>
      </c>
      <c r="AA477" s="37" t="str">
        <f>_xlfn.IFNA(VLOOKUP($C477,DataSuS2022!$B$2:$O$854,2,FALSE),"")</f>
        <v>-</v>
      </c>
      <c r="AB477" s="37" t="str">
        <f>_xlfn.IFNA(VLOOKUP($C477,DataSuS2022!$B$2:$O$854,3,FALSE),"")</f>
        <v>-</v>
      </c>
      <c r="AC477" s="37">
        <f>_xlfn.IFNA(VLOOKUP($C477,DataSuS2022!$B$2:$O$854,4,FALSE),"")</f>
        <v>2</v>
      </c>
      <c r="AD477" s="37">
        <f>_xlfn.IFNA(VLOOKUP($C477,DataSuS2022!$B$2:$O$854,5,FALSE),"")</f>
        <v>1</v>
      </c>
      <c r="AE477" s="37" t="str">
        <f>_xlfn.IFNA(VLOOKUP($C477,DataSuS2022!$B$2:$O$854,6,FALSE),"")</f>
        <v>-</v>
      </c>
      <c r="AF477" s="37" t="str">
        <f>_xlfn.IFNA(VLOOKUP($C477,DataSuS2022!$B$2:$O$854,7,FALSE),"")</f>
        <v>-</v>
      </c>
      <c r="AG477" s="37" t="str">
        <f>_xlfn.IFNA(VLOOKUP($C477,DataSuS2022!$B$2:$O$854,8,FALSE),"")</f>
        <v>-</v>
      </c>
      <c r="AH477" s="37" t="str">
        <f>_xlfn.IFNA(VLOOKUP($C477,DataSuS2022!$B$2:$O$854,9,FALSE),"")</f>
        <v>-</v>
      </c>
      <c r="AI477" s="37" t="str">
        <f>_xlfn.IFNA(VLOOKUP($C477,DataSuS2022!$B$2:$O$854,10,FALSE),"")</f>
        <v>-</v>
      </c>
      <c r="AJ477" s="37" t="str">
        <f>_xlfn.IFNA(VLOOKUP($C477,DataSuS2022!$B$2:$O$854,11,FALSE),"")</f>
        <v>-</v>
      </c>
      <c r="AK477" s="37" t="str">
        <f>_xlfn.IFNA(VLOOKUP($C477,DataSuS2022!$B$2:$O$854,12,TRUE),"")</f>
        <v>-</v>
      </c>
      <c r="AL477" s="37" t="str">
        <f>_xlfn.IFNA(VLOOKUP($C477,DataSuS2022!$B$2:$O$854,13,FALSE),"")</f>
        <v>-</v>
      </c>
      <c r="AM477" s="44">
        <f t="shared" si="40"/>
        <v>3</v>
      </c>
      <c r="AN477" t="str">
        <f>_xlfn.IFNA(VLOOKUP($C477,DataSuS2023!$B$2:$O$854,2,FALSE),"")</f>
        <v>-</v>
      </c>
      <c r="AO477" t="str">
        <f>_xlfn.IFNA(VLOOKUP($C477,DataSuS2023!$B$2:$O$854,3,FALSE),"")</f>
        <v>-</v>
      </c>
      <c r="AP477" t="str">
        <f>_xlfn.IFNA(VLOOKUP($C477,DataSuS2023!$B$2:$O$854,4,FALSE),"")</f>
        <v>-</v>
      </c>
      <c r="AQ477" t="str">
        <f>_xlfn.IFNA(VLOOKUP($C477,DataSuS2023!$B$2:$O$854,5,FALSE),"")</f>
        <v>-</v>
      </c>
      <c r="AR477" t="str">
        <f>_xlfn.IFNA(VLOOKUP($C477,DataSuS2023!$B$2:$O$854,6,FALSE),"")</f>
        <v>-</v>
      </c>
      <c r="AS477" t="str">
        <f>_xlfn.IFNA(VLOOKUP($C477,DataSuS2023!$B$2:$O$854,7,FALSE),"")</f>
        <v>-</v>
      </c>
      <c r="AT477" t="str">
        <f>_xlfn.IFNA(VLOOKUP($C477,DataSuS2023!$B$2:$O$854,8,FALSE),"")</f>
        <v>-</v>
      </c>
      <c r="AU477" t="str">
        <f>_xlfn.IFNA(VLOOKUP($C477,DataSuS2023!$B$2:$O$854,9,FALSE),"")</f>
        <v>-</v>
      </c>
      <c r="AV477" t="str">
        <f>_xlfn.IFNA(VLOOKUP($C477,DataSuS2023!$B$2:$O$854,10,FALSE),"")</f>
        <v>-</v>
      </c>
      <c r="AW477" t="str">
        <f>_xlfn.IFNA(VLOOKUP($C477,DataSuS2023!$B$2:$O$854,11,FALSE),"")</f>
        <v>-</v>
      </c>
      <c r="AX477" t="str">
        <f>_xlfn.IFNA(VLOOKUP($C477,DataSuS2023!$B$2:$O$854,12,FALSE),"")</f>
        <v>-</v>
      </c>
      <c r="AY477" t="str">
        <f>_xlfn.IFNA(VLOOKUP($C477,DataSuS2023!$B$2:$O$854,13,FALSE),"")</f>
        <v>-</v>
      </c>
      <c r="AZ477" s="43">
        <f t="shared" si="42"/>
        <v>0</v>
      </c>
      <c r="BA477">
        <f t="shared" si="41"/>
        <v>3</v>
      </c>
    </row>
    <row r="478" spans="1:53" ht="15.75" customHeight="1">
      <c r="A478" s="10" t="s">
        <v>910</v>
      </c>
      <c r="B478" s="5">
        <v>3141207</v>
      </c>
      <c r="C478" s="5" t="str">
        <f t="shared" si="38"/>
        <v>31412</v>
      </c>
      <c r="D478" s="11" t="s">
        <v>56</v>
      </c>
      <c r="E478" s="12">
        <v>0.48099999999999998</v>
      </c>
      <c r="F478" s="12">
        <v>0.58499999999999996</v>
      </c>
      <c r="G478" s="13">
        <v>0.70699999999999996</v>
      </c>
      <c r="H478" s="46" t="s">
        <v>911</v>
      </c>
      <c r="I478" s="13" t="s">
        <v>53</v>
      </c>
      <c r="J478" s="14">
        <v>1.19</v>
      </c>
      <c r="K478" s="14">
        <v>260.95699999999999</v>
      </c>
      <c r="L478" s="15">
        <f t="shared" si="22"/>
        <v>4.560138260326414</v>
      </c>
      <c r="M478" s="6" t="s">
        <v>54</v>
      </c>
      <c r="N478" s="3" t="str">
        <f>_xlfn.IFNA(VLOOKUP($C478,DataSuS2021!$B$2:$O$173,2,FALSE),"")</f>
        <v/>
      </c>
      <c r="O478" s="3" t="str">
        <f>_xlfn.IFNA(VLOOKUP($C478,DataSuS2021!$B$2:$O$173,3,FALSE),"")</f>
        <v/>
      </c>
      <c r="P478" s="3" t="str">
        <f>_xlfn.IFNA(VLOOKUP($C478,DataSuS2021!$B$2:$O$173,4,FALSE),"")</f>
        <v/>
      </c>
      <c r="Q478" s="3" t="str">
        <f>_xlfn.IFNA(VLOOKUP($C478,DataSuS2021!$B$2:$O$173,5,FALSE),"")</f>
        <v/>
      </c>
      <c r="R478" s="3" t="str">
        <f>_xlfn.IFNA(VLOOKUP($C478,DataSuS2021!$B$2:$O$173,6,FALSE),"")</f>
        <v/>
      </c>
      <c r="S478" s="3" t="str">
        <f>_xlfn.IFNA(VLOOKUP($C478,DataSuS2021!$B$2:$O$173,7,FALSE),"")</f>
        <v/>
      </c>
      <c r="T478" s="3" t="str">
        <f>_xlfn.IFNA(VLOOKUP($C478,DataSuS2021!$B$2:$O$173,8,FALSE),"")</f>
        <v/>
      </c>
      <c r="U478" s="3" t="str">
        <f>_xlfn.IFNA(VLOOKUP($C478,DataSuS2021!$B$2:$O$173,9,FALSE),"")</f>
        <v/>
      </c>
      <c r="V478" s="3" t="str">
        <f>_xlfn.IFNA(VLOOKUP($C478,DataSuS2021!$B$2:$O$173,10,FALSE),"")</f>
        <v/>
      </c>
      <c r="W478" s="3" t="str">
        <f>_xlfn.IFNA(VLOOKUP($C478,DataSuS2021!$B$2:$O$173,11,FALSE),"")</f>
        <v/>
      </c>
      <c r="X478" s="3" t="str">
        <f>_xlfn.IFNA(VLOOKUP($C478,DataSuS2021!$B$2:$O$173,12,FALSE),"")</f>
        <v/>
      </c>
      <c r="Y478" s="3" t="str">
        <f>_xlfn.IFNA(VLOOKUP($C478,DataSuS2021!$B$2:$O$173,13,FALSE),"")</f>
        <v/>
      </c>
      <c r="Z478" s="42">
        <f t="shared" si="39"/>
        <v>0</v>
      </c>
      <c r="AA478" s="37" t="str">
        <f>_xlfn.IFNA(VLOOKUP($C478,DataSuS2022!$B$2:$O$854,2,FALSE),"")</f>
        <v>-</v>
      </c>
      <c r="AB478" s="37" t="str">
        <f>_xlfn.IFNA(VLOOKUP($C478,DataSuS2022!$B$2:$O$854,3,FALSE),"")</f>
        <v>-</v>
      </c>
      <c r="AC478" s="37" t="str">
        <f>_xlfn.IFNA(VLOOKUP($C478,DataSuS2022!$B$2:$O$854,4,FALSE),"")</f>
        <v>-</v>
      </c>
      <c r="AD478" s="37" t="str">
        <f>_xlfn.IFNA(VLOOKUP($C478,DataSuS2022!$B$2:$O$854,5,FALSE),"")</f>
        <v>-</v>
      </c>
      <c r="AE478" s="37" t="str">
        <f>_xlfn.IFNA(VLOOKUP($C478,DataSuS2022!$B$2:$O$854,6,FALSE),"")</f>
        <v>-</v>
      </c>
      <c r="AF478" s="37" t="str">
        <f>_xlfn.IFNA(VLOOKUP($C478,DataSuS2022!$B$2:$O$854,7,FALSE),"")</f>
        <v>-</v>
      </c>
      <c r="AG478" s="37" t="str">
        <f>_xlfn.IFNA(VLOOKUP($C478,DataSuS2022!$B$2:$O$854,8,FALSE),"")</f>
        <v>-</v>
      </c>
      <c r="AH478" s="37" t="str">
        <f>_xlfn.IFNA(VLOOKUP($C478,DataSuS2022!$B$2:$O$854,9,FALSE),"")</f>
        <v>-</v>
      </c>
      <c r="AI478" s="37" t="str">
        <f>_xlfn.IFNA(VLOOKUP($C478,DataSuS2022!$B$2:$O$854,10,FALSE),"")</f>
        <v>-</v>
      </c>
      <c r="AJ478" s="37" t="str">
        <f>_xlfn.IFNA(VLOOKUP($C478,DataSuS2022!$B$2:$O$854,11,FALSE),"")</f>
        <v>-</v>
      </c>
      <c r="AK478" s="37" t="str">
        <f>_xlfn.IFNA(VLOOKUP($C478,DataSuS2022!$B$2:$O$854,12,TRUE),"")</f>
        <v>-</v>
      </c>
      <c r="AL478" s="37" t="str">
        <f>_xlfn.IFNA(VLOOKUP($C478,DataSuS2022!$B$2:$O$854,13,FALSE),"")</f>
        <v>-</v>
      </c>
      <c r="AM478" s="44">
        <f t="shared" si="40"/>
        <v>0</v>
      </c>
      <c r="AN478" t="str">
        <f>_xlfn.IFNA(VLOOKUP($C478,DataSuS2023!$B$2:$O$854,2,FALSE),"")</f>
        <v>-</v>
      </c>
      <c r="AO478" t="str">
        <f>_xlfn.IFNA(VLOOKUP($C478,DataSuS2023!$B$2:$O$854,3,FALSE),"")</f>
        <v>-</v>
      </c>
      <c r="AP478" t="str">
        <f>_xlfn.IFNA(VLOOKUP($C478,DataSuS2023!$B$2:$O$854,4,FALSE),"")</f>
        <v>-</v>
      </c>
      <c r="AQ478" t="str">
        <f>_xlfn.IFNA(VLOOKUP($C478,DataSuS2023!$B$2:$O$854,5,FALSE),"")</f>
        <v>-</v>
      </c>
      <c r="AR478" t="str">
        <f>_xlfn.IFNA(VLOOKUP($C478,DataSuS2023!$B$2:$O$854,6,FALSE),"")</f>
        <v>-</v>
      </c>
      <c r="AS478" t="str">
        <f>_xlfn.IFNA(VLOOKUP($C478,DataSuS2023!$B$2:$O$854,7,FALSE),"")</f>
        <v>-</v>
      </c>
      <c r="AT478" t="str">
        <f>_xlfn.IFNA(VLOOKUP($C478,DataSuS2023!$B$2:$O$854,8,FALSE),"")</f>
        <v>-</v>
      </c>
      <c r="AU478" t="str">
        <f>_xlfn.IFNA(VLOOKUP($C478,DataSuS2023!$B$2:$O$854,9,FALSE),"")</f>
        <v>-</v>
      </c>
      <c r="AV478" t="str">
        <f>_xlfn.IFNA(VLOOKUP($C478,DataSuS2023!$B$2:$O$854,10,FALSE),"")</f>
        <v>-</v>
      </c>
      <c r="AW478" t="str">
        <f>_xlfn.IFNA(VLOOKUP($C478,DataSuS2023!$B$2:$O$854,11,FALSE),"")</f>
        <v>-</v>
      </c>
      <c r="AX478" t="str">
        <f>_xlfn.IFNA(VLOOKUP($C478,DataSuS2023!$B$2:$O$854,12,FALSE),"")</f>
        <v>-</v>
      </c>
      <c r="AY478" t="str">
        <f>_xlfn.IFNA(VLOOKUP($C478,DataSuS2023!$B$2:$O$854,13,FALSE),"")</f>
        <v>-</v>
      </c>
      <c r="AZ478" s="43">
        <f t="shared" si="42"/>
        <v>0</v>
      </c>
      <c r="BA478">
        <f t="shared" si="41"/>
        <v>0</v>
      </c>
    </row>
    <row r="479" spans="1:53" ht="15.75" customHeight="1">
      <c r="A479" s="10" t="s">
        <v>912</v>
      </c>
      <c r="B479" s="5">
        <v>3141306</v>
      </c>
      <c r="C479" s="5" t="str">
        <f t="shared" si="38"/>
        <v>31413</v>
      </c>
      <c r="D479" s="11" t="s">
        <v>56</v>
      </c>
      <c r="E479" s="12">
        <v>0.46600000000000003</v>
      </c>
      <c r="F479" s="12">
        <v>0.61099999999999999</v>
      </c>
      <c r="G479" s="13">
        <v>0.71099999999999997</v>
      </c>
      <c r="H479" s="46" t="s">
        <v>913</v>
      </c>
      <c r="I479" s="13" t="s">
        <v>53</v>
      </c>
      <c r="J479" s="14">
        <v>0.56000000000000005</v>
      </c>
      <c r="K479" s="14">
        <v>946.43700000000001</v>
      </c>
      <c r="L479" s="15">
        <f t="shared" si="22"/>
        <v>0.59169284379203269</v>
      </c>
      <c r="M479" s="6" t="s">
        <v>76</v>
      </c>
      <c r="N479" s="3" t="str">
        <f>_xlfn.IFNA(VLOOKUP($C479,DataSuS2021!$B$2:$O$173,2,FALSE),"")</f>
        <v>-</v>
      </c>
      <c r="O479" s="3">
        <f>_xlfn.IFNA(VLOOKUP($C479,DataSuS2021!$B$2:$O$173,3,FALSE),"")</f>
        <v>1</v>
      </c>
      <c r="P479" s="3" t="str">
        <f>_xlfn.IFNA(VLOOKUP($C479,DataSuS2021!$B$2:$O$173,4,FALSE),"")</f>
        <v>-</v>
      </c>
      <c r="Q479" s="3" t="str">
        <f>_xlfn.IFNA(VLOOKUP($C479,DataSuS2021!$B$2:$O$173,5,FALSE),"")</f>
        <v>-</v>
      </c>
      <c r="R479" s="3" t="str">
        <f>_xlfn.IFNA(VLOOKUP($C479,DataSuS2021!$B$2:$O$173,6,FALSE),"")</f>
        <v>-</v>
      </c>
      <c r="S479" s="3" t="str">
        <f>_xlfn.IFNA(VLOOKUP($C479,DataSuS2021!$B$2:$O$173,7,FALSE),"")</f>
        <v>-</v>
      </c>
      <c r="T479" s="3" t="str">
        <f>_xlfn.IFNA(VLOOKUP($C479,DataSuS2021!$B$2:$O$173,8,FALSE),"")</f>
        <v>-</v>
      </c>
      <c r="U479" s="3">
        <f>_xlfn.IFNA(VLOOKUP($C479,DataSuS2021!$B$2:$O$173,9,FALSE),"")</f>
        <v>1</v>
      </c>
      <c r="V479" s="3" t="str">
        <f>_xlfn.IFNA(VLOOKUP($C479,DataSuS2021!$B$2:$O$173,10,FALSE),"")</f>
        <v>-</v>
      </c>
      <c r="W479" s="3" t="str">
        <f>_xlfn.IFNA(VLOOKUP($C479,DataSuS2021!$B$2:$O$173,11,FALSE),"")</f>
        <v>-</v>
      </c>
      <c r="X479" s="3" t="str">
        <f>_xlfn.IFNA(VLOOKUP($C479,DataSuS2021!$B$2:$O$173,12,FALSE),"")</f>
        <v>-</v>
      </c>
      <c r="Y479" s="3" t="str">
        <f>_xlfn.IFNA(VLOOKUP($C479,DataSuS2021!$B$2:$O$173,13,FALSE),"")</f>
        <v>-</v>
      </c>
      <c r="Z479" s="42">
        <f t="shared" si="39"/>
        <v>2</v>
      </c>
      <c r="AA479" s="37" t="str">
        <f>_xlfn.IFNA(VLOOKUP($C479,DataSuS2022!$B$2:$O$854,2,FALSE),"")</f>
        <v>-</v>
      </c>
      <c r="AB479" s="37" t="str">
        <f>_xlfn.IFNA(VLOOKUP($C479,DataSuS2022!$B$2:$O$854,3,FALSE),"")</f>
        <v>-</v>
      </c>
      <c r="AC479" s="37" t="str">
        <f>_xlfn.IFNA(VLOOKUP($C479,DataSuS2022!$B$2:$O$854,4,FALSE),"")</f>
        <v>-</v>
      </c>
      <c r="AD479" s="37" t="str">
        <f>_xlfn.IFNA(VLOOKUP($C479,DataSuS2022!$B$2:$O$854,5,FALSE),"")</f>
        <v>-</v>
      </c>
      <c r="AE479" s="37" t="str">
        <f>_xlfn.IFNA(VLOOKUP($C479,DataSuS2022!$B$2:$O$854,6,FALSE),"")</f>
        <v>-</v>
      </c>
      <c r="AF479" s="37" t="str">
        <f>_xlfn.IFNA(VLOOKUP($C479,DataSuS2022!$B$2:$O$854,7,FALSE),"")</f>
        <v>-</v>
      </c>
      <c r="AG479" s="37" t="str">
        <f>_xlfn.IFNA(VLOOKUP($C479,DataSuS2022!$B$2:$O$854,8,FALSE),"")</f>
        <v>-</v>
      </c>
      <c r="AH479" s="37" t="str">
        <f>_xlfn.IFNA(VLOOKUP($C479,DataSuS2022!$B$2:$O$854,9,FALSE),"")</f>
        <v>-</v>
      </c>
      <c r="AI479" s="37" t="str">
        <f>_xlfn.IFNA(VLOOKUP($C479,DataSuS2022!$B$2:$O$854,10,FALSE),"")</f>
        <v>-</v>
      </c>
      <c r="AJ479" s="37">
        <f>_xlfn.IFNA(VLOOKUP($C479,DataSuS2022!$B$2:$O$854,11,FALSE),"")</f>
        <v>1</v>
      </c>
      <c r="AK479" s="37" t="str">
        <f>_xlfn.IFNA(VLOOKUP($C479,DataSuS2022!$B$2:$O$854,12,TRUE),"")</f>
        <v>-</v>
      </c>
      <c r="AL479" s="37" t="str">
        <f>_xlfn.IFNA(VLOOKUP($C479,DataSuS2022!$B$2:$O$854,13,FALSE),"")</f>
        <v>-</v>
      </c>
      <c r="AM479" s="44">
        <f t="shared" si="40"/>
        <v>1</v>
      </c>
      <c r="AN479" t="str">
        <f>_xlfn.IFNA(VLOOKUP($C479,DataSuS2023!$B$2:$O$854,2,FALSE),"")</f>
        <v>-</v>
      </c>
      <c r="AO479" t="str">
        <f>_xlfn.IFNA(VLOOKUP($C479,DataSuS2023!$B$2:$O$854,3,FALSE),"")</f>
        <v>-</v>
      </c>
      <c r="AP479" t="str">
        <f>_xlfn.IFNA(VLOOKUP($C479,DataSuS2023!$B$2:$O$854,4,FALSE),"")</f>
        <v>-</v>
      </c>
      <c r="AQ479" t="str">
        <f>_xlfn.IFNA(VLOOKUP($C479,DataSuS2023!$B$2:$O$854,5,FALSE),"")</f>
        <v>-</v>
      </c>
      <c r="AR479" t="str">
        <f>_xlfn.IFNA(VLOOKUP($C479,DataSuS2023!$B$2:$O$854,6,FALSE),"")</f>
        <v>-</v>
      </c>
      <c r="AS479" t="str">
        <f>_xlfn.IFNA(VLOOKUP($C479,DataSuS2023!$B$2:$O$854,7,FALSE),"")</f>
        <v>-</v>
      </c>
      <c r="AT479" t="str">
        <f>_xlfn.IFNA(VLOOKUP($C479,DataSuS2023!$B$2:$O$854,8,FALSE),"")</f>
        <v>-</v>
      </c>
      <c r="AU479" t="str">
        <f>_xlfn.IFNA(VLOOKUP($C479,DataSuS2023!$B$2:$O$854,9,FALSE),"")</f>
        <v>-</v>
      </c>
      <c r="AV479" t="str">
        <f>_xlfn.IFNA(VLOOKUP($C479,DataSuS2023!$B$2:$O$854,10,FALSE),"")</f>
        <v>-</v>
      </c>
      <c r="AW479" t="str">
        <f>_xlfn.IFNA(VLOOKUP($C479,DataSuS2023!$B$2:$O$854,11,FALSE),"")</f>
        <v>-</v>
      </c>
      <c r="AX479">
        <f>_xlfn.IFNA(VLOOKUP($C479,DataSuS2023!$B$2:$O$854,12,FALSE),"")</f>
        <v>1</v>
      </c>
      <c r="AY479" t="str">
        <f>_xlfn.IFNA(VLOOKUP($C479,DataSuS2023!$B$2:$O$854,13,FALSE),"")</f>
        <v>-</v>
      </c>
      <c r="AZ479" s="43">
        <f t="shared" si="42"/>
        <v>1</v>
      </c>
      <c r="BA479">
        <f t="shared" si="41"/>
        <v>4</v>
      </c>
    </row>
    <row r="480" spans="1:53" ht="15.75" customHeight="1">
      <c r="A480" s="10" t="s">
        <v>914</v>
      </c>
      <c r="B480" s="5">
        <v>3141405</v>
      </c>
      <c r="C480" s="5" t="str">
        <f t="shared" si="38"/>
        <v>31414</v>
      </c>
      <c r="D480" s="11" t="s">
        <v>78</v>
      </c>
      <c r="E480" s="12">
        <v>0.32600000000000001</v>
      </c>
      <c r="F480" s="12">
        <v>0.47699999999999998</v>
      </c>
      <c r="G480" s="13">
        <v>0.624</v>
      </c>
      <c r="H480" s="46" t="s">
        <v>165</v>
      </c>
      <c r="I480" s="13" t="s">
        <v>61</v>
      </c>
      <c r="J480" s="14">
        <v>3.58</v>
      </c>
      <c r="K480" s="14">
        <v>1435.903</v>
      </c>
      <c r="L480" s="15">
        <f t="shared" si="22"/>
        <v>2.4932046245463657</v>
      </c>
      <c r="M480" s="6" t="s">
        <v>103</v>
      </c>
      <c r="N480" s="3" t="str">
        <f>_xlfn.IFNA(VLOOKUP($C480,DataSuS2021!$B$2:$O$173,2,FALSE),"")</f>
        <v/>
      </c>
      <c r="O480" s="3" t="str">
        <f>_xlfn.IFNA(VLOOKUP($C480,DataSuS2021!$B$2:$O$173,3,FALSE),"")</f>
        <v/>
      </c>
      <c r="P480" s="3" t="str">
        <f>_xlfn.IFNA(VLOOKUP($C480,DataSuS2021!$B$2:$O$173,4,FALSE),"")</f>
        <v/>
      </c>
      <c r="Q480" s="3" t="str">
        <f>_xlfn.IFNA(VLOOKUP($C480,DataSuS2021!$B$2:$O$173,5,FALSE),"")</f>
        <v/>
      </c>
      <c r="R480" s="3" t="str">
        <f>_xlfn.IFNA(VLOOKUP($C480,DataSuS2021!$B$2:$O$173,6,FALSE),"")</f>
        <v/>
      </c>
      <c r="S480" s="3" t="str">
        <f>_xlfn.IFNA(VLOOKUP($C480,DataSuS2021!$B$2:$O$173,7,FALSE),"")</f>
        <v/>
      </c>
      <c r="T480" s="3" t="str">
        <f>_xlfn.IFNA(VLOOKUP($C480,DataSuS2021!$B$2:$O$173,8,FALSE),"")</f>
        <v/>
      </c>
      <c r="U480" s="3" t="str">
        <f>_xlfn.IFNA(VLOOKUP($C480,DataSuS2021!$B$2:$O$173,9,FALSE),"")</f>
        <v/>
      </c>
      <c r="V480" s="3" t="str">
        <f>_xlfn.IFNA(VLOOKUP($C480,DataSuS2021!$B$2:$O$173,10,FALSE),"")</f>
        <v/>
      </c>
      <c r="W480" s="3" t="str">
        <f>_xlfn.IFNA(VLOOKUP($C480,DataSuS2021!$B$2:$O$173,11,FALSE),"")</f>
        <v/>
      </c>
      <c r="X480" s="3" t="str">
        <f>_xlfn.IFNA(VLOOKUP($C480,DataSuS2021!$B$2:$O$173,12,FALSE),"")</f>
        <v/>
      </c>
      <c r="Y480" s="3" t="str">
        <f>_xlfn.IFNA(VLOOKUP($C480,DataSuS2021!$B$2:$O$173,13,FALSE),"")</f>
        <v/>
      </c>
      <c r="Z480" s="42">
        <f t="shared" si="39"/>
        <v>0</v>
      </c>
      <c r="AA480" s="37" t="str">
        <f>_xlfn.IFNA(VLOOKUP($C480,DataSuS2022!$B$2:$O$854,2,FALSE),"")</f>
        <v>-</v>
      </c>
      <c r="AB480" s="37" t="str">
        <f>_xlfn.IFNA(VLOOKUP($C480,DataSuS2022!$B$2:$O$854,3,FALSE),"")</f>
        <v>-</v>
      </c>
      <c r="AC480" s="37" t="str">
        <f>_xlfn.IFNA(VLOOKUP($C480,DataSuS2022!$B$2:$O$854,4,FALSE),"")</f>
        <v>-</v>
      </c>
      <c r="AD480" s="37" t="str">
        <f>_xlfn.IFNA(VLOOKUP($C480,DataSuS2022!$B$2:$O$854,5,FALSE),"")</f>
        <v>-</v>
      </c>
      <c r="AE480" s="37" t="str">
        <f>_xlfn.IFNA(VLOOKUP($C480,DataSuS2022!$B$2:$O$854,6,FALSE),"")</f>
        <v>-</v>
      </c>
      <c r="AF480" s="37" t="str">
        <f>_xlfn.IFNA(VLOOKUP($C480,DataSuS2022!$B$2:$O$854,7,FALSE),"")</f>
        <v>-</v>
      </c>
      <c r="AG480" s="37" t="str">
        <f>_xlfn.IFNA(VLOOKUP($C480,DataSuS2022!$B$2:$O$854,8,FALSE),"")</f>
        <v>-</v>
      </c>
      <c r="AH480" s="37" t="str">
        <f>_xlfn.IFNA(VLOOKUP($C480,DataSuS2022!$B$2:$O$854,9,FALSE),"")</f>
        <v>-</v>
      </c>
      <c r="AI480" s="37" t="str">
        <f>_xlfn.IFNA(VLOOKUP($C480,DataSuS2022!$B$2:$O$854,10,FALSE),"")</f>
        <v>-</v>
      </c>
      <c r="AJ480" s="37" t="str">
        <f>_xlfn.IFNA(VLOOKUP($C480,DataSuS2022!$B$2:$O$854,11,FALSE),"")</f>
        <v>-</v>
      </c>
      <c r="AK480" s="37" t="str">
        <f>_xlfn.IFNA(VLOOKUP($C480,DataSuS2022!$B$2:$O$854,12,TRUE),"")</f>
        <v>-</v>
      </c>
      <c r="AL480" s="37" t="str">
        <f>_xlfn.IFNA(VLOOKUP($C480,DataSuS2022!$B$2:$O$854,13,FALSE),"")</f>
        <v>-</v>
      </c>
      <c r="AM480" s="44">
        <f t="shared" si="40"/>
        <v>0</v>
      </c>
      <c r="AN480" t="str">
        <f>_xlfn.IFNA(VLOOKUP($C480,DataSuS2023!$B$2:$O$854,2,FALSE),"")</f>
        <v>-</v>
      </c>
      <c r="AO480" t="str">
        <f>_xlfn.IFNA(VLOOKUP($C480,DataSuS2023!$B$2:$O$854,3,FALSE),"")</f>
        <v>-</v>
      </c>
      <c r="AP480" t="str">
        <f>_xlfn.IFNA(VLOOKUP($C480,DataSuS2023!$B$2:$O$854,4,FALSE),"")</f>
        <v>-</v>
      </c>
      <c r="AQ480" t="str">
        <f>_xlfn.IFNA(VLOOKUP($C480,DataSuS2023!$B$2:$O$854,5,FALSE),"")</f>
        <v>-</v>
      </c>
      <c r="AR480" t="str">
        <f>_xlfn.IFNA(VLOOKUP($C480,DataSuS2023!$B$2:$O$854,6,FALSE),"")</f>
        <v>-</v>
      </c>
      <c r="AS480" t="str">
        <f>_xlfn.IFNA(VLOOKUP($C480,DataSuS2023!$B$2:$O$854,7,FALSE),"")</f>
        <v>-</v>
      </c>
      <c r="AT480" t="str">
        <f>_xlfn.IFNA(VLOOKUP($C480,DataSuS2023!$B$2:$O$854,8,FALSE),"")</f>
        <v>-</v>
      </c>
      <c r="AU480" t="str">
        <f>_xlfn.IFNA(VLOOKUP($C480,DataSuS2023!$B$2:$O$854,9,FALSE),"")</f>
        <v>-</v>
      </c>
      <c r="AV480" t="str">
        <f>_xlfn.IFNA(VLOOKUP($C480,DataSuS2023!$B$2:$O$854,10,FALSE),"")</f>
        <v>-</v>
      </c>
      <c r="AW480" t="str">
        <f>_xlfn.IFNA(VLOOKUP($C480,DataSuS2023!$B$2:$O$854,11,FALSE),"")</f>
        <v>-</v>
      </c>
      <c r="AX480" t="str">
        <f>_xlfn.IFNA(VLOOKUP($C480,DataSuS2023!$B$2:$O$854,12,FALSE),"")</f>
        <v>-</v>
      </c>
      <c r="AY480" t="str">
        <f>_xlfn.IFNA(VLOOKUP($C480,DataSuS2023!$B$2:$O$854,13,FALSE),"")</f>
        <v>-</v>
      </c>
      <c r="AZ480" s="43">
        <f t="shared" si="42"/>
        <v>0</v>
      </c>
      <c r="BA480">
        <f t="shared" si="41"/>
        <v>0</v>
      </c>
    </row>
    <row r="481" spans="1:53" ht="15.75" customHeight="1">
      <c r="A481" s="10" t="s">
        <v>915</v>
      </c>
      <c r="B481" s="5">
        <v>3141504</v>
      </c>
      <c r="C481" s="5" t="str">
        <f t="shared" si="38"/>
        <v>31415</v>
      </c>
      <c r="D481" s="11" t="s">
        <v>64</v>
      </c>
      <c r="E481" s="12">
        <v>0.34799999999999998</v>
      </c>
      <c r="F481" s="12">
        <v>0.44800000000000001</v>
      </c>
      <c r="G481" s="13">
        <v>0.626</v>
      </c>
      <c r="H481" s="46" t="s">
        <v>916</v>
      </c>
      <c r="I481" s="13" t="s">
        <v>61</v>
      </c>
      <c r="J481" s="14">
        <v>1.07</v>
      </c>
      <c r="K481" s="14">
        <v>305.50700000000001</v>
      </c>
      <c r="L481" s="15">
        <f t="shared" si="22"/>
        <v>3.5023747410042976</v>
      </c>
      <c r="M481" s="6" t="s">
        <v>67</v>
      </c>
      <c r="N481" s="3" t="str">
        <f>_xlfn.IFNA(VLOOKUP($C481,DataSuS2021!$B$2:$O$173,2,FALSE),"")</f>
        <v/>
      </c>
      <c r="O481" s="3" t="str">
        <f>_xlfn.IFNA(VLOOKUP($C481,DataSuS2021!$B$2:$O$173,3,FALSE),"")</f>
        <v/>
      </c>
      <c r="P481" s="3" t="str">
        <f>_xlfn.IFNA(VLOOKUP($C481,DataSuS2021!$B$2:$O$173,4,FALSE),"")</f>
        <v/>
      </c>
      <c r="Q481" s="3" t="str">
        <f>_xlfn.IFNA(VLOOKUP($C481,DataSuS2021!$B$2:$O$173,5,FALSE),"")</f>
        <v/>
      </c>
      <c r="R481" s="3" t="str">
        <f>_xlfn.IFNA(VLOOKUP($C481,DataSuS2021!$B$2:$O$173,6,FALSE),"")</f>
        <v/>
      </c>
      <c r="S481" s="3" t="str">
        <f>_xlfn.IFNA(VLOOKUP($C481,DataSuS2021!$B$2:$O$173,7,FALSE),"")</f>
        <v/>
      </c>
      <c r="T481" s="3" t="str">
        <f>_xlfn.IFNA(VLOOKUP($C481,DataSuS2021!$B$2:$O$173,8,FALSE),"")</f>
        <v/>
      </c>
      <c r="U481" s="3" t="str">
        <f>_xlfn.IFNA(VLOOKUP($C481,DataSuS2021!$B$2:$O$173,9,FALSE),"")</f>
        <v/>
      </c>
      <c r="V481" s="3" t="str">
        <f>_xlfn.IFNA(VLOOKUP($C481,DataSuS2021!$B$2:$O$173,10,FALSE),"")</f>
        <v/>
      </c>
      <c r="W481" s="3" t="str">
        <f>_xlfn.IFNA(VLOOKUP($C481,DataSuS2021!$B$2:$O$173,11,FALSE),"")</f>
        <v/>
      </c>
      <c r="X481" s="3" t="str">
        <f>_xlfn.IFNA(VLOOKUP($C481,DataSuS2021!$B$2:$O$173,12,FALSE),"")</f>
        <v/>
      </c>
      <c r="Y481" s="3" t="str">
        <f>_xlfn.IFNA(VLOOKUP($C481,DataSuS2021!$B$2:$O$173,13,FALSE),"")</f>
        <v/>
      </c>
      <c r="Z481" s="42">
        <f t="shared" si="39"/>
        <v>0</v>
      </c>
      <c r="AA481" s="37" t="str">
        <f>_xlfn.IFNA(VLOOKUP($C481,DataSuS2022!$B$2:$O$854,2,FALSE),"")</f>
        <v>-</v>
      </c>
      <c r="AB481" s="37" t="str">
        <f>_xlfn.IFNA(VLOOKUP($C481,DataSuS2022!$B$2:$O$854,3,FALSE),"")</f>
        <v>-</v>
      </c>
      <c r="AC481" s="37" t="str">
        <f>_xlfn.IFNA(VLOOKUP($C481,DataSuS2022!$B$2:$O$854,4,FALSE),"")</f>
        <v>-</v>
      </c>
      <c r="AD481" s="37" t="str">
        <f>_xlfn.IFNA(VLOOKUP($C481,DataSuS2022!$B$2:$O$854,5,FALSE),"")</f>
        <v>-</v>
      </c>
      <c r="AE481" s="37" t="str">
        <f>_xlfn.IFNA(VLOOKUP($C481,DataSuS2022!$B$2:$O$854,6,FALSE),"")</f>
        <v>-</v>
      </c>
      <c r="AF481" s="37" t="str">
        <f>_xlfn.IFNA(VLOOKUP($C481,DataSuS2022!$B$2:$O$854,7,FALSE),"")</f>
        <v>-</v>
      </c>
      <c r="AG481" s="37" t="str">
        <f>_xlfn.IFNA(VLOOKUP($C481,DataSuS2022!$B$2:$O$854,8,FALSE),"")</f>
        <v>-</v>
      </c>
      <c r="AH481" s="37" t="str">
        <f>_xlfn.IFNA(VLOOKUP($C481,DataSuS2022!$B$2:$O$854,9,FALSE),"")</f>
        <v>-</v>
      </c>
      <c r="AI481" s="37" t="str">
        <f>_xlfn.IFNA(VLOOKUP($C481,DataSuS2022!$B$2:$O$854,10,FALSE),"")</f>
        <v>-</v>
      </c>
      <c r="AJ481" s="37" t="str">
        <f>_xlfn.IFNA(VLOOKUP($C481,DataSuS2022!$B$2:$O$854,11,FALSE),"")</f>
        <v>-</v>
      </c>
      <c r="AK481" s="37" t="str">
        <f>_xlfn.IFNA(VLOOKUP($C481,DataSuS2022!$B$2:$O$854,12,TRUE),"")</f>
        <v>-</v>
      </c>
      <c r="AL481" s="37" t="str">
        <f>_xlfn.IFNA(VLOOKUP($C481,DataSuS2022!$B$2:$O$854,13,FALSE),"")</f>
        <v>-</v>
      </c>
      <c r="AM481" s="44">
        <f t="shared" si="40"/>
        <v>0</v>
      </c>
      <c r="AN481" t="str">
        <f>_xlfn.IFNA(VLOOKUP($C481,DataSuS2023!$B$2:$O$854,2,FALSE),"")</f>
        <v>-</v>
      </c>
      <c r="AO481" t="str">
        <f>_xlfn.IFNA(VLOOKUP($C481,DataSuS2023!$B$2:$O$854,3,FALSE),"")</f>
        <v>-</v>
      </c>
      <c r="AP481" t="str">
        <f>_xlfn.IFNA(VLOOKUP($C481,DataSuS2023!$B$2:$O$854,4,FALSE),"")</f>
        <v>-</v>
      </c>
      <c r="AQ481" t="str">
        <f>_xlfn.IFNA(VLOOKUP($C481,DataSuS2023!$B$2:$O$854,5,FALSE),"")</f>
        <v>-</v>
      </c>
      <c r="AR481" t="str">
        <f>_xlfn.IFNA(VLOOKUP($C481,DataSuS2023!$B$2:$O$854,6,FALSE),"")</f>
        <v>-</v>
      </c>
      <c r="AS481" t="str">
        <f>_xlfn.IFNA(VLOOKUP($C481,DataSuS2023!$B$2:$O$854,7,FALSE),"")</f>
        <v>-</v>
      </c>
      <c r="AT481" t="str">
        <f>_xlfn.IFNA(VLOOKUP($C481,DataSuS2023!$B$2:$O$854,8,FALSE),"")</f>
        <v>-</v>
      </c>
      <c r="AU481" t="str">
        <f>_xlfn.IFNA(VLOOKUP($C481,DataSuS2023!$B$2:$O$854,9,FALSE),"")</f>
        <v>-</v>
      </c>
      <c r="AV481" t="str">
        <f>_xlfn.IFNA(VLOOKUP($C481,DataSuS2023!$B$2:$O$854,10,FALSE),"")</f>
        <v>-</v>
      </c>
      <c r="AW481" t="str">
        <f>_xlfn.IFNA(VLOOKUP($C481,DataSuS2023!$B$2:$O$854,11,FALSE),"")</f>
        <v>-</v>
      </c>
      <c r="AX481" t="str">
        <f>_xlfn.IFNA(VLOOKUP($C481,DataSuS2023!$B$2:$O$854,12,FALSE),"")</f>
        <v>-</v>
      </c>
      <c r="AY481" t="str">
        <f>_xlfn.IFNA(VLOOKUP($C481,DataSuS2023!$B$2:$O$854,13,FALSE),"")</f>
        <v>-</v>
      </c>
      <c r="AZ481" s="43">
        <f t="shared" si="42"/>
        <v>0</v>
      </c>
      <c r="BA481">
        <f t="shared" si="41"/>
        <v>0</v>
      </c>
    </row>
    <row r="482" spans="1:53" ht="15.75" customHeight="1">
      <c r="A482" s="10" t="s">
        <v>917</v>
      </c>
      <c r="B482" s="5">
        <v>3141603</v>
      </c>
      <c r="C482" s="5" t="str">
        <f t="shared" si="38"/>
        <v>31416</v>
      </c>
      <c r="D482" s="11" t="s">
        <v>59</v>
      </c>
      <c r="E482" s="12">
        <v>0.374</v>
      </c>
      <c r="F482" s="12">
        <v>0.52900000000000003</v>
      </c>
      <c r="G482" s="13">
        <v>0.66400000000000003</v>
      </c>
      <c r="H482" s="46" t="s">
        <v>261</v>
      </c>
      <c r="I482" s="13" t="s">
        <v>61</v>
      </c>
      <c r="J482" s="14">
        <v>2.09</v>
      </c>
      <c r="K482" s="14">
        <v>348.27100000000002</v>
      </c>
      <c r="L482" s="15">
        <f t="shared" si="22"/>
        <v>6.0010738763778777</v>
      </c>
      <c r="M482" s="6" t="s">
        <v>62</v>
      </c>
      <c r="N482" s="3" t="str">
        <f>_xlfn.IFNA(VLOOKUP($C482,DataSuS2021!$B$2:$O$173,2,FALSE),"")</f>
        <v/>
      </c>
      <c r="O482" s="3" t="str">
        <f>_xlfn.IFNA(VLOOKUP($C482,DataSuS2021!$B$2:$O$173,3,FALSE),"")</f>
        <v/>
      </c>
      <c r="P482" s="3" t="str">
        <f>_xlfn.IFNA(VLOOKUP($C482,DataSuS2021!$B$2:$O$173,4,FALSE),"")</f>
        <v/>
      </c>
      <c r="Q482" s="3" t="str">
        <f>_xlfn.IFNA(VLOOKUP($C482,DataSuS2021!$B$2:$O$173,5,FALSE),"")</f>
        <v/>
      </c>
      <c r="R482" s="3" t="str">
        <f>_xlfn.IFNA(VLOOKUP($C482,DataSuS2021!$B$2:$O$173,6,FALSE),"")</f>
        <v/>
      </c>
      <c r="S482" s="3" t="str">
        <f>_xlfn.IFNA(VLOOKUP($C482,DataSuS2021!$B$2:$O$173,7,FALSE),"")</f>
        <v/>
      </c>
      <c r="T482" s="3" t="str">
        <f>_xlfn.IFNA(VLOOKUP($C482,DataSuS2021!$B$2:$O$173,8,FALSE),"")</f>
        <v/>
      </c>
      <c r="U482" s="3" t="str">
        <f>_xlfn.IFNA(VLOOKUP($C482,DataSuS2021!$B$2:$O$173,9,FALSE),"")</f>
        <v/>
      </c>
      <c r="V482" s="3" t="str">
        <f>_xlfn.IFNA(VLOOKUP($C482,DataSuS2021!$B$2:$O$173,10,FALSE),"")</f>
        <v/>
      </c>
      <c r="W482" s="3" t="str">
        <f>_xlfn.IFNA(VLOOKUP($C482,DataSuS2021!$B$2:$O$173,11,FALSE),"")</f>
        <v/>
      </c>
      <c r="X482" s="3" t="str">
        <f>_xlfn.IFNA(VLOOKUP($C482,DataSuS2021!$B$2:$O$173,12,FALSE),"")</f>
        <v/>
      </c>
      <c r="Y482" s="3" t="str">
        <f>_xlfn.IFNA(VLOOKUP($C482,DataSuS2021!$B$2:$O$173,13,FALSE),"")</f>
        <v/>
      </c>
      <c r="Z482" s="42">
        <f t="shared" si="39"/>
        <v>0</v>
      </c>
      <c r="AA482" s="37" t="str">
        <f>_xlfn.IFNA(VLOOKUP($C482,DataSuS2022!$B$2:$O$854,2,FALSE),"")</f>
        <v>-</v>
      </c>
      <c r="AB482" s="37" t="str">
        <f>_xlfn.IFNA(VLOOKUP($C482,DataSuS2022!$B$2:$O$854,3,FALSE),"")</f>
        <v>-</v>
      </c>
      <c r="AC482" s="37" t="str">
        <f>_xlfn.IFNA(VLOOKUP($C482,DataSuS2022!$B$2:$O$854,4,FALSE),"")</f>
        <v>-</v>
      </c>
      <c r="AD482" s="37" t="str">
        <f>_xlfn.IFNA(VLOOKUP($C482,DataSuS2022!$B$2:$O$854,5,FALSE),"")</f>
        <v>-</v>
      </c>
      <c r="AE482" s="37" t="str">
        <f>_xlfn.IFNA(VLOOKUP($C482,DataSuS2022!$B$2:$O$854,6,FALSE),"")</f>
        <v>-</v>
      </c>
      <c r="AF482" s="37" t="str">
        <f>_xlfn.IFNA(VLOOKUP($C482,DataSuS2022!$B$2:$O$854,7,FALSE),"")</f>
        <v>-</v>
      </c>
      <c r="AG482" s="37" t="str">
        <f>_xlfn.IFNA(VLOOKUP($C482,DataSuS2022!$B$2:$O$854,8,FALSE),"")</f>
        <v>-</v>
      </c>
      <c r="AH482" s="37" t="str">
        <f>_xlfn.IFNA(VLOOKUP($C482,DataSuS2022!$B$2:$O$854,9,FALSE),"")</f>
        <v>-</v>
      </c>
      <c r="AI482" s="37" t="str">
        <f>_xlfn.IFNA(VLOOKUP($C482,DataSuS2022!$B$2:$O$854,10,FALSE),"")</f>
        <v>-</v>
      </c>
      <c r="AJ482" s="37" t="str">
        <f>_xlfn.IFNA(VLOOKUP($C482,DataSuS2022!$B$2:$O$854,11,FALSE),"")</f>
        <v>-</v>
      </c>
      <c r="AK482" s="37" t="str">
        <f>_xlfn.IFNA(VLOOKUP($C482,DataSuS2022!$B$2:$O$854,12,TRUE),"")</f>
        <v>-</v>
      </c>
      <c r="AL482" s="37" t="str">
        <f>_xlfn.IFNA(VLOOKUP($C482,DataSuS2022!$B$2:$O$854,13,FALSE),"")</f>
        <v>-</v>
      </c>
      <c r="AM482" s="44">
        <f t="shared" si="40"/>
        <v>0</v>
      </c>
      <c r="AN482" t="str">
        <f>_xlfn.IFNA(VLOOKUP($C482,DataSuS2023!$B$2:$O$854,2,FALSE),"")</f>
        <v>-</v>
      </c>
      <c r="AO482" t="str">
        <f>_xlfn.IFNA(VLOOKUP($C482,DataSuS2023!$B$2:$O$854,3,FALSE),"")</f>
        <v>-</v>
      </c>
      <c r="AP482" t="str">
        <f>_xlfn.IFNA(VLOOKUP($C482,DataSuS2023!$B$2:$O$854,4,FALSE),"")</f>
        <v>-</v>
      </c>
      <c r="AQ482" t="str">
        <f>_xlfn.IFNA(VLOOKUP($C482,DataSuS2023!$B$2:$O$854,5,FALSE),"")</f>
        <v>-</v>
      </c>
      <c r="AR482" t="str">
        <f>_xlfn.IFNA(VLOOKUP($C482,DataSuS2023!$B$2:$O$854,6,FALSE),"")</f>
        <v>-</v>
      </c>
      <c r="AS482" t="str">
        <f>_xlfn.IFNA(VLOOKUP($C482,DataSuS2023!$B$2:$O$854,7,FALSE),"")</f>
        <v>-</v>
      </c>
      <c r="AT482" t="str">
        <f>_xlfn.IFNA(VLOOKUP($C482,DataSuS2023!$B$2:$O$854,8,FALSE),"")</f>
        <v>-</v>
      </c>
      <c r="AU482" t="str">
        <f>_xlfn.IFNA(VLOOKUP($C482,DataSuS2023!$B$2:$O$854,9,FALSE),"")</f>
        <v>-</v>
      </c>
      <c r="AV482" t="str">
        <f>_xlfn.IFNA(VLOOKUP($C482,DataSuS2023!$B$2:$O$854,10,FALSE),"")</f>
        <v>-</v>
      </c>
      <c r="AW482" t="str">
        <f>_xlfn.IFNA(VLOOKUP($C482,DataSuS2023!$B$2:$O$854,11,FALSE),"")</f>
        <v>-</v>
      </c>
      <c r="AX482" t="str">
        <f>_xlfn.IFNA(VLOOKUP($C482,DataSuS2023!$B$2:$O$854,12,FALSE),"")</f>
        <v>-</v>
      </c>
      <c r="AY482" t="str">
        <f>_xlfn.IFNA(VLOOKUP($C482,DataSuS2023!$B$2:$O$854,13,FALSE),"")</f>
        <v>-</v>
      </c>
      <c r="AZ482" s="43">
        <f t="shared" si="42"/>
        <v>0</v>
      </c>
      <c r="BA482">
        <f t="shared" si="41"/>
        <v>0</v>
      </c>
    </row>
    <row r="483" spans="1:53" ht="15.75" customHeight="1">
      <c r="A483" s="10" t="s">
        <v>918</v>
      </c>
      <c r="B483" s="5">
        <v>3141702</v>
      </c>
      <c r="C483" s="5" t="str">
        <f t="shared" si="38"/>
        <v>31417</v>
      </c>
      <c r="D483" s="11" t="s">
        <v>59</v>
      </c>
      <c r="E483" s="12">
        <v>0.32</v>
      </c>
      <c r="F483" s="12">
        <v>0.52800000000000002</v>
      </c>
      <c r="G483" s="13">
        <v>0.65600000000000003</v>
      </c>
      <c r="H483" s="46" t="s">
        <v>919</v>
      </c>
      <c r="I483" s="13" t="s">
        <v>61</v>
      </c>
      <c r="J483" s="14">
        <v>1.1100000000000001</v>
      </c>
      <c r="K483" s="14">
        <v>274.93799999999999</v>
      </c>
      <c r="L483" s="15">
        <f t="shared" si="22"/>
        <v>4.0372738581061922</v>
      </c>
      <c r="M483" s="6" t="s">
        <v>67</v>
      </c>
      <c r="N483" s="3" t="str">
        <f>_xlfn.IFNA(VLOOKUP($C483,DataSuS2021!$B$2:$O$173,2,FALSE),"")</f>
        <v/>
      </c>
      <c r="O483" s="3" t="str">
        <f>_xlfn.IFNA(VLOOKUP($C483,DataSuS2021!$B$2:$O$173,3,FALSE),"")</f>
        <v/>
      </c>
      <c r="P483" s="3" t="str">
        <f>_xlfn.IFNA(VLOOKUP($C483,DataSuS2021!$B$2:$O$173,4,FALSE),"")</f>
        <v/>
      </c>
      <c r="Q483" s="3" t="str">
        <f>_xlfn.IFNA(VLOOKUP($C483,DataSuS2021!$B$2:$O$173,5,FALSE),"")</f>
        <v/>
      </c>
      <c r="R483" s="3" t="str">
        <f>_xlfn.IFNA(VLOOKUP($C483,DataSuS2021!$B$2:$O$173,6,FALSE),"")</f>
        <v/>
      </c>
      <c r="S483" s="3" t="str">
        <f>_xlfn.IFNA(VLOOKUP($C483,DataSuS2021!$B$2:$O$173,7,FALSE),"")</f>
        <v/>
      </c>
      <c r="T483" s="3" t="str">
        <f>_xlfn.IFNA(VLOOKUP($C483,DataSuS2021!$B$2:$O$173,8,FALSE),"")</f>
        <v/>
      </c>
      <c r="U483" s="3" t="str">
        <f>_xlfn.IFNA(VLOOKUP($C483,DataSuS2021!$B$2:$O$173,9,FALSE),"")</f>
        <v/>
      </c>
      <c r="V483" s="3" t="str">
        <f>_xlfn.IFNA(VLOOKUP($C483,DataSuS2021!$B$2:$O$173,10,FALSE),"")</f>
        <v/>
      </c>
      <c r="W483" s="3" t="str">
        <f>_xlfn.IFNA(VLOOKUP($C483,DataSuS2021!$B$2:$O$173,11,FALSE),"")</f>
        <v/>
      </c>
      <c r="X483" s="3" t="str">
        <f>_xlfn.IFNA(VLOOKUP($C483,DataSuS2021!$B$2:$O$173,12,FALSE),"")</f>
        <v/>
      </c>
      <c r="Y483" s="3" t="str">
        <f>_xlfn.IFNA(VLOOKUP($C483,DataSuS2021!$B$2:$O$173,13,FALSE),"")</f>
        <v/>
      </c>
      <c r="Z483" s="42">
        <f t="shared" si="39"/>
        <v>0</v>
      </c>
      <c r="AA483" s="37" t="str">
        <f>_xlfn.IFNA(VLOOKUP($C483,DataSuS2022!$B$2:$O$854,2,FALSE),"")</f>
        <v>-</v>
      </c>
      <c r="AB483" s="37" t="str">
        <f>_xlfn.IFNA(VLOOKUP($C483,DataSuS2022!$B$2:$O$854,3,FALSE),"")</f>
        <v>-</v>
      </c>
      <c r="AC483" s="37" t="str">
        <f>_xlfn.IFNA(VLOOKUP($C483,DataSuS2022!$B$2:$O$854,4,FALSE),"")</f>
        <v>-</v>
      </c>
      <c r="AD483" s="37" t="str">
        <f>_xlfn.IFNA(VLOOKUP($C483,DataSuS2022!$B$2:$O$854,5,FALSE),"")</f>
        <v>-</v>
      </c>
      <c r="AE483" s="37" t="str">
        <f>_xlfn.IFNA(VLOOKUP($C483,DataSuS2022!$B$2:$O$854,6,FALSE),"")</f>
        <v>-</v>
      </c>
      <c r="AF483" s="37" t="str">
        <f>_xlfn.IFNA(VLOOKUP($C483,DataSuS2022!$B$2:$O$854,7,FALSE),"")</f>
        <v>-</v>
      </c>
      <c r="AG483" s="37" t="str">
        <f>_xlfn.IFNA(VLOOKUP($C483,DataSuS2022!$B$2:$O$854,8,FALSE),"")</f>
        <v>-</v>
      </c>
      <c r="AH483" s="37" t="str">
        <f>_xlfn.IFNA(VLOOKUP($C483,DataSuS2022!$B$2:$O$854,9,FALSE),"")</f>
        <v>-</v>
      </c>
      <c r="AI483" s="37" t="str">
        <f>_xlfn.IFNA(VLOOKUP($C483,DataSuS2022!$B$2:$O$854,10,FALSE),"")</f>
        <v>-</v>
      </c>
      <c r="AJ483" s="37" t="str">
        <f>_xlfn.IFNA(VLOOKUP($C483,DataSuS2022!$B$2:$O$854,11,FALSE),"")</f>
        <v>-</v>
      </c>
      <c r="AK483" s="37" t="str">
        <f>_xlfn.IFNA(VLOOKUP($C483,DataSuS2022!$B$2:$O$854,12,TRUE),"")</f>
        <v>-</v>
      </c>
      <c r="AL483" s="37" t="str">
        <f>_xlfn.IFNA(VLOOKUP($C483,DataSuS2022!$B$2:$O$854,13,FALSE),"")</f>
        <v>-</v>
      </c>
      <c r="AM483" s="44">
        <f t="shared" si="40"/>
        <v>0</v>
      </c>
      <c r="AN483" t="str">
        <f>_xlfn.IFNA(VLOOKUP($C483,DataSuS2023!$B$2:$O$854,2,FALSE),"")</f>
        <v>-</v>
      </c>
      <c r="AO483" t="str">
        <f>_xlfn.IFNA(VLOOKUP($C483,DataSuS2023!$B$2:$O$854,3,FALSE),"")</f>
        <v>-</v>
      </c>
      <c r="AP483" t="str">
        <f>_xlfn.IFNA(VLOOKUP($C483,DataSuS2023!$B$2:$O$854,4,FALSE),"")</f>
        <v>-</v>
      </c>
      <c r="AQ483" t="str">
        <f>_xlfn.IFNA(VLOOKUP($C483,DataSuS2023!$B$2:$O$854,5,FALSE),"")</f>
        <v>-</v>
      </c>
      <c r="AR483" t="str">
        <f>_xlfn.IFNA(VLOOKUP($C483,DataSuS2023!$B$2:$O$854,6,FALSE),"")</f>
        <v>-</v>
      </c>
      <c r="AS483" t="str">
        <f>_xlfn.IFNA(VLOOKUP($C483,DataSuS2023!$B$2:$O$854,7,FALSE),"")</f>
        <v>-</v>
      </c>
      <c r="AT483" t="str">
        <f>_xlfn.IFNA(VLOOKUP($C483,DataSuS2023!$B$2:$O$854,8,FALSE),"")</f>
        <v>-</v>
      </c>
      <c r="AU483" t="str">
        <f>_xlfn.IFNA(VLOOKUP($C483,DataSuS2023!$B$2:$O$854,9,FALSE),"")</f>
        <v>-</v>
      </c>
      <c r="AV483" t="str">
        <f>_xlfn.IFNA(VLOOKUP($C483,DataSuS2023!$B$2:$O$854,10,FALSE),"")</f>
        <v>-</v>
      </c>
      <c r="AW483" t="str">
        <f>_xlfn.IFNA(VLOOKUP($C483,DataSuS2023!$B$2:$O$854,11,FALSE),"")</f>
        <v>-</v>
      </c>
      <c r="AX483" t="str">
        <f>_xlfn.IFNA(VLOOKUP($C483,DataSuS2023!$B$2:$O$854,12,FALSE),"")</f>
        <v>-</v>
      </c>
      <c r="AY483" t="str">
        <f>_xlfn.IFNA(VLOOKUP($C483,DataSuS2023!$B$2:$O$854,13,FALSE),"")</f>
        <v>-</v>
      </c>
      <c r="AZ483" s="43">
        <f t="shared" si="42"/>
        <v>0</v>
      </c>
      <c r="BA483">
        <f t="shared" si="41"/>
        <v>0</v>
      </c>
    </row>
    <row r="484" spans="1:53" ht="15.75" customHeight="1">
      <c r="A484" s="10" t="s">
        <v>920</v>
      </c>
      <c r="B484" s="5">
        <v>3141801</v>
      </c>
      <c r="C484" s="5" t="str">
        <f t="shared" si="38"/>
        <v>31418</v>
      </c>
      <c r="D484" s="11" t="s">
        <v>59</v>
      </c>
      <c r="E484" s="12">
        <v>0.28199999999999997</v>
      </c>
      <c r="F484" s="12">
        <v>0.42099999999999999</v>
      </c>
      <c r="G484" s="13">
        <v>0.63300000000000001</v>
      </c>
      <c r="H484" s="46" t="s">
        <v>921</v>
      </c>
      <c r="I484" s="13" t="s">
        <v>70</v>
      </c>
      <c r="J484" s="14">
        <v>4.6100000000000003</v>
      </c>
      <c r="K484" s="14">
        <v>1812.3979999999999</v>
      </c>
      <c r="L484" s="15">
        <f t="shared" si="22"/>
        <v>2.5435914186619053</v>
      </c>
      <c r="M484" s="6" t="s">
        <v>103</v>
      </c>
      <c r="N484" s="3" t="str">
        <f>_xlfn.IFNA(VLOOKUP($C484,DataSuS2021!$B$2:$O$173,2,FALSE),"")</f>
        <v/>
      </c>
      <c r="O484" s="3" t="str">
        <f>_xlfn.IFNA(VLOOKUP($C484,DataSuS2021!$B$2:$O$173,3,FALSE),"")</f>
        <v/>
      </c>
      <c r="P484" s="3" t="str">
        <f>_xlfn.IFNA(VLOOKUP($C484,DataSuS2021!$B$2:$O$173,4,FALSE),"")</f>
        <v/>
      </c>
      <c r="Q484" s="3" t="str">
        <f>_xlfn.IFNA(VLOOKUP($C484,DataSuS2021!$B$2:$O$173,5,FALSE),"")</f>
        <v/>
      </c>
      <c r="R484" s="3" t="str">
        <f>_xlfn.IFNA(VLOOKUP($C484,DataSuS2021!$B$2:$O$173,6,FALSE),"")</f>
        <v/>
      </c>
      <c r="S484" s="3" t="str">
        <f>_xlfn.IFNA(VLOOKUP($C484,DataSuS2021!$B$2:$O$173,7,FALSE),"")</f>
        <v/>
      </c>
      <c r="T484" s="3" t="str">
        <f>_xlfn.IFNA(VLOOKUP($C484,DataSuS2021!$B$2:$O$173,8,FALSE),"")</f>
        <v/>
      </c>
      <c r="U484" s="3" t="str">
        <f>_xlfn.IFNA(VLOOKUP($C484,DataSuS2021!$B$2:$O$173,9,FALSE),"")</f>
        <v/>
      </c>
      <c r="V484" s="3" t="str">
        <f>_xlfn.IFNA(VLOOKUP($C484,DataSuS2021!$B$2:$O$173,10,FALSE),"")</f>
        <v/>
      </c>
      <c r="W484" s="3" t="str">
        <f>_xlfn.IFNA(VLOOKUP($C484,DataSuS2021!$B$2:$O$173,11,FALSE),"")</f>
        <v/>
      </c>
      <c r="X484" s="3" t="str">
        <f>_xlfn.IFNA(VLOOKUP($C484,DataSuS2021!$B$2:$O$173,12,FALSE),"")</f>
        <v/>
      </c>
      <c r="Y484" s="3" t="str">
        <f>_xlfn.IFNA(VLOOKUP($C484,DataSuS2021!$B$2:$O$173,13,FALSE),"")</f>
        <v/>
      </c>
      <c r="Z484" s="42">
        <f t="shared" si="39"/>
        <v>0</v>
      </c>
      <c r="AA484" s="37" t="str">
        <f>_xlfn.IFNA(VLOOKUP($C484,DataSuS2022!$B$2:$O$854,2,FALSE),"")</f>
        <v>-</v>
      </c>
      <c r="AB484" s="37" t="str">
        <f>_xlfn.IFNA(VLOOKUP($C484,DataSuS2022!$B$2:$O$854,3,FALSE),"")</f>
        <v>-</v>
      </c>
      <c r="AC484" s="37" t="str">
        <f>_xlfn.IFNA(VLOOKUP($C484,DataSuS2022!$B$2:$O$854,4,FALSE),"")</f>
        <v>-</v>
      </c>
      <c r="AD484" s="37" t="str">
        <f>_xlfn.IFNA(VLOOKUP($C484,DataSuS2022!$B$2:$O$854,5,FALSE),"")</f>
        <v>-</v>
      </c>
      <c r="AE484" s="37" t="str">
        <f>_xlfn.IFNA(VLOOKUP($C484,DataSuS2022!$B$2:$O$854,6,FALSE),"")</f>
        <v>-</v>
      </c>
      <c r="AF484" s="37" t="str">
        <f>_xlfn.IFNA(VLOOKUP($C484,DataSuS2022!$B$2:$O$854,7,FALSE),"")</f>
        <v>-</v>
      </c>
      <c r="AG484" s="37" t="str">
        <f>_xlfn.IFNA(VLOOKUP($C484,DataSuS2022!$B$2:$O$854,8,FALSE),"")</f>
        <v>-</v>
      </c>
      <c r="AH484" s="37" t="str">
        <f>_xlfn.IFNA(VLOOKUP($C484,DataSuS2022!$B$2:$O$854,9,FALSE),"")</f>
        <v>-</v>
      </c>
      <c r="AI484" s="37" t="str">
        <f>_xlfn.IFNA(VLOOKUP($C484,DataSuS2022!$B$2:$O$854,10,FALSE),"")</f>
        <v>-</v>
      </c>
      <c r="AJ484" s="37" t="str">
        <f>_xlfn.IFNA(VLOOKUP($C484,DataSuS2022!$B$2:$O$854,11,FALSE),"")</f>
        <v>-</v>
      </c>
      <c r="AK484" s="37" t="str">
        <f>_xlfn.IFNA(VLOOKUP($C484,DataSuS2022!$B$2:$O$854,12,TRUE),"")</f>
        <v>-</v>
      </c>
      <c r="AL484" s="37" t="str">
        <f>_xlfn.IFNA(VLOOKUP($C484,DataSuS2022!$B$2:$O$854,13,FALSE),"")</f>
        <v>-</v>
      </c>
      <c r="AM484" s="44">
        <f t="shared" si="40"/>
        <v>0</v>
      </c>
      <c r="AN484" t="str">
        <f>_xlfn.IFNA(VLOOKUP($C484,DataSuS2023!$B$2:$O$854,2,FALSE),"")</f>
        <v>-</v>
      </c>
      <c r="AO484" t="str">
        <f>_xlfn.IFNA(VLOOKUP($C484,DataSuS2023!$B$2:$O$854,3,FALSE),"")</f>
        <v>-</v>
      </c>
      <c r="AP484" t="str">
        <f>_xlfn.IFNA(VLOOKUP($C484,DataSuS2023!$B$2:$O$854,4,FALSE),"")</f>
        <v>-</v>
      </c>
      <c r="AQ484" t="str">
        <f>_xlfn.IFNA(VLOOKUP($C484,DataSuS2023!$B$2:$O$854,5,FALSE),"")</f>
        <v>-</v>
      </c>
      <c r="AR484" t="str">
        <f>_xlfn.IFNA(VLOOKUP($C484,DataSuS2023!$B$2:$O$854,6,FALSE),"")</f>
        <v>-</v>
      </c>
      <c r="AS484" t="str">
        <f>_xlfn.IFNA(VLOOKUP($C484,DataSuS2023!$B$2:$O$854,7,FALSE),"")</f>
        <v>-</v>
      </c>
      <c r="AT484" t="str">
        <f>_xlfn.IFNA(VLOOKUP($C484,DataSuS2023!$B$2:$O$854,8,FALSE),"")</f>
        <v>-</v>
      </c>
      <c r="AU484" t="str">
        <f>_xlfn.IFNA(VLOOKUP($C484,DataSuS2023!$B$2:$O$854,9,FALSE),"")</f>
        <v>-</v>
      </c>
      <c r="AV484">
        <f>_xlfn.IFNA(VLOOKUP($C484,DataSuS2023!$B$2:$O$854,10,FALSE),"")</f>
        <v>1</v>
      </c>
      <c r="AW484" t="str">
        <f>_xlfn.IFNA(VLOOKUP($C484,DataSuS2023!$B$2:$O$854,11,FALSE),"")</f>
        <v>-</v>
      </c>
      <c r="AX484" t="str">
        <f>_xlfn.IFNA(VLOOKUP($C484,DataSuS2023!$B$2:$O$854,12,FALSE),"")</f>
        <v>-</v>
      </c>
      <c r="AY484" t="str">
        <f>_xlfn.IFNA(VLOOKUP($C484,DataSuS2023!$B$2:$O$854,13,FALSE),"")</f>
        <v>-</v>
      </c>
      <c r="AZ484" s="43">
        <f t="shared" si="42"/>
        <v>1</v>
      </c>
      <c r="BA484">
        <f t="shared" si="41"/>
        <v>1</v>
      </c>
    </row>
    <row r="485" spans="1:53" ht="15.75" customHeight="1">
      <c r="A485" s="10" t="s">
        <v>922</v>
      </c>
      <c r="B485" s="5">
        <v>3141900</v>
      </c>
      <c r="C485" s="5" t="str">
        <f t="shared" si="38"/>
        <v>31419</v>
      </c>
      <c r="D485" s="11" t="s">
        <v>56</v>
      </c>
      <c r="E485" s="12">
        <v>0.41099999999999998</v>
      </c>
      <c r="F485" s="12">
        <v>0.58899999999999997</v>
      </c>
      <c r="G485" s="13">
        <v>0.65800000000000003</v>
      </c>
      <c r="H485" s="46">
        <v>88</v>
      </c>
      <c r="I485" s="13" t="s">
        <v>61</v>
      </c>
      <c r="J485" s="14">
        <v>1.46</v>
      </c>
      <c r="K485" s="14">
        <v>219.774</v>
      </c>
      <c r="L485" s="15">
        <f t="shared" si="22"/>
        <v>6.6431880022204632</v>
      </c>
      <c r="M485" s="6" t="s">
        <v>89</v>
      </c>
      <c r="N485" s="3" t="str">
        <f>_xlfn.IFNA(VLOOKUP($C485,DataSuS2021!$B$2:$O$173,2,FALSE),"")</f>
        <v/>
      </c>
      <c r="O485" s="3" t="str">
        <f>_xlfn.IFNA(VLOOKUP($C485,DataSuS2021!$B$2:$O$173,3,FALSE),"")</f>
        <v/>
      </c>
      <c r="P485" s="3" t="str">
        <f>_xlfn.IFNA(VLOOKUP($C485,DataSuS2021!$B$2:$O$173,4,FALSE),"")</f>
        <v/>
      </c>
      <c r="Q485" s="3" t="str">
        <f>_xlfn.IFNA(VLOOKUP($C485,DataSuS2021!$B$2:$O$173,5,FALSE),"")</f>
        <v/>
      </c>
      <c r="R485" s="3" t="str">
        <f>_xlfn.IFNA(VLOOKUP($C485,DataSuS2021!$B$2:$O$173,6,FALSE),"")</f>
        <v/>
      </c>
      <c r="S485" s="3" t="str">
        <f>_xlfn.IFNA(VLOOKUP($C485,DataSuS2021!$B$2:$O$173,7,FALSE),"")</f>
        <v/>
      </c>
      <c r="T485" s="3" t="str">
        <f>_xlfn.IFNA(VLOOKUP($C485,DataSuS2021!$B$2:$O$173,8,FALSE),"")</f>
        <v/>
      </c>
      <c r="U485" s="3" t="str">
        <f>_xlfn.IFNA(VLOOKUP($C485,DataSuS2021!$B$2:$O$173,9,FALSE),"")</f>
        <v/>
      </c>
      <c r="V485" s="3" t="str">
        <f>_xlfn.IFNA(VLOOKUP($C485,DataSuS2021!$B$2:$O$173,10,FALSE),"")</f>
        <v/>
      </c>
      <c r="W485" s="3" t="str">
        <f>_xlfn.IFNA(VLOOKUP($C485,DataSuS2021!$B$2:$O$173,11,FALSE),"")</f>
        <v/>
      </c>
      <c r="X485" s="3" t="str">
        <f>_xlfn.IFNA(VLOOKUP($C485,DataSuS2021!$B$2:$O$173,12,FALSE),"")</f>
        <v/>
      </c>
      <c r="Y485" s="3" t="str">
        <f>_xlfn.IFNA(VLOOKUP($C485,DataSuS2021!$B$2:$O$173,13,FALSE),"")</f>
        <v/>
      </c>
      <c r="Z485" s="42">
        <f t="shared" si="39"/>
        <v>0</v>
      </c>
      <c r="AA485" s="37" t="str">
        <f>_xlfn.IFNA(VLOOKUP($C485,DataSuS2022!$B$2:$O$854,2,FALSE),"")</f>
        <v>-</v>
      </c>
      <c r="AB485" s="37" t="str">
        <f>_xlfn.IFNA(VLOOKUP($C485,DataSuS2022!$B$2:$O$854,3,FALSE),"")</f>
        <v>-</v>
      </c>
      <c r="AC485" s="37" t="str">
        <f>_xlfn.IFNA(VLOOKUP($C485,DataSuS2022!$B$2:$O$854,4,FALSE),"")</f>
        <v>-</v>
      </c>
      <c r="AD485" s="37" t="str">
        <f>_xlfn.IFNA(VLOOKUP($C485,DataSuS2022!$B$2:$O$854,5,FALSE),"")</f>
        <v>-</v>
      </c>
      <c r="AE485" s="37" t="str">
        <f>_xlfn.IFNA(VLOOKUP($C485,DataSuS2022!$B$2:$O$854,6,FALSE),"")</f>
        <v>-</v>
      </c>
      <c r="AF485" s="37" t="str">
        <f>_xlfn.IFNA(VLOOKUP($C485,DataSuS2022!$B$2:$O$854,7,FALSE),"")</f>
        <v>-</v>
      </c>
      <c r="AG485" s="37" t="str">
        <f>_xlfn.IFNA(VLOOKUP($C485,DataSuS2022!$B$2:$O$854,8,FALSE),"")</f>
        <v>-</v>
      </c>
      <c r="AH485" s="37" t="str">
        <f>_xlfn.IFNA(VLOOKUP($C485,DataSuS2022!$B$2:$O$854,9,FALSE),"")</f>
        <v>-</v>
      </c>
      <c r="AI485" s="37" t="str">
        <f>_xlfn.IFNA(VLOOKUP($C485,DataSuS2022!$B$2:$O$854,10,FALSE),"")</f>
        <v>-</v>
      </c>
      <c r="AJ485" s="37" t="str">
        <f>_xlfn.IFNA(VLOOKUP($C485,DataSuS2022!$B$2:$O$854,11,FALSE),"")</f>
        <v>-</v>
      </c>
      <c r="AK485" s="37" t="str">
        <f>_xlfn.IFNA(VLOOKUP($C485,DataSuS2022!$B$2:$O$854,12,TRUE),"")</f>
        <v>-</v>
      </c>
      <c r="AL485" s="37" t="str">
        <f>_xlfn.IFNA(VLOOKUP($C485,DataSuS2022!$B$2:$O$854,13,FALSE),"")</f>
        <v>-</v>
      </c>
      <c r="AM485" s="44">
        <f t="shared" si="40"/>
        <v>0</v>
      </c>
      <c r="AN485" t="str">
        <f>_xlfn.IFNA(VLOOKUP($C485,DataSuS2023!$B$2:$O$854,2,FALSE),"")</f>
        <v>-</v>
      </c>
      <c r="AO485" t="str">
        <f>_xlfn.IFNA(VLOOKUP($C485,DataSuS2023!$B$2:$O$854,3,FALSE),"")</f>
        <v>-</v>
      </c>
      <c r="AP485" t="str">
        <f>_xlfn.IFNA(VLOOKUP($C485,DataSuS2023!$B$2:$O$854,4,FALSE),"")</f>
        <v>-</v>
      </c>
      <c r="AQ485" t="str">
        <f>_xlfn.IFNA(VLOOKUP($C485,DataSuS2023!$B$2:$O$854,5,FALSE),"")</f>
        <v>-</v>
      </c>
      <c r="AR485" t="str">
        <f>_xlfn.IFNA(VLOOKUP($C485,DataSuS2023!$B$2:$O$854,6,FALSE),"")</f>
        <v>-</v>
      </c>
      <c r="AS485" t="str">
        <f>_xlfn.IFNA(VLOOKUP($C485,DataSuS2023!$B$2:$O$854,7,FALSE),"")</f>
        <v>-</v>
      </c>
      <c r="AT485">
        <f>_xlfn.IFNA(VLOOKUP($C485,DataSuS2023!$B$2:$O$854,8,FALSE),"")</f>
        <v>1</v>
      </c>
      <c r="AU485" t="str">
        <f>_xlfn.IFNA(VLOOKUP($C485,DataSuS2023!$B$2:$O$854,9,FALSE),"")</f>
        <v>-</v>
      </c>
      <c r="AV485" t="str">
        <f>_xlfn.IFNA(VLOOKUP($C485,DataSuS2023!$B$2:$O$854,10,FALSE),"")</f>
        <v>-</v>
      </c>
      <c r="AW485" t="str">
        <f>_xlfn.IFNA(VLOOKUP($C485,DataSuS2023!$B$2:$O$854,11,FALSE),"")</f>
        <v>-</v>
      </c>
      <c r="AX485" t="str">
        <f>_xlfn.IFNA(VLOOKUP($C485,DataSuS2023!$B$2:$O$854,12,FALSE),"")</f>
        <v>-</v>
      </c>
      <c r="AY485" t="str">
        <f>_xlfn.IFNA(VLOOKUP($C485,DataSuS2023!$B$2:$O$854,13,FALSE),"")</f>
        <v>-</v>
      </c>
      <c r="AZ485" s="43">
        <f t="shared" si="42"/>
        <v>1</v>
      </c>
      <c r="BA485">
        <f t="shared" si="41"/>
        <v>1</v>
      </c>
    </row>
    <row r="486" spans="1:53" ht="15.75" customHeight="1">
      <c r="A486" s="10" t="s">
        <v>923</v>
      </c>
      <c r="B486" s="5">
        <v>3142007</v>
      </c>
      <c r="C486" s="5" t="str">
        <f t="shared" si="38"/>
        <v>31420</v>
      </c>
      <c r="D486" s="11" t="s">
        <v>59</v>
      </c>
      <c r="E486" s="12">
        <v>0.36299999999999999</v>
      </c>
      <c r="F486" s="12">
        <v>0.51500000000000001</v>
      </c>
      <c r="G486" s="13">
        <v>0.66500000000000004</v>
      </c>
      <c r="H486" s="46" t="s">
        <v>924</v>
      </c>
      <c r="I486" s="13" t="s">
        <v>255</v>
      </c>
      <c r="J486" s="14">
        <v>3.19</v>
      </c>
      <c r="K486" s="14">
        <v>723.27800000000002</v>
      </c>
      <c r="L486" s="15">
        <f t="shared" si="22"/>
        <v>4.4104756400720051</v>
      </c>
      <c r="M486" s="6" t="s">
        <v>83</v>
      </c>
      <c r="N486" s="3" t="str">
        <f>_xlfn.IFNA(VLOOKUP($C486,DataSuS2021!$B$2:$O$173,2,FALSE),"")</f>
        <v>-</v>
      </c>
      <c r="O486" s="3" t="str">
        <f>_xlfn.IFNA(VLOOKUP($C486,DataSuS2021!$B$2:$O$173,3,FALSE),"")</f>
        <v>-</v>
      </c>
      <c r="P486" s="3" t="str">
        <f>_xlfn.IFNA(VLOOKUP($C486,DataSuS2021!$B$2:$O$173,4,FALSE),"")</f>
        <v>-</v>
      </c>
      <c r="Q486" s="3" t="str">
        <f>_xlfn.IFNA(VLOOKUP($C486,DataSuS2021!$B$2:$O$173,5,FALSE),"")</f>
        <v>-</v>
      </c>
      <c r="R486" s="3" t="str">
        <f>_xlfn.IFNA(VLOOKUP($C486,DataSuS2021!$B$2:$O$173,6,FALSE),"")</f>
        <v>-</v>
      </c>
      <c r="S486" s="3" t="str">
        <f>_xlfn.IFNA(VLOOKUP($C486,DataSuS2021!$B$2:$O$173,7,FALSE),"")</f>
        <v>-</v>
      </c>
      <c r="T486" s="3">
        <f>_xlfn.IFNA(VLOOKUP($C486,DataSuS2021!$B$2:$O$173,8,FALSE),"")</f>
        <v>1</v>
      </c>
      <c r="U486" s="3" t="str">
        <f>_xlfn.IFNA(VLOOKUP($C486,DataSuS2021!$B$2:$O$173,9,FALSE),"")</f>
        <v>-</v>
      </c>
      <c r="V486" s="3" t="str">
        <f>_xlfn.IFNA(VLOOKUP($C486,DataSuS2021!$B$2:$O$173,10,FALSE),"")</f>
        <v>-</v>
      </c>
      <c r="W486" s="3" t="str">
        <f>_xlfn.IFNA(VLOOKUP($C486,DataSuS2021!$B$2:$O$173,11,FALSE),"")</f>
        <v>-</v>
      </c>
      <c r="X486" s="3" t="str">
        <f>_xlfn.IFNA(VLOOKUP($C486,DataSuS2021!$B$2:$O$173,12,FALSE),"")</f>
        <v>-</v>
      </c>
      <c r="Y486" s="3" t="str">
        <f>_xlfn.IFNA(VLOOKUP($C486,DataSuS2021!$B$2:$O$173,13,FALSE),"")</f>
        <v>-</v>
      </c>
      <c r="Z486" s="42">
        <f t="shared" si="39"/>
        <v>1</v>
      </c>
      <c r="AA486" s="37" t="str">
        <f>_xlfn.IFNA(VLOOKUP($C486,DataSuS2022!$B$2:$O$854,2,FALSE),"")</f>
        <v>-</v>
      </c>
      <c r="AB486" s="37" t="str">
        <f>_xlfn.IFNA(VLOOKUP($C486,DataSuS2022!$B$2:$O$854,3,FALSE),"")</f>
        <v>-</v>
      </c>
      <c r="AC486" s="37" t="str">
        <f>_xlfn.IFNA(VLOOKUP($C486,DataSuS2022!$B$2:$O$854,4,FALSE),"")</f>
        <v>-</v>
      </c>
      <c r="AD486" s="37" t="str">
        <f>_xlfn.IFNA(VLOOKUP($C486,DataSuS2022!$B$2:$O$854,5,FALSE),"")</f>
        <v>-</v>
      </c>
      <c r="AE486" s="37" t="str">
        <f>_xlfn.IFNA(VLOOKUP($C486,DataSuS2022!$B$2:$O$854,6,FALSE),"")</f>
        <v>-</v>
      </c>
      <c r="AF486" s="37" t="str">
        <f>_xlfn.IFNA(VLOOKUP($C486,DataSuS2022!$B$2:$O$854,7,FALSE),"")</f>
        <v>-</v>
      </c>
      <c r="AG486" s="37" t="str">
        <f>_xlfn.IFNA(VLOOKUP($C486,DataSuS2022!$B$2:$O$854,8,FALSE),"")</f>
        <v>-</v>
      </c>
      <c r="AH486" s="37" t="str">
        <f>_xlfn.IFNA(VLOOKUP($C486,DataSuS2022!$B$2:$O$854,9,FALSE),"")</f>
        <v>-</v>
      </c>
      <c r="AI486" s="37" t="str">
        <f>_xlfn.IFNA(VLOOKUP($C486,DataSuS2022!$B$2:$O$854,10,FALSE),"")</f>
        <v>-</v>
      </c>
      <c r="AJ486" s="37" t="str">
        <f>_xlfn.IFNA(VLOOKUP($C486,DataSuS2022!$B$2:$O$854,11,FALSE),"")</f>
        <v>-</v>
      </c>
      <c r="AK486" s="37" t="str">
        <f>_xlfn.IFNA(VLOOKUP($C486,DataSuS2022!$B$2:$O$854,12,TRUE),"")</f>
        <v>-</v>
      </c>
      <c r="AL486" s="37" t="str">
        <f>_xlfn.IFNA(VLOOKUP($C486,DataSuS2022!$B$2:$O$854,13,FALSE),"")</f>
        <v>-</v>
      </c>
      <c r="AM486" s="44">
        <f t="shared" si="40"/>
        <v>0</v>
      </c>
      <c r="AN486" t="str">
        <f>_xlfn.IFNA(VLOOKUP($C486,DataSuS2023!$B$2:$O$854,2,FALSE),"")</f>
        <v>-</v>
      </c>
      <c r="AO486" t="str">
        <f>_xlfn.IFNA(VLOOKUP($C486,DataSuS2023!$B$2:$O$854,3,FALSE),"")</f>
        <v>-</v>
      </c>
      <c r="AP486" t="str">
        <f>_xlfn.IFNA(VLOOKUP($C486,DataSuS2023!$B$2:$O$854,4,FALSE),"")</f>
        <v>-</v>
      </c>
      <c r="AQ486" t="str">
        <f>_xlfn.IFNA(VLOOKUP($C486,DataSuS2023!$B$2:$O$854,5,FALSE),"")</f>
        <v>-</v>
      </c>
      <c r="AR486">
        <f>_xlfn.IFNA(VLOOKUP($C486,DataSuS2023!$B$2:$O$854,6,FALSE),"")</f>
        <v>2</v>
      </c>
      <c r="AS486">
        <f>_xlfn.IFNA(VLOOKUP($C486,DataSuS2023!$B$2:$O$854,7,FALSE),"")</f>
        <v>4</v>
      </c>
      <c r="AT486" t="str">
        <f>_xlfn.IFNA(VLOOKUP($C486,DataSuS2023!$B$2:$O$854,8,FALSE),"")</f>
        <v>-</v>
      </c>
      <c r="AU486" t="str">
        <f>_xlfn.IFNA(VLOOKUP($C486,DataSuS2023!$B$2:$O$854,9,FALSE),"")</f>
        <v>-</v>
      </c>
      <c r="AV486">
        <f>_xlfn.IFNA(VLOOKUP($C486,DataSuS2023!$B$2:$O$854,10,FALSE),"")</f>
        <v>1</v>
      </c>
      <c r="AW486">
        <f>_xlfn.IFNA(VLOOKUP($C486,DataSuS2023!$B$2:$O$854,11,FALSE),"")</f>
        <v>2</v>
      </c>
      <c r="AX486">
        <f>_xlfn.IFNA(VLOOKUP($C486,DataSuS2023!$B$2:$O$854,12,FALSE),"")</f>
        <v>1</v>
      </c>
      <c r="AY486">
        <f>_xlfn.IFNA(VLOOKUP($C486,DataSuS2023!$B$2:$O$854,13,FALSE),"")</f>
        <v>1</v>
      </c>
      <c r="AZ486" s="43">
        <f t="shared" si="42"/>
        <v>11</v>
      </c>
      <c r="BA486">
        <f t="shared" si="41"/>
        <v>12</v>
      </c>
    </row>
    <row r="487" spans="1:53" ht="15.75" customHeight="1">
      <c r="A487" s="10" t="s">
        <v>925</v>
      </c>
      <c r="B487" s="5">
        <v>3142106</v>
      </c>
      <c r="C487" s="5" t="str">
        <f t="shared" si="38"/>
        <v>31421</v>
      </c>
      <c r="D487" s="11" t="s">
        <v>51</v>
      </c>
      <c r="E487" s="12">
        <v>0.33200000000000002</v>
      </c>
      <c r="F487" s="12">
        <v>0.52500000000000002</v>
      </c>
      <c r="G487" s="13">
        <v>0.66300000000000003</v>
      </c>
      <c r="H487" s="46" t="s">
        <v>926</v>
      </c>
      <c r="I487" s="13" t="s">
        <v>61</v>
      </c>
      <c r="J487" s="14">
        <v>1.39</v>
      </c>
      <c r="K487" s="14">
        <v>301.67200000000003</v>
      </c>
      <c r="L487" s="15">
        <f t="shared" si="22"/>
        <v>4.60765334535522</v>
      </c>
      <c r="M487" s="6" t="s">
        <v>62</v>
      </c>
      <c r="N487" s="3" t="str">
        <f>_xlfn.IFNA(VLOOKUP($C487,DataSuS2021!$B$2:$O$173,2,FALSE),"")</f>
        <v>-</v>
      </c>
      <c r="O487" s="3" t="str">
        <f>_xlfn.IFNA(VLOOKUP($C487,DataSuS2021!$B$2:$O$173,3,FALSE),"")</f>
        <v>-</v>
      </c>
      <c r="P487" s="3" t="str">
        <f>_xlfn.IFNA(VLOOKUP($C487,DataSuS2021!$B$2:$O$173,4,FALSE),"")</f>
        <v>-</v>
      </c>
      <c r="Q487" s="3" t="str">
        <f>_xlfn.IFNA(VLOOKUP($C487,DataSuS2021!$B$2:$O$173,5,FALSE),"")</f>
        <v>-</v>
      </c>
      <c r="R487" s="3" t="str">
        <f>_xlfn.IFNA(VLOOKUP($C487,DataSuS2021!$B$2:$O$173,6,FALSE),"")</f>
        <v>-</v>
      </c>
      <c r="S487" s="3" t="str">
        <f>_xlfn.IFNA(VLOOKUP($C487,DataSuS2021!$B$2:$O$173,7,FALSE),"")</f>
        <v>-</v>
      </c>
      <c r="T487" s="3" t="str">
        <f>_xlfn.IFNA(VLOOKUP($C487,DataSuS2021!$B$2:$O$173,8,FALSE),"")</f>
        <v>-</v>
      </c>
      <c r="U487" s="3" t="str">
        <f>_xlfn.IFNA(VLOOKUP($C487,DataSuS2021!$B$2:$O$173,9,FALSE),"")</f>
        <v>-</v>
      </c>
      <c r="V487" s="3" t="str">
        <f>_xlfn.IFNA(VLOOKUP($C487,DataSuS2021!$B$2:$O$173,10,FALSE),"")</f>
        <v>-</v>
      </c>
      <c r="W487" s="3">
        <f>_xlfn.IFNA(VLOOKUP($C487,DataSuS2021!$B$2:$O$173,11,FALSE),"")</f>
        <v>1</v>
      </c>
      <c r="X487" s="3" t="str">
        <f>_xlfn.IFNA(VLOOKUP($C487,DataSuS2021!$B$2:$O$173,12,FALSE),"")</f>
        <v>-</v>
      </c>
      <c r="Y487" s="3" t="str">
        <f>_xlfn.IFNA(VLOOKUP($C487,DataSuS2021!$B$2:$O$173,13,FALSE),"")</f>
        <v>-</v>
      </c>
      <c r="Z487" s="42">
        <f t="shared" si="39"/>
        <v>1</v>
      </c>
      <c r="AA487" s="37" t="str">
        <f>_xlfn.IFNA(VLOOKUP($C487,DataSuS2022!$B$2:$O$854,2,FALSE),"")</f>
        <v>-</v>
      </c>
      <c r="AB487" s="37" t="str">
        <f>_xlfn.IFNA(VLOOKUP($C487,DataSuS2022!$B$2:$O$854,3,FALSE),"")</f>
        <v>-</v>
      </c>
      <c r="AC487" s="37" t="str">
        <f>_xlfn.IFNA(VLOOKUP($C487,DataSuS2022!$B$2:$O$854,4,FALSE),"")</f>
        <v>-</v>
      </c>
      <c r="AD487" s="37" t="str">
        <f>_xlfn.IFNA(VLOOKUP($C487,DataSuS2022!$B$2:$O$854,5,FALSE),"")</f>
        <v>-</v>
      </c>
      <c r="AE487" s="37" t="str">
        <f>_xlfn.IFNA(VLOOKUP($C487,DataSuS2022!$B$2:$O$854,6,FALSE),"")</f>
        <v>-</v>
      </c>
      <c r="AF487" s="37" t="str">
        <f>_xlfn.IFNA(VLOOKUP($C487,DataSuS2022!$B$2:$O$854,7,FALSE),"")</f>
        <v>-</v>
      </c>
      <c r="AG487" s="37" t="str">
        <f>_xlfn.IFNA(VLOOKUP($C487,DataSuS2022!$B$2:$O$854,8,FALSE),"")</f>
        <v>-</v>
      </c>
      <c r="AH487" s="37" t="str">
        <f>_xlfn.IFNA(VLOOKUP($C487,DataSuS2022!$B$2:$O$854,9,FALSE),"")</f>
        <v>-</v>
      </c>
      <c r="AI487" s="37" t="str">
        <f>_xlfn.IFNA(VLOOKUP($C487,DataSuS2022!$B$2:$O$854,10,FALSE),"")</f>
        <v>-</v>
      </c>
      <c r="AJ487" s="37" t="str">
        <f>_xlfn.IFNA(VLOOKUP($C487,DataSuS2022!$B$2:$O$854,11,FALSE),"")</f>
        <v>-</v>
      </c>
      <c r="AK487" s="37" t="str">
        <f>_xlfn.IFNA(VLOOKUP($C487,DataSuS2022!$B$2:$O$854,12,TRUE),"")</f>
        <v>-</v>
      </c>
      <c r="AL487" s="37" t="str">
        <f>_xlfn.IFNA(VLOOKUP($C487,DataSuS2022!$B$2:$O$854,13,FALSE),"")</f>
        <v>-</v>
      </c>
      <c r="AM487" s="44">
        <f t="shared" si="40"/>
        <v>0</v>
      </c>
      <c r="AN487" t="str">
        <f>_xlfn.IFNA(VLOOKUP($C487,DataSuS2023!$B$2:$O$854,2,FALSE),"")</f>
        <v>-</v>
      </c>
      <c r="AO487" t="str">
        <f>_xlfn.IFNA(VLOOKUP($C487,DataSuS2023!$B$2:$O$854,3,FALSE),"")</f>
        <v>-</v>
      </c>
      <c r="AP487" t="str">
        <f>_xlfn.IFNA(VLOOKUP($C487,DataSuS2023!$B$2:$O$854,4,FALSE),"")</f>
        <v>-</v>
      </c>
      <c r="AQ487">
        <f>_xlfn.IFNA(VLOOKUP($C487,DataSuS2023!$B$2:$O$854,5,FALSE),"")</f>
        <v>1</v>
      </c>
      <c r="AR487" t="str">
        <f>_xlfn.IFNA(VLOOKUP($C487,DataSuS2023!$B$2:$O$854,6,FALSE),"")</f>
        <v>-</v>
      </c>
      <c r="AS487" t="str">
        <f>_xlfn.IFNA(VLOOKUP($C487,DataSuS2023!$B$2:$O$854,7,FALSE),"")</f>
        <v>-</v>
      </c>
      <c r="AT487" t="str">
        <f>_xlfn.IFNA(VLOOKUP($C487,DataSuS2023!$B$2:$O$854,8,FALSE),"")</f>
        <v>-</v>
      </c>
      <c r="AU487" t="str">
        <f>_xlfn.IFNA(VLOOKUP($C487,DataSuS2023!$B$2:$O$854,9,FALSE),"")</f>
        <v>-</v>
      </c>
      <c r="AV487" t="str">
        <f>_xlfn.IFNA(VLOOKUP($C487,DataSuS2023!$B$2:$O$854,10,FALSE),"")</f>
        <v>-</v>
      </c>
      <c r="AW487" t="str">
        <f>_xlfn.IFNA(VLOOKUP($C487,DataSuS2023!$B$2:$O$854,11,FALSE),"")</f>
        <v>-</v>
      </c>
      <c r="AX487" t="str">
        <f>_xlfn.IFNA(VLOOKUP($C487,DataSuS2023!$B$2:$O$854,12,FALSE),"")</f>
        <v>-</v>
      </c>
      <c r="AY487" t="str">
        <f>_xlfn.IFNA(VLOOKUP($C487,DataSuS2023!$B$2:$O$854,13,FALSE),"")</f>
        <v>-</v>
      </c>
      <c r="AZ487" s="43">
        <f t="shared" si="42"/>
        <v>1</v>
      </c>
      <c r="BA487">
        <f t="shared" si="41"/>
        <v>2</v>
      </c>
    </row>
    <row r="488" spans="1:53" ht="15.75" customHeight="1">
      <c r="A488" s="10" t="s">
        <v>927</v>
      </c>
      <c r="B488" s="5">
        <v>3142205</v>
      </c>
      <c r="C488" s="5" t="str">
        <f t="shared" si="38"/>
        <v>31422</v>
      </c>
      <c r="D488" s="11" t="s">
        <v>56</v>
      </c>
      <c r="E488" s="12">
        <v>0.41799999999999998</v>
      </c>
      <c r="F488" s="12">
        <v>0.52800000000000002</v>
      </c>
      <c r="G488" s="13">
        <v>0.68</v>
      </c>
      <c r="H488" s="46" t="s">
        <v>144</v>
      </c>
      <c r="I488" s="13" t="s">
        <v>61</v>
      </c>
      <c r="J488" s="14">
        <v>2.6</v>
      </c>
      <c r="K488" s="14">
        <v>320.69499999999999</v>
      </c>
      <c r="L488" s="15">
        <f t="shared" si="22"/>
        <v>8.1073917585244555</v>
      </c>
      <c r="M488" s="6" t="s">
        <v>62</v>
      </c>
      <c r="N488" s="3" t="str">
        <f>_xlfn.IFNA(VLOOKUP($C488,DataSuS2021!$B$2:$O$173,2,FALSE),"")</f>
        <v>-</v>
      </c>
      <c r="O488" s="3" t="str">
        <f>_xlfn.IFNA(VLOOKUP($C488,DataSuS2021!$B$2:$O$173,3,FALSE),"")</f>
        <v>-</v>
      </c>
      <c r="P488" s="3" t="str">
        <f>_xlfn.IFNA(VLOOKUP($C488,DataSuS2021!$B$2:$O$173,4,FALSE),"")</f>
        <v>-</v>
      </c>
      <c r="Q488" s="3" t="str">
        <f>_xlfn.IFNA(VLOOKUP($C488,DataSuS2021!$B$2:$O$173,5,FALSE),"")</f>
        <v>-</v>
      </c>
      <c r="R488" s="3">
        <f>_xlfn.IFNA(VLOOKUP($C488,DataSuS2021!$B$2:$O$173,6,FALSE),"")</f>
        <v>1</v>
      </c>
      <c r="S488" s="3" t="str">
        <f>_xlfn.IFNA(VLOOKUP($C488,DataSuS2021!$B$2:$O$173,7,FALSE),"")</f>
        <v>-</v>
      </c>
      <c r="T488" s="3">
        <f>_xlfn.IFNA(VLOOKUP($C488,DataSuS2021!$B$2:$O$173,8,FALSE),"")</f>
        <v>1</v>
      </c>
      <c r="U488" s="3" t="str">
        <f>_xlfn.IFNA(VLOOKUP($C488,DataSuS2021!$B$2:$O$173,9,FALSE),"")</f>
        <v>-</v>
      </c>
      <c r="V488" s="3" t="str">
        <f>_xlfn.IFNA(VLOOKUP($C488,DataSuS2021!$B$2:$O$173,10,FALSE),"")</f>
        <v>-</v>
      </c>
      <c r="W488" s="3" t="str">
        <f>_xlfn.IFNA(VLOOKUP($C488,DataSuS2021!$B$2:$O$173,11,FALSE),"")</f>
        <v>-</v>
      </c>
      <c r="X488" s="3">
        <f>_xlfn.IFNA(VLOOKUP($C488,DataSuS2021!$B$2:$O$173,12,FALSE),"")</f>
        <v>1</v>
      </c>
      <c r="Y488" s="3">
        <f>_xlfn.IFNA(VLOOKUP($C488,DataSuS2021!$B$2:$O$173,13,FALSE),"")</f>
        <v>2</v>
      </c>
      <c r="Z488" s="42">
        <f t="shared" si="39"/>
        <v>5</v>
      </c>
      <c r="AA488" s="37">
        <f>_xlfn.IFNA(VLOOKUP($C488,DataSuS2022!$B$2:$O$854,2,FALSE),"")</f>
        <v>1</v>
      </c>
      <c r="AB488" s="37">
        <f>_xlfn.IFNA(VLOOKUP($C488,DataSuS2022!$B$2:$O$854,3,FALSE),"")</f>
        <v>2</v>
      </c>
      <c r="AC488" s="37">
        <f>_xlfn.IFNA(VLOOKUP($C488,DataSuS2022!$B$2:$O$854,4,FALSE),"")</f>
        <v>1</v>
      </c>
      <c r="AD488" s="37" t="str">
        <f>_xlfn.IFNA(VLOOKUP($C488,DataSuS2022!$B$2:$O$854,5,FALSE),"")</f>
        <v>-</v>
      </c>
      <c r="AE488" s="37" t="str">
        <f>_xlfn.IFNA(VLOOKUP($C488,DataSuS2022!$B$2:$O$854,6,FALSE),"")</f>
        <v>-</v>
      </c>
      <c r="AF488" s="37" t="str">
        <f>_xlfn.IFNA(VLOOKUP($C488,DataSuS2022!$B$2:$O$854,7,FALSE),"")</f>
        <v>-</v>
      </c>
      <c r="AG488" s="37" t="str">
        <f>_xlfn.IFNA(VLOOKUP($C488,DataSuS2022!$B$2:$O$854,8,FALSE),"")</f>
        <v>-</v>
      </c>
      <c r="AH488" s="37" t="str">
        <f>_xlfn.IFNA(VLOOKUP($C488,DataSuS2022!$B$2:$O$854,9,FALSE),"")</f>
        <v>-</v>
      </c>
      <c r="AI488" s="37" t="str">
        <f>_xlfn.IFNA(VLOOKUP($C488,DataSuS2022!$B$2:$O$854,10,FALSE),"")</f>
        <v>-</v>
      </c>
      <c r="AJ488" s="37" t="str">
        <f>_xlfn.IFNA(VLOOKUP($C488,DataSuS2022!$B$2:$O$854,11,FALSE),"")</f>
        <v>-</v>
      </c>
      <c r="AK488" s="37" t="str">
        <f>_xlfn.IFNA(VLOOKUP($C488,DataSuS2022!$B$2:$O$854,12,TRUE),"")</f>
        <v>-</v>
      </c>
      <c r="AL488" s="37" t="str">
        <f>_xlfn.IFNA(VLOOKUP($C488,DataSuS2022!$B$2:$O$854,13,FALSE),"")</f>
        <v>-</v>
      </c>
      <c r="AM488" s="44">
        <f t="shared" si="40"/>
        <v>4</v>
      </c>
      <c r="AN488" t="str">
        <f>_xlfn.IFNA(VLOOKUP($C488,DataSuS2023!$B$2:$O$854,2,FALSE),"")</f>
        <v>-</v>
      </c>
      <c r="AO488" t="str">
        <f>_xlfn.IFNA(VLOOKUP($C488,DataSuS2023!$B$2:$O$854,3,FALSE),"")</f>
        <v>-</v>
      </c>
      <c r="AP488" t="str">
        <f>_xlfn.IFNA(VLOOKUP($C488,DataSuS2023!$B$2:$O$854,4,FALSE),"")</f>
        <v>-</v>
      </c>
      <c r="AQ488" t="str">
        <f>_xlfn.IFNA(VLOOKUP($C488,DataSuS2023!$B$2:$O$854,5,FALSE),"")</f>
        <v>-</v>
      </c>
      <c r="AR488" t="str">
        <f>_xlfn.IFNA(VLOOKUP($C488,DataSuS2023!$B$2:$O$854,6,FALSE),"")</f>
        <v>-</v>
      </c>
      <c r="AS488" t="str">
        <f>_xlfn.IFNA(VLOOKUP($C488,DataSuS2023!$B$2:$O$854,7,FALSE),"")</f>
        <v>-</v>
      </c>
      <c r="AT488" t="str">
        <f>_xlfn.IFNA(VLOOKUP($C488,DataSuS2023!$B$2:$O$854,8,FALSE),"")</f>
        <v>-</v>
      </c>
      <c r="AU488" t="str">
        <f>_xlfn.IFNA(VLOOKUP($C488,DataSuS2023!$B$2:$O$854,9,FALSE),"")</f>
        <v>-</v>
      </c>
      <c r="AV488" t="str">
        <f>_xlfn.IFNA(VLOOKUP($C488,DataSuS2023!$B$2:$O$854,10,FALSE),"")</f>
        <v>-</v>
      </c>
      <c r="AW488" t="str">
        <f>_xlfn.IFNA(VLOOKUP($C488,DataSuS2023!$B$2:$O$854,11,FALSE),"")</f>
        <v>-</v>
      </c>
      <c r="AX488" t="str">
        <f>_xlfn.IFNA(VLOOKUP($C488,DataSuS2023!$B$2:$O$854,12,FALSE),"")</f>
        <v>-</v>
      </c>
      <c r="AY488" t="str">
        <f>_xlfn.IFNA(VLOOKUP($C488,DataSuS2023!$B$2:$O$854,13,FALSE),"")</f>
        <v>-</v>
      </c>
      <c r="AZ488" s="43">
        <f t="shared" si="42"/>
        <v>0</v>
      </c>
      <c r="BA488">
        <f t="shared" si="41"/>
        <v>9</v>
      </c>
    </row>
    <row r="489" spans="1:53" ht="15.75" customHeight="1">
      <c r="A489" s="10" t="s">
        <v>928</v>
      </c>
      <c r="B489" s="5">
        <v>3142254</v>
      </c>
      <c r="C489" s="5" t="str">
        <f t="shared" si="38"/>
        <v>31422</v>
      </c>
      <c r="D489" s="11" t="s">
        <v>64</v>
      </c>
      <c r="E489" s="12">
        <v>0.20499999999999999</v>
      </c>
      <c r="F489" s="12">
        <v>0.45300000000000001</v>
      </c>
      <c r="G489" s="13">
        <v>0.59299999999999997</v>
      </c>
      <c r="H489" s="46" t="s">
        <v>901</v>
      </c>
      <c r="I489" s="13" t="s">
        <v>255</v>
      </c>
      <c r="J489" s="14">
        <v>1.1200000000000001</v>
      </c>
      <c r="K489" s="14">
        <v>602.12800000000004</v>
      </c>
      <c r="L489" s="15">
        <f t="shared" si="22"/>
        <v>1.8600696197486248</v>
      </c>
      <c r="M489" s="6" t="s">
        <v>83</v>
      </c>
      <c r="N489" s="3" t="str">
        <f>_xlfn.IFNA(VLOOKUP($C489,DataSuS2021!$B$2:$O$173,2,FALSE),"")</f>
        <v>-</v>
      </c>
      <c r="O489" s="3" t="str">
        <f>_xlfn.IFNA(VLOOKUP($C489,DataSuS2021!$B$2:$O$173,3,FALSE),"")</f>
        <v>-</v>
      </c>
      <c r="P489" s="3" t="str">
        <f>_xlfn.IFNA(VLOOKUP($C489,DataSuS2021!$B$2:$O$173,4,FALSE),"")</f>
        <v>-</v>
      </c>
      <c r="Q489" s="3" t="str">
        <f>_xlfn.IFNA(VLOOKUP($C489,DataSuS2021!$B$2:$O$173,5,FALSE),"")</f>
        <v>-</v>
      </c>
      <c r="R489" s="3">
        <f>_xlfn.IFNA(VLOOKUP($C489,DataSuS2021!$B$2:$O$173,6,FALSE),"")</f>
        <v>1</v>
      </c>
      <c r="S489" s="3" t="str">
        <f>_xlfn.IFNA(VLOOKUP($C489,DataSuS2021!$B$2:$O$173,7,FALSE),"")</f>
        <v>-</v>
      </c>
      <c r="T489" s="3">
        <f>_xlfn.IFNA(VLOOKUP($C489,DataSuS2021!$B$2:$O$173,8,FALSE),"")</f>
        <v>1</v>
      </c>
      <c r="U489" s="3" t="str">
        <f>_xlfn.IFNA(VLOOKUP($C489,DataSuS2021!$B$2:$O$173,9,FALSE),"")</f>
        <v>-</v>
      </c>
      <c r="V489" s="3" t="str">
        <f>_xlfn.IFNA(VLOOKUP($C489,DataSuS2021!$B$2:$O$173,10,FALSE),"")</f>
        <v>-</v>
      </c>
      <c r="W489" s="3" t="str">
        <f>_xlfn.IFNA(VLOOKUP($C489,DataSuS2021!$B$2:$O$173,11,FALSE),"")</f>
        <v>-</v>
      </c>
      <c r="X489" s="3">
        <f>_xlfn.IFNA(VLOOKUP($C489,DataSuS2021!$B$2:$O$173,12,FALSE),"")</f>
        <v>1</v>
      </c>
      <c r="Y489" s="3">
        <f>_xlfn.IFNA(VLOOKUP($C489,DataSuS2021!$B$2:$O$173,13,FALSE),"")</f>
        <v>2</v>
      </c>
      <c r="Z489" s="42">
        <f t="shared" si="39"/>
        <v>5</v>
      </c>
      <c r="AA489" s="37">
        <f>_xlfn.IFNA(VLOOKUP($C489,DataSuS2022!$B$2:$O$854,2,FALSE),"")</f>
        <v>1</v>
      </c>
      <c r="AB489" s="37">
        <f>_xlfn.IFNA(VLOOKUP($C489,DataSuS2022!$B$2:$O$854,3,FALSE),"")</f>
        <v>2</v>
      </c>
      <c r="AC489" s="37">
        <f>_xlfn.IFNA(VLOOKUP($C489,DataSuS2022!$B$2:$O$854,4,FALSE),"")</f>
        <v>1</v>
      </c>
      <c r="AD489" s="37" t="str">
        <f>_xlfn.IFNA(VLOOKUP($C489,DataSuS2022!$B$2:$O$854,5,FALSE),"")</f>
        <v>-</v>
      </c>
      <c r="AE489" s="37" t="str">
        <f>_xlfn.IFNA(VLOOKUP($C489,DataSuS2022!$B$2:$O$854,6,FALSE),"")</f>
        <v>-</v>
      </c>
      <c r="AF489" s="37" t="str">
        <f>_xlfn.IFNA(VLOOKUP($C489,DataSuS2022!$B$2:$O$854,7,FALSE),"")</f>
        <v>-</v>
      </c>
      <c r="AG489" s="37" t="str">
        <f>_xlfn.IFNA(VLOOKUP($C489,DataSuS2022!$B$2:$O$854,8,FALSE),"")</f>
        <v>-</v>
      </c>
      <c r="AH489" s="37" t="str">
        <f>_xlfn.IFNA(VLOOKUP($C489,DataSuS2022!$B$2:$O$854,9,FALSE),"")</f>
        <v>-</v>
      </c>
      <c r="AI489" s="37" t="str">
        <f>_xlfn.IFNA(VLOOKUP($C489,DataSuS2022!$B$2:$O$854,10,FALSE),"")</f>
        <v>-</v>
      </c>
      <c r="AJ489" s="37" t="str">
        <f>_xlfn.IFNA(VLOOKUP($C489,DataSuS2022!$B$2:$O$854,11,FALSE),"")</f>
        <v>-</v>
      </c>
      <c r="AK489" s="37" t="str">
        <f>_xlfn.IFNA(VLOOKUP($C489,DataSuS2022!$B$2:$O$854,12,TRUE),"")</f>
        <v>-</v>
      </c>
      <c r="AL489" s="37" t="str">
        <f>_xlfn.IFNA(VLOOKUP($C489,DataSuS2022!$B$2:$O$854,13,FALSE),"")</f>
        <v>-</v>
      </c>
      <c r="AM489" s="44">
        <f t="shared" si="40"/>
        <v>4</v>
      </c>
      <c r="AN489" t="str">
        <f>_xlfn.IFNA(VLOOKUP($C489,DataSuS2023!$B$2:$O$854,2,FALSE),"")</f>
        <v>-</v>
      </c>
      <c r="AO489" t="str">
        <f>_xlfn.IFNA(VLOOKUP($C489,DataSuS2023!$B$2:$O$854,3,FALSE),"")</f>
        <v>-</v>
      </c>
      <c r="AP489" t="str">
        <f>_xlfn.IFNA(VLOOKUP($C489,DataSuS2023!$B$2:$O$854,4,FALSE),"")</f>
        <v>-</v>
      </c>
      <c r="AQ489" t="str">
        <f>_xlfn.IFNA(VLOOKUP($C489,DataSuS2023!$B$2:$O$854,5,FALSE),"")</f>
        <v>-</v>
      </c>
      <c r="AR489" t="str">
        <f>_xlfn.IFNA(VLOOKUP($C489,DataSuS2023!$B$2:$O$854,6,FALSE),"")</f>
        <v>-</v>
      </c>
      <c r="AS489" t="str">
        <f>_xlfn.IFNA(VLOOKUP($C489,DataSuS2023!$B$2:$O$854,7,FALSE),"")</f>
        <v>-</v>
      </c>
      <c r="AT489" t="str">
        <f>_xlfn.IFNA(VLOOKUP($C489,DataSuS2023!$B$2:$O$854,8,FALSE),"")</f>
        <v>-</v>
      </c>
      <c r="AU489" t="str">
        <f>_xlfn.IFNA(VLOOKUP($C489,DataSuS2023!$B$2:$O$854,9,FALSE),"")</f>
        <v>-</v>
      </c>
      <c r="AV489" t="str">
        <f>_xlfn.IFNA(VLOOKUP($C489,DataSuS2023!$B$2:$O$854,10,FALSE),"")</f>
        <v>-</v>
      </c>
      <c r="AW489" t="str">
        <f>_xlfn.IFNA(VLOOKUP($C489,DataSuS2023!$B$2:$O$854,11,FALSE),"")</f>
        <v>-</v>
      </c>
      <c r="AX489" t="str">
        <f>_xlfn.IFNA(VLOOKUP($C489,DataSuS2023!$B$2:$O$854,12,FALSE),"")</f>
        <v>-</v>
      </c>
      <c r="AY489" t="str">
        <f>_xlfn.IFNA(VLOOKUP($C489,DataSuS2023!$B$2:$O$854,13,FALSE),"")</f>
        <v>-</v>
      </c>
      <c r="AZ489" s="43">
        <f t="shared" si="42"/>
        <v>0</v>
      </c>
      <c r="BA489">
        <f t="shared" si="41"/>
        <v>9</v>
      </c>
    </row>
    <row r="490" spans="1:53" ht="15.75" customHeight="1">
      <c r="A490" s="10" t="s">
        <v>929</v>
      </c>
      <c r="B490" s="5">
        <v>3142304</v>
      </c>
      <c r="C490" s="5" t="str">
        <f t="shared" si="38"/>
        <v>31423</v>
      </c>
      <c r="D490" s="11" t="s">
        <v>78</v>
      </c>
      <c r="E490" s="12">
        <v>0.379</v>
      </c>
      <c r="F490" s="12">
        <v>0.52500000000000002</v>
      </c>
      <c r="G490" s="13">
        <v>0.63800000000000001</v>
      </c>
      <c r="H490" s="46" t="s">
        <v>259</v>
      </c>
      <c r="I490" s="13" t="s">
        <v>61</v>
      </c>
      <c r="J490" s="14">
        <v>1.4</v>
      </c>
      <c r="K490" s="14">
        <v>155.11199999999999</v>
      </c>
      <c r="L490" s="15">
        <f t="shared" si="22"/>
        <v>9.0257362421991854</v>
      </c>
      <c r="M490" s="6" t="s">
        <v>117</v>
      </c>
      <c r="N490" s="3" t="str">
        <f>_xlfn.IFNA(VLOOKUP($C490,DataSuS2021!$B$2:$O$173,2,FALSE),"")</f>
        <v/>
      </c>
      <c r="O490" s="3" t="str">
        <f>_xlfn.IFNA(VLOOKUP($C490,DataSuS2021!$B$2:$O$173,3,FALSE),"")</f>
        <v/>
      </c>
      <c r="P490" s="3" t="str">
        <f>_xlfn.IFNA(VLOOKUP($C490,DataSuS2021!$B$2:$O$173,4,FALSE),"")</f>
        <v/>
      </c>
      <c r="Q490" s="3" t="str">
        <f>_xlfn.IFNA(VLOOKUP($C490,DataSuS2021!$B$2:$O$173,5,FALSE),"")</f>
        <v/>
      </c>
      <c r="R490" s="3" t="str">
        <f>_xlfn.IFNA(VLOOKUP($C490,DataSuS2021!$B$2:$O$173,6,FALSE),"")</f>
        <v/>
      </c>
      <c r="S490" s="3" t="str">
        <f>_xlfn.IFNA(VLOOKUP($C490,DataSuS2021!$B$2:$O$173,7,FALSE),"")</f>
        <v/>
      </c>
      <c r="T490" s="3" t="str">
        <f>_xlfn.IFNA(VLOOKUP($C490,DataSuS2021!$B$2:$O$173,8,FALSE),"")</f>
        <v/>
      </c>
      <c r="U490" s="3" t="str">
        <f>_xlfn.IFNA(VLOOKUP($C490,DataSuS2021!$B$2:$O$173,9,FALSE),"")</f>
        <v/>
      </c>
      <c r="V490" s="3" t="str">
        <f>_xlfn.IFNA(VLOOKUP($C490,DataSuS2021!$B$2:$O$173,10,FALSE),"")</f>
        <v/>
      </c>
      <c r="W490" s="3" t="str">
        <f>_xlfn.IFNA(VLOOKUP($C490,DataSuS2021!$B$2:$O$173,11,FALSE),"")</f>
        <v/>
      </c>
      <c r="X490" s="3" t="str">
        <f>_xlfn.IFNA(VLOOKUP($C490,DataSuS2021!$B$2:$O$173,12,FALSE),"")</f>
        <v/>
      </c>
      <c r="Y490" s="3" t="str">
        <f>_xlfn.IFNA(VLOOKUP($C490,DataSuS2021!$B$2:$O$173,13,FALSE),"")</f>
        <v/>
      </c>
      <c r="Z490" s="42">
        <f t="shared" si="39"/>
        <v>0</v>
      </c>
      <c r="AA490" s="37" t="str">
        <f>_xlfn.IFNA(VLOOKUP($C490,DataSuS2022!$B$2:$O$854,2,FALSE),"")</f>
        <v>-</v>
      </c>
      <c r="AB490" s="37" t="str">
        <f>_xlfn.IFNA(VLOOKUP($C490,DataSuS2022!$B$2:$O$854,3,FALSE),"")</f>
        <v>-</v>
      </c>
      <c r="AC490" s="37" t="str">
        <f>_xlfn.IFNA(VLOOKUP($C490,DataSuS2022!$B$2:$O$854,4,FALSE),"")</f>
        <v>-</v>
      </c>
      <c r="AD490" s="37" t="str">
        <f>_xlfn.IFNA(VLOOKUP($C490,DataSuS2022!$B$2:$O$854,5,FALSE),"")</f>
        <v>-</v>
      </c>
      <c r="AE490" s="37" t="str">
        <f>_xlfn.IFNA(VLOOKUP($C490,DataSuS2022!$B$2:$O$854,6,FALSE),"")</f>
        <v>-</v>
      </c>
      <c r="AF490" s="37" t="str">
        <f>_xlfn.IFNA(VLOOKUP($C490,DataSuS2022!$B$2:$O$854,7,FALSE),"")</f>
        <v>-</v>
      </c>
      <c r="AG490" s="37" t="str">
        <f>_xlfn.IFNA(VLOOKUP($C490,DataSuS2022!$B$2:$O$854,8,FALSE),"")</f>
        <v>-</v>
      </c>
      <c r="AH490" s="37" t="str">
        <f>_xlfn.IFNA(VLOOKUP($C490,DataSuS2022!$B$2:$O$854,9,FALSE),"")</f>
        <v>-</v>
      </c>
      <c r="AI490" s="37" t="str">
        <f>_xlfn.IFNA(VLOOKUP($C490,DataSuS2022!$B$2:$O$854,10,FALSE),"")</f>
        <v>-</v>
      </c>
      <c r="AJ490" s="37" t="str">
        <f>_xlfn.IFNA(VLOOKUP($C490,DataSuS2022!$B$2:$O$854,11,FALSE),"")</f>
        <v>-</v>
      </c>
      <c r="AK490" s="37" t="str">
        <f>_xlfn.IFNA(VLOOKUP($C490,DataSuS2022!$B$2:$O$854,12,TRUE),"")</f>
        <v>-</v>
      </c>
      <c r="AL490" s="37" t="str">
        <f>_xlfn.IFNA(VLOOKUP($C490,DataSuS2022!$B$2:$O$854,13,FALSE),"")</f>
        <v>-</v>
      </c>
      <c r="AM490" s="44">
        <f t="shared" si="40"/>
        <v>0</v>
      </c>
      <c r="AN490" t="str">
        <f>_xlfn.IFNA(VLOOKUP($C490,DataSuS2023!$B$2:$O$854,2,FALSE),"")</f>
        <v>-</v>
      </c>
      <c r="AO490" t="str">
        <f>_xlfn.IFNA(VLOOKUP($C490,DataSuS2023!$B$2:$O$854,3,FALSE),"")</f>
        <v>-</v>
      </c>
      <c r="AP490" t="str">
        <f>_xlfn.IFNA(VLOOKUP($C490,DataSuS2023!$B$2:$O$854,4,FALSE),"")</f>
        <v>-</v>
      </c>
      <c r="AQ490" t="str">
        <f>_xlfn.IFNA(VLOOKUP($C490,DataSuS2023!$B$2:$O$854,5,FALSE),"")</f>
        <v>-</v>
      </c>
      <c r="AR490" t="str">
        <f>_xlfn.IFNA(VLOOKUP($C490,DataSuS2023!$B$2:$O$854,6,FALSE),"")</f>
        <v>-</v>
      </c>
      <c r="AS490" t="str">
        <f>_xlfn.IFNA(VLOOKUP($C490,DataSuS2023!$B$2:$O$854,7,FALSE),"")</f>
        <v>-</v>
      </c>
      <c r="AT490" t="str">
        <f>_xlfn.IFNA(VLOOKUP($C490,DataSuS2023!$B$2:$O$854,8,FALSE),"")</f>
        <v>-</v>
      </c>
      <c r="AU490" t="str">
        <f>_xlfn.IFNA(VLOOKUP($C490,DataSuS2023!$B$2:$O$854,9,FALSE),"")</f>
        <v>-</v>
      </c>
      <c r="AV490" t="str">
        <f>_xlfn.IFNA(VLOOKUP($C490,DataSuS2023!$B$2:$O$854,10,FALSE),"")</f>
        <v>-</v>
      </c>
      <c r="AW490" t="str">
        <f>_xlfn.IFNA(VLOOKUP($C490,DataSuS2023!$B$2:$O$854,11,FALSE),"")</f>
        <v>-</v>
      </c>
      <c r="AX490" t="str">
        <f>_xlfn.IFNA(VLOOKUP($C490,DataSuS2023!$B$2:$O$854,12,FALSE),"")</f>
        <v>-</v>
      </c>
      <c r="AY490" t="str">
        <f>_xlfn.IFNA(VLOOKUP($C490,DataSuS2023!$B$2:$O$854,13,FALSE),"")</f>
        <v>-</v>
      </c>
      <c r="AZ490" s="43">
        <f t="shared" si="42"/>
        <v>0</v>
      </c>
      <c r="BA490">
        <f t="shared" si="41"/>
        <v>0</v>
      </c>
    </row>
    <row r="491" spans="1:53" ht="15.75" customHeight="1">
      <c r="A491" s="10" t="s">
        <v>930</v>
      </c>
      <c r="B491" s="5">
        <v>3142403</v>
      </c>
      <c r="C491" s="5" t="str">
        <f t="shared" si="38"/>
        <v>31424</v>
      </c>
      <c r="D491" s="11" t="s">
        <v>64</v>
      </c>
      <c r="E491" s="12">
        <v>0.51600000000000001</v>
      </c>
      <c r="F491" s="12">
        <v>0.64500000000000002</v>
      </c>
      <c r="G491" s="13">
        <v>0.72099999999999997</v>
      </c>
      <c r="H491" s="46" t="s">
        <v>79</v>
      </c>
      <c r="I491" s="13" t="s">
        <v>53</v>
      </c>
      <c r="J491" s="14">
        <v>2.15</v>
      </c>
      <c r="K491" s="14">
        <v>202.70500000000001</v>
      </c>
      <c r="L491" s="15">
        <f t="shared" si="22"/>
        <v>10.606546459140128</v>
      </c>
      <c r="M491" s="6" t="s">
        <v>57</v>
      </c>
      <c r="N491" s="3" t="str">
        <f>_xlfn.IFNA(VLOOKUP($C491,DataSuS2021!$B$2:$O$173,2,FALSE),"")</f>
        <v/>
      </c>
      <c r="O491" s="3" t="str">
        <f>_xlfn.IFNA(VLOOKUP($C491,DataSuS2021!$B$2:$O$173,3,FALSE),"")</f>
        <v/>
      </c>
      <c r="P491" s="3" t="str">
        <f>_xlfn.IFNA(VLOOKUP($C491,DataSuS2021!$B$2:$O$173,4,FALSE),"")</f>
        <v/>
      </c>
      <c r="Q491" s="3" t="str">
        <f>_xlfn.IFNA(VLOOKUP($C491,DataSuS2021!$B$2:$O$173,5,FALSE),"")</f>
        <v/>
      </c>
      <c r="R491" s="3" t="str">
        <f>_xlfn.IFNA(VLOOKUP($C491,DataSuS2021!$B$2:$O$173,6,FALSE),"")</f>
        <v/>
      </c>
      <c r="S491" s="3" t="str">
        <f>_xlfn.IFNA(VLOOKUP($C491,DataSuS2021!$B$2:$O$173,7,FALSE),"")</f>
        <v/>
      </c>
      <c r="T491" s="3" t="str">
        <f>_xlfn.IFNA(VLOOKUP($C491,DataSuS2021!$B$2:$O$173,8,FALSE),"")</f>
        <v/>
      </c>
      <c r="U491" s="3" t="str">
        <f>_xlfn.IFNA(VLOOKUP($C491,DataSuS2021!$B$2:$O$173,9,FALSE),"")</f>
        <v/>
      </c>
      <c r="V491" s="3" t="str">
        <f>_xlfn.IFNA(VLOOKUP($C491,DataSuS2021!$B$2:$O$173,10,FALSE),"")</f>
        <v/>
      </c>
      <c r="W491" s="3" t="str">
        <f>_xlfn.IFNA(VLOOKUP($C491,DataSuS2021!$B$2:$O$173,11,FALSE),"")</f>
        <v/>
      </c>
      <c r="X491" s="3" t="str">
        <f>_xlfn.IFNA(VLOOKUP($C491,DataSuS2021!$B$2:$O$173,12,FALSE),"")</f>
        <v/>
      </c>
      <c r="Y491" s="3" t="str">
        <f>_xlfn.IFNA(VLOOKUP($C491,DataSuS2021!$B$2:$O$173,13,FALSE),"")</f>
        <v/>
      </c>
      <c r="Z491" s="42">
        <f t="shared" si="39"/>
        <v>0</v>
      </c>
      <c r="AA491" s="37" t="str">
        <f>_xlfn.IFNA(VLOOKUP($C491,DataSuS2022!$B$2:$O$854,2,FALSE),"")</f>
        <v>-</v>
      </c>
      <c r="AB491" s="37" t="str">
        <f>_xlfn.IFNA(VLOOKUP($C491,DataSuS2022!$B$2:$O$854,3,FALSE),"")</f>
        <v>-</v>
      </c>
      <c r="AC491" s="37" t="str">
        <f>_xlfn.IFNA(VLOOKUP($C491,DataSuS2022!$B$2:$O$854,4,FALSE),"")</f>
        <v>-</v>
      </c>
      <c r="AD491" s="37" t="str">
        <f>_xlfn.IFNA(VLOOKUP($C491,DataSuS2022!$B$2:$O$854,5,FALSE),"")</f>
        <v>-</v>
      </c>
      <c r="AE491" s="37" t="str">
        <f>_xlfn.IFNA(VLOOKUP($C491,DataSuS2022!$B$2:$O$854,6,FALSE),"")</f>
        <v>-</v>
      </c>
      <c r="AF491" s="37" t="str">
        <f>_xlfn.IFNA(VLOOKUP($C491,DataSuS2022!$B$2:$O$854,7,FALSE),"")</f>
        <v>-</v>
      </c>
      <c r="AG491" s="37" t="str">
        <f>_xlfn.IFNA(VLOOKUP($C491,DataSuS2022!$B$2:$O$854,8,FALSE),"")</f>
        <v>-</v>
      </c>
      <c r="AH491" s="37" t="str">
        <f>_xlfn.IFNA(VLOOKUP($C491,DataSuS2022!$B$2:$O$854,9,FALSE),"")</f>
        <v>-</v>
      </c>
      <c r="AI491" s="37" t="str">
        <f>_xlfn.IFNA(VLOOKUP($C491,DataSuS2022!$B$2:$O$854,10,FALSE),"")</f>
        <v>-</v>
      </c>
      <c r="AJ491" s="37" t="str">
        <f>_xlfn.IFNA(VLOOKUP($C491,DataSuS2022!$B$2:$O$854,11,FALSE),"")</f>
        <v>-</v>
      </c>
      <c r="AK491" s="37" t="str">
        <f>_xlfn.IFNA(VLOOKUP($C491,DataSuS2022!$B$2:$O$854,12,TRUE),"")</f>
        <v>-</v>
      </c>
      <c r="AL491" s="37" t="str">
        <f>_xlfn.IFNA(VLOOKUP($C491,DataSuS2022!$B$2:$O$854,13,FALSE),"")</f>
        <v>-</v>
      </c>
      <c r="AM491" s="44">
        <f t="shared" si="40"/>
        <v>0</v>
      </c>
      <c r="AN491" t="str">
        <f>_xlfn.IFNA(VLOOKUP($C491,DataSuS2023!$B$2:$O$854,2,FALSE),"")</f>
        <v>-</v>
      </c>
      <c r="AO491" t="str">
        <f>_xlfn.IFNA(VLOOKUP($C491,DataSuS2023!$B$2:$O$854,3,FALSE),"")</f>
        <v>-</v>
      </c>
      <c r="AP491" t="str">
        <f>_xlfn.IFNA(VLOOKUP($C491,DataSuS2023!$B$2:$O$854,4,FALSE),"")</f>
        <v>-</v>
      </c>
      <c r="AQ491" t="str">
        <f>_xlfn.IFNA(VLOOKUP($C491,DataSuS2023!$B$2:$O$854,5,FALSE),"")</f>
        <v>-</v>
      </c>
      <c r="AR491" t="str">
        <f>_xlfn.IFNA(VLOOKUP($C491,DataSuS2023!$B$2:$O$854,6,FALSE),"")</f>
        <v>-</v>
      </c>
      <c r="AS491" t="str">
        <f>_xlfn.IFNA(VLOOKUP($C491,DataSuS2023!$B$2:$O$854,7,FALSE),"")</f>
        <v>-</v>
      </c>
      <c r="AT491" t="str">
        <f>_xlfn.IFNA(VLOOKUP($C491,DataSuS2023!$B$2:$O$854,8,FALSE),"")</f>
        <v>-</v>
      </c>
      <c r="AU491" t="str">
        <f>_xlfn.IFNA(VLOOKUP($C491,DataSuS2023!$B$2:$O$854,9,FALSE),"")</f>
        <v>-</v>
      </c>
      <c r="AV491" t="str">
        <f>_xlfn.IFNA(VLOOKUP($C491,DataSuS2023!$B$2:$O$854,10,FALSE),"")</f>
        <v>-</v>
      </c>
      <c r="AW491" t="str">
        <f>_xlfn.IFNA(VLOOKUP($C491,DataSuS2023!$B$2:$O$854,11,FALSE),"")</f>
        <v>-</v>
      </c>
      <c r="AX491" t="str">
        <f>_xlfn.IFNA(VLOOKUP($C491,DataSuS2023!$B$2:$O$854,12,FALSE),"")</f>
        <v>-</v>
      </c>
      <c r="AY491" t="str">
        <f>_xlfn.IFNA(VLOOKUP($C491,DataSuS2023!$B$2:$O$854,13,FALSE),"")</f>
        <v>-</v>
      </c>
      <c r="AZ491" s="43">
        <f t="shared" si="42"/>
        <v>0</v>
      </c>
      <c r="BA491">
        <f t="shared" si="41"/>
        <v>0</v>
      </c>
    </row>
    <row r="492" spans="1:53" ht="15.75" customHeight="1">
      <c r="A492" s="10" t="s">
        <v>931</v>
      </c>
      <c r="B492" s="5">
        <v>3142502</v>
      </c>
      <c r="C492" s="5" t="str">
        <f t="shared" si="38"/>
        <v>31425</v>
      </c>
      <c r="D492" s="11" t="s">
        <v>78</v>
      </c>
      <c r="E492" s="12">
        <v>0.35099999999999998</v>
      </c>
      <c r="F492" s="12">
        <v>0.55100000000000005</v>
      </c>
      <c r="G492" s="13">
        <v>0.65</v>
      </c>
      <c r="H492" s="46" t="s">
        <v>72</v>
      </c>
      <c r="I492" s="13" t="s">
        <v>53</v>
      </c>
      <c r="J492" s="14">
        <v>0.74</v>
      </c>
      <c r="K492" s="14">
        <v>650.91099999999994</v>
      </c>
      <c r="L492" s="15">
        <f t="shared" si="22"/>
        <v>1.1368681739899926</v>
      </c>
      <c r="M492" s="6" t="s">
        <v>57</v>
      </c>
      <c r="N492" s="3" t="str">
        <f>_xlfn.IFNA(VLOOKUP($C492,DataSuS2021!$B$2:$O$173,2,FALSE),"")</f>
        <v/>
      </c>
      <c r="O492" s="3" t="str">
        <f>_xlfn.IFNA(VLOOKUP($C492,DataSuS2021!$B$2:$O$173,3,FALSE),"")</f>
        <v/>
      </c>
      <c r="P492" s="3" t="str">
        <f>_xlfn.IFNA(VLOOKUP($C492,DataSuS2021!$B$2:$O$173,4,FALSE),"")</f>
        <v/>
      </c>
      <c r="Q492" s="3" t="str">
        <f>_xlfn.IFNA(VLOOKUP($C492,DataSuS2021!$B$2:$O$173,5,FALSE),"")</f>
        <v/>
      </c>
      <c r="R492" s="3" t="str">
        <f>_xlfn.IFNA(VLOOKUP($C492,DataSuS2021!$B$2:$O$173,6,FALSE),"")</f>
        <v/>
      </c>
      <c r="S492" s="3" t="str">
        <f>_xlfn.IFNA(VLOOKUP($C492,DataSuS2021!$B$2:$O$173,7,FALSE),"")</f>
        <v/>
      </c>
      <c r="T492" s="3" t="str">
        <f>_xlfn.IFNA(VLOOKUP($C492,DataSuS2021!$B$2:$O$173,8,FALSE),"")</f>
        <v/>
      </c>
      <c r="U492" s="3" t="str">
        <f>_xlfn.IFNA(VLOOKUP($C492,DataSuS2021!$B$2:$O$173,9,FALSE),"")</f>
        <v/>
      </c>
      <c r="V492" s="3" t="str">
        <f>_xlfn.IFNA(VLOOKUP($C492,DataSuS2021!$B$2:$O$173,10,FALSE),"")</f>
        <v/>
      </c>
      <c r="W492" s="3" t="str">
        <f>_xlfn.IFNA(VLOOKUP($C492,DataSuS2021!$B$2:$O$173,11,FALSE),"")</f>
        <v/>
      </c>
      <c r="X492" s="3" t="str">
        <f>_xlfn.IFNA(VLOOKUP($C492,DataSuS2021!$B$2:$O$173,12,FALSE),"")</f>
        <v/>
      </c>
      <c r="Y492" s="3" t="str">
        <f>_xlfn.IFNA(VLOOKUP($C492,DataSuS2021!$B$2:$O$173,13,FALSE),"")</f>
        <v/>
      </c>
      <c r="Z492" s="42">
        <f t="shared" si="39"/>
        <v>0</v>
      </c>
      <c r="AA492" s="37" t="str">
        <f>_xlfn.IFNA(VLOOKUP($C492,DataSuS2022!$B$2:$O$854,2,FALSE),"")</f>
        <v>-</v>
      </c>
      <c r="AB492" s="37" t="str">
        <f>_xlfn.IFNA(VLOOKUP($C492,DataSuS2022!$B$2:$O$854,3,FALSE),"")</f>
        <v>-</v>
      </c>
      <c r="AC492" s="37" t="str">
        <f>_xlfn.IFNA(VLOOKUP($C492,DataSuS2022!$B$2:$O$854,4,FALSE),"")</f>
        <v>-</v>
      </c>
      <c r="AD492" s="37" t="str">
        <f>_xlfn.IFNA(VLOOKUP($C492,DataSuS2022!$B$2:$O$854,5,FALSE),"")</f>
        <v>-</v>
      </c>
      <c r="AE492" s="37" t="str">
        <f>_xlfn.IFNA(VLOOKUP($C492,DataSuS2022!$B$2:$O$854,6,FALSE),"")</f>
        <v>-</v>
      </c>
      <c r="AF492" s="37" t="str">
        <f>_xlfn.IFNA(VLOOKUP($C492,DataSuS2022!$B$2:$O$854,7,FALSE),"")</f>
        <v>-</v>
      </c>
      <c r="AG492" s="37" t="str">
        <f>_xlfn.IFNA(VLOOKUP($C492,DataSuS2022!$B$2:$O$854,8,FALSE),"")</f>
        <v>-</v>
      </c>
      <c r="AH492" s="37" t="str">
        <f>_xlfn.IFNA(VLOOKUP($C492,DataSuS2022!$B$2:$O$854,9,FALSE),"")</f>
        <v>-</v>
      </c>
      <c r="AI492" s="37" t="str">
        <f>_xlfn.IFNA(VLOOKUP($C492,DataSuS2022!$B$2:$O$854,10,FALSE),"")</f>
        <v>-</v>
      </c>
      <c r="AJ492" s="37" t="str">
        <f>_xlfn.IFNA(VLOOKUP($C492,DataSuS2022!$B$2:$O$854,11,FALSE),"")</f>
        <v>-</v>
      </c>
      <c r="AK492" s="37" t="str">
        <f>_xlfn.IFNA(VLOOKUP($C492,DataSuS2022!$B$2:$O$854,12,TRUE),"")</f>
        <v>-</v>
      </c>
      <c r="AL492" s="37" t="str">
        <f>_xlfn.IFNA(VLOOKUP($C492,DataSuS2022!$B$2:$O$854,13,FALSE),"")</f>
        <v>-</v>
      </c>
      <c r="AM492" s="44">
        <f t="shared" si="40"/>
        <v>0</v>
      </c>
      <c r="AN492" t="str">
        <f>_xlfn.IFNA(VLOOKUP($C492,DataSuS2023!$B$2:$O$854,2,FALSE),"")</f>
        <v>-</v>
      </c>
      <c r="AO492" t="str">
        <f>_xlfn.IFNA(VLOOKUP($C492,DataSuS2023!$B$2:$O$854,3,FALSE),"")</f>
        <v>-</v>
      </c>
      <c r="AP492" t="str">
        <f>_xlfn.IFNA(VLOOKUP($C492,DataSuS2023!$B$2:$O$854,4,FALSE),"")</f>
        <v>-</v>
      </c>
      <c r="AQ492" t="str">
        <f>_xlfn.IFNA(VLOOKUP($C492,DataSuS2023!$B$2:$O$854,5,FALSE),"")</f>
        <v>-</v>
      </c>
      <c r="AR492" t="str">
        <f>_xlfn.IFNA(VLOOKUP($C492,DataSuS2023!$B$2:$O$854,6,FALSE),"")</f>
        <v>-</v>
      </c>
      <c r="AS492" t="str">
        <f>_xlfn.IFNA(VLOOKUP($C492,DataSuS2023!$B$2:$O$854,7,FALSE),"")</f>
        <v>-</v>
      </c>
      <c r="AT492" t="str">
        <f>_xlfn.IFNA(VLOOKUP($C492,DataSuS2023!$B$2:$O$854,8,FALSE),"")</f>
        <v>-</v>
      </c>
      <c r="AU492" t="str">
        <f>_xlfn.IFNA(VLOOKUP($C492,DataSuS2023!$B$2:$O$854,9,FALSE),"")</f>
        <v>-</v>
      </c>
      <c r="AV492" t="str">
        <f>_xlfn.IFNA(VLOOKUP($C492,DataSuS2023!$B$2:$O$854,10,FALSE),"")</f>
        <v>-</v>
      </c>
      <c r="AW492" t="str">
        <f>_xlfn.IFNA(VLOOKUP($C492,DataSuS2023!$B$2:$O$854,11,FALSE),"")</f>
        <v>-</v>
      </c>
      <c r="AX492" t="str">
        <f>_xlfn.IFNA(VLOOKUP($C492,DataSuS2023!$B$2:$O$854,12,FALSE),"")</f>
        <v>-</v>
      </c>
      <c r="AY492" t="str">
        <f>_xlfn.IFNA(VLOOKUP($C492,DataSuS2023!$B$2:$O$854,13,FALSE),"")</f>
        <v>-</v>
      </c>
      <c r="AZ492" s="43">
        <f t="shared" si="42"/>
        <v>0</v>
      </c>
      <c r="BA492">
        <f t="shared" si="41"/>
        <v>0</v>
      </c>
    </row>
    <row r="493" spans="1:53" ht="15.75" customHeight="1">
      <c r="A493" s="10" t="s">
        <v>932</v>
      </c>
      <c r="B493" s="5">
        <v>3142601</v>
      </c>
      <c r="C493" s="5" t="str">
        <f t="shared" si="38"/>
        <v>31426</v>
      </c>
      <c r="D493" s="11" t="s">
        <v>64</v>
      </c>
      <c r="E493" s="12">
        <v>0.47499999999999998</v>
      </c>
      <c r="F493" s="12">
        <v>0.63300000000000001</v>
      </c>
      <c r="G493" s="13">
        <v>0.72099999999999997</v>
      </c>
      <c r="H493" s="46" t="s">
        <v>885</v>
      </c>
      <c r="I493" s="13" t="s">
        <v>61</v>
      </c>
      <c r="J493" s="14">
        <v>1.77</v>
      </c>
      <c r="K493" s="14">
        <v>216.54</v>
      </c>
      <c r="L493" s="15">
        <f t="shared" si="22"/>
        <v>8.1740094208922152</v>
      </c>
      <c r="M493" s="6" t="s">
        <v>89</v>
      </c>
      <c r="N493" s="3" t="str">
        <f>_xlfn.IFNA(VLOOKUP($C493,DataSuS2021!$B$2:$O$173,2,FALSE),"")</f>
        <v/>
      </c>
      <c r="O493" s="3" t="str">
        <f>_xlfn.IFNA(VLOOKUP($C493,DataSuS2021!$B$2:$O$173,3,FALSE),"")</f>
        <v/>
      </c>
      <c r="P493" s="3" t="str">
        <f>_xlfn.IFNA(VLOOKUP($C493,DataSuS2021!$B$2:$O$173,4,FALSE),"")</f>
        <v/>
      </c>
      <c r="Q493" s="3" t="str">
        <f>_xlfn.IFNA(VLOOKUP($C493,DataSuS2021!$B$2:$O$173,5,FALSE),"")</f>
        <v/>
      </c>
      <c r="R493" s="3" t="str">
        <f>_xlfn.IFNA(VLOOKUP($C493,DataSuS2021!$B$2:$O$173,6,FALSE),"")</f>
        <v/>
      </c>
      <c r="S493" s="3" t="str">
        <f>_xlfn.IFNA(VLOOKUP($C493,DataSuS2021!$B$2:$O$173,7,FALSE),"")</f>
        <v/>
      </c>
      <c r="T493" s="3" t="str">
        <f>_xlfn.IFNA(VLOOKUP($C493,DataSuS2021!$B$2:$O$173,8,FALSE),"")</f>
        <v/>
      </c>
      <c r="U493" s="3" t="str">
        <f>_xlfn.IFNA(VLOOKUP($C493,DataSuS2021!$B$2:$O$173,9,FALSE),"")</f>
        <v/>
      </c>
      <c r="V493" s="3" t="str">
        <f>_xlfn.IFNA(VLOOKUP($C493,DataSuS2021!$B$2:$O$173,10,FALSE),"")</f>
        <v/>
      </c>
      <c r="W493" s="3" t="str">
        <f>_xlfn.IFNA(VLOOKUP($C493,DataSuS2021!$B$2:$O$173,11,FALSE),"")</f>
        <v/>
      </c>
      <c r="X493" s="3" t="str">
        <f>_xlfn.IFNA(VLOOKUP($C493,DataSuS2021!$B$2:$O$173,12,FALSE),"")</f>
        <v/>
      </c>
      <c r="Y493" s="3" t="str">
        <f>_xlfn.IFNA(VLOOKUP($C493,DataSuS2021!$B$2:$O$173,13,FALSE),"")</f>
        <v/>
      </c>
      <c r="Z493" s="42">
        <f t="shared" si="39"/>
        <v>0</v>
      </c>
      <c r="AA493" s="37" t="str">
        <f>_xlfn.IFNA(VLOOKUP($C493,DataSuS2022!$B$2:$O$854,2,FALSE),"")</f>
        <v>-</v>
      </c>
      <c r="AB493" s="37" t="str">
        <f>_xlfn.IFNA(VLOOKUP($C493,DataSuS2022!$B$2:$O$854,3,FALSE),"")</f>
        <v>-</v>
      </c>
      <c r="AC493" s="37" t="str">
        <f>_xlfn.IFNA(VLOOKUP($C493,DataSuS2022!$B$2:$O$854,4,FALSE),"")</f>
        <v>-</v>
      </c>
      <c r="AD493" s="37" t="str">
        <f>_xlfn.IFNA(VLOOKUP($C493,DataSuS2022!$B$2:$O$854,5,FALSE),"")</f>
        <v>-</v>
      </c>
      <c r="AE493" s="37" t="str">
        <f>_xlfn.IFNA(VLOOKUP($C493,DataSuS2022!$B$2:$O$854,6,FALSE),"")</f>
        <v>-</v>
      </c>
      <c r="AF493" s="37" t="str">
        <f>_xlfn.IFNA(VLOOKUP($C493,DataSuS2022!$B$2:$O$854,7,FALSE),"")</f>
        <v>-</v>
      </c>
      <c r="AG493" s="37" t="str">
        <f>_xlfn.IFNA(VLOOKUP($C493,DataSuS2022!$B$2:$O$854,8,FALSE),"")</f>
        <v>-</v>
      </c>
      <c r="AH493" s="37" t="str">
        <f>_xlfn.IFNA(VLOOKUP($C493,DataSuS2022!$B$2:$O$854,9,FALSE),"")</f>
        <v>-</v>
      </c>
      <c r="AI493" s="37" t="str">
        <f>_xlfn.IFNA(VLOOKUP($C493,DataSuS2022!$B$2:$O$854,10,FALSE),"")</f>
        <v>-</v>
      </c>
      <c r="AJ493" s="37" t="str">
        <f>_xlfn.IFNA(VLOOKUP($C493,DataSuS2022!$B$2:$O$854,11,FALSE),"")</f>
        <v>-</v>
      </c>
      <c r="AK493" s="37" t="str">
        <f>_xlfn.IFNA(VLOOKUP($C493,DataSuS2022!$B$2:$O$854,12,TRUE),"")</f>
        <v>-</v>
      </c>
      <c r="AL493" s="37" t="str">
        <f>_xlfn.IFNA(VLOOKUP($C493,DataSuS2022!$B$2:$O$854,13,FALSE),"")</f>
        <v>-</v>
      </c>
      <c r="AM493" s="44">
        <f t="shared" si="40"/>
        <v>0</v>
      </c>
      <c r="AN493" t="str">
        <f>_xlfn.IFNA(VLOOKUP($C493,DataSuS2023!$B$2:$O$854,2,FALSE),"")</f>
        <v>-</v>
      </c>
      <c r="AO493" t="str">
        <f>_xlfn.IFNA(VLOOKUP($C493,DataSuS2023!$B$2:$O$854,3,FALSE),"")</f>
        <v>-</v>
      </c>
      <c r="AP493" t="str">
        <f>_xlfn.IFNA(VLOOKUP($C493,DataSuS2023!$B$2:$O$854,4,FALSE),"")</f>
        <v>-</v>
      </c>
      <c r="AQ493" t="str">
        <f>_xlfn.IFNA(VLOOKUP($C493,DataSuS2023!$B$2:$O$854,5,FALSE),"")</f>
        <v>-</v>
      </c>
      <c r="AR493" t="str">
        <f>_xlfn.IFNA(VLOOKUP($C493,DataSuS2023!$B$2:$O$854,6,FALSE),"")</f>
        <v>-</v>
      </c>
      <c r="AS493" t="str">
        <f>_xlfn.IFNA(VLOOKUP($C493,DataSuS2023!$B$2:$O$854,7,FALSE),"")</f>
        <v>-</v>
      </c>
      <c r="AT493" t="str">
        <f>_xlfn.IFNA(VLOOKUP($C493,DataSuS2023!$B$2:$O$854,8,FALSE),"")</f>
        <v>-</v>
      </c>
      <c r="AU493" t="str">
        <f>_xlfn.IFNA(VLOOKUP($C493,DataSuS2023!$B$2:$O$854,9,FALSE),"")</f>
        <v>-</v>
      </c>
      <c r="AV493" t="str">
        <f>_xlfn.IFNA(VLOOKUP($C493,DataSuS2023!$B$2:$O$854,10,FALSE),"")</f>
        <v>-</v>
      </c>
      <c r="AW493" t="str">
        <f>_xlfn.IFNA(VLOOKUP($C493,DataSuS2023!$B$2:$O$854,11,FALSE),"")</f>
        <v>-</v>
      </c>
      <c r="AX493" t="str">
        <f>_xlfn.IFNA(VLOOKUP($C493,DataSuS2023!$B$2:$O$854,12,FALSE),"")</f>
        <v>-</v>
      </c>
      <c r="AY493" t="str">
        <f>_xlfn.IFNA(VLOOKUP($C493,DataSuS2023!$B$2:$O$854,13,FALSE),"")</f>
        <v>-</v>
      </c>
      <c r="AZ493" s="43">
        <f t="shared" si="42"/>
        <v>0</v>
      </c>
      <c r="BA493">
        <f t="shared" si="41"/>
        <v>0</v>
      </c>
    </row>
    <row r="494" spans="1:53" ht="15.75" customHeight="1">
      <c r="A494" s="10" t="s">
        <v>933</v>
      </c>
      <c r="B494" s="5">
        <v>3142700</v>
      </c>
      <c r="C494" s="5" t="str">
        <f t="shared" si="38"/>
        <v>31427</v>
      </c>
      <c r="D494" s="11" t="s">
        <v>59</v>
      </c>
      <c r="E494" s="12">
        <v>0.36099999999999999</v>
      </c>
      <c r="F494" s="12">
        <v>0.5</v>
      </c>
      <c r="G494" s="13">
        <v>0.61299999999999999</v>
      </c>
      <c r="H494" s="46" t="s">
        <v>934</v>
      </c>
      <c r="I494" s="13" t="s">
        <v>255</v>
      </c>
      <c r="J494" s="14">
        <v>4.66</v>
      </c>
      <c r="K494" s="14">
        <v>1503.7550000000001</v>
      </c>
      <c r="L494" s="15">
        <f t="shared" si="22"/>
        <v>3.0989090643090131</v>
      </c>
      <c r="M494" s="6" t="s">
        <v>83</v>
      </c>
      <c r="N494" s="3" t="str">
        <f>_xlfn.IFNA(VLOOKUP($C494,DataSuS2021!$B$2:$O$173,2,FALSE),"")</f>
        <v>-</v>
      </c>
      <c r="O494" s="3" t="str">
        <f>_xlfn.IFNA(VLOOKUP($C494,DataSuS2021!$B$2:$O$173,3,FALSE),"")</f>
        <v>-</v>
      </c>
      <c r="P494" s="3">
        <f>_xlfn.IFNA(VLOOKUP($C494,DataSuS2021!$B$2:$O$173,4,FALSE),"")</f>
        <v>1</v>
      </c>
      <c r="Q494" s="3" t="str">
        <f>_xlfn.IFNA(VLOOKUP($C494,DataSuS2021!$B$2:$O$173,5,FALSE),"")</f>
        <v>-</v>
      </c>
      <c r="R494" s="3" t="str">
        <f>_xlfn.IFNA(VLOOKUP($C494,DataSuS2021!$B$2:$O$173,6,FALSE),"")</f>
        <v>-</v>
      </c>
      <c r="S494" s="3" t="str">
        <f>_xlfn.IFNA(VLOOKUP($C494,DataSuS2021!$B$2:$O$173,7,FALSE),"")</f>
        <v>-</v>
      </c>
      <c r="T494" s="3" t="str">
        <f>_xlfn.IFNA(VLOOKUP($C494,DataSuS2021!$B$2:$O$173,8,FALSE),"")</f>
        <v>-</v>
      </c>
      <c r="U494" s="3" t="str">
        <f>_xlfn.IFNA(VLOOKUP($C494,DataSuS2021!$B$2:$O$173,9,FALSE),"")</f>
        <v>-</v>
      </c>
      <c r="V494" s="3" t="str">
        <f>_xlfn.IFNA(VLOOKUP($C494,DataSuS2021!$B$2:$O$173,10,FALSE),"")</f>
        <v>-</v>
      </c>
      <c r="W494" s="3" t="str">
        <f>_xlfn.IFNA(VLOOKUP($C494,DataSuS2021!$B$2:$O$173,11,FALSE),"")</f>
        <v>-</v>
      </c>
      <c r="X494" s="3" t="str">
        <f>_xlfn.IFNA(VLOOKUP($C494,DataSuS2021!$B$2:$O$173,12,FALSE),"")</f>
        <v>-</v>
      </c>
      <c r="Y494" s="3" t="str">
        <f>_xlfn.IFNA(VLOOKUP($C494,DataSuS2021!$B$2:$O$173,13,FALSE),"")</f>
        <v>-</v>
      </c>
      <c r="Z494" s="42">
        <f t="shared" si="39"/>
        <v>1</v>
      </c>
      <c r="AA494" s="37" t="str">
        <f>_xlfn.IFNA(VLOOKUP($C494,DataSuS2022!$B$2:$O$854,2,FALSE),"")</f>
        <v>-</v>
      </c>
      <c r="AB494" s="37" t="str">
        <f>_xlfn.IFNA(VLOOKUP($C494,DataSuS2022!$B$2:$O$854,3,FALSE),"")</f>
        <v>-</v>
      </c>
      <c r="AC494" s="37" t="str">
        <f>_xlfn.IFNA(VLOOKUP($C494,DataSuS2022!$B$2:$O$854,4,FALSE),"")</f>
        <v>-</v>
      </c>
      <c r="AD494" s="37" t="str">
        <f>_xlfn.IFNA(VLOOKUP($C494,DataSuS2022!$B$2:$O$854,5,FALSE),"")</f>
        <v>-</v>
      </c>
      <c r="AE494" s="37" t="str">
        <f>_xlfn.IFNA(VLOOKUP($C494,DataSuS2022!$B$2:$O$854,6,FALSE),"")</f>
        <v>-</v>
      </c>
      <c r="AF494" s="37" t="str">
        <f>_xlfn.IFNA(VLOOKUP($C494,DataSuS2022!$B$2:$O$854,7,FALSE),"")</f>
        <v>-</v>
      </c>
      <c r="AG494" s="37" t="str">
        <f>_xlfn.IFNA(VLOOKUP($C494,DataSuS2022!$B$2:$O$854,8,FALSE),"")</f>
        <v>-</v>
      </c>
      <c r="AH494" s="37" t="str">
        <f>_xlfn.IFNA(VLOOKUP($C494,DataSuS2022!$B$2:$O$854,9,FALSE),"")</f>
        <v>-</v>
      </c>
      <c r="AI494" s="37" t="str">
        <f>_xlfn.IFNA(VLOOKUP($C494,DataSuS2022!$B$2:$O$854,10,FALSE),"")</f>
        <v>-</v>
      </c>
      <c r="AJ494" s="37" t="str">
        <f>_xlfn.IFNA(VLOOKUP($C494,DataSuS2022!$B$2:$O$854,11,FALSE),"")</f>
        <v>-</v>
      </c>
      <c r="AK494" s="37" t="str">
        <f>_xlfn.IFNA(VLOOKUP($C494,DataSuS2022!$B$2:$O$854,12,TRUE),"")</f>
        <v>-</v>
      </c>
      <c r="AL494" s="37" t="str">
        <f>_xlfn.IFNA(VLOOKUP($C494,DataSuS2022!$B$2:$O$854,13,FALSE),"")</f>
        <v>-</v>
      </c>
      <c r="AM494" s="44">
        <f t="shared" si="40"/>
        <v>0</v>
      </c>
      <c r="AN494" t="str">
        <f>_xlfn.IFNA(VLOOKUP($C494,DataSuS2023!$B$2:$O$854,2,FALSE),"")</f>
        <v>-</v>
      </c>
      <c r="AO494" t="str">
        <f>_xlfn.IFNA(VLOOKUP($C494,DataSuS2023!$B$2:$O$854,3,FALSE),"")</f>
        <v>-</v>
      </c>
      <c r="AP494" t="str">
        <f>_xlfn.IFNA(VLOOKUP($C494,DataSuS2023!$B$2:$O$854,4,FALSE),"")</f>
        <v>-</v>
      </c>
      <c r="AQ494" t="str">
        <f>_xlfn.IFNA(VLOOKUP($C494,DataSuS2023!$B$2:$O$854,5,FALSE),"")</f>
        <v>-</v>
      </c>
      <c r="AR494" t="str">
        <f>_xlfn.IFNA(VLOOKUP($C494,DataSuS2023!$B$2:$O$854,6,FALSE),"")</f>
        <v>-</v>
      </c>
      <c r="AS494" t="str">
        <f>_xlfn.IFNA(VLOOKUP($C494,DataSuS2023!$B$2:$O$854,7,FALSE),"")</f>
        <v>-</v>
      </c>
      <c r="AT494" t="str">
        <f>_xlfn.IFNA(VLOOKUP($C494,DataSuS2023!$B$2:$O$854,8,FALSE),"")</f>
        <v>-</v>
      </c>
      <c r="AU494" t="str">
        <f>_xlfn.IFNA(VLOOKUP($C494,DataSuS2023!$B$2:$O$854,9,FALSE),"")</f>
        <v>-</v>
      </c>
      <c r="AV494" t="str">
        <f>_xlfn.IFNA(VLOOKUP($C494,DataSuS2023!$B$2:$O$854,10,FALSE),"")</f>
        <v>-</v>
      </c>
      <c r="AW494" t="str">
        <f>_xlfn.IFNA(VLOOKUP($C494,DataSuS2023!$B$2:$O$854,11,FALSE),"")</f>
        <v>-</v>
      </c>
      <c r="AX494" t="str">
        <f>_xlfn.IFNA(VLOOKUP($C494,DataSuS2023!$B$2:$O$854,12,FALSE),"")</f>
        <v>-</v>
      </c>
      <c r="AY494" t="str">
        <f>_xlfn.IFNA(VLOOKUP($C494,DataSuS2023!$B$2:$O$854,13,FALSE),"")</f>
        <v>-</v>
      </c>
      <c r="AZ494" s="43">
        <f t="shared" si="42"/>
        <v>0</v>
      </c>
      <c r="BA494">
        <f t="shared" si="41"/>
        <v>1</v>
      </c>
    </row>
    <row r="495" spans="1:53" ht="15.75" customHeight="1">
      <c r="A495" s="10" t="s">
        <v>935</v>
      </c>
      <c r="B495" s="5">
        <v>3142809</v>
      </c>
      <c r="C495" s="5" t="str">
        <f t="shared" si="38"/>
        <v>31428</v>
      </c>
      <c r="D495" s="11" t="s">
        <v>85</v>
      </c>
      <c r="E495" s="12">
        <v>0.45900000000000002</v>
      </c>
      <c r="F495" s="12">
        <v>0.59599999999999997</v>
      </c>
      <c r="G495" s="13">
        <v>0.67400000000000004</v>
      </c>
      <c r="H495" s="46" t="s">
        <v>277</v>
      </c>
      <c r="I495" s="13" t="s">
        <v>70</v>
      </c>
      <c r="J495" s="14">
        <v>4.4400000000000004</v>
      </c>
      <c r="K495" s="14">
        <v>2595.9569999999999</v>
      </c>
      <c r="L495" s="15">
        <f t="shared" si="22"/>
        <v>1.7103519049044342</v>
      </c>
      <c r="M495" s="6" t="s">
        <v>54</v>
      </c>
      <c r="N495" s="3" t="str">
        <f>_xlfn.IFNA(VLOOKUP($C495,DataSuS2021!$B$2:$O$173,2,FALSE),"")</f>
        <v/>
      </c>
      <c r="O495" s="3" t="str">
        <f>_xlfn.IFNA(VLOOKUP($C495,DataSuS2021!$B$2:$O$173,3,FALSE),"")</f>
        <v/>
      </c>
      <c r="P495" s="3" t="str">
        <f>_xlfn.IFNA(VLOOKUP($C495,DataSuS2021!$B$2:$O$173,4,FALSE),"")</f>
        <v/>
      </c>
      <c r="Q495" s="3" t="str">
        <f>_xlfn.IFNA(VLOOKUP($C495,DataSuS2021!$B$2:$O$173,5,FALSE),"")</f>
        <v/>
      </c>
      <c r="R495" s="3" t="str">
        <f>_xlfn.IFNA(VLOOKUP($C495,DataSuS2021!$B$2:$O$173,6,FALSE),"")</f>
        <v/>
      </c>
      <c r="S495" s="3" t="str">
        <f>_xlfn.IFNA(VLOOKUP($C495,DataSuS2021!$B$2:$O$173,7,FALSE),"")</f>
        <v/>
      </c>
      <c r="T495" s="3" t="str">
        <f>_xlfn.IFNA(VLOOKUP($C495,DataSuS2021!$B$2:$O$173,8,FALSE),"")</f>
        <v/>
      </c>
      <c r="U495" s="3" t="str">
        <f>_xlfn.IFNA(VLOOKUP($C495,DataSuS2021!$B$2:$O$173,9,FALSE),"")</f>
        <v/>
      </c>
      <c r="V495" s="3" t="str">
        <f>_xlfn.IFNA(VLOOKUP($C495,DataSuS2021!$B$2:$O$173,10,FALSE),"")</f>
        <v/>
      </c>
      <c r="W495" s="3" t="str">
        <f>_xlfn.IFNA(VLOOKUP($C495,DataSuS2021!$B$2:$O$173,11,FALSE),"")</f>
        <v/>
      </c>
      <c r="X495" s="3" t="str">
        <f>_xlfn.IFNA(VLOOKUP($C495,DataSuS2021!$B$2:$O$173,12,FALSE),"")</f>
        <v/>
      </c>
      <c r="Y495" s="3" t="str">
        <f>_xlfn.IFNA(VLOOKUP($C495,DataSuS2021!$B$2:$O$173,13,FALSE),"")</f>
        <v/>
      </c>
      <c r="Z495" s="42">
        <f t="shared" si="39"/>
        <v>0</v>
      </c>
      <c r="AA495" s="37" t="str">
        <f>_xlfn.IFNA(VLOOKUP($C495,DataSuS2022!$B$2:$O$854,2,FALSE),"")</f>
        <v>-</v>
      </c>
      <c r="AB495" s="37" t="str">
        <f>_xlfn.IFNA(VLOOKUP($C495,DataSuS2022!$B$2:$O$854,3,FALSE),"")</f>
        <v>-</v>
      </c>
      <c r="AC495" s="37" t="str">
        <f>_xlfn.IFNA(VLOOKUP($C495,DataSuS2022!$B$2:$O$854,4,FALSE),"")</f>
        <v>-</v>
      </c>
      <c r="AD495" s="37" t="str">
        <f>_xlfn.IFNA(VLOOKUP($C495,DataSuS2022!$B$2:$O$854,5,FALSE),"")</f>
        <v>-</v>
      </c>
      <c r="AE495" s="37" t="str">
        <f>_xlfn.IFNA(VLOOKUP($C495,DataSuS2022!$B$2:$O$854,6,FALSE),"")</f>
        <v>-</v>
      </c>
      <c r="AF495" s="37" t="str">
        <f>_xlfn.IFNA(VLOOKUP($C495,DataSuS2022!$B$2:$O$854,7,FALSE),"")</f>
        <v>-</v>
      </c>
      <c r="AG495" s="37" t="str">
        <f>_xlfn.IFNA(VLOOKUP($C495,DataSuS2022!$B$2:$O$854,8,FALSE),"")</f>
        <v>-</v>
      </c>
      <c r="AH495" s="37" t="str">
        <f>_xlfn.IFNA(VLOOKUP($C495,DataSuS2022!$B$2:$O$854,9,FALSE),"")</f>
        <v>-</v>
      </c>
      <c r="AI495" s="37" t="str">
        <f>_xlfn.IFNA(VLOOKUP($C495,DataSuS2022!$B$2:$O$854,10,FALSE),"")</f>
        <v>-</v>
      </c>
      <c r="AJ495" s="37" t="str">
        <f>_xlfn.IFNA(VLOOKUP($C495,DataSuS2022!$B$2:$O$854,11,FALSE),"")</f>
        <v>-</v>
      </c>
      <c r="AK495" s="37" t="str">
        <f>_xlfn.IFNA(VLOOKUP($C495,DataSuS2022!$B$2:$O$854,12,TRUE),"")</f>
        <v>-</v>
      </c>
      <c r="AL495" s="37" t="str">
        <f>_xlfn.IFNA(VLOOKUP($C495,DataSuS2022!$B$2:$O$854,13,FALSE),"")</f>
        <v>-</v>
      </c>
      <c r="AM495" s="44">
        <f t="shared" si="40"/>
        <v>0</v>
      </c>
      <c r="AN495" t="str">
        <f>_xlfn.IFNA(VLOOKUP($C495,DataSuS2023!$B$2:$O$854,2,FALSE),"")</f>
        <v>-</v>
      </c>
      <c r="AO495" t="str">
        <f>_xlfn.IFNA(VLOOKUP($C495,DataSuS2023!$B$2:$O$854,3,FALSE),"")</f>
        <v>-</v>
      </c>
      <c r="AP495" t="str">
        <f>_xlfn.IFNA(VLOOKUP($C495,DataSuS2023!$B$2:$O$854,4,FALSE),"")</f>
        <v>-</v>
      </c>
      <c r="AQ495" t="str">
        <f>_xlfn.IFNA(VLOOKUP($C495,DataSuS2023!$B$2:$O$854,5,FALSE),"")</f>
        <v>-</v>
      </c>
      <c r="AR495" t="str">
        <f>_xlfn.IFNA(VLOOKUP($C495,DataSuS2023!$B$2:$O$854,6,FALSE),"")</f>
        <v>-</v>
      </c>
      <c r="AS495" t="str">
        <f>_xlfn.IFNA(VLOOKUP($C495,DataSuS2023!$B$2:$O$854,7,FALSE),"")</f>
        <v>-</v>
      </c>
      <c r="AT495" t="str">
        <f>_xlfn.IFNA(VLOOKUP($C495,DataSuS2023!$B$2:$O$854,8,FALSE),"")</f>
        <v>-</v>
      </c>
      <c r="AU495" t="str">
        <f>_xlfn.IFNA(VLOOKUP($C495,DataSuS2023!$B$2:$O$854,9,FALSE),"")</f>
        <v>-</v>
      </c>
      <c r="AV495" t="str">
        <f>_xlfn.IFNA(VLOOKUP($C495,DataSuS2023!$B$2:$O$854,10,FALSE),"")</f>
        <v>-</v>
      </c>
      <c r="AW495" t="str">
        <f>_xlfn.IFNA(VLOOKUP($C495,DataSuS2023!$B$2:$O$854,11,FALSE),"")</f>
        <v>-</v>
      </c>
      <c r="AX495" t="str">
        <f>_xlfn.IFNA(VLOOKUP($C495,DataSuS2023!$B$2:$O$854,12,FALSE),"")</f>
        <v>-</v>
      </c>
      <c r="AY495" t="str">
        <f>_xlfn.IFNA(VLOOKUP($C495,DataSuS2023!$B$2:$O$854,13,FALSE),"")</f>
        <v>-</v>
      </c>
      <c r="AZ495" s="43">
        <f t="shared" si="42"/>
        <v>0</v>
      </c>
      <c r="BA495">
        <f t="shared" si="41"/>
        <v>0</v>
      </c>
    </row>
    <row r="496" spans="1:53" ht="15.75" customHeight="1">
      <c r="A496" s="10" t="s">
        <v>936</v>
      </c>
      <c r="B496" s="5">
        <v>3142908</v>
      </c>
      <c r="C496" s="5" t="str">
        <f t="shared" si="38"/>
        <v>31429</v>
      </c>
      <c r="D496" s="11" t="s">
        <v>59</v>
      </c>
      <c r="E496" s="12">
        <v>0.35399999999999998</v>
      </c>
      <c r="F496" s="12">
        <v>0.505</v>
      </c>
      <c r="G496" s="13">
        <v>0.65900000000000003</v>
      </c>
      <c r="H496" s="46" t="s">
        <v>937</v>
      </c>
      <c r="I496" s="13" t="s">
        <v>255</v>
      </c>
      <c r="J496" s="14">
        <v>4.43</v>
      </c>
      <c r="K496" s="14">
        <v>1001.296</v>
      </c>
      <c r="L496" s="15">
        <f t="shared" si="22"/>
        <v>4.4242661510682151</v>
      </c>
      <c r="M496" s="6" t="s">
        <v>83</v>
      </c>
      <c r="N496" s="3" t="str">
        <f>_xlfn.IFNA(VLOOKUP($C496,DataSuS2021!$B$2:$O$173,2,FALSE),"")</f>
        <v>-</v>
      </c>
      <c r="O496" s="3" t="str">
        <f>_xlfn.IFNA(VLOOKUP($C496,DataSuS2021!$B$2:$O$173,3,FALSE),"")</f>
        <v>-</v>
      </c>
      <c r="P496" s="3" t="str">
        <f>_xlfn.IFNA(VLOOKUP($C496,DataSuS2021!$B$2:$O$173,4,FALSE),"")</f>
        <v>-</v>
      </c>
      <c r="Q496" s="3">
        <f>_xlfn.IFNA(VLOOKUP($C496,DataSuS2021!$B$2:$O$173,5,FALSE),"")</f>
        <v>1</v>
      </c>
      <c r="R496" s="3" t="str">
        <f>_xlfn.IFNA(VLOOKUP($C496,DataSuS2021!$B$2:$O$173,6,FALSE),"")</f>
        <v>-</v>
      </c>
      <c r="S496" s="3" t="str">
        <f>_xlfn.IFNA(VLOOKUP($C496,DataSuS2021!$B$2:$O$173,7,FALSE),"")</f>
        <v>-</v>
      </c>
      <c r="T496" s="3" t="str">
        <f>_xlfn.IFNA(VLOOKUP($C496,DataSuS2021!$B$2:$O$173,8,FALSE),"")</f>
        <v>-</v>
      </c>
      <c r="U496" s="3" t="str">
        <f>_xlfn.IFNA(VLOOKUP($C496,DataSuS2021!$B$2:$O$173,9,FALSE),"")</f>
        <v>-</v>
      </c>
      <c r="V496" s="3" t="str">
        <f>_xlfn.IFNA(VLOOKUP($C496,DataSuS2021!$B$2:$O$173,10,FALSE),"")</f>
        <v>-</v>
      </c>
      <c r="W496" s="3" t="str">
        <f>_xlfn.IFNA(VLOOKUP($C496,DataSuS2021!$B$2:$O$173,11,FALSE),"")</f>
        <v>-</v>
      </c>
      <c r="X496" s="3" t="str">
        <f>_xlfn.IFNA(VLOOKUP($C496,DataSuS2021!$B$2:$O$173,12,FALSE),"")</f>
        <v>-</v>
      </c>
      <c r="Y496" s="3" t="str">
        <f>_xlfn.IFNA(VLOOKUP($C496,DataSuS2021!$B$2:$O$173,13,FALSE),"")</f>
        <v>-</v>
      </c>
      <c r="Z496" s="42">
        <f t="shared" si="39"/>
        <v>1</v>
      </c>
      <c r="AA496" s="37" t="str">
        <f>_xlfn.IFNA(VLOOKUP($C496,DataSuS2022!$B$2:$O$854,2,FALSE),"")</f>
        <v>-</v>
      </c>
      <c r="AB496" s="37" t="str">
        <f>_xlfn.IFNA(VLOOKUP($C496,DataSuS2022!$B$2:$O$854,3,FALSE),"")</f>
        <v>-</v>
      </c>
      <c r="AC496" s="37" t="str">
        <f>_xlfn.IFNA(VLOOKUP($C496,DataSuS2022!$B$2:$O$854,4,FALSE),"")</f>
        <v>-</v>
      </c>
      <c r="AD496" s="37" t="str">
        <f>_xlfn.IFNA(VLOOKUP($C496,DataSuS2022!$B$2:$O$854,5,FALSE),"")</f>
        <v>-</v>
      </c>
      <c r="AE496" s="37" t="str">
        <f>_xlfn.IFNA(VLOOKUP($C496,DataSuS2022!$B$2:$O$854,6,FALSE),"")</f>
        <v>-</v>
      </c>
      <c r="AF496" s="37" t="str">
        <f>_xlfn.IFNA(VLOOKUP($C496,DataSuS2022!$B$2:$O$854,7,FALSE),"")</f>
        <v>-</v>
      </c>
      <c r="AG496" s="37" t="str">
        <f>_xlfn.IFNA(VLOOKUP($C496,DataSuS2022!$B$2:$O$854,8,FALSE),"")</f>
        <v>-</v>
      </c>
      <c r="AH496" s="37" t="str">
        <f>_xlfn.IFNA(VLOOKUP($C496,DataSuS2022!$B$2:$O$854,9,FALSE),"")</f>
        <v>-</v>
      </c>
      <c r="AI496" s="37" t="str">
        <f>_xlfn.IFNA(VLOOKUP($C496,DataSuS2022!$B$2:$O$854,10,FALSE),"")</f>
        <v>-</v>
      </c>
      <c r="AJ496" s="37" t="str">
        <f>_xlfn.IFNA(VLOOKUP($C496,DataSuS2022!$B$2:$O$854,11,FALSE),"")</f>
        <v>-</v>
      </c>
      <c r="AK496" s="37" t="str">
        <f>_xlfn.IFNA(VLOOKUP($C496,DataSuS2022!$B$2:$O$854,12,TRUE),"")</f>
        <v>-</v>
      </c>
      <c r="AL496" s="37" t="str">
        <f>_xlfn.IFNA(VLOOKUP($C496,DataSuS2022!$B$2:$O$854,13,FALSE),"")</f>
        <v>-</v>
      </c>
      <c r="AM496" s="44">
        <f t="shared" si="40"/>
        <v>0</v>
      </c>
      <c r="AN496" t="str">
        <f>_xlfn.IFNA(VLOOKUP($C496,DataSuS2023!$B$2:$O$854,2,FALSE),"")</f>
        <v>-</v>
      </c>
      <c r="AO496" t="str">
        <f>_xlfn.IFNA(VLOOKUP($C496,DataSuS2023!$B$2:$O$854,3,FALSE),"")</f>
        <v>-</v>
      </c>
      <c r="AP496" t="str">
        <f>_xlfn.IFNA(VLOOKUP($C496,DataSuS2023!$B$2:$O$854,4,FALSE),"")</f>
        <v>-</v>
      </c>
      <c r="AQ496" t="str">
        <f>_xlfn.IFNA(VLOOKUP($C496,DataSuS2023!$B$2:$O$854,5,FALSE),"")</f>
        <v>-</v>
      </c>
      <c r="AR496" t="str">
        <f>_xlfn.IFNA(VLOOKUP($C496,DataSuS2023!$B$2:$O$854,6,FALSE),"")</f>
        <v>-</v>
      </c>
      <c r="AS496" t="str">
        <f>_xlfn.IFNA(VLOOKUP($C496,DataSuS2023!$B$2:$O$854,7,FALSE),"")</f>
        <v>-</v>
      </c>
      <c r="AT496" t="str">
        <f>_xlfn.IFNA(VLOOKUP($C496,DataSuS2023!$B$2:$O$854,8,FALSE),"")</f>
        <v>-</v>
      </c>
      <c r="AU496" t="str">
        <f>_xlfn.IFNA(VLOOKUP($C496,DataSuS2023!$B$2:$O$854,9,FALSE),"")</f>
        <v>-</v>
      </c>
      <c r="AV496" t="str">
        <f>_xlfn.IFNA(VLOOKUP($C496,DataSuS2023!$B$2:$O$854,10,FALSE),"")</f>
        <v>-</v>
      </c>
      <c r="AW496" t="str">
        <f>_xlfn.IFNA(VLOOKUP($C496,DataSuS2023!$B$2:$O$854,11,FALSE),"")</f>
        <v>-</v>
      </c>
      <c r="AX496" t="str">
        <f>_xlfn.IFNA(VLOOKUP($C496,DataSuS2023!$B$2:$O$854,12,FALSE),"")</f>
        <v>-</v>
      </c>
      <c r="AY496" t="str">
        <f>_xlfn.IFNA(VLOOKUP($C496,DataSuS2023!$B$2:$O$854,13,FALSE),"")</f>
        <v>-</v>
      </c>
      <c r="AZ496" s="43">
        <f t="shared" si="42"/>
        <v>0</v>
      </c>
      <c r="BA496">
        <f t="shared" si="41"/>
        <v>1</v>
      </c>
    </row>
    <row r="497" spans="1:53" ht="15.75" customHeight="1">
      <c r="A497" s="10" t="s">
        <v>938</v>
      </c>
      <c r="B497" s="5">
        <v>3143005</v>
      </c>
      <c r="C497" s="5" t="str">
        <f t="shared" si="38"/>
        <v>31430</v>
      </c>
      <c r="D497" s="11" t="s">
        <v>85</v>
      </c>
      <c r="E497" s="12">
        <v>0.39900000000000002</v>
      </c>
      <c r="F497" s="12">
        <v>0.56000000000000005</v>
      </c>
      <c r="G497" s="13">
        <v>0.68799999999999994</v>
      </c>
      <c r="H497" s="46" t="s">
        <v>913</v>
      </c>
      <c r="I497" s="13" t="s">
        <v>61</v>
      </c>
      <c r="J497" s="14">
        <v>3.22</v>
      </c>
      <c r="K497" s="14">
        <v>421.28300000000002</v>
      </c>
      <c r="L497" s="15">
        <f t="shared" si="22"/>
        <v>7.6433181495574232</v>
      </c>
      <c r="M497" s="6" t="s">
        <v>89</v>
      </c>
      <c r="N497" s="3" t="str">
        <f>_xlfn.IFNA(VLOOKUP($C497,DataSuS2021!$B$2:$O$173,2,FALSE),"")</f>
        <v/>
      </c>
      <c r="O497" s="3" t="str">
        <f>_xlfn.IFNA(VLOOKUP($C497,DataSuS2021!$B$2:$O$173,3,FALSE),"")</f>
        <v/>
      </c>
      <c r="P497" s="3" t="str">
        <f>_xlfn.IFNA(VLOOKUP($C497,DataSuS2021!$B$2:$O$173,4,FALSE),"")</f>
        <v/>
      </c>
      <c r="Q497" s="3" t="str">
        <f>_xlfn.IFNA(VLOOKUP($C497,DataSuS2021!$B$2:$O$173,5,FALSE),"")</f>
        <v/>
      </c>
      <c r="R497" s="3" t="str">
        <f>_xlfn.IFNA(VLOOKUP($C497,DataSuS2021!$B$2:$O$173,6,FALSE),"")</f>
        <v/>
      </c>
      <c r="S497" s="3" t="str">
        <f>_xlfn.IFNA(VLOOKUP($C497,DataSuS2021!$B$2:$O$173,7,FALSE),"")</f>
        <v/>
      </c>
      <c r="T497" s="3" t="str">
        <f>_xlfn.IFNA(VLOOKUP($C497,DataSuS2021!$B$2:$O$173,8,FALSE),"")</f>
        <v/>
      </c>
      <c r="U497" s="3" t="str">
        <f>_xlfn.IFNA(VLOOKUP($C497,DataSuS2021!$B$2:$O$173,9,FALSE),"")</f>
        <v/>
      </c>
      <c r="V497" s="3" t="str">
        <f>_xlfn.IFNA(VLOOKUP($C497,DataSuS2021!$B$2:$O$173,10,FALSE),"")</f>
        <v/>
      </c>
      <c r="W497" s="3" t="str">
        <f>_xlfn.IFNA(VLOOKUP($C497,DataSuS2021!$B$2:$O$173,11,FALSE),"")</f>
        <v/>
      </c>
      <c r="X497" s="3" t="str">
        <f>_xlfn.IFNA(VLOOKUP($C497,DataSuS2021!$B$2:$O$173,12,FALSE),"")</f>
        <v/>
      </c>
      <c r="Y497" s="3" t="str">
        <f>_xlfn.IFNA(VLOOKUP($C497,DataSuS2021!$B$2:$O$173,13,FALSE),"")</f>
        <v/>
      </c>
      <c r="Z497" s="42">
        <f t="shared" si="39"/>
        <v>0</v>
      </c>
      <c r="AA497" s="37" t="str">
        <f>_xlfn.IFNA(VLOOKUP($C497,DataSuS2022!$B$2:$O$854,2,FALSE),"")</f>
        <v>-</v>
      </c>
      <c r="AB497" s="37" t="str">
        <f>_xlfn.IFNA(VLOOKUP($C497,DataSuS2022!$B$2:$O$854,3,FALSE),"")</f>
        <v>-</v>
      </c>
      <c r="AC497" s="37" t="str">
        <f>_xlfn.IFNA(VLOOKUP($C497,DataSuS2022!$B$2:$O$854,4,FALSE),"")</f>
        <v>-</v>
      </c>
      <c r="AD497" s="37" t="str">
        <f>_xlfn.IFNA(VLOOKUP($C497,DataSuS2022!$B$2:$O$854,5,FALSE),"")</f>
        <v>-</v>
      </c>
      <c r="AE497" s="37" t="str">
        <f>_xlfn.IFNA(VLOOKUP($C497,DataSuS2022!$B$2:$O$854,6,FALSE),"")</f>
        <v>-</v>
      </c>
      <c r="AF497" s="37" t="str">
        <f>_xlfn.IFNA(VLOOKUP($C497,DataSuS2022!$B$2:$O$854,7,FALSE),"")</f>
        <v>-</v>
      </c>
      <c r="AG497" s="37" t="str">
        <f>_xlfn.IFNA(VLOOKUP($C497,DataSuS2022!$B$2:$O$854,8,FALSE),"")</f>
        <v>-</v>
      </c>
      <c r="AH497" s="37" t="str">
        <f>_xlfn.IFNA(VLOOKUP($C497,DataSuS2022!$B$2:$O$854,9,FALSE),"")</f>
        <v>-</v>
      </c>
      <c r="AI497" s="37" t="str">
        <f>_xlfn.IFNA(VLOOKUP($C497,DataSuS2022!$B$2:$O$854,10,FALSE),"")</f>
        <v>-</v>
      </c>
      <c r="AJ497" s="37" t="str">
        <f>_xlfn.IFNA(VLOOKUP($C497,DataSuS2022!$B$2:$O$854,11,FALSE),"")</f>
        <v>-</v>
      </c>
      <c r="AK497" s="37" t="str">
        <f>_xlfn.IFNA(VLOOKUP($C497,DataSuS2022!$B$2:$O$854,12,TRUE),"")</f>
        <v>-</v>
      </c>
      <c r="AL497" s="37" t="str">
        <f>_xlfn.IFNA(VLOOKUP($C497,DataSuS2022!$B$2:$O$854,13,FALSE),"")</f>
        <v>-</v>
      </c>
      <c r="AM497" s="44">
        <f t="shared" si="40"/>
        <v>0</v>
      </c>
      <c r="AN497" t="str">
        <f>_xlfn.IFNA(VLOOKUP($C497,DataSuS2023!$B$2:$O$854,2,FALSE),"")</f>
        <v>-</v>
      </c>
      <c r="AO497" t="str">
        <f>_xlfn.IFNA(VLOOKUP($C497,DataSuS2023!$B$2:$O$854,3,FALSE),"")</f>
        <v>-</v>
      </c>
      <c r="AP497" t="str">
        <f>_xlfn.IFNA(VLOOKUP($C497,DataSuS2023!$B$2:$O$854,4,FALSE),"")</f>
        <v>-</v>
      </c>
      <c r="AQ497" t="str">
        <f>_xlfn.IFNA(VLOOKUP($C497,DataSuS2023!$B$2:$O$854,5,FALSE),"")</f>
        <v>-</v>
      </c>
      <c r="AR497" t="str">
        <f>_xlfn.IFNA(VLOOKUP($C497,DataSuS2023!$B$2:$O$854,6,FALSE),"")</f>
        <v>-</v>
      </c>
      <c r="AS497" t="str">
        <f>_xlfn.IFNA(VLOOKUP($C497,DataSuS2023!$B$2:$O$854,7,FALSE),"")</f>
        <v>-</v>
      </c>
      <c r="AT497" t="str">
        <f>_xlfn.IFNA(VLOOKUP($C497,DataSuS2023!$B$2:$O$854,8,FALSE),"")</f>
        <v>-</v>
      </c>
      <c r="AU497" t="str">
        <f>_xlfn.IFNA(VLOOKUP($C497,DataSuS2023!$B$2:$O$854,9,FALSE),"")</f>
        <v>-</v>
      </c>
      <c r="AV497" t="str">
        <f>_xlfn.IFNA(VLOOKUP($C497,DataSuS2023!$B$2:$O$854,10,FALSE),"")</f>
        <v>-</v>
      </c>
      <c r="AW497" t="str">
        <f>_xlfn.IFNA(VLOOKUP($C497,DataSuS2023!$B$2:$O$854,11,FALSE),"")</f>
        <v>-</v>
      </c>
      <c r="AX497" t="str">
        <f>_xlfn.IFNA(VLOOKUP($C497,DataSuS2023!$B$2:$O$854,12,FALSE),"")</f>
        <v>-</v>
      </c>
      <c r="AY497" t="str">
        <f>_xlfn.IFNA(VLOOKUP($C497,DataSuS2023!$B$2:$O$854,13,FALSE),"")</f>
        <v>-</v>
      </c>
      <c r="AZ497" s="43">
        <f t="shared" si="42"/>
        <v>0</v>
      </c>
      <c r="BA497">
        <f t="shared" si="41"/>
        <v>0</v>
      </c>
    </row>
    <row r="498" spans="1:53" ht="15.75" customHeight="1">
      <c r="A498" s="10" t="s">
        <v>939</v>
      </c>
      <c r="B498" s="5">
        <v>3143104</v>
      </c>
      <c r="C498" s="5" t="str">
        <f t="shared" si="38"/>
        <v>31431</v>
      </c>
      <c r="D498" s="11" t="s">
        <v>85</v>
      </c>
      <c r="E498" s="12">
        <v>0.48</v>
      </c>
      <c r="F498" s="12">
        <v>0.60299999999999998</v>
      </c>
      <c r="G498" s="13">
        <v>0.72799999999999998</v>
      </c>
      <c r="H498" s="46" t="s">
        <v>221</v>
      </c>
      <c r="I498" s="13" t="s">
        <v>53</v>
      </c>
      <c r="J498" s="14">
        <v>11.74</v>
      </c>
      <c r="K498" s="14">
        <v>1343.0350000000001</v>
      </c>
      <c r="L498" s="15">
        <f t="shared" si="22"/>
        <v>8.7413954215638459</v>
      </c>
      <c r="M498" s="6" t="s">
        <v>54</v>
      </c>
      <c r="N498" s="3" t="str">
        <f>_xlfn.IFNA(VLOOKUP($C498,DataSuS2021!$B$2:$O$173,2,FALSE),"")</f>
        <v/>
      </c>
      <c r="O498" s="3" t="str">
        <f>_xlfn.IFNA(VLOOKUP($C498,DataSuS2021!$B$2:$O$173,3,FALSE),"")</f>
        <v/>
      </c>
      <c r="P498" s="3" t="str">
        <f>_xlfn.IFNA(VLOOKUP($C498,DataSuS2021!$B$2:$O$173,4,FALSE),"")</f>
        <v/>
      </c>
      <c r="Q498" s="3" t="str">
        <f>_xlfn.IFNA(VLOOKUP($C498,DataSuS2021!$B$2:$O$173,5,FALSE),"")</f>
        <v/>
      </c>
      <c r="R498" s="3" t="str">
        <f>_xlfn.IFNA(VLOOKUP($C498,DataSuS2021!$B$2:$O$173,6,FALSE),"")</f>
        <v/>
      </c>
      <c r="S498" s="3" t="str">
        <f>_xlfn.IFNA(VLOOKUP($C498,DataSuS2021!$B$2:$O$173,7,FALSE),"")</f>
        <v/>
      </c>
      <c r="T498" s="3" t="str">
        <f>_xlfn.IFNA(VLOOKUP($C498,DataSuS2021!$B$2:$O$173,8,FALSE),"")</f>
        <v/>
      </c>
      <c r="U498" s="3" t="str">
        <f>_xlfn.IFNA(VLOOKUP($C498,DataSuS2021!$B$2:$O$173,9,FALSE),"")</f>
        <v/>
      </c>
      <c r="V498" s="3" t="str">
        <f>_xlfn.IFNA(VLOOKUP($C498,DataSuS2021!$B$2:$O$173,10,FALSE),"")</f>
        <v/>
      </c>
      <c r="W498" s="3" t="str">
        <f>_xlfn.IFNA(VLOOKUP($C498,DataSuS2021!$B$2:$O$173,11,FALSE),"")</f>
        <v/>
      </c>
      <c r="X498" s="3" t="str">
        <f>_xlfn.IFNA(VLOOKUP($C498,DataSuS2021!$B$2:$O$173,12,FALSE),"")</f>
        <v/>
      </c>
      <c r="Y498" s="3" t="str">
        <f>_xlfn.IFNA(VLOOKUP($C498,DataSuS2021!$B$2:$O$173,13,FALSE),"")</f>
        <v/>
      </c>
      <c r="Z498" s="42">
        <f t="shared" si="39"/>
        <v>0</v>
      </c>
      <c r="AA498" s="37" t="str">
        <f>_xlfn.IFNA(VLOOKUP($C498,DataSuS2022!$B$2:$O$854,2,FALSE),"")</f>
        <v>-</v>
      </c>
      <c r="AB498" s="37" t="str">
        <f>_xlfn.IFNA(VLOOKUP($C498,DataSuS2022!$B$2:$O$854,3,FALSE),"")</f>
        <v>-</v>
      </c>
      <c r="AC498" s="37" t="str">
        <f>_xlfn.IFNA(VLOOKUP($C498,DataSuS2022!$B$2:$O$854,4,FALSE),"")</f>
        <v>-</v>
      </c>
      <c r="AD498" s="37" t="str">
        <f>_xlfn.IFNA(VLOOKUP($C498,DataSuS2022!$B$2:$O$854,5,FALSE),"")</f>
        <v>-</v>
      </c>
      <c r="AE498" s="37" t="str">
        <f>_xlfn.IFNA(VLOOKUP($C498,DataSuS2022!$B$2:$O$854,6,FALSE),"")</f>
        <v>-</v>
      </c>
      <c r="AF498" s="37" t="str">
        <f>_xlfn.IFNA(VLOOKUP($C498,DataSuS2022!$B$2:$O$854,7,FALSE),"")</f>
        <v>-</v>
      </c>
      <c r="AG498" s="37" t="str">
        <f>_xlfn.IFNA(VLOOKUP($C498,DataSuS2022!$B$2:$O$854,8,FALSE),"")</f>
        <v>-</v>
      </c>
      <c r="AH498" s="37" t="str">
        <f>_xlfn.IFNA(VLOOKUP($C498,DataSuS2022!$B$2:$O$854,9,FALSE),"")</f>
        <v>-</v>
      </c>
      <c r="AI498" s="37" t="str">
        <f>_xlfn.IFNA(VLOOKUP($C498,DataSuS2022!$B$2:$O$854,10,FALSE),"")</f>
        <v>-</v>
      </c>
      <c r="AJ498" s="37" t="str">
        <f>_xlfn.IFNA(VLOOKUP($C498,DataSuS2022!$B$2:$O$854,11,FALSE),"")</f>
        <v>-</v>
      </c>
      <c r="AK498" s="37" t="str">
        <f>_xlfn.IFNA(VLOOKUP($C498,DataSuS2022!$B$2:$O$854,12,TRUE),"")</f>
        <v>-</v>
      </c>
      <c r="AL498" s="37" t="str">
        <f>_xlfn.IFNA(VLOOKUP($C498,DataSuS2022!$B$2:$O$854,13,FALSE),"")</f>
        <v>-</v>
      </c>
      <c r="AM498" s="44">
        <f t="shared" si="40"/>
        <v>0</v>
      </c>
      <c r="AN498" t="str">
        <f>_xlfn.IFNA(VLOOKUP($C498,DataSuS2023!$B$2:$O$854,2,FALSE),"")</f>
        <v>-</v>
      </c>
      <c r="AO498" t="str">
        <f>_xlfn.IFNA(VLOOKUP($C498,DataSuS2023!$B$2:$O$854,3,FALSE),"")</f>
        <v>-</v>
      </c>
      <c r="AP498" t="str">
        <f>_xlfn.IFNA(VLOOKUP($C498,DataSuS2023!$B$2:$O$854,4,FALSE),"")</f>
        <v>-</v>
      </c>
      <c r="AQ498" t="str">
        <f>_xlfn.IFNA(VLOOKUP($C498,DataSuS2023!$B$2:$O$854,5,FALSE),"")</f>
        <v>-</v>
      </c>
      <c r="AR498" t="str">
        <f>_xlfn.IFNA(VLOOKUP($C498,DataSuS2023!$B$2:$O$854,6,FALSE),"")</f>
        <v>-</v>
      </c>
      <c r="AS498" t="str">
        <f>_xlfn.IFNA(VLOOKUP($C498,DataSuS2023!$B$2:$O$854,7,FALSE),"")</f>
        <v>-</v>
      </c>
      <c r="AT498" t="str">
        <f>_xlfn.IFNA(VLOOKUP($C498,DataSuS2023!$B$2:$O$854,8,FALSE),"")</f>
        <v>-</v>
      </c>
      <c r="AU498" t="str">
        <f>_xlfn.IFNA(VLOOKUP($C498,DataSuS2023!$B$2:$O$854,9,FALSE),"")</f>
        <v>-</v>
      </c>
      <c r="AV498" t="str">
        <f>_xlfn.IFNA(VLOOKUP($C498,DataSuS2023!$B$2:$O$854,10,FALSE),"")</f>
        <v>-</v>
      </c>
      <c r="AW498" t="str">
        <f>_xlfn.IFNA(VLOOKUP($C498,DataSuS2023!$B$2:$O$854,11,FALSE),"")</f>
        <v>-</v>
      </c>
      <c r="AX498" t="str">
        <f>_xlfn.IFNA(VLOOKUP($C498,DataSuS2023!$B$2:$O$854,12,FALSE),"")</f>
        <v>-</v>
      </c>
      <c r="AY498" t="str">
        <f>_xlfn.IFNA(VLOOKUP($C498,DataSuS2023!$B$2:$O$854,13,FALSE),"")</f>
        <v>-</v>
      </c>
      <c r="AZ498" s="43">
        <f t="shared" si="42"/>
        <v>0</v>
      </c>
      <c r="BA498">
        <f t="shared" si="41"/>
        <v>0</v>
      </c>
    </row>
    <row r="499" spans="1:53" ht="15.75" customHeight="1">
      <c r="A499" s="10" t="s">
        <v>940</v>
      </c>
      <c r="B499" s="5">
        <v>3143153</v>
      </c>
      <c r="C499" s="5" t="str">
        <f t="shared" si="38"/>
        <v>31431</v>
      </c>
      <c r="D499" s="11" t="s">
        <v>64</v>
      </c>
      <c r="E499" s="12">
        <v>0.17399999999999999</v>
      </c>
      <c r="F499" s="12">
        <v>0.36499999999999999</v>
      </c>
      <c r="G499" s="13">
        <v>0.54100000000000004</v>
      </c>
      <c r="H499" s="46" t="s">
        <v>120</v>
      </c>
      <c r="I499" s="13" t="s">
        <v>61</v>
      </c>
      <c r="J499" s="14">
        <v>0.39</v>
      </c>
      <c r="K499" s="14">
        <v>385.553</v>
      </c>
      <c r="L499" s="15">
        <f t="shared" si="22"/>
        <v>1.0115340822143779</v>
      </c>
      <c r="M499" s="6" t="s">
        <v>103</v>
      </c>
      <c r="N499" s="3" t="str">
        <f>_xlfn.IFNA(VLOOKUP($C499,DataSuS2021!$B$2:$O$173,2,FALSE),"")</f>
        <v/>
      </c>
      <c r="O499" s="3" t="str">
        <f>_xlfn.IFNA(VLOOKUP($C499,DataSuS2021!$B$2:$O$173,3,FALSE),"")</f>
        <v/>
      </c>
      <c r="P499" s="3" t="str">
        <f>_xlfn.IFNA(VLOOKUP($C499,DataSuS2021!$B$2:$O$173,4,FALSE),"")</f>
        <v/>
      </c>
      <c r="Q499" s="3" t="str">
        <f>_xlfn.IFNA(VLOOKUP($C499,DataSuS2021!$B$2:$O$173,5,FALSE),"")</f>
        <v/>
      </c>
      <c r="R499" s="3" t="str">
        <f>_xlfn.IFNA(VLOOKUP($C499,DataSuS2021!$B$2:$O$173,6,FALSE),"")</f>
        <v/>
      </c>
      <c r="S499" s="3" t="str">
        <f>_xlfn.IFNA(VLOOKUP($C499,DataSuS2021!$B$2:$O$173,7,FALSE),"")</f>
        <v/>
      </c>
      <c r="T499" s="3" t="str">
        <f>_xlfn.IFNA(VLOOKUP($C499,DataSuS2021!$B$2:$O$173,8,FALSE),"")</f>
        <v/>
      </c>
      <c r="U499" s="3" t="str">
        <f>_xlfn.IFNA(VLOOKUP($C499,DataSuS2021!$B$2:$O$173,9,FALSE),"")</f>
        <v/>
      </c>
      <c r="V499" s="3" t="str">
        <f>_xlfn.IFNA(VLOOKUP($C499,DataSuS2021!$B$2:$O$173,10,FALSE),"")</f>
        <v/>
      </c>
      <c r="W499" s="3" t="str">
        <f>_xlfn.IFNA(VLOOKUP($C499,DataSuS2021!$B$2:$O$173,11,FALSE),"")</f>
        <v/>
      </c>
      <c r="X499" s="3" t="str">
        <f>_xlfn.IFNA(VLOOKUP($C499,DataSuS2021!$B$2:$O$173,12,FALSE),"")</f>
        <v/>
      </c>
      <c r="Y499" s="3" t="str">
        <f>_xlfn.IFNA(VLOOKUP($C499,DataSuS2021!$B$2:$O$173,13,FALSE),"")</f>
        <v/>
      </c>
      <c r="Z499" s="42">
        <f t="shared" si="39"/>
        <v>0</v>
      </c>
      <c r="AA499" s="37" t="str">
        <f>_xlfn.IFNA(VLOOKUP($C499,DataSuS2022!$B$2:$O$854,2,FALSE),"")</f>
        <v>-</v>
      </c>
      <c r="AB499" s="37" t="str">
        <f>_xlfn.IFNA(VLOOKUP($C499,DataSuS2022!$B$2:$O$854,3,FALSE),"")</f>
        <v>-</v>
      </c>
      <c r="AC499" s="37" t="str">
        <f>_xlfn.IFNA(VLOOKUP($C499,DataSuS2022!$B$2:$O$854,4,FALSE),"")</f>
        <v>-</v>
      </c>
      <c r="AD499" s="37" t="str">
        <f>_xlfn.IFNA(VLOOKUP($C499,DataSuS2022!$B$2:$O$854,5,FALSE),"")</f>
        <v>-</v>
      </c>
      <c r="AE499" s="37" t="str">
        <f>_xlfn.IFNA(VLOOKUP($C499,DataSuS2022!$B$2:$O$854,6,FALSE),"")</f>
        <v>-</v>
      </c>
      <c r="AF499" s="37" t="str">
        <f>_xlfn.IFNA(VLOOKUP($C499,DataSuS2022!$B$2:$O$854,7,FALSE),"")</f>
        <v>-</v>
      </c>
      <c r="AG499" s="37" t="str">
        <f>_xlfn.IFNA(VLOOKUP($C499,DataSuS2022!$B$2:$O$854,8,FALSE),"")</f>
        <v>-</v>
      </c>
      <c r="AH499" s="37" t="str">
        <f>_xlfn.IFNA(VLOOKUP($C499,DataSuS2022!$B$2:$O$854,9,FALSE),"")</f>
        <v>-</v>
      </c>
      <c r="AI499" s="37" t="str">
        <f>_xlfn.IFNA(VLOOKUP($C499,DataSuS2022!$B$2:$O$854,10,FALSE),"")</f>
        <v>-</v>
      </c>
      <c r="AJ499" s="37" t="str">
        <f>_xlfn.IFNA(VLOOKUP($C499,DataSuS2022!$B$2:$O$854,11,FALSE),"")</f>
        <v>-</v>
      </c>
      <c r="AK499" s="37" t="str">
        <f>_xlfn.IFNA(VLOOKUP($C499,DataSuS2022!$B$2:$O$854,12,TRUE),"")</f>
        <v>-</v>
      </c>
      <c r="AL499" s="37" t="str">
        <f>_xlfn.IFNA(VLOOKUP($C499,DataSuS2022!$B$2:$O$854,13,FALSE),"")</f>
        <v>-</v>
      </c>
      <c r="AM499" s="44">
        <f t="shared" si="40"/>
        <v>0</v>
      </c>
      <c r="AN499" t="str">
        <f>_xlfn.IFNA(VLOOKUP($C499,DataSuS2023!$B$2:$O$854,2,FALSE),"")</f>
        <v>-</v>
      </c>
      <c r="AO499" t="str">
        <f>_xlfn.IFNA(VLOOKUP($C499,DataSuS2023!$B$2:$O$854,3,FALSE),"")</f>
        <v>-</v>
      </c>
      <c r="AP499" t="str">
        <f>_xlfn.IFNA(VLOOKUP($C499,DataSuS2023!$B$2:$O$854,4,FALSE),"")</f>
        <v>-</v>
      </c>
      <c r="AQ499" t="str">
        <f>_xlfn.IFNA(VLOOKUP($C499,DataSuS2023!$B$2:$O$854,5,FALSE),"")</f>
        <v>-</v>
      </c>
      <c r="AR499" t="str">
        <f>_xlfn.IFNA(VLOOKUP($C499,DataSuS2023!$B$2:$O$854,6,FALSE),"")</f>
        <v>-</v>
      </c>
      <c r="AS499" t="str">
        <f>_xlfn.IFNA(VLOOKUP($C499,DataSuS2023!$B$2:$O$854,7,FALSE),"")</f>
        <v>-</v>
      </c>
      <c r="AT499" t="str">
        <f>_xlfn.IFNA(VLOOKUP($C499,DataSuS2023!$B$2:$O$854,8,FALSE),"")</f>
        <v>-</v>
      </c>
      <c r="AU499" t="str">
        <f>_xlfn.IFNA(VLOOKUP($C499,DataSuS2023!$B$2:$O$854,9,FALSE),"")</f>
        <v>-</v>
      </c>
      <c r="AV499" t="str">
        <f>_xlfn.IFNA(VLOOKUP($C499,DataSuS2023!$B$2:$O$854,10,FALSE),"")</f>
        <v>-</v>
      </c>
      <c r="AW499" t="str">
        <f>_xlfn.IFNA(VLOOKUP($C499,DataSuS2023!$B$2:$O$854,11,FALSE),"")</f>
        <v>-</v>
      </c>
      <c r="AX499" t="str">
        <f>_xlfn.IFNA(VLOOKUP($C499,DataSuS2023!$B$2:$O$854,12,FALSE),"")</f>
        <v>-</v>
      </c>
      <c r="AY499" t="str">
        <f>_xlfn.IFNA(VLOOKUP($C499,DataSuS2023!$B$2:$O$854,13,FALSE),"")</f>
        <v>-</v>
      </c>
      <c r="AZ499" s="43">
        <f t="shared" si="42"/>
        <v>0</v>
      </c>
      <c r="BA499">
        <f t="shared" si="41"/>
        <v>0</v>
      </c>
    </row>
    <row r="500" spans="1:53" ht="15.75" customHeight="1">
      <c r="A500" s="10" t="s">
        <v>941</v>
      </c>
      <c r="B500" s="5">
        <v>3143203</v>
      </c>
      <c r="C500" s="5" t="str">
        <f t="shared" si="38"/>
        <v>31432</v>
      </c>
      <c r="D500" s="11" t="s">
        <v>56</v>
      </c>
      <c r="E500" s="12">
        <v>0.48799999999999999</v>
      </c>
      <c r="F500" s="12">
        <v>0.621</v>
      </c>
      <c r="G500" s="13">
        <v>0.71</v>
      </c>
      <c r="H500" s="46" t="s">
        <v>752</v>
      </c>
      <c r="I500" s="13" t="s">
        <v>70</v>
      </c>
      <c r="J500" s="14">
        <v>5.62</v>
      </c>
      <c r="K500" s="14">
        <v>594.63199999999995</v>
      </c>
      <c r="L500" s="15">
        <f t="shared" si="22"/>
        <v>9.4512236139326511</v>
      </c>
      <c r="M500" s="6" t="s">
        <v>89</v>
      </c>
      <c r="N500" s="3" t="str">
        <f>_xlfn.IFNA(VLOOKUP($C500,DataSuS2021!$B$2:$O$173,2,FALSE),"")</f>
        <v/>
      </c>
      <c r="O500" s="3" t="str">
        <f>_xlfn.IFNA(VLOOKUP($C500,DataSuS2021!$B$2:$O$173,3,FALSE),"")</f>
        <v/>
      </c>
      <c r="P500" s="3" t="str">
        <f>_xlfn.IFNA(VLOOKUP($C500,DataSuS2021!$B$2:$O$173,4,FALSE),"")</f>
        <v/>
      </c>
      <c r="Q500" s="3" t="str">
        <f>_xlfn.IFNA(VLOOKUP($C500,DataSuS2021!$B$2:$O$173,5,FALSE),"")</f>
        <v/>
      </c>
      <c r="R500" s="3" t="str">
        <f>_xlfn.IFNA(VLOOKUP($C500,DataSuS2021!$B$2:$O$173,6,FALSE),"")</f>
        <v/>
      </c>
      <c r="S500" s="3" t="str">
        <f>_xlfn.IFNA(VLOOKUP($C500,DataSuS2021!$B$2:$O$173,7,FALSE),"")</f>
        <v/>
      </c>
      <c r="T500" s="3" t="str">
        <f>_xlfn.IFNA(VLOOKUP($C500,DataSuS2021!$B$2:$O$173,8,FALSE),"")</f>
        <v/>
      </c>
      <c r="U500" s="3" t="str">
        <f>_xlfn.IFNA(VLOOKUP($C500,DataSuS2021!$B$2:$O$173,9,FALSE),"")</f>
        <v/>
      </c>
      <c r="V500" s="3" t="str">
        <f>_xlfn.IFNA(VLOOKUP($C500,DataSuS2021!$B$2:$O$173,10,FALSE),"")</f>
        <v/>
      </c>
      <c r="W500" s="3" t="str">
        <f>_xlfn.IFNA(VLOOKUP($C500,DataSuS2021!$B$2:$O$173,11,FALSE),"")</f>
        <v/>
      </c>
      <c r="X500" s="3" t="str">
        <f>_xlfn.IFNA(VLOOKUP($C500,DataSuS2021!$B$2:$O$173,12,FALSE),"")</f>
        <v/>
      </c>
      <c r="Y500" s="3" t="str">
        <f>_xlfn.IFNA(VLOOKUP($C500,DataSuS2021!$B$2:$O$173,13,FALSE),"")</f>
        <v/>
      </c>
      <c r="Z500" s="42">
        <f t="shared" si="39"/>
        <v>0</v>
      </c>
      <c r="AA500" s="37" t="str">
        <f>_xlfn.IFNA(VLOOKUP($C500,DataSuS2022!$B$2:$O$854,2,FALSE),"")</f>
        <v>-</v>
      </c>
      <c r="AB500" s="37" t="str">
        <f>_xlfn.IFNA(VLOOKUP($C500,DataSuS2022!$B$2:$O$854,3,FALSE),"")</f>
        <v>-</v>
      </c>
      <c r="AC500" s="37" t="str">
        <f>_xlfn.IFNA(VLOOKUP($C500,DataSuS2022!$B$2:$O$854,4,FALSE),"")</f>
        <v>-</v>
      </c>
      <c r="AD500" s="37" t="str">
        <f>_xlfn.IFNA(VLOOKUP($C500,DataSuS2022!$B$2:$O$854,5,FALSE),"")</f>
        <v>-</v>
      </c>
      <c r="AE500" s="37" t="str">
        <f>_xlfn.IFNA(VLOOKUP($C500,DataSuS2022!$B$2:$O$854,6,FALSE),"")</f>
        <v>-</v>
      </c>
      <c r="AF500" s="37" t="str">
        <f>_xlfn.IFNA(VLOOKUP($C500,DataSuS2022!$B$2:$O$854,7,FALSE),"")</f>
        <v>-</v>
      </c>
      <c r="AG500" s="37" t="str">
        <f>_xlfn.IFNA(VLOOKUP($C500,DataSuS2022!$B$2:$O$854,8,FALSE),"")</f>
        <v>-</v>
      </c>
      <c r="AH500" s="37" t="str">
        <f>_xlfn.IFNA(VLOOKUP($C500,DataSuS2022!$B$2:$O$854,9,FALSE),"")</f>
        <v>-</v>
      </c>
      <c r="AI500" s="37" t="str">
        <f>_xlfn.IFNA(VLOOKUP($C500,DataSuS2022!$B$2:$O$854,10,FALSE),"")</f>
        <v>-</v>
      </c>
      <c r="AJ500" s="37" t="str">
        <f>_xlfn.IFNA(VLOOKUP($C500,DataSuS2022!$B$2:$O$854,11,FALSE),"")</f>
        <v>-</v>
      </c>
      <c r="AK500" s="37" t="str">
        <f>_xlfn.IFNA(VLOOKUP($C500,DataSuS2022!$B$2:$O$854,12,TRUE),"")</f>
        <v>-</v>
      </c>
      <c r="AL500" s="37" t="str">
        <f>_xlfn.IFNA(VLOOKUP($C500,DataSuS2022!$B$2:$O$854,13,FALSE),"")</f>
        <v>-</v>
      </c>
      <c r="AM500" s="44">
        <f t="shared" si="40"/>
        <v>0</v>
      </c>
      <c r="AN500" t="str">
        <f>_xlfn.IFNA(VLOOKUP($C500,DataSuS2023!$B$2:$O$854,2,FALSE),"")</f>
        <v>-</v>
      </c>
      <c r="AO500" t="str">
        <f>_xlfn.IFNA(VLOOKUP($C500,DataSuS2023!$B$2:$O$854,3,FALSE),"")</f>
        <v>-</v>
      </c>
      <c r="AP500" t="str">
        <f>_xlfn.IFNA(VLOOKUP($C500,DataSuS2023!$B$2:$O$854,4,FALSE),"")</f>
        <v>-</v>
      </c>
      <c r="AQ500" t="str">
        <f>_xlfn.IFNA(VLOOKUP($C500,DataSuS2023!$B$2:$O$854,5,FALSE),"")</f>
        <v>-</v>
      </c>
      <c r="AR500" t="str">
        <f>_xlfn.IFNA(VLOOKUP($C500,DataSuS2023!$B$2:$O$854,6,FALSE),"")</f>
        <v>-</v>
      </c>
      <c r="AS500" t="str">
        <f>_xlfn.IFNA(VLOOKUP($C500,DataSuS2023!$B$2:$O$854,7,FALSE),"")</f>
        <v>-</v>
      </c>
      <c r="AT500" t="str">
        <f>_xlfn.IFNA(VLOOKUP($C500,DataSuS2023!$B$2:$O$854,8,FALSE),"")</f>
        <v>-</v>
      </c>
      <c r="AU500" t="str">
        <f>_xlfn.IFNA(VLOOKUP($C500,DataSuS2023!$B$2:$O$854,9,FALSE),"")</f>
        <v>-</v>
      </c>
      <c r="AV500" t="str">
        <f>_xlfn.IFNA(VLOOKUP($C500,DataSuS2023!$B$2:$O$854,10,FALSE),"")</f>
        <v>-</v>
      </c>
      <c r="AW500" t="str">
        <f>_xlfn.IFNA(VLOOKUP($C500,DataSuS2023!$B$2:$O$854,11,FALSE),"")</f>
        <v>-</v>
      </c>
      <c r="AX500" t="str">
        <f>_xlfn.IFNA(VLOOKUP($C500,DataSuS2023!$B$2:$O$854,12,FALSE),"")</f>
        <v>-</v>
      </c>
      <c r="AY500" t="str">
        <f>_xlfn.IFNA(VLOOKUP($C500,DataSuS2023!$B$2:$O$854,13,FALSE),"")</f>
        <v>-</v>
      </c>
      <c r="AZ500" s="43">
        <f t="shared" si="42"/>
        <v>0</v>
      </c>
      <c r="BA500">
        <f t="shared" si="41"/>
        <v>0</v>
      </c>
    </row>
    <row r="501" spans="1:53" ht="15.75" customHeight="1">
      <c r="A501" s="10" t="s">
        <v>942</v>
      </c>
      <c r="B501" s="5">
        <v>3143401</v>
      </c>
      <c r="C501" s="5" t="str">
        <f t="shared" si="38"/>
        <v>31434</v>
      </c>
      <c r="D501" s="11" t="s">
        <v>56</v>
      </c>
      <c r="E501" s="12">
        <v>0.51400000000000001</v>
      </c>
      <c r="F501" s="12">
        <v>0.66100000000000003</v>
      </c>
      <c r="G501" s="13">
        <v>0.72399999999999998</v>
      </c>
      <c r="H501" s="46" t="s">
        <v>943</v>
      </c>
      <c r="I501" s="13" t="s">
        <v>61</v>
      </c>
      <c r="J501" s="14">
        <v>5.99</v>
      </c>
      <c r="K501" s="14">
        <v>291.59399999999999</v>
      </c>
      <c r="L501" s="15">
        <f t="shared" si="22"/>
        <v>20.542260814694405</v>
      </c>
      <c r="M501" s="6" t="s">
        <v>89</v>
      </c>
      <c r="N501" s="3" t="str">
        <f>_xlfn.IFNA(VLOOKUP($C501,DataSuS2021!$B$2:$O$173,2,FALSE),"")</f>
        <v/>
      </c>
      <c r="O501" s="3" t="str">
        <f>_xlfn.IFNA(VLOOKUP($C501,DataSuS2021!$B$2:$O$173,3,FALSE),"")</f>
        <v/>
      </c>
      <c r="P501" s="3" t="str">
        <f>_xlfn.IFNA(VLOOKUP($C501,DataSuS2021!$B$2:$O$173,4,FALSE),"")</f>
        <v/>
      </c>
      <c r="Q501" s="3" t="str">
        <f>_xlfn.IFNA(VLOOKUP($C501,DataSuS2021!$B$2:$O$173,5,FALSE),"")</f>
        <v/>
      </c>
      <c r="R501" s="3" t="str">
        <f>_xlfn.IFNA(VLOOKUP($C501,DataSuS2021!$B$2:$O$173,6,FALSE),"")</f>
        <v/>
      </c>
      <c r="S501" s="3" t="str">
        <f>_xlfn.IFNA(VLOOKUP($C501,DataSuS2021!$B$2:$O$173,7,FALSE),"")</f>
        <v/>
      </c>
      <c r="T501" s="3" t="str">
        <f>_xlfn.IFNA(VLOOKUP($C501,DataSuS2021!$B$2:$O$173,8,FALSE),"")</f>
        <v/>
      </c>
      <c r="U501" s="3" t="str">
        <f>_xlfn.IFNA(VLOOKUP($C501,DataSuS2021!$B$2:$O$173,9,FALSE),"")</f>
        <v/>
      </c>
      <c r="V501" s="3" t="str">
        <f>_xlfn.IFNA(VLOOKUP($C501,DataSuS2021!$B$2:$O$173,10,FALSE),"")</f>
        <v/>
      </c>
      <c r="W501" s="3" t="str">
        <f>_xlfn.IFNA(VLOOKUP($C501,DataSuS2021!$B$2:$O$173,11,FALSE),"")</f>
        <v/>
      </c>
      <c r="X501" s="3" t="str">
        <f>_xlfn.IFNA(VLOOKUP($C501,DataSuS2021!$B$2:$O$173,12,FALSE),"")</f>
        <v/>
      </c>
      <c r="Y501" s="3" t="str">
        <f>_xlfn.IFNA(VLOOKUP($C501,DataSuS2021!$B$2:$O$173,13,FALSE),"")</f>
        <v/>
      </c>
      <c r="Z501" s="42">
        <f t="shared" si="39"/>
        <v>0</v>
      </c>
      <c r="AA501" s="37" t="str">
        <f>_xlfn.IFNA(VLOOKUP($C501,DataSuS2022!$B$2:$O$854,2,FALSE),"")</f>
        <v>-</v>
      </c>
      <c r="AB501" s="37" t="str">
        <f>_xlfn.IFNA(VLOOKUP($C501,DataSuS2022!$B$2:$O$854,3,FALSE),"")</f>
        <v>-</v>
      </c>
      <c r="AC501" s="37" t="str">
        <f>_xlfn.IFNA(VLOOKUP($C501,DataSuS2022!$B$2:$O$854,4,FALSE),"")</f>
        <v>-</v>
      </c>
      <c r="AD501" s="37" t="str">
        <f>_xlfn.IFNA(VLOOKUP($C501,DataSuS2022!$B$2:$O$854,5,FALSE),"")</f>
        <v>-</v>
      </c>
      <c r="AE501" s="37" t="str">
        <f>_xlfn.IFNA(VLOOKUP($C501,DataSuS2022!$B$2:$O$854,6,FALSE),"")</f>
        <v>-</v>
      </c>
      <c r="AF501" s="37" t="str">
        <f>_xlfn.IFNA(VLOOKUP($C501,DataSuS2022!$B$2:$O$854,7,FALSE),"")</f>
        <v>-</v>
      </c>
      <c r="AG501" s="37" t="str">
        <f>_xlfn.IFNA(VLOOKUP($C501,DataSuS2022!$B$2:$O$854,8,FALSE),"")</f>
        <v>-</v>
      </c>
      <c r="AH501" s="37" t="str">
        <f>_xlfn.IFNA(VLOOKUP($C501,DataSuS2022!$B$2:$O$854,9,FALSE),"")</f>
        <v>-</v>
      </c>
      <c r="AI501" s="37" t="str">
        <f>_xlfn.IFNA(VLOOKUP($C501,DataSuS2022!$B$2:$O$854,10,FALSE),"")</f>
        <v>-</v>
      </c>
      <c r="AJ501" s="37" t="str">
        <f>_xlfn.IFNA(VLOOKUP($C501,DataSuS2022!$B$2:$O$854,11,FALSE),"")</f>
        <v>-</v>
      </c>
      <c r="AK501" s="37" t="str">
        <f>_xlfn.IFNA(VLOOKUP($C501,DataSuS2022!$B$2:$O$854,12,TRUE),"")</f>
        <v>-</v>
      </c>
      <c r="AL501" s="37" t="str">
        <f>_xlfn.IFNA(VLOOKUP($C501,DataSuS2022!$B$2:$O$854,13,FALSE),"")</f>
        <v>-</v>
      </c>
      <c r="AM501" s="44">
        <f t="shared" si="40"/>
        <v>0</v>
      </c>
      <c r="AN501" t="str">
        <f>_xlfn.IFNA(VLOOKUP($C501,DataSuS2023!$B$2:$O$854,2,FALSE),"")</f>
        <v>-</v>
      </c>
      <c r="AO501" t="str">
        <f>_xlfn.IFNA(VLOOKUP($C501,DataSuS2023!$B$2:$O$854,3,FALSE),"")</f>
        <v>-</v>
      </c>
      <c r="AP501" t="str">
        <f>_xlfn.IFNA(VLOOKUP($C501,DataSuS2023!$B$2:$O$854,4,FALSE),"")</f>
        <v>-</v>
      </c>
      <c r="AQ501" t="str">
        <f>_xlfn.IFNA(VLOOKUP($C501,DataSuS2023!$B$2:$O$854,5,FALSE),"")</f>
        <v>-</v>
      </c>
      <c r="AR501" t="str">
        <f>_xlfn.IFNA(VLOOKUP($C501,DataSuS2023!$B$2:$O$854,6,FALSE),"")</f>
        <v>-</v>
      </c>
      <c r="AS501" t="str">
        <f>_xlfn.IFNA(VLOOKUP($C501,DataSuS2023!$B$2:$O$854,7,FALSE),"")</f>
        <v>-</v>
      </c>
      <c r="AT501" t="str">
        <f>_xlfn.IFNA(VLOOKUP($C501,DataSuS2023!$B$2:$O$854,8,FALSE),"")</f>
        <v>-</v>
      </c>
      <c r="AU501" t="str">
        <f>_xlfn.IFNA(VLOOKUP($C501,DataSuS2023!$B$2:$O$854,9,FALSE),"")</f>
        <v>-</v>
      </c>
      <c r="AV501" t="str">
        <f>_xlfn.IFNA(VLOOKUP($C501,DataSuS2023!$B$2:$O$854,10,FALSE),"")</f>
        <v>-</v>
      </c>
      <c r="AW501" t="str">
        <f>_xlfn.IFNA(VLOOKUP($C501,DataSuS2023!$B$2:$O$854,11,FALSE),"")</f>
        <v>-</v>
      </c>
      <c r="AX501" t="str">
        <f>_xlfn.IFNA(VLOOKUP($C501,DataSuS2023!$B$2:$O$854,12,FALSE),"")</f>
        <v>-</v>
      </c>
      <c r="AY501" t="str">
        <f>_xlfn.IFNA(VLOOKUP($C501,DataSuS2023!$B$2:$O$854,13,FALSE),"")</f>
        <v>-</v>
      </c>
      <c r="AZ501" s="43">
        <f t="shared" si="42"/>
        <v>0</v>
      </c>
      <c r="BA501">
        <f t="shared" si="41"/>
        <v>0</v>
      </c>
    </row>
    <row r="502" spans="1:53" ht="15.75" customHeight="1">
      <c r="A502" s="10" t="s">
        <v>944</v>
      </c>
      <c r="B502" s="5">
        <v>3143302</v>
      </c>
      <c r="C502" s="5" t="str">
        <f t="shared" si="38"/>
        <v>31433</v>
      </c>
      <c r="D502" s="11" t="s">
        <v>119</v>
      </c>
      <c r="E502" s="12">
        <v>0.436</v>
      </c>
      <c r="F502" s="12">
        <v>0.627</v>
      </c>
      <c r="G502" s="13">
        <v>0.77</v>
      </c>
      <c r="H502" s="46" t="s">
        <v>945</v>
      </c>
      <c r="I502" s="13" t="s">
        <v>255</v>
      </c>
      <c r="J502" s="14">
        <v>73.510000000000005</v>
      </c>
      <c r="K502" s="14">
        <v>3589.8110000000001</v>
      </c>
      <c r="L502" s="15">
        <f t="shared" si="22"/>
        <v>20.477401177945023</v>
      </c>
      <c r="M502" s="6" t="s">
        <v>83</v>
      </c>
      <c r="N502" s="3">
        <f>_xlfn.IFNA(VLOOKUP($C502,DataSuS2021!$B$2:$O$173,2,FALSE),"")</f>
        <v>6</v>
      </c>
      <c r="O502" s="3">
        <f>_xlfn.IFNA(VLOOKUP($C502,DataSuS2021!$B$2:$O$173,3,FALSE),"")</f>
        <v>1</v>
      </c>
      <c r="P502" s="3">
        <f>_xlfn.IFNA(VLOOKUP($C502,DataSuS2021!$B$2:$O$173,4,FALSE),"")</f>
        <v>1</v>
      </c>
      <c r="Q502" s="3">
        <f>_xlfn.IFNA(VLOOKUP($C502,DataSuS2021!$B$2:$O$173,5,FALSE),"")</f>
        <v>6</v>
      </c>
      <c r="R502" s="3">
        <f>_xlfn.IFNA(VLOOKUP($C502,DataSuS2021!$B$2:$O$173,6,FALSE),"")</f>
        <v>2</v>
      </c>
      <c r="S502" s="3">
        <f>_xlfn.IFNA(VLOOKUP($C502,DataSuS2021!$B$2:$O$173,7,FALSE),"")</f>
        <v>3</v>
      </c>
      <c r="T502" s="3">
        <f>_xlfn.IFNA(VLOOKUP($C502,DataSuS2021!$B$2:$O$173,8,FALSE),"")</f>
        <v>1</v>
      </c>
      <c r="U502" s="3">
        <f>_xlfn.IFNA(VLOOKUP($C502,DataSuS2021!$B$2:$O$173,9,FALSE),"")</f>
        <v>2</v>
      </c>
      <c r="V502" s="3">
        <f>_xlfn.IFNA(VLOOKUP($C502,DataSuS2021!$B$2:$O$173,10,FALSE),"")</f>
        <v>2</v>
      </c>
      <c r="W502" s="3">
        <f>_xlfn.IFNA(VLOOKUP($C502,DataSuS2021!$B$2:$O$173,11,FALSE),"")</f>
        <v>1</v>
      </c>
      <c r="X502" s="3">
        <f>_xlfn.IFNA(VLOOKUP($C502,DataSuS2021!$B$2:$O$173,12,FALSE),"")</f>
        <v>1</v>
      </c>
      <c r="Y502" s="3">
        <f>_xlfn.IFNA(VLOOKUP($C502,DataSuS2021!$B$2:$O$173,13,FALSE),"")</f>
        <v>1</v>
      </c>
      <c r="Z502" s="42">
        <f t="shared" si="39"/>
        <v>27</v>
      </c>
      <c r="AA502" s="37">
        <f>_xlfn.IFNA(VLOOKUP($C502,DataSuS2022!$B$2:$O$854,2,FALSE),"")</f>
        <v>2</v>
      </c>
      <c r="AB502" s="37">
        <f>_xlfn.IFNA(VLOOKUP($C502,DataSuS2022!$B$2:$O$854,3,FALSE),"")</f>
        <v>1</v>
      </c>
      <c r="AC502" s="37">
        <f>_xlfn.IFNA(VLOOKUP($C502,DataSuS2022!$B$2:$O$854,4,FALSE),"")</f>
        <v>4</v>
      </c>
      <c r="AD502" s="37">
        <f>_xlfn.IFNA(VLOOKUP($C502,DataSuS2022!$B$2:$O$854,5,FALSE),"")</f>
        <v>1</v>
      </c>
      <c r="AE502" s="37">
        <f>_xlfn.IFNA(VLOOKUP($C502,DataSuS2022!$B$2:$O$854,6,FALSE),"")</f>
        <v>1</v>
      </c>
      <c r="AF502" s="37">
        <f>_xlfn.IFNA(VLOOKUP($C502,DataSuS2022!$B$2:$O$854,7,FALSE),"")</f>
        <v>1</v>
      </c>
      <c r="AG502" s="37">
        <f>_xlfn.IFNA(VLOOKUP($C502,DataSuS2022!$B$2:$O$854,8,FALSE),"")</f>
        <v>1</v>
      </c>
      <c r="AH502" s="37">
        <f>_xlfn.IFNA(VLOOKUP($C502,DataSuS2022!$B$2:$O$854,9,FALSE),"")</f>
        <v>3</v>
      </c>
      <c r="AI502" s="37" t="str">
        <f>_xlfn.IFNA(VLOOKUP($C502,DataSuS2022!$B$2:$O$854,10,FALSE),"")</f>
        <v>-</v>
      </c>
      <c r="AJ502" s="37">
        <f>_xlfn.IFNA(VLOOKUP($C502,DataSuS2022!$B$2:$O$854,11,FALSE),"")</f>
        <v>1</v>
      </c>
      <c r="AK502" s="37" t="str">
        <f>_xlfn.IFNA(VLOOKUP($C502,DataSuS2022!$B$2:$O$854,12,TRUE),"")</f>
        <v>-</v>
      </c>
      <c r="AL502" s="37">
        <f>_xlfn.IFNA(VLOOKUP($C502,DataSuS2022!$B$2:$O$854,13,FALSE),"")</f>
        <v>1</v>
      </c>
      <c r="AM502" s="44">
        <f t="shared" si="40"/>
        <v>16</v>
      </c>
      <c r="AN502">
        <f>_xlfn.IFNA(VLOOKUP($C502,DataSuS2023!$B$2:$O$854,2,FALSE),"")</f>
        <v>4</v>
      </c>
      <c r="AO502">
        <f>_xlfn.IFNA(VLOOKUP($C502,DataSuS2023!$B$2:$O$854,3,FALSE),"")</f>
        <v>1</v>
      </c>
      <c r="AP502" t="str">
        <f>_xlfn.IFNA(VLOOKUP($C502,DataSuS2023!$B$2:$O$854,4,FALSE),"")</f>
        <v>-</v>
      </c>
      <c r="AQ502">
        <f>_xlfn.IFNA(VLOOKUP($C502,DataSuS2023!$B$2:$O$854,5,FALSE),"")</f>
        <v>2</v>
      </c>
      <c r="AR502">
        <f>_xlfn.IFNA(VLOOKUP($C502,DataSuS2023!$B$2:$O$854,6,FALSE),"")</f>
        <v>2</v>
      </c>
      <c r="AS502">
        <f>_xlfn.IFNA(VLOOKUP($C502,DataSuS2023!$B$2:$O$854,7,FALSE),"")</f>
        <v>2</v>
      </c>
      <c r="AT502">
        <f>_xlfn.IFNA(VLOOKUP($C502,DataSuS2023!$B$2:$O$854,8,FALSE),"")</f>
        <v>1</v>
      </c>
      <c r="AU502">
        <f>_xlfn.IFNA(VLOOKUP($C502,DataSuS2023!$B$2:$O$854,9,FALSE),"")</f>
        <v>3</v>
      </c>
      <c r="AV502">
        <f>_xlfn.IFNA(VLOOKUP($C502,DataSuS2023!$B$2:$O$854,10,FALSE),"")</f>
        <v>8</v>
      </c>
      <c r="AW502">
        <f>_xlfn.IFNA(VLOOKUP($C502,DataSuS2023!$B$2:$O$854,11,FALSE),"")</f>
        <v>15</v>
      </c>
      <c r="AX502">
        <f>_xlfn.IFNA(VLOOKUP($C502,DataSuS2023!$B$2:$O$854,12,FALSE),"")</f>
        <v>11</v>
      </c>
      <c r="AY502">
        <f>_xlfn.IFNA(VLOOKUP($C502,DataSuS2023!$B$2:$O$854,13,FALSE),"")</f>
        <v>27</v>
      </c>
      <c r="AZ502" s="43">
        <f t="shared" si="42"/>
        <v>76</v>
      </c>
      <c r="BA502">
        <f t="shared" si="41"/>
        <v>119</v>
      </c>
    </row>
    <row r="503" spans="1:53" ht="15.75" customHeight="1">
      <c r="A503" s="10" t="s">
        <v>946</v>
      </c>
      <c r="B503" s="5">
        <v>3143450</v>
      </c>
      <c r="C503" s="5" t="str">
        <f t="shared" si="38"/>
        <v>31434</v>
      </c>
      <c r="D503" s="11" t="s">
        <v>51</v>
      </c>
      <c r="E503" s="12">
        <v>0.25700000000000001</v>
      </c>
      <c r="F503" s="12">
        <v>0.40899999999999997</v>
      </c>
      <c r="G503" s="13">
        <v>0.58699999999999997</v>
      </c>
      <c r="H503" s="46" t="s">
        <v>947</v>
      </c>
      <c r="I503" s="13" t="s">
        <v>255</v>
      </c>
      <c r="J503" s="14">
        <v>1.1299999999999999</v>
      </c>
      <c r="K503" s="14">
        <v>1130.4190000000001</v>
      </c>
      <c r="L503" s="15">
        <f t="shared" si="22"/>
        <v>0.99962934097887568</v>
      </c>
      <c r="M503" s="6" t="s">
        <v>83</v>
      </c>
      <c r="N503" s="3" t="str">
        <f>_xlfn.IFNA(VLOOKUP($C503,DataSuS2021!$B$2:$O$173,2,FALSE),"")</f>
        <v/>
      </c>
      <c r="O503" s="3" t="str">
        <f>_xlfn.IFNA(VLOOKUP($C503,DataSuS2021!$B$2:$O$173,3,FALSE),"")</f>
        <v/>
      </c>
      <c r="P503" s="3" t="str">
        <f>_xlfn.IFNA(VLOOKUP($C503,DataSuS2021!$B$2:$O$173,4,FALSE),"")</f>
        <v/>
      </c>
      <c r="Q503" s="3" t="str">
        <f>_xlfn.IFNA(VLOOKUP($C503,DataSuS2021!$B$2:$O$173,5,FALSE),"")</f>
        <v/>
      </c>
      <c r="R503" s="3" t="str">
        <f>_xlfn.IFNA(VLOOKUP($C503,DataSuS2021!$B$2:$O$173,6,FALSE),"")</f>
        <v/>
      </c>
      <c r="S503" s="3" t="str">
        <f>_xlfn.IFNA(VLOOKUP($C503,DataSuS2021!$B$2:$O$173,7,FALSE),"")</f>
        <v/>
      </c>
      <c r="T503" s="3" t="str">
        <f>_xlfn.IFNA(VLOOKUP($C503,DataSuS2021!$B$2:$O$173,8,FALSE),"")</f>
        <v/>
      </c>
      <c r="U503" s="3" t="str">
        <f>_xlfn.IFNA(VLOOKUP($C503,DataSuS2021!$B$2:$O$173,9,FALSE),"")</f>
        <v/>
      </c>
      <c r="V503" s="3" t="str">
        <f>_xlfn.IFNA(VLOOKUP($C503,DataSuS2021!$B$2:$O$173,10,FALSE),"")</f>
        <v/>
      </c>
      <c r="W503" s="3" t="str">
        <f>_xlfn.IFNA(VLOOKUP($C503,DataSuS2021!$B$2:$O$173,11,FALSE),"")</f>
        <v/>
      </c>
      <c r="X503" s="3" t="str">
        <f>_xlfn.IFNA(VLOOKUP($C503,DataSuS2021!$B$2:$O$173,12,FALSE),"")</f>
        <v/>
      </c>
      <c r="Y503" s="3" t="str">
        <f>_xlfn.IFNA(VLOOKUP($C503,DataSuS2021!$B$2:$O$173,13,FALSE),"")</f>
        <v/>
      </c>
      <c r="Z503" s="42">
        <f t="shared" si="39"/>
        <v>0</v>
      </c>
      <c r="AA503" s="37" t="str">
        <f>_xlfn.IFNA(VLOOKUP($C503,DataSuS2022!$B$2:$O$854,2,FALSE),"")</f>
        <v>-</v>
      </c>
      <c r="AB503" s="37" t="str">
        <f>_xlfn.IFNA(VLOOKUP($C503,DataSuS2022!$B$2:$O$854,3,FALSE),"")</f>
        <v>-</v>
      </c>
      <c r="AC503" s="37" t="str">
        <f>_xlfn.IFNA(VLOOKUP($C503,DataSuS2022!$B$2:$O$854,4,FALSE),"")</f>
        <v>-</v>
      </c>
      <c r="AD503" s="37" t="str">
        <f>_xlfn.IFNA(VLOOKUP($C503,DataSuS2022!$B$2:$O$854,5,FALSE),"")</f>
        <v>-</v>
      </c>
      <c r="AE503" s="37" t="str">
        <f>_xlfn.IFNA(VLOOKUP($C503,DataSuS2022!$B$2:$O$854,6,FALSE),"")</f>
        <v>-</v>
      </c>
      <c r="AF503" s="37" t="str">
        <f>_xlfn.IFNA(VLOOKUP($C503,DataSuS2022!$B$2:$O$854,7,FALSE),"")</f>
        <v>-</v>
      </c>
      <c r="AG503" s="37" t="str">
        <f>_xlfn.IFNA(VLOOKUP($C503,DataSuS2022!$B$2:$O$854,8,FALSE),"")</f>
        <v>-</v>
      </c>
      <c r="AH503" s="37" t="str">
        <f>_xlfn.IFNA(VLOOKUP($C503,DataSuS2022!$B$2:$O$854,9,FALSE),"")</f>
        <v>-</v>
      </c>
      <c r="AI503" s="37" t="str">
        <f>_xlfn.IFNA(VLOOKUP($C503,DataSuS2022!$B$2:$O$854,10,FALSE),"")</f>
        <v>-</v>
      </c>
      <c r="AJ503" s="37" t="str">
        <f>_xlfn.IFNA(VLOOKUP($C503,DataSuS2022!$B$2:$O$854,11,FALSE),"")</f>
        <v>-</v>
      </c>
      <c r="AK503" s="37" t="str">
        <f>_xlfn.IFNA(VLOOKUP($C503,DataSuS2022!$B$2:$O$854,12,TRUE),"")</f>
        <v>-</v>
      </c>
      <c r="AL503" s="37" t="str">
        <f>_xlfn.IFNA(VLOOKUP($C503,DataSuS2022!$B$2:$O$854,13,FALSE),"")</f>
        <v>-</v>
      </c>
      <c r="AM503" s="44">
        <f t="shared" si="40"/>
        <v>0</v>
      </c>
      <c r="AN503" t="str">
        <f>_xlfn.IFNA(VLOOKUP($C503,DataSuS2023!$B$2:$O$854,2,FALSE),"")</f>
        <v>-</v>
      </c>
      <c r="AO503" t="str">
        <f>_xlfn.IFNA(VLOOKUP($C503,DataSuS2023!$B$2:$O$854,3,FALSE),"")</f>
        <v>-</v>
      </c>
      <c r="AP503" t="str">
        <f>_xlfn.IFNA(VLOOKUP($C503,DataSuS2023!$B$2:$O$854,4,FALSE),"")</f>
        <v>-</v>
      </c>
      <c r="AQ503" t="str">
        <f>_xlfn.IFNA(VLOOKUP($C503,DataSuS2023!$B$2:$O$854,5,FALSE),"")</f>
        <v>-</v>
      </c>
      <c r="AR503" t="str">
        <f>_xlfn.IFNA(VLOOKUP($C503,DataSuS2023!$B$2:$O$854,6,FALSE),"")</f>
        <v>-</v>
      </c>
      <c r="AS503" t="str">
        <f>_xlfn.IFNA(VLOOKUP($C503,DataSuS2023!$B$2:$O$854,7,FALSE),"")</f>
        <v>-</v>
      </c>
      <c r="AT503" t="str">
        <f>_xlfn.IFNA(VLOOKUP($C503,DataSuS2023!$B$2:$O$854,8,FALSE),"")</f>
        <v>-</v>
      </c>
      <c r="AU503" t="str">
        <f>_xlfn.IFNA(VLOOKUP($C503,DataSuS2023!$B$2:$O$854,9,FALSE),"")</f>
        <v>-</v>
      </c>
      <c r="AV503" t="str">
        <f>_xlfn.IFNA(VLOOKUP($C503,DataSuS2023!$B$2:$O$854,10,FALSE),"")</f>
        <v>-</v>
      </c>
      <c r="AW503" t="str">
        <f>_xlfn.IFNA(VLOOKUP($C503,DataSuS2023!$B$2:$O$854,11,FALSE),"")</f>
        <v>-</v>
      </c>
      <c r="AX503" t="str">
        <f>_xlfn.IFNA(VLOOKUP($C503,DataSuS2023!$B$2:$O$854,12,FALSE),"")</f>
        <v>-</v>
      </c>
      <c r="AY503" t="str">
        <f>_xlfn.IFNA(VLOOKUP($C503,DataSuS2023!$B$2:$O$854,13,FALSE),"")</f>
        <v>-</v>
      </c>
      <c r="AZ503" s="43">
        <f t="shared" si="42"/>
        <v>0</v>
      </c>
      <c r="BA503">
        <f t="shared" si="41"/>
        <v>0</v>
      </c>
    </row>
    <row r="504" spans="1:53" ht="15.75" customHeight="1">
      <c r="A504" s="10" t="s">
        <v>948</v>
      </c>
      <c r="B504" s="5">
        <v>3143500</v>
      </c>
      <c r="C504" s="5" t="str">
        <f t="shared" si="38"/>
        <v>31435</v>
      </c>
      <c r="D504" s="11" t="s">
        <v>85</v>
      </c>
      <c r="E504" s="12">
        <v>0.40899999999999997</v>
      </c>
      <c r="F504" s="12">
        <v>0.56499999999999995</v>
      </c>
      <c r="G504" s="13">
        <v>0.69599999999999995</v>
      </c>
      <c r="H504" s="46" t="s">
        <v>143</v>
      </c>
      <c r="I504" s="13" t="s">
        <v>53</v>
      </c>
      <c r="J504" s="14">
        <v>3.45</v>
      </c>
      <c r="K504" s="14">
        <v>2084.2750000000001</v>
      </c>
      <c r="L504" s="15">
        <f t="shared" si="22"/>
        <v>1.655251826174569</v>
      </c>
      <c r="M504" s="6" t="s">
        <v>57</v>
      </c>
      <c r="N504" s="3" t="str">
        <f>_xlfn.IFNA(VLOOKUP($C504,DataSuS2021!$B$2:$O$173,2,FALSE),"")</f>
        <v/>
      </c>
      <c r="O504" s="3" t="str">
        <f>_xlfn.IFNA(VLOOKUP($C504,DataSuS2021!$B$2:$O$173,3,FALSE),"")</f>
        <v/>
      </c>
      <c r="P504" s="3" t="str">
        <f>_xlfn.IFNA(VLOOKUP($C504,DataSuS2021!$B$2:$O$173,4,FALSE),"")</f>
        <v/>
      </c>
      <c r="Q504" s="3" t="str">
        <f>_xlfn.IFNA(VLOOKUP($C504,DataSuS2021!$B$2:$O$173,5,FALSE),"")</f>
        <v/>
      </c>
      <c r="R504" s="3" t="str">
        <f>_xlfn.IFNA(VLOOKUP($C504,DataSuS2021!$B$2:$O$173,6,FALSE),"")</f>
        <v/>
      </c>
      <c r="S504" s="3" t="str">
        <f>_xlfn.IFNA(VLOOKUP($C504,DataSuS2021!$B$2:$O$173,7,FALSE),"")</f>
        <v/>
      </c>
      <c r="T504" s="3" t="str">
        <f>_xlfn.IFNA(VLOOKUP($C504,DataSuS2021!$B$2:$O$173,8,FALSE),"")</f>
        <v/>
      </c>
      <c r="U504" s="3" t="str">
        <f>_xlfn.IFNA(VLOOKUP($C504,DataSuS2021!$B$2:$O$173,9,FALSE),"")</f>
        <v/>
      </c>
      <c r="V504" s="3" t="str">
        <f>_xlfn.IFNA(VLOOKUP($C504,DataSuS2021!$B$2:$O$173,10,FALSE),"")</f>
        <v/>
      </c>
      <c r="W504" s="3" t="str">
        <f>_xlfn.IFNA(VLOOKUP($C504,DataSuS2021!$B$2:$O$173,11,FALSE),"")</f>
        <v/>
      </c>
      <c r="X504" s="3" t="str">
        <f>_xlfn.IFNA(VLOOKUP($C504,DataSuS2021!$B$2:$O$173,12,FALSE),"")</f>
        <v/>
      </c>
      <c r="Y504" s="3" t="str">
        <f>_xlfn.IFNA(VLOOKUP($C504,DataSuS2021!$B$2:$O$173,13,FALSE),"")</f>
        <v/>
      </c>
      <c r="Z504" s="42">
        <f t="shared" si="39"/>
        <v>0</v>
      </c>
      <c r="AA504" s="37" t="str">
        <f>_xlfn.IFNA(VLOOKUP($C504,DataSuS2022!$B$2:$O$854,2,FALSE),"")</f>
        <v>-</v>
      </c>
      <c r="AB504" s="37" t="str">
        <f>_xlfn.IFNA(VLOOKUP($C504,DataSuS2022!$B$2:$O$854,3,FALSE),"")</f>
        <v>-</v>
      </c>
      <c r="AC504" s="37" t="str">
        <f>_xlfn.IFNA(VLOOKUP($C504,DataSuS2022!$B$2:$O$854,4,FALSE),"")</f>
        <v>-</v>
      </c>
      <c r="AD504" s="37" t="str">
        <f>_xlfn.IFNA(VLOOKUP($C504,DataSuS2022!$B$2:$O$854,5,FALSE),"")</f>
        <v>-</v>
      </c>
      <c r="AE504" s="37" t="str">
        <f>_xlfn.IFNA(VLOOKUP($C504,DataSuS2022!$B$2:$O$854,6,FALSE),"")</f>
        <v>-</v>
      </c>
      <c r="AF504" s="37" t="str">
        <f>_xlfn.IFNA(VLOOKUP($C504,DataSuS2022!$B$2:$O$854,7,FALSE),"")</f>
        <v>-</v>
      </c>
      <c r="AG504" s="37" t="str">
        <f>_xlfn.IFNA(VLOOKUP($C504,DataSuS2022!$B$2:$O$854,8,FALSE),"")</f>
        <v>-</v>
      </c>
      <c r="AH504" s="37" t="str">
        <f>_xlfn.IFNA(VLOOKUP($C504,DataSuS2022!$B$2:$O$854,9,FALSE),"")</f>
        <v>-</v>
      </c>
      <c r="AI504" s="37" t="str">
        <f>_xlfn.IFNA(VLOOKUP($C504,DataSuS2022!$B$2:$O$854,10,FALSE),"")</f>
        <v>-</v>
      </c>
      <c r="AJ504" s="37" t="str">
        <f>_xlfn.IFNA(VLOOKUP($C504,DataSuS2022!$B$2:$O$854,11,FALSE),"")</f>
        <v>-</v>
      </c>
      <c r="AK504" s="37" t="str">
        <f>_xlfn.IFNA(VLOOKUP($C504,DataSuS2022!$B$2:$O$854,12,TRUE),"")</f>
        <v>-</v>
      </c>
      <c r="AL504" s="37" t="str">
        <f>_xlfn.IFNA(VLOOKUP($C504,DataSuS2022!$B$2:$O$854,13,FALSE),"")</f>
        <v>-</v>
      </c>
      <c r="AM504" s="44">
        <f t="shared" si="40"/>
        <v>0</v>
      </c>
      <c r="AN504" t="str">
        <f>_xlfn.IFNA(VLOOKUP($C504,DataSuS2023!$B$2:$O$854,2,FALSE),"")</f>
        <v>-</v>
      </c>
      <c r="AO504" t="str">
        <f>_xlfn.IFNA(VLOOKUP($C504,DataSuS2023!$B$2:$O$854,3,FALSE),"")</f>
        <v>-</v>
      </c>
      <c r="AP504" t="str">
        <f>_xlfn.IFNA(VLOOKUP($C504,DataSuS2023!$B$2:$O$854,4,FALSE),"")</f>
        <v>-</v>
      </c>
      <c r="AQ504" t="str">
        <f>_xlfn.IFNA(VLOOKUP($C504,DataSuS2023!$B$2:$O$854,5,FALSE),"")</f>
        <v>-</v>
      </c>
      <c r="AR504" t="str">
        <f>_xlfn.IFNA(VLOOKUP($C504,DataSuS2023!$B$2:$O$854,6,FALSE),"")</f>
        <v>-</v>
      </c>
      <c r="AS504" t="str">
        <f>_xlfn.IFNA(VLOOKUP($C504,DataSuS2023!$B$2:$O$854,7,FALSE),"")</f>
        <v>-</v>
      </c>
      <c r="AT504" t="str">
        <f>_xlfn.IFNA(VLOOKUP($C504,DataSuS2023!$B$2:$O$854,8,FALSE),"")</f>
        <v>-</v>
      </c>
      <c r="AU504" t="str">
        <f>_xlfn.IFNA(VLOOKUP($C504,DataSuS2023!$B$2:$O$854,9,FALSE),"")</f>
        <v>-</v>
      </c>
      <c r="AV504" t="str">
        <f>_xlfn.IFNA(VLOOKUP($C504,DataSuS2023!$B$2:$O$854,10,FALSE),"")</f>
        <v>-</v>
      </c>
      <c r="AW504" t="str">
        <f>_xlfn.IFNA(VLOOKUP($C504,DataSuS2023!$B$2:$O$854,11,FALSE),"")</f>
        <v>-</v>
      </c>
      <c r="AX504" t="str">
        <f>_xlfn.IFNA(VLOOKUP($C504,DataSuS2023!$B$2:$O$854,12,FALSE),"")</f>
        <v>-</v>
      </c>
      <c r="AY504" t="str">
        <f>_xlfn.IFNA(VLOOKUP($C504,DataSuS2023!$B$2:$O$854,13,FALSE),"")</f>
        <v>-</v>
      </c>
      <c r="AZ504" s="43">
        <f t="shared" si="42"/>
        <v>0</v>
      </c>
      <c r="BA504">
        <f t="shared" si="41"/>
        <v>0</v>
      </c>
    </row>
    <row r="505" spans="1:53" ht="15.75" customHeight="1">
      <c r="A505" s="10" t="s">
        <v>949</v>
      </c>
      <c r="B505" s="5">
        <v>3143609</v>
      </c>
      <c r="C505" s="5" t="str">
        <f t="shared" si="38"/>
        <v>31436</v>
      </c>
      <c r="D505" s="11" t="s">
        <v>64</v>
      </c>
      <c r="E505" s="12">
        <v>0.313</v>
      </c>
      <c r="F505" s="12">
        <v>0.49299999999999999</v>
      </c>
      <c r="G505" s="13">
        <v>0.64800000000000002</v>
      </c>
      <c r="H505" s="46" t="s">
        <v>167</v>
      </c>
      <c r="I505" s="13" t="s">
        <v>53</v>
      </c>
      <c r="J505" s="14">
        <v>0.9</v>
      </c>
      <c r="K505" s="14">
        <v>414.77199999999999</v>
      </c>
      <c r="L505" s="15">
        <f t="shared" si="22"/>
        <v>2.1698668183966134</v>
      </c>
      <c r="M505" s="6" t="s">
        <v>57</v>
      </c>
      <c r="N505" s="3" t="str">
        <f>_xlfn.IFNA(VLOOKUP($C505,DataSuS2021!$B$2:$O$173,2,FALSE),"")</f>
        <v/>
      </c>
      <c r="O505" s="3" t="str">
        <f>_xlfn.IFNA(VLOOKUP($C505,DataSuS2021!$B$2:$O$173,3,FALSE),"")</f>
        <v/>
      </c>
      <c r="P505" s="3" t="str">
        <f>_xlfn.IFNA(VLOOKUP($C505,DataSuS2021!$B$2:$O$173,4,FALSE),"")</f>
        <v/>
      </c>
      <c r="Q505" s="3" t="str">
        <f>_xlfn.IFNA(VLOOKUP($C505,DataSuS2021!$B$2:$O$173,5,FALSE),"")</f>
        <v/>
      </c>
      <c r="R505" s="3" t="str">
        <f>_xlfn.IFNA(VLOOKUP($C505,DataSuS2021!$B$2:$O$173,6,FALSE),"")</f>
        <v/>
      </c>
      <c r="S505" s="3" t="str">
        <f>_xlfn.IFNA(VLOOKUP($C505,DataSuS2021!$B$2:$O$173,7,FALSE),"")</f>
        <v/>
      </c>
      <c r="T505" s="3" t="str">
        <f>_xlfn.IFNA(VLOOKUP($C505,DataSuS2021!$B$2:$O$173,8,FALSE),"")</f>
        <v/>
      </c>
      <c r="U505" s="3" t="str">
        <f>_xlfn.IFNA(VLOOKUP($C505,DataSuS2021!$B$2:$O$173,9,FALSE),"")</f>
        <v/>
      </c>
      <c r="V505" s="3" t="str">
        <f>_xlfn.IFNA(VLOOKUP($C505,DataSuS2021!$B$2:$O$173,10,FALSE),"")</f>
        <v/>
      </c>
      <c r="W505" s="3" t="str">
        <f>_xlfn.IFNA(VLOOKUP($C505,DataSuS2021!$B$2:$O$173,11,FALSE),"")</f>
        <v/>
      </c>
      <c r="X505" s="3" t="str">
        <f>_xlfn.IFNA(VLOOKUP($C505,DataSuS2021!$B$2:$O$173,12,FALSE),"")</f>
        <v/>
      </c>
      <c r="Y505" s="3" t="str">
        <f>_xlfn.IFNA(VLOOKUP($C505,DataSuS2021!$B$2:$O$173,13,FALSE),"")</f>
        <v/>
      </c>
      <c r="Z505" s="42">
        <f t="shared" si="39"/>
        <v>0</v>
      </c>
      <c r="AA505" s="37" t="str">
        <f>_xlfn.IFNA(VLOOKUP($C505,DataSuS2022!$B$2:$O$854,2,FALSE),"")</f>
        <v>-</v>
      </c>
      <c r="AB505" s="37" t="str">
        <f>_xlfn.IFNA(VLOOKUP($C505,DataSuS2022!$B$2:$O$854,3,FALSE),"")</f>
        <v>-</v>
      </c>
      <c r="AC505" s="37" t="str">
        <f>_xlfn.IFNA(VLOOKUP($C505,DataSuS2022!$B$2:$O$854,4,FALSE),"")</f>
        <v>-</v>
      </c>
      <c r="AD505" s="37" t="str">
        <f>_xlfn.IFNA(VLOOKUP($C505,DataSuS2022!$B$2:$O$854,5,FALSE),"")</f>
        <v>-</v>
      </c>
      <c r="AE505" s="37" t="str">
        <f>_xlfn.IFNA(VLOOKUP($C505,DataSuS2022!$B$2:$O$854,6,FALSE),"")</f>
        <v>-</v>
      </c>
      <c r="AF505" s="37" t="str">
        <f>_xlfn.IFNA(VLOOKUP($C505,DataSuS2022!$B$2:$O$854,7,FALSE),"")</f>
        <v>-</v>
      </c>
      <c r="AG505" s="37" t="str">
        <f>_xlfn.IFNA(VLOOKUP($C505,DataSuS2022!$B$2:$O$854,8,FALSE),"")</f>
        <v>-</v>
      </c>
      <c r="AH505" s="37" t="str">
        <f>_xlfn.IFNA(VLOOKUP($C505,DataSuS2022!$B$2:$O$854,9,FALSE),"")</f>
        <v>-</v>
      </c>
      <c r="AI505" s="37" t="str">
        <f>_xlfn.IFNA(VLOOKUP($C505,DataSuS2022!$B$2:$O$854,10,FALSE),"")</f>
        <v>-</v>
      </c>
      <c r="AJ505" s="37" t="str">
        <f>_xlfn.IFNA(VLOOKUP($C505,DataSuS2022!$B$2:$O$854,11,FALSE),"")</f>
        <v>-</v>
      </c>
      <c r="AK505" s="37" t="str">
        <f>_xlfn.IFNA(VLOOKUP($C505,DataSuS2022!$B$2:$O$854,12,TRUE),"")</f>
        <v>-</v>
      </c>
      <c r="AL505" s="37" t="str">
        <f>_xlfn.IFNA(VLOOKUP($C505,DataSuS2022!$B$2:$O$854,13,FALSE),"")</f>
        <v>-</v>
      </c>
      <c r="AM505" s="44">
        <f t="shared" si="40"/>
        <v>0</v>
      </c>
      <c r="AN505" t="str">
        <f>_xlfn.IFNA(VLOOKUP($C505,DataSuS2023!$B$2:$O$854,2,FALSE),"")</f>
        <v>-</v>
      </c>
      <c r="AO505" t="str">
        <f>_xlfn.IFNA(VLOOKUP($C505,DataSuS2023!$B$2:$O$854,3,FALSE),"")</f>
        <v>-</v>
      </c>
      <c r="AP505" t="str">
        <f>_xlfn.IFNA(VLOOKUP($C505,DataSuS2023!$B$2:$O$854,4,FALSE),"")</f>
        <v>-</v>
      </c>
      <c r="AQ505" t="str">
        <f>_xlfn.IFNA(VLOOKUP($C505,DataSuS2023!$B$2:$O$854,5,FALSE),"")</f>
        <v>-</v>
      </c>
      <c r="AR505" t="str">
        <f>_xlfn.IFNA(VLOOKUP($C505,DataSuS2023!$B$2:$O$854,6,FALSE),"")</f>
        <v>-</v>
      </c>
      <c r="AS505" t="str">
        <f>_xlfn.IFNA(VLOOKUP($C505,DataSuS2023!$B$2:$O$854,7,FALSE),"")</f>
        <v>-</v>
      </c>
      <c r="AT505" t="str">
        <f>_xlfn.IFNA(VLOOKUP($C505,DataSuS2023!$B$2:$O$854,8,FALSE),"")</f>
        <v>-</v>
      </c>
      <c r="AU505" t="str">
        <f>_xlfn.IFNA(VLOOKUP($C505,DataSuS2023!$B$2:$O$854,9,FALSE),"")</f>
        <v>-</v>
      </c>
      <c r="AV505" t="str">
        <f>_xlfn.IFNA(VLOOKUP($C505,DataSuS2023!$B$2:$O$854,10,FALSE),"")</f>
        <v>-</v>
      </c>
      <c r="AW505" t="str">
        <f>_xlfn.IFNA(VLOOKUP($C505,DataSuS2023!$B$2:$O$854,11,FALSE),"")</f>
        <v>-</v>
      </c>
      <c r="AX505" t="str">
        <f>_xlfn.IFNA(VLOOKUP($C505,DataSuS2023!$B$2:$O$854,12,FALSE),"")</f>
        <v>-</v>
      </c>
      <c r="AY505" t="str">
        <f>_xlfn.IFNA(VLOOKUP($C505,DataSuS2023!$B$2:$O$854,13,FALSE),"")</f>
        <v>-</v>
      </c>
      <c r="AZ505" s="43">
        <f t="shared" si="42"/>
        <v>0</v>
      </c>
      <c r="BA505">
        <f t="shared" si="41"/>
        <v>0</v>
      </c>
    </row>
    <row r="506" spans="1:53" ht="15.75" customHeight="1">
      <c r="A506" s="10" t="s">
        <v>950</v>
      </c>
      <c r="B506" s="5">
        <v>3143708</v>
      </c>
      <c r="C506" s="5" t="str">
        <f t="shared" si="38"/>
        <v>31437</v>
      </c>
      <c r="D506" s="11" t="s">
        <v>56</v>
      </c>
      <c r="E506" s="12">
        <v>0.34100000000000003</v>
      </c>
      <c r="F506" s="12">
        <v>0.55100000000000005</v>
      </c>
      <c r="G506" s="13">
        <v>0.59699999999999998</v>
      </c>
      <c r="H506" s="46" t="s">
        <v>916</v>
      </c>
      <c r="I506" s="13" t="s">
        <v>70</v>
      </c>
      <c r="J506" s="14">
        <v>1.05</v>
      </c>
      <c r="K506" s="14">
        <v>477.548</v>
      </c>
      <c r="L506" s="15">
        <f t="shared" si="22"/>
        <v>2.1987318552271184</v>
      </c>
      <c r="M506" s="6" t="s">
        <v>117</v>
      </c>
      <c r="N506" s="3" t="str">
        <f>_xlfn.IFNA(VLOOKUP($C506,DataSuS2021!$B$2:$O$173,2,FALSE),"")</f>
        <v>-</v>
      </c>
      <c r="O506" s="3" t="str">
        <f>_xlfn.IFNA(VLOOKUP($C506,DataSuS2021!$B$2:$O$173,3,FALSE),"")</f>
        <v>-</v>
      </c>
      <c r="P506" s="3" t="str">
        <f>_xlfn.IFNA(VLOOKUP($C506,DataSuS2021!$B$2:$O$173,4,FALSE),"")</f>
        <v>-</v>
      </c>
      <c r="Q506" s="3" t="str">
        <f>_xlfn.IFNA(VLOOKUP($C506,DataSuS2021!$B$2:$O$173,5,FALSE),"")</f>
        <v>-</v>
      </c>
      <c r="R506" s="3" t="str">
        <f>_xlfn.IFNA(VLOOKUP($C506,DataSuS2021!$B$2:$O$173,6,FALSE),"")</f>
        <v>-</v>
      </c>
      <c r="S506" s="3" t="str">
        <f>_xlfn.IFNA(VLOOKUP($C506,DataSuS2021!$B$2:$O$173,7,FALSE),"")</f>
        <v>-</v>
      </c>
      <c r="T506" s="3" t="str">
        <f>_xlfn.IFNA(VLOOKUP($C506,DataSuS2021!$B$2:$O$173,8,FALSE),"")</f>
        <v>-</v>
      </c>
      <c r="U506" s="3">
        <f>_xlfn.IFNA(VLOOKUP($C506,DataSuS2021!$B$2:$O$173,9,FALSE),"")</f>
        <v>1</v>
      </c>
      <c r="V506" s="3" t="str">
        <f>_xlfn.IFNA(VLOOKUP($C506,DataSuS2021!$B$2:$O$173,10,FALSE),"")</f>
        <v>-</v>
      </c>
      <c r="W506" s="3" t="str">
        <f>_xlfn.IFNA(VLOOKUP($C506,DataSuS2021!$B$2:$O$173,11,FALSE),"")</f>
        <v>-</v>
      </c>
      <c r="X506" s="3" t="str">
        <f>_xlfn.IFNA(VLOOKUP($C506,DataSuS2021!$B$2:$O$173,12,FALSE),"")</f>
        <v>-</v>
      </c>
      <c r="Y506" s="3" t="str">
        <f>_xlfn.IFNA(VLOOKUP($C506,DataSuS2021!$B$2:$O$173,13,FALSE),"")</f>
        <v>-</v>
      </c>
      <c r="Z506" s="42">
        <f t="shared" si="39"/>
        <v>1</v>
      </c>
      <c r="AA506" s="37" t="str">
        <f>_xlfn.IFNA(VLOOKUP($C506,DataSuS2022!$B$2:$O$854,2,FALSE),"")</f>
        <v>-</v>
      </c>
      <c r="AB506" s="37" t="str">
        <f>_xlfn.IFNA(VLOOKUP($C506,DataSuS2022!$B$2:$O$854,3,FALSE),"")</f>
        <v>-</v>
      </c>
      <c r="AC506" s="37" t="str">
        <f>_xlfn.IFNA(VLOOKUP($C506,DataSuS2022!$B$2:$O$854,4,FALSE),"")</f>
        <v>-</v>
      </c>
      <c r="AD506" s="37" t="str">
        <f>_xlfn.IFNA(VLOOKUP($C506,DataSuS2022!$B$2:$O$854,5,FALSE),"")</f>
        <v>-</v>
      </c>
      <c r="AE506" s="37" t="str">
        <f>_xlfn.IFNA(VLOOKUP($C506,DataSuS2022!$B$2:$O$854,6,FALSE),"")</f>
        <v>-</v>
      </c>
      <c r="AF506" s="37" t="str">
        <f>_xlfn.IFNA(VLOOKUP($C506,DataSuS2022!$B$2:$O$854,7,FALSE),"")</f>
        <v>-</v>
      </c>
      <c r="AG506" s="37" t="str">
        <f>_xlfn.IFNA(VLOOKUP($C506,DataSuS2022!$B$2:$O$854,8,FALSE),"")</f>
        <v>-</v>
      </c>
      <c r="AH506" s="37" t="str">
        <f>_xlfn.IFNA(VLOOKUP($C506,DataSuS2022!$B$2:$O$854,9,FALSE),"")</f>
        <v>-</v>
      </c>
      <c r="AI506" s="37" t="str">
        <f>_xlfn.IFNA(VLOOKUP($C506,DataSuS2022!$B$2:$O$854,10,FALSE),"")</f>
        <v>-</v>
      </c>
      <c r="AJ506" s="37" t="str">
        <f>_xlfn.IFNA(VLOOKUP($C506,DataSuS2022!$B$2:$O$854,11,FALSE),"")</f>
        <v>-</v>
      </c>
      <c r="AK506" s="37" t="str">
        <f>_xlfn.IFNA(VLOOKUP($C506,DataSuS2022!$B$2:$O$854,12,TRUE),"")</f>
        <v>-</v>
      </c>
      <c r="AL506" s="37" t="str">
        <f>_xlfn.IFNA(VLOOKUP($C506,DataSuS2022!$B$2:$O$854,13,FALSE),"")</f>
        <v>-</v>
      </c>
      <c r="AM506" s="44">
        <f t="shared" si="40"/>
        <v>0</v>
      </c>
      <c r="AN506" t="str">
        <f>_xlfn.IFNA(VLOOKUP($C506,DataSuS2023!$B$2:$O$854,2,FALSE),"")</f>
        <v>-</v>
      </c>
      <c r="AO506" t="str">
        <f>_xlfn.IFNA(VLOOKUP($C506,DataSuS2023!$B$2:$O$854,3,FALSE),"")</f>
        <v>-</v>
      </c>
      <c r="AP506" t="str">
        <f>_xlfn.IFNA(VLOOKUP($C506,DataSuS2023!$B$2:$O$854,4,FALSE),"")</f>
        <v>-</v>
      </c>
      <c r="AQ506" t="str">
        <f>_xlfn.IFNA(VLOOKUP($C506,DataSuS2023!$B$2:$O$854,5,FALSE),"")</f>
        <v>-</v>
      </c>
      <c r="AR506" t="str">
        <f>_xlfn.IFNA(VLOOKUP($C506,DataSuS2023!$B$2:$O$854,6,FALSE),"")</f>
        <v>-</v>
      </c>
      <c r="AS506" t="str">
        <f>_xlfn.IFNA(VLOOKUP($C506,DataSuS2023!$B$2:$O$854,7,FALSE),"")</f>
        <v>-</v>
      </c>
      <c r="AT506" t="str">
        <f>_xlfn.IFNA(VLOOKUP($C506,DataSuS2023!$B$2:$O$854,8,FALSE),"")</f>
        <v>-</v>
      </c>
      <c r="AU506" t="str">
        <f>_xlfn.IFNA(VLOOKUP($C506,DataSuS2023!$B$2:$O$854,9,FALSE),"")</f>
        <v>-</v>
      </c>
      <c r="AV506" t="str">
        <f>_xlfn.IFNA(VLOOKUP($C506,DataSuS2023!$B$2:$O$854,10,FALSE),"")</f>
        <v>-</v>
      </c>
      <c r="AW506" t="str">
        <f>_xlfn.IFNA(VLOOKUP($C506,DataSuS2023!$B$2:$O$854,11,FALSE),"")</f>
        <v>-</v>
      </c>
      <c r="AX506" t="str">
        <f>_xlfn.IFNA(VLOOKUP($C506,DataSuS2023!$B$2:$O$854,12,FALSE),"")</f>
        <v>-</v>
      </c>
      <c r="AY506" t="str">
        <f>_xlfn.IFNA(VLOOKUP($C506,DataSuS2023!$B$2:$O$854,13,FALSE),"")</f>
        <v>-</v>
      </c>
      <c r="AZ506" s="43">
        <f t="shared" si="42"/>
        <v>0</v>
      </c>
      <c r="BA506">
        <f t="shared" si="41"/>
        <v>1</v>
      </c>
    </row>
    <row r="507" spans="1:53" ht="15.75" customHeight="1">
      <c r="A507" s="10" t="s">
        <v>951</v>
      </c>
      <c r="B507" s="5">
        <v>3143807</v>
      </c>
      <c r="C507" s="5" t="str">
        <f t="shared" si="38"/>
        <v>31438</v>
      </c>
      <c r="D507" s="11" t="s">
        <v>85</v>
      </c>
      <c r="E507" s="12">
        <v>0.43099999999999999</v>
      </c>
      <c r="F507" s="12">
        <v>0.52700000000000002</v>
      </c>
      <c r="G507" s="13">
        <v>0.64700000000000002</v>
      </c>
      <c r="H507" s="46" t="s">
        <v>205</v>
      </c>
      <c r="I507" s="13" t="s">
        <v>61</v>
      </c>
      <c r="J507" s="14">
        <v>3.24</v>
      </c>
      <c r="K507" s="14">
        <v>191.56399999999999</v>
      </c>
      <c r="L507" s="15">
        <f t="shared" si="22"/>
        <v>16.913407529598466</v>
      </c>
      <c r="M507" s="6" t="s">
        <v>89</v>
      </c>
      <c r="N507" s="3" t="str">
        <f>_xlfn.IFNA(VLOOKUP($C507,DataSuS2021!$B$2:$O$173,2,FALSE),"")</f>
        <v/>
      </c>
      <c r="O507" s="3" t="str">
        <f>_xlfn.IFNA(VLOOKUP($C507,DataSuS2021!$B$2:$O$173,3,FALSE),"")</f>
        <v/>
      </c>
      <c r="P507" s="3" t="str">
        <f>_xlfn.IFNA(VLOOKUP($C507,DataSuS2021!$B$2:$O$173,4,FALSE),"")</f>
        <v/>
      </c>
      <c r="Q507" s="3" t="str">
        <f>_xlfn.IFNA(VLOOKUP($C507,DataSuS2021!$B$2:$O$173,5,FALSE),"")</f>
        <v/>
      </c>
      <c r="R507" s="3" t="str">
        <f>_xlfn.IFNA(VLOOKUP($C507,DataSuS2021!$B$2:$O$173,6,FALSE),"")</f>
        <v/>
      </c>
      <c r="S507" s="3" t="str">
        <f>_xlfn.IFNA(VLOOKUP($C507,DataSuS2021!$B$2:$O$173,7,FALSE),"")</f>
        <v/>
      </c>
      <c r="T507" s="3" t="str">
        <f>_xlfn.IFNA(VLOOKUP($C507,DataSuS2021!$B$2:$O$173,8,FALSE),"")</f>
        <v/>
      </c>
      <c r="U507" s="3" t="str">
        <f>_xlfn.IFNA(VLOOKUP($C507,DataSuS2021!$B$2:$O$173,9,FALSE),"")</f>
        <v/>
      </c>
      <c r="V507" s="3" t="str">
        <f>_xlfn.IFNA(VLOOKUP($C507,DataSuS2021!$B$2:$O$173,10,FALSE),"")</f>
        <v/>
      </c>
      <c r="W507" s="3" t="str">
        <f>_xlfn.IFNA(VLOOKUP($C507,DataSuS2021!$B$2:$O$173,11,FALSE),"")</f>
        <v/>
      </c>
      <c r="X507" s="3" t="str">
        <f>_xlfn.IFNA(VLOOKUP($C507,DataSuS2021!$B$2:$O$173,12,FALSE),"")</f>
        <v/>
      </c>
      <c r="Y507" s="3" t="str">
        <f>_xlfn.IFNA(VLOOKUP($C507,DataSuS2021!$B$2:$O$173,13,FALSE),"")</f>
        <v/>
      </c>
      <c r="Z507" s="42">
        <f t="shared" si="39"/>
        <v>0</v>
      </c>
      <c r="AA507" s="37" t="str">
        <f>_xlfn.IFNA(VLOOKUP($C507,DataSuS2022!$B$2:$O$854,2,FALSE),"")</f>
        <v>-</v>
      </c>
      <c r="AB507" s="37" t="str">
        <f>_xlfn.IFNA(VLOOKUP($C507,DataSuS2022!$B$2:$O$854,3,FALSE),"")</f>
        <v>-</v>
      </c>
      <c r="AC507" s="37" t="str">
        <f>_xlfn.IFNA(VLOOKUP($C507,DataSuS2022!$B$2:$O$854,4,FALSE),"")</f>
        <v>-</v>
      </c>
      <c r="AD507" s="37" t="str">
        <f>_xlfn.IFNA(VLOOKUP($C507,DataSuS2022!$B$2:$O$854,5,FALSE),"")</f>
        <v>-</v>
      </c>
      <c r="AE507" s="37" t="str">
        <f>_xlfn.IFNA(VLOOKUP($C507,DataSuS2022!$B$2:$O$854,6,FALSE),"")</f>
        <v>-</v>
      </c>
      <c r="AF507" s="37" t="str">
        <f>_xlfn.IFNA(VLOOKUP($C507,DataSuS2022!$B$2:$O$854,7,FALSE),"")</f>
        <v>-</v>
      </c>
      <c r="AG507" s="37" t="str">
        <f>_xlfn.IFNA(VLOOKUP($C507,DataSuS2022!$B$2:$O$854,8,FALSE),"")</f>
        <v>-</v>
      </c>
      <c r="AH507" s="37" t="str">
        <f>_xlfn.IFNA(VLOOKUP($C507,DataSuS2022!$B$2:$O$854,9,FALSE),"")</f>
        <v>-</v>
      </c>
      <c r="AI507" s="37" t="str">
        <f>_xlfn.IFNA(VLOOKUP($C507,DataSuS2022!$B$2:$O$854,10,FALSE),"")</f>
        <v>-</v>
      </c>
      <c r="AJ507" s="37" t="str">
        <f>_xlfn.IFNA(VLOOKUP($C507,DataSuS2022!$B$2:$O$854,11,FALSE),"")</f>
        <v>-</v>
      </c>
      <c r="AK507" s="37" t="str">
        <f>_xlfn.IFNA(VLOOKUP($C507,DataSuS2022!$B$2:$O$854,12,TRUE),"")</f>
        <v>-</v>
      </c>
      <c r="AL507" s="37" t="str">
        <f>_xlfn.IFNA(VLOOKUP($C507,DataSuS2022!$B$2:$O$854,13,FALSE),"")</f>
        <v>-</v>
      </c>
      <c r="AM507" s="44">
        <f t="shared" si="40"/>
        <v>0</v>
      </c>
      <c r="AN507" t="str">
        <f>_xlfn.IFNA(VLOOKUP($C507,DataSuS2023!$B$2:$O$854,2,FALSE),"")</f>
        <v>-</v>
      </c>
      <c r="AO507" t="str">
        <f>_xlfn.IFNA(VLOOKUP($C507,DataSuS2023!$B$2:$O$854,3,FALSE),"")</f>
        <v>-</v>
      </c>
      <c r="AP507" t="str">
        <f>_xlfn.IFNA(VLOOKUP($C507,DataSuS2023!$B$2:$O$854,4,FALSE),"")</f>
        <v>-</v>
      </c>
      <c r="AQ507" t="str">
        <f>_xlfn.IFNA(VLOOKUP($C507,DataSuS2023!$B$2:$O$854,5,FALSE),"")</f>
        <v>-</v>
      </c>
      <c r="AR507" t="str">
        <f>_xlfn.IFNA(VLOOKUP($C507,DataSuS2023!$B$2:$O$854,6,FALSE),"")</f>
        <v>-</v>
      </c>
      <c r="AS507" t="str">
        <f>_xlfn.IFNA(VLOOKUP($C507,DataSuS2023!$B$2:$O$854,7,FALSE),"")</f>
        <v>-</v>
      </c>
      <c r="AT507" t="str">
        <f>_xlfn.IFNA(VLOOKUP($C507,DataSuS2023!$B$2:$O$854,8,FALSE),"")</f>
        <v>-</v>
      </c>
      <c r="AU507" t="str">
        <f>_xlfn.IFNA(VLOOKUP($C507,DataSuS2023!$B$2:$O$854,9,FALSE),"")</f>
        <v>-</v>
      </c>
      <c r="AV507" t="str">
        <f>_xlfn.IFNA(VLOOKUP($C507,DataSuS2023!$B$2:$O$854,10,FALSE),"")</f>
        <v>-</v>
      </c>
      <c r="AW507" t="str">
        <f>_xlfn.IFNA(VLOOKUP($C507,DataSuS2023!$B$2:$O$854,11,FALSE),"")</f>
        <v>-</v>
      </c>
      <c r="AX507" t="str">
        <f>_xlfn.IFNA(VLOOKUP($C507,DataSuS2023!$B$2:$O$854,12,FALSE),"")</f>
        <v>-</v>
      </c>
      <c r="AY507" t="str">
        <f>_xlfn.IFNA(VLOOKUP($C507,DataSuS2023!$B$2:$O$854,13,FALSE),"")</f>
        <v>-</v>
      </c>
      <c r="AZ507" s="43">
        <f t="shared" si="42"/>
        <v>0</v>
      </c>
      <c r="BA507">
        <f t="shared" si="41"/>
        <v>0</v>
      </c>
    </row>
    <row r="508" spans="1:53" ht="15.75" customHeight="1">
      <c r="A508" s="10" t="s">
        <v>952</v>
      </c>
      <c r="B508" s="5">
        <v>3143906</v>
      </c>
      <c r="C508" s="5" t="str">
        <f t="shared" si="38"/>
        <v>31439</v>
      </c>
      <c r="D508" s="11" t="s">
        <v>85</v>
      </c>
      <c r="E508" s="12">
        <v>0.505</v>
      </c>
      <c r="F508" s="12">
        <v>0.63500000000000001</v>
      </c>
      <c r="G508" s="13">
        <v>0.73399999999999999</v>
      </c>
      <c r="H508" s="46" t="s">
        <v>434</v>
      </c>
      <c r="I508" s="13" t="s">
        <v>61</v>
      </c>
      <c r="J508" s="14">
        <v>17.61</v>
      </c>
      <c r="K508" s="14">
        <v>841.69299999999998</v>
      </c>
      <c r="L508" s="15">
        <f t="shared" si="22"/>
        <v>20.922117684238792</v>
      </c>
      <c r="M508" s="6" t="s">
        <v>62</v>
      </c>
      <c r="N508" s="3" t="str">
        <f>_xlfn.IFNA(VLOOKUP($C508,DataSuS2021!$B$2:$O$173,2,FALSE),"")</f>
        <v/>
      </c>
      <c r="O508" s="3" t="str">
        <f>_xlfn.IFNA(VLOOKUP($C508,DataSuS2021!$B$2:$O$173,3,FALSE),"")</f>
        <v/>
      </c>
      <c r="P508" s="3" t="str">
        <f>_xlfn.IFNA(VLOOKUP($C508,DataSuS2021!$B$2:$O$173,4,FALSE),"")</f>
        <v/>
      </c>
      <c r="Q508" s="3" t="str">
        <f>_xlfn.IFNA(VLOOKUP($C508,DataSuS2021!$B$2:$O$173,5,FALSE),"")</f>
        <v/>
      </c>
      <c r="R508" s="3" t="str">
        <f>_xlfn.IFNA(VLOOKUP($C508,DataSuS2021!$B$2:$O$173,6,FALSE),"")</f>
        <v/>
      </c>
      <c r="S508" s="3" t="str">
        <f>_xlfn.IFNA(VLOOKUP($C508,DataSuS2021!$B$2:$O$173,7,FALSE),"")</f>
        <v/>
      </c>
      <c r="T508" s="3" t="str">
        <f>_xlfn.IFNA(VLOOKUP($C508,DataSuS2021!$B$2:$O$173,8,FALSE),"")</f>
        <v/>
      </c>
      <c r="U508" s="3" t="str">
        <f>_xlfn.IFNA(VLOOKUP($C508,DataSuS2021!$B$2:$O$173,9,FALSE),"")</f>
        <v/>
      </c>
      <c r="V508" s="3" t="str">
        <f>_xlfn.IFNA(VLOOKUP($C508,DataSuS2021!$B$2:$O$173,10,FALSE),"")</f>
        <v/>
      </c>
      <c r="W508" s="3" t="str">
        <f>_xlfn.IFNA(VLOOKUP($C508,DataSuS2021!$B$2:$O$173,11,FALSE),"")</f>
        <v/>
      </c>
      <c r="X508" s="3" t="str">
        <f>_xlfn.IFNA(VLOOKUP($C508,DataSuS2021!$B$2:$O$173,12,FALSE),"")</f>
        <v/>
      </c>
      <c r="Y508" s="3" t="str">
        <f>_xlfn.IFNA(VLOOKUP($C508,DataSuS2021!$B$2:$O$173,13,FALSE),"")</f>
        <v/>
      </c>
      <c r="Z508" s="42">
        <f t="shared" si="39"/>
        <v>0</v>
      </c>
      <c r="AA508" s="37" t="str">
        <f>_xlfn.IFNA(VLOOKUP($C508,DataSuS2022!$B$2:$O$854,2,FALSE),"")</f>
        <v>-</v>
      </c>
      <c r="AB508" s="37" t="str">
        <f>_xlfn.IFNA(VLOOKUP($C508,DataSuS2022!$B$2:$O$854,3,FALSE),"")</f>
        <v>-</v>
      </c>
      <c r="AC508" s="37" t="str">
        <f>_xlfn.IFNA(VLOOKUP($C508,DataSuS2022!$B$2:$O$854,4,FALSE),"")</f>
        <v>-</v>
      </c>
      <c r="AD508" s="37" t="str">
        <f>_xlfn.IFNA(VLOOKUP($C508,DataSuS2022!$B$2:$O$854,5,FALSE),"")</f>
        <v>-</v>
      </c>
      <c r="AE508" s="37" t="str">
        <f>_xlfn.IFNA(VLOOKUP($C508,DataSuS2022!$B$2:$O$854,6,FALSE),"")</f>
        <v>-</v>
      </c>
      <c r="AF508" s="37" t="str">
        <f>_xlfn.IFNA(VLOOKUP($C508,DataSuS2022!$B$2:$O$854,7,FALSE),"")</f>
        <v>-</v>
      </c>
      <c r="AG508" s="37" t="str">
        <f>_xlfn.IFNA(VLOOKUP($C508,DataSuS2022!$B$2:$O$854,8,FALSE),"")</f>
        <v>-</v>
      </c>
      <c r="AH508" s="37" t="str">
        <f>_xlfn.IFNA(VLOOKUP($C508,DataSuS2022!$B$2:$O$854,9,FALSE),"")</f>
        <v>-</v>
      </c>
      <c r="AI508" s="37" t="str">
        <f>_xlfn.IFNA(VLOOKUP($C508,DataSuS2022!$B$2:$O$854,10,FALSE),"")</f>
        <v>-</v>
      </c>
      <c r="AJ508" s="37" t="str">
        <f>_xlfn.IFNA(VLOOKUP($C508,DataSuS2022!$B$2:$O$854,11,FALSE),"")</f>
        <v>-</v>
      </c>
      <c r="AK508" s="37" t="str">
        <f>_xlfn.IFNA(VLOOKUP($C508,DataSuS2022!$B$2:$O$854,12,TRUE),"")</f>
        <v>-</v>
      </c>
      <c r="AL508" s="37" t="str">
        <f>_xlfn.IFNA(VLOOKUP($C508,DataSuS2022!$B$2:$O$854,13,FALSE),"")</f>
        <v>-</v>
      </c>
      <c r="AM508" s="44">
        <f t="shared" si="40"/>
        <v>0</v>
      </c>
      <c r="AN508" t="str">
        <f>_xlfn.IFNA(VLOOKUP($C508,DataSuS2023!$B$2:$O$854,2,FALSE),"")</f>
        <v>-</v>
      </c>
      <c r="AO508" t="str">
        <f>_xlfn.IFNA(VLOOKUP($C508,DataSuS2023!$B$2:$O$854,3,FALSE),"")</f>
        <v>-</v>
      </c>
      <c r="AP508" t="str">
        <f>_xlfn.IFNA(VLOOKUP($C508,DataSuS2023!$B$2:$O$854,4,FALSE),"")</f>
        <v>-</v>
      </c>
      <c r="AQ508" t="str">
        <f>_xlfn.IFNA(VLOOKUP($C508,DataSuS2023!$B$2:$O$854,5,FALSE),"")</f>
        <v>-</v>
      </c>
      <c r="AR508" t="str">
        <f>_xlfn.IFNA(VLOOKUP($C508,DataSuS2023!$B$2:$O$854,6,FALSE),"")</f>
        <v>-</v>
      </c>
      <c r="AS508" t="str">
        <f>_xlfn.IFNA(VLOOKUP($C508,DataSuS2023!$B$2:$O$854,7,FALSE),"")</f>
        <v>-</v>
      </c>
      <c r="AT508" t="str">
        <f>_xlfn.IFNA(VLOOKUP($C508,DataSuS2023!$B$2:$O$854,8,FALSE),"")</f>
        <v>-</v>
      </c>
      <c r="AU508" t="str">
        <f>_xlfn.IFNA(VLOOKUP($C508,DataSuS2023!$B$2:$O$854,9,FALSE),"")</f>
        <v>-</v>
      </c>
      <c r="AV508" t="str">
        <f>_xlfn.IFNA(VLOOKUP($C508,DataSuS2023!$B$2:$O$854,10,FALSE),"")</f>
        <v>-</v>
      </c>
      <c r="AW508" t="str">
        <f>_xlfn.IFNA(VLOOKUP($C508,DataSuS2023!$B$2:$O$854,11,FALSE),"")</f>
        <v>-</v>
      </c>
      <c r="AX508" t="str">
        <f>_xlfn.IFNA(VLOOKUP($C508,DataSuS2023!$B$2:$O$854,12,FALSE),"")</f>
        <v>-</v>
      </c>
      <c r="AY508" t="str">
        <f>_xlfn.IFNA(VLOOKUP($C508,DataSuS2023!$B$2:$O$854,13,FALSE),"")</f>
        <v>-</v>
      </c>
      <c r="AZ508" s="43">
        <f t="shared" si="42"/>
        <v>0</v>
      </c>
      <c r="BA508">
        <f t="shared" si="41"/>
        <v>0</v>
      </c>
    </row>
    <row r="509" spans="1:53" ht="15.75" customHeight="1">
      <c r="A509" s="10" t="s">
        <v>953</v>
      </c>
      <c r="B509" s="5">
        <v>3144003</v>
      </c>
      <c r="C509" s="5" t="str">
        <f t="shared" si="38"/>
        <v>31440</v>
      </c>
      <c r="D509" s="11" t="s">
        <v>85</v>
      </c>
      <c r="E509" s="12">
        <v>0.35599999999999998</v>
      </c>
      <c r="F509" s="12">
        <v>0.54100000000000004</v>
      </c>
      <c r="G509" s="13">
        <v>0.64400000000000002</v>
      </c>
      <c r="H509" s="46" t="s">
        <v>673</v>
      </c>
      <c r="I509" s="13" t="s">
        <v>61</v>
      </c>
      <c r="J509" s="14">
        <v>3.97</v>
      </c>
      <c r="K509" s="14">
        <v>1250.8240000000001</v>
      </c>
      <c r="L509" s="15">
        <f t="shared" si="22"/>
        <v>3.1739077600046048</v>
      </c>
      <c r="M509" s="6" t="s">
        <v>67</v>
      </c>
      <c r="N509" s="3" t="str">
        <f>_xlfn.IFNA(VLOOKUP($C509,DataSuS2021!$B$2:$O$173,2,FALSE),"")</f>
        <v/>
      </c>
      <c r="O509" s="3" t="str">
        <f>_xlfn.IFNA(VLOOKUP($C509,DataSuS2021!$B$2:$O$173,3,FALSE),"")</f>
        <v/>
      </c>
      <c r="P509" s="3" t="str">
        <f>_xlfn.IFNA(VLOOKUP($C509,DataSuS2021!$B$2:$O$173,4,FALSE),"")</f>
        <v/>
      </c>
      <c r="Q509" s="3" t="str">
        <f>_xlfn.IFNA(VLOOKUP($C509,DataSuS2021!$B$2:$O$173,5,FALSE),"")</f>
        <v/>
      </c>
      <c r="R509" s="3" t="str">
        <f>_xlfn.IFNA(VLOOKUP($C509,DataSuS2021!$B$2:$O$173,6,FALSE),"")</f>
        <v/>
      </c>
      <c r="S509" s="3" t="str">
        <f>_xlfn.IFNA(VLOOKUP($C509,DataSuS2021!$B$2:$O$173,7,FALSE),"")</f>
        <v/>
      </c>
      <c r="T509" s="3" t="str">
        <f>_xlfn.IFNA(VLOOKUP($C509,DataSuS2021!$B$2:$O$173,8,FALSE),"")</f>
        <v/>
      </c>
      <c r="U509" s="3" t="str">
        <f>_xlfn.IFNA(VLOOKUP($C509,DataSuS2021!$B$2:$O$173,9,FALSE),"")</f>
        <v/>
      </c>
      <c r="V509" s="3" t="str">
        <f>_xlfn.IFNA(VLOOKUP($C509,DataSuS2021!$B$2:$O$173,10,FALSE),"")</f>
        <v/>
      </c>
      <c r="W509" s="3" t="str">
        <f>_xlfn.IFNA(VLOOKUP($C509,DataSuS2021!$B$2:$O$173,11,FALSE),"")</f>
        <v/>
      </c>
      <c r="X509" s="3" t="str">
        <f>_xlfn.IFNA(VLOOKUP($C509,DataSuS2021!$B$2:$O$173,12,FALSE),"")</f>
        <v/>
      </c>
      <c r="Y509" s="3" t="str">
        <f>_xlfn.IFNA(VLOOKUP($C509,DataSuS2021!$B$2:$O$173,13,FALSE),"")</f>
        <v/>
      </c>
      <c r="Z509" s="42">
        <f t="shared" si="39"/>
        <v>0</v>
      </c>
      <c r="AA509" s="37" t="str">
        <f>_xlfn.IFNA(VLOOKUP($C509,DataSuS2022!$B$2:$O$854,2,FALSE),"")</f>
        <v>-</v>
      </c>
      <c r="AB509" s="37" t="str">
        <f>_xlfn.IFNA(VLOOKUP($C509,DataSuS2022!$B$2:$O$854,3,FALSE),"")</f>
        <v>-</v>
      </c>
      <c r="AC509" s="37" t="str">
        <f>_xlfn.IFNA(VLOOKUP($C509,DataSuS2022!$B$2:$O$854,4,FALSE),"")</f>
        <v>-</v>
      </c>
      <c r="AD509" s="37" t="str">
        <f>_xlfn.IFNA(VLOOKUP($C509,DataSuS2022!$B$2:$O$854,5,FALSE),"")</f>
        <v>-</v>
      </c>
      <c r="AE509" s="37" t="str">
        <f>_xlfn.IFNA(VLOOKUP($C509,DataSuS2022!$B$2:$O$854,6,FALSE),"")</f>
        <v>-</v>
      </c>
      <c r="AF509" s="37" t="str">
        <f>_xlfn.IFNA(VLOOKUP($C509,DataSuS2022!$B$2:$O$854,7,FALSE),"")</f>
        <v>-</v>
      </c>
      <c r="AG509" s="37" t="str">
        <f>_xlfn.IFNA(VLOOKUP($C509,DataSuS2022!$B$2:$O$854,8,FALSE),"")</f>
        <v>-</v>
      </c>
      <c r="AH509" s="37" t="str">
        <f>_xlfn.IFNA(VLOOKUP($C509,DataSuS2022!$B$2:$O$854,9,FALSE),"")</f>
        <v>-</v>
      </c>
      <c r="AI509" s="37" t="str">
        <f>_xlfn.IFNA(VLOOKUP($C509,DataSuS2022!$B$2:$O$854,10,FALSE),"")</f>
        <v>-</v>
      </c>
      <c r="AJ509" s="37" t="str">
        <f>_xlfn.IFNA(VLOOKUP($C509,DataSuS2022!$B$2:$O$854,11,FALSE),"")</f>
        <v>-</v>
      </c>
      <c r="AK509" s="37" t="str">
        <f>_xlfn.IFNA(VLOOKUP($C509,DataSuS2022!$B$2:$O$854,12,TRUE),"")</f>
        <v>-</v>
      </c>
      <c r="AL509" s="37" t="str">
        <f>_xlfn.IFNA(VLOOKUP($C509,DataSuS2022!$B$2:$O$854,13,FALSE),"")</f>
        <v>-</v>
      </c>
      <c r="AM509" s="44">
        <f t="shared" si="40"/>
        <v>0</v>
      </c>
      <c r="AN509" t="str">
        <f>_xlfn.IFNA(VLOOKUP($C509,DataSuS2023!$B$2:$O$854,2,FALSE),"")</f>
        <v>-</v>
      </c>
      <c r="AO509" t="str">
        <f>_xlfn.IFNA(VLOOKUP($C509,DataSuS2023!$B$2:$O$854,3,FALSE),"")</f>
        <v>-</v>
      </c>
      <c r="AP509" t="str">
        <f>_xlfn.IFNA(VLOOKUP($C509,DataSuS2023!$B$2:$O$854,4,FALSE),"")</f>
        <v>-</v>
      </c>
      <c r="AQ509" t="str">
        <f>_xlfn.IFNA(VLOOKUP($C509,DataSuS2023!$B$2:$O$854,5,FALSE),"")</f>
        <v>-</v>
      </c>
      <c r="AR509" t="str">
        <f>_xlfn.IFNA(VLOOKUP($C509,DataSuS2023!$B$2:$O$854,6,FALSE),"")</f>
        <v>-</v>
      </c>
      <c r="AS509" t="str">
        <f>_xlfn.IFNA(VLOOKUP($C509,DataSuS2023!$B$2:$O$854,7,FALSE),"")</f>
        <v>-</v>
      </c>
      <c r="AT509" t="str">
        <f>_xlfn.IFNA(VLOOKUP($C509,DataSuS2023!$B$2:$O$854,8,FALSE),"")</f>
        <v>-</v>
      </c>
      <c r="AU509" t="str">
        <f>_xlfn.IFNA(VLOOKUP($C509,DataSuS2023!$B$2:$O$854,9,FALSE),"")</f>
        <v>-</v>
      </c>
      <c r="AV509" t="str">
        <f>_xlfn.IFNA(VLOOKUP($C509,DataSuS2023!$B$2:$O$854,10,FALSE),"")</f>
        <v>-</v>
      </c>
      <c r="AW509" t="str">
        <f>_xlfn.IFNA(VLOOKUP($C509,DataSuS2023!$B$2:$O$854,11,FALSE),"")</f>
        <v>-</v>
      </c>
      <c r="AX509" t="str">
        <f>_xlfn.IFNA(VLOOKUP($C509,DataSuS2023!$B$2:$O$854,12,FALSE),"")</f>
        <v>-</v>
      </c>
      <c r="AY509" t="str">
        <f>_xlfn.IFNA(VLOOKUP($C509,DataSuS2023!$B$2:$O$854,13,FALSE),"")</f>
        <v>-</v>
      </c>
      <c r="AZ509" s="43">
        <f t="shared" si="42"/>
        <v>0</v>
      </c>
      <c r="BA509">
        <f t="shared" si="41"/>
        <v>0</v>
      </c>
    </row>
    <row r="510" spans="1:53" ht="15.75" customHeight="1">
      <c r="A510" s="10" t="s">
        <v>954</v>
      </c>
      <c r="B510" s="5">
        <v>3144102</v>
      </c>
      <c r="C510" s="5" t="str">
        <f t="shared" si="38"/>
        <v>31441</v>
      </c>
      <c r="D510" s="11" t="s">
        <v>136</v>
      </c>
      <c r="E510" s="12">
        <v>0.49299999999999999</v>
      </c>
      <c r="F510" s="12">
        <v>0.64100000000000001</v>
      </c>
      <c r="G510" s="13">
        <v>0.74</v>
      </c>
      <c r="H510" s="46" t="s">
        <v>955</v>
      </c>
      <c r="I510" s="13" t="s">
        <v>61</v>
      </c>
      <c r="J510" s="14">
        <v>5.68</v>
      </c>
      <c r="K510" s="14">
        <v>409.94799999999998</v>
      </c>
      <c r="L510" s="15">
        <f t="shared" si="22"/>
        <v>13.855415808834291</v>
      </c>
      <c r="M510" s="6" t="s">
        <v>89</v>
      </c>
      <c r="N510" s="3" t="str">
        <f>_xlfn.IFNA(VLOOKUP($C510,DataSuS2021!$B$2:$O$173,2,FALSE),"")</f>
        <v/>
      </c>
      <c r="O510" s="3" t="str">
        <f>_xlfn.IFNA(VLOOKUP($C510,DataSuS2021!$B$2:$O$173,3,FALSE),"")</f>
        <v/>
      </c>
      <c r="P510" s="3" t="str">
        <f>_xlfn.IFNA(VLOOKUP($C510,DataSuS2021!$B$2:$O$173,4,FALSE),"")</f>
        <v/>
      </c>
      <c r="Q510" s="3" t="str">
        <f>_xlfn.IFNA(VLOOKUP($C510,DataSuS2021!$B$2:$O$173,5,FALSE),"")</f>
        <v/>
      </c>
      <c r="R510" s="3" t="str">
        <f>_xlfn.IFNA(VLOOKUP($C510,DataSuS2021!$B$2:$O$173,6,FALSE),"")</f>
        <v/>
      </c>
      <c r="S510" s="3" t="str">
        <f>_xlfn.IFNA(VLOOKUP($C510,DataSuS2021!$B$2:$O$173,7,FALSE),"")</f>
        <v/>
      </c>
      <c r="T510" s="3" t="str">
        <f>_xlfn.IFNA(VLOOKUP($C510,DataSuS2021!$B$2:$O$173,8,FALSE),"")</f>
        <v/>
      </c>
      <c r="U510" s="3" t="str">
        <f>_xlfn.IFNA(VLOOKUP($C510,DataSuS2021!$B$2:$O$173,9,FALSE),"")</f>
        <v/>
      </c>
      <c r="V510" s="3" t="str">
        <f>_xlfn.IFNA(VLOOKUP($C510,DataSuS2021!$B$2:$O$173,10,FALSE),"")</f>
        <v/>
      </c>
      <c r="W510" s="3" t="str">
        <f>_xlfn.IFNA(VLOOKUP($C510,DataSuS2021!$B$2:$O$173,11,FALSE),"")</f>
        <v/>
      </c>
      <c r="X510" s="3" t="str">
        <f>_xlfn.IFNA(VLOOKUP($C510,DataSuS2021!$B$2:$O$173,12,FALSE),"")</f>
        <v/>
      </c>
      <c r="Y510" s="3" t="str">
        <f>_xlfn.IFNA(VLOOKUP($C510,DataSuS2021!$B$2:$O$173,13,FALSE),"")</f>
        <v/>
      </c>
      <c r="Z510" s="42">
        <f t="shared" si="39"/>
        <v>0</v>
      </c>
      <c r="AA510" s="37" t="str">
        <f>_xlfn.IFNA(VLOOKUP($C510,DataSuS2022!$B$2:$O$854,2,FALSE),"")</f>
        <v>-</v>
      </c>
      <c r="AB510" s="37" t="str">
        <f>_xlfn.IFNA(VLOOKUP($C510,DataSuS2022!$B$2:$O$854,3,FALSE),"")</f>
        <v>-</v>
      </c>
      <c r="AC510" s="37" t="str">
        <f>_xlfn.IFNA(VLOOKUP($C510,DataSuS2022!$B$2:$O$854,4,FALSE),"")</f>
        <v>-</v>
      </c>
      <c r="AD510" s="37" t="str">
        <f>_xlfn.IFNA(VLOOKUP($C510,DataSuS2022!$B$2:$O$854,5,FALSE),"")</f>
        <v>-</v>
      </c>
      <c r="AE510" s="37" t="str">
        <f>_xlfn.IFNA(VLOOKUP($C510,DataSuS2022!$B$2:$O$854,6,FALSE),"")</f>
        <v>-</v>
      </c>
      <c r="AF510" s="37" t="str">
        <f>_xlfn.IFNA(VLOOKUP($C510,DataSuS2022!$B$2:$O$854,7,FALSE),"")</f>
        <v>-</v>
      </c>
      <c r="AG510" s="37" t="str">
        <f>_xlfn.IFNA(VLOOKUP($C510,DataSuS2022!$B$2:$O$854,8,FALSE),"")</f>
        <v>-</v>
      </c>
      <c r="AH510" s="37" t="str">
        <f>_xlfn.IFNA(VLOOKUP($C510,DataSuS2022!$B$2:$O$854,9,FALSE),"")</f>
        <v>-</v>
      </c>
      <c r="AI510" s="37" t="str">
        <f>_xlfn.IFNA(VLOOKUP($C510,DataSuS2022!$B$2:$O$854,10,FALSE),"")</f>
        <v>-</v>
      </c>
      <c r="AJ510" s="37" t="str">
        <f>_xlfn.IFNA(VLOOKUP($C510,DataSuS2022!$B$2:$O$854,11,FALSE),"")</f>
        <v>-</v>
      </c>
      <c r="AK510" s="37" t="str">
        <f>_xlfn.IFNA(VLOOKUP($C510,DataSuS2022!$B$2:$O$854,12,TRUE),"")</f>
        <v>-</v>
      </c>
      <c r="AL510" s="37" t="str">
        <f>_xlfn.IFNA(VLOOKUP($C510,DataSuS2022!$B$2:$O$854,13,FALSE),"")</f>
        <v>-</v>
      </c>
      <c r="AM510" s="44">
        <f t="shared" si="40"/>
        <v>0</v>
      </c>
      <c r="AN510" t="str">
        <f>_xlfn.IFNA(VLOOKUP($C510,DataSuS2023!$B$2:$O$854,2,FALSE),"")</f>
        <v>-</v>
      </c>
      <c r="AO510" t="str">
        <f>_xlfn.IFNA(VLOOKUP($C510,DataSuS2023!$B$2:$O$854,3,FALSE),"")</f>
        <v>-</v>
      </c>
      <c r="AP510" t="str">
        <f>_xlfn.IFNA(VLOOKUP($C510,DataSuS2023!$B$2:$O$854,4,FALSE),"")</f>
        <v>-</v>
      </c>
      <c r="AQ510" t="str">
        <f>_xlfn.IFNA(VLOOKUP($C510,DataSuS2023!$B$2:$O$854,5,FALSE),"")</f>
        <v>-</v>
      </c>
      <c r="AR510" t="str">
        <f>_xlfn.IFNA(VLOOKUP($C510,DataSuS2023!$B$2:$O$854,6,FALSE),"")</f>
        <v>-</v>
      </c>
      <c r="AS510" t="str">
        <f>_xlfn.IFNA(VLOOKUP($C510,DataSuS2023!$B$2:$O$854,7,FALSE),"")</f>
        <v>-</v>
      </c>
      <c r="AT510" t="str">
        <f>_xlfn.IFNA(VLOOKUP($C510,DataSuS2023!$B$2:$O$854,8,FALSE),"")</f>
        <v>-</v>
      </c>
      <c r="AU510" t="str">
        <f>_xlfn.IFNA(VLOOKUP($C510,DataSuS2023!$B$2:$O$854,9,FALSE),"")</f>
        <v>-</v>
      </c>
      <c r="AV510" t="str">
        <f>_xlfn.IFNA(VLOOKUP($C510,DataSuS2023!$B$2:$O$854,10,FALSE),"")</f>
        <v>-</v>
      </c>
      <c r="AW510" t="str">
        <f>_xlfn.IFNA(VLOOKUP($C510,DataSuS2023!$B$2:$O$854,11,FALSE),"")</f>
        <v>-</v>
      </c>
      <c r="AX510" t="str">
        <f>_xlfn.IFNA(VLOOKUP($C510,DataSuS2023!$B$2:$O$854,12,FALSE),"")</f>
        <v>-</v>
      </c>
      <c r="AY510" t="str">
        <f>_xlfn.IFNA(VLOOKUP($C510,DataSuS2023!$B$2:$O$854,13,FALSE),"")</f>
        <v>-</v>
      </c>
      <c r="AZ510" s="43">
        <f t="shared" si="42"/>
        <v>0</v>
      </c>
      <c r="BA510">
        <f t="shared" si="41"/>
        <v>0</v>
      </c>
    </row>
    <row r="511" spans="1:53" ht="15.75" customHeight="1">
      <c r="A511" s="10" t="s">
        <v>956</v>
      </c>
      <c r="B511" s="5">
        <v>3144201</v>
      </c>
      <c r="C511" s="5" t="str">
        <f t="shared" si="38"/>
        <v>31442</v>
      </c>
      <c r="D511" s="11" t="s">
        <v>56</v>
      </c>
      <c r="E511" s="12">
        <v>0.33800000000000002</v>
      </c>
      <c r="F511" s="12">
        <v>0.46600000000000003</v>
      </c>
      <c r="G511" s="13">
        <v>0.58499999999999996</v>
      </c>
      <c r="H511" s="46" t="s">
        <v>694</v>
      </c>
      <c r="I511" s="13" t="s">
        <v>61</v>
      </c>
      <c r="J511" s="14">
        <v>0.86</v>
      </c>
      <c r="K511" s="14">
        <v>233.49299999999999</v>
      </c>
      <c r="L511" s="15">
        <f t="shared" si="22"/>
        <v>3.6831939287259146</v>
      </c>
      <c r="M511" s="6" t="s">
        <v>67</v>
      </c>
      <c r="N511" s="3" t="str">
        <f>_xlfn.IFNA(VLOOKUP($C511,DataSuS2021!$B$2:$O$173,2,FALSE),"")</f>
        <v/>
      </c>
      <c r="O511" s="3" t="str">
        <f>_xlfn.IFNA(VLOOKUP($C511,DataSuS2021!$B$2:$O$173,3,FALSE),"")</f>
        <v/>
      </c>
      <c r="P511" s="3" t="str">
        <f>_xlfn.IFNA(VLOOKUP($C511,DataSuS2021!$B$2:$O$173,4,FALSE),"")</f>
        <v/>
      </c>
      <c r="Q511" s="3" t="str">
        <f>_xlfn.IFNA(VLOOKUP($C511,DataSuS2021!$B$2:$O$173,5,FALSE),"")</f>
        <v/>
      </c>
      <c r="R511" s="3" t="str">
        <f>_xlfn.IFNA(VLOOKUP($C511,DataSuS2021!$B$2:$O$173,6,FALSE),"")</f>
        <v/>
      </c>
      <c r="S511" s="3" t="str">
        <f>_xlfn.IFNA(VLOOKUP($C511,DataSuS2021!$B$2:$O$173,7,FALSE),"")</f>
        <v/>
      </c>
      <c r="T511" s="3" t="str">
        <f>_xlfn.IFNA(VLOOKUP($C511,DataSuS2021!$B$2:$O$173,8,FALSE),"")</f>
        <v/>
      </c>
      <c r="U511" s="3" t="str">
        <f>_xlfn.IFNA(VLOOKUP($C511,DataSuS2021!$B$2:$O$173,9,FALSE),"")</f>
        <v/>
      </c>
      <c r="V511" s="3" t="str">
        <f>_xlfn.IFNA(VLOOKUP($C511,DataSuS2021!$B$2:$O$173,10,FALSE),"")</f>
        <v/>
      </c>
      <c r="W511" s="3" t="str">
        <f>_xlfn.IFNA(VLOOKUP($C511,DataSuS2021!$B$2:$O$173,11,FALSE),"")</f>
        <v/>
      </c>
      <c r="X511" s="3" t="str">
        <f>_xlfn.IFNA(VLOOKUP($C511,DataSuS2021!$B$2:$O$173,12,FALSE),"")</f>
        <v/>
      </c>
      <c r="Y511" s="3" t="str">
        <f>_xlfn.IFNA(VLOOKUP($C511,DataSuS2021!$B$2:$O$173,13,FALSE),"")</f>
        <v/>
      </c>
      <c r="Z511" s="42">
        <f t="shared" si="39"/>
        <v>0</v>
      </c>
      <c r="AA511" s="37">
        <f>_xlfn.IFNA(VLOOKUP($C511,DataSuS2022!$B$2:$O$854,2,FALSE),"")</f>
        <v>1</v>
      </c>
      <c r="AB511" s="37" t="str">
        <f>_xlfn.IFNA(VLOOKUP($C511,DataSuS2022!$B$2:$O$854,3,FALSE),"")</f>
        <v>-</v>
      </c>
      <c r="AC511" s="37" t="str">
        <f>_xlfn.IFNA(VLOOKUP($C511,DataSuS2022!$B$2:$O$854,4,FALSE),"")</f>
        <v>-</v>
      </c>
      <c r="AD511" s="37" t="str">
        <f>_xlfn.IFNA(VLOOKUP($C511,DataSuS2022!$B$2:$O$854,5,FALSE),"")</f>
        <v>-</v>
      </c>
      <c r="AE511" s="37" t="str">
        <f>_xlfn.IFNA(VLOOKUP($C511,DataSuS2022!$B$2:$O$854,6,FALSE),"")</f>
        <v>-</v>
      </c>
      <c r="AF511" s="37" t="str">
        <f>_xlfn.IFNA(VLOOKUP($C511,DataSuS2022!$B$2:$O$854,7,FALSE),"")</f>
        <v>-</v>
      </c>
      <c r="AG511" s="37" t="str">
        <f>_xlfn.IFNA(VLOOKUP($C511,DataSuS2022!$B$2:$O$854,8,FALSE),"")</f>
        <v>-</v>
      </c>
      <c r="AH511" s="37" t="str">
        <f>_xlfn.IFNA(VLOOKUP($C511,DataSuS2022!$B$2:$O$854,9,FALSE),"")</f>
        <v>-</v>
      </c>
      <c r="AI511" s="37" t="str">
        <f>_xlfn.IFNA(VLOOKUP($C511,DataSuS2022!$B$2:$O$854,10,FALSE),"")</f>
        <v>-</v>
      </c>
      <c r="AJ511" s="37" t="str">
        <f>_xlfn.IFNA(VLOOKUP($C511,DataSuS2022!$B$2:$O$854,11,FALSE),"")</f>
        <v>-</v>
      </c>
      <c r="AK511" s="37" t="str">
        <f>_xlfn.IFNA(VLOOKUP($C511,DataSuS2022!$B$2:$O$854,12,TRUE),"")</f>
        <v>-</v>
      </c>
      <c r="AL511" s="37" t="str">
        <f>_xlfn.IFNA(VLOOKUP($C511,DataSuS2022!$B$2:$O$854,13,FALSE),"")</f>
        <v>-</v>
      </c>
      <c r="AM511" s="44">
        <f t="shared" si="40"/>
        <v>1</v>
      </c>
      <c r="AN511" t="str">
        <f>_xlfn.IFNA(VLOOKUP($C511,DataSuS2023!$B$2:$O$854,2,FALSE),"")</f>
        <v>-</v>
      </c>
      <c r="AO511" t="str">
        <f>_xlfn.IFNA(VLOOKUP($C511,DataSuS2023!$B$2:$O$854,3,FALSE),"")</f>
        <v>-</v>
      </c>
      <c r="AP511" t="str">
        <f>_xlfn.IFNA(VLOOKUP($C511,DataSuS2023!$B$2:$O$854,4,FALSE),"")</f>
        <v>-</v>
      </c>
      <c r="AQ511" t="str">
        <f>_xlfn.IFNA(VLOOKUP($C511,DataSuS2023!$B$2:$O$854,5,FALSE),"")</f>
        <v>-</v>
      </c>
      <c r="AR511" t="str">
        <f>_xlfn.IFNA(VLOOKUP($C511,DataSuS2023!$B$2:$O$854,6,FALSE),"")</f>
        <v>-</v>
      </c>
      <c r="AS511" t="str">
        <f>_xlfn.IFNA(VLOOKUP($C511,DataSuS2023!$B$2:$O$854,7,FALSE),"")</f>
        <v>-</v>
      </c>
      <c r="AT511" t="str">
        <f>_xlfn.IFNA(VLOOKUP($C511,DataSuS2023!$B$2:$O$854,8,FALSE),"")</f>
        <v>-</v>
      </c>
      <c r="AU511" t="str">
        <f>_xlfn.IFNA(VLOOKUP($C511,DataSuS2023!$B$2:$O$854,9,FALSE),"")</f>
        <v>-</v>
      </c>
      <c r="AV511" t="str">
        <f>_xlfn.IFNA(VLOOKUP($C511,DataSuS2023!$B$2:$O$854,10,FALSE),"")</f>
        <v>-</v>
      </c>
      <c r="AW511" t="str">
        <f>_xlfn.IFNA(VLOOKUP($C511,DataSuS2023!$B$2:$O$854,11,FALSE),"")</f>
        <v>-</v>
      </c>
      <c r="AX511" t="str">
        <f>_xlfn.IFNA(VLOOKUP($C511,DataSuS2023!$B$2:$O$854,12,FALSE),"")</f>
        <v>-</v>
      </c>
      <c r="AY511" t="str">
        <f>_xlfn.IFNA(VLOOKUP($C511,DataSuS2023!$B$2:$O$854,13,FALSE),"")</f>
        <v>-</v>
      </c>
      <c r="AZ511" s="43">
        <f t="shared" si="42"/>
        <v>0</v>
      </c>
      <c r="BA511">
        <f t="shared" si="41"/>
        <v>1</v>
      </c>
    </row>
    <row r="512" spans="1:53" ht="15.75" customHeight="1">
      <c r="A512" s="10" t="s">
        <v>957</v>
      </c>
      <c r="B512" s="5">
        <v>3144300</v>
      </c>
      <c r="C512" s="5" t="str">
        <f t="shared" si="38"/>
        <v>31443</v>
      </c>
      <c r="D512" s="11" t="s">
        <v>85</v>
      </c>
      <c r="E512" s="12">
        <v>0.45100000000000001</v>
      </c>
      <c r="F512" s="12">
        <v>0.59599999999999997</v>
      </c>
      <c r="G512" s="13">
        <v>0.70099999999999996</v>
      </c>
      <c r="H512" s="46">
        <v>79</v>
      </c>
      <c r="I512" s="13" t="s">
        <v>61</v>
      </c>
      <c r="J512" s="14">
        <v>9.9499999999999993</v>
      </c>
      <c r="K512" s="14">
        <v>1518.1659999999999</v>
      </c>
      <c r="L512" s="15">
        <f t="shared" ref="L512:L766" si="43">(J512/K512)*1000</f>
        <v>6.5539605023429583</v>
      </c>
      <c r="M512" s="6" t="s">
        <v>80</v>
      </c>
      <c r="N512" s="3">
        <f>_xlfn.IFNA(VLOOKUP($C512,DataSuS2021!$B$2:$O$173,2,FALSE),"")</f>
        <v>1</v>
      </c>
      <c r="O512" s="3">
        <f>_xlfn.IFNA(VLOOKUP($C512,DataSuS2021!$B$2:$O$173,3,FALSE),"")</f>
        <v>3</v>
      </c>
      <c r="P512" s="3">
        <f>_xlfn.IFNA(VLOOKUP($C512,DataSuS2021!$B$2:$O$173,4,FALSE),"")</f>
        <v>2</v>
      </c>
      <c r="Q512" s="3">
        <f>_xlfn.IFNA(VLOOKUP($C512,DataSuS2021!$B$2:$O$173,5,FALSE),"")</f>
        <v>1</v>
      </c>
      <c r="R512" s="3">
        <f>_xlfn.IFNA(VLOOKUP($C512,DataSuS2021!$B$2:$O$173,6,FALSE),"")</f>
        <v>5</v>
      </c>
      <c r="S512" s="3" t="str">
        <f>_xlfn.IFNA(VLOOKUP($C512,DataSuS2021!$B$2:$O$173,7,FALSE),"")</f>
        <v>-</v>
      </c>
      <c r="T512" s="3">
        <f>_xlfn.IFNA(VLOOKUP($C512,DataSuS2021!$B$2:$O$173,8,FALSE),"")</f>
        <v>1</v>
      </c>
      <c r="U512" s="3">
        <f>_xlfn.IFNA(VLOOKUP($C512,DataSuS2021!$B$2:$O$173,9,FALSE),"")</f>
        <v>4</v>
      </c>
      <c r="V512" s="3">
        <f>_xlfn.IFNA(VLOOKUP($C512,DataSuS2021!$B$2:$O$173,10,FALSE),"")</f>
        <v>2</v>
      </c>
      <c r="W512" s="3">
        <f>_xlfn.IFNA(VLOOKUP($C512,DataSuS2021!$B$2:$O$173,11,FALSE),"")</f>
        <v>1</v>
      </c>
      <c r="X512" s="3">
        <f>_xlfn.IFNA(VLOOKUP($C512,DataSuS2021!$B$2:$O$173,12,FALSE),"")</f>
        <v>2</v>
      </c>
      <c r="Y512" s="3" t="str">
        <f>_xlfn.IFNA(VLOOKUP($C512,DataSuS2021!$B$2:$O$173,13,FALSE),"")</f>
        <v>-</v>
      </c>
      <c r="Z512" s="42">
        <f t="shared" si="39"/>
        <v>22</v>
      </c>
      <c r="AA512" s="37" t="str">
        <f>_xlfn.IFNA(VLOOKUP($C512,DataSuS2022!$B$2:$O$854,2,FALSE),"")</f>
        <v>-</v>
      </c>
      <c r="AB512" s="37" t="str">
        <f>_xlfn.IFNA(VLOOKUP($C512,DataSuS2022!$B$2:$O$854,3,FALSE),"")</f>
        <v>-</v>
      </c>
      <c r="AC512" s="37">
        <f>_xlfn.IFNA(VLOOKUP($C512,DataSuS2022!$B$2:$O$854,4,FALSE),"")</f>
        <v>1</v>
      </c>
      <c r="AD512" s="37">
        <f>_xlfn.IFNA(VLOOKUP($C512,DataSuS2022!$B$2:$O$854,5,FALSE),"")</f>
        <v>3</v>
      </c>
      <c r="AE512" s="37">
        <f>_xlfn.IFNA(VLOOKUP($C512,DataSuS2022!$B$2:$O$854,6,FALSE),"")</f>
        <v>3</v>
      </c>
      <c r="AF512" s="37">
        <f>_xlfn.IFNA(VLOOKUP($C512,DataSuS2022!$B$2:$O$854,7,FALSE),"")</f>
        <v>4</v>
      </c>
      <c r="AG512" s="37">
        <f>_xlfn.IFNA(VLOOKUP($C512,DataSuS2022!$B$2:$O$854,8,FALSE),"")</f>
        <v>2</v>
      </c>
      <c r="AH512" s="37" t="str">
        <f>_xlfn.IFNA(VLOOKUP($C512,DataSuS2022!$B$2:$O$854,9,FALSE),"")</f>
        <v>-</v>
      </c>
      <c r="AI512" s="37">
        <f>_xlfn.IFNA(VLOOKUP($C512,DataSuS2022!$B$2:$O$854,10,FALSE),"")</f>
        <v>1</v>
      </c>
      <c r="AJ512" s="37">
        <f>_xlfn.IFNA(VLOOKUP($C512,DataSuS2022!$B$2:$O$854,11,FALSE),"")</f>
        <v>2</v>
      </c>
      <c r="AK512" s="37" t="str">
        <f>_xlfn.IFNA(VLOOKUP($C512,DataSuS2022!$B$2:$O$854,12,TRUE),"")</f>
        <v>-</v>
      </c>
      <c r="AL512" s="37" t="str">
        <f>_xlfn.IFNA(VLOOKUP($C512,DataSuS2022!$B$2:$O$854,13,FALSE),"")</f>
        <v>-</v>
      </c>
      <c r="AM512" s="44">
        <f t="shared" si="40"/>
        <v>16</v>
      </c>
      <c r="AN512">
        <f>_xlfn.IFNA(VLOOKUP($C512,DataSuS2023!$B$2:$O$854,2,FALSE),"")</f>
        <v>1</v>
      </c>
      <c r="AO512" t="str">
        <f>_xlfn.IFNA(VLOOKUP($C512,DataSuS2023!$B$2:$O$854,3,FALSE),"")</f>
        <v>-</v>
      </c>
      <c r="AP512">
        <f>_xlfn.IFNA(VLOOKUP($C512,DataSuS2023!$B$2:$O$854,4,FALSE),"")</f>
        <v>1</v>
      </c>
      <c r="AQ512">
        <f>_xlfn.IFNA(VLOOKUP($C512,DataSuS2023!$B$2:$O$854,5,FALSE),"")</f>
        <v>1</v>
      </c>
      <c r="AR512">
        <f>_xlfn.IFNA(VLOOKUP($C512,DataSuS2023!$B$2:$O$854,6,FALSE),"")</f>
        <v>4</v>
      </c>
      <c r="AS512">
        <f>_xlfn.IFNA(VLOOKUP($C512,DataSuS2023!$B$2:$O$854,7,FALSE),"")</f>
        <v>1</v>
      </c>
      <c r="AT512">
        <f>_xlfn.IFNA(VLOOKUP($C512,DataSuS2023!$B$2:$O$854,8,FALSE),"")</f>
        <v>2</v>
      </c>
      <c r="AU512">
        <f>_xlfn.IFNA(VLOOKUP($C512,DataSuS2023!$B$2:$O$854,9,FALSE),"")</f>
        <v>1</v>
      </c>
      <c r="AV512" t="str">
        <f>_xlfn.IFNA(VLOOKUP($C512,DataSuS2023!$B$2:$O$854,10,FALSE),"")</f>
        <v>-</v>
      </c>
      <c r="AW512" t="str">
        <f>_xlfn.IFNA(VLOOKUP($C512,DataSuS2023!$B$2:$O$854,11,FALSE),"")</f>
        <v>-</v>
      </c>
      <c r="AX512" t="str">
        <f>_xlfn.IFNA(VLOOKUP($C512,DataSuS2023!$B$2:$O$854,12,FALSE),"")</f>
        <v>-</v>
      </c>
      <c r="AY512" t="str">
        <f>_xlfn.IFNA(VLOOKUP($C512,DataSuS2023!$B$2:$O$854,13,FALSE),"")</f>
        <v>-</v>
      </c>
      <c r="AZ512" s="43">
        <f t="shared" si="42"/>
        <v>11</v>
      </c>
      <c r="BA512">
        <f t="shared" si="41"/>
        <v>49</v>
      </c>
    </row>
    <row r="513" spans="1:53" ht="15.75" customHeight="1">
      <c r="A513" s="10" t="s">
        <v>958</v>
      </c>
      <c r="B513" s="5">
        <v>3144359</v>
      </c>
      <c r="C513" s="5" t="str">
        <f t="shared" si="38"/>
        <v>31443</v>
      </c>
      <c r="D513" s="11" t="s">
        <v>59</v>
      </c>
      <c r="E513" s="12">
        <v>0.34799999999999998</v>
      </c>
      <c r="F513" s="12">
        <v>0.52200000000000002</v>
      </c>
      <c r="G513" s="13">
        <v>0.67500000000000004</v>
      </c>
      <c r="H513" s="46" t="s">
        <v>124</v>
      </c>
      <c r="I513" s="13" t="s">
        <v>61</v>
      </c>
      <c r="J513" s="14">
        <v>1.24</v>
      </c>
      <c r="K513" s="14">
        <v>127.173</v>
      </c>
      <c r="L513" s="15">
        <f t="shared" si="43"/>
        <v>9.7504973539980959</v>
      </c>
      <c r="M513" s="6" t="s">
        <v>67</v>
      </c>
      <c r="N513" s="3">
        <f>_xlfn.IFNA(VLOOKUP($C513,DataSuS2021!$B$2:$O$173,2,FALSE),"")</f>
        <v>1</v>
      </c>
      <c r="O513" s="3">
        <f>_xlfn.IFNA(VLOOKUP($C513,DataSuS2021!$B$2:$O$173,3,FALSE),"")</f>
        <v>3</v>
      </c>
      <c r="P513" s="3">
        <f>_xlfn.IFNA(VLOOKUP($C513,DataSuS2021!$B$2:$O$173,4,FALSE),"")</f>
        <v>2</v>
      </c>
      <c r="Q513" s="3">
        <f>_xlfn.IFNA(VLOOKUP($C513,DataSuS2021!$B$2:$O$173,5,FALSE),"")</f>
        <v>1</v>
      </c>
      <c r="R513" s="3">
        <f>_xlfn.IFNA(VLOOKUP($C513,DataSuS2021!$B$2:$O$173,6,FALSE),"")</f>
        <v>5</v>
      </c>
      <c r="S513" s="3" t="str">
        <f>_xlfn.IFNA(VLOOKUP($C513,DataSuS2021!$B$2:$O$173,7,FALSE),"")</f>
        <v>-</v>
      </c>
      <c r="T513" s="3">
        <f>_xlfn.IFNA(VLOOKUP($C513,DataSuS2021!$B$2:$O$173,8,FALSE),"")</f>
        <v>1</v>
      </c>
      <c r="U513" s="3">
        <f>_xlfn.IFNA(VLOOKUP($C513,DataSuS2021!$B$2:$O$173,9,FALSE),"")</f>
        <v>4</v>
      </c>
      <c r="V513" s="3">
        <f>_xlfn.IFNA(VLOOKUP($C513,DataSuS2021!$B$2:$O$173,10,FALSE),"")</f>
        <v>2</v>
      </c>
      <c r="W513" s="3">
        <f>_xlfn.IFNA(VLOOKUP($C513,DataSuS2021!$B$2:$O$173,11,FALSE),"")</f>
        <v>1</v>
      </c>
      <c r="X513" s="3">
        <f>_xlfn.IFNA(VLOOKUP($C513,DataSuS2021!$B$2:$O$173,12,FALSE),"")</f>
        <v>2</v>
      </c>
      <c r="Y513" s="3" t="str">
        <f>_xlfn.IFNA(VLOOKUP($C513,DataSuS2021!$B$2:$O$173,13,FALSE),"")</f>
        <v>-</v>
      </c>
      <c r="Z513" s="42">
        <f t="shared" si="39"/>
        <v>22</v>
      </c>
      <c r="AA513" s="37" t="str">
        <f>_xlfn.IFNA(VLOOKUP($C513,DataSuS2022!$B$2:$O$854,2,FALSE),"")</f>
        <v>-</v>
      </c>
      <c r="AB513" s="37" t="str">
        <f>_xlfn.IFNA(VLOOKUP($C513,DataSuS2022!$B$2:$O$854,3,FALSE),"")</f>
        <v>-</v>
      </c>
      <c r="AC513" s="37">
        <f>_xlfn.IFNA(VLOOKUP($C513,DataSuS2022!$B$2:$O$854,4,FALSE),"")</f>
        <v>1</v>
      </c>
      <c r="AD513" s="37">
        <f>_xlfn.IFNA(VLOOKUP($C513,DataSuS2022!$B$2:$O$854,5,FALSE),"")</f>
        <v>3</v>
      </c>
      <c r="AE513" s="37">
        <f>_xlfn.IFNA(VLOOKUP($C513,DataSuS2022!$B$2:$O$854,6,FALSE),"")</f>
        <v>3</v>
      </c>
      <c r="AF513" s="37">
        <f>_xlfn.IFNA(VLOOKUP($C513,DataSuS2022!$B$2:$O$854,7,FALSE),"")</f>
        <v>4</v>
      </c>
      <c r="AG513" s="37">
        <f>_xlfn.IFNA(VLOOKUP($C513,DataSuS2022!$B$2:$O$854,8,FALSE),"")</f>
        <v>2</v>
      </c>
      <c r="AH513" s="37" t="str">
        <f>_xlfn.IFNA(VLOOKUP($C513,DataSuS2022!$B$2:$O$854,9,FALSE),"")</f>
        <v>-</v>
      </c>
      <c r="AI513" s="37">
        <f>_xlfn.IFNA(VLOOKUP($C513,DataSuS2022!$B$2:$O$854,10,FALSE),"")</f>
        <v>1</v>
      </c>
      <c r="AJ513" s="37">
        <f>_xlfn.IFNA(VLOOKUP($C513,DataSuS2022!$B$2:$O$854,11,FALSE),"")</f>
        <v>2</v>
      </c>
      <c r="AK513" s="37" t="str">
        <f>_xlfn.IFNA(VLOOKUP($C513,DataSuS2022!$B$2:$O$854,12,TRUE),"")</f>
        <v>-</v>
      </c>
      <c r="AL513" s="37" t="str">
        <f>_xlfn.IFNA(VLOOKUP($C513,DataSuS2022!$B$2:$O$854,13,FALSE),"")</f>
        <v>-</v>
      </c>
      <c r="AM513" s="44">
        <f t="shared" si="40"/>
        <v>16</v>
      </c>
      <c r="AN513">
        <f>_xlfn.IFNA(VLOOKUP($C513,DataSuS2023!$B$2:$O$854,2,FALSE),"")</f>
        <v>1</v>
      </c>
      <c r="AO513" t="str">
        <f>_xlfn.IFNA(VLOOKUP($C513,DataSuS2023!$B$2:$O$854,3,FALSE),"")</f>
        <v>-</v>
      </c>
      <c r="AP513">
        <f>_xlfn.IFNA(VLOOKUP($C513,DataSuS2023!$B$2:$O$854,4,FALSE),"")</f>
        <v>1</v>
      </c>
      <c r="AQ513">
        <f>_xlfn.IFNA(VLOOKUP($C513,DataSuS2023!$B$2:$O$854,5,FALSE),"")</f>
        <v>1</v>
      </c>
      <c r="AR513">
        <f>_xlfn.IFNA(VLOOKUP($C513,DataSuS2023!$B$2:$O$854,6,FALSE),"")</f>
        <v>4</v>
      </c>
      <c r="AS513">
        <f>_xlfn.IFNA(VLOOKUP($C513,DataSuS2023!$B$2:$O$854,7,FALSE),"")</f>
        <v>1</v>
      </c>
      <c r="AT513">
        <f>_xlfn.IFNA(VLOOKUP($C513,DataSuS2023!$B$2:$O$854,8,FALSE),"")</f>
        <v>2</v>
      </c>
      <c r="AU513">
        <f>_xlfn.IFNA(VLOOKUP($C513,DataSuS2023!$B$2:$O$854,9,FALSE),"")</f>
        <v>1</v>
      </c>
      <c r="AV513" t="str">
        <f>_xlfn.IFNA(VLOOKUP($C513,DataSuS2023!$B$2:$O$854,10,FALSE),"")</f>
        <v>-</v>
      </c>
      <c r="AW513" t="str">
        <f>_xlfn.IFNA(VLOOKUP($C513,DataSuS2023!$B$2:$O$854,11,FALSE),"")</f>
        <v>-</v>
      </c>
      <c r="AX513" t="str">
        <f>_xlfn.IFNA(VLOOKUP($C513,DataSuS2023!$B$2:$O$854,12,FALSE),"")</f>
        <v>-</v>
      </c>
      <c r="AY513" t="str">
        <f>_xlfn.IFNA(VLOOKUP($C513,DataSuS2023!$B$2:$O$854,13,FALSE),"")</f>
        <v>-</v>
      </c>
      <c r="AZ513" s="43">
        <f t="shared" si="42"/>
        <v>11</v>
      </c>
      <c r="BA513">
        <f t="shared" si="41"/>
        <v>49</v>
      </c>
    </row>
    <row r="514" spans="1:53" ht="15.75" customHeight="1">
      <c r="A514" s="10" t="s">
        <v>959</v>
      </c>
      <c r="B514" s="5">
        <v>3144375</v>
      </c>
      <c r="C514" s="5" t="str">
        <f t="shared" si="38"/>
        <v>31443</v>
      </c>
      <c r="D514" s="11" t="s">
        <v>56</v>
      </c>
      <c r="E514" s="12">
        <v>0.40799999999999997</v>
      </c>
      <c r="F514" s="12">
        <v>0.54600000000000004</v>
      </c>
      <c r="G514" s="13">
        <v>0.67100000000000004</v>
      </c>
      <c r="H514" s="46" t="s">
        <v>960</v>
      </c>
      <c r="I514" s="13" t="s">
        <v>53</v>
      </c>
      <c r="J514" s="14">
        <v>0.84</v>
      </c>
      <c r="K514" s="14">
        <v>468.66</v>
      </c>
      <c r="L514" s="15">
        <f t="shared" si="43"/>
        <v>1.7923441300729739</v>
      </c>
      <c r="M514" s="6" t="s">
        <v>170</v>
      </c>
      <c r="N514" s="3">
        <f>_xlfn.IFNA(VLOOKUP($C514,DataSuS2021!$B$2:$O$173,2,FALSE),"")</f>
        <v>1</v>
      </c>
      <c r="O514" s="3">
        <f>_xlfn.IFNA(VLOOKUP($C514,DataSuS2021!$B$2:$O$173,3,FALSE),"")</f>
        <v>3</v>
      </c>
      <c r="P514" s="3">
        <f>_xlfn.IFNA(VLOOKUP($C514,DataSuS2021!$B$2:$O$173,4,FALSE),"")</f>
        <v>2</v>
      </c>
      <c r="Q514" s="3">
        <f>_xlfn.IFNA(VLOOKUP($C514,DataSuS2021!$B$2:$O$173,5,FALSE),"")</f>
        <v>1</v>
      </c>
      <c r="R514" s="3">
        <f>_xlfn.IFNA(VLOOKUP($C514,DataSuS2021!$B$2:$O$173,6,FALSE),"")</f>
        <v>5</v>
      </c>
      <c r="S514" s="3" t="str">
        <f>_xlfn.IFNA(VLOOKUP($C514,DataSuS2021!$B$2:$O$173,7,FALSE),"")</f>
        <v>-</v>
      </c>
      <c r="T514" s="3">
        <f>_xlfn.IFNA(VLOOKUP($C514,DataSuS2021!$B$2:$O$173,8,FALSE),"")</f>
        <v>1</v>
      </c>
      <c r="U514" s="3">
        <f>_xlfn.IFNA(VLOOKUP($C514,DataSuS2021!$B$2:$O$173,9,FALSE),"")</f>
        <v>4</v>
      </c>
      <c r="V514" s="3">
        <f>_xlfn.IFNA(VLOOKUP($C514,DataSuS2021!$B$2:$O$173,10,FALSE),"")</f>
        <v>2</v>
      </c>
      <c r="W514" s="3">
        <f>_xlfn.IFNA(VLOOKUP($C514,DataSuS2021!$B$2:$O$173,11,FALSE),"")</f>
        <v>1</v>
      </c>
      <c r="X514" s="3">
        <f>_xlfn.IFNA(VLOOKUP($C514,DataSuS2021!$B$2:$O$173,12,FALSE),"")</f>
        <v>2</v>
      </c>
      <c r="Y514" s="3" t="str">
        <f>_xlfn.IFNA(VLOOKUP($C514,DataSuS2021!$B$2:$O$173,13,FALSE),"")</f>
        <v>-</v>
      </c>
      <c r="Z514" s="42">
        <f t="shared" si="39"/>
        <v>22</v>
      </c>
      <c r="AA514" s="37" t="str">
        <f>_xlfn.IFNA(VLOOKUP($C514,DataSuS2022!$B$2:$O$854,2,FALSE),"")</f>
        <v>-</v>
      </c>
      <c r="AB514" s="37" t="str">
        <f>_xlfn.IFNA(VLOOKUP($C514,DataSuS2022!$B$2:$O$854,3,FALSE),"")</f>
        <v>-</v>
      </c>
      <c r="AC514" s="37">
        <f>_xlfn.IFNA(VLOOKUP($C514,DataSuS2022!$B$2:$O$854,4,FALSE),"")</f>
        <v>1</v>
      </c>
      <c r="AD514" s="37">
        <f>_xlfn.IFNA(VLOOKUP($C514,DataSuS2022!$B$2:$O$854,5,FALSE),"")</f>
        <v>3</v>
      </c>
      <c r="AE514" s="37">
        <f>_xlfn.IFNA(VLOOKUP($C514,DataSuS2022!$B$2:$O$854,6,FALSE),"")</f>
        <v>3</v>
      </c>
      <c r="AF514" s="37">
        <f>_xlfn.IFNA(VLOOKUP($C514,DataSuS2022!$B$2:$O$854,7,FALSE),"")</f>
        <v>4</v>
      </c>
      <c r="AG514" s="37">
        <f>_xlfn.IFNA(VLOOKUP($C514,DataSuS2022!$B$2:$O$854,8,FALSE),"")</f>
        <v>2</v>
      </c>
      <c r="AH514" s="37" t="str">
        <f>_xlfn.IFNA(VLOOKUP($C514,DataSuS2022!$B$2:$O$854,9,FALSE),"")</f>
        <v>-</v>
      </c>
      <c r="AI514" s="37">
        <f>_xlfn.IFNA(VLOOKUP($C514,DataSuS2022!$B$2:$O$854,10,FALSE),"")</f>
        <v>1</v>
      </c>
      <c r="AJ514" s="37">
        <f>_xlfn.IFNA(VLOOKUP($C514,DataSuS2022!$B$2:$O$854,11,FALSE),"")</f>
        <v>2</v>
      </c>
      <c r="AK514" s="37" t="str">
        <f>_xlfn.IFNA(VLOOKUP($C514,DataSuS2022!$B$2:$O$854,12,TRUE),"")</f>
        <v>-</v>
      </c>
      <c r="AL514" s="37" t="str">
        <f>_xlfn.IFNA(VLOOKUP($C514,DataSuS2022!$B$2:$O$854,13,FALSE),"")</f>
        <v>-</v>
      </c>
      <c r="AM514" s="44">
        <f t="shared" si="40"/>
        <v>16</v>
      </c>
      <c r="AN514">
        <f>_xlfn.IFNA(VLOOKUP($C514,DataSuS2023!$B$2:$O$854,2,FALSE),"")</f>
        <v>1</v>
      </c>
      <c r="AO514" t="str">
        <f>_xlfn.IFNA(VLOOKUP($C514,DataSuS2023!$B$2:$O$854,3,FALSE),"")</f>
        <v>-</v>
      </c>
      <c r="AP514">
        <f>_xlfn.IFNA(VLOOKUP($C514,DataSuS2023!$B$2:$O$854,4,FALSE),"")</f>
        <v>1</v>
      </c>
      <c r="AQ514">
        <f>_xlfn.IFNA(VLOOKUP($C514,DataSuS2023!$B$2:$O$854,5,FALSE),"")</f>
        <v>1</v>
      </c>
      <c r="AR514">
        <f>_xlfn.IFNA(VLOOKUP($C514,DataSuS2023!$B$2:$O$854,6,FALSE),"")</f>
        <v>4</v>
      </c>
      <c r="AS514">
        <f>_xlfn.IFNA(VLOOKUP($C514,DataSuS2023!$B$2:$O$854,7,FALSE),"")</f>
        <v>1</v>
      </c>
      <c r="AT514">
        <f>_xlfn.IFNA(VLOOKUP($C514,DataSuS2023!$B$2:$O$854,8,FALSE),"")</f>
        <v>2</v>
      </c>
      <c r="AU514">
        <f>_xlfn.IFNA(VLOOKUP($C514,DataSuS2023!$B$2:$O$854,9,FALSE),"")</f>
        <v>1</v>
      </c>
      <c r="AV514" t="str">
        <f>_xlfn.IFNA(VLOOKUP($C514,DataSuS2023!$B$2:$O$854,10,FALSE),"")</f>
        <v>-</v>
      </c>
      <c r="AW514" t="str">
        <f>_xlfn.IFNA(VLOOKUP($C514,DataSuS2023!$B$2:$O$854,11,FALSE),"")</f>
        <v>-</v>
      </c>
      <c r="AX514" t="str">
        <f>_xlfn.IFNA(VLOOKUP($C514,DataSuS2023!$B$2:$O$854,12,FALSE),"")</f>
        <v>-</v>
      </c>
      <c r="AY514" t="str">
        <f>_xlfn.IFNA(VLOOKUP($C514,DataSuS2023!$B$2:$O$854,13,FALSE),"")</f>
        <v>-</v>
      </c>
      <c r="AZ514" s="43">
        <f t="shared" si="42"/>
        <v>11</v>
      </c>
      <c r="BA514">
        <f t="shared" si="41"/>
        <v>49</v>
      </c>
    </row>
    <row r="515" spans="1:53" ht="15.75" customHeight="1">
      <c r="A515" s="10" t="s">
        <v>961</v>
      </c>
      <c r="B515" s="5">
        <v>3144409</v>
      </c>
      <c r="C515" s="5" t="str">
        <f t="shared" ref="C515:C578" si="44">MID(B515,1,5)</f>
        <v>31444</v>
      </c>
      <c r="D515" s="11" t="s">
        <v>64</v>
      </c>
      <c r="E515" s="12">
        <v>0.443</v>
      </c>
      <c r="F515" s="12">
        <v>0.64100000000000001</v>
      </c>
      <c r="G515" s="13">
        <v>0.69299999999999995</v>
      </c>
      <c r="H515" s="46">
        <v>49</v>
      </c>
      <c r="I515" s="13" t="s">
        <v>61</v>
      </c>
      <c r="J515" s="14">
        <v>0.83</v>
      </c>
      <c r="K515" s="14">
        <v>188.71899999999999</v>
      </c>
      <c r="L515" s="15">
        <f t="shared" si="43"/>
        <v>4.3980733259502225</v>
      </c>
      <c r="M515" s="6" t="s">
        <v>89</v>
      </c>
      <c r="N515" s="3" t="str">
        <f>_xlfn.IFNA(VLOOKUP($C515,DataSuS2021!$B$2:$O$173,2,FALSE),"")</f>
        <v/>
      </c>
      <c r="O515" s="3" t="str">
        <f>_xlfn.IFNA(VLOOKUP($C515,DataSuS2021!$B$2:$O$173,3,FALSE),"")</f>
        <v/>
      </c>
      <c r="P515" s="3" t="str">
        <f>_xlfn.IFNA(VLOOKUP($C515,DataSuS2021!$B$2:$O$173,4,FALSE),"")</f>
        <v/>
      </c>
      <c r="Q515" s="3" t="str">
        <f>_xlfn.IFNA(VLOOKUP($C515,DataSuS2021!$B$2:$O$173,5,FALSE),"")</f>
        <v/>
      </c>
      <c r="R515" s="3" t="str">
        <f>_xlfn.IFNA(VLOOKUP($C515,DataSuS2021!$B$2:$O$173,6,FALSE),"")</f>
        <v/>
      </c>
      <c r="S515" s="3" t="str">
        <f>_xlfn.IFNA(VLOOKUP($C515,DataSuS2021!$B$2:$O$173,7,FALSE),"")</f>
        <v/>
      </c>
      <c r="T515" s="3" t="str">
        <f>_xlfn.IFNA(VLOOKUP($C515,DataSuS2021!$B$2:$O$173,8,FALSE),"")</f>
        <v/>
      </c>
      <c r="U515" s="3" t="str">
        <f>_xlfn.IFNA(VLOOKUP($C515,DataSuS2021!$B$2:$O$173,9,FALSE),"")</f>
        <v/>
      </c>
      <c r="V515" s="3" t="str">
        <f>_xlfn.IFNA(VLOOKUP($C515,DataSuS2021!$B$2:$O$173,10,FALSE),"")</f>
        <v/>
      </c>
      <c r="W515" s="3" t="str">
        <f>_xlfn.IFNA(VLOOKUP($C515,DataSuS2021!$B$2:$O$173,11,FALSE),"")</f>
        <v/>
      </c>
      <c r="X515" s="3" t="str">
        <f>_xlfn.IFNA(VLOOKUP($C515,DataSuS2021!$B$2:$O$173,12,FALSE),"")</f>
        <v/>
      </c>
      <c r="Y515" s="3" t="str">
        <f>_xlfn.IFNA(VLOOKUP($C515,DataSuS2021!$B$2:$O$173,13,FALSE),"")</f>
        <v/>
      </c>
      <c r="Z515" s="42">
        <f t="shared" ref="Z515:Z578" si="45">SUM(N515:Y515)</f>
        <v>0</v>
      </c>
      <c r="AA515" s="37" t="str">
        <f>_xlfn.IFNA(VLOOKUP($C515,DataSuS2022!$B$2:$O$854,2,FALSE),"")</f>
        <v>-</v>
      </c>
      <c r="AB515" s="37" t="str">
        <f>_xlfn.IFNA(VLOOKUP($C515,DataSuS2022!$B$2:$O$854,3,FALSE),"")</f>
        <v>-</v>
      </c>
      <c r="AC515" s="37" t="str">
        <f>_xlfn.IFNA(VLOOKUP($C515,DataSuS2022!$B$2:$O$854,4,FALSE),"")</f>
        <v>-</v>
      </c>
      <c r="AD515" s="37" t="str">
        <f>_xlfn.IFNA(VLOOKUP($C515,DataSuS2022!$B$2:$O$854,5,FALSE),"")</f>
        <v>-</v>
      </c>
      <c r="AE515" s="37" t="str">
        <f>_xlfn.IFNA(VLOOKUP($C515,DataSuS2022!$B$2:$O$854,6,FALSE),"")</f>
        <v>-</v>
      </c>
      <c r="AF515" s="37" t="str">
        <f>_xlfn.IFNA(VLOOKUP($C515,DataSuS2022!$B$2:$O$854,7,FALSE),"")</f>
        <v>-</v>
      </c>
      <c r="AG515" s="37" t="str">
        <f>_xlfn.IFNA(VLOOKUP($C515,DataSuS2022!$B$2:$O$854,8,FALSE),"")</f>
        <v>-</v>
      </c>
      <c r="AH515" s="37" t="str">
        <f>_xlfn.IFNA(VLOOKUP($C515,DataSuS2022!$B$2:$O$854,9,FALSE),"")</f>
        <v>-</v>
      </c>
      <c r="AI515" s="37" t="str">
        <f>_xlfn.IFNA(VLOOKUP($C515,DataSuS2022!$B$2:$O$854,10,FALSE),"")</f>
        <v>-</v>
      </c>
      <c r="AJ515" s="37" t="str">
        <f>_xlfn.IFNA(VLOOKUP($C515,DataSuS2022!$B$2:$O$854,11,FALSE),"")</f>
        <v>-</v>
      </c>
      <c r="AK515" s="37" t="str">
        <f>_xlfn.IFNA(VLOOKUP($C515,DataSuS2022!$B$2:$O$854,12,TRUE),"")</f>
        <v>-</v>
      </c>
      <c r="AL515" s="37" t="str">
        <f>_xlfn.IFNA(VLOOKUP($C515,DataSuS2022!$B$2:$O$854,13,FALSE),"")</f>
        <v>-</v>
      </c>
      <c r="AM515" s="44">
        <f t="shared" ref="AM515:AM578" si="46">SUM(AA515:AL515)</f>
        <v>0</v>
      </c>
      <c r="AN515" t="str">
        <f>_xlfn.IFNA(VLOOKUP($C515,DataSuS2023!$B$2:$O$854,2,FALSE),"")</f>
        <v>-</v>
      </c>
      <c r="AO515" t="str">
        <f>_xlfn.IFNA(VLOOKUP($C515,DataSuS2023!$B$2:$O$854,3,FALSE),"")</f>
        <v>-</v>
      </c>
      <c r="AP515" t="str">
        <f>_xlfn.IFNA(VLOOKUP($C515,DataSuS2023!$B$2:$O$854,4,FALSE),"")</f>
        <v>-</v>
      </c>
      <c r="AQ515" t="str">
        <f>_xlfn.IFNA(VLOOKUP($C515,DataSuS2023!$B$2:$O$854,5,FALSE),"")</f>
        <v>-</v>
      </c>
      <c r="AR515" t="str">
        <f>_xlfn.IFNA(VLOOKUP($C515,DataSuS2023!$B$2:$O$854,6,FALSE),"")</f>
        <v>-</v>
      </c>
      <c r="AS515" t="str">
        <f>_xlfn.IFNA(VLOOKUP($C515,DataSuS2023!$B$2:$O$854,7,FALSE),"")</f>
        <v>-</v>
      </c>
      <c r="AT515" t="str">
        <f>_xlfn.IFNA(VLOOKUP($C515,DataSuS2023!$B$2:$O$854,8,FALSE),"")</f>
        <v>-</v>
      </c>
      <c r="AU515" t="str">
        <f>_xlfn.IFNA(VLOOKUP($C515,DataSuS2023!$B$2:$O$854,9,FALSE),"")</f>
        <v>-</v>
      </c>
      <c r="AV515" t="str">
        <f>_xlfn.IFNA(VLOOKUP($C515,DataSuS2023!$B$2:$O$854,10,FALSE),"")</f>
        <v>-</v>
      </c>
      <c r="AW515" t="str">
        <f>_xlfn.IFNA(VLOOKUP($C515,DataSuS2023!$B$2:$O$854,11,FALSE),"")</f>
        <v>-</v>
      </c>
      <c r="AX515" t="str">
        <f>_xlfn.IFNA(VLOOKUP($C515,DataSuS2023!$B$2:$O$854,12,FALSE),"")</f>
        <v>-</v>
      </c>
      <c r="AY515" t="str">
        <f>_xlfn.IFNA(VLOOKUP($C515,DataSuS2023!$B$2:$O$854,13,FALSE),"")</f>
        <v>-</v>
      </c>
      <c r="AZ515" s="43">
        <f t="shared" si="42"/>
        <v>0</v>
      </c>
      <c r="BA515">
        <f t="shared" ref="BA515:BA578" si="47">Z515+AM515+AZ515</f>
        <v>0</v>
      </c>
    </row>
    <row r="516" spans="1:53" ht="15.75" customHeight="1">
      <c r="A516" s="10" t="s">
        <v>962</v>
      </c>
      <c r="B516" s="5">
        <v>3144508</v>
      </c>
      <c r="C516" s="5" t="str">
        <f t="shared" si="44"/>
        <v>31445</v>
      </c>
      <c r="D516" s="11" t="s">
        <v>143</v>
      </c>
      <c r="E516" s="12">
        <v>0.40799999999999997</v>
      </c>
      <c r="F516" s="12">
        <v>0.58799999999999997</v>
      </c>
      <c r="G516" s="13">
        <v>0.69</v>
      </c>
      <c r="H516" s="46" t="s">
        <v>963</v>
      </c>
      <c r="I516" s="13" t="s">
        <v>61</v>
      </c>
      <c r="J516" s="14">
        <v>1.8</v>
      </c>
      <c r="K516" s="14">
        <v>341.45299999999997</v>
      </c>
      <c r="L516" s="15">
        <f t="shared" si="43"/>
        <v>5.2715893549038961</v>
      </c>
      <c r="M516" s="6" t="s">
        <v>100</v>
      </c>
      <c r="N516" s="3" t="str">
        <f>_xlfn.IFNA(VLOOKUP($C516,DataSuS2021!$B$2:$O$173,2,FALSE),"")</f>
        <v/>
      </c>
      <c r="O516" s="3" t="str">
        <f>_xlfn.IFNA(VLOOKUP($C516,DataSuS2021!$B$2:$O$173,3,FALSE),"")</f>
        <v/>
      </c>
      <c r="P516" s="3" t="str">
        <f>_xlfn.IFNA(VLOOKUP($C516,DataSuS2021!$B$2:$O$173,4,FALSE),"")</f>
        <v/>
      </c>
      <c r="Q516" s="3" t="str">
        <f>_xlfn.IFNA(VLOOKUP($C516,DataSuS2021!$B$2:$O$173,5,FALSE),"")</f>
        <v/>
      </c>
      <c r="R516" s="3" t="str">
        <f>_xlfn.IFNA(VLOOKUP($C516,DataSuS2021!$B$2:$O$173,6,FALSE),"")</f>
        <v/>
      </c>
      <c r="S516" s="3" t="str">
        <f>_xlfn.IFNA(VLOOKUP($C516,DataSuS2021!$B$2:$O$173,7,FALSE),"")</f>
        <v/>
      </c>
      <c r="T516" s="3" t="str">
        <f>_xlfn.IFNA(VLOOKUP($C516,DataSuS2021!$B$2:$O$173,8,FALSE),"")</f>
        <v/>
      </c>
      <c r="U516" s="3" t="str">
        <f>_xlfn.IFNA(VLOOKUP($C516,DataSuS2021!$B$2:$O$173,9,FALSE),"")</f>
        <v/>
      </c>
      <c r="V516" s="3" t="str">
        <f>_xlfn.IFNA(VLOOKUP($C516,DataSuS2021!$B$2:$O$173,10,FALSE),"")</f>
        <v/>
      </c>
      <c r="W516" s="3" t="str">
        <f>_xlfn.IFNA(VLOOKUP($C516,DataSuS2021!$B$2:$O$173,11,FALSE),"")</f>
        <v/>
      </c>
      <c r="X516" s="3" t="str">
        <f>_xlfn.IFNA(VLOOKUP($C516,DataSuS2021!$B$2:$O$173,12,FALSE),"")</f>
        <v/>
      </c>
      <c r="Y516" s="3" t="str">
        <f>_xlfn.IFNA(VLOOKUP($C516,DataSuS2021!$B$2:$O$173,13,FALSE),"")</f>
        <v/>
      </c>
      <c r="Z516" s="42">
        <f t="shared" si="45"/>
        <v>0</v>
      </c>
      <c r="AA516" s="37" t="str">
        <f>_xlfn.IFNA(VLOOKUP($C516,DataSuS2022!$B$2:$O$854,2,FALSE),"")</f>
        <v>-</v>
      </c>
      <c r="AB516" s="37" t="str">
        <f>_xlfn.IFNA(VLOOKUP($C516,DataSuS2022!$B$2:$O$854,3,FALSE),"")</f>
        <v>-</v>
      </c>
      <c r="AC516" s="37" t="str">
        <f>_xlfn.IFNA(VLOOKUP($C516,DataSuS2022!$B$2:$O$854,4,FALSE),"")</f>
        <v>-</v>
      </c>
      <c r="AD516" s="37" t="str">
        <f>_xlfn.IFNA(VLOOKUP($C516,DataSuS2022!$B$2:$O$854,5,FALSE),"")</f>
        <v>-</v>
      </c>
      <c r="AE516" s="37" t="str">
        <f>_xlfn.IFNA(VLOOKUP($C516,DataSuS2022!$B$2:$O$854,6,FALSE),"")</f>
        <v>-</v>
      </c>
      <c r="AF516" s="37" t="str">
        <f>_xlfn.IFNA(VLOOKUP($C516,DataSuS2022!$B$2:$O$854,7,FALSE),"")</f>
        <v>-</v>
      </c>
      <c r="AG516" s="37" t="str">
        <f>_xlfn.IFNA(VLOOKUP($C516,DataSuS2022!$B$2:$O$854,8,FALSE),"")</f>
        <v>-</v>
      </c>
      <c r="AH516" s="37" t="str">
        <f>_xlfn.IFNA(VLOOKUP($C516,DataSuS2022!$B$2:$O$854,9,FALSE),"")</f>
        <v>-</v>
      </c>
      <c r="AI516" s="37" t="str">
        <f>_xlfn.IFNA(VLOOKUP($C516,DataSuS2022!$B$2:$O$854,10,FALSE),"")</f>
        <v>-</v>
      </c>
      <c r="AJ516" s="37" t="str">
        <f>_xlfn.IFNA(VLOOKUP($C516,DataSuS2022!$B$2:$O$854,11,FALSE),"")</f>
        <v>-</v>
      </c>
      <c r="AK516" s="37" t="str">
        <f>_xlfn.IFNA(VLOOKUP($C516,DataSuS2022!$B$2:$O$854,12,TRUE),"")</f>
        <v>-</v>
      </c>
      <c r="AL516" s="37" t="str">
        <f>_xlfn.IFNA(VLOOKUP($C516,DataSuS2022!$B$2:$O$854,13,FALSE),"")</f>
        <v>-</v>
      </c>
      <c r="AM516" s="44">
        <f t="shared" si="46"/>
        <v>0</v>
      </c>
      <c r="AN516" t="str">
        <f>_xlfn.IFNA(VLOOKUP($C516,DataSuS2023!$B$2:$O$854,2,FALSE),"")</f>
        <v>-</v>
      </c>
      <c r="AO516" t="str">
        <f>_xlfn.IFNA(VLOOKUP($C516,DataSuS2023!$B$2:$O$854,3,FALSE),"")</f>
        <v>-</v>
      </c>
      <c r="AP516" t="str">
        <f>_xlfn.IFNA(VLOOKUP($C516,DataSuS2023!$B$2:$O$854,4,FALSE),"")</f>
        <v>-</v>
      </c>
      <c r="AQ516" t="str">
        <f>_xlfn.IFNA(VLOOKUP($C516,DataSuS2023!$B$2:$O$854,5,FALSE),"")</f>
        <v>-</v>
      </c>
      <c r="AR516" t="str">
        <f>_xlfn.IFNA(VLOOKUP($C516,DataSuS2023!$B$2:$O$854,6,FALSE),"")</f>
        <v>-</v>
      </c>
      <c r="AS516" t="str">
        <f>_xlfn.IFNA(VLOOKUP($C516,DataSuS2023!$B$2:$O$854,7,FALSE),"")</f>
        <v>-</v>
      </c>
      <c r="AT516" t="str">
        <f>_xlfn.IFNA(VLOOKUP($C516,DataSuS2023!$B$2:$O$854,8,FALSE),"")</f>
        <v>-</v>
      </c>
      <c r="AU516" t="str">
        <f>_xlfn.IFNA(VLOOKUP($C516,DataSuS2023!$B$2:$O$854,9,FALSE),"")</f>
        <v>-</v>
      </c>
      <c r="AV516" t="str">
        <f>_xlfn.IFNA(VLOOKUP($C516,DataSuS2023!$B$2:$O$854,10,FALSE),"")</f>
        <v>-</v>
      </c>
      <c r="AW516" t="str">
        <f>_xlfn.IFNA(VLOOKUP($C516,DataSuS2023!$B$2:$O$854,11,FALSE),"")</f>
        <v>-</v>
      </c>
      <c r="AX516" t="str">
        <f>_xlfn.IFNA(VLOOKUP($C516,DataSuS2023!$B$2:$O$854,12,FALSE),"")</f>
        <v>-</v>
      </c>
      <c r="AY516" t="str">
        <f>_xlfn.IFNA(VLOOKUP($C516,DataSuS2023!$B$2:$O$854,13,FALSE),"")</f>
        <v>-</v>
      </c>
      <c r="AZ516" s="43">
        <f t="shared" si="42"/>
        <v>0</v>
      </c>
      <c r="BA516">
        <f t="shared" si="47"/>
        <v>0</v>
      </c>
    </row>
    <row r="517" spans="1:53" ht="15.75" customHeight="1">
      <c r="A517" s="10" t="s">
        <v>964</v>
      </c>
      <c r="B517" s="5">
        <v>3144607</v>
      </c>
      <c r="C517" s="5" t="str">
        <f t="shared" si="44"/>
        <v>31446</v>
      </c>
      <c r="D517" s="11" t="s">
        <v>85</v>
      </c>
      <c r="E517" s="12">
        <v>0.40200000000000002</v>
      </c>
      <c r="F517" s="12">
        <v>0.56999999999999995</v>
      </c>
      <c r="G517" s="13">
        <v>0.66700000000000004</v>
      </c>
      <c r="H517" s="46" t="s">
        <v>885</v>
      </c>
      <c r="I517" s="13" t="s">
        <v>70</v>
      </c>
      <c r="J517" s="14">
        <v>4.42</v>
      </c>
      <c r="K517" s="14">
        <v>582.553</v>
      </c>
      <c r="L517" s="15">
        <f t="shared" si="43"/>
        <v>7.5872924866921974</v>
      </c>
      <c r="M517" s="6" t="s">
        <v>100</v>
      </c>
      <c r="N517" s="3" t="str">
        <f>_xlfn.IFNA(VLOOKUP($C517,DataSuS2021!$B$2:$O$173,2,FALSE),"")</f>
        <v/>
      </c>
      <c r="O517" s="3" t="str">
        <f>_xlfn.IFNA(VLOOKUP($C517,DataSuS2021!$B$2:$O$173,3,FALSE),"")</f>
        <v/>
      </c>
      <c r="P517" s="3" t="str">
        <f>_xlfn.IFNA(VLOOKUP($C517,DataSuS2021!$B$2:$O$173,4,FALSE),"")</f>
        <v/>
      </c>
      <c r="Q517" s="3" t="str">
        <f>_xlfn.IFNA(VLOOKUP($C517,DataSuS2021!$B$2:$O$173,5,FALSE),"")</f>
        <v/>
      </c>
      <c r="R517" s="3" t="str">
        <f>_xlfn.IFNA(VLOOKUP($C517,DataSuS2021!$B$2:$O$173,6,FALSE),"")</f>
        <v/>
      </c>
      <c r="S517" s="3" t="str">
        <f>_xlfn.IFNA(VLOOKUP($C517,DataSuS2021!$B$2:$O$173,7,FALSE),"")</f>
        <v/>
      </c>
      <c r="T517" s="3" t="str">
        <f>_xlfn.IFNA(VLOOKUP($C517,DataSuS2021!$B$2:$O$173,8,FALSE),"")</f>
        <v/>
      </c>
      <c r="U517" s="3" t="str">
        <f>_xlfn.IFNA(VLOOKUP($C517,DataSuS2021!$B$2:$O$173,9,FALSE),"")</f>
        <v/>
      </c>
      <c r="V517" s="3" t="str">
        <f>_xlfn.IFNA(VLOOKUP($C517,DataSuS2021!$B$2:$O$173,10,FALSE),"")</f>
        <v/>
      </c>
      <c r="W517" s="3" t="str">
        <f>_xlfn.IFNA(VLOOKUP($C517,DataSuS2021!$B$2:$O$173,11,FALSE),"")</f>
        <v/>
      </c>
      <c r="X517" s="3" t="str">
        <f>_xlfn.IFNA(VLOOKUP($C517,DataSuS2021!$B$2:$O$173,12,FALSE),"")</f>
        <v/>
      </c>
      <c r="Y517" s="3" t="str">
        <f>_xlfn.IFNA(VLOOKUP($C517,DataSuS2021!$B$2:$O$173,13,FALSE),"")</f>
        <v/>
      </c>
      <c r="Z517" s="42">
        <f t="shared" si="45"/>
        <v>0</v>
      </c>
      <c r="AA517" s="37" t="str">
        <f>_xlfn.IFNA(VLOOKUP($C517,DataSuS2022!$B$2:$O$854,2,FALSE),"")</f>
        <v>-</v>
      </c>
      <c r="AB517" s="37" t="str">
        <f>_xlfn.IFNA(VLOOKUP($C517,DataSuS2022!$B$2:$O$854,3,FALSE),"")</f>
        <v>-</v>
      </c>
      <c r="AC517" s="37" t="str">
        <f>_xlfn.IFNA(VLOOKUP($C517,DataSuS2022!$B$2:$O$854,4,FALSE),"")</f>
        <v>-</v>
      </c>
      <c r="AD517" s="37" t="str">
        <f>_xlfn.IFNA(VLOOKUP($C517,DataSuS2022!$B$2:$O$854,5,FALSE),"")</f>
        <v>-</v>
      </c>
      <c r="AE517" s="37" t="str">
        <f>_xlfn.IFNA(VLOOKUP($C517,DataSuS2022!$B$2:$O$854,6,FALSE),"")</f>
        <v>-</v>
      </c>
      <c r="AF517" s="37" t="str">
        <f>_xlfn.IFNA(VLOOKUP($C517,DataSuS2022!$B$2:$O$854,7,FALSE),"")</f>
        <v>-</v>
      </c>
      <c r="AG517" s="37" t="str">
        <f>_xlfn.IFNA(VLOOKUP($C517,DataSuS2022!$B$2:$O$854,8,FALSE),"")</f>
        <v>-</v>
      </c>
      <c r="AH517" s="37" t="str">
        <f>_xlfn.IFNA(VLOOKUP($C517,DataSuS2022!$B$2:$O$854,9,FALSE),"")</f>
        <v>-</v>
      </c>
      <c r="AI517" s="37" t="str">
        <f>_xlfn.IFNA(VLOOKUP($C517,DataSuS2022!$B$2:$O$854,10,FALSE),"")</f>
        <v>-</v>
      </c>
      <c r="AJ517" s="37" t="str">
        <f>_xlfn.IFNA(VLOOKUP($C517,DataSuS2022!$B$2:$O$854,11,FALSE),"")</f>
        <v>-</v>
      </c>
      <c r="AK517" s="37">
        <f>_xlfn.IFNA(VLOOKUP($C517,DataSuS2022!$B$2:$O$854,12,TRUE),"")</f>
        <v>11</v>
      </c>
      <c r="AL517" s="37" t="str">
        <f>_xlfn.IFNA(VLOOKUP($C517,DataSuS2022!$B$2:$O$854,13,FALSE),"")</f>
        <v>-</v>
      </c>
      <c r="AM517" s="44">
        <f t="shared" si="46"/>
        <v>11</v>
      </c>
      <c r="AN517" t="str">
        <f>_xlfn.IFNA(VLOOKUP($C517,DataSuS2023!$B$2:$O$854,2,FALSE),"")</f>
        <v>-</v>
      </c>
      <c r="AO517" t="str">
        <f>_xlfn.IFNA(VLOOKUP($C517,DataSuS2023!$B$2:$O$854,3,FALSE),"")</f>
        <v>-</v>
      </c>
      <c r="AP517" t="str">
        <f>_xlfn.IFNA(VLOOKUP($C517,DataSuS2023!$B$2:$O$854,4,FALSE),"")</f>
        <v>-</v>
      </c>
      <c r="AQ517" t="str">
        <f>_xlfn.IFNA(VLOOKUP($C517,DataSuS2023!$B$2:$O$854,5,FALSE),"")</f>
        <v>-</v>
      </c>
      <c r="AR517" t="str">
        <f>_xlfn.IFNA(VLOOKUP($C517,DataSuS2023!$B$2:$O$854,6,FALSE),"")</f>
        <v>-</v>
      </c>
      <c r="AS517" t="str">
        <f>_xlfn.IFNA(VLOOKUP($C517,DataSuS2023!$B$2:$O$854,7,FALSE),"")</f>
        <v>-</v>
      </c>
      <c r="AT517" t="str">
        <f>_xlfn.IFNA(VLOOKUP($C517,DataSuS2023!$B$2:$O$854,8,FALSE),"")</f>
        <v>-</v>
      </c>
      <c r="AU517" t="str">
        <f>_xlfn.IFNA(VLOOKUP($C517,DataSuS2023!$B$2:$O$854,9,FALSE),"")</f>
        <v>-</v>
      </c>
      <c r="AV517" t="str">
        <f>_xlfn.IFNA(VLOOKUP($C517,DataSuS2023!$B$2:$O$854,10,FALSE),"")</f>
        <v>-</v>
      </c>
      <c r="AW517" t="str">
        <f>_xlfn.IFNA(VLOOKUP($C517,DataSuS2023!$B$2:$O$854,11,FALSE),"")</f>
        <v>-</v>
      </c>
      <c r="AX517" t="str">
        <f>_xlfn.IFNA(VLOOKUP($C517,DataSuS2023!$B$2:$O$854,12,FALSE),"")</f>
        <v>-</v>
      </c>
      <c r="AY517" t="str">
        <f>_xlfn.IFNA(VLOOKUP($C517,DataSuS2023!$B$2:$O$854,13,FALSE),"")</f>
        <v>-</v>
      </c>
      <c r="AZ517" s="43">
        <f t="shared" si="42"/>
        <v>0</v>
      </c>
      <c r="BA517">
        <f t="shared" si="47"/>
        <v>11</v>
      </c>
    </row>
    <row r="518" spans="1:53" ht="15.75" customHeight="1">
      <c r="A518" s="10" t="s">
        <v>965</v>
      </c>
      <c r="B518" s="5">
        <v>3144656</v>
      </c>
      <c r="C518" s="5" t="str">
        <f t="shared" si="44"/>
        <v>31446</v>
      </c>
      <c r="D518" s="11" t="s">
        <v>64</v>
      </c>
      <c r="E518" s="12">
        <v>0.19800000000000001</v>
      </c>
      <c r="F518" s="12">
        <v>0.371</v>
      </c>
      <c r="G518" s="13">
        <v>0.55600000000000005</v>
      </c>
      <c r="H518" s="46" t="s">
        <v>966</v>
      </c>
      <c r="I518" s="13" t="s">
        <v>70</v>
      </c>
      <c r="J518" s="14">
        <v>1.36</v>
      </c>
      <c r="K518" s="14">
        <v>1108.2550000000001</v>
      </c>
      <c r="L518" s="15">
        <f t="shared" si="43"/>
        <v>1.2271544003861927</v>
      </c>
      <c r="M518" s="6" t="s">
        <v>83</v>
      </c>
      <c r="N518" s="3" t="str">
        <f>_xlfn.IFNA(VLOOKUP($C518,DataSuS2021!$B$2:$O$173,2,FALSE),"")</f>
        <v/>
      </c>
      <c r="O518" s="3" t="str">
        <f>_xlfn.IFNA(VLOOKUP($C518,DataSuS2021!$B$2:$O$173,3,FALSE),"")</f>
        <v/>
      </c>
      <c r="P518" s="3" t="str">
        <f>_xlfn.IFNA(VLOOKUP($C518,DataSuS2021!$B$2:$O$173,4,FALSE),"")</f>
        <v/>
      </c>
      <c r="Q518" s="3" t="str">
        <f>_xlfn.IFNA(VLOOKUP($C518,DataSuS2021!$B$2:$O$173,5,FALSE),"")</f>
        <v/>
      </c>
      <c r="R518" s="3" t="str">
        <f>_xlfn.IFNA(VLOOKUP($C518,DataSuS2021!$B$2:$O$173,6,FALSE),"")</f>
        <v/>
      </c>
      <c r="S518" s="3" t="str">
        <f>_xlfn.IFNA(VLOOKUP($C518,DataSuS2021!$B$2:$O$173,7,FALSE),"")</f>
        <v/>
      </c>
      <c r="T518" s="3" t="str">
        <f>_xlfn.IFNA(VLOOKUP($C518,DataSuS2021!$B$2:$O$173,8,FALSE),"")</f>
        <v/>
      </c>
      <c r="U518" s="3" t="str">
        <f>_xlfn.IFNA(VLOOKUP($C518,DataSuS2021!$B$2:$O$173,9,FALSE),"")</f>
        <v/>
      </c>
      <c r="V518" s="3" t="str">
        <f>_xlfn.IFNA(VLOOKUP($C518,DataSuS2021!$B$2:$O$173,10,FALSE),"")</f>
        <v/>
      </c>
      <c r="W518" s="3" t="str">
        <f>_xlfn.IFNA(VLOOKUP($C518,DataSuS2021!$B$2:$O$173,11,FALSE),"")</f>
        <v/>
      </c>
      <c r="X518" s="3" t="str">
        <f>_xlfn.IFNA(VLOOKUP($C518,DataSuS2021!$B$2:$O$173,12,FALSE),"")</f>
        <v/>
      </c>
      <c r="Y518" s="3" t="str">
        <f>_xlfn.IFNA(VLOOKUP($C518,DataSuS2021!$B$2:$O$173,13,FALSE),"")</f>
        <v/>
      </c>
      <c r="Z518" s="42">
        <f t="shared" si="45"/>
        <v>0</v>
      </c>
      <c r="AA518" s="37" t="str">
        <f>_xlfn.IFNA(VLOOKUP($C518,DataSuS2022!$B$2:$O$854,2,FALSE),"")</f>
        <v>-</v>
      </c>
      <c r="AB518" s="37" t="str">
        <f>_xlfn.IFNA(VLOOKUP($C518,DataSuS2022!$B$2:$O$854,3,FALSE),"")</f>
        <v>-</v>
      </c>
      <c r="AC518" s="37" t="str">
        <f>_xlfn.IFNA(VLOOKUP($C518,DataSuS2022!$B$2:$O$854,4,FALSE),"")</f>
        <v>-</v>
      </c>
      <c r="AD518" s="37" t="str">
        <f>_xlfn.IFNA(VLOOKUP($C518,DataSuS2022!$B$2:$O$854,5,FALSE),"")</f>
        <v>-</v>
      </c>
      <c r="AE518" s="37" t="str">
        <f>_xlfn.IFNA(VLOOKUP($C518,DataSuS2022!$B$2:$O$854,6,FALSE),"")</f>
        <v>-</v>
      </c>
      <c r="AF518" s="37" t="str">
        <f>_xlfn.IFNA(VLOOKUP($C518,DataSuS2022!$B$2:$O$854,7,FALSE),"")</f>
        <v>-</v>
      </c>
      <c r="AG518" s="37" t="str">
        <f>_xlfn.IFNA(VLOOKUP($C518,DataSuS2022!$B$2:$O$854,8,FALSE),"")</f>
        <v>-</v>
      </c>
      <c r="AH518" s="37" t="str">
        <f>_xlfn.IFNA(VLOOKUP($C518,DataSuS2022!$B$2:$O$854,9,FALSE),"")</f>
        <v>-</v>
      </c>
      <c r="AI518" s="37" t="str">
        <f>_xlfn.IFNA(VLOOKUP($C518,DataSuS2022!$B$2:$O$854,10,FALSE),"")</f>
        <v>-</v>
      </c>
      <c r="AJ518" s="37" t="str">
        <f>_xlfn.IFNA(VLOOKUP($C518,DataSuS2022!$B$2:$O$854,11,FALSE),"")</f>
        <v>-</v>
      </c>
      <c r="AK518" s="37">
        <f>_xlfn.IFNA(VLOOKUP($C518,DataSuS2022!$B$2:$O$854,12,TRUE),"")</f>
        <v>11</v>
      </c>
      <c r="AL518" s="37" t="str">
        <f>_xlfn.IFNA(VLOOKUP($C518,DataSuS2022!$B$2:$O$854,13,FALSE),"")</f>
        <v>-</v>
      </c>
      <c r="AM518" s="44">
        <f t="shared" si="46"/>
        <v>11</v>
      </c>
      <c r="AN518" t="str">
        <f>_xlfn.IFNA(VLOOKUP($C518,DataSuS2023!$B$2:$O$854,2,FALSE),"")</f>
        <v>-</v>
      </c>
      <c r="AO518" t="str">
        <f>_xlfn.IFNA(VLOOKUP($C518,DataSuS2023!$B$2:$O$854,3,FALSE),"")</f>
        <v>-</v>
      </c>
      <c r="AP518" t="str">
        <f>_xlfn.IFNA(VLOOKUP($C518,DataSuS2023!$B$2:$O$854,4,FALSE),"")</f>
        <v>-</v>
      </c>
      <c r="AQ518" t="str">
        <f>_xlfn.IFNA(VLOOKUP($C518,DataSuS2023!$B$2:$O$854,5,FALSE),"")</f>
        <v>-</v>
      </c>
      <c r="AR518" t="str">
        <f>_xlfn.IFNA(VLOOKUP($C518,DataSuS2023!$B$2:$O$854,6,FALSE),"")</f>
        <v>-</v>
      </c>
      <c r="AS518" t="str">
        <f>_xlfn.IFNA(VLOOKUP($C518,DataSuS2023!$B$2:$O$854,7,FALSE),"")</f>
        <v>-</v>
      </c>
      <c r="AT518" t="str">
        <f>_xlfn.IFNA(VLOOKUP($C518,DataSuS2023!$B$2:$O$854,8,FALSE),"")</f>
        <v>-</v>
      </c>
      <c r="AU518" t="str">
        <f>_xlfn.IFNA(VLOOKUP($C518,DataSuS2023!$B$2:$O$854,9,FALSE),"")</f>
        <v>-</v>
      </c>
      <c r="AV518" t="str">
        <f>_xlfn.IFNA(VLOOKUP($C518,DataSuS2023!$B$2:$O$854,10,FALSE),"")</f>
        <v>-</v>
      </c>
      <c r="AW518" t="str">
        <f>_xlfn.IFNA(VLOOKUP($C518,DataSuS2023!$B$2:$O$854,11,FALSE),"")</f>
        <v>-</v>
      </c>
      <c r="AX518" t="str">
        <f>_xlfn.IFNA(VLOOKUP($C518,DataSuS2023!$B$2:$O$854,12,FALSE),"")</f>
        <v>-</v>
      </c>
      <c r="AY518" t="str">
        <f>_xlfn.IFNA(VLOOKUP($C518,DataSuS2023!$B$2:$O$854,13,FALSE),"")</f>
        <v>-</v>
      </c>
      <c r="AZ518" s="43">
        <f t="shared" si="42"/>
        <v>0</v>
      </c>
      <c r="BA518">
        <f t="shared" si="47"/>
        <v>11</v>
      </c>
    </row>
    <row r="519" spans="1:53" ht="15.75" customHeight="1">
      <c r="A519" s="10" t="s">
        <v>967</v>
      </c>
      <c r="B519" s="5">
        <v>3144672</v>
      </c>
      <c r="C519" s="5" t="str">
        <f t="shared" si="44"/>
        <v>31446</v>
      </c>
      <c r="D519" s="11" t="s">
        <v>59</v>
      </c>
      <c r="E519" s="12">
        <v>0.222</v>
      </c>
      <c r="F519" s="12">
        <v>0.437</v>
      </c>
      <c r="G519" s="13">
        <v>0.59199999999999997</v>
      </c>
      <c r="H519" s="46" t="s">
        <v>968</v>
      </c>
      <c r="I519" s="13" t="s">
        <v>61</v>
      </c>
      <c r="J519" s="14">
        <v>0.45</v>
      </c>
      <c r="K519" s="14">
        <v>146.77500000000001</v>
      </c>
      <c r="L519" s="15">
        <f t="shared" si="43"/>
        <v>3.065917220235054</v>
      </c>
      <c r="M519" s="6" t="s">
        <v>67</v>
      </c>
      <c r="N519" s="3" t="str">
        <f>_xlfn.IFNA(VLOOKUP($C519,DataSuS2021!$B$2:$O$173,2,FALSE),"")</f>
        <v/>
      </c>
      <c r="O519" s="3" t="str">
        <f>_xlfn.IFNA(VLOOKUP($C519,DataSuS2021!$B$2:$O$173,3,FALSE),"")</f>
        <v/>
      </c>
      <c r="P519" s="3" t="str">
        <f>_xlfn.IFNA(VLOOKUP($C519,DataSuS2021!$B$2:$O$173,4,FALSE),"")</f>
        <v/>
      </c>
      <c r="Q519" s="3" t="str">
        <f>_xlfn.IFNA(VLOOKUP($C519,DataSuS2021!$B$2:$O$173,5,FALSE),"")</f>
        <v/>
      </c>
      <c r="R519" s="3" t="str">
        <f>_xlfn.IFNA(VLOOKUP($C519,DataSuS2021!$B$2:$O$173,6,FALSE),"")</f>
        <v/>
      </c>
      <c r="S519" s="3" t="str">
        <f>_xlfn.IFNA(VLOOKUP($C519,DataSuS2021!$B$2:$O$173,7,FALSE),"")</f>
        <v/>
      </c>
      <c r="T519" s="3" t="str">
        <f>_xlfn.IFNA(VLOOKUP($C519,DataSuS2021!$B$2:$O$173,8,FALSE),"")</f>
        <v/>
      </c>
      <c r="U519" s="3" t="str">
        <f>_xlfn.IFNA(VLOOKUP($C519,DataSuS2021!$B$2:$O$173,9,FALSE),"")</f>
        <v/>
      </c>
      <c r="V519" s="3" t="str">
        <f>_xlfn.IFNA(VLOOKUP($C519,DataSuS2021!$B$2:$O$173,10,FALSE),"")</f>
        <v/>
      </c>
      <c r="W519" s="3" t="str">
        <f>_xlfn.IFNA(VLOOKUP($C519,DataSuS2021!$B$2:$O$173,11,FALSE),"")</f>
        <v/>
      </c>
      <c r="X519" s="3" t="str">
        <f>_xlfn.IFNA(VLOOKUP($C519,DataSuS2021!$B$2:$O$173,12,FALSE),"")</f>
        <v/>
      </c>
      <c r="Y519" s="3" t="str">
        <f>_xlfn.IFNA(VLOOKUP($C519,DataSuS2021!$B$2:$O$173,13,FALSE),"")</f>
        <v/>
      </c>
      <c r="Z519" s="42">
        <f t="shared" si="45"/>
        <v>0</v>
      </c>
      <c r="AA519" s="37" t="str">
        <f>_xlfn.IFNA(VLOOKUP($C519,DataSuS2022!$B$2:$O$854,2,FALSE),"")</f>
        <v>-</v>
      </c>
      <c r="AB519" s="37" t="str">
        <f>_xlfn.IFNA(VLOOKUP($C519,DataSuS2022!$B$2:$O$854,3,FALSE),"")</f>
        <v>-</v>
      </c>
      <c r="AC519" s="37" t="str">
        <f>_xlfn.IFNA(VLOOKUP($C519,DataSuS2022!$B$2:$O$854,4,FALSE),"")</f>
        <v>-</v>
      </c>
      <c r="AD519" s="37" t="str">
        <f>_xlfn.IFNA(VLOOKUP($C519,DataSuS2022!$B$2:$O$854,5,FALSE),"")</f>
        <v>-</v>
      </c>
      <c r="AE519" s="37" t="str">
        <f>_xlfn.IFNA(VLOOKUP($C519,DataSuS2022!$B$2:$O$854,6,FALSE),"")</f>
        <v>-</v>
      </c>
      <c r="AF519" s="37" t="str">
        <f>_xlfn.IFNA(VLOOKUP($C519,DataSuS2022!$B$2:$O$854,7,FALSE),"")</f>
        <v>-</v>
      </c>
      <c r="AG519" s="37" t="str">
        <f>_xlfn.IFNA(VLOOKUP($C519,DataSuS2022!$B$2:$O$854,8,FALSE),"")</f>
        <v>-</v>
      </c>
      <c r="AH519" s="37" t="str">
        <f>_xlfn.IFNA(VLOOKUP($C519,DataSuS2022!$B$2:$O$854,9,FALSE),"")</f>
        <v>-</v>
      </c>
      <c r="AI519" s="37" t="str">
        <f>_xlfn.IFNA(VLOOKUP($C519,DataSuS2022!$B$2:$O$854,10,FALSE),"")</f>
        <v>-</v>
      </c>
      <c r="AJ519" s="37" t="str">
        <f>_xlfn.IFNA(VLOOKUP($C519,DataSuS2022!$B$2:$O$854,11,FALSE),"")</f>
        <v>-</v>
      </c>
      <c r="AK519" s="37">
        <f>_xlfn.IFNA(VLOOKUP($C519,DataSuS2022!$B$2:$O$854,12,TRUE),"")</f>
        <v>11</v>
      </c>
      <c r="AL519" s="37" t="str">
        <f>_xlfn.IFNA(VLOOKUP($C519,DataSuS2022!$B$2:$O$854,13,FALSE),"")</f>
        <v>-</v>
      </c>
      <c r="AM519" s="44">
        <f t="shared" si="46"/>
        <v>11</v>
      </c>
      <c r="AN519" t="str">
        <f>_xlfn.IFNA(VLOOKUP($C519,DataSuS2023!$B$2:$O$854,2,FALSE),"")</f>
        <v>-</v>
      </c>
      <c r="AO519" t="str">
        <f>_xlfn.IFNA(VLOOKUP($C519,DataSuS2023!$B$2:$O$854,3,FALSE),"")</f>
        <v>-</v>
      </c>
      <c r="AP519" t="str">
        <f>_xlfn.IFNA(VLOOKUP($C519,DataSuS2023!$B$2:$O$854,4,FALSE),"")</f>
        <v>-</v>
      </c>
      <c r="AQ519" t="str">
        <f>_xlfn.IFNA(VLOOKUP($C519,DataSuS2023!$B$2:$O$854,5,FALSE),"")</f>
        <v>-</v>
      </c>
      <c r="AR519" t="str">
        <f>_xlfn.IFNA(VLOOKUP($C519,DataSuS2023!$B$2:$O$854,6,FALSE),"")</f>
        <v>-</v>
      </c>
      <c r="AS519" t="str">
        <f>_xlfn.IFNA(VLOOKUP($C519,DataSuS2023!$B$2:$O$854,7,FALSE),"")</f>
        <v>-</v>
      </c>
      <c r="AT519" t="str">
        <f>_xlfn.IFNA(VLOOKUP($C519,DataSuS2023!$B$2:$O$854,8,FALSE),"")</f>
        <v>-</v>
      </c>
      <c r="AU519" t="str">
        <f>_xlfn.IFNA(VLOOKUP($C519,DataSuS2023!$B$2:$O$854,9,FALSE),"")</f>
        <v>-</v>
      </c>
      <c r="AV519" t="str">
        <f>_xlfn.IFNA(VLOOKUP($C519,DataSuS2023!$B$2:$O$854,10,FALSE),"")</f>
        <v>-</v>
      </c>
      <c r="AW519" t="str">
        <f>_xlfn.IFNA(VLOOKUP($C519,DataSuS2023!$B$2:$O$854,11,FALSE),"")</f>
        <v>-</v>
      </c>
      <c r="AX519" t="str">
        <f>_xlfn.IFNA(VLOOKUP($C519,DataSuS2023!$B$2:$O$854,12,FALSE),"")</f>
        <v>-</v>
      </c>
      <c r="AY519" t="str">
        <f>_xlfn.IFNA(VLOOKUP($C519,DataSuS2023!$B$2:$O$854,13,FALSE),"")</f>
        <v>-</v>
      </c>
      <c r="AZ519" s="43">
        <f t="shared" si="42"/>
        <v>0</v>
      </c>
      <c r="BA519">
        <f t="shared" si="47"/>
        <v>11</v>
      </c>
    </row>
    <row r="520" spans="1:53" ht="15.75" customHeight="1">
      <c r="A520" s="10" t="s">
        <v>969</v>
      </c>
      <c r="B520" s="5">
        <v>3144706</v>
      </c>
      <c r="C520" s="5" t="str">
        <f t="shared" si="44"/>
        <v>31447</v>
      </c>
      <c r="D520" s="11" t="s">
        <v>119</v>
      </c>
      <c r="E520" s="12">
        <v>0.48599999999999999</v>
      </c>
      <c r="F520" s="12">
        <v>0.63400000000000001</v>
      </c>
      <c r="G520" s="13">
        <v>0.70899999999999996</v>
      </c>
      <c r="H520" s="46" t="s">
        <v>970</v>
      </c>
      <c r="I520" s="13" t="s">
        <v>61</v>
      </c>
      <c r="J520" s="14">
        <v>3.74</v>
      </c>
      <c r="K520" s="14">
        <v>361.92599999999999</v>
      </c>
      <c r="L520" s="15">
        <f t="shared" si="43"/>
        <v>10.333604106916885</v>
      </c>
      <c r="M520" s="6" t="s">
        <v>117</v>
      </c>
      <c r="N520" s="3" t="str">
        <f>_xlfn.IFNA(VLOOKUP($C520,DataSuS2021!$B$2:$O$173,2,FALSE),"")</f>
        <v/>
      </c>
      <c r="O520" s="3" t="str">
        <f>_xlfn.IFNA(VLOOKUP($C520,DataSuS2021!$B$2:$O$173,3,FALSE),"")</f>
        <v/>
      </c>
      <c r="P520" s="3" t="str">
        <f>_xlfn.IFNA(VLOOKUP($C520,DataSuS2021!$B$2:$O$173,4,FALSE),"")</f>
        <v/>
      </c>
      <c r="Q520" s="3" t="str">
        <f>_xlfn.IFNA(VLOOKUP($C520,DataSuS2021!$B$2:$O$173,5,FALSE),"")</f>
        <v/>
      </c>
      <c r="R520" s="3" t="str">
        <f>_xlfn.IFNA(VLOOKUP($C520,DataSuS2021!$B$2:$O$173,6,FALSE),"")</f>
        <v/>
      </c>
      <c r="S520" s="3" t="str">
        <f>_xlfn.IFNA(VLOOKUP($C520,DataSuS2021!$B$2:$O$173,7,FALSE),"")</f>
        <v/>
      </c>
      <c r="T520" s="3" t="str">
        <f>_xlfn.IFNA(VLOOKUP($C520,DataSuS2021!$B$2:$O$173,8,FALSE),"")</f>
        <v/>
      </c>
      <c r="U520" s="3" t="str">
        <f>_xlfn.IFNA(VLOOKUP($C520,DataSuS2021!$B$2:$O$173,9,FALSE),"")</f>
        <v/>
      </c>
      <c r="V520" s="3" t="str">
        <f>_xlfn.IFNA(VLOOKUP($C520,DataSuS2021!$B$2:$O$173,10,FALSE),"")</f>
        <v/>
      </c>
      <c r="W520" s="3" t="str">
        <f>_xlfn.IFNA(VLOOKUP($C520,DataSuS2021!$B$2:$O$173,11,FALSE),"")</f>
        <v/>
      </c>
      <c r="X520" s="3" t="str">
        <f>_xlfn.IFNA(VLOOKUP($C520,DataSuS2021!$B$2:$O$173,12,FALSE),"")</f>
        <v/>
      </c>
      <c r="Y520" s="3" t="str">
        <f>_xlfn.IFNA(VLOOKUP($C520,DataSuS2021!$B$2:$O$173,13,FALSE),"")</f>
        <v/>
      </c>
      <c r="Z520" s="42">
        <f t="shared" si="45"/>
        <v>0</v>
      </c>
      <c r="AA520" s="37" t="str">
        <f>_xlfn.IFNA(VLOOKUP($C520,DataSuS2022!$B$2:$O$854,2,FALSE),"")</f>
        <v>-</v>
      </c>
      <c r="AB520" s="37" t="str">
        <f>_xlfn.IFNA(VLOOKUP($C520,DataSuS2022!$B$2:$O$854,3,FALSE),"")</f>
        <v>-</v>
      </c>
      <c r="AC520" s="37" t="str">
        <f>_xlfn.IFNA(VLOOKUP($C520,DataSuS2022!$B$2:$O$854,4,FALSE),"")</f>
        <v>-</v>
      </c>
      <c r="AD520" s="37" t="str">
        <f>_xlfn.IFNA(VLOOKUP($C520,DataSuS2022!$B$2:$O$854,5,FALSE),"")</f>
        <v>-</v>
      </c>
      <c r="AE520" s="37" t="str">
        <f>_xlfn.IFNA(VLOOKUP($C520,DataSuS2022!$B$2:$O$854,6,FALSE),"")</f>
        <v>-</v>
      </c>
      <c r="AF520" s="37" t="str">
        <f>_xlfn.IFNA(VLOOKUP($C520,DataSuS2022!$B$2:$O$854,7,FALSE),"")</f>
        <v>-</v>
      </c>
      <c r="AG520" s="37" t="str">
        <f>_xlfn.IFNA(VLOOKUP($C520,DataSuS2022!$B$2:$O$854,8,FALSE),"")</f>
        <v>-</v>
      </c>
      <c r="AH520" s="37" t="str">
        <f>_xlfn.IFNA(VLOOKUP($C520,DataSuS2022!$B$2:$O$854,9,FALSE),"")</f>
        <v>-</v>
      </c>
      <c r="AI520" s="37" t="str">
        <f>_xlfn.IFNA(VLOOKUP($C520,DataSuS2022!$B$2:$O$854,10,FALSE),"")</f>
        <v>-</v>
      </c>
      <c r="AJ520" s="37" t="str">
        <f>_xlfn.IFNA(VLOOKUP($C520,DataSuS2022!$B$2:$O$854,11,FALSE),"")</f>
        <v>-</v>
      </c>
      <c r="AK520" s="37" t="str">
        <f>_xlfn.IFNA(VLOOKUP($C520,DataSuS2022!$B$2:$O$854,12,TRUE),"")</f>
        <v>-</v>
      </c>
      <c r="AL520" s="37" t="str">
        <f>_xlfn.IFNA(VLOOKUP($C520,DataSuS2022!$B$2:$O$854,13,FALSE),"")</f>
        <v>-</v>
      </c>
      <c r="AM520" s="44">
        <f t="shared" si="46"/>
        <v>0</v>
      </c>
      <c r="AN520" t="str">
        <f>_xlfn.IFNA(VLOOKUP($C520,DataSuS2023!$B$2:$O$854,2,FALSE),"")</f>
        <v>-</v>
      </c>
      <c r="AO520" t="str">
        <f>_xlfn.IFNA(VLOOKUP($C520,DataSuS2023!$B$2:$O$854,3,FALSE),"")</f>
        <v>-</v>
      </c>
      <c r="AP520" t="str">
        <f>_xlfn.IFNA(VLOOKUP($C520,DataSuS2023!$B$2:$O$854,4,FALSE),"")</f>
        <v>-</v>
      </c>
      <c r="AQ520" t="str">
        <f>_xlfn.IFNA(VLOOKUP($C520,DataSuS2023!$B$2:$O$854,5,FALSE),"")</f>
        <v>-</v>
      </c>
      <c r="AR520" t="str">
        <f>_xlfn.IFNA(VLOOKUP($C520,DataSuS2023!$B$2:$O$854,6,FALSE),"")</f>
        <v>-</v>
      </c>
      <c r="AS520" t="str">
        <f>_xlfn.IFNA(VLOOKUP($C520,DataSuS2023!$B$2:$O$854,7,FALSE),"")</f>
        <v>-</v>
      </c>
      <c r="AT520" t="str">
        <f>_xlfn.IFNA(VLOOKUP($C520,DataSuS2023!$B$2:$O$854,8,FALSE),"")</f>
        <v>-</v>
      </c>
      <c r="AU520" t="str">
        <f>_xlfn.IFNA(VLOOKUP($C520,DataSuS2023!$B$2:$O$854,9,FALSE),"")</f>
        <v>-</v>
      </c>
      <c r="AV520" t="str">
        <f>_xlfn.IFNA(VLOOKUP($C520,DataSuS2023!$B$2:$O$854,10,FALSE),"")</f>
        <v>-</v>
      </c>
      <c r="AW520" t="str">
        <f>_xlfn.IFNA(VLOOKUP($C520,DataSuS2023!$B$2:$O$854,11,FALSE),"")</f>
        <v>-</v>
      </c>
      <c r="AX520" t="str">
        <f>_xlfn.IFNA(VLOOKUP($C520,DataSuS2023!$B$2:$O$854,12,FALSE),"")</f>
        <v>-</v>
      </c>
      <c r="AY520" t="str">
        <f>_xlfn.IFNA(VLOOKUP($C520,DataSuS2023!$B$2:$O$854,13,FALSE),"")</f>
        <v>-</v>
      </c>
      <c r="AZ520" s="43">
        <f t="shared" ref="AZ520:AZ583" si="48">SUM(AN520:AY520)</f>
        <v>0</v>
      </c>
      <c r="BA520">
        <f t="shared" si="47"/>
        <v>0</v>
      </c>
    </row>
    <row r="521" spans="1:53" ht="15.75" customHeight="1">
      <c r="A521" s="10" t="s">
        <v>971</v>
      </c>
      <c r="B521" s="5">
        <v>3144805</v>
      </c>
      <c r="C521" s="5" t="str">
        <f t="shared" si="44"/>
        <v>31448</v>
      </c>
      <c r="D521" s="11" t="s">
        <v>763</v>
      </c>
      <c r="E521" s="12">
        <v>0.52300000000000002</v>
      </c>
      <c r="F521" s="12">
        <v>0.68400000000000005</v>
      </c>
      <c r="G521" s="13">
        <v>0.81299999999999994</v>
      </c>
      <c r="H521" s="46">
        <v>94</v>
      </c>
      <c r="I521" s="13" t="s">
        <v>61</v>
      </c>
      <c r="J521" s="14">
        <v>41.98</v>
      </c>
      <c r="K521" s="14">
        <v>429.31299999999999</v>
      </c>
      <c r="L521" s="15">
        <f t="shared" si="43"/>
        <v>97.784134186479321</v>
      </c>
      <c r="M521" s="6" t="s">
        <v>117</v>
      </c>
      <c r="N521" s="3" t="str">
        <f>_xlfn.IFNA(VLOOKUP($C521,DataSuS2021!$B$2:$O$173,2,FALSE),"")</f>
        <v>-</v>
      </c>
      <c r="O521" s="3" t="str">
        <f>_xlfn.IFNA(VLOOKUP($C521,DataSuS2021!$B$2:$O$173,3,FALSE),"")</f>
        <v>-</v>
      </c>
      <c r="P521" s="3" t="str">
        <f>_xlfn.IFNA(VLOOKUP($C521,DataSuS2021!$B$2:$O$173,4,FALSE),"")</f>
        <v>-</v>
      </c>
      <c r="Q521" s="3">
        <f>_xlfn.IFNA(VLOOKUP($C521,DataSuS2021!$B$2:$O$173,5,FALSE),"")</f>
        <v>2</v>
      </c>
      <c r="R521" s="3">
        <f>_xlfn.IFNA(VLOOKUP($C521,DataSuS2021!$B$2:$O$173,6,FALSE),"")</f>
        <v>2</v>
      </c>
      <c r="S521" s="3" t="str">
        <f>_xlfn.IFNA(VLOOKUP($C521,DataSuS2021!$B$2:$O$173,7,FALSE),"")</f>
        <v>-</v>
      </c>
      <c r="T521" s="3">
        <f>_xlfn.IFNA(VLOOKUP($C521,DataSuS2021!$B$2:$O$173,8,FALSE),"")</f>
        <v>1</v>
      </c>
      <c r="U521" s="3" t="str">
        <f>_xlfn.IFNA(VLOOKUP($C521,DataSuS2021!$B$2:$O$173,9,FALSE),"")</f>
        <v>-</v>
      </c>
      <c r="V521" s="3">
        <f>_xlfn.IFNA(VLOOKUP($C521,DataSuS2021!$B$2:$O$173,10,FALSE),"")</f>
        <v>1</v>
      </c>
      <c r="W521" s="3">
        <f>_xlfn.IFNA(VLOOKUP($C521,DataSuS2021!$B$2:$O$173,11,FALSE),"")</f>
        <v>1</v>
      </c>
      <c r="X521" s="3" t="str">
        <f>_xlfn.IFNA(VLOOKUP($C521,DataSuS2021!$B$2:$O$173,12,FALSE),"")</f>
        <v>-</v>
      </c>
      <c r="Y521" s="3">
        <f>_xlfn.IFNA(VLOOKUP($C521,DataSuS2021!$B$2:$O$173,13,FALSE),"")</f>
        <v>1</v>
      </c>
      <c r="Z521" s="42">
        <f t="shared" si="45"/>
        <v>8</v>
      </c>
      <c r="AA521" s="37" t="str">
        <f>_xlfn.IFNA(VLOOKUP($C521,DataSuS2022!$B$2:$O$854,2,FALSE),"")</f>
        <v>-</v>
      </c>
      <c r="AB521" s="37" t="str">
        <f>_xlfn.IFNA(VLOOKUP($C521,DataSuS2022!$B$2:$O$854,3,FALSE),"")</f>
        <v>-</v>
      </c>
      <c r="AC521" s="37" t="str">
        <f>_xlfn.IFNA(VLOOKUP($C521,DataSuS2022!$B$2:$O$854,4,FALSE),"")</f>
        <v>-</v>
      </c>
      <c r="AD521" s="37" t="str">
        <f>_xlfn.IFNA(VLOOKUP($C521,DataSuS2022!$B$2:$O$854,5,FALSE),"")</f>
        <v>-</v>
      </c>
      <c r="AE521" s="37">
        <f>_xlfn.IFNA(VLOOKUP($C521,DataSuS2022!$B$2:$O$854,6,FALSE),"")</f>
        <v>1</v>
      </c>
      <c r="AF521" s="37" t="str">
        <f>_xlfn.IFNA(VLOOKUP($C521,DataSuS2022!$B$2:$O$854,7,FALSE),"")</f>
        <v>-</v>
      </c>
      <c r="AG521" s="37">
        <f>_xlfn.IFNA(VLOOKUP($C521,DataSuS2022!$B$2:$O$854,8,FALSE),"")</f>
        <v>3</v>
      </c>
      <c r="AH521" s="37" t="str">
        <f>_xlfn.IFNA(VLOOKUP($C521,DataSuS2022!$B$2:$O$854,9,FALSE),"")</f>
        <v>-</v>
      </c>
      <c r="AI521" s="37">
        <f>_xlfn.IFNA(VLOOKUP($C521,DataSuS2022!$B$2:$O$854,10,FALSE),"")</f>
        <v>3</v>
      </c>
      <c r="AJ521" s="37" t="str">
        <f>_xlfn.IFNA(VLOOKUP($C521,DataSuS2022!$B$2:$O$854,11,FALSE),"")</f>
        <v>-</v>
      </c>
      <c r="AK521" s="37">
        <f>_xlfn.IFNA(VLOOKUP($C521,DataSuS2022!$B$2:$O$854,12,TRUE),"")</f>
        <v>2</v>
      </c>
      <c r="AL521" s="37">
        <f>_xlfn.IFNA(VLOOKUP($C521,DataSuS2022!$B$2:$O$854,13,FALSE),"")</f>
        <v>2</v>
      </c>
      <c r="AM521" s="44">
        <f t="shared" si="46"/>
        <v>11</v>
      </c>
      <c r="AN521">
        <f>_xlfn.IFNA(VLOOKUP($C521,DataSuS2023!$B$2:$O$854,2,FALSE),"")</f>
        <v>2</v>
      </c>
      <c r="AO521">
        <f>_xlfn.IFNA(VLOOKUP($C521,DataSuS2023!$B$2:$O$854,3,FALSE),"")</f>
        <v>2</v>
      </c>
      <c r="AP521">
        <f>_xlfn.IFNA(VLOOKUP($C521,DataSuS2023!$B$2:$O$854,4,FALSE),"")</f>
        <v>1</v>
      </c>
      <c r="AQ521" t="str">
        <f>_xlfn.IFNA(VLOOKUP($C521,DataSuS2023!$B$2:$O$854,5,FALSE),"")</f>
        <v>-</v>
      </c>
      <c r="AR521">
        <f>_xlfn.IFNA(VLOOKUP($C521,DataSuS2023!$B$2:$O$854,6,FALSE),"")</f>
        <v>5</v>
      </c>
      <c r="AS521">
        <f>_xlfn.IFNA(VLOOKUP($C521,DataSuS2023!$B$2:$O$854,7,FALSE),"")</f>
        <v>2</v>
      </c>
      <c r="AT521">
        <f>_xlfn.IFNA(VLOOKUP($C521,DataSuS2023!$B$2:$O$854,8,FALSE),"")</f>
        <v>3</v>
      </c>
      <c r="AU521">
        <f>_xlfn.IFNA(VLOOKUP($C521,DataSuS2023!$B$2:$O$854,9,FALSE),"")</f>
        <v>1</v>
      </c>
      <c r="AV521">
        <f>_xlfn.IFNA(VLOOKUP($C521,DataSuS2023!$B$2:$O$854,10,FALSE),"")</f>
        <v>1</v>
      </c>
      <c r="AW521">
        <f>_xlfn.IFNA(VLOOKUP($C521,DataSuS2023!$B$2:$O$854,11,FALSE),"")</f>
        <v>2</v>
      </c>
      <c r="AX521" t="str">
        <f>_xlfn.IFNA(VLOOKUP($C521,DataSuS2023!$B$2:$O$854,12,FALSE),"")</f>
        <v>-</v>
      </c>
      <c r="AY521">
        <f>_xlfn.IFNA(VLOOKUP($C521,DataSuS2023!$B$2:$O$854,13,FALSE),"")</f>
        <v>1</v>
      </c>
      <c r="AZ521" s="43">
        <f t="shared" si="48"/>
        <v>20</v>
      </c>
      <c r="BA521">
        <f t="shared" si="47"/>
        <v>39</v>
      </c>
    </row>
    <row r="522" spans="1:53" ht="15.75" customHeight="1">
      <c r="A522" s="10" t="s">
        <v>972</v>
      </c>
      <c r="B522" s="5">
        <v>3144904</v>
      </c>
      <c r="C522" s="5" t="str">
        <f t="shared" si="44"/>
        <v>31449</v>
      </c>
      <c r="D522" s="11" t="s">
        <v>136</v>
      </c>
      <c r="E522" s="12">
        <v>0.38500000000000001</v>
      </c>
      <c r="F522" s="12">
        <v>0.52200000000000002</v>
      </c>
      <c r="G522" s="13">
        <v>0.63</v>
      </c>
      <c r="H522" s="46" t="s">
        <v>973</v>
      </c>
      <c r="I522" s="13" t="s">
        <v>61</v>
      </c>
      <c r="J522" s="14">
        <v>0.67</v>
      </c>
      <c r="K522" s="14">
        <v>375.97300000000001</v>
      </c>
      <c r="L522" s="15">
        <f t="shared" si="43"/>
        <v>1.7820428594606528</v>
      </c>
      <c r="M522" s="6" t="s">
        <v>67</v>
      </c>
      <c r="N522" s="3">
        <f>_xlfn.IFNA(VLOOKUP($C522,DataSuS2021!$B$2:$O$173,2,FALSE),"")</f>
        <v>1</v>
      </c>
      <c r="O522" s="3">
        <f>_xlfn.IFNA(VLOOKUP($C522,DataSuS2021!$B$2:$O$173,3,FALSE),"")</f>
        <v>3</v>
      </c>
      <c r="P522" s="3">
        <f>_xlfn.IFNA(VLOOKUP($C522,DataSuS2021!$B$2:$O$173,4,FALSE),"")</f>
        <v>1</v>
      </c>
      <c r="Q522" s="3">
        <f>_xlfn.IFNA(VLOOKUP($C522,DataSuS2021!$B$2:$O$173,5,FALSE),"")</f>
        <v>2</v>
      </c>
      <c r="R522" s="3">
        <f>_xlfn.IFNA(VLOOKUP($C522,DataSuS2021!$B$2:$O$173,6,FALSE),"")</f>
        <v>1</v>
      </c>
      <c r="S522" s="3">
        <f>_xlfn.IFNA(VLOOKUP($C522,DataSuS2021!$B$2:$O$173,7,FALSE),"")</f>
        <v>1</v>
      </c>
      <c r="T522" s="3">
        <f>_xlfn.IFNA(VLOOKUP($C522,DataSuS2021!$B$2:$O$173,8,FALSE),"")</f>
        <v>1</v>
      </c>
      <c r="U522" s="3">
        <f>_xlfn.IFNA(VLOOKUP($C522,DataSuS2021!$B$2:$O$173,9,FALSE),"")</f>
        <v>2</v>
      </c>
      <c r="V522" s="3">
        <f>_xlfn.IFNA(VLOOKUP($C522,DataSuS2021!$B$2:$O$173,10,FALSE),"")</f>
        <v>3</v>
      </c>
      <c r="W522" s="3">
        <f>_xlfn.IFNA(VLOOKUP($C522,DataSuS2021!$B$2:$O$173,11,FALSE),"")</f>
        <v>3</v>
      </c>
      <c r="X522" s="3">
        <f>_xlfn.IFNA(VLOOKUP($C522,DataSuS2021!$B$2:$O$173,12,FALSE),"")</f>
        <v>4</v>
      </c>
      <c r="Y522" s="3">
        <f>_xlfn.IFNA(VLOOKUP($C522,DataSuS2021!$B$2:$O$173,13,FALSE),"")</f>
        <v>2</v>
      </c>
      <c r="Z522" s="42">
        <f t="shared" si="45"/>
        <v>24</v>
      </c>
      <c r="AA522" s="37">
        <f>_xlfn.IFNA(VLOOKUP($C522,DataSuS2022!$B$2:$O$854,2,FALSE),"")</f>
        <v>2</v>
      </c>
      <c r="AB522" s="37">
        <f>_xlfn.IFNA(VLOOKUP($C522,DataSuS2022!$B$2:$O$854,3,FALSE),"")</f>
        <v>4</v>
      </c>
      <c r="AC522" s="37">
        <f>_xlfn.IFNA(VLOOKUP($C522,DataSuS2022!$B$2:$O$854,4,FALSE),"")</f>
        <v>2</v>
      </c>
      <c r="AD522" s="37">
        <f>_xlfn.IFNA(VLOOKUP($C522,DataSuS2022!$B$2:$O$854,5,FALSE),"")</f>
        <v>4</v>
      </c>
      <c r="AE522" s="37">
        <f>_xlfn.IFNA(VLOOKUP($C522,DataSuS2022!$B$2:$O$854,6,FALSE),"")</f>
        <v>2</v>
      </c>
      <c r="AF522" s="37">
        <f>_xlfn.IFNA(VLOOKUP($C522,DataSuS2022!$B$2:$O$854,7,FALSE),"")</f>
        <v>5</v>
      </c>
      <c r="AG522" s="37">
        <f>_xlfn.IFNA(VLOOKUP($C522,DataSuS2022!$B$2:$O$854,8,FALSE),"")</f>
        <v>3</v>
      </c>
      <c r="AH522" s="37">
        <f>_xlfn.IFNA(VLOOKUP($C522,DataSuS2022!$B$2:$O$854,9,FALSE),"")</f>
        <v>5</v>
      </c>
      <c r="AI522" s="37">
        <f>_xlfn.IFNA(VLOOKUP($C522,DataSuS2022!$B$2:$O$854,10,FALSE),"")</f>
        <v>5</v>
      </c>
      <c r="AJ522" s="37">
        <f>_xlfn.IFNA(VLOOKUP($C522,DataSuS2022!$B$2:$O$854,11,FALSE),"")</f>
        <v>6</v>
      </c>
      <c r="AK522" s="37" t="str">
        <f>_xlfn.IFNA(VLOOKUP($C522,DataSuS2022!$B$2:$O$854,12,TRUE),"")</f>
        <v>-</v>
      </c>
      <c r="AL522" s="37">
        <f>_xlfn.IFNA(VLOOKUP($C522,DataSuS2022!$B$2:$O$854,13,FALSE),"")</f>
        <v>1</v>
      </c>
      <c r="AM522" s="44">
        <f t="shared" si="46"/>
        <v>39</v>
      </c>
      <c r="AN522" t="str">
        <f>_xlfn.IFNA(VLOOKUP($C522,DataSuS2023!$B$2:$O$854,2,FALSE),"")</f>
        <v>-</v>
      </c>
      <c r="AO522">
        <f>_xlfn.IFNA(VLOOKUP($C522,DataSuS2023!$B$2:$O$854,3,FALSE),"")</f>
        <v>6</v>
      </c>
      <c r="AP522">
        <f>_xlfn.IFNA(VLOOKUP($C522,DataSuS2023!$B$2:$O$854,4,FALSE),"")</f>
        <v>5</v>
      </c>
      <c r="AQ522">
        <f>_xlfn.IFNA(VLOOKUP($C522,DataSuS2023!$B$2:$O$854,5,FALSE),"")</f>
        <v>6</v>
      </c>
      <c r="AR522">
        <f>_xlfn.IFNA(VLOOKUP($C522,DataSuS2023!$B$2:$O$854,6,FALSE),"")</f>
        <v>4</v>
      </c>
      <c r="AS522">
        <f>_xlfn.IFNA(VLOOKUP($C522,DataSuS2023!$B$2:$O$854,7,FALSE),"")</f>
        <v>5</v>
      </c>
      <c r="AT522">
        <f>_xlfn.IFNA(VLOOKUP($C522,DataSuS2023!$B$2:$O$854,8,FALSE),"")</f>
        <v>2</v>
      </c>
      <c r="AU522">
        <f>_xlfn.IFNA(VLOOKUP($C522,DataSuS2023!$B$2:$O$854,9,FALSE),"")</f>
        <v>7</v>
      </c>
      <c r="AV522">
        <f>_xlfn.IFNA(VLOOKUP($C522,DataSuS2023!$B$2:$O$854,10,FALSE),"")</f>
        <v>5</v>
      </c>
      <c r="AW522">
        <f>_xlfn.IFNA(VLOOKUP($C522,DataSuS2023!$B$2:$O$854,11,FALSE),"")</f>
        <v>10</v>
      </c>
      <c r="AX522">
        <f>_xlfn.IFNA(VLOOKUP($C522,DataSuS2023!$B$2:$O$854,12,FALSE),"")</f>
        <v>1</v>
      </c>
      <c r="AY522">
        <f>_xlfn.IFNA(VLOOKUP($C522,DataSuS2023!$B$2:$O$854,13,FALSE),"")</f>
        <v>1</v>
      </c>
      <c r="AZ522" s="43">
        <f t="shared" si="48"/>
        <v>52</v>
      </c>
      <c r="BA522">
        <f t="shared" si="47"/>
        <v>115</v>
      </c>
    </row>
    <row r="523" spans="1:53" ht="15.75" customHeight="1">
      <c r="A523" s="10" t="s">
        <v>974</v>
      </c>
      <c r="B523" s="5">
        <v>3145000</v>
      </c>
      <c r="C523" s="5" t="str">
        <f t="shared" si="44"/>
        <v>31450</v>
      </c>
      <c r="D523" s="11" t="s">
        <v>85</v>
      </c>
      <c r="E523" s="12">
        <v>0.48799999999999999</v>
      </c>
      <c r="F523" s="12">
        <v>0.61699999999999999</v>
      </c>
      <c r="G523" s="13">
        <v>0.70099999999999996</v>
      </c>
      <c r="H523" s="46" t="s">
        <v>975</v>
      </c>
      <c r="I523" s="13" t="s">
        <v>53</v>
      </c>
      <c r="J523" s="14">
        <v>4.8</v>
      </c>
      <c r="K523" s="14">
        <v>1111.011</v>
      </c>
      <c r="L523" s="15">
        <f t="shared" si="43"/>
        <v>4.3203892670729633</v>
      </c>
      <c r="M523" s="6" t="s">
        <v>54</v>
      </c>
      <c r="N523" s="3" t="str">
        <f>_xlfn.IFNA(VLOOKUP($C523,DataSuS2021!$B$2:$O$173,2,FALSE),"")</f>
        <v/>
      </c>
      <c r="O523" s="3" t="str">
        <f>_xlfn.IFNA(VLOOKUP($C523,DataSuS2021!$B$2:$O$173,3,FALSE),"")</f>
        <v/>
      </c>
      <c r="P523" s="3" t="str">
        <f>_xlfn.IFNA(VLOOKUP($C523,DataSuS2021!$B$2:$O$173,4,FALSE),"")</f>
        <v/>
      </c>
      <c r="Q523" s="3" t="str">
        <f>_xlfn.IFNA(VLOOKUP($C523,DataSuS2021!$B$2:$O$173,5,FALSE),"")</f>
        <v/>
      </c>
      <c r="R523" s="3" t="str">
        <f>_xlfn.IFNA(VLOOKUP($C523,DataSuS2021!$B$2:$O$173,6,FALSE),"")</f>
        <v/>
      </c>
      <c r="S523" s="3" t="str">
        <f>_xlfn.IFNA(VLOOKUP($C523,DataSuS2021!$B$2:$O$173,7,FALSE),"")</f>
        <v/>
      </c>
      <c r="T523" s="3" t="str">
        <f>_xlfn.IFNA(VLOOKUP($C523,DataSuS2021!$B$2:$O$173,8,FALSE),"")</f>
        <v/>
      </c>
      <c r="U523" s="3" t="str">
        <f>_xlfn.IFNA(VLOOKUP($C523,DataSuS2021!$B$2:$O$173,9,FALSE),"")</f>
        <v/>
      </c>
      <c r="V523" s="3" t="str">
        <f>_xlfn.IFNA(VLOOKUP($C523,DataSuS2021!$B$2:$O$173,10,FALSE),"")</f>
        <v/>
      </c>
      <c r="W523" s="3" t="str">
        <f>_xlfn.IFNA(VLOOKUP($C523,DataSuS2021!$B$2:$O$173,11,FALSE),"")</f>
        <v/>
      </c>
      <c r="X523" s="3" t="str">
        <f>_xlfn.IFNA(VLOOKUP($C523,DataSuS2021!$B$2:$O$173,12,FALSE),"")</f>
        <v/>
      </c>
      <c r="Y523" s="3" t="str">
        <f>_xlfn.IFNA(VLOOKUP($C523,DataSuS2021!$B$2:$O$173,13,FALSE),"")</f>
        <v/>
      </c>
      <c r="Z523" s="42">
        <f t="shared" si="45"/>
        <v>0</v>
      </c>
      <c r="AA523" s="37" t="str">
        <f>_xlfn.IFNA(VLOOKUP($C523,DataSuS2022!$B$2:$O$854,2,FALSE),"")</f>
        <v>-</v>
      </c>
      <c r="AB523" s="37" t="str">
        <f>_xlfn.IFNA(VLOOKUP($C523,DataSuS2022!$B$2:$O$854,3,FALSE),"")</f>
        <v>-</v>
      </c>
      <c r="AC523" s="37" t="str">
        <f>_xlfn.IFNA(VLOOKUP($C523,DataSuS2022!$B$2:$O$854,4,FALSE),"")</f>
        <v>-</v>
      </c>
      <c r="AD523" s="37" t="str">
        <f>_xlfn.IFNA(VLOOKUP($C523,DataSuS2022!$B$2:$O$854,5,FALSE),"")</f>
        <v>-</v>
      </c>
      <c r="AE523" s="37" t="str">
        <f>_xlfn.IFNA(VLOOKUP($C523,DataSuS2022!$B$2:$O$854,6,FALSE),"")</f>
        <v>-</v>
      </c>
      <c r="AF523" s="37" t="str">
        <f>_xlfn.IFNA(VLOOKUP($C523,DataSuS2022!$B$2:$O$854,7,FALSE),"")</f>
        <v>-</v>
      </c>
      <c r="AG523" s="37" t="str">
        <f>_xlfn.IFNA(VLOOKUP($C523,DataSuS2022!$B$2:$O$854,8,FALSE),"")</f>
        <v>-</v>
      </c>
      <c r="AH523" s="37" t="str">
        <f>_xlfn.IFNA(VLOOKUP($C523,DataSuS2022!$B$2:$O$854,9,FALSE),"")</f>
        <v>-</v>
      </c>
      <c r="AI523" s="37" t="str">
        <f>_xlfn.IFNA(VLOOKUP($C523,DataSuS2022!$B$2:$O$854,10,FALSE),"")</f>
        <v>-</v>
      </c>
      <c r="AJ523" s="37" t="str">
        <f>_xlfn.IFNA(VLOOKUP($C523,DataSuS2022!$B$2:$O$854,11,FALSE),"")</f>
        <v>-</v>
      </c>
      <c r="AK523" s="37" t="str">
        <f>_xlfn.IFNA(VLOOKUP($C523,DataSuS2022!$B$2:$O$854,12,TRUE),"")</f>
        <v>-</v>
      </c>
      <c r="AL523" s="37" t="str">
        <f>_xlfn.IFNA(VLOOKUP($C523,DataSuS2022!$B$2:$O$854,13,FALSE),"")</f>
        <v>-</v>
      </c>
      <c r="AM523" s="44">
        <f t="shared" si="46"/>
        <v>0</v>
      </c>
      <c r="AN523" t="str">
        <f>_xlfn.IFNA(VLOOKUP($C523,DataSuS2023!$B$2:$O$854,2,FALSE),"")</f>
        <v>-</v>
      </c>
      <c r="AO523" t="str">
        <f>_xlfn.IFNA(VLOOKUP($C523,DataSuS2023!$B$2:$O$854,3,FALSE),"")</f>
        <v>-</v>
      </c>
      <c r="AP523" t="str">
        <f>_xlfn.IFNA(VLOOKUP($C523,DataSuS2023!$B$2:$O$854,4,FALSE),"")</f>
        <v>-</v>
      </c>
      <c r="AQ523" t="str">
        <f>_xlfn.IFNA(VLOOKUP($C523,DataSuS2023!$B$2:$O$854,5,FALSE),"")</f>
        <v>-</v>
      </c>
      <c r="AR523" t="str">
        <f>_xlfn.IFNA(VLOOKUP($C523,DataSuS2023!$B$2:$O$854,6,FALSE),"")</f>
        <v>-</v>
      </c>
      <c r="AS523" t="str">
        <f>_xlfn.IFNA(VLOOKUP($C523,DataSuS2023!$B$2:$O$854,7,FALSE),"")</f>
        <v>-</v>
      </c>
      <c r="AT523" t="str">
        <f>_xlfn.IFNA(VLOOKUP($C523,DataSuS2023!$B$2:$O$854,8,FALSE),"")</f>
        <v>-</v>
      </c>
      <c r="AU523" t="str">
        <f>_xlfn.IFNA(VLOOKUP($C523,DataSuS2023!$B$2:$O$854,9,FALSE),"")</f>
        <v>-</v>
      </c>
      <c r="AV523" t="str">
        <f>_xlfn.IFNA(VLOOKUP($C523,DataSuS2023!$B$2:$O$854,10,FALSE),"")</f>
        <v>-</v>
      </c>
      <c r="AW523" t="str">
        <f>_xlfn.IFNA(VLOOKUP($C523,DataSuS2023!$B$2:$O$854,11,FALSE),"")</f>
        <v>-</v>
      </c>
      <c r="AX523" t="str">
        <f>_xlfn.IFNA(VLOOKUP($C523,DataSuS2023!$B$2:$O$854,12,FALSE),"")</f>
        <v>-</v>
      </c>
      <c r="AY523" t="str">
        <f>_xlfn.IFNA(VLOOKUP($C523,DataSuS2023!$B$2:$O$854,13,FALSE),"")</f>
        <v>-</v>
      </c>
      <c r="AZ523" s="43">
        <f t="shared" si="48"/>
        <v>0</v>
      </c>
      <c r="BA523">
        <f t="shared" si="47"/>
        <v>0</v>
      </c>
    </row>
    <row r="524" spans="1:53" ht="15.75" customHeight="1">
      <c r="A524" s="10" t="s">
        <v>976</v>
      </c>
      <c r="B524" s="5">
        <v>3145059</v>
      </c>
      <c r="C524" s="5" t="str">
        <f t="shared" si="44"/>
        <v>31450</v>
      </c>
      <c r="D524" s="11" t="s">
        <v>85</v>
      </c>
      <c r="E524" s="12">
        <v>0.32700000000000001</v>
      </c>
      <c r="F524" s="12">
        <v>0.51800000000000002</v>
      </c>
      <c r="G524" s="13">
        <v>0.64100000000000001</v>
      </c>
      <c r="H524" s="46" t="s">
        <v>977</v>
      </c>
      <c r="I524" s="13" t="s">
        <v>343</v>
      </c>
      <c r="J524" s="14">
        <v>1.77</v>
      </c>
      <c r="K524" s="14">
        <v>120.943</v>
      </c>
      <c r="L524" s="15">
        <f t="shared" si="43"/>
        <v>14.634993343971955</v>
      </c>
      <c r="M524" s="6" t="s">
        <v>83</v>
      </c>
      <c r="N524" s="3" t="str">
        <f>_xlfn.IFNA(VLOOKUP($C524,DataSuS2021!$B$2:$O$173,2,FALSE),"")</f>
        <v/>
      </c>
      <c r="O524" s="3" t="str">
        <f>_xlfn.IFNA(VLOOKUP($C524,DataSuS2021!$B$2:$O$173,3,FALSE),"")</f>
        <v/>
      </c>
      <c r="P524" s="3" t="str">
        <f>_xlfn.IFNA(VLOOKUP($C524,DataSuS2021!$B$2:$O$173,4,FALSE),"")</f>
        <v/>
      </c>
      <c r="Q524" s="3" t="str">
        <f>_xlfn.IFNA(VLOOKUP($C524,DataSuS2021!$B$2:$O$173,5,FALSE),"")</f>
        <v/>
      </c>
      <c r="R524" s="3" t="str">
        <f>_xlfn.IFNA(VLOOKUP($C524,DataSuS2021!$B$2:$O$173,6,FALSE),"")</f>
        <v/>
      </c>
      <c r="S524" s="3" t="str">
        <f>_xlfn.IFNA(VLOOKUP($C524,DataSuS2021!$B$2:$O$173,7,FALSE),"")</f>
        <v/>
      </c>
      <c r="T524" s="3" t="str">
        <f>_xlfn.IFNA(VLOOKUP($C524,DataSuS2021!$B$2:$O$173,8,FALSE),"")</f>
        <v/>
      </c>
      <c r="U524" s="3" t="str">
        <f>_xlfn.IFNA(VLOOKUP($C524,DataSuS2021!$B$2:$O$173,9,FALSE),"")</f>
        <v/>
      </c>
      <c r="V524" s="3" t="str">
        <f>_xlfn.IFNA(VLOOKUP($C524,DataSuS2021!$B$2:$O$173,10,FALSE),"")</f>
        <v/>
      </c>
      <c r="W524" s="3" t="str">
        <f>_xlfn.IFNA(VLOOKUP($C524,DataSuS2021!$B$2:$O$173,11,FALSE),"")</f>
        <v/>
      </c>
      <c r="X524" s="3" t="str">
        <f>_xlfn.IFNA(VLOOKUP($C524,DataSuS2021!$B$2:$O$173,12,FALSE),"")</f>
        <v/>
      </c>
      <c r="Y524" s="3" t="str">
        <f>_xlfn.IFNA(VLOOKUP($C524,DataSuS2021!$B$2:$O$173,13,FALSE),"")</f>
        <v/>
      </c>
      <c r="Z524" s="42">
        <f t="shared" si="45"/>
        <v>0</v>
      </c>
      <c r="AA524" s="37" t="str">
        <f>_xlfn.IFNA(VLOOKUP($C524,DataSuS2022!$B$2:$O$854,2,FALSE),"")</f>
        <v>-</v>
      </c>
      <c r="AB524" s="37" t="str">
        <f>_xlfn.IFNA(VLOOKUP($C524,DataSuS2022!$B$2:$O$854,3,FALSE),"")</f>
        <v>-</v>
      </c>
      <c r="AC524" s="37" t="str">
        <f>_xlfn.IFNA(VLOOKUP($C524,DataSuS2022!$B$2:$O$854,4,FALSE),"")</f>
        <v>-</v>
      </c>
      <c r="AD524" s="37" t="str">
        <f>_xlfn.IFNA(VLOOKUP($C524,DataSuS2022!$B$2:$O$854,5,FALSE),"")</f>
        <v>-</v>
      </c>
      <c r="AE524" s="37" t="str">
        <f>_xlfn.IFNA(VLOOKUP($C524,DataSuS2022!$B$2:$O$854,6,FALSE),"")</f>
        <v>-</v>
      </c>
      <c r="AF524" s="37" t="str">
        <f>_xlfn.IFNA(VLOOKUP($C524,DataSuS2022!$B$2:$O$854,7,FALSE),"")</f>
        <v>-</v>
      </c>
      <c r="AG524" s="37" t="str">
        <f>_xlfn.IFNA(VLOOKUP($C524,DataSuS2022!$B$2:$O$854,8,FALSE),"")</f>
        <v>-</v>
      </c>
      <c r="AH524" s="37" t="str">
        <f>_xlfn.IFNA(VLOOKUP($C524,DataSuS2022!$B$2:$O$854,9,FALSE),"")</f>
        <v>-</v>
      </c>
      <c r="AI524" s="37" t="str">
        <f>_xlfn.IFNA(VLOOKUP($C524,DataSuS2022!$B$2:$O$854,10,FALSE),"")</f>
        <v>-</v>
      </c>
      <c r="AJ524" s="37" t="str">
        <f>_xlfn.IFNA(VLOOKUP($C524,DataSuS2022!$B$2:$O$854,11,FALSE),"")</f>
        <v>-</v>
      </c>
      <c r="AK524" s="37" t="str">
        <f>_xlfn.IFNA(VLOOKUP($C524,DataSuS2022!$B$2:$O$854,12,TRUE),"")</f>
        <v>-</v>
      </c>
      <c r="AL524" s="37" t="str">
        <f>_xlfn.IFNA(VLOOKUP($C524,DataSuS2022!$B$2:$O$854,13,FALSE),"")</f>
        <v>-</v>
      </c>
      <c r="AM524" s="44">
        <f t="shared" si="46"/>
        <v>0</v>
      </c>
      <c r="AN524" t="str">
        <f>_xlfn.IFNA(VLOOKUP($C524,DataSuS2023!$B$2:$O$854,2,FALSE),"")</f>
        <v>-</v>
      </c>
      <c r="AO524" t="str">
        <f>_xlfn.IFNA(VLOOKUP($C524,DataSuS2023!$B$2:$O$854,3,FALSE),"")</f>
        <v>-</v>
      </c>
      <c r="AP524" t="str">
        <f>_xlfn.IFNA(VLOOKUP($C524,DataSuS2023!$B$2:$O$854,4,FALSE),"")</f>
        <v>-</v>
      </c>
      <c r="AQ524" t="str">
        <f>_xlfn.IFNA(VLOOKUP($C524,DataSuS2023!$B$2:$O$854,5,FALSE),"")</f>
        <v>-</v>
      </c>
      <c r="AR524" t="str">
        <f>_xlfn.IFNA(VLOOKUP($C524,DataSuS2023!$B$2:$O$854,6,FALSE),"")</f>
        <v>-</v>
      </c>
      <c r="AS524" t="str">
        <f>_xlfn.IFNA(VLOOKUP($C524,DataSuS2023!$B$2:$O$854,7,FALSE),"")</f>
        <v>-</v>
      </c>
      <c r="AT524" t="str">
        <f>_xlfn.IFNA(VLOOKUP($C524,DataSuS2023!$B$2:$O$854,8,FALSE),"")</f>
        <v>-</v>
      </c>
      <c r="AU524" t="str">
        <f>_xlfn.IFNA(VLOOKUP($C524,DataSuS2023!$B$2:$O$854,9,FALSE),"")</f>
        <v>-</v>
      </c>
      <c r="AV524" t="str">
        <f>_xlfn.IFNA(VLOOKUP($C524,DataSuS2023!$B$2:$O$854,10,FALSE),"")</f>
        <v>-</v>
      </c>
      <c r="AW524" t="str">
        <f>_xlfn.IFNA(VLOOKUP($C524,DataSuS2023!$B$2:$O$854,11,FALSE),"")</f>
        <v>-</v>
      </c>
      <c r="AX524" t="str">
        <f>_xlfn.IFNA(VLOOKUP($C524,DataSuS2023!$B$2:$O$854,12,FALSE),"")</f>
        <v>-</v>
      </c>
      <c r="AY524" t="str">
        <f>_xlfn.IFNA(VLOOKUP($C524,DataSuS2023!$B$2:$O$854,13,FALSE),"")</f>
        <v>-</v>
      </c>
      <c r="AZ524" s="43">
        <f t="shared" si="48"/>
        <v>0</v>
      </c>
      <c r="BA524">
        <f t="shared" si="47"/>
        <v>0</v>
      </c>
    </row>
    <row r="525" spans="1:53" ht="15.75" customHeight="1">
      <c r="A525" s="10" t="s">
        <v>978</v>
      </c>
      <c r="B525" s="5">
        <v>3145109</v>
      </c>
      <c r="C525" s="5" t="str">
        <f t="shared" si="44"/>
        <v>31451</v>
      </c>
      <c r="D525" s="11" t="s">
        <v>85</v>
      </c>
      <c r="E525" s="12">
        <v>0.39400000000000002</v>
      </c>
      <c r="F525" s="12">
        <v>0.53700000000000003</v>
      </c>
      <c r="G525" s="13">
        <v>0.67100000000000004</v>
      </c>
      <c r="H525" s="46" t="s">
        <v>122</v>
      </c>
      <c r="I525" s="13" t="s">
        <v>61</v>
      </c>
      <c r="J525" s="14">
        <v>3.77</v>
      </c>
      <c r="K525" s="14">
        <v>390.15199999999999</v>
      </c>
      <c r="L525" s="15">
        <f t="shared" si="43"/>
        <v>9.6629006130943846</v>
      </c>
      <c r="M525" s="6" t="s">
        <v>89</v>
      </c>
      <c r="N525" s="3" t="str">
        <f>_xlfn.IFNA(VLOOKUP($C525,DataSuS2021!$B$2:$O$173,2,FALSE),"")</f>
        <v/>
      </c>
      <c r="O525" s="3" t="str">
        <f>_xlfn.IFNA(VLOOKUP($C525,DataSuS2021!$B$2:$O$173,3,FALSE),"")</f>
        <v/>
      </c>
      <c r="P525" s="3" t="str">
        <f>_xlfn.IFNA(VLOOKUP($C525,DataSuS2021!$B$2:$O$173,4,FALSE),"")</f>
        <v/>
      </c>
      <c r="Q525" s="3" t="str">
        <f>_xlfn.IFNA(VLOOKUP($C525,DataSuS2021!$B$2:$O$173,5,FALSE),"")</f>
        <v/>
      </c>
      <c r="R525" s="3" t="str">
        <f>_xlfn.IFNA(VLOOKUP($C525,DataSuS2021!$B$2:$O$173,6,FALSE),"")</f>
        <v/>
      </c>
      <c r="S525" s="3" t="str">
        <f>_xlfn.IFNA(VLOOKUP($C525,DataSuS2021!$B$2:$O$173,7,FALSE),"")</f>
        <v/>
      </c>
      <c r="T525" s="3" t="str">
        <f>_xlfn.IFNA(VLOOKUP($C525,DataSuS2021!$B$2:$O$173,8,FALSE),"")</f>
        <v/>
      </c>
      <c r="U525" s="3" t="str">
        <f>_xlfn.IFNA(VLOOKUP($C525,DataSuS2021!$B$2:$O$173,9,FALSE),"")</f>
        <v/>
      </c>
      <c r="V525" s="3" t="str">
        <f>_xlfn.IFNA(VLOOKUP($C525,DataSuS2021!$B$2:$O$173,10,FALSE),"")</f>
        <v/>
      </c>
      <c r="W525" s="3" t="str">
        <f>_xlfn.IFNA(VLOOKUP($C525,DataSuS2021!$B$2:$O$173,11,FALSE),"")</f>
        <v/>
      </c>
      <c r="X525" s="3" t="str">
        <f>_xlfn.IFNA(VLOOKUP($C525,DataSuS2021!$B$2:$O$173,12,FALSE),"")</f>
        <v/>
      </c>
      <c r="Y525" s="3" t="str">
        <f>_xlfn.IFNA(VLOOKUP($C525,DataSuS2021!$B$2:$O$173,13,FALSE),"")</f>
        <v/>
      </c>
      <c r="Z525" s="42">
        <f t="shared" si="45"/>
        <v>0</v>
      </c>
      <c r="AA525" s="37" t="str">
        <f>_xlfn.IFNA(VLOOKUP($C525,DataSuS2022!$B$2:$O$854,2,FALSE),"")</f>
        <v>-</v>
      </c>
      <c r="AB525" s="37" t="str">
        <f>_xlfn.IFNA(VLOOKUP($C525,DataSuS2022!$B$2:$O$854,3,FALSE),"")</f>
        <v>-</v>
      </c>
      <c r="AC525" s="37" t="str">
        <f>_xlfn.IFNA(VLOOKUP($C525,DataSuS2022!$B$2:$O$854,4,FALSE),"")</f>
        <v>-</v>
      </c>
      <c r="AD525" s="37" t="str">
        <f>_xlfn.IFNA(VLOOKUP($C525,DataSuS2022!$B$2:$O$854,5,FALSE),"")</f>
        <v>-</v>
      </c>
      <c r="AE525" s="37" t="str">
        <f>_xlfn.IFNA(VLOOKUP($C525,DataSuS2022!$B$2:$O$854,6,FALSE),"")</f>
        <v>-</v>
      </c>
      <c r="AF525" s="37" t="str">
        <f>_xlfn.IFNA(VLOOKUP($C525,DataSuS2022!$B$2:$O$854,7,FALSE),"")</f>
        <v>-</v>
      </c>
      <c r="AG525" s="37" t="str">
        <f>_xlfn.IFNA(VLOOKUP($C525,DataSuS2022!$B$2:$O$854,8,FALSE),"")</f>
        <v>-</v>
      </c>
      <c r="AH525" s="37" t="str">
        <f>_xlfn.IFNA(VLOOKUP($C525,DataSuS2022!$B$2:$O$854,9,FALSE),"")</f>
        <v>-</v>
      </c>
      <c r="AI525" s="37" t="str">
        <f>_xlfn.IFNA(VLOOKUP($C525,DataSuS2022!$B$2:$O$854,10,FALSE),"")</f>
        <v>-</v>
      </c>
      <c r="AJ525" s="37" t="str">
        <f>_xlfn.IFNA(VLOOKUP($C525,DataSuS2022!$B$2:$O$854,11,FALSE),"")</f>
        <v>-</v>
      </c>
      <c r="AK525" s="37" t="str">
        <f>_xlfn.IFNA(VLOOKUP($C525,DataSuS2022!$B$2:$O$854,12,TRUE),"")</f>
        <v>-</v>
      </c>
      <c r="AL525" s="37" t="str">
        <f>_xlfn.IFNA(VLOOKUP($C525,DataSuS2022!$B$2:$O$854,13,FALSE),"")</f>
        <v>-</v>
      </c>
      <c r="AM525" s="44">
        <f t="shared" si="46"/>
        <v>0</v>
      </c>
      <c r="AN525" t="str">
        <f>_xlfn.IFNA(VLOOKUP($C525,DataSuS2023!$B$2:$O$854,2,FALSE),"")</f>
        <v>-</v>
      </c>
      <c r="AO525" t="str">
        <f>_xlfn.IFNA(VLOOKUP($C525,DataSuS2023!$B$2:$O$854,3,FALSE),"")</f>
        <v>-</v>
      </c>
      <c r="AP525" t="str">
        <f>_xlfn.IFNA(VLOOKUP($C525,DataSuS2023!$B$2:$O$854,4,FALSE),"")</f>
        <v>-</v>
      </c>
      <c r="AQ525" t="str">
        <f>_xlfn.IFNA(VLOOKUP($C525,DataSuS2023!$B$2:$O$854,5,FALSE),"")</f>
        <v>-</v>
      </c>
      <c r="AR525" t="str">
        <f>_xlfn.IFNA(VLOOKUP($C525,DataSuS2023!$B$2:$O$854,6,FALSE),"")</f>
        <v>-</v>
      </c>
      <c r="AS525" t="str">
        <f>_xlfn.IFNA(VLOOKUP($C525,DataSuS2023!$B$2:$O$854,7,FALSE),"")</f>
        <v>-</v>
      </c>
      <c r="AT525" t="str">
        <f>_xlfn.IFNA(VLOOKUP($C525,DataSuS2023!$B$2:$O$854,8,FALSE),"")</f>
        <v>-</v>
      </c>
      <c r="AU525" t="str">
        <f>_xlfn.IFNA(VLOOKUP($C525,DataSuS2023!$B$2:$O$854,9,FALSE),"")</f>
        <v>-</v>
      </c>
      <c r="AV525" t="str">
        <f>_xlfn.IFNA(VLOOKUP($C525,DataSuS2023!$B$2:$O$854,10,FALSE),"")</f>
        <v>-</v>
      </c>
      <c r="AW525" t="str">
        <f>_xlfn.IFNA(VLOOKUP($C525,DataSuS2023!$B$2:$O$854,11,FALSE),"")</f>
        <v>-</v>
      </c>
      <c r="AX525" t="str">
        <f>_xlfn.IFNA(VLOOKUP($C525,DataSuS2023!$B$2:$O$854,12,FALSE),"")</f>
        <v>-</v>
      </c>
      <c r="AY525" t="str">
        <f>_xlfn.IFNA(VLOOKUP($C525,DataSuS2023!$B$2:$O$854,13,FALSE),"")</f>
        <v>-</v>
      </c>
      <c r="AZ525" s="43">
        <f t="shared" si="48"/>
        <v>0</v>
      </c>
      <c r="BA525">
        <f t="shared" si="47"/>
        <v>0</v>
      </c>
    </row>
    <row r="526" spans="1:53" ht="15.75" customHeight="1">
      <c r="A526" s="10" t="s">
        <v>979</v>
      </c>
      <c r="B526" s="5">
        <v>3145208</v>
      </c>
      <c r="C526" s="5" t="str">
        <f t="shared" si="44"/>
        <v>31452</v>
      </c>
      <c r="D526" s="11" t="s">
        <v>56</v>
      </c>
      <c r="E526" s="12">
        <v>0.436</v>
      </c>
      <c r="F526" s="12">
        <v>0.61399999999999999</v>
      </c>
      <c r="G526" s="13">
        <v>0.71499999999999997</v>
      </c>
      <c r="H526" s="46" t="s">
        <v>980</v>
      </c>
      <c r="I526" s="13" t="s">
        <v>53</v>
      </c>
      <c r="J526" s="14">
        <v>18.8</v>
      </c>
      <c r="K526" s="14">
        <v>282.47199999999998</v>
      </c>
      <c r="L526" s="15">
        <f t="shared" si="43"/>
        <v>66.555269194822856</v>
      </c>
      <c r="M526" s="6" t="s">
        <v>76</v>
      </c>
      <c r="N526" s="3" t="str">
        <f>_xlfn.IFNA(VLOOKUP($C526,DataSuS2021!$B$2:$O$173,2,FALSE),"")</f>
        <v>-</v>
      </c>
      <c r="O526" s="3">
        <f>_xlfn.IFNA(VLOOKUP($C526,DataSuS2021!$B$2:$O$173,3,FALSE),"")</f>
        <v>4</v>
      </c>
      <c r="P526" s="3">
        <f>_xlfn.IFNA(VLOOKUP($C526,DataSuS2021!$B$2:$O$173,4,FALSE),"")</f>
        <v>4</v>
      </c>
      <c r="Q526" s="3">
        <f>_xlfn.IFNA(VLOOKUP($C526,DataSuS2021!$B$2:$O$173,5,FALSE),"")</f>
        <v>4</v>
      </c>
      <c r="R526" s="3" t="str">
        <f>_xlfn.IFNA(VLOOKUP($C526,DataSuS2021!$B$2:$O$173,6,FALSE),"")</f>
        <v>-</v>
      </c>
      <c r="S526" s="3">
        <f>_xlfn.IFNA(VLOOKUP($C526,DataSuS2021!$B$2:$O$173,7,FALSE),"")</f>
        <v>2</v>
      </c>
      <c r="T526" s="3">
        <f>_xlfn.IFNA(VLOOKUP($C526,DataSuS2021!$B$2:$O$173,8,FALSE),"")</f>
        <v>3</v>
      </c>
      <c r="U526" s="3">
        <f>_xlfn.IFNA(VLOOKUP($C526,DataSuS2021!$B$2:$O$173,9,FALSE),"")</f>
        <v>1</v>
      </c>
      <c r="V526" s="3">
        <f>_xlfn.IFNA(VLOOKUP($C526,DataSuS2021!$B$2:$O$173,10,FALSE),"")</f>
        <v>1</v>
      </c>
      <c r="W526" s="3">
        <f>_xlfn.IFNA(VLOOKUP($C526,DataSuS2021!$B$2:$O$173,11,FALSE),"")</f>
        <v>1</v>
      </c>
      <c r="X526" s="3" t="str">
        <f>_xlfn.IFNA(VLOOKUP($C526,DataSuS2021!$B$2:$O$173,12,FALSE),"")</f>
        <v>-</v>
      </c>
      <c r="Y526" s="3">
        <f>_xlfn.IFNA(VLOOKUP($C526,DataSuS2021!$B$2:$O$173,13,FALSE),"")</f>
        <v>2</v>
      </c>
      <c r="Z526" s="42">
        <f t="shared" si="45"/>
        <v>22</v>
      </c>
      <c r="AA526" s="37">
        <f>_xlfn.IFNA(VLOOKUP($C526,DataSuS2022!$B$2:$O$854,2,FALSE),"")</f>
        <v>3</v>
      </c>
      <c r="AB526" s="37">
        <f>_xlfn.IFNA(VLOOKUP($C526,DataSuS2022!$B$2:$O$854,3,FALSE),"")</f>
        <v>5</v>
      </c>
      <c r="AC526" s="37">
        <f>_xlfn.IFNA(VLOOKUP($C526,DataSuS2022!$B$2:$O$854,4,FALSE),"")</f>
        <v>3</v>
      </c>
      <c r="AD526" s="37">
        <f>_xlfn.IFNA(VLOOKUP($C526,DataSuS2022!$B$2:$O$854,5,FALSE),"")</f>
        <v>5</v>
      </c>
      <c r="AE526" s="37">
        <f>_xlfn.IFNA(VLOOKUP($C526,DataSuS2022!$B$2:$O$854,6,FALSE),"")</f>
        <v>3</v>
      </c>
      <c r="AF526" s="37">
        <f>_xlfn.IFNA(VLOOKUP($C526,DataSuS2022!$B$2:$O$854,7,FALSE),"")</f>
        <v>1</v>
      </c>
      <c r="AG526" s="37">
        <f>_xlfn.IFNA(VLOOKUP($C526,DataSuS2022!$B$2:$O$854,8,FALSE),"")</f>
        <v>1</v>
      </c>
      <c r="AH526" s="37">
        <f>_xlfn.IFNA(VLOOKUP($C526,DataSuS2022!$B$2:$O$854,9,FALSE),"")</f>
        <v>2</v>
      </c>
      <c r="AI526" s="37">
        <f>_xlfn.IFNA(VLOOKUP($C526,DataSuS2022!$B$2:$O$854,10,FALSE),"")</f>
        <v>1</v>
      </c>
      <c r="AJ526" s="37">
        <f>_xlfn.IFNA(VLOOKUP($C526,DataSuS2022!$B$2:$O$854,11,FALSE),"")</f>
        <v>7</v>
      </c>
      <c r="AK526" s="37">
        <f>_xlfn.IFNA(VLOOKUP($C526,DataSuS2022!$B$2:$O$854,12,TRUE),"")</f>
        <v>1</v>
      </c>
      <c r="AL526" s="37">
        <f>_xlfn.IFNA(VLOOKUP($C526,DataSuS2022!$B$2:$O$854,13,FALSE),"")</f>
        <v>1</v>
      </c>
      <c r="AM526" s="44">
        <f t="shared" si="46"/>
        <v>33</v>
      </c>
      <c r="AN526">
        <f>_xlfn.IFNA(VLOOKUP($C526,DataSuS2023!$B$2:$O$854,2,FALSE),"")</f>
        <v>1</v>
      </c>
      <c r="AO526" t="str">
        <f>_xlfn.IFNA(VLOOKUP($C526,DataSuS2023!$B$2:$O$854,3,FALSE),"")</f>
        <v>-</v>
      </c>
      <c r="AP526">
        <f>_xlfn.IFNA(VLOOKUP($C526,DataSuS2023!$B$2:$O$854,4,FALSE),"")</f>
        <v>3</v>
      </c>
      <c r="AQ526">
        <f>_xlfn.IFNA(VLOOKUP($C526,DataSuS2023!$B$2:$O$854,5,FALSE),"")</f>
        <v>2</v>
      </c>
      <c r="AR526">
        <f>_xlfn.IFNA(VLOOKUP($C526,DataSuS2023!$B$2:$O$854,6,FALSE),"")</f>
        <v>1</v>
      </c>
      <c r="AS526">
        <f>_xlfn.IFNA(VLOOKUP($C526,DataSuS2023!$B$2:$O$854,7,FALSE),"")</f>
        <v>2</v>
      </c>
      <c r="AT526">
        <f>_xlfn.IFNA(VLOOKUP($C526,DataSuS2023!$B$2:$O$854,8,FALSE),"")</f>
        <v>4</v>
      </c>
      <c r="AU526">
        <f>_xlfn.IFNA(VLOOKUP($C526,DataSuS2023!$B$2:$O$854,9,FALSE),"")</f>
        <v>2</v>
      </c>
      <c r="AV526">
        <f>_xlfn.IFNA(VLOOKUP($C526,DataSuS2023!$B$2:$O$854,10,FALSE),"")</f>
        <v>1</v>
      </c>
      <c r="AW526">
        <f>_xlfn.IFNA(VLOOKUP($C526,DataSuS2023!$B$2:$O$854,11,FALSE),"")</f>
        <v>2</v>
      </c>
      <c r="AX526" t="str">
        <f>_xlfn.IFNA(VLOOKUP($C526,DataSuS2023!$B$2:$O$854,12,FALSE),"")</f>
        <v>-</v>
      </c>
      <c r="AY526">
        <f>_xlfn.IFNA(VLOOKUP($C526,DataSuS2023!$B$2:$O$854,13,FALSE),"")</f>
        <v>2</v>
      </c>
      <c r="AZ526" s="43">
        <f t="shared" si="48"/>
        <v>20</v>
      </c>
      <c r="BA526">
        <f t="shared" si="47"/>
        <v>75</v>
      </c>
    </row>
    <row r="527" spans="1:53" ht="15.75" customHeight="1">
      <c r="A527" s="10" t="s">
        <v>981</v>
      </c>
      <c r="B527" s="5">
        <v>3136603</v>
      </c>
      <c r="C527" s="5" t="str">
        <f t="shared" si="44"/>
        <v>31366</v>
      </c>
      <c r="D527" s="11" t="s">
        <v>56</v>
      </c>
      <c r="E527" s="12">
        <v>0.23499999999999999</v>
      </c>
      <c r="F527" s="12">
        <v>0.42699999999999999</v>
      </c>
      <c r="G527" s="13">
        <v>0.66200000000000003</v>
      </c>
      <c r="H527" s="46" t="s">
        <v>982</v>
      </c>
      <c r="I527" s="13" t="s">
        <v>70</v>
      </c>
      <c r="J527" s="14">
        <v>1.8</v>
      </c>
      <c r="K527" s="14">
        <v>172.131</v>
      </c>
      <c r="L527" s="15">
        <f t="shared" si="43"/>
        <v>10.457151820415845</v>
      </c>
      <c r="M527" s="6" t="s">
        <v>117</v>
      </c>
      <c r="N527" s="3" t="str">
        <f>_xlfn.IFNA(VLOOKUP($C527,DataSuS2021!$B$2:$O$173,2,FALSE),"")</f>
        <v>-</v>
      </c>
      <c r="O527" s="3" t="str">
        <f>_xlfn.IFNA(VLOOKUP($C527,DataSuS2021!$B$2:$O$173,3,FALSE),"")</f>
        <v>-</v>
      </c>
      <c r="P527" s="3" t="str">
        <f>_xlfn.IFNA(VLOOKUP($C527,DataSuS2021!$B$2:$O$173,4,FALSE),"")</f>
        <v>-</v>
      </c>
      <c r="Q527" s="3" t="str">
        <f>_xlfn.IFNA(VLOOKUP($C527,DataSuS2021!$B$2:$O$173,5,FALSE),"")</f>
        <v>-</v>
      </c>
      <c r="R527" s="3" t="str">
        <f>_xlfn.IFNA(VLOOKUP($C527,DataSuS2021!$B$2:$O$173,6,FALSE),"")</f>
        <v>-</v>
      </c>
      <c r="S527" s="3" t="str">
        <f>_xlfn.IFNA(VLOOKUP($C527,DataSuS2021!$B$2:$O$173,7,FALSE),"")</f>
        <v>-</v>
      </c>
      <c r="T527" s="3" t="str">
        <f>_xlfn.IFNA(VLOOKUP($C527,DataSuS2021!$B$2:$O$173,8,FALSE),"")</f>
        <v>-</v>
      </c>
      <c r="U527" s="3" t="str">
        <f>_xlfn.IFNA(VLOOKUP($C527,DataSuS2021!$B$2:$O$173,9,FALSE),"")</f>
        <v>-</v>
      </c>
      <c r="V527" s="3" t="str">
        <f>_xlfn.IFNA(VLOOKUP($C527,DataSuS2021!$B$2:$O$173,10,FALSE),"")</f>
        <v>-</v>
      </c>
      <c r="W527" s="3" t="str">
        <f>_xlfn.IFNA(VLOOKUP($C527,DataSuS2021!$B$2:$O$173,11,FALSE),"")</f>
        <v>-</v>
      </c>
      <c r="X527" s="3" t="str">
        <f>_xlfn.IFNA(VLOOKUP($C527,DataSuS2021!$B$2:$O$173,12,FALSE),"")</f>
        <v>-</v>
      </c>
      <c r="Y527" s="3">
        <f>_xlfn.IFNA(VLOOKUP($C527,DataSuS2021!$B$2:$O$173,13,FALSE),"")</f>
        <v>1</v>
      </c>
      <c r="Z527" s="42">
        <f t="shared" si="45"/>
        <v>1</v>
      </c>
      <c r="AA527" s="37" t="str">
        <f>_xlfn.IFNA(VLOOKUP($C527,DataSuS2022!$B$2:$O$854,2,FALSE),"")</f>
        <v>-</v>
      </c>
      <c r="AB527" s="37" t="str">
        <f>_xlfn.IFNA(VLOOKUP($C527,DataSuS2022!$B$2:$O$854,3,FALSE),"")</f>
        <v>-</v>
      </c>
      <c r="AC527" s="37" t="str">
        <f>_xlfn.IFNA(VLOOKUP($C527,DataSuS2022!$B$2:$O$854,4,FALSE),"")</f>
        <v>-</v>
      </c>
      <c r="AD527" s="37" t="str">
        <f>_xlfn.IFNA(VLOOKUP($C527,DataSuS2022!$B$2:$O$854,5,FALSE),"")</f>
        <v>-</v>
      </c>
      <c r="AE527" s="37" t="str">
        <f>_xlfn.IFNA(VLOOKUP($C527,DataSuS2022!$B$2:$O$854,6,FALSE),"")</f>
        <v>-</v>
      </c>
      <c r="AF527" s="37" t="str">
        <f>_xlfn.IFNA(VLOOKUP($C527,DataSuS2022!$B$2:$O$854,7,FALSE),"")</f>
        <v>-</v>
      </c>
      <c r="AG527" s="37" t="str">
        <f>_xlfn.IFNA(VLOOKUP($C527,DataSuS2022!$B$2:$O$854,8,FALSE),"")</f>
        <v>-</v>
      </c>
      <c r="AH527" s="37" t="str">
        <f>_xlfn.IFNA(VLOOKUP($C527,DataSuS2022!$B$2:$O$854,9,FALSE),"")</f>
        <v>-</v>
      </c>
      <c r="AI527" s="37" t="str">
        <f>_xlfn.IFNA(VLOOKUP($C527,DataSuS2022!$B$2:$O$854,10,FALSE),"")</f>
        <v>-</v>
      </c>
      <c r="AJ527" s="37" t="str">
        <f>_xlfn.IFNA(VLOOKUP($C527,DataSuS2022!$B$2:$O$854,11,FALSE),"")</f>
        <v>-</v>
      </c>
      <c r="AK527" s="37" t="str">
        <f>_xlfn.IFNA(VLOOKUP($C527,DataSuS2022!$B$2:$O$854,12,TRUE),"")</f>
        <v>-</v>
      </c>
      <c r="AL527" s="37" t="str">
        <f>_xlfn.IFNA(VLOOKUP($C527,DataSuS2022!$B$2:$O$854,13,FALSE),"")</f>
        <v>-</v>
      </c>
      <c r="AM527" s="44">
        <f t="shared" si="46"/>
        <v>0</v>
      </c>
      <c r="AN527" t="str">
        <f>_xlfn.IFNA(VLOOKUP($C527,DataSuS2023!$B$2:$O$854,2,FALSE),"")</f>
        <v>-</v>
      </c>
      <c r="AO527" t="str">
        <f>_xlfn.IFNA(VLOOKUP($C527,DataSuS2023!$B$2:$O$854,3,FALSE),"")</f>
        <v>-</v>
      </c>
      <c r="AP527" t="str">
        <f>_xlfn.IFNA(VLOOKUP($C527,DataSuS2023!$B$2:$O$854,4,FALSE),"")</f>
        <v>-</v>
      </c>
      <c r="AQ527" t="str">
        <f>_xlfn.IFNA(VLOOKUP($C527,DataSuS2023!$B$2:$O$854,5,FALSE),"")</f>
        <v>-</v>
      </c>
      <c r="AR527" t="str">
        <f>_xlfn.IFNA(VLOOKUP($C527,DataSuS2023!$B$2:$O$854,6,FALSE),"")</f>
        <v>-</v>
      </c>
      <c r="AS527" t="str">
        <f>_xlfn.IFNA(VLOOKUP($C527,DataSuS2023!$B$2:$O$854,7,FALSE),"")</f>
        <v>-</v>
      </c>
      <c r="AT527" t="str">
        <f>_xlfn.IFNA(VLOOKUP($C527,DataSuS2023!$B$2:$O$854,8,FALSE),"")</f>
        <v>-</v>
      </c>
      <c r="AU527" t="str">
        <f>_xlfn.IFNA(VLOOKUP($C527,DataSuS2023!$B$2:$O$854,9,FALSE),"")</f>
        <v>-</v>
      </c>
      <c r="AV527" t="str">
        <f>_xlfn.IFNA(VLOOKUP($C527,DataSuS2023!$B$2:$O$854,10,FALSE),"")</f>
        <v>-</v>
      </c>
      <c r="AW527" t="str">
        <f>_xlfn.IFNA(VLOOKUP($C527,DataSuS2023!$B$2:$O$854,11,FALSE),"")</f>
        <v>-</v>
      </c>
      <c r="AX527" t="str">
        <f>_xlfn.IFNA(VLOOKUP($C527,DataSuS2023!$B$2:$O$854,12,FALSE),"")</f>
        <v>-</v>
      </c>
      <c r="AY527" t="str">
        <f>_xlfn.IFNA(VLOOKUP($C527,DataSuS2023!$B$2:$O$854,13,FALSE),"")</f>
        <v>-</v>
      </c>
      <c r="AZ527" s="43">
        <f t="shared" si="48"/>
        <v>0</v>
      </c>
      <c r="BA527">
        <f t="shared" si="47"/>
        <v>1</v>
      </c>
    </row>
    <row r="528" spans="1:53" ht="15.75" customHeight="1">
      <c r="A528" s="10" t="s">
        <v>983</v>
      </c>
      <c r="B528" s="5">
        <v>3145307</v>
      </c>
      <c r="C528" s="5" t="str">
        <f t="shared" si="44"/>
        <v>31453</v>
      </c>
      <c r="D528" s="11" t="s">
        <v>64</v>
      </c>
      <c r="E528" s="12">
        <v>0.23200000000000001</v>
      </c>
      <c r="F528" s="12">
        <v>0.38900000000000001</v>
      </c>
      <c r="G528" s="13">
        <v>0.57099999999999995</v>
      </c>
      <c r="H528" s="46" t="s">
        <v>467</v>
      </c>
      <c r="I528" s="13" t="s">
        <v>70</v>
      </c>
      <c r="J528" s="14">
        <v>3.7</v>
      </c>
      <c r="K528" s="14">
        <v>1702.981</v>
      </c>
      <c r="L528" s="15">
        <f t="shared" si="43"/>
        <v>2.1726607636843864</v>
      </c>
      <c r="M528" s="6" t="s">
        <v>103</v>
      </c>
      <c r="N528" s="3" t="str">
        <f>_xlfn.IFNA(VLOOKUP($C528,DataSuS2021!$B$2:$O$173,2,FALSE),"")</f>
        <v/>
      </c>
      <c r="O528" s="3" t="str">
        <f>_xlfn.IFNA(VLOOKUP($C528,DataSuS2021!$B$2:$O$173,3,FALSE),"")</f>
        <v/>
      </c>
      <c r="P528" s="3" t="str">
        <f>_xlfn.IFNA(VLOOKUP($C528,DataSuS2021!$B$2:$O$173,4,FALSE),"")</f>
        <v/>
      </c>
      <c r="Q528" s="3" t="str">
        <f>_xlfn.IFNA(VLOOKUP($C528,DataSuS2021!$B$2:$O$173,5,FALSE),"")</f>
        <v/>
      </c>
      <c r="R528" s="3" t="str">
        <f>_xlfn.IFNA(VLOOKUP($C528,DataSuS2021!$B$2:$O$173,6,FALSE),"")</f>
        <v/>
      </c>
      <c r="S528" s="3" t="str">
        <f>_xlfn.IFNA(VLOOKUP($C528,DataSuS2021!$B$2:$O$173,7,FALSE),"")</f>
        <v/>
      </c>
      <c r="T528" s="3" t="str">
        <f>_xlfn.IFNA(VLOOKUP($C528,DataSuS2021!$B$2:$O$173,8,FALSE),"")</f>
        <v/>
      </c>
      <c r="U528" s="3" t="str">
        <f>_xlfn.IFNA(VLOOKUP($C528,DataSuS2021!$B$2:$O$173,9,FALSE),"")</f>
        <v/>
      </c>
      <c r="V528" s="3" t="str">
        <f>_xlfn.IFNA(VLOOKUP($C528,DataSuS2021!$B$2:$O$173,10,FALSE),"")</f>
        <v/>
      </c>
      <c r="W528" s="3" t="str">
        <f>_xlfn.IFNA(VLOOKUP($C528,DataSuS2021!$B$2:$O$173,11,FALSE),"")</f>
        <v/>
      </c>
      <c r="X528" s="3" t="str">
        <f>_xlfn.IFNA(VLOOKUP($C528,DataSuS2021!$B$2:$O$173,12,FALSE),"")</f>
        <v/>
      </c>
      <c r="Y528" s="3" t="str">
        <f>_xlfn.IFNA(VLOOKUP($C528,DataSuS2021!$B$2:$O$173,13,FALSE),"")</f>
        <v/>
      </c>
      <c r="Z528" s="42">
        <f t="shared" si="45"/>
        <v>0</v>
      </c>
      <c r="AA528" s="37" t="str">
        <f>_xlfn.IFNA(VLOOKUP($C528,DataSuS2022!$B$2:$O$854,2,FALSE),"")</f>
        <v>-</v>
      </c>
      <c r="AB528" s="37" t="str">
        <f>_xlfn.IFNA(VLOOKUP($C528,DataSuS2022!$B$2:$O$854,3,FALSE),"")</f>
        <v>-</v>
      </c>
      <c r="AC528" s="37" t="str">
        <f>_xlfn.IFNA(VLOOKUP($C528,DataSuS2022!$B$2:$O$854,4,FALSE),"")</f>
        <v>-</v>
      </c>
      <c r="AD528" s="37" t="str">
        <f>_xlfn.IFNA(VLOOKUP($C528,DataSuS2022!$B$2:$O$854,5,FALSE),"")</f>
        <v>-</v>
      </c>
      <c r="AE528" s="37" t="str">
        <f>_xlfn.IFNA(VLOOKUP($C528,DataSuS2022!$B$2:$O$854,6,FALSE),"")</f>
        <v>-</v>
      </c>
      <c r="AF528" s="37" t="str">
        <f>_xlfn.IFNA(VLOOKUP($C528,DataSuS2022!$B$2:$O$854,7,FALSE),"")</f>
        <v>-</v>
      </c>
      <c r="AG528" s="37" t="str">
        <f>_xlfn.IFNA(VLOOKUP($C528,DataSuS2022!$B$2:$O$854,8,FALSE),"")</f>
        <v>-</v>
      </c>
      <c r="AH528" s="37" t="str">
        <f>_xlfn.IFNA(VLOOKUP($C528,DataSuS2022!$B$2:$O$854,9,FALSE),"")</f>
        <v>-</v>
      </c>
      <c r="AI528" s="37" t="str">
        <f>_xlfn.IFNA(VLOOKUP($C528,DataSuS2022!$B$2:$O$854,10,FALSE),"")</f>
        <v>-</v>
      </c>
      <c r="AJ528" s="37" t="str">
        <f>_xlfn.IFNA(VLOOKUP($C528,DataSuS2022!$B$2:$O$854,11,FALSE),"")</f>
        <v>-</v>
      </c>
      <c r="AK528" s="37" t="str">
        <f>_xlfn.IFNA(VLOOKUP($C528,DataSuS2022!$B$2:$O$854,12,TRUE),"")</f>
        <v>-</v>
      </c>
      <c r="AL528" s="37" t="str">
        <f>_xlfn.IFNA(VLOOKUP($C528,DataSuS2022!$B$2:$O$854,13,FALSE),"")</f>
        <v>-</v>
      </c>
      <c r="AM528" s="44">
        <f t="shared" si="46"/>
        <v>0</v>
      </c>
      <c r="AN528" t="str">
        <f>_xlfn.IFNA(VLOOKUP($C528,DataSuS2023!$B$2:$O$854,2,FALSE),"")</f>
        <v>-</v>
      </c>
      <c r="AO528" t="str">
        <f>_xlfn.IFNA(VLOOKUP($C528,DataSuS2023!$B$2:$O$854,3,FALSE),"")</f>
        <v>-</v>
      </c>
      <c r="AP528" t="str">
        <f>_xlfn.IFNA(VLOOKUP($C528,DataSuS2023!$B$2:$O$854,4,FALSE),"")</f>
        <v>-</v>
      </c>
      <c r="AQ528" t="str">
        <f>_xlfn.IFNA(VLOOKUP($C528,DataSuS2023!$B$2:$O$854,5,FALSE),"")</f>
        <v>-</v>
      </c>
      <c r="AR528" t="str">
        <f>_xlfn.IFNA(VLOOKUP($C528,DataSuS2023!$B$2:$O$854,6,FALSE),"")</f>
        <v>-</v>
      </c>
      <c r="AS528" t="str">
        <f>_xlfn.IFNA(VLOOKUP($C528,DataSuS2023!$B$2:$O$854,7,FALSE),"")</f>
        <v>-</v>
      </c>
      <c r="AT528" t="str">
        <f>_xlfn.IFNA(VLOOKUP($C528,DataSuS2023!$B$2:$O$854,8,FALSE),"")</f>
        <v>-</v>
      </c>
      <c r="AU528" t="str">
        <f>_xlfn.IFNA(VLOOKUP($C528,DataSuS2023!$B$2:$O$854,9,FALSE),"")</f>
        <v>-</v>
      </c>
      <c r="AV528" t="str">
        <f>_xlfn.IFNA(VLOOKUP($C528,DataSuS2023!$B$2:$O$854,10,FALSE),"")</f>
        <v>-</v>
      </c>
      <c r="AW528" t="str">
        <f>_xlfn.IFNA(VLOOKUP($C528,DataSuS2023!$B$2:$O$854,11,FALSE),"")</f>
        <v>-</v>
      </c>
      <c r="AX528" t="str">
        <f>_xlfn.IFNA(VLOOKUP($C528,DataSuS2023!$B$2:$O$854,12,FALSE),"")</f>
        <v>-</v>
      </c>
      <c r="AY528" t="str">
        <f>_xlfn.IFNA(VLOOKUP($C528,DataSuS2023!$B$2:$O$854,13,FALSE),"")</f>
        <v>-</v>
      </c>
      <c r="AZ528" s="43">
        <f t="shared" si="48"/>
        <v>0</v>
      </c>
      <c r="BA528">
        <f t="shared" si="47"/>
        <v>0</v>
      </c>
    </row>
    <row r="529" spans="1:53" ht="15.75" customHeight="1">
      <c r="A529" s="10" t="s">
        <v>984</v>
      </c>
      <c r="B529" s="5">
        <v>3145356</v>
      </c>
      <c r="C529" s="5" t="str">
        <f t="shared" si="44"/>
        <v>31453</v>
      </c>
      <c r="D529" s="11" t="s">
        <v>85</v>
      </c>
      <c r="E529" s="12">
        <v>0.23100000000000001</v>
      </c>
      <c r="F529" s="12">
        <v>0.441</v>
      </c>
      <c r="G529" s="13">
        <v>0.55500000000000005</v>
      </c>
      <c r="H529" s="46" t="s">
        <v>985</v>
      </c>
      <c r="I529" s="13" t="s">
        <v>61</v>
      </c>
      <c r="J529" s="14">
        <v>1.1599999999999999</v>
      </c>
      <c r="K529" s="14">
        <v>755.15099999999995</v>
      </c>
      <c r="L529" s="15">
        <f t="shared" si="43"/>
        <v>1.5361166177360555</v>
      </c>
      <c r="M529" s="6" t="s">
        <v>80</v>
      </c>
      <c r="N529" s="3" t="str">
        <f>_xlfn.IFNA(VLOOKUP($C529,DataSuS2021!$B$2:$O$173,2,FALSE),"")</f>
        <v/>
      </c>
      <c r="O529" s="3" t="str">
        <f>_xlfn.IFNA(VLOOKUP($C529,DataSuS2021!$B$2:$O$173,3,FALSE),"")</f>
        <v/>
      </c>
      <c r="P529" s="3" t="str">
        <f>_xlfn.IFNA(VLOOKUP($C529,DataSuS2021!$B$2:$O$173,4,FALSE),"")</f>
        <v/>
      </c>
      <c r="Q529" s="3" t="str">
        <f>_xlfn.IFNA(VLOOKUP($C529,DataSuS2021!$B$2:$O$173,5,FALSE),"")</f>
        <v/>
      </c>
      <c r="R529" s="3" t="str">
        <f>_xlfn.IFNA(VLOOKUP($C529,DataSuS2021!$B$2:$O$173,6,FALSE),"")</f>
        <v/>
      </c>
      <c r="S529" s="3" t="str">
        <f>_xlfn.IFNA(VLOOKUP($C529,DataSuS2021!$B$2:$O$173,7,FALSE),"")</f>
        <v/>
      </c>
      <c r="T529" s="3" t="str">
        <f>_xlfn.IFNA(VLOOKUP($C529,DataSuS2021!$B$2:$O$173,8,FALSE),"")</f>
        <v/>
      </c>
      <c r="U529" s="3" t="str">
        <f>_xlfn.IFNA(VLOOKUP($C529,DataSuS2021!$B$2:$O$173,9,FALSE),"")</f>
        <v/>
      </c>
      <c r="V529" s="3" t="str">
        <f>_xlfn.IFNA(VLOOKUP($C529,DataSuS2021!$B$2:$O$173,10,FALSE),"")</f>
        <v/>
      </c>
      <c r="W529" s="3" t="str">
        <f>_xlfn.IFNA(VLOOKUP($C529,DataSuS2021!$B$2:$O$173,11,FALSE),"")</f>
        <v/>
      </c>
      <c r="X529" s="3" t="str">
        <f>_xlfn.IFNA(VLOOKUP($C529,DataSuS2021!$B$2:$O$173,12,FALSE),"")</f>
        <v/>
      </c>
      <c r="Y529" s="3" t="str">
        <f>_xlfn.IFNA(VLOOKUP($C529,DataSuS2021!$B$2:$O$173,13,FALSE),"")</f>
        <v/>
      </c>
      <c r="Z529" s="42">
        <f t="shared" si="45"/>
        <v>0</v>
      </c>
      <c r="AA529" s="37" t="str">
        <f>_xlfn.IFNA(VLOOKUP($C529,DataSuS2022!$B$2:$O$854,2,FALSE),"")</f>
        <v>-</v>
      </c>
      <c r="AB529" s="37" t="str">
        <f>_xlfn.IFNA(VLOOKUP($C529,DataSuS2022!$B$2:$O$854,3,FALSE),"")</f>
        <v>-</v>
      </c>
      <c r="AC529" s="37" t="str">
        <f>_xlfn.IFNA(VLOOKUP($C529,DataSuS2022!$B$2:$O$854,4,FALSE),"")</f>
        <v>-</v>
      </c>
      <c r="AD529" s="37" t="str">
        <f>_xlfn.IFNA(VLOOKUP($C529,DataSuS2022!$B$2:$O$854,5,FALSE),"")</f>
        <v>-</v>
      </c>
      <c r="AE529" s="37" t="str">
        <f>_xlfn.IFNA(VLOOKUP($C529,DataSuS2022!$B$2:$O$854,6,FALSE),"")</f>
        <v>-</v>
      </c>
      <c r="AF529" s="37" t="str">
        <f>_xlfn.IFNA(VLOOKUP($C529,DataSuS2022!$B$2:$O$854,7,FALSE),"")</f>
        <v>-</v>
      </c>
      <c r="AG529" s="37" t="str">
        <f>_xlfn.IFNA(VLOOKUP($C529,DataSuS2022!$B$2:$O$854,8,FALSE),"")</f>
        <v>-</v>
      </c>
      <c r="AH529" s="37" t="str">
        <f>_xlfn.IFNA(VLOOKUP($C529,DataSuS2022!$B$2:$O$854,9,FALSE),"")</f>
        <v>-</v>
      </c>
      <c r="AI529" s="37" t="str">
        <f>_xlfn.IFNA(VLOOKUP($C529,DataSuS2022!$B$2:$O$854,10,FALSE),"")</f>
        <v>-</v>
      </c>
      <c r="AJ529" s="37" t="str">
        <f>_xlfn.IFNA(VLOOKUP($C529,DataSuS2022!$B$2:$O$854,11,FALSE),"")</f>
        <v>-</v>
      </c>
      <c r="AK529" s="37" t="str">
        <f>_xlfn.IFNA(VLOOKUP($C529,DataSuS2022!$B$2:$O$854,12,TRUE),"")</f>
        <v>-</v>
      </c>
      <c r="AL529" s="37" t="str">
        <f>_xlfn.IFNA(VLOOKUP($C529,DataSuS2022!$B$2:$O$854,13,FALSE),"")</f>
        <v>-</v>
      </c>
      <c r="AM529" s="44">
        <f t="shared" si="46"/>
        <v>0</v>
      </c>
      <c r="AN529" t="str">
        <f>_xlfn.IFNA(VLOOKUP($C529,DataSuS2023!$B$2:$O$854,2,FALSE),"")</f>
        <v>-</v>
      </c>
      <c r="AO529" t="str">
        <f>_xlfn.IFNA(VLOOKUP($C529,DataSuS2023!$B$2:$O$854,3,FALSE),"")</f>
        <v>-</v>
      </c>
      <c r="AP529" t="str">
        <f>_xlfn.IFNA(VLOOKUP($C529,DataSuS2023!$B$2:$O$854,4,FALSE),"")</f>
        <v>-</v>
      </c>
      <c r="AQ529" t="str">
        <f>_xlfn.IFNA(VLOOKUP($C529,DataSuS2023!$B$2:$O$854,5,FALSE),"")</f>
        <v>-</v>
      </c>
      <c r="AR529" t="str">
        <f>_xlfn.IFNA(VLOOKUP($C529,DataSuS2023!$B$2:$O$854,6,FALSE),"")</f>
        <v>-</v>
      </c>
      <c r="AS529" t="str">
        <f>_xlfn.IFNA(VLOOKUP($C529,DataSuS2023!$B$2:$O$854,7,FALSE),"")</f>
        <v>-</v>
      </c>
      <c r="AT529" t="str">
        <f>_xlfn.IFNA(VLOOKUP($C529,DataSuS2023!$B$2:$O$854,8,FALSE),"")</f>
        <v>-</v>
      </c>
      <c r="AU529" t="str">
        <f>_xlfn.IFNA(VLOOKUP($C529,DataSuS2023!$B$2:$O$854,9,FALSE),"")</f>
        <v>-</v>
      </c>
      <c r="AV529" t="str">
        <f>_xlfn.IFNA(VLOOKUP($C529,DataSuS2023!$B$2:$O$854,10,FALSE),"")</f>
        <v>-</v>
      </c>
      <c r="AW529" t="str">
        <f>_xlfn.IFNA(VLOOKUP($C529,DataSuS2023!$B$2:$O$854,11,FALSE),"")</f>
        <v>-</v>
      </c>
      <c r="AX529" t="str">
        <f>_xlfn.IFNA(VLOOKUP($C529,DataSuS2023!$B$2:$O$854,12,FALSE),"")</f>
        <v>-</v>
      </c>
      <c r="AY529" t="str">
        <f>_xlfn.IFNA(VLOOKUP($C529,DataSuS2023!$B$2:$O$854,13,FALSE),"")</f>
        <v>-</v>
      </c>
      <c r="AZ529" s="43">
        <f t="shared" si="48"/>
        <v>0</v>
      </c>
      <c r="BA529">
        <f t="shared" si="47"/>
        <v>0</v>
      </c>
    </row>
    <row r="530" spans="1:53" ht="15.75" customHeight="1">
      <c r="A530" s="10" t="s">
        <v>986</v>
      </c>
      <c r="B530" s="5">
        <v>3145372</v>
      </c>
      <c r="C530" s="5" t="str">
        <f t="shared" si="44"/>
        <v>31453</v>
      </c>
      <c r="D530" s="11" t="s">
        <v>64</v>
      </c>
      <c r="E530" s="12">
        <v>0.315</v>
      </c>
      <c r="F530" s="12">
        <v>0.53</v>
      </c>
      <c r="G530" s="13">
        <v>0.61599999999999999</v>
      </c>
      <c r="H530" s="46" t="s">
        <v>987</v>
      </c>
      <c r="I530" s="13" t="s">
        <v>70</v>
      </c>
      <c r="J530" s="14">
        <v>1.35</v>
      </c>
      <c r="K530" s="14">
        <v>271.61</v>
      </c>
      <c r="L530" s="15">
        <f t="shared" si="43"/>
        <v>4.9703619159824752</v>
      </c>
      <c r="M530" s="6" t="s">
        <v>83</v>
      </c>
      <c r="N530" s="3" t="str">
        <f>_xlfn.IFNA(VLOOKUP($C530,DataSuS2021!$B$2:$O$173,2,FALSE),"")</f>
        <v/>
      </c>
      <c r="O530" s="3" t="str">
        <f>_xlfn.IFNA(VLOOKUP($C530,DataSuS2021!$B$2:$O$173,3,FALSE),"")</f>
        <v/>
      </c>
      <c r="P530" s="3" t="str">
        <f>_xlfn.IFNA(VLOOKUP($C530,DataSuS2021!$B$2:$O$173,4,FALSE),"")</f>
        <v/>
      </c>
      <c r="Q530" s="3" t="str">
        <f>_xlfn.IFNA(VLOOKUP($C530,DataSuS2021!$B$2:$O$173,5,FALSE),"")</f>
        <v/>
      </c>
      <c r="R530" s="3" t="str">
        <f>_xlfn.IFNA(VLOOKUP($C530,DataSuS2021!$B$2:$O$173,6,FALSE),"")</f>
        <v/>
      </c>
      <c r="S530" s="3" t="str">
        <f>_xlfn.IFNA(VLOOKUP($C530,DataSuS2021!$B$2:$O$173,7,FALSE),"")</f>
        <v/>
      </c>
      <c r="T530" s="3" t="str">
        <f>_xlfn.IFNA(VLOOKUP($C530,DataSuS2021!$B$2:$O$173,8,FALSE),"")</f>
        <v/>
      </c>
      <c r="U530" s="3" t="str">
        <f>_xlfn.IFNA(VLOOKUP($C530,DataSuS2021!$B$2:$O$173,9,FALSE),"")</f>
        <v/>
      </c>
      <c r="V530" s="3" t="str">
        <f>_xlfn.IFNA(VLOOKUP($C530,DataSuS2021!$B$2:$O$173,10,FALSE),"")</f>
        <v/>
      </c>
      <c r="W530" s="3" t="str">
        <f>_xlfn.IFNA(VLOOKUP($C530,DataSuS2021!$B$2:$O$173,11,FALSE),"")</f>
        <v/>
      </c>
      <c r="X530" s="3" t="str">
        <f>_xlfn.IFNA(VLOOKUP($C530,DataSuS2021!$B$2:$O$173,12,FALSE),"")</f>
        <v/>
      </c>
      <c r="Y530" s="3" t="str">
        <f>_xlfn.IFNA(VLOOKUP($C530,DataSuS2021!$B$2:$O$173,13,FALSE),"")</f>
        <v/>
      </c>
      <c r="Z530" s="42">
        <f t="shared" si="45"/>
        <v>0</v>
      </c>
      <c r="AA530" s="37" t="str">
        <f>_xlfn.IFNA(VLOOKUP($C530,DataSuS2022!$B$2:$O$854,2,FALSE),"")</f>
        <v>-</v>
      </c>
      <c r="AB530" s="37" t="str">
        <f>_xlfn.IFNA(VLOOKUP($C530,DataSuS2022!$B$2:$O$854,3,FALSE),"")</f>
        <v>-</v>
      </c>
      <c r="AC530" s="37" t="str">
        <f>_xlfn.IFNA(VLOOKUP($C530,DataSuS2022!$B$2:$O$854,4,FALSE),"")</f>
        <v>-</v>
      </c>
      <c r="AD530" s="37" t="str">
        <f>_xlfn.IFNA(VLOOKUP($C530,DataSuS2022!$B$2:$O$854,5,FALSE),"")</f>
        <v>-</v>
      </c>
      <c r="AE530" s="37" t="str">
        <f>_xlfn.IFNA(VLOOKUP($C530,DataSuS2022!$B$2:$O$854,6,FALSE),"")</f>
        <v>-</v>
      </c>
      <c r="AF530" s="37" t="str">
        <f>_xlfn.IFNA(VLOOKUP($C530,DataSuS2022!$B$2:$O$854,7,FALSE),"")</f>
        <v>-</v>
      </c>
      <c r="AG530" s="37" t="str">
        <f>_xlfn.IFNA(VLOOKUP($C530,DataSuS2022!$B$2:$O$854,8,FALSE),"")</f>
        <v>-</v>
      </c>
      <c r="AH530" s="37" t="str">
        <f>_xlfn.IFNA(VLOOKUP($C530,DataSuS2022!$B$2:$O$854,9,FALSE),"")</f>
        <v>-</v>
      </c>
      <c r="AI530" s="37" t="str">
        <f>_xlfn.IFNA(VLOOKUP($C530,DataSuS2022!$B$2:$O$854,10,FALSE),"")</f>
        <v>-</v>
      </c>
      <c r="AJ530" s="37" t="str">
        <f>_xlfn.IFNA(VLOOKUP($C530,DataSuS2022!$B$2:$O$854,11,FALSE),"")</f>
        <v>-</v>
      </c>
      <c r="AK530" s="37" t="str">
        <f>_xlfn.IFNA(VLOOKUP($C530,DataSuS2022!$B$2:$O$854,12,TRUE),"")</f>
        <v>-</v>
      </c>
      <c r="AL530" s="37" t="str">
        <f>_xlfn.IFNA(VLOOKUP($C530,DataSuS2022!$B$2:$O$854,13,FALSE),"")</f>
        <v>-</v>
      </c>
      <c r="AM530" s="44">
        <f t="shared" si="46"/>
        <v>0</v>
      </c>
      <c r="AN530" t="str">
        <f>_xlfn.IFNA(VLOOKUP($C530,DataSuS2023!$B$2:$O$854,2,FALSE),"")</f>
        <v>-</v>
      </c>
      <c r="AO530" t="str">
        <f>_xlfn.IFNA(VLOOKUP($C530,DataSuS2023!$B$2:$O$854,3,FALSE),"")</f>
        <v>-</v>
      </c>
      <c r="AP530" t="str">
        <f>_xlfn.IFNA(VLOOKUP($C530,DataSuS2023!$B$2:$O$854,4,FALSE),"")</f>
        <v>-</v>
      </c>
      <c r="AQ530" t="str">
        <f>_xlfn.IFNA(VLOOKUP($C530,DataSuS2023!$B$2:$O$854,5,FALSE),"")</f>
        <v>-</v>
      </c>
      <c r="AR530" t="str">
        <f>_xlfn.IFNA(VLOOKUP($C530,DataSuS2023!$B$2:$O$854,6,FALSE),"")</f>
        <v>-</v>
      </c>
      <c r="AS530" t="str">
        <f>_xlfn.IFNA(VLOOKUP($C530,DataSuS2023!$B$2:$O$854,7,FALSE),"")</f>
        <v>-</v>
      </c>
      <c r="AT530" t="str">
        <f>_xlfn.IFNA(VLOOKUP($C530,DataSuS2023!$B$2:$O$854,8,FALSE),"")</f>
        <v>-</v>
      </c>
      <c r="AU530" t="str">
        <f>_xlfn.IFNA(VLOOKUP($C530,DataSuS2023!$B$2:$O$854,9,FALSE),"")</f>
        <v>-</v>
      </c>
      <c r="AV530" t="str">
        <f>_xlfn.IFNA(VLOOKUP($C530,DataSuS2023!$B$2:$O$854,10,FALSE),"")</f>
        <v>-</v>
      </c>
      <c r="AW530" t="str">
        <f>_xlfn.IFNA(VLOOKUP($C530,DataSuS2023!$B$2:$O$854,11,FALSE),"")</f>
        <v>-</v>
      </c>
      <c r="AX530" t="str">
        <f>_xlfn.IFNA(VLOOKUP($C530,DataSuS2023!$B$2:$O$854,12,FALSE),"")</f>
        <v>-</v>
      </c>
      <c r="AY530" t="str">
        <f>_xlfn.IFNA(VLOOKUP($C530,DataSuS2023!$B$2:$O$854,13,FALSE),"")</f>
        <v>-</v>
      </c>
      <c r="AZ530" s="43">
        <f t="shared" si="48"/>
        <v>0</v>
      </c>
      <c r="BA530">
        <f t="shared" si="47"/>
        <v>0</v>
      </c>
    </row>
    <row r="531" spans="1:53" ht="15.75" customHeight="1">
      <c r="A531" s="10" t="s">
        <v>988</v>
      </c>
      <c r="B531" s="5">
        <v>3145406</v>
      </c>
      <c r="C531" s="5" t="str">
        <f t="shared" si="44"/>
        <v>31454</v>
      </c>
      <c r="D531" s="11" t="s">
        <v>64</v>
      </c>
      <c r="E531" s="12">
        <v>0.27600000000000002</v>
      </c>
      <c r="F531" s="12">
        <v>0.40600000000000003</v>
      </c>
      <c r="G531" s="13">
        <v>0.63600000000000001</v>
      </c>
      <c r="H531" s="46" t="s">
        <v>989</v>
      </c>
      <c r="I531" s="13" t="s">
        <v>61</v>
      </c>
      <c r="J531" s="14">
        <v>0.33</v>
      </c>
      <c r="K531" s="14">
        <v>178.24199999999999</v>
      </c>
      <c r="L531" s="15">
        <f t="shared" si="43"/>
        <v>1.8514154912983474</v>
      </c>
      <c r="M531" s="6" t="s">
        <v>62</v>
      </c>
      <c r="N531" s="3" t="str">
        <f>_xlfn.IFNA(VLOOKUP($C531,DataSuS2021!$B$2:$O$173,2,FALSE),"")</f>
        <v/>
      </c>
      <c r="O531" s="3" t="str">
        <f>_xlfn.IFNA(VLOOKUP($C531,DataSuS2021!$B$2:$O$173,3,FALSE),"")</f>
        <v/>
      </c>
      <c r="P531" s="3" t="str">
        <f>_xlfn.IFNA(VLOOKUP($C531,DataSuS2021!$B$2:$O$173,4,FALSE),"")</f>
        <v/>
      </c>
      <c r="Q531" s="3" t="str">
        <f>_xlfn.IFNA(VLOOKUP($C531,DataSuS2021!$B$2:$O$173,5,FALSE),"")</f>
        <v/>
      </c>
      <c r="R531" s="3" t="str">
        <f>_xlfn.IFNA(VLOOKUP($C531,DataSuS2021!$B$2:$O$173,6,FALSE),"")</f>
        <v/>
      </c>
      <c r="S531" s="3" t="str">
        <f>_xlfn.IFNA(VLOOKUP($C531,DataSuS2021!$B$2:$O$173,7,FALSE),"")</f>
        <v/>
      </c>
      <c r="T531" s="3" t="str">
        <f>_xlfn.IFNA(VLOOKUP($C531,DataSuS2021!$B$2:$O$173,8,FALSE),"")</f>
        <v/>
      </c>
      <c r="U531" s="3" t="str">
        <f>_xlfn.IFNA(VLOOKUP($C531,DataSuS2021!$B$2:$O$173,9,FALSE),"")</f>
        <v/>
      </c>
      <c r="V531" s="3" t="str">
        <f>_xlfn.IFNA(VLOOKUP($C531,DataSuS2021!$B$2:$O$173,10,FALSE),"")</f>
        <v/>
      </c>
      <c r="W531" s="3" t="str">
        <f>_xlfn.IFNA(VLOOKUP($C531,DataSuS2021!$B$2:$O$173,11,FALSE),"")</f>
        <v/>
      </c>
      <c r="X531" s="3" t="str">
        <f>_xlfn.IFNA(VLOOKUP($C531,DataSuS2021!$B$2:$O$173,12,FALSE),"")</f>
        <v/>
      </c>
      <c r="Y531" s="3" t="str">
        <f>_xlfn.IFNA(VLOOKUP($C531,DataSuS2021!$B$2:$O$173,13,FALSE),"")</f>
        <v/>
      </c>
      <c r="Z531" s="42">
        <f t="shared" si="45"/>
        <v>0</v>
      </c>
      <c r="AA531" s="37" t="str">
        <f>_xlfn.IFNA(VLOOKUP($C531,DataSuS2022!$B$2:$O$854,2,FALSE),"")</f>
        <v>-</v>
      </c>
      <c r="AB531" s="37" t="str">
        <f>_xlfn.IFNA(VLOOKUP($C531,DataSuS2022!$B$2:$O$854,3,FALSE),"")</f>
        <v>-</v>
      </c>
      <c r="AC531" s="37" t="str">
        <f>_xlfn.IFNA(VLOOKUP($C531,DataSuS2022!$B$2:$O$854,4,FALSE),"")</f>
        <v>-</v>
      </c>
      <c r="AD531" s="37" t="str">
        <f>_xlfn.IFNA(VLOOKUP($C531,DataSuS2022!$B$2:$O$854,5,FALSE),"")</f>
        <v>-</v>
      </c>
      <c r="AE531" s="37" t="str">
        <f>_xlfn.IFNA(VLOOKUP($C531,DataSuS2022!$B$2:$O$854,6,FALSE),"")</f>
        <v>-</v>
      </c>
      <c r="AF531" s="37" t="str">
        <f>_xlfn.IFNA(VLOOKUP($C531,DataSuS2022!$B$2:$O$854,7,FALSE),"")</f>
        <v>-</v>
      </c>
      <c r="AG531" s="37" t="str">
        <f>_xlfn.IFNA(VLOOKUP($C531,DataSuS2022!$B$2:$O$854,8,FALSE),"")</f>
        <v>-</v>
      </c>
      <c r="AH531" s="37" t="str">
        <f>_xlfn.IFNA(VLOOKUP($C531,DataSuS2022!$B$2:$O$854,9,FALSE),"")</f>
        <v>-</v>
      </c>
      <c r="AI531" s="37" t="str">
        <f>_xlfn.IFNA(VLOOKUP($C531,DataSuS2022!$B$2:$O$854,10,FALSE),"")</f>
        <v>-</v>
      </c>
      <c r="AJ531" s="37" t="str">
        <f>_xlfn.IFNA(VLOOKUP($C531,DataSuS2022!$B$2:$O$854,11,FALSE),"")</f>
        <v>-</v>
      </c>
      <c r="AK531" s="37" t="str">
        <f>_xlfn.IFNA(VLOOKUP($C531,DataSuS2022!$B$2:$O$854,12,TRUE),"")</f>
        <v>-</v>
      </c>
      <c r="AL531" s="37" t="str">
        <f>_xlfn.IFNA(VLOOKUP($C531,DataSuS2022!$B$2:$O$854,13,FALSE),"")</f>
        <v>-</v>
      </c>
      <c r="AM531" s="44">
        <f t="shared" si="46"/>
        <v>0</v>
      </c>
      <c r="AN531" t="str">
        <f>_xlfn.IFNA(VLOOKUP($C531,DataSuS2023!$B$2:$O$854,2,FALSE),"")</f>
        <v>-</v>
      </c>
      <c r="AO531" t="str">
        <f>_xlfn.IFNA(VLOOKUP($C531,DataSuS2023!$B$2:$O$854,3,FALSE),"")</f>
        <v>-</v>
      </c>
      <c r="AP531" t="str">
        <f>_xlfn.IFNA(VLOOKUP($C531,DataSuS2023!$B$2:$O$854,4,FALSE),"")</f>
        <v>-</v>
      </c>
      <c r="AQ531" t="str">
        <f>_xlfn.IFNA(VLOOKUP($C531,DataSuS2023!$B$2:$O$854,5,FALSE),"")</f>
        <v>-</v>
      </c>
      <c r="AR531" t="str">
        <f>_xlfn.IFNA(VLOOKUP($C531,DataSuS2023!$B$2:$O$854,6,FALSE),"")</f>
        <v>-</v>
      </c>
      <c r="AS531" t="str">
        <f>_xlfn.IFNA(VLOOKUP($C531,DataSuS2023!$B$2:$O$854,7,FALSE),"")</f>
        <v>-</v>
      </c>
      <c r="AT531" t="str">
        <f>_xlfn.IFNA(VLOOKUP($C531,DataSuS2023!$B$2:$O$854,8,FALSE),"")</f>
        <v>-</v>
      </c>
      <c r="AU531" t="str">
        <f>_xlfn.IFNA(VLOOKUP($C531,DataSuS2023!$B$2:$O$854,9,FALSE),"")</f>
        <v>-</v>
      </c>
      <c r="AV531" t="str">
        <f>_xlfn.IFNA(VLOOKUP($C531,DataSuS2023!$B$2:$O$854,10,FALSE),"")</f>
        <v>-</v>
      </c>
      <c r="AW531" t="str">
        <f>_xlfn.IFNA(VLOOKUP($C531,DataSuS2023!$B$2:$O$854,11,FALSE),"")</f>
        <v>-</v>
      </c>
      <c r="AX531" t="str">
        <f>_xlfn.IFNA(VLOOKUP($C531,DataSuS2023!$B$2:$O$854,12,FALSE),"")</f>
        <v>-</v>
      </c>
      <c r="AY531" t="str">
        <f>_xlfn.IFNA(VLOOKUP($C531,DataSuS2023!$B$2:$O$854,13,FALSE),"")</f>
        <v>-</v>
      </c>
      <c r="AZ531" s="43">
        <f t="shared" si="48"/>
        <v>0</v>
      </c>
      <c r="BA531">
        <f t="shared" si="47"/>
        <v>0</v>
      </c>
    </row>
    <row r="532" spans="1:53" ht="15.75" customHeight="1">
      <c r="A532" s="10" t="s">
        <v>990</v>
      </c>
      <c r="B532" s="5">
        <v>3145455</v>
      </c>
      <c r="C532" s="5" t="str">
        <f t="shared" si="44"/>
        <v>31454</v>
      </c>
      <c r="D532" s="11" t="s">
        <v>64</v>
      </c>
      <c r="E532" s="12">
        <v>0.44700000000000001</v>
      </c>
      <c r="F532" s="12">
        <v>0.56100000000000005</v>
      </c>
      <c r="G532" s="13">
        <v>0.626</v>
      </c>
      <c r="H532" s="46" t="s">
        <v>826</v>
      </c>
      <c r="I532" s="13" t="s">
        <v>53</v>
      </c>
      <c r="J532" s="14">
        <v>1.02</v>
      </c>
      <c r="K532" s="14">
        <v>2092.078</v>
      </c>
      <c r="L532" s="15">
        <f t="shared" si="43"/>
        <v>0.48755352333899599</v>
      </c>
      <c r="M532" s="6" t="s">
        <v>83</v>
      </c>
      <c r="N532" s="3" t="str">
        <f>_xlfn.IFNA(VLOOKUP($C532,DataSuS2021!$B$2:$O$173,2,FALSE),"")</f>
        <v/>
      </c>
      <c r="O532" s="3" t="str">
        <f>_xlfn.IFNA(VLOOKUP($C532,DataSuS2021!$B$2:$O$173,3,FALSE),"")</f>
        <v/>
      </c>
      <c r="P532" s="3" t="str">
        <f>_xlfn.IFNA(VLOOKUP($C532,DataSuS2021!$B$2:$O$173,4,FALSE),"")</f>
        <v/>
      </c>
      <c r="Q532" s="3" t="str">
        <f>_xlfn.IFNA(VLOOKUP($C532,DataSuS2021!$B$2:$O$173,5,FALSE),"")</f>
        <v/>
      </c>
      <c r="R532" s="3" t="str">
        <f>_xlfn.IFNA(VLOOKUP($C532,DataSuS2021!$B$2:$O$173,6,FALSE),"")</f>
        <v/>
      </c>
      <c r="S532" s="3" t="str">
        <f>_xlfn.IFNA(VLOOKUP($C532,DataSuS2021!$B$2:$O$173,7,FALSE),"")</f>
        <v/>
      </c>
      <c r="T532" s="3" t="str">
        <f>_xlfn.IFNA(VLOOKUP($C532,DataSuS2021!$B$2:$O$173,8,FALSE),"")</f>
        <v/>
      </c>
      <c r="U532" s="3" t="str">
        <f>_xlfn.IFNA(VLOOKUP($C532,DataSuS2021!$B$2:$O$173,9,FALSE),"")</f>
        <v/>
      </c>
      <c r="V532" s="3" t="str">
        <f>_xlfn.IFNA(VLOOKUP($C532,DataSuS2021!$B$2:$O$173,10,FALSE),"")</f>
        <v/>
      </c>
      <c r="W532" s="3" t="str">
        <f>_xlfn.IFNA(VLOOKUP($C532,DataSuS2021!$B$2:$O$173,11,FALSE),"")</f>
        <v/>
      </c>
      <c r="X532" s="3" t="str">
        <f>_xlfn.IFNA(VLOOKUP($C532,DataSuS2021!$B$2:$O$173,12,FALSE),"")</f>
        <v/>
      </c>
      <c r="Y532" s="3" t="str">
        <f>_xlfn.IFNA(VLOOKUP($C532,DataSuS2021!$B$2:$O$173,13,FALSE),"")</f>
        <v/>
      </c>
      <c r="Z532" s="42">
        <f t="shared" si="45"/>
        <v>0</v>
      </c>
      <c r="AA532" s="37" t="str">
        <f>_xlfn.IFNA(VLOOKUP($C532,DataSuS2022!$B$2:$O$854,2,FALSE),"")</f>
        <v>-</v>
      </c>
      <c r="AB532" s="37" t="str">
        <f>_xlfn.IFNA(VLOOKUP($C532,DataSuS2022!$B$2:$O$854,3,FALSE),"")</f>
        <v>-</v>
      </c>
      <c r="AC532" s="37" t="str">
        <f>_xlfn.IFNA(VLOOKUP($C532,DataSuS2022!$B$2:$O$854,4,FALSE),"")</f>
        <v>-</v>
      </c>
      <c r="AD532" s="37" t="str">
        <f>_xlfn.IFNA(VLOOKUP($C532,DataSuS2022!$B$2:$O$854,5,FALSE),"")</f>
        <v>-</v>
      </c>
      <c r="AE532" s="37" t="str">
        <f>_xlfn.IFNA(VLOOKUP($C532,DataSuS2022!$B$2:$O$854,6,FALSE),"")</f>
        <v>-</v>
      </c>
      <c r="AF532" s="37" t="str">
        <f>_xlfn.IFNA(VLOOKUP($C532,DataSuS2022!$B$2:$O$854,7,FALSE),"")</f>
        <v>-</v>
      </c>
      <c r="AG532" s="37" t="str">
        <f>_xlfn.IFNA(VLOOKUP($C532,DataSuS2022!$B$2:$O$854,8,FALSE),"")</f>
        <v>-</v>
      </c>
      <c r="AH532" s="37" t="str">
        <f>_xlfn.IFNA(VLOOKUP($C532,DataSuS2022!$B$2:$O$854,9,FALSE),"")</f>
        <v>-</v>
      </c>
      <c r="AI532" s="37" t="str">
        <f>_xlfn.IFNA(VLOOKUP($C532,DataSuS2022!$B$2:$O$854,10,FALSE),"")</f>
        <v>-</v>
      </c>
      <c r="AJ532" s="37" t="str">
        <f>_xlfn.IFNA(VLOOKUP($C532,DataSuS2022!$B$2:$O$854,11,FALSE),"")</f>
        <v>-</v>
      </c>
      <c r="AK532" s="37" t="str">
        <f>_xlfn.IFNA(VLOOKUP($C532,DataSuS2022!$B$2:$O$854,12,TRUE),"")</f>
        <v>-</v>
      </c>
      <c r="AL532" s="37" t="str">
        <f>_xlfn.IFNA(VLOOKUP($C532,DataSuS2022!$B$2:$O$854,13,FALSE),"")</f>
        <v>-</v>
      </c>
      <c r="AM532" s="44">
        <f t="shared" si="46"/>
        <v>0</v>
      </c>
      <c r="AN532" t="str">
        <f>_xlfn.IFNA(VLOOKUP($C532,DataSuS2023!$B$2:$O$854,2,FALSE),"")</f>
        <v>-</v>
      </c>
      <c r="AO532" t="str">
        <f>_xlfn.IFNA(VLOOKUP($C532,DataSuS2023!$B$2:$O$854,3,FALSE),"")</f>
        <v>-</v>
      </c>
      <c r="AP532" t="str">
        <f>_xlfn.IFNA(VLOOKUP($C532,DataSuS2023!$B$2:$O$854,4,FALSE),"")</f>
        <v>-</v>
      </c>
      <c r="AQ532" t="str">
        <f>_xlfn.IFNA(VLOOKUP($C532,DataSuS2023!$B$2:$O$854,5,FALSE),"")</f>
        <v>-</v>
      </c>
      <c r="AR532" t="str">
        <f>_xlfn.IFNA(VLOOKUP($C532,DataSuS2023!$B$2:$O$854,6,FALSE),"")</f>
        <v>-</v>
      </c>
      <c r="AS532" t="str">
        <f>_xlfn.IFNA(VLOOKUP($C532,DataSuS2023!$B$2:$O$854,7,FALSE),"")</f>
        <v>-</v>
      </c>
      <c r="AT532" t="str">
        <f>_xlfn.IFNA(VLOOKUP($C532,DataSuS2023!$B$2:$O$854,8,FALSE),"")</f>
        <v>-</v>
      </c>
      <c r="AU532" t="str">
        <f>_xlfn.IFNA(VLOOKUP($C532,DataSuS2023!$B$2:$O$854,9,FALSE),"")</f>
        <v>-</v>
      </c>
      <c r="AV532" t="str">
        <f>_xlfn.IFNA(VLOOKUP($C532,DataSuS2023!$B$2:$O$854,10,FALSE),"")</f>
        <v>-</v>
      </c>
      <c r="AW532" t="str">
        <f>_xlfn.IFNA(VLOOKUP($C532,DataSuS2023!$B$2:$O$854,11,FALSE),"")</f>
        <v>-</v>
      </c>
      <c r="AX532" t="str">
        <f>_xlfn.IFNA(VLOOKUP($C532,DataSuS2023!$B$2:$O$854,12,FALSE),"")</f>
        <v>-</v>
      </c>
      <c r="AY532" t="str">
        <f>_xlfn.IFNA(VLOOKUP($C532,DataSuS2023!$B$2:$O$854,13,FALSE),"")</f>
        <v>-</v>
      </c>
      <c r="AZ532" s="43">
        <f t="shared" si="48"/>
        <v>0</v>
      </c>
      <c r="BA532">
        <f t="shared" si="47"/>
        <v>0</v>
      </c>
    </row>
    <row r="533" spans="1:53" ht="15.75" customHeight="1">
      <c r="A533" s="10" t="s">
        <v>991</v>
      </c>
      <c r="B533" s="5">
        <v>3145505</v>
      </c>
      <c r="C533" s="5" t="str">
        <f t="shared" si="44"/>
        <v>31455</v>
      </c>
      <c r="D533" s="11" t="s">
        <v>119</v>
      </c>
      <c r="E533" s="12">
        <v>0.46400000000000002</v>
      </c>
      <c r="F533" s="12">
        <v>0.60099999999999998</v>
      </c>
      <c r="G533" s="13">
        <v>0.67400000000000004</v>
      </c>
      <c r="H533" s="46" t="s">
        <v>848</v>
      </c>
      <c r="I533" s="13" t="s">
        <v>61</v>
      </c>
      <c r="J533" s="14">
        <v>0.66</v>
      </c>
      <c r="K533" s="14">
        <v>54.633000000000003</v>
      </c>
      <c r="L533" s="15">
        <f t="shared" si="43"/>
        <v>12.080610619954973</v>
      </c>
      <c r="M533" s="6" t="s">
        <v>89</v>
      </c>
      <c r="N533" s="3" t="str">
        <f>_xlfn.IFNA(VLOOKUP($C533,DataSuS2021!$B$2:$O$173,2,FALSE),"")</f>
        <v/>
      </c>
      <c r="O533" s="3" t="str">
        <f>_xlfn.IFNA(VLOOKUP($C533,DataSuS2021!$B$2:$O$173,3,FALSE),"")</f>
        <v/>
      </c>
      <c r="P533" s="3" t="str">
        <f>_xlfn.IFNA(VLOOKUP($C533,DataSuS2021!$B$2:$O$173,4,FALSE),"")</f>
        <v/>
      </c>
      <c r="Q533" s="3" t="str">
        <f>_xlfn.IFNA(VLOOKUP($C533,DataSuS2021!$B$2:$O$173,5,FALSE),"")</f>
        <v/>
      </c>
      <c r="R533" s="3" t="str">
        <f>_xlfn.IFNA(VLOOKUP($C533,DataSuS2021!$B$2:$O$173,6,FALSE),"")</f>
        <v/>
      </c>
      <c r="S533" s="3" t="str">
        <f>_xlfn.IFNA(VLOOKUP($C533,DataSuS2021!$B$2:$O$173,7,FALSE),"")</f>
        <v/>
      </c>
      <c r="T533" s="3" t="str">
        <f>_xlfn.IFNA(VLOOKUP($C533,DataSuS2021!$B$2:$O$173,8,FALSE),"")</f>
        <v/>
      </c>
      <c r="U533" s="3" t="str">
        <f>_xlfn.IFNA(VLOOKUP($C533,DataSuS2021!$B$2:$O$173,9,FALSE),"")</f>
        <v/>
      </c>
      <c r="V533" s="3" t="str">
        <f>_xlfn.IFNA(VLOOKUP($C533,DataSuS2021!$B$2:$O$173,10,FALSE),"")</f>
        <v/>
      </c>
      <c r="W533" s="3" t="str">
        <f>_xlfn.IFNA(VLOOKUP($C533,DataSuS2021!$B$2:$O$173,11,FALSE),"")</f>
        <v/>
      </c>
      <c r="X533" s="3" t="str">
        <f>_xlfn.IFNA(VLOOKUP($C533,DataSuS2021!$B$2:$O$173,12,FALSE),"")</f>
        <v/>
      </c>
      <c r="Y533" s="3" t="str">
        <f>_xlfn.IFNA(VLOOKUP($C533,DataSuS2021!$B$2:$O$173,13,FALSE),"")</f>
        <v/>
      </c>
      <c r="Z533" s="42">
        <f t="shared" si="45"/>
        <v>0</v>
      </c>
      <c r="AA533" s="37" t="str">
        <f>_xlfn.IFNA(VLOOKUP($C533,DataSuS2022!$B$2:$O$854,2,FALSE),"")</f>
        <v>-</v>
      </c>
      <c r="AB533" s="37" t="str">
        <f>_xlfn.IFNA(VLOOKUP($C533,DataSuS2022!$B$2:$O$854,3,FALSE),"")</f>
        <v>-</v>
      </c>
      <c r="AC533" s="37" t="str">
        <f>_xlfn.IFNA(VLOOKUP($C533,DataSuS2022!$B$2:$O$854,4,FALSE),"")</f>
        <v>-</v>
      </c>
      <c r="AD533" s="37" t="str">
        <f>_xlfn.IFNA(VLOOKUP($C533,DataSuS2022!$B$2:$O$854,5,FALSE),"")</f>
        <v>-</v>
      </c>
      <c r="AE533" s="37" t="str">
        <f>_xlfn.IFNA(VLOOKUP($C533,DataSuS2022!$B$2:$O$854,6,FALSE),"")</f>
        <v>-</v>
      </c>
      <c r="AF533" s="37" t="str">
        <f>_xlfn.IFNA(VLOOKUP($C533,DataSuS2022!$B$2:$O$854,7,FALSE),"")</f>
        <v>-</v>
      </c>
      <c r="AG533" s="37" t="str">
        <f>_xlfn.IFNA(VLOOKUP($C533,DataSuS2022!$B$2:$O$854,8,FALSE),"")</f>
        <v>-</v>
      </c>
      <c r="AH533" s="37" t="str">
        <f>_xlfn.IFNA(VLOOKUP($C533,DataSuS2022!$B$2:$O$854,9,FALSE),"")</f>
        <v>-</v>
      </c>
      <c r="AI533" s="37" t="str">
        <f>_xlfn.IFNA(VLOOKUP($C533,DataSuS2022!$B$2:$O$854,10,FALSE),"")</f>
        <v>-</v>
      </c>
      <c r="AJ533" s="37" t="str">
        <f>_xlfn.IFNA(VLOOKUP($C533,DataSuS2022!$B$2:$O$854,11,FALSE),"")</f>
        <v>-</v>
      </c>
      <c r="AK533" s="37" t="str">
        <f>_xlfn.IFNA(VLOOKUP($C533,DataSuS2022!$B$2:$O$854,12,TRUE),"")</f>
        <v>-</v>
      </c>
      <c r="AL533" s="37" t="str">
        <f>_xlfn.IFNA(VLOOKUP($C533,DataSuS2022!$B$2:$O$854,13,FALSE),"")</f>
        <v>-</v>
      </c>
      <c r="AM533" s="44">
        <f t="shared" si="46"/>
        <v>0</v>
      </c>
      <c r="AN533" t="str">
        <f>_xlfn.IFNA(VLOOKUP($C533,DataSuS2023!$B$2:$O$854,2,FALSE),"")</f>
        <v>-</v>
      </c>
      <c r="AO533" t="str">
        <f>_xlfn.IFNA(VLOOKUP($C533,DataSuS2023!$B$2:$O$854,3,FALSE),"")</f>
        <v>-</v>
      </c>
      <c r="AP533" t="str">
        <f>_xlfn.IFNA(VLOOKUP($C533,DataSuS2023!$B$2:$O$854,4,FALSE),"")</f>
        <v>-</v>
      </c>
      <c r="AQ533" t="str">
        <f>_xlfn.IFNA(VLOOKUP($C533,DataSuS2023!$B$2:$O$854,5,FALSE),"")</f>
        <v>-</v>
      </c>
      <c r="AR533" t="str">
        <f>_xlfn.IFNA(VLOOKUP($C533,DataSuS2023!$B$2:$O$854,6,FALSE),"")</f>
        <v>-</v>
      </c>
      <c r="AS533" t="str">
        <f>_xlfn.IFNA(VLOOKUP($C533,DataSuS2023!$B$2:$O$854,7,FALSE),"")</f>
        <v>-</v>
      </c>
      <c r="AT533" t="str">
        <f>_xlfn.IFNA(VLOOKUP($C533,DataSuS2023!$B$2:$O$854,8,FALSE),"")</f>
        <v>-</v>
      </c>
      <c r="AU533" t="str">
        <f>_xlfn.IFNA(VLOOKUP($C533,DataSuS2023!$B$2:$O$854,9,FALSE),"")</f>
        <v>-</v>
      </c>
      <c r="AV533" t="str">
        <f>_xlfn.IFNA(VLOOKUP($C533,DataSuS2023!$B$2:$O$854,10,FALSE),"")</f>
        <v>-</v>
      </c>
      <c r="AW533" t="str">
        <f>_xlfn.IFNA(VLOOKUP($C533,DataSuS2023!$B$2:$O$854,11,FALSE),"")</f>
        <v>-</v>
      </c>
      <c r="AX533" t="str">
        <f>_xlfn.IFNA(VLOOKUP($C533,DataSuS2023!$B$2:$O$854,12,FALSE),"")</f>
        <v>-</v>
      </c>
      <c r="AY533" t="str">
        <f>_xlfn.IFNA(VLOOKUP($C533,DataSuS2023!$B$2:$O$854,13,FALSE),"")</f>
        <v>-</v>
      </c>
      <c r="AZ533" s="43">
        <f t="shared" si="48"/>
        <v>0</v>
      </c>
      <c r="BA533">
        <f t="shared" si="47"/>
        <v>0</v>
      </c>
    </row>
    <row r="534" spans="1:53" ht="15.75" customHeight="1">
      <c r="A534" s="10" t="s">
        <v>992</v>
      </c>
      <c r="B534" s="5">
        <v>3145604</v>
      </c>
      <c r="C534" s="5" t="str">
        <f t="shared" si="44"/>
        <v>31456</v>
      </c>
      <c r="D534" s="11" t="s">
        <v>56</v>
      </c>
      <c r="E534" s="12">
        <v>0.32600000000000001</v>
      </c>
      <c r="F534" s="12">
        <v>0.51800000000000002</v>
      </c>
      <c r="G534" s="13">
        <v>0.69899999999999995</v>
      </c>
      <c r="H534" s="46" t="s">
        <v>993</v>
      </c>
      <c r="I534" s="13" t="s">
        <v>61</v>
      </c>
      <c r="J534" s="14">
        <v>9.4</v>
      </c>
      <c r="K534" s="14">
        <v>897.29399999999998</v>
      </c>
      <c r="L534" s="15">
        <f t="shared" si="43"/>
        <v>10.475942110389683</v>
      </c>
      <c r="M534" s="6" t="s">
        <v>76</v>
      </c>
      <c r="N534" s="3" t="str">
        <f>_xlfn.IFNA(VLOOKUP($C534,DataSuS2021!$B$2:$O$173,2,FALSE),"")</f>
        <v/>
      </c>
      <c r="O534" s="3" t="str">
        <f>_xlfn.IFNA(VLOOKUP($C534,DataSuS2021!$B$2:$O$173,3,FALSE),"")</f>
        <v/>
      </c>
      <c r="P534" s="3" t="str">
        <f>_xlfn.IFNA(VLOOKUP($C534,DataSuS2021!$B$2:$O$173,4,FALSE),"")</f>
        <v/>
      </c>
      <c r="Q534" s="3" t="str">
        <f>_xlfn.IFNA(VLOOKUP($C534,DataSuS2021!$B$2:$O$173,5,FALSE),"")</f>
        <v/>
      </c>
      <c r="R534" s="3" t="str">
        <f>_xlfn.IFNA(VLOOKUP($C534,DataSuS2021!$B$2:$O$173,6,FALSE),"")</f>
        <v/>
      </c>
      <c r="S534" s="3" t="str">
        <f>_xlfn.IFNA(VLOOKUP($C534,DataSuS2021!$B$2:$O$173,7,FALSE),"")</f>
        <v/>
      </c>
      <c r="T534" s="3" t="str">
        <f>_xlfn.IFNA(VLOOKUP($C534,DataSuS2021!$B$2:$O$173,8,FALSE),"")</f>
        <v/>
      </c>
      <c r="U534" s="3" t="str">
        <f>_xlfn.IFNA(VLOOKUP($C534,DataSuS2021!$B$2:$O$173,9,FALSE),"")</f>
        <v/>
      </c>
      <c r="V534" s="3" t="str">
        <f>_xlfn.IFNA(VLOOKUP($C534,DataSuS2021!$B$2:$O$173,10,FALSE),"")</f>
        <v/>
      </c>
      <c r="W534" s="3" t="str">
        <f>_xlfn.IFNA(VLOOKUP($C534,DataSuS2021!$B$2:$O$173,11,FALSE),"")</f>
        <v/>
      </c>
      <c r="X534" s="3" t="str">
        <f>_xlfn.IFNA(VLOOKUP($C534,DataSuS2021!$B$2:$O$173,12,FALSE),"")</f>
        <v/>
      </c>
      <c r="Y534" s="3" t="str">
        <f>_xlfn.IFNA(VLOOKUP($C534,DataSuS2021!$B$2:$O$173,13,FALSE),"")</f>
        <v/>
      </c>
      <c r="Z534" s="42">
        <f t="shared" si="45"/>
        <v>0</v>
      </c>
      <c r="AA534" s="37" t="str">
        <f>_xlfn.IFNA(VLOOKUP($C534,DataSuS2022!$B$2:$O$854,2,FALSE),"")</f>
        <v>-</v>
      </c>
      <c r="AB534" s="37" t="str">
        <f>_xlfn.IFNA(VLOOKUP($C534,DataSuS2022!$B$2:$O$854,3,FALSE),"")</f>
        <v>-</v>
      </c>
      <c r="AC534" s="37" t="str">
        <f>_xlfn.IFNA(VLOOKUP($C534,DataSuS2022!$B$2:$O$854,4,FALSE),"")</f>
        <v>-</v>
      </c>
      <c r="AD534" s="37" t="str">
        <f>_xlfn.IFNA(VLOOKUP($C534,DataSuS2022!$B$2:$O$854,5,FALSE),"")</f>
        <v>-</v>
      </c>
      <c r="AE534" s="37" t="str">
        <f>_xlfn.IFNA(VLOOKUP($C534,DataSuS2022!$B$2:$O$854,6,FALSE),"")</f>
        <v>-</v>
      </c>
      <c r="AF534" s="37" t="str">
        <f>_xlfn.IFNA(VLOOKUP($C534,DataSuS2022!$B$2:$O$854,7,FALSE),"")</f>
        <v>-</v>
      </c>
      <c r="AG534" s="37" t="str">
        <f>_xlfn.IFNA(VLOOKUP($C534,DataSuS2022!$B$2:$O$854,8,FALSE),"")</f>
        <v>-</v>
      </c>
      <c r="AH534" s="37" t="str">
        <f>_xlfn.IFNA(VLOOKUP($C534,DataSuS2022!$B$2:$O$854,9,FALSE),"")</f>
        <v>-</v>
      </c>
      <c r="AI534" s="37" t="str">
        <f>_xlfn.IFNA(VLOOKUP($C534,DataSuS2022!$B$2:$O$854,10,FALSE),"")</f>
        <v>-</v>
      </c>
      <c r="AJ534" s="37" t="str">
        <f>_xlfn.IFNA(VLOOKUP($C534,DataSuS2022!$B$2:$O$854,11,FALSE),"")</f>
        <v>-</v>
      </c>
      <c r="AK534" s="37" t="str">
        <f>_xlfn.IFNA(VLOOKUP($C534,DataSuS2022!$B$2:$O$854,12,TRUE),"")</f>
        <v>-</v>
      </c>
      <c r="AL534" s="37" t="str">
        <f>_xlfn.IFNA(VLOOKUP($C534,DataSuS2022!$B$2:$O$854,13,FALSE),"")</f>
        <v>-</v>
      </c>
      <c r="AM534" s="44">
        <f t="shared" si="46"/>
        <v>0</v>
      </c>
      <c r="AN534" t="str">
        <f>_xlfn.IFNA(VLOOKUP($C534,DataSuS2023!$B$2:$O$854,2,FALSE),"")</f>
        <v>-</v>
      </c>
      <c r="AO534" t="str">
        <f>_xlfn.IFNA(VLOOKUP($C534,DataSuS2023!$B$2:$O$854,3,FALSE),"")</f>
        <v>-</v>
      </c>
      <c r="AP534" t="str">
        <f>_xlfn.IFNA(VLOOKUP($C534,DataSuS2023!$B$2:$O$854,4,FALSE),"")</f>
        <v>-</v>
      </c>
      <c r="AQ534" t="str">
        <f>_xlfn.IFNA(VLOOKUP($C534,DataSuS2023!$B$2:$O$854,5,FALSE),"")</f>
        <v>-</v>
      </c>
      <c r="AR534" t="str">
        <f>_xlfn.IFNA(VLOOKUP($C534,DataSuS2023!$B$2:$O$854,6,FALSE),"")</f>
        <v>-</v>
      </c>
      <c r="AS534" t="str">
        <f>_xlfn.IFNA(VLOOKUP($C534,DataSuS2023!$B$2:$O$854,7,FALSE),"")</f>
        <v>-</v>
      </c>
      <c r="AT534" t="str">
        <f>_xlfn.IFNA(VLOOKUP($C534,DataSuS2023!$B$2:$O$854,8,FALSE),"")</f>
        <v>-</v>
      </c>
      <c r="AU534" t="str">
        <f>_xlfn.IFNA(VLOOKUP($C534,DataSuS2023!$B$2:$O$854,9,FALSE),"")</f>
        <v>-</v>
      </c>
      <c r="AV534" t="str">
        <f>_xlfn.IFNA(VLOOKUP($C534,DataSuS2023!$B$2:$O$854,10,FALSE),"")</f>
        <v>-</v>
      </c>
      <c r="AW534" t="str">
        <f>_xlfn.IFNA(VLOOKUP($C534,DataSuS2023!$B$2:$O$854,11,FALSE),"")</f>
        <v>-</v>
      </c>
      <c r="AX534" t="str">
        <f>_xlfn.IFNA(VLOOKUP($C534,DataSuS2023!$B$2:$O$854,12,FALSE),"")</f>
        <v>-</v>
      </c>
      <c r="AY534" t="str">
        <f>_xlfn.IFNA(VLOOKUP($C534,DataSuS2023!$B$2:$O$854,13,FALSE),"")</f>
        <v>-</v>
      </c>
      <c r="AZ534" s="43">
        <f t="shared" si="48"/>
        <v>0</v>
      </c>
      <c r="BA534">
        <f t="shared" si="47"/>
        <v>0</v>
      </c>
    </row>
    <row r="535" spans="1:53" ht="15.75" customHeight="1">
      <c r="A535" s="10" t="s">
        <v>994</v>
      </c>
      <c r="B535" s="5">
        <v>3145703</v>
      </c>
      <c r="C535" s="5" t="str">
        <f t="shared" si="44"/>
        <v>31457</v>
      </c>
      <c r="D535" s="11" t="s">
        <v>64</v>
      </c>
      <c r="E535" s="12">
        <v>0.32700000000000001</v>
      </c>
      <c r="F535" s="12">
        <v>0.56599999999999995</v>
      </c>
      <c r="G535" s="13">
        <v>0.63500000000000001</v>
      </c>
      <c r="H535" s="46" t="s">
        <v>995</v>
      </c>
      <c r="I535" s="13" t="s">
        <v>61</v>
      </c>
      <c r="J535" s="14">
        <v>0.61</v>
      </c>
      <c r="K535" s="14">
        <v>111.13</v>
      </c>
      <c r="L535" s="15">
        <f t="shared" si="43"/>
        <v>5.4890668586340325</v>
      </c>
      <c r="M535" s="6" t="s">
        <v>62</v>
      </c>
      <c r="N535" s="3" t="str">
        <f>_xlfn.IFNA(VLOOKUP($C535,DataSuS2021!$B$2:$O$173,2,FALSE),"")</f>
        <v/>
      </c>
      <c r="O535" s="3" t="str">
        <f>_xlfn.IFNA(VLOOKUP($C535,DataSuS2021!$B$2:$O$173,3,FALSE),"")</f>
        <v/>
      </c>
      <c r="P535" s="3" t="str">
        <f>_xlfn.IFNA(VLOOKUP($C535,DataSuS2021!$B$2:$O$173,4,FALSE),"")</f>
        <v/>
      </c>
      <c r="Q535" s="3" t="str">
        <f>_xlfn.IFNA(VLOOKUP($C535,DataSuS2021!$B$2:$O$173,5,FALSE),"")</f>
        <v/>
      </c>
      <c r="R535" s="3" t="str">
        <f>_xlfn.IFNA(VLOOKUP($C535,DataSuS2021!$B$2:$O$173,6,FALSE),"")</f>
        <v/>
      </c>
      <c r="S535" s="3" t="str">
        <f>_xlfn.IFNA(VLOOKUP($C535,DataSuS2021!$B$2:$O$173,7,FALSE),"")</f>
        <v/>
      </c>
      <c r="T535" s="3" t="str">
        <f>_xlfn.IFNA(VLOOKUP($C535,DataSuS2021!$B$2:$O$173,8,FALSE),"")</f>
        <v/>
      </c>
      <c r="U535" s="3" t="str">
        <f>_xlfn.IFNA(VLOOKUP($C535,DataSuS2021!$B$2:$O$173,9,FALSE),"")</f>
        <v/>
      </c>
      <c r="V535" s="3" t="str">
        <f>_xlfn.IFNA(VLOOKUP($C535,DataSuS2021!$B$2:$O$173,10,FALSE),"")</f>
        <v/>
      </c>
      <c r="W535" s="3" t="str">
        <f>_xlfn.IFNA(VLOOKUP($C535,DataSuS2021!$B$2:$O$173,11,FALSE),"")</f>
        <v/>
      </c>
      <c r="X535" s="3" t="str">
        <f>_xlfn.IFNA(VLOOKUP($C535,DataSuS2021!$B$2:$O$173,12,FALSE),"")</f>
        <v/>
      </c>
      <c r="Y535" s="3" t="str">
        <f>_xlfn.IFNA(VLOOKUP($C535,DataSuS2021!$B$2:$O$173,13,FALSE),"")</f>
        <v/>
      </c>
      <c r="Z535" s="42">
        <f t="shared" si="45"/>
        <v>0</v>
      </c>
      <c r="AA535" s="37" t="str">
        <f>_xlfn.IFNA(VLOOKUP($C535,DataSuS2022!$B$2:$O$854,2,FALSE),"")</f>
        <v>-</v>
      </c>
      <c r="AB535" s="37" t="str">
        <f>_xlfn.IFNA(VLOOKUP($C535,DataSuS2022!$B$2:$O$854,3,FALSE),"")</f>
        <v>-</v>
      </c>
      <c r="AC535" s="37" t="str">
        <f>_xlfn.IFNA(VLOOKUP($C535,DataSuS2022!$B$2:$O$854,4,FALSE),"")</f>
        <v>-</v>
      </c>
      <c r="AD535" s="37" t="str">
        <f>_xlfn.IFNA(VLOOKUP($C535,DataSuS2022!$B$2:$O$854,5,FALSE),"")</f>
        <v>-</v>
      </c>
      <c r="AE535" s="37" t="str">
        <f>_xlfn.IFNA(VLOOKUP($C535,DataSuS2022!$B$2:$O$854,6,FALSE),"")</f>
        <v>-</v>
      </c>
      <c r="AF535" s="37" t="str">
        <f>_xlfn.IFNA(VLOOKUP($C535,DataSuS2022!$B$2:$O$854,7,FALSE),"")</f>
        <v>-</v>
      </c>
      <c r="AG535" s="37" t="str">
        <f>_xlfn.IFNA(VLOOKUP($C535,DataSuS2022!$B$2:$O$854,8,FALSE),"")</f>
        <v>-</v>
      </c>
      <c r="AH535" s="37" t="str">
        <f>_xlfn.IFNA(VLOOKUP($C535,DataSuS2022!$B$2:$O$854,9,FALSE),"")</f>
        <v>-</v>
      </c>
      <c r="AI535" s="37" t="str">
        <f>_xlfn.IFNA(VLOOKUP($C535,DataSuS2022!$B$2:$O$854,10,FALSE),"")</f>
        <v>-</v>
      </c>
      <c r="AJ535" s="37" t="str">
        <f>_xlfn.IFNA(VLOOKUP($C535,DataSuS2022!$B$2:$O$854,11,FALSE),"")</f>
        <v>-</v>
      </c>
      <c r="AK535" s="37" t="str">
        <f>_xlfn.IFNA(VLOOKUP($C535,DataSuS2022!$B$2:$O$854,12,TRUE),"")</f>
        <v>-</v>
      </c>
      <c r="AL535" s="37" t="str">
        <f>_xlfn.IFNA(VLOOKUP($C535,DataSuS2022!$B$2:$O$854,13,FALSE),"")</f>
        <v>-</v>
      </c>
      <c r="AM535" s="44">
        <f t="shared" si="46"/>
        <v>0</v>
      </c>
      <c r="AN535" t="str">
        <f>_xlfn.IFNA(VLOOKUP($C535,DataSuS2023!$B$2:$O$854,2,FALSE),"")</f>
        <v>-</v>
      </c>
      <c r="AO535" t="str">
        <f>_xlfn.IFNA(VLOOKUP($C535,DataSuS2023!$B$2:$O$854,3,FALSE),"")</f>
        <v>-</v>
      </c>
      <c r="AP535" t="str">
        <f>_xlfn.IFNA(VLOOKUP($C535,DataSuS2023!$B$2:$O$854,4,FALSE),"")</f>
        <v>-</v>
      </c>
      <c r="AQ535" t="str">
        <f>_xlfn.IFNA(VLOOKUP($C535,DataSuS2023!$B$2:$O$854,5,FALSE),"")</f>
        <v>-</v>
      </c>
      <c r="AR535" t="str">
        <f>_xlfn.IFNA(VLOOKUP($C535,DataSuS2023!$B$2:$O$854,6,FALSE),"")</f>
        <v>-</v>
      </c>
      <c r="AS535" t="str">
        <f>_xlfn.IFNA(VLOOKUP($C535,DataSuS2023!$B$2:$O$854,7,FALSE),"")</f>
        <v>-</v>
      </c>
      <c r="AT535" t="str">
        <f>_xlfn.IFNA(VLOOKUP($C535,DataSuS2023!$B$2:$O$854,8,FALSE),"")</f>
        <v>-</v>
      </c>
      <c r="AU535" t="str">
        <f>_xlfn.IFNA(VLOOKUP($C535,DataSuS2023!$B$2:$O$854,9,FALSE),"")</f>
        <v>-</v>
      </c>
      <c r="AV535" t="str">
        <f>_xlfn.IFNA(VLOOKUP($C535,DataSuS2023!$B$2:$O$854,10,FALSE),"")</f>
        <v>-</v>
      </c>
      <c r="AW535" t="str">
        <f>_xlfn.IFNA(VLOOKUP($C535,DataSuS2023!$B$2:$O$854,11,FALSE),"")</f>
        <v>-</v>
      </c>
      <c r="AX535" t="str">
        <f>_xlfn.IFNA(VLOOKUP($C535,DataSuS2023!$B$2:$O$854,12,FALSE),"")</f>
        <v>-</v>
      </c>
      <c r="AY535" t="str">
        <f>_xlfn.IFNA(VLOOKUP($C535,DataSuS2023!$B$2:$O$854,13,FALSE),"")</f>
        <v>-</v>
      </c>
      <c r="AZ535" s="43">
        <f t="shared" si="48"/>
        <v>0</v>
      </c>
      <c r="BA535">
        <f t="shared" si="47"/>
        <v>0</v>
      </c>
    </row>
    <row r="536" spans="1:53" ht="15.75" customHeight="1">
      <c r="A536" s="10" t="s">
        <v>996</v>
      </c>
      <c r="B536" s="5">
        <v>3145802</v>
      </c>
      <c r="C536" s="5" t="str">
        <f t="shared" si="44"/>
        <v>31458</v>
      </c>
      <c r="D536" s="11" t="s">
        <v>143</v>
      </c>
      <c r="E536" s="12">
        <v>0.38100000000000001</v>
      </c>
      <c r="F536" s="12">
        <v>0.49399999999999999</v>
      </c>
      <c r="G536" s="13">
        <v>0.66300000000000003</v>
      </c>
      <c r="H536" s="46" t="s">
        <v>875</v>
      </c>
      <c r="I536" s="13" t="s">
        <v>70</v>
      </c>
      <c r="J536" s="14">
        <v>0.89</v>
      </c>
      <c r="K536" s="14">
        <v>246.976</v>
      </c>
      <c r="L536" s="15">
        <f t="shared" si="43"/>
        <v>3.6035890126975905</v>
      </c>
      <c r="M536" s="6" t="s">
        <v>117</v>
      </c>
      <c r="N536" s="3" t="str">
        <f>_xlfn.IFNA(VLOOKUP($C536,DataSuS2021!$B$2:$O$173,2,FALSE),"")</f>
        <v>-</v>
      </c>
      <c r="O536" s="3" t="str">
        <f>_xlfn.IFNA(VLOOKUP($C536,DataSuS2021!$B$2:$O$173,3,FALSE),"")</f>
        <v>-</v>
      </c>
      <c r="P536" s="3" t="str">
        <f>_xlfn.IFNA(VLOOKUP($C536,DataSuS2021!$B$2:$O$173,4,FALSE),"")</f>
        <v>-</v>
      </c>
      <c r="Q536" s="3" t="str">
        <f>_xlfn.IFNA(VLOOKUP($C536,DataSuS2021!$B$2:$O$173,5,FALSE),"")</f>
        <v>-</v>
      </c>
      <c r="R536" s="3">
        <f>_xlfn.IFNA(VLOOKUP($C536,DataSuS2021!$B$2:$O$173,6,FALSE),"")</f>
        <v>1</v>
      </c>
      <c r="S536" s="3" t="str">
        <f>_xlfn.IFNA(VLOOKUP($C536,DataSuS2021!$B$2:$O$173,7,FALSE),"")</f>
        <v>-</v>
      </c>
      <c r="T536" s="3" t="str">
        <f>_xlfn.IFNA(VLOOKUP($C536,DataSuS2021!$B$2:$O$173,8,FALSE),"")</f>
        <v>-</v>
      </c>
      <c r="U536" s="3">
        <f>_xlfn.IFNA(VLOOKUP($C536,DataSuS2021!$B$2:$O$173,9,FALSE),"")</f>
        <v>1</v>
      </c>
      <c r="V536" s="3" t="str">
        <f>_xlfn.IFNA(VLOOKUP($C536,DataSuS2021!$B$2:$O$173,10,FALSE),"")</f>
        <v>-</v>
      </c>
      <c r="W536" s="3" t="str">
        <f>_xlfn.IFNA(VLOOKUP($C536,DataSuS2021!$B$2:$O$173,11,FALSE),"")</f>
        <v>-</v>
      </c>
      <c r="X536" s="3" t="str">
        <f>_xlfn.IFNA(VLOOKUP($C536,DataSuS2021!$B$2:$O$173,12,FALSE),"")</f>
        <v>-</v>
      </c>
      <c r="Y536" s="3" t="str">
        <f>_xlfn.IFNA(VLOOKUP($C536,DataSuS2021!$B$2:$O$173,13,FALSE),"")</f>
        <v>-</v>
      </c>
      <c r="Z536" s="42">
        <f t="shared" si="45"/>
        <v>2</v>
      </c>
      <c r="AA536" s="37" t="str">
        <f>_xlfn.IFNA(VLOOKUP($C536,DataSuS2022!$B$2:$O$854,2,FALSE),"")</f>
        <v>-</v>
      </c>
      <c r="AB536" s="37" t="str">
        <f>_xlfn.IFNA(VLOOKUP($C536,DataSuS2022!$B$2:$O$854,3,FALSE),"")</f>
        <v>-</v>
      </c>
      <c r="AC536" s="37" t="str">
        <f>_xlfn.IFNA(VLOOKUP($C536,DataSuS2022!$B$2:$O$854,4,FALSE),"")</f>
        <v>-</v>
      </c>
      <c r="AD536" s="37" t="str">
        <f>_xlfn.IFNA(VLOOKUP($C536,DataSuS2022!$B$2:$O$854,5,FALSE),"")</f>
        <v>-</v>
      </c>
      <c r="AE536" s="37" t="str">
        <f>_xlfn.IFNA(VLOOKUP($C536,DataSuS2022!$B$2:$O$854,6,FALSE),"")</f>
        <v>-</v>
      </c>
      <c r="AF536" s="37" t="str">
        <f>_xlfn.IFNA(VLOOKUP($C536,DataSuS2022!$B$2:$O$854,7,FALSE),"")</f>
        <v>-</v>
      </c>
      <c r="AG536" s="37" t="str">
        <f>_xlfn.IFNA(VLOOKUP($C536,DataSuS2022!$B$2:$O$854,8,FALSE),"")</f>
        <v>-</v>
      </c>
      <c r="AH536" s="37" t="str">
        <f>_xlfn.IFNA(VLOOKUP($C536,DataSuS2022!$B$2:$O$854,9,FALSE),"")</f>
        <v>-</v>
      </c>
      <c r="AI536" s="37" t="str">
        <f>_xlfn.IFNA(VLOOKUP($C536,DataSuS2022!$B$2:$O$854,10,FALSE),"")</f>
        <v>-</v>
      </c>
      <c r="AJ536" s="37" t="str">
        <f>_xlfn.IFNA(VLOOKUP($C536,DataSuS2022!$B$2:$O$854,11,FALSE),"")</f>
        <v>-</v>
      </c>
      <c r="AK536" s="37" t="str">
        <f>_xlfn.IFNA(VLOOKUP($C536,DataSuS2022!$B$2:$O$854,12,TRUE),"")</f>
        <v>-</v>
      </c>
      <c r="AL536" s="37" t="str">
        <f>_xlfn.IFNA(VLOOKUP($C536,DataSuS2022!$B$2:$O$854,13,FALSE),"")</f>
        <v>-</v>
      </c>
      <c r="AM536" s="44">
        <f t="shared" si="46"/>
        <v>0</v>
      </c>
      <c r="AN536" t="str">
        <f>_xlfn.IFNA(VLOOKUP($C536,DataSuS2023!$B$2:$O$854,2,FALSE),"")</f>
        <v>-</v>
      </c>
      <c r="AO536" t="str">
        <f>_xlfn.IFNA(VLOOKUP($C536,DataSuS2023!$B$2:$O$854,3,FALSE),"")</f>
        <v>-</v>
      </c>
      <c r="AP536" t="str">
        <f>_xlfn.IFNA(VLOOKUP($C536,DataSuS2023!$B$2:$O$854,4,FALSE),"")</f>
        <v>-</v>
      </c>
      <c r="AQ536" t="str">
        <f>_xlfn.IFNA(VLOOKUP($C536,DataSuS2023!$B$2:$O$854,5,FALSE),"")</f>
        <v>-</v>
      </c>
      <c r="AR536" t="str">
        <f>_xlfn.IFNA(VLOOKUP($C536,DataSuS2023!$B$2:$O$854,6,FALSE),"")</f>
        <v>-</v>
      </c>
      <c r="AS536" t="str">
        <f>_xlfn.IFNA(VLOOKUP($C536,DataSuS2023!$B$2:$O$854,7,FALSE),"")</f>
        <v>-</v>
      </c>
      <c r="AT536">
        <f>_xlfn.IFNA(VLOOKUP($C536,DataSuS2023!$B$2:$O$854,8,FALSE),"")</f>
        <v>2</v>
      </c>
      <c r="AU536" t="str">
        <f>_xlfn.IFNA(VLOOKUP($C536,DataSuS2023!$B$2:$O$854,9,FALSE),"")</f>
        <v>-</v>
      </c>
      <c r="AV536" t="str">
        <f>_xlfn.IFNA(VLOOKUP($C536,DataSuS2023!$B$2:$O$854,10,FALSE),"")</f>
        <v>-</v>
      </c>
      <c r="AW536" t="str">
        <f>_xlfn.IFNA(VLOOKUP($C536,DataSuS2023!$B$2:$O$854,11,FALSE),"")</f>
        <v>-</v>
      </c>
      <c r="AX536" t="str">
        <f>_xlfn.IFNA(VLOOKUP($C536,DataSuS2023!$B$2:$O$854,12,FALSE),"")</f>
        <v>-</v>
      </c>
      <c r="AY536" t="str">
        <f>_xlfn.IFNA(VLOOKUP($C536,DataSuS2023!$B$2:$O$854,13,FALSE),"")</f>
        <v>-</v>
      </c>
      <c r="AZ536" s="43">
        <f t="shared" si="48"/>
        <v>2</v>
      </c>
      <c r="BA536">
        <f t="shared" si="47"/>
        <v>4</v>
      </c>
    </row>
    <row r="537" spans="1:53" ht="15.75" customHeight="1">
      <c r="A537" s="10" t="s">
        <v>997</v>
      </c>
      <c r="B537" s="5">
        <v>3145851</v>
      </c>
      <c r="C537" s="5" t="str">
        <f t="shared" si="44"/>
        <v>31458</v>
      </c>
      <c r="D537" s="11" t="s">
        <v>78</v>
      </c>
      <c r="E537" s="12">
        <v>0.28899999999999998</v>
      </c>
      <c r="F537" s="12">
        <v>0.45900000000000002</v>
      </c>
      <c r="G537" s="13">
        <v>0.63700000000000001</v>
      </c>
      <c r="H537" s="46" t="s">
        <v>998</v>
      </c>
      <c r="I537" s="13" t="s">
        <v>61</v>
      </c>
      <c r="J537" s="14">
        <v>0.45</v>
      </c>
      <c r="K537" s="14">
        <v>89.067999999999998</v>
      </c>
      <c r="L537" s="15">
        <f t="shared" si="43"/>
        <v>5.0523195760542503</v>
      </c>
      <c r="M537" s="6" t="s">
        <v>62</v>
      </c>
      <c r="N537" s="3" t="str">
        <f>_xlfn.IFNA(VLOOKUP($C537,DataSuS2021!$B$2:$O$173,2,FALSE),"")</f>
        <v>-</v>
      </c>
      <c r="O537" s="3" t="str">
        <f>_xlfn.IFNA(VLOOKUP($C537,DataSuS2021!$B$2:$O$173,3,FALSE),"")</f>
        <v>-</v>
      </c>
      <c r="P537" s="3" t="str">
        <f>_xlfn.IFNA(VLOOKUP($C537,DataSuS2021!$B$2:$O$173,4,FALSE),"")</f>
        <v>-</v>
      </c>
      <c r="Q537" s="3" t="str">
        <f>_xlfn.IFNA(VLOOKUP($C537,DataSuS2021!$B$2:$O$173,5,FALSE),"")</f>
        <v>-</v>
      </c>
      <c r="R537" s="3">
        <f>_xlfn.IFNA(VLOOKUP($C537,DataSuS2021!$B$2:$O$173,6,FALSE),"")</f>
        <v>1</v>
      </c>
      <c r="S537" s="3" t="str">
        <f>_xlfn.IFNA(VLOOKUP($C537,DataSuS2021!$B$2:$O$173,7,FALSE),"")</f>
        <v>-</v>
      </c>
      <c r="T537" s="3" t="str">
        <f>_xlfn.IFNA(VLOOKUP($C537,DataSuS2021!$B$2:$O$173,8,FALSE),"")</f>
        <v>-</v>
      </c>
      <c r="U537" s="3">
        <f>_xlfn.IFNA(VLOOKUP($C537,DataSuS2021!$B$2:$O$173,9,FALSE),"")</f>
        <v>1</v>
      </c>
      <c r="V537" s="3" t="str">
        <f>_xlfn.IFNA(VLOOKUP($C537,DataSuS2021!$B$2:$O$173,10,FALSE),"")</f>
        <v>-</v>
      </c>
      <c r="W537" s="3" t="str">
        <f>_xlfn.IFNA(VLOOKUP($C537,DataSuS2021!$B$2:$O$173,11,FALSE),"")</f>
        <v>-</v>
      </c>
      <c r="X537" s="3" t="str">
        <f>_xlfn.IFNA(VLOOKUP($C537,DataSuS2021!$B$2:$O$173,12,FALSE),"")</f>
        <v>-</v>
      </c>
      <c r="Y537" s="3" t="str">
        <f>_xlfn.IFNA(VLOOKUP($C537,DataSuS2021!$B$2:$O$173,13,FALSE),"")</f>
        <v>-</v>
      </c>
      <c r="Z537" s="42">
        <f t="shared" si="45"/>
        <v>2</v>
      </c>
      <c r="AA537" s="37" t="str">
        <f>_xlfn.IFNA(VLOOKUP($C537,DataSuS2022!$B$2:$O$854,2,FALSE),"")</f>
        <v>-</v>
      </c>
      <c r="AB537" s="37" t="str">
        <f>_xlfn.IFNA(VLOOKUP($C537,DataSuS2022!$B$2:$O$854,3,FALSE),"")</f>
        <v>-</v>
      </c>
      <c r="AC537" s="37" t="str">
        <f>_xlfn.IFNA(VLOOKUP($C537,DataSuS2022!$B$2:$O$854,4,FALSE),"")</f>
        <v>-</v>
      </c>
      <c r="AD537" s="37" t="str">
        <f>_xlfn.IFNA(VLOOKUP($C537,DataSuS2022!$B$2:$O$854,5,FALSE),"")</f>
        <v>-</v>
      </c>
      <c r="AE537" s="37" t="str">
        <f>_xlfn.IFNA(VLOOKUP($C537,DataSuS2022!$B$2:$O$854,6,FALSE),"")</f>
        <v>-</v>
      </c>
      <c r="AF537" s="37" t="str">
        <f>_xlfn.IFNA(VLOOKUP($C537,DataSuS2022!$B$2:$O$854,7,FALSE),"")</f>
        <v>-</v>
      </c>
      <c r="AG537" s="37" t="str">
        <f>_xlfn.IFNA(VLOOKUP($C537,DataSuS2022!$B$2:$O$854,8,FALSE),"")</f>
        <v>-</v>
      </c>
      <c r="AH537" s="37" t="str">
        <f>_xlfn.IFNA(VLOOKUP($C537,DataSuS2022!$B$2:$O$854,9,FALSE),"")</f>
        <v>-</v>
      </c>
      <c r="AI537" s="37" t="str">
        <f>_xlfn.IFNA(VLOOKUP($C537,DataSuS2022!$B$2:$O$854,10,FALSE),"")</f>
        <v>-</v>
      </c>
      <c r="AJ537" s="37" t="str">
        <f>_xlfn.IFNA(VLOOKUP($C537,DataSuS2022!$B$2:$O$854,11,FALSE),"")</f>
        <v>-</v>
      </c>
      <c r="AK537" s="37" t="str">
        <f>_xlfn.IFNA(VLOOKUP($C537,DataSuS2022!$B$2:$O$854,12,TRUE),"")</f>
        <v>-</v>
      </c>
      <c r="AL537" s="37" t="str">
        <f>_xlfn.IFNA(VLOOKUP($C537,DataSuS2022!$B$2:$O$854,13,FALSE),"")</f>
        <v>-</v>
      </c>
      <c r="AM537" s="44">
        <f t="shared" si="46"/>
        <v>0</v>
      </c>
      <c r="AN537" t="str">
        <f>_xlfn.IFNA(VLOOKUP($C537,DataSuS2023!$B$2:$O$854,2,FALSE),"")</f>
        <v>-</v>
      </c>
      <c r="AO537" t="str">
        <f>_xlfn.IFNA(VLOOKUP($C537,DataSuS2023!$B$2:$O$854,3,FALSE),"")</f>
        <v>-</v>
      </c>
      <c r="AP537" t="str">
        <f>_xlfn.IFNA(VLOOKUP($C537,DataSuS2023!$B$2:$O$854,4,FALSE),"")</f>
        <v>-</v>
      </c>
      <c r="AQ537" t="str">
        <f>_xlfn.IFNA(VLOOKUP($C537,DataSuS2023!$B$2:$O$854,5,FALSE),"")</f>
        <v>-</v>
      </c>
      <c r="AR537" t="str">
        <f>_xlfn.IFNA(VLOOKUP($C537,DataSuS2023!$B$2:$O$854,6,FALSE),"")</f>
        <v>-</v>
      </c>
      <c r="AS537" t="str">
        <f>_xlfn.IFNA(VLOOKUP($C537,DataSuS2023!$B$2:$O$854,7,FALSE),"")</f>
        <v>-</v>
      </c>
      <c r="AT537">
        <f>_xlfn.IFNA(VLOOKUP($C537,DataSuS2023!$B$2:$O$854,8,FALSE),"")</f>
        <v>2</v>
      </c>
      <c r="AU537" t="str">
        <f>_xlfn.IFNA(VLOOKUP($C537,DataSuS2023!$B$2:$O$854,9,FALSE),"")</f>
        <v>-</v>
      </c>
      <c r="AV537" t="str">
        <f>_xlfn.IFNA(VLOOKUP($C537,DataSuS2023!$B$2:$O$854,10,FALSE),"")</f>
        <v>-</v>
      </c>
      <c r="AW537" t="str">
        <f>_xlfn.IFNA(VLOOKUP($C537,DataSuS2023!$B$2:$O$854,11,FALSE),"")</f>
        <v>-</v>
      </c>
      <c r="AX537" t="str">
        <f>_xlfn.IFNA(VLOOKUP($C537,DataSuS2023!$B$2:$O$854,12,FALSE),"")</f>
        <v>-</v>
      </c>
      <c r="AY537" t="str">
        <f>_xlfn.IFNA(VLOOKUP($C537,DataSuS2023!$B$2:$O$854,13,FALSE),"")</f>
        <v>-</v>
      </c>
      <c r="AZ537" s="43">
        <f t="shared" si="48"/>
        <v>2</v>
      </c>
      <c r="BA537">
        <f t="shared" si="47"/>
        <v>4</v>
      </c>
    </row>
    <row r="538" spans="1:53" ht="15.75" customHeight="1">
      <c r="A538" s="10" t="s">
        <v>999</v>
      </c>
      <c r="B538" s="5">
        <v>3145877</v>
      </c>
      <c r="C538" s="5" t="str">
        <f t="shared" si="44"/>
        <v>31458</v>
      </c>
      <c r="D538" s="11" t="s">
        <v>64</v>
      </c>
      <c r="E538" s="12">
        <v>0.56399999999999995</v>
      </c>
      <c r="F538" s="12">
        <v>0.68600000000000005</v>
      </c>
      <c r="G538" s="13">
        <v>0.56200000000000006</v>
      </c>
      <c r="H538" s="46">
        <v>32</v>
      </c>
      <c r="I538" s="13" t="s">
        <v>61</v>
      </c>
      <c r="J538" s="14">
        <v>1.91</v>
      </c>
      <c r="K538" s="14">
        <v>121.8</v>
      </c>
      <c r="L538" s="15">
        <f t="shared" si="43"/>
        <v>15.681444991789819</v>
      </c>
      <c r="M538" s="6" t="s">
        <v>62</v>
      </c>
      <c r="N538" s="3" t="str">
        <f>_xlfn.IFNA(VLOOKUP($C538,DataSuS2021!$B$2:$O$173,2,FALSE),"")</f>
        <v>-</v>
      </c>
      <c r="O538" s="3" t="str">
        <f>_xlfn.IFNA(VLOOKUP($C538,DataSuS2021!$B$2:$O$173,3,FALSE),"")</f>
        <v>-</v>
      </c>
      <c r="P538" s="3" t="str">
        <f>_xlfn.IFNA(VLOOKUP($C538,DataSuS2021!$B$2:$O$173,4,FALSE),"")</f>
        <v>-</v>
      </c>
      <c r="Q538" s="3" t="str">
        <f>_xlfn.IFNA(VLOOKUP($C538,DataSuS2021!$B$2:$O$173,5,FALSE),"")</f>
        <v>-</v>
      </c>
      <c r="R538" s="3">
        <f>_xlfn.IFNA(VLOOKUP($C538,DataSuS2021!$B$2:$O$173,6,FALSE),"")</f>
        <v>1</v>
      </c>
      <c r="S538" s="3" t="str">
        <f>_xlfn.IFNA(VLOOKUP($C538,DataSuS2021!$B$2:$O$173,7,FALSE),"")</f>
        <v>-</v>
      </c>
      <c r="T538" s="3" t="str">
        <f>_xlfn.IFNA(VLOOKUP($C538,DataSuS2021!$B$2:$O$173,8,FALSE),"")</f>
        <v>-</v>
      </c>
      <c r="U538" s="3">
        <f>_xlfn.IFNA(VLOOKUP($C538,DataSuS2021!$B$2:$O$173,9,FALSE),"")</f>
        <v>1</v>
      </c>
      <c r="V538" s="3" t="str">
        <f>_xlfn.IFNA(VLOOKUP($C538,DataSuS2021!$B$2:$O$173,10,FALSE),"")</f>
        <v>-</v>
      </c>
      <c r="W538" s="3" t="str">
        <f>_xlfn.IFNA(VLOOKUP($C538,DataSuS2021!$B$2:$O$173,11,FALSE),"")</f>
        <v>-</v>
      </c>
      <c r="X538" s="3" t="str">
        <f>_xlfn.IFNA(VLOOKUP($C538,DataSuS2021!$B$2:$O$173,12,FALSE),"")</f>
        <v>-</v>
      </c>
      <c r="Y538" s="3" t="str">
        <f>_xlfn.IFNA(VLOOKUP($C538,DataSuS2021!$B$2:$O$173,13,FALSE),"")</f>
        <v>-</v>
      </c>
      <c r="Z538" s="42">
        <f t="shared" si="45"/>
        <v>2</v>
      </c>
      <c r="AA538" s="37" t="str">
        <f>_xlfn.IFNA(VLOOKUP($C538,DataSuS2022!$B$2:$O$854,2,FALSE),"")</f>
        <v>-</v>
      </c>
      <c r="AB538" s="37" t="str">
        <f>_xlfn.IFNA(VLOOKUP($C538,DataSuS2022!$B$2:$O$854,3,FALSE),"")</f>
        <v>-</v>
      </c>
      <c r="AC538" s="37" t="str">
        <f>_xlfn.IFNA(VLOOKUP($C538,DataSuS2022!$B$2:$O$854,4,FALSE),"")</f>
        <v>-</v>
      </c>
      <c r="AD538" s="37" t="str">
        <f>_xlfn.IFNA(VLOOKUP($C538,DataSuS2022!$B$2:$O$854,5,FALSE),"")</f>
        <v>-</v>
      </c>
      <c r="AE538" s="37" t="str">
        <f>_xlfn.IFNA(VLOOKUP($C538,DataSuS2022!$B$2:$O$854,6,FALSE),"")</f>
        <v>-</v>
      </c>
      <c r="AF538" s="37" t="str">
        <f>_xlfn.IFNA(VLOOKUP($C538,DataSuS2022!$B$2:$O$854,7,FALSE),"")</f>
        <v>-</v>
      </c>
      <c r="AG538" s="37" t="str">
        <f>_xlfn.IFNA(VLOOKUP($C538,DataSuS2022!$B$2:$O$854,8,FALSE),"")</f>
        <v>-</v>
      </c>
      <c r="AH538" s="37" t="str">
        <f>_xlfn.IFNA(VLOOKUP($C538,DataSuS2022!$B$2:$O$854,9,FALSE),"")</f>
        <v>-</v>
      </c>
      <c r="AI538" s="37" t="str">
        <f>_xlfn.IFNA(VLOOKUP($C538,DataSuS2022!$B$2:$O$854,10,FALSE),"")</f>
        <v>-</v>
      </c>
      <c r="AJ538" s="37" t="str">
        <f>_xlfn.IFNA(VLOOKUP($C538,DataSuS2022!$B$2:$O$854,11,FALSE),"")</f>
        <v>-</v>
      </c>
      <c r="AK538" s="37" t="str">
        <f>_xlfn.IFNA(VLOOKUP($C538,DataSuS2022!$B$2:$O$854,12,TRUE),"")</f>
        <v>-</v>
      </c>
      <c r="AL538" s="37" t="str">
        <f>_xlfn.IFNA(VLOOKUP($C538,DataSuS2022!$B$2:$O$854,13,FALSE),"")</f>
        <v>-</v>
      </c>
      <c r="AM538" s="44">
        <f t="shared" si="46"/>
        <v>0</v>
      </c>
      <c r="AN538" t="str">
        <f>_xlfn.IFNA(VLOOKUP($C538,DataSuS2023!$B$2:$O$854,2,FALSE),"")</f>
        <v>-</v>
      </c>
      <c r="AO538" t="str">
        <f>_xlfn.IFNA(VLOOKUP($C538,DataSuS2023!$B$2:$O$854,3,FALSE),"")</f>
        <v>-</v>
      </c>
      <c r="AP538" t="str">
        <f>_xlfn.IFNA(VLOOKUP($C538,DataSuS2023!$B$2:$O$854,4,FALSE),"")</f>
        <v>-</v>
      </c>
      <c r="AQ538" t="str">
        <f>_xlfn.IFNA(VLOOKUP($C538,DataSuS2023!$B$2:$O$854,5,FALSE),"")</f>
        <v>-</v>
      </c>
      <c r="AR538" t="str">
        <f>_xlfn.IFNA(VLOOKUP($C538,DataSuS2023!$B$2:$O$854,6,FALSE),"")</f>
        <v>-</v>
      </c>
      <c r="AS538" t="str">
        <f>_xlfn.IFNA(VLOOKUP($C538,DataSuS2023!$B$2:$O$854,7,FALSE),"")</f>
        <v>-</v>
      </c>
      <c r="AT538">
        <f>_xlfn.IFNA(VLOOKUP($C538,DataSuS2023!$B$2:$O$854,8,FALSE),"")</f>
        <v>2</v>
      </c>
      <c r="AU538" t="str">
        <f>_xlfn.IFNA(VLOOKUP($C538,DataSuS2023!$B$2:$O$854,9,FALSE),"")</f>
        <v>-</v>
      </c>
      <c r="AV538" t="str">
        <f>_xlfn.IFNA(VLOOKUP($C538,DataSuS2023!$B$2:$O$854,10,FALSE),"")</f>
        <v>-</v>
      </c>
      <c r="AW538" t="str">
        <f>_xlfn.IFNA(VLOOKUP($C538,DataSuS2023!$B$2:$O$854,11,FALSE),"")</f>
        <v>-</v>
      </c>
      <c r="AX538" t="str">
        <f>_xlfn.IFNA(VLOOKUP($C538,DataSuS2023!$B$2:$O$854,12,FALSE),"")</f>
        <v>-</v>
      </c>
      <c r="AY538" t="str">
        <f>_xlfn.IFNA(VLOOKUP($C538,DataSuS2023!$B$2:$O$854,13,FALSE),"")</f>
        <v>-</v>
      </c>
      <c r="AZ538" s="43">
        <f t="shared" si="48"/>
        <v>2</v>
      </c>
      <c r="BA538">
        <f t="shared" si="47"/>
        <v>4</v>
      </c>
    </row>
    <row r="539" spans="1:53" ht="15.75" customHeight="1">
      <c r="A539" s="10" t="s">
        <v>1000</v>
      </c>
      <c r="B539" s="5">
        <v>3145901</v>
      </c>
      <c r="C539" s="5" t="str">
        <f t="shared" si="44"/>
        <v>31459</v>
      </c>
      <c r="D539" s="11" t="s">
        <v>846</v>
      </c>
      <c r="E539" s="12">
        <v>0.47099999999999997</v>
      </c>
      <c r="F539" s="12">
        <v>0.65200000000000002</v>
      </c>
      <c r="G539" s="13">
        <v>0.76400000000000001</v>
      </c>
      <c r="H539" s="46" t="s">
        <v>738</v>
      </c>
      <c r="I539" s="13" t="s">
        <v>61</v>
      </c>
      <c r="J539" s="14">
        <v>11.04</v>
      </c>
      <c r="K539" s="14">
        <v>258.726</v>
      </c>
      <c r="L539" s="15">
        <f t="shared" si="43"/>
        <v>42.670624521694762</v>
      </c>
      <c r="M539" s="6" t="s">
        <v>117</v>
      </c>
      <c r="N539" s="3" t="str">
        <f>_xlfn.IFNA(VLOOKUP($C539,DataSuS2021!$B$2:$O$173,2,FALSE),"")</f>
        <v>-</v>
      </c>
      <c r="O539" s="3" t="str">
        <f>_xlfn.IFNA(VLOOKUP($C539,DataSuS2021!$B$2:$O$173,3,FALSE),"")</f>
        <v>-</v>
      </c>
      <c r="P539" s="3" t="str">
        <f>_xlfn.IFNA(VLOOKUP($C539,DataSuS2021!$B$2:$O$173,4,FALSE),"")</f>
        <v>-</v>
      </c>
      <c r="Q539" s="3" t="str">
        <f>_xlfn.IFNA(VLOOKUP($C539,DataSuS2021!$B$2:$O$173,5,FALSE),"")</f>
        <v>-</v>
      </c>
      <c r="R539" s="3" t="str">
        <f>_xlfn.IFNA(VLOOKUP($C539,DataSuS2021!$B$2:$O$173,6,FALSE),"")</f>
        <v>-</v>
      </c>
      <c r="S539" s="3" t="str">
        <f>_xlfn.IFNA(VLOOKUP($C539,DataSuS2021!$B$2:$O$173,7,FALSE),"")</f>
        <v>-</v>
      </c>
      <c r="T539" s="3">
        <f>_xlfn.IFNA(VLOOKUP($C539,DataSuS2021!$B$2:$O$173,8,FALSE),"")</f>
        <v>1</v>
      </c>
      <c r="U539" s="3">
        <f>_xlfn.IFNA(VLOOKUP($C539,DataSuS2021!$B$2:$O$173,9,FALSE),"")</f>
        <v>1</v>
      </c>
      <c r="V539" s="3">
        <f>_xlfn.IFNA(VLOOKUP($C539,DataSuS2021!$B$2:$O$173,10,FALSE),"")</f>
        <v>1</v>
      </c>
      <c r="W539" s="3" t="str">
        <f>_xlfn.IFNA(VLOOKUP($C539,DataSuS2021!$B$2:$O$173,11,FALSE),"")</f>
        <v>-</v>
      </c>
      <c r="X539" s="3" t="str">
        <f>_xlfn.IFNA(VLOOKUP($C539,DataSuS2021!$B$2:$O$173,12,FALSE),"")</f>
        <v>-</v>
      </c>
      <c r="Y539" s="3" t="str">
        <f>_xlfn.IFNA(VLOOKUP($C539,DataSuS2021!$B$2:$O$173,13,FALSE),"")</f>
        <v>-</v>
      </c>
      <c r="Z539" s="42">
        <f t="shared" si="45"/>
        <v>3</v>
      </c>
      <c r="AA539" s="37" t="str">
        <f>_xlfn.IFNA(VLOOKUP($C539,DataSuS2022!$B$2:$O$854,2,FALSE),"")</f>
        <v>-</v>
      </c>
      <c r="AB539" s="37" t="str">
        <f>_xlfn.IFNA(VLOOKUP($C539,DataSuS2022!$B$2:$O$854,3,FALSE),"")</f>
        <v>-</v>
      </c>
      <c r="AC539" s="37" t="str">
        <f>_xlfn.IFNA(VLOOKUP($C539,DataSuS2022!$B$2:$O$854,4,FALSE),"")</f>
        <v>-</v>
      </c>
      <c r="AD539" s="37" t="str">
        <f>_xlfn.IFNA(VLOOKUP($C539,DataSuS2022!$B$2:$O$854,5,FALSE),"")</f>
        <v>-</v>
      </c>
      <c r="AE539" s="37" t="str">
        <f>_xlfn.IFNA(VLOOKUP($C539,DataSuS2022!$B$2:$O$854,6,FALSE),"")</f>
        <v>-</v>
      </c>
      <c r="AF539" s="37" t="str">
        <f>_xlfn.IFNA(VLOOKUP($C539,DataSuS2022!$B$2:$O$854,7,FALSE),"")</f>
        <v>-</v>
      </c>
      <c r="AG539" s="37" t="str">
        <f>_xlfn.IFNA(VLOOKUP($C539,DataSuS2022!$B$2:$O$854,8,FALSE),"")</f>
        <v>-</v>
      </c>
      <c r="AH539" s="37" t="str">
        <f>_xlfn.IFNA(VLOOKUP($C539,DataSuS2022!$B$2:$O$854,9,FALSE),"")</f>
        <v>-</v>
      </c>
      <c r="AI539" s="37" t="str">
        <f>_xlfn.IFNA(VLOOKUP($C539,DataSuS2022!$B$2:$O$854,10,FALSE),"")</f>
        <v>-</v>
      </c>
      <c r="AJ539" s="37">
        <f>_xlfn.IFNA(VLOOKUP($C539,DataSuS2022!$B$2:$O$854,11,FALSE),"")</f>
        <v>1</v>
      </c>
      <c r="AK539" s="37" t="str">
        <f>_xlfn.IFNA(VLOOKUP($C539,DataSuS2022!$B$2:$O$854,12,TRUE),"")</f>
        <v>-</v>
      </c>
      <c r="AL539" s="37" t="str">
        <f>_xlfn.IFNA(VLOOKUP($C539,DataSuS2022!$B$2:$O$854,13,FALSE),"")</f>
        <v>-</v>
      </c>
      <c r="AM539" s="44">
        <f t="shared" si="46"/>
        <v>1</v>
      </c>
      <c r="AN539" t="str">
        <f>_xlfn.IFNA(VLOOKUP($C539,DataSuS2023!$B$2:$O$854,2,FALSE),"")</f>
        <v>-</v>
      </c>
      <c r="AO539" t="str">
        <f>_xlfn.IFNA(VLOOKUP($C539,DataSuS2023!$B$2:$O$854,3,FALSE),"")</f>
        <v>-</v>
      </c>
      <c r="AP539" t="str">
        <f>_xlfn.IFNA(VLOOKUP($C539,DataSuS2023!$B$2:$O$854,4,FALSE),"")</f>
        <v>-</v>
      </c>
      <c r="AQ539" t="str">
        <f>_xlfn.IFNA(VLOOKUP($C539,DataSuS2023!$B$2:$O$854,5,FALSE),"")</f>
        <v>-</v>
      </c>
      <c r="AR539" t="str">
        <f>_xlfn.IFNA(VLOOKUP($C539,DataSuS2023!$B$2:$O$854,6,FALSE),"")</f>
        <v>-</v>
      </c>
      <c r="AS539" t="str">
        <f>_xlfn.IFNA(VLOOKUP($C539,DataSuS2023!$B$2:$O$854,7,FALSE),"")</f>
        <v>-</v>
      </c>
      <c r="AT539" t="str">
        <f>_xlfn.IFNA(VLOOKUP($C539,DataSuS2023!$B$2:$O$854,8,FALSE),"")</f>
        <v>-</v>
      </c>
      <c r="AU539" t="str">
        <f>_xlfn.IFNA(VLOOKUP($C539,DataSuS2023!$B$2:$O$854,9,FALSE),"")</f>
        <v>-</v>
      </c>
      <c r="AV539" t="str">
        <f>_xlfn.IFNA(VLOOKUP($C539,DataSuS2023!$B$2:$O$854,10,FALSE),"")</f>
        <v>-</v>
      </c>
      <c r="AW539" t="str">
        <f>_xlfn.IFNA(VLOOKUP($C539,DataSuS2023!$B$2:$O$854,11,FALSE),"")</f>
        <v>-</v>
      </c>
      <c r="AX539" t="str">
        <f>_xlfn.IFNA(VLOOKUP($C539,DataSuS2023!$B$2:$O$854,12,FALSE),"")</f>
        <v>-</v>
      </c>
      <c r="AY539">
        <f>_xlfn.IFNA(VLOOKUP($C539,DataSuS2023!$B$2:$O$854,13,FALSE),"")</f>
        <v>1</v>
      </c>
      <c r="AZ539" s="43">
        <f t="shared" si="48"/>
        <v>1</v>
      </c>
      <c r="BA539">
        <f t="shared" si="47"/>
        <v>5</v>
      </c>
    </row>
    <row r="540" spans="1:53" ht="15.75" customHeight="1">
      <c r="A540" s="10" t="s">
        <v>1001</v>
      </c>
      <c r="B540" s="5">
        <v>3146008</v>
      </c>
      <c r="C540" s="5" t="str">
        <f t="shared" si="44"/>
        <v>31460</v>
      </c>
      <c r="D540" s="11" t="s">
        <v>85</v>
      </c>
      <c r="E540" s="12">
        <v>0.49099999999999999</v>
      </c>
      <c r="F540" s="12">
        <v>0.64</v>
      </c>
      <c r="G540" s="13">
        <v>0.72199999999999998</v>
      </c>
      <c r="H540" s="46" t="s">
        <v>748</v>
      </c>
      <c r="I540" s="13" t="s">
        <v>61</v>
      </c>
      <c r="J540" s="14">
        <v>10.01</v>
      </c>
      <c r="K540" s="14">
        <v>533.71400000000006</v>
      </c>
      <c r="L540" s="15">
        <f t="shared" si="43"/>
        <v>18.755363359402224</v>
      </c>
      <c r="M540" s="6" t="s">
        <v>89</v>
      </c>
      <c r="N540" s="3" t="str">
        <f>_xlfn.IFNA(VLOOKUP($C540,DataSuS2021!$B$2:$O$173,2,FALSE),"")</f>
        <v/>
      </c>
      <c r="O540" s="3" t="str">
        <f>_xlfn.IFNA(VLOOKUP($C540,DataSuS2021!$B$2:$O$173,3,FALSE),"")</f>
        <v/>
      </c>
      <c r="P540" s="3" t="str">
        <f>_xlfn.IFNA(VLOOKUP($C540,DataSuS2021!$B$2:$O$173,4,FALSE),"")</f>
        <v/>
      </c>
      <c r="Q540" s="3" t="str">
        <f>_xlfn.IFNA(VLOOKUP($C540,DataSuS2021!$B$2:$O$173,5,FALSE),"")</f>
        <v/>
      </c>
      <c r="R540" s="3" t="str">
        <f>_xlfn.IFNA(VLOOKUP($C540,DataSuS2021!$B$2:$O$173,6,FALSE),"")</f>
        <v/>
      </c>
      <c r="S540" s="3" t="str">
        <f>_xlfn.IFNA(VLOOKUP($C540,DataSuS2021!$B$2:$O$173,7,FALSE),"")</f>
        <v/>
      </c>
      <c r="T540" s="3" t="str">
        <f>_xlfn.IFNA(VLOOKUP($C540,DataSuS2021!$B$2:$O$173,8,FALSE),"")</f>
        <v/>
      </c>
      <c r="U540" s="3" t="str">
        <f>_xlfn.IFNA(VLOOKUP($C540,DataSuS2021!$B$2:$O$173,9,FALSE),"")</f>
        <v/>
      </c>
      <c r="V540" s="3" t="str">
        <f>_xlfn.IFNA(VLOOKUP($C540,DataSuS2021!$B$2:$O$173,10,FALSE),"")</f>
        <v/>
      </c>
      <c r="W540" s="3" t="str">
        <f>_xlfn.IFNA(VLOOKUP($C540,DataSuS2021!$B$2:$O$173,11,FALSE),"")</f>
        <v/>
      </c>
      <c r="X540" s="3" t="str">
        <f>_xlfn.IFNA(VLOOKUP($C540,DataSuS2021!$B$2:$O$173,12,FALSE),"")</f>
        <v/>
      </c>
      <c r="Y540" s="3" t="str">
        <f>_xlfn.IFNA(VLOOKUP($C540,DataSuS2021!$B$2:$O$173,13,FALSE),"")</f>
        <v/>
      </c>
      <c r="Z540" s="42">
        <f t="shared" si="45"/>
        <v>0</v>
      </c>
      <c r="AA540" s="37" t="str">
        <f>_xlfn.IFNA(VLOOKUP($C540,DataSuS2022!$B$2:$O$854,2,FALSE),"")</f>
        <v>-</v>
      </c>
      <c r="AB540" s="37" t="str">
        <f>_xlfn.IFNA(VLOOKUP($C540,DataSuS2022!$B$2:$O$854,3,FALSE),"")</f>
        <v>-</v>
      </c>
      <c r="AC540" s="37" t="str">
        <f>_xlfn.IFNA(VLOOKUP($C540,DataSuS2022!$B$2:$O$854,4,FALSE),"")</f>
        <v>-</v>
      </c>
      <c r="AD540" s="37" t="str">
        <f>_xlfn.IFNA(VLOOKUP($C540,DataSuS2022!$B$2:$O$854,5,FALSE),"")</f>
        <v>-</v>
      </c>
      <c r="AE540" s="37" t="str">
        <f>_xlfn.IFNA(VLOOKUP($C540,DataSuS2022!$B$2:$O$854,6,FALSE),"")</f>
        <v>-</v>
      </c>
      <c r="AF540" s="37" t="str">
        <f>_xlfn.IFNA(VLOOKUP($C540,DataSuS2022!$B$2:$O$854,7,FALSE),"")</f>
        <v>-</v>
      </c>
      <c r="AG540" s="37" t="str">
        <f>_xlfn.IFNA(VLOOKUP($C540,DataSuS2022!$B$2:$O$854,8,FALSE),"")</f>
        <v>-</v>
      </c>
      <c r="AH540" s="37" t="str">
        <f>_xlfn.IFNA(VLOOKUP($C540,DataSuS2022!$B$2:$O$854,9,FALSE),"")</f>
        <v>-</v>
      </c>
      <c r="AI540" s="37" t="str">
        <f>_xlfn.IFNA(VLOOKUP($C540,DataSuS2022!$B$2:$O$854,10,FALSE),"")</f>
        <v>-</v>
      </c>
      <c r="AJ540" s="37" t="str">
        <f>_xlfn.IFNA(VLOOKUP($C540,DataSuS2022!$B$2:$O$854,11,FALSE),"")</f>
        <v>-</v>
      </c>
      <c r="AK540" s="37" t="str">
        <f>_xlfn.IFNA(VLOOKUP($C540,DataSuS2022!$B$2:$O$854,12,TRUE),"")</f>
        <v>-</v>
      </c>
      <c r="AL540" s="37" t="str">
        <f>_xlfn.IFNA(VLOOKUP($C540,DataSuS2022!$B$2:$O$854,13,FALSE),"")</f>
        <v>-</v>
      </c>
      <c r="AM540" s="44">
        <f t="shared" si="46"/>
        <v>0</v>
      </c>
      <c r="AN540" t="str">
        <f>_xlfn.IFNA(VLOOKUP($C540,DataSuS2023!$B$2:$O$854,2,FALSE),"")</f>
        <v>-</v>
      </c>
      <c r="AO540" t="str">
        <f>_xlfn.IFNA(VLOOKUP($C540,DataSuS2023!$B$2:$O$854,3,FALSE),"")</f>
        <v>-</v>
      </c>
      <c r="AP540" t="str">
        <f>_xlfn.IFNA(VLOOKUP($C540,DataSuS2023!$B$2:$O$854,4,FALSE),"")</f>
        <v>-</v>
      </c>
      <c r="AQ540" t="str">
        <f>_xlfn.IFNA(VLOOKUP($C540,DataSuS2023!$B$2:$O$854,5,FALSE),"")</f>
        <v>-</v>
      </c>
      <c r="AR540" t="str">
        <f>_xlfn.IFNA(VLOOKUP($C540,DataSuS2023!$B$2:$O$854,6,FALSE),"")</f>
        <v>-</v>
      </c>
      <c r="AS540" t="str">
        <f>_xlfn.IFNA(VLOOKUP($C540,DataSuS2023!$B$2:$O$854,7,FALSE),"")</f>
        <v>-</v>
      </c>
      <c r="AT540" t="str">
        <f>_xlfn.IFNA(VLOOKUP($C540,DataSuS2023!$B$2:$O$854,8,FALSE),"")</f>
        <v>-</v>
      </c>
      <c r="AU540" t="str">
        <f>_xlfn.IFNA(VLOOKUP($C540,DataSuS2023!$B$2:$O$854,9,FALSE),"")</f>
        <v>-</v>
      </c>
      <c r="AV540" t="str">
        <f>_xlfn.IFNA(VLOOKUP($C540,DataSuS2023!$B$2:$O$854,10,FALSE),"")</f>
        <v>-</v>
      </c>
      <c r="AW540" t="str">
        <f>_xlfn.IFNA(VLOOKUP($C540,DataSuS2023!$B$2:$O$854,11,FALSE),"")</f>
        <v>-</v>
      </c>
      <c r="AX540" t="str">
        <f>_xlfn.IFNA(VLOOKUP($C540,DataSuS2023!$B$2:$O$854,12,FALSE),"")</f>
        <v>-</v>
      </c>
      <c r="AY540" t="str">
        <f>_xlfn.IFNA(VLOOKUP($C540,DataSuS2023!$B$2:$O$854,13,FALSE),"")</f>
        <v>-</v>
      </c>
      <c r="AZ540" s="43">
        <f t="shared" si="48"/>
        <v>0</v>
      </c>
      <c r="BA540">
        <f t="shared" si="47"/>
        <v>0</v>
      </c>
    </row>
    <row r="541" spans="1:53" ht="15.75" customHeight="1">
      <c r="A541" s="10" t="s">
        <v>1002</v>
      </c>
      <c r="B541" s="5">
        <v>3146107</v>
      </c>
      <c r="C541" s="5" t="str">
        <f t="shared" si="44"/>
        <v>31461</v>
      </c>
      <c r="D541" s="11" t="s">
        <v>1003</v>
      </c>
      <c r="E541" s="12">
        <v>0.253</v>
      </c>
      <c r="F541" s="12">
        <v>0.46400000000000002</v>
      </c>
      <c r="G541" s="13">
        <v>0.74099999999999999</v>
      </c>
      <c r="H541" s="46" t="s">
        <v>289</v>
      </c>
      <c r="I541" s="13" t="s">
        <v>61</v>
      </c>
      <c r="J541" s="14">
        <v>22.69</v>
      </c>
      <c r="K541" s="14">
        <v>1245.865</v>
      </c>
      <c r="L541" s="15">
        <f t="shared" si="43"/>
        <v>18.212246110132316</v>
      </c>
      <c r="M541" s="6" t="s">
        <v>117</v>
      </c>
      <c r="N541" s="3" t="str">
        <f>_xlfn.IFNA(VLOOKUP($C541,DataSuS2021!$B$2:$O$173,2,FALSE),"")</f>
        <v/>
      </c>
      <c r="O541" s="3" t="str">
        <f>_xlfn.IFNA(VLOOKUP($C541,DataSuS2021!$B$2:$O$173,3,FALSE),"")</f>
        <v/>
      </c>
      <c r="P541" s="3" t="str">
        <f>_xlfn.IFNA(VLOOKUP($C541,DataSuS2021!$B$2:$O$173,4,FALSE),"")</f>
        <v/>
      </c>
      <c r="Q541" s="3" t="str">
        <f>_xlfn.IFNA(VLOOKUP($C541,DataSuS2021!$B$2:$O$173,5,FALSE),"")</f>
        <v/>
      </c>
      <c r="R541" s="3" t="str">
        <f>_xlfn.IFNA(VLOOKUP($C541,DataSuS2021!$B$2:$O$173,6,FALSE),"")</f>
        <v/>
      </c>
      <c r="S541" s="3" t="str">
        <f>_xlfn.IFNA(VLOOKUP($C541,DataSuS2021!$B$2:$O$173,7,FALSE),"")</f>
        <v/>
      </c>
      <c r="T541" s="3" t="str">
        <f>_xlfn.IFNA(VLOOKUP($C541,DataSuS2021!$B$2:$O$173,8,FALSE),"")</f>
        <v/>
      </c>
      <c r="U541" s="3" t="str">
        <f>_xlfn.IFNA(VLOOKUP($C541,DataSuS2021!$B$2:$O$173,9,FALSE),"")</f>
        <v/>
      </c>
      <c r="V541" s="3" t="str">
        <f>_xlfn.IFNA(VLOOKUP($C541,DataSuS2021!$B$2:$O$173,10,FALSE),"")</f>
        <v/>
      </c>
      <c r="W541" s="3" t="str">
        <f>_xlfn.IFNA(VLOOKUP($C541,DataSuS2021!$B$2:$O$173,11,FALSE),"")</f>
        <v/>
      </c>
      <c r="X541" s="3" t="str">
        <f>_xlfn.IFNA(VLOOKUP($C541,DataSuS2021!$B$2:$O$173,12,FALSE),"")</f>
        <v/>
      </c>
      <c r="Y541" s="3" t="str">
        <f>_xlfn.IFNA(VLOOKUP($C541,DataSuS2021!$B$2:$O$173,13,FALSE),"")</f>
        <v/>
      </c>
      <c r="Z541" s="42">
        <f t="shared" si="45"/>
        <v>0</v>
      </c>
      <c r="AA541" s="37" t="str">
        <f>_xlfn.IFNA(VLOOKUP($C541,DataSuS2022!$B$2:$O$854,2,FALSE),"")</f>
        <v>-</v>
      </c>
      <c r="AB541" s="37" t="str">
        <f>_xlfn.IFNA(VLOOKUP($C541,DataSuS2022!$B$2:$O$854,3,FALSE),"")</f>
        <v>-</v>
      </c>
      <c r="AC541" s="37" t="str">
        <f>_xlfn.IFNA(VLOOKUP($C541,DataSuS2022!$B$2:$O$854,4,FALSE),"")</f>
        <v>-</v>
      </c>
      <c r="AD541" s="37" t="str">
        <f>_xlfn.IFNA(VLOOKUP($C541,DataSuS2022!$B$2:$O$854,5,FALSE),"")</f>
        <v>-</v>
      </c>
      <c r="AE541" s="37" t="str">
        <f>_xlfn.IFNA(VLOOKUP($C541,DataSuS2022!$B$2:$O$854,6,FALSE),"")</f>
        <v>-</v>
      </c>
      <c r="AF541" s="37" t="str">
        <f>_xlfn.IFNA(VLOOKUP($C541,DataSuS2022!$B$2:$O$854,7,FALSE),"")</f>
        <v>-</v>
      </c>
      <c r="AG541" s="37" t="str">
        <f>_xlfn.IFNA(VLOOKUP($C541,DataSuS2022!$B$2:$O$854,8,FALSE),"")</f>
        <v>-</v>
      </c>
      <c r="AH541" s="37" t="str">
        <f>_xlfn.IFNA(VLOOKUP($C541,DataSuS2022!$B$2:$O$854,9,FALSE),"")</f>
        <v>-</v>
      </c>
      <c r="AI541" s="37" t="str">
        <f>_xlfn.IFNA(VLOOKUP($C541,DataSuS2022!$B$2:$O$854,10,FALSE),"")</f>
        <v>-</v>
      </c>
      <c r="AJ541" s="37" t="str">
        <f>_xlfn.IFNA(VLOOKUP($C541,DataSuS2022!$B$2:$O$854,11,FALSE),"")</f>
        <v>-</v>
      </c>
      <c r="AK541" s="37" t="str">
        <f>_xlfn.IFNA(VLOOKUP($C541,DataSuS2022!$B$2:$O$854,12,TRUE),"")</f>
        <v>-</v>
      </c>
      <c r="AL541" s="37" t="str">
        <f>_xlfn.IFNA(VLOOKUP($C541,DataSuS2022!$B$2:$O$854,13,FALSE),"")</f>
        <v>-</v>
      </c>
      <c r="AM541" s="44">
        <f t="shared" si="46"/>
        <v>0</v>
      </c>
      <c r="AN541" t="str">
        <f>_xlfn.IFNA(VLOOKUP($C541,DataSuS2023!$B$2:$O$854,2,FALSE),"")</f>
        <v>-</v>
      </c>
      <c r="AO541" t="str">
        <f>_xlfn.IFNA(VLOOKUP($C541,DataSuS2023!$B$2:$O$854,3,FALSE),"")</f>
        <v>-</v>
      </c>
      <c r="AP541" t="str">
        <f>_xlfn.IFNA(VLOOKUP($C541,DataSuS2023!$B$2:$O$854,4,FALSE),"")</f>
        <v>-</v>
      </c>
      <c r="AQ541" t="str">
        <f>_xlfn.IFNA(VLOOKUP($C541,DataSuS2023!$B$2:$O$854,5,FALSE),"")</f>
        <v>-</v>
      </c>
      <c r="AR541" t="str">
        <f>_xlfn.IFNA(VLOOKUP($C541,DataSuS2023!$B$2:$O$854,6,FALSE),"")</f>
        <v>-</v>
      </c>
      <c r="AS541" t="str">
        <f>_xlfn.IFNA(VLOOKUP($C541,DataSuS2023!$B$2:$O$854,7,FALSE),"")</f>
        <v>-</v>
      </c>
      <c r="AT541" t="str">
        <f>_xlfn.IFNA(VLOOKUP($C541,DataSuS2023!$B$2:$O$854,8,FALSE),"")</f>
        <v>-</v>
      </c>
      <c r="AU541" t="str">
        <f>_xlfn.IFNA(VLOOKUP($C541,DataSuS2023!$B$2:$O$854,9,FALSE),"")</f>
        <v>-</v>
      </c>
      <c r="AV541" t="str">
        <f>_xlfn.IFNA(VLOOKUP($C541,DataSuS2023!$B$2:$O$854,10,FALSE),"")</f>
        <v>-</v>
      </c>
      <c r="AW541" t="str">
        <f>_xlfn.IFNA(VLOOKUP($C541,DataSuS2023!$B$2:$O$854,11,FALSE),"")</f>
        <v>-</v>
      </c>
      <c r="AX541" t="str">
        <f>_xlfn.IFNA(VLOOKUP($C541,DataSuS2023!$B$2:$O$854,12,FALSE),"")</f>
        <v>-</v>
      </c>
      <c r="AY541" t="str">
        <f>_xlfn.IFNA(VLOOKUP($C541,DataSuS2023!$B$2:$O$854,13,FALSE),"")</f>
        <v>-</v>
      </c>
      <c r="AZ541" s="43">
        <f t="shared" si="48"/>
        <v>0</v>
      </c>
      <c r="BA541">
        <f t="shared" si="47"/>
        <v>0</v>
      </c>
    </row>
    <row r="542" spans="1:53" ht="15.75" customHeight="1">
      <c r="A542" s="10" t="s">
        <v>1004</v>
      </c>
      <c r="B542" s="5">
        <v>3146206</v>
      </c>
      <c r="C542" s="5" t="str">
        <f t="shared" si="44"/>
        <v>31462</v>
      </c>
      <c r="D542" s="11" t="s">
        <v>64</v>
      </c>
      <c r="E542" s="12">
        <v>0.25700000000000001</v>
      </c>
      <c r="F542" s="12">
        <v>0.439</v>
      </c>
      <c r="G542" s="13">
        <v>0.59499999999999997</v>
      </c>
      <c r="H542" s="46" t="s">
        <v>139</v>
      </c>
      <c r="I542" s="13" t="s">
        <v>61</v>
      </c>
      <c r="J542" s="14">
        <v>1.1399999999999999</v>
      </c>
      <c r="K542" s="14">
        <v>175.482</v>
      </c>
      <c r="L542" s="15">
        <f t="shared" si="43"/>
        <v>6.4963927924231539</v>
      </c>
      <c r="M542" s="6" t="s">
        <v>80</v>
      </c>
      <c r="N542" s="3" t="str">
        <f>_xlfn.IFNA(VLOOKUP($C542,DataSuS2021!$B$2:$O$173,2,FALSE),"")</f>
        <v/>
      </c>
      <c r="O542" s="3" t="str">
        <f>_xlfn.IFNA(VLOOKUP($C542,DataSuS2021!$B$2:$O$173,3,FALSE),"")</f>
        <v/>
      </c>
      <c r="P542" s="3" t="str">
        <f>_xlfn.IFNA(VLOOKUP($C542,DataSuS2021!$B$2:$O$173,4,FALSE),"")</f>
        <v/>
      </c>
      <c r="Q542" s="3" t="str">
        <f>_xlfn.IFNA(VLOOKUP($C542,DataSuS2021!$B$2:$O$173,5,FALSE),"")</f>
        <v/>
      </c>
      <c r="R542" s="3" t="str">
        <f>_xlfn.IFNA(VLOOKUP($C542,DataSuS2021!$B$2:$O$173,6,FALSE),"")</f>
        <v/>
      </c>
      <c r="S542" s="3" t="str">
        <f>_xlfn.IFNA(VLOOKUP($C542,DataSuS2021!$B$2:$O$173,7,FALSE),"")</f>
        <v/>
      </c>
      <c r="T542" s="3" t="str">
        <f>_xlfn.IFNA(VLOOKUP($C542,DataSuS2021!$B$2:$O$173,8,FALSE),"")</f>
        <v/>
      </c>
      <c r="U542" s="3" t="str">
        <f>_xlfn.IFNA(VLOOKUP($C542,DataSuS2021!$B$2:$O$173,9,FALSE),"")</f>
        <v/>
      </c>
      <c r="V542" s="3" t="str">
        <f>_xlfn.IFNA(VLOOKUP($C542,DataSuS2021!$B$2:$O$173,10,FALSE),"")</f>
        <v/>
      </c>
      <c r="W542" s="3" t="str">
        <f>_xlfn.IFNA(VLOOKUP($C542,DataSuS2021!$B$2:$O$173,11,FALSE),"")</f>
        <v/>
      </c>
      <c r="X542" s="3" t="str">
        <f>_xlfn.IFNA(VLOOKUP($C542,DataSuS2021!$B$2:$O$173,12,FALSE),"")</f>
        <v/>
      </c>
      <c r="Y542" s="3" t="str">
        <f>_xlfn.IFNA(VLOOKUP($C542,DataSuS2021!$B$2:$O$173,13,FALSE),"")</f>
        <v/>
      </c>
      <c r="Z542" s="42">
        <f t="shared" si="45"/>
        <v>0</v>
      </c>
      <c r="AA542" s="37" t="str">
        <f>_xlfn.IFNA(VLOOKUP($C542,DataSuS2022!$B$2:$O$854,2,FALSE),"")</f>
        <v>-</v>
      </c>
      <c r="AB542" s="37" t="str">
        <f>_xlfn.IFNA(VLOOKUP($C542,DataSuS2022!$B$2:$O$854,3,FALSE),"")</f>
        <v>-</v>
      </c>
      <c r="AC542" s="37" t="str">
        <f>_xlfn.IFNA(VLOOKUP($C542,DataSuS2022!$B$2:$O$854,4,FALSE),"")</f>
        <v>-</v>
      </c>
      <c r="AD542" s="37" t="str">
        <f>_xlfn.IFNA(VLOOKUP($C542,DataSuS2022!$B$2:$O$854,5,FALSE),"")</f>
        <v>-</v>
      </c>
      <c r="AE542" s="37" t="str">
        <f>_xlfn.IFNA(VLOOKUP($C542,DataSuS2022!$B$2:$O$854,6,FALSE),"")</f>
        <v>-</v>
      </c>
      <c r="AF542" s="37" t="str">
        <f>_xlfn.IFNA(VLOOKUP($C542,DataSuS2022!$B$2:$O$854,7,FALSE),"")</f>
        <v>-</v>
      </c>
      <c r="AG542" s="37" t="str">
        <f>_xlfn.IFNA(VLOOKUP($C542,DataSuS2022!$B$2:$O$854,8,FALSE),"")</f>
        <v>-</v>
      </c>
      <c r="AH542" s="37" t="str">
        <f>_xlfn.IFNA(VLOOKUP($C542,DataSuS2022!$B$2:$O$854,9,FALSE),"")</f>
        <v>-</v>
      </c>
      <c r="AI542" s="37" t="str">
        <f>_xlfn.IFNA(VLOOKUP($C542,DataSuS2022!$B$2:$O$854,10,FALSE),"")</f>
        <v>-</v>
      </c>
      <c r="AJ542" s="37" t="str">
        <f>_xlfn.IFNA(VLOOKUP($C542,DataSuS2022!$B$2:$O$854,11,FALSE),"")</f>
        <v>-</v>
      </c>
      <c r="AK542" s="37" t="str">
        <f>_xlfn.IFNA(VLOOKUP($C542,DataSuS2022!$B$2:$O$854,12,TRUE),"")</f>
        <v>-</v>
      </c>
      <c r="AL542" s="37" t="str">
        <f>_xlfn.IFNA(VLOOKUP($C542,DataSuS2022!$B$2:$O$854,13,FALSE),"")</f>
        <v>-</v>
      </c>
      <c r="AM542" s="44">
        <f t="shared" si="46"/>
        <v>0</v>
      </c>
      <c r="AN542" t="str">
        <f>_xlfn.IFNA(VLOOKUP($C542,DataSuS2023!$B$2:$O$854,2,FALSE),"")</f>
        <v>-</v>
      </c>
      <c r="AO542" t="str">
        <f>_xlfn.IFNA(VLOOKUP($C542,DataSuS2023!$B$2:$O$854,3,FALSE),"")</f>
        <v>-</v>
      </c>
      <c r="AP542" t="str">
        <f>_xlfn.IFNA(VLOOKUP($C542,DataSuS2023!$B$2:$O$854,4,FALSE),"")</f>
        <v>-</v>
      </c>
      <c r="AQ542" t="str">
        <f>_xlfn.IFNA(VLOOKUP($C542,DataSuS2023!$B$2:$O$854,5,FALSE),"")</f>
        <v>-</v>
      </c>
      <c r="AR542" t="str">
        <f>_xlfn.IFNA(VLOOKUP($C542,DataSuS2023!$B$2:$O$854,6,FALSE),"")</f>
        <v>-</v>
      </c>
      <c r="AS542" t="str">
        <f>_xlfn.IFNA(VLOOKUP($C542,DataSuS2023!$B$2:$O$854,7,FALSE),"")</f>
        <v>-</v>
      </c>
      <c r="AT542" t="str">
        <f>_xlfn.IFNA(VLOOKUP($C542,DataSuS2023!$B$2:$O$854,8,FALSE),"")</f>
        <v>-</v>
      </c>
      <c r="AU542" t="str">
        <f>_xlfn.IFNA(VLOOKUP($C542,DataSuS2023!$B$2:$O$854,9,FALSE),"")</f>
        <v>-</v>
      </c>
      <c r="AV542" t="str">
        <f>_xlfn.IFNA(VLOOKUP($C542,DataSuS2023!$B$2:$O$854,10,FALSE),"")</f>
        <v>-</v>
      </c>
      <c r="AW542" t="str">
        <f>_xlfn.IFNA(VLOOKUP($C542,DataSuS2023!$B$2:$O$854,11,FALSE),"")</f>
        <v>-</v>
      </c>
      <c r="AX542" t="str">
        <f>_xlfn.IFNA(VLOOKUP($C542,DataSuS2023!$B$2:$O$854,12,FALSE),"")</f>
        <v>-</v>
      </c>
      <c r="AY542" t="str">
        <f>_xlfn.IFNA(VLOOKUP($C542,DataSuS2023!$B$2:$O$854,13,FALSE),"")</f>
        <v>-</v>
      </c>
      <c r="AZ542" s="43">
        <f t="shared" si="48"/>
        <v>0</v>
      </c>
      <c r="BA542">
        <f t="shared" si="47"/>
        <v>0</v>
      </c>
    </row>
    <row r="543" spans="1:53" ht="15.75" customHeight="1">
      <c r="A543" s="10" t="s">
        <v>1005</v>
      </c>
      <c r="B543" s="5">
        <v>3146255</v>
      </c>
      <c r="C543" s="5" t="str">
        <f t="shared" si="44"/>
        <v>31462</v>
      </c>
      <c r="D543" s="11" t="s">
        <v>51</v>
      </c>
      <c r="E543" s="12">
        <v>0.26600000000000001</v>
      </c>
      <c r="F543" s="12">
        <v>0.442</v>
      </c>
      <c r="G543" s="13">
        <v>0.59899999999999998</v>
      </c>
      <c r="H543" s="46" t="s">
        <v>59</v>
      </c>
      <c r="I543" s="13" t="s">
        <v>53</v>
      </c>
      <c r="J543" s="14">
        <v>1.28</v>
      </c>
      <c r="K543" s="14">
        <v>446.27499999999998</v>
      </c>
      <c r="L543" s="15">
        <f t="shared" si="43"/>
        <v>2.8681866562097365</v>
      </c>
      <c r="M543" s="6" t="s">
        <v>83</v>
      </c>
      <c r="N543" s="3" t="str">
        <f>_xlfn.IFNA(VLOOKUP($C543,DataSuS2021!$B$2:$O$173,2,FALSE),"")</f>
        <v/>
      </c>
      <c r="O543" s="3" t="str">
        <f>_xlfn.IFNA(VLOOKUP($C543,DataSuS2021!$B$2:$O$173,3,FALSE),"")</f>
        <v/>
      </c>
      <c r="P543" s="3" t="str">
        <f>_xlfn.IFNA(VLOOKUP($C543,DataSuS2021!$B$2:$O$173,4,FALSE),"")</f>
        <v/>
      </c>
      <c r="Q543" s="3" t="str">
        <f>_xlfn.IFNA(VLOOKUP($C543,DataSuS2021!$B$2:$O$173,5,FALSE),"")</f>
        <v/>
      </c>
      <c r="R543" s="3" t="str">
        <f>_xlfn.IFNA(VLOOKUP($C543,DataSuS2021!$B$2:$O$173,6,FALSE),"")</f>
        <v/>
      </c>
      <c r="S543" s="3" t="str">
        <f>_xlfn.IFNA(VLOOKUP($C543,DataSuS2021!$B$2:$O$173,7,FALSE),"")</f>
        <v/>
      </c>
      <c r="T543" s="3" t="str">
        <f>_xlfn.IFNA(VLOOKUP($C543,DataSuS2021!$B$2:$O$173,8,FALSE),"")</f>
        <v/>
      </c>
      <c r="U543" s="3" t="str">
        <f>_xlfn.IFNA(VLOOKUP($C543,DataSuS2021!$B$2:$O$173,9,FALSE),"")</f>
        <v/>
      </c>
      <c r="V543" s="3" t="str">
        <f>_xlfn.IFNA(VLOOKUP($C543,DataSuS2021!$B$2:$O$173,10,FALSE),"")</f>
        <v/>
      </c>
      <c r="W543" s="3" t="str">
        <f>_xlfn.IFNA(VLOOKUP($C543,DataSuS2021!$B$2:$O$173,11,FALSE),"")</f>
        <v/>
      </c>
      <c r="X543" s="3" t="str">
        <f>_xlfn.IFNA(VLOOKUP($C543,DataSuS2021!$B$2:$O$173,12,FALSE),"")</f>
        <v/>
      </c>
      <c r="Y543" s="3" t="str">
        <f>_xlfn.IFNA(VLOOKUP($C543,DataSuS2021!$B$2:$O$173,13,FALSE),"")</f>
        <v/>
      </c>
      <c r="Z543" s="42">
        <f t="shared" si="45"/>
        <v>0</v>
      </c>
      <c r="AA543" s="37" t="str">
        <f>_xlfn.IFNA(VLOOKUP($C543,DataSuS2022!$B$2:$O$854,2,FALSE),"")</f>
        <v>-</v>
      </c>
      <c r="AB543" s="37" t="str">
        <f>_xlfn.IFNA(VLOOKUP($C543,DataSuS2022!$B$2:$O$854,3,FALSE),"")</f>
        <v>-</v>
      </c>
      <c r="AC543" s="37" t="str">
        <f>_xlfn.IFNA(VLOOKUP($C543,DataSuS2022!$B$2:$O$854,4,FALSE),"")</f>
        <v>-</v>
      </c>
      <c r="AD543" s="37" t="str">
        <f>_xlfn.IFNA(VLOOKUP($C543,DataSuS2022!$B$2:$O$854,5,FALSE),"")</f>
        <v>-</v>
      </c>
      <c r="AE543" s="37" t="str">
        <f>_xlfn.IFNA(VLOOKUP($C543,DataSuS2022!$B$2:$O$854,6,FALSE),"")</f>
        <v>-</v>
      </c>
      <c r="AF543" s="37" t="str">
        <f>_xlfn.IFNA(VLOOKUP($C543,DataSuS2022!$B$2:$O$854,7,FALSE),"")</f>
        <v>-</v>
      </c>
      <c r="AG543" s="37" t="str">
        <f>_xlfn.IFNA(VLOOKUP($C543,DataSuS2022!$B$2:$O$854,8,FALSE),"")</f>
        <v>-</v>
      </c>
      <c r="AH543" s="37" t="str">
        <f>_xlfn.IFNA(VLOOKUP($C543,DataSuS2022!$B$2:$O$854,9,FALSE),"")</f>
        <v>-</v>
      </c>
      <c r="AI543" s="37" t="str">
        <f>_xlfn.IFNA(VLOOKUP($C543,DataSuS2022!$B$2:$O$854,10,FALSE),"")</f>
        <v>-</v>
      </c>
      <c r="AJ543" s="37" t="str">
        <f>_xlfn.IFNA(VLOOKUP($C543,DataSuS2022!$B$2:$O$854,11,FALSE),"")</f>
        <v>-</v>
      </c>
      <c r="AK543" s="37" t="str">
        <f>_xlfn.IFNA(VLOOKUP($C543,DataSuS2022!$B$2:$O$854,12,TRUE),"")</f>
        <v>-</v>
      </c>
      <c r="AL543" s="37" t="str">
        <f>_xlfn.IFNA(VLOOKUP($C543,DataSuS2022!$B$2:$O$854,13,FALSE),"")</f>
        <v>-</v>
      </c>
      <c r="AM543" s="44">
        <f t="shared" si="46"/>
        <v>0</v>
      </c>
      <c r="AN543" t="str">
        <f>_xlfn.IFNA(VLOOKUP($C543,DataSuS2023!$B$2:$O$854,2,FALSE),"")</f>
        <v>-</v>
      </c>
      <c r="AO543" t="str">
        <f>_xlfn.IFNA(VLOOKUP($C543,DataSuS2023!$B$2:$O$854,3,FALSE),"")</f>
        <v>-</v>
      </c>
      <c r="AP543" t="str">
        <f>_xlfn.IFNA(VLOOKUP($C543,DataSuS2023!$B$2:$O$854,4,FALSE),"")</f>
        <v>-</v>
      </c>
      <c r="AQ543" t="str">
        <f>_xlfn.IFNA(VLOOKUP($C543,DataSuS2023!$B$2:$O$854,5,FALSE),"")</f>
        <v>-</v>
      </c>
      <c r="AR543" t="str">
        <f>_xlfn.IFNA(VLOOKUP($C543,DataSuS2023!$B$2:$O$854,6,FALSE),"")</f>
        <v>-</v>
      </c>
      <c r="AS543" t="str">
        <f>_xlfn.IFNA(VLOOKUP($C543,DataSuS2023!$B$2:$O$854,7,FALSE),"")</f>
        <v>-</v>
      </c>
      <c r="AT543" t="str">
        <f>_xlfn.IFNA(VLOOKUP($C543,DataSuS2023!$B$2:$O$854,8,FALSE),"")</f>
        <v>-</v>
      </c>
      <c r="AU543" t="str">
        <f>_xlfn.IFNA(VLOOKUP($C543,DataSuS2023!$B$2:$O$854,9,FALSE),"")</f>
        <v>-</v>
      </c>
      <c r="AV543" t="str">
        <f>_xlfn.IFNA(VLOOKUP($C543,DataSuS2023!$B$2:$O$854,10,FALSE),"")</f>
        <v>-</v>
      </c>
      <c r="AW543" t="str">
        <f>_xlfn.IFNA(VLOOKUP($C543,DataSuS2023!$B$2:$O$854,11,FALSE),"")</f>
        <v>-</v>
      </c>
      <c r="AX543" t="str">
        <f>_xlfn.IFNA(VLOOKUP($C543,DataSuS2023!$B$2:$O$854,12,FALSE),"")</f>
        <v>-</v>
      </c>
      <c r="AY543" t="str">
        <f>_xlfn.IFNA(VLOOKUP($C543,DataSuS2023!$B$2:$O$854,13,FALSE),"")</f>
        <v>-</v>
      </c>
      <c r="AZ543" s="43">
        <f t="shared" si="48"/>
        <v>0</v>
      </c>
      <c r="BA543">
        <f t="shared" si="47"/>
        <v>0</v>
      </c>
    </row>
    <row r="544" spans="1:53" ht="15.75" customHeight="1">
      <c r="A544" s="10" t="s">
        <v>1006</v>
      </c>
      <c r="B544" s="5">
        <v>3146305</v>
      </c>
      <c r="C544" s="5" t="str">
        <f t="shared" si="44"/>
        <v>31463</v>
      </c>
      <c r="D544" s="11" t="s">
        <v>85</v>
      </c>
      <c r="E544" s="12">
        <v>0.40500000000000003</v>
      </c>
      <c r="F544" s="12">
        <v>0.56399999999999995</v>
      </c>
      <c r="G544" s="13">
        <v>0.59599999999999997</v>
      </c>
      <c r="H544" s="46" t="s">
        <v>1007</v>
      </c>
      <c r="I544" s="13" t="s">
        <v>61</v>
      </c>
      <c r="J544" s="14">
        <v>2.5299999999999998</v>
      </c>
      <c r="K544" s="14">
        <v>544.375</v>
      </c>
      <c r="L544" s="15">
        <f t="shared" si="43"/>
        <v>4.6475315729047066</v>
      </c>
      <c r="M544" s="6" t="s">
        <v>103</v>
      </c>
      <c r="N544" s="3" t="str">
        <f>_xlfn.IFNA(VLOOKUP($C544,DataSuS2021!$B$2:$O$173,2,FALSE),"")</f>
        <v/>
      </c>
      <c r="O544" s="3" t="str">
        <f>_xlfn.IFNA(VLOOKUP($C544,DataSuS2021!$B$2:$O$173,3,FALSE),"")</f>
        <v/>
      </c>
      <c r="P544" s="3" t="str">
        <f>_xlfn.IFNA(VLOOKUP($C544,DataSuS2021!$B$2:$O$173,4,FALSE),"")</f>
        <v/>
      </c>
      <c r="Q544" s="3" t="str">
        <f>_xlfn.IFNA(VLOOKUP($C544,DataSuS2021!$B$2:$O$173,5,FALSE),"")</f>
        <v/>
      </c>
      <c r="R544" s="3" t="str">
        <f>_xlfn.IFNA(VLOOKUP($C544,DataSuS2021!$B$2:$O$173,6,FALSE),"")</f>
        <v/>
      </c>
      <c r="S544" s="3" t="str">
        <f>_xlfn.IFNA(VLOOKUP($C544,DataSuS2021!$B$2:$O$173,7,FALSE),"")</f>
        <v/>
      </c>
      <c r="T544" s="3" t="str">
        <f>_xlfn.IFNA(VLOOKUP($C544,DataSuS2021!$B$2:$O$173,8,FALSE),"")</f>
        <v/>
      </c>
      <c r="U544" s="3" t="str">
        <f>_xlfn.IFNA(VLOOKUP($C544,DataSuS2021!$B$2:$O$173,9,FALSE),"")</f>
        <v/>
      </c>
      <c r="V544" s="3" t="str">
        <f>_xlfn.IFNA(VLOOKUP($C544,DataSuS2021!$B$2:$O$173,10,FALSE),"")</f>
        <v/>
      </c>
      <c r="W544" s="3" t="str">
        <f>_xlfn.IFNA(VLOOKUP($C544,DataSuS2021!$B$2:$O$173,11,FALSE),"")</f>
        <v/>
      </c>
      <c r="X544" s="3" t="str">
        <f>_xlfn.IFNA(VLOOKUP($C544,DataSuS2021!$B$2:$O$173,12,FALSE),"")</f>
        <v/>
      </c>
      <c r="Y544" s="3" t="str">
        <f>_xlfn.IFNA(VLOOKUP($C544,DataSuS2021!$B$2:$O$173,13,FALSE),"")</f>
        <v/>
      </c>
      <c r="Z544" s="42">
        <f t="shared" si="45"/>
        <v>0</v>
      </c>
      <c r="AA544" s="37" t="str">
        <f>_xlfn.IFNA(VLOOKUP($C544,DataSuS2022!$B$2:$O$854,2,FALSE),"")</f>
        <v>-</v>
      </c>
      <c r="AB544" s="37" t="str">
        <f>_xlfn.IFNA(VLOOKUP($C544,DataSuS2022!$B$2:$O$854,3,FALSE),"")</f>
        <v>-</v>
      </c>
      <c r="AC544" s="37" t="str">
        <f>_xlfn.IFNA(VLOOKUP($C544,DataSuS2022!$B$2:$O$854,4,FALSE),"")</f>
        <v>-</v>
      </c>
      <c r="AD544" s="37" t="str">
        <f>_xlfn.IFNA(VLOOKUP($C544,DataSuS2022!$B$2:$O$854,5,FALSE),"")</f>
        <v>-</v>
      </c>
      <c r="AE544" s="37" t="str">
        <f>_xlfn.IFNA(VLOOKUP($C544,DataSuS2022!$B$2:$O$854,6,FALSE),"")</f>
        <v>-</v>
      </c>
      <c r="AF544" s="37" t="str">
        <f>_xlfn.IFNA(VLOOKUP($C544,DataSuS2022!$B$2:$O$854,7,FALSE),"")</f>
        <v>-</v>
      </c>
      <c r="AG544" s="37" t="str">
        <f>_xlfn.IFNA(VLOOKUP($C544,DataSuS2022!$B$2:$O$854,8,FALSE),"")</f>
        <v>-</v>
      </c>
      <c r="AH544" s="37" t="str">
        <f>_xlfn.IFNA(VLOOKUP($C544,DataSuS2022!$B$2:$O$854,9,FALSE),"")</f>
        <v>-</v>
      </c>
      <c r="AI544" s="37" t="str">
        <f>_xlfn.IFNA(VLOOKUP($C544,DataSuS2022!$B$2:$O$854,10,FALSE),"")</f>
        <v>-</v>
      </c>
      <c r="AJ544" s="37" t="str">
        <f>_xlfn.IFNA(VLOOKUP($C544,DataSuS2022!$B$2:$O$854,11,FALSE),"")</f>
        <v>-</v>
      </c>
      <c r="AK544" s="37" t="str">
        <f>_xlfn.IFNA(VLOOKUP($C544,DataSuS2022!$B$2:$O$854,12,TRUE),"")</f>
        <v>-</v>
      </c>
      <c r="AL544" s="37" t="str">
        <f>_xlfn.IFNA(VLOOKUP($C544,DataSuS2022!$B$2:$O$854,13,FALSE),"")</f>
        <v>-</v>
      </c>
      <c r="AM544" s="44">
        <f t="shared" si="46"/>
        <v>0</v>
      </c>
      <c r="AN544" t="str">
        <f>_xlfn.IFNA(VLOOKUP($C544,DataSuS2023!$B$2:$O$854,2,FALSE),"")</f>
        <v>-</v>
      </c>
      <c r="AO544" t="str">
        <f>_xlfn.IFNA(VLOOKUP($C544,DataSuS2023!$B$2:$O$854,3,FALSE),"")</f>
        <v>-</v>
      </c>
      <c r="AP544" t="str">
        <f>_xlfn.IFNA(VLOOKUP($C544,DataSuS2023!$B$2:$O$854,4,FALSE),"")</f>
        <v>-</v>
      </c>
      <c r="AQ544" t="str">
        <f>_xlfn.IFNA(VLOOKUP($C544,DataSuS2023!$B$2:$O$854,5,FALSE),"")</f>
        <v>-</v>
      </c>
      <c r="AR544" t="str">
        <f>_xlfn.IFNA(VLOOKUP($C544,DataSuS2023!$B$2:$O$854,6,FALSE),"")</f>
        <v>-</v>
      </c>
      <c r="AS544" t="str">
        <f>_xlfn.IFNA(VLOOKUP($C544,DataSuS2023!$B$2:$O$854,7,FALSE),"")</f>
        <v>-</v>
      </c>
      <c r="AT544" t="str">
        <f>_xlfn.IFNA(VLOOKUP($C544,DataSuS2023!$B$2:$O$854,8,FALSE),"")</f>
        <v>-</v>
      </c>
      <c r="AU544" t="str">
        <f>_xlfn.IFNA(VLOOKUP($C544,DataSuS2023!$B$2:$O$854,9,FALSE),"")</f>
        <v>-</v>
      </c>
      <c r="AV544" t="str">
        <f>_xlfn.IFNA(VLOOKUP($C544,DataSuS2023!$B$2:$O$854,10,FALSE),"")</f>
        <v>-</v>
      </c>
      <c r="AW544" t="str">
        <f>_xlfn.IFNA(VLOOKUP($C544,DataSuS2023!$B$2:$O$854,11,FALSE),"")</f>
        <v>-</v>
      </c>
      <c r="AX544" t="str">
        <f>_xlfn.IFNA(VLOOKUP($C544,DataSuS2023!$B$2:$O$854,12,FALSE),"")</f>
        <v>-</v>
      </c>
      <c r="AY544" t="str">
        <f>_xlfn.IFNA(VLOOKUP($C544,DataSuS2023!$B$2:$O$854,13,FALSE),"")</f>
        <v>-</v>
      </c>
      <c r="AZ544" s="43">
        <f t="shared" si="48"/>
        <v>0</v>
      </c>
      <c r="BA544">
        <f t="shared" si="47"/>
        <v>0</v>
      </c>
    </row>
    <row r="545" spans="1:53" ht="15.75" customHeight="1">
      <c r="A545" s="10" t="s">
        <v>1008</v>
      </c>
      <c r="B545" s="5">
        <v>3146552</v>
      </c>
      <c r="C545" s="5" t="str">
        <f t="shared" si="44"/>
        <v>31465</v>
      </c>
      <c r="D545" s="11" t="s">
        <v>59</v>
      </c>
      <c r="E545" s="12">
        <v>0.46400000000000002</v>
      </c>
      <c r="F545" s="12">
        <v>0.63500000000000001</v>
      </c>
      <c r="G545" s="13">
        <v>0.59</v>
      </c>
      <c r="H545" s="46" t="s">
        <v>494</v>
      </c>
      <c r="I545" s="13" t="s">
        <v>343</v>
      </c>
      <c r="J545" s="14">
        <v>0.78</v>
      </c>
      <c r="K545" s="14">
        <v>839.80499999999995</v>
      </c>
      <c r="L545" s="15">
        <f t="shared" si="43"/>
        <v>0.92878703984853639</v>
      </c>
      <c r="M545" s="6" t="s">
        <v>83</v>
      </c>
      <c r="N545" s="3" t="str">
        <f>_xlfn.IFNA(VLOOKUP($C545,DataSuS2021!$B$2:$O$173,2,FALSE),"")</f>
        <v/>
      </c>
      <c r="O545" s="3" t="str">
        <f>_xlfn.IFNA(VLOOKUP($C545,DataSuS2021!$B$2:$O$173,3,FALSE),"")</f>
        <v/>
      </c>
      <c r="P545" s="3" t="str">
        <f>_xlfn.IFNA(VLOOKUP($C545,DataSuS2021!$B$2:$O$173,4,FALSE),"")</f>
        <v/>
      </c>
      <c r="Q545" s="3" t="str">
        <f>_xlfn.IFNA(VLOOKUP($C545,DataSuS2021!$B$2:$O$173,5,FALSE),"")</f>
        <v/>
      </c>
      <c r="R545" s="3" t="str">
        <f>_xlfn.IFNA(VLOOKUP($C545,DataSuS2021!$B$2:$O$173,6,FALSE),"")</f>
        <v/>
      </c>
      <c r="S545" s="3" t="str">
        <f>_xlfn.IFNA(VLOOKUP($C545,DataSuS2021!$B$2:$O$173,7,FALSE),"")</f>
        <v/>
      </c>
      <c r="T545" s="3" t="str">
        <f>_xlfn.IFNA(VLOOKUP($C545,DataSuS2021!$B$2:$O$173,8,FALSE),"")</f>
        <v/>
      </c>
      <c r="U545" s="3" t="str">
        <f>_xlfn.IFNA(VLOOKUP($C545,DataSuS2021!$B$2:$O$173,9,FALSE),"")</f>
        <v/>
      </c>
      <c r="V545" s="3" t="str">
        <f>_xlfn.IFNA(VLOOKUP($C545,DataSuS2021!$B$2:$O$173,10,FALSE),"")</f>
        <v/>
      </c>
      <c r="W545" s="3" t="str">
        <f>_xlfn.IFNA(VLOOKUP($C545,DataSuS2021!$B$2:$O$173,11,FALSE),"")</f>
        <v/>
      </c>
      <c r="X545" s="3" t="str">
        <f>_xlfn.IFNA(VLOOKUP($C545,DataSuS2021!$B$2:$O$173,12,FALSE),"")</f>
        <v/>
      </c>
      <c r="Y545" s="3" t="str">
        <f>_xlfn.IFNA(VLOOKUP($C545,DataSuS2021!$B$2:$O$173,13,FALSE),"")</f>
        <v/>
      </c>
      <c r="Z545" s="42">
        <f t="shared" si="45"/>
        <v>0</v>
      </c>
      <c r="AA545" s="37" t="str">
        <f>_xlfn.IFNA(VLOOKUP($C545,DataSuS2022!$B$2:$O$854,2,FALSE),"")</f>
        <v>-</v>
      </c>
      <c r="AB545" s="37" t="str">
        <f>_xlfn.IFNA(VLOOKUP($C545,DataSuS2022!$B$2:$O$854,3,FALSE),"")</f>
        <v>-</v>
      </c>
      <c r="AC545" s="37" t="str">
        <f>_xlfn.IFNA(VLOOKUP($C545,DataSuS2022!$B$2:$O$854,4,FALSE),"")</f>
        <v>-</v>
      </c>
      <c r="AD545" s="37" t="str">
        <f>_xlfn.IFNA(VLOOKUP($C545,DataSuS2022!$B$2:$O$854,5,FALSE),"")</f>
        <v>-</v>
      </c>
      <c r="AE545" s="37" t="str">
        <f>_xlfn.IFNA(VLOOKUP($C545,DataSuS2022!$B$2:$O$854,6,FALSE),"")</f>
        <v>-</v>
      </c>
      <c r="AF545" s="37" t="str">
        <f>_xlfn.IFNA(VLOOKUP($C545,DataSuS2022!$B$2:$O$854,7,FALSE),"")</f>
        <v>-</v>
      </c>
      <c r="AG545" s="37" t="str">
        <f>_xlfn.IFNA(VLOOKUP($C545,DataSuS2022!$B$2:$O$854,8,FALSE),"")</f>
        <v>-</v>
      </c>
      <c r="AH545" s="37" t="str">
        <f>_xlfn.IFNA(VLOOKUP($C545,DataSuS2022!$B$2:$O$854,9,FALSE),"")</f>
        <v>-</v>
      </c>
      <c r="AI545" s="37" t="str">
        <f>_xlfn.IFNA(VLOOKUP($C545,DataSuS2022!$B$2:$O$854,10,FALSE),"")</f>
        <v>-</v>
      </c>
      <c r="AJ545" s="37" t="str">
        <f>_xlfn.IFNA(VLOOKUP($C545,DataSuS2022!$B$2:$O$854,11,FALSE),"")</f>
        <v>-</v>
      </c>
      <c r="AK545" s="37" t="str">
        <f>_xlfn.IFNA(VLOOKUP($C545,DataSuS2022!$B$2:$O$854,12,TRUE),"")</f>
        <v>-</v>
      </c>
      <c r="AL545" s="37" t="str">
        <f>_xlfn.IFNA(VLOOKUP($C545,DataSuS2022!$B$2:$O$854,13,FALSE),"")</f>
        <v>-</v>
      </c>
      <c r="AM545" s="44">
        <f t="shared" si="46"/>
        <v>0</v>
      </c>
      <c r="AN545" t="str">
        <f>_xlfn.IFNA(VLOOKUP($C545,DataSuS2023!$B$2:$O$854,2,FALSE),"")</f>
        <v>-</v>
      </c>
      <c r="AO545" t="str">
        <f>_xlfn.IFNA(VLOOKUP($C545,DataSuS2023!$B$2:$O$854,3,FALSE),"")</f>
        <v>-</v>
      </c>
      <c r="AP545" t="str">
        <f>_xlfn.IFNA(VLOOKUP($C545,DataSuS2023!$B$2:$O$854,4,FALSE),"")</f>
        <v>-</v>
      </c>
      <c r="AQ545" t="str">
        <f>_xlfn.IFNA(VLOOKUP($C545,DataSuS2023!$B$2:$O$854,5,FALSE),"")</f>
        <v>-</v>
      </c>
      <c r="AR545" t="str">
        <f>_xlfn.IFNA(VLOOKUP($C545,DataSuS2023!$B$2:$O$854,6,FALSE),"")</f>
        <v>-</v>
      </c>
      <c r="AS545" t="str">
        <f>_xlfn.IFNA(VLOOKUP($C545,DataSuS2023!$B$2:$O$854,7,FALSE),"")</f>
        <v>-</v>
      </c>
      <c r="AT545" t="str">
        <f>_xlfn.IFNA(VLOOKUP($C545,DataSuS2023!$B$2:$O$854,8,FALSE),"")</f>
        <v>-</v>
      </c>
      <c r="AU545" t="str">
        <f>_xlfn.IFNA(VLOOKUP($C545,DataSuS2023!$B$2:$O$854,9,FALSE),"")</f>
        <v>-</v>
      </c>
      <c r="AV545" t="str">
        <f>_xlfn.IFNA(VLOOKUP($C545,DataSuS2023!$B$2:$O$854,10,FALSE),"")</f>
        <v>-</v>
      </c>
      <c r="AW545" t="str">
        <f>_xlfn.IFNA(VLOOKUP($C545,DataSuS2023!$B$2:$O$854,11,FALSE),"")</f>
        <v>-</v>
      </c>
      <c r="AX545" t="str">
        <f>_xlfn.IFNA(VLOOKUP($C545,DataSuS2023!$B$2:$O$854,12,FALSE),"")</f>
        <v>-</v>
      </c>
      <c r="AY545" t="str">
        <f>_xlfn.IFNA(VLOOKUP($C545,DataSuS2023!$B$2:$O$854,13,FALSE),"")</f>
        <v>-</v>
      </c>
      <c r="AZ545" s="43">
        <f t="shared" si="48"/>
        <v>0</v>
      </c>
      <c r="BA545">
        <f t="shared" si="47"/>
        <v>0</v>
      </c>
    </row>
    <row r="546" spans="1:53" ht="15.75" customHeight="1">
      <c r="A546" s="10" t="s">
        <v>1009</v>
      </c>
      <c r="B546" s="5">
        <v>3146404</v>
      </c>
      <c r="C546" s="5" t="str">
        <f t="shared" si="44"/>
        <v>31464</v>
      </c>
      <c r="D546" s="11" t="s">
        <v>56</v>
      </c>
      <c r="E546" s="12">
        <v>0.19600000000000001</v>
      </c>
      <c r="F546" s="12">
        <v>0.40799999999999997</v>
      </c>
      <c r="G546" s="13">
        <v>0.66900000000000004</v>
      </c>
      <c r="H546" s="46" t="s">
        <v>244</v>
      </c>
      <c r="I546" s="13" t="s">
        <v>53</v>
      </c>
      <c r="J546" s="14">
        <v>1.7</v>
      </c>
      <c r="K546" s="14">
        <v>637.30899999999997</v>
      </c>
      <c r="L546" s="15">
        <f t="shared" si="43"/>
        <v>2.6674658603597314</v>
      </c>
      <c r="M546" s="6" t="s">
        <v>57</v>
      </c>
      <c r="N546" s="3" t="str">
        <f>_xlfn.IFNA(VLOOKUP($C546,DataSuS2021!$B$2:$O$173,2,FALSE),"")</f>
        <v/>
      </c>
      <c r="O546" s="3" t="str">
        <f>_xlfn.IFNA(VLOOKUP($C546,DataSuS2021!$B$2:$O$173,3,FALSE),"")</f>
        <v/>
      </c>
      <c r="P546" s="3" t="str">
        <f>_xlfn.IFNA(VLOOKUP($C546,DataSuS2021!$B$2:$O$173,4,FALSE),"")</f>
        <v/>
      </c>
      <c r="Q546" s="3" t="str">
        <f>_xlfn.IFNA(VLOOKUP($C546,DataSuS2021!$B$2:$O$173,5,FALSE),"")</f>
        <v/>
      </c>
      <c r="R546" s="3" t="str">
        <f>_xlfn.IFNA(VLOOKUP($C546,DataSuS2021!$B$2:$O$173,6,FALSE),"")</f>
        <v/>
      </c>
      <c r="S546" s="3" t="str">
        <f>_xlfn.IFNA(VLOOKUP($C546,DataSuS2021!$B$2:$O$173,7,FALSE),"")</f>
        <v/>
      </c>
      <c r="T546" s="3" t="str">
        <f>_xlfn.IFNA(VLOOKUP($C546,DataSuS2021!$B$2:$O$173,8,FALSE),"")</f>
        <v/>
      </c>
      <c r="U546" s="3" t="str">
        <f>_xlfn.IFNA(VLOOKUP($C546,DataSuS2021!$B$2:$O$173,9,FALSE),"")</f>
        <v/>
      </c>
      <c r="V546" s="3" t="str">
        <f>_xlfn.IFNA(VLOOKUP($C546,DataSuS2021!$B$2:$O$173,10,FALSE),"")</f>
        <v/>
      </c>
      <c r="W546" s="3" t="str">
        <f>_xlfn.IFNA(VLOOKUP($C546,DataSuS2021!$B$2:$O$173,11,FALSE),"")</f>
        <v/>
      </c>
      <c r="X546" s="3" t="str">
        <f>_xlfn.IFNA(VLOOKUP($C546,DataSuS2021!$B$2:$O$173,12,FALSE),"")</f>
        <v/>
      </c>
      <c r="Y546" s="3" t="str">
        <f>_xlfn.IFNA(VLOOKUP($C546,DataSuS2021!$B$2:$O$173,13,FALSE),"")</f>
        <v/>
      </c>
      <c r="Z546" s="42">
        <f t="shared" si="45"/>
        <v>0</v>
      </c>
      <c r="AA546" s="37" t="str">
        <f>_xlfn.IFNA(VLOOKUP($C546,DataSuS2022!$B$2:$O$854,2,FALSE),"")</f>
        <v>-</v>
      </c>
      <c r="AB546" s="37" t="str">
        <f>_xlfn.IFNA(VLOOKUP($C546,DataSuS2022!$B$2:$O$854,3,FALSE),"")</f>
        <v>-</v>
      </c>
      <c r="AC546" s="37" t="str">
        <f>_xlfn.IFNA(VLOOKUP($C546,DataSuS2022!$B$2:$O$854,4,FALSE),"")</f>
        <v>-</v>
      </c>
      <c r="AD546" s="37" t="str">
        <f>_xlfn.IFNA(VLOOKUP($C546,DataSuS2022!$B$2:$O$854,5,FALSE),"")</f>
        <v>-</v>
      </c>
      <c r="AE546" s="37" t="str">
        <f>_xlfn.IFNA(VLOOKUP($C546,DataSuS2022!$B$2:$O$854,6,FALSE),"")</f>
        <v>-</v>
      </c>
      <c r="AF546" s="37" t="str">
        <f>_xlfn.IFNA(VLOOKUP($C546,DataSuS2022!$B$2:$O$854,7,FALSE),"")</f>
        <v>-</v>
      </c>
      <c r="AG546" s="37" t="str">
        <f>_xlfn.IFNA(VLOOKUP($C546,DataSuS2022!$B$2:$O$854,8,FALSE),"")</f>
        <v>-</v>
      </c>
      <c r="AH546" s="37" t="str">
        <f>_xlfn.IFNA(VLOOKUP($C546,DataSuS2022!$B$2:$O$854,9,FALSE),"")</f>
        <v>-</v>
      </c>
      <c r="AI546" s="37" t="str">
        <f>_xlfn.IFNA(VLOOKUP($C546,DataSuS2022!$B$2:$O$854,10,FALSE),"")</f>
        <v>-</v>
      </c>
      <c r="AJ546" s="37" t="str">
        <f>_xlfn.IFNA(VLOOKUP($C546,DataSuS2022!$B$2:$O$854,11,FALSE),"")</f>
        <v>-</v>
      </c>
      <c r="AK546" s="37" t="str">
        <f>_xlfn.IFNA(VLOOKUP($C546,DataSuS2022!$B$2:$O$854,12,TRUE),"")</f>
        <v>-</v>
      </c>
      <c r="AL546" s="37" t="str">
        <f>_xlfn.IFNA(VLOOKUP($C546,DataSuS2022!$B$2:$O$854,13,FALSE),"")</f>
        <v>-</v>
      </c>
      <c r="AM546" s="44">
        <f t="shared" si="46"/>
        <v>0</v>
      </c>
      <c r="AN546" t="str">
        <f>_xlfn.IFNA(VLOOKUP($C546,DataSuS2023!$B$2:$O$854,2,FALSE),"")</f>
        <v>-</v>
      </c>
      <c r="AO546" t="str">
        <f>_xlfn.IFNA(VLOOKUP($C546,DataSuS2023!$B$2:$O$854,3,FALSE),"")</f>
        <v>-</v>
      </c>
      <c r="AP546" t="str">
        <f>_xlfn.IFNA(VLOOKUP($C546,DataSuS2023!$B$2:$O$854,4,FALSE),"")</f>
        <v>-</v>
      </c>
      <c r="AQ546" t="str">
        <f>_xlfn.IFNA(VLOOKUP($C546,DataSuS2023!$B$2:$O$854,5,FALSE),"")</f>
        <v>-</v>
      </c>
      <c r="AR546" t="str">
        <f>_xlfn.IFNA(VLOOKUP($C546,DataSuS2023!$B$2:$O$854,6,FALSE),"")</f>
        <v>-</v>
      </c>
      <c r="AS546" t="str">
        <f>_xlfn.IFNA(VLOOKUP($C546,DataSuS2023!$B$2:$O$854,7,FALSE),"")</f>
        <v>-</v>
      </c>
      <c r="AT546" t="str">
        <f>_xlfn.IFNA(VLOOKUP($C546,DataSuS2023!$B$2:$O$854,8,FALSE),"")</f>
        <v>-</v>
      </c>
      <c r="AU546" t="str">
        <f>_xlfn.IFNA(VLOOKUP($C546,DataSuS2023!$B$2:$O$854,9,FALSE),"")</f>
        <v>-</v>
      </c>
      <c r="AV546" t="str">
        <f>_xlfn.IFNA(VLOOKUP($C546,DataSuS2023!$B$2:$O$854,10,FALSE),"")</f>
        <v>-</v>
      </c>
      <c r="AW546" t="str">
        <f>_xlfn.IFNA(VLOOKUP($C546,DataSuS2023!$B$2:$O$854,11,FALSE),"")</f>
        <v>-</v>
      </c>
      <c r="AX546" t="str">
        <f>_xlfn.IFNA(VLOOKUP($C546,DataSuS2023!$B$2:$O$854,12,FALSE),"")</f>
        <v>-</v>
      </c>
      <c r="AY546" t="str">
        <f>_xlfn.IFNA(VLOOKUP($C546,DataSuS2023!$B$2:$O$854,13,FALSE),"")</f>
        <v>-</v>
      </c>
      <c r="AZ546" s="43">
        <f t="shared" si="48"/>
        <v>0</v>
      </c>
      <c r="BA546">
        <f t="shared" si="47"/>
        <v>0</v>
      </c>
    </row>
    <row r="547" spans="1:53" ht="15.75" customHeight="1">
      <c r="A547" s="10" t="s">
        <v>1010</v>
      </c>
      <c r="B547" s="5">
        <v>3146503</v>
      </c>
      <c r="C547" s="5" t="str">
        <f t="shared" si="44"/>
        <v>31465</v>
      </c>
      <c r="D547" s="11" t="s">
        <v>136</v>
      </c>
      <c r="E547" s="12">
        <v>0.44600000000000001</v>
      </c>
      <c r="F547" s="12">
        <v>0.60099999999999998</v>
      </c>
      <c r="G547" s="13">
        <v>0.72799999999999998</v>
      </c>
      <c r="H547" s="46" t="s">
        <v>238</v>
      </c>
      <c r="I547" s="13" t="s">
        <v>53</v>
      </c>
      <c r="J547" s="14">
        <v>1.77</v>
      </c>
      <c r="K547" s="14">
        <v>421.86200000000002</v>
      </c>
      <c r="L547" s="15">
        <f t="shared" si="43"/>
        <v>4.1956848448070696</v>
      </c>
      <c r="M547" s="6" t="s">
        <v>76</v>
      </c>
      <c r="N547" s="3" t="str">
        <f>_xlfn.IFNA(VLOOKUP($C547,DataSuS2021!$B$2:$O$173,2,FALSE),"")</f>
        <v/>
      </c>
      <c r="O547" s="3" t="str">
        <f>_xlfn.IFNA(VLOOKUP($C547,DataSuS2021!$B$2:$O$173,3,FALSE),"")</f>
        <v/>
      </c>
      <c r="P547" s="3" t="str">
        <f>_xlfn.IFNA(VLOOKUP($C547,DataSuS2021!$B$2:$O$173,4,FALSE),"")</f>
        <v/>
      </c>
      <c r="Q547" s="3" t="str">
        <f>_xlfn.IFNA(VLOOKUP($C547,DataSuS2021!$B$2:$O$173,5,FALSE),"")</f>
        <v/>
      </c>
      <c r="R547" s="3" t="str">
        <f>_xlfn.IFNA(VLOOKUP($C547,DataSuS2021!$B$2:$O$173,6,FALSE),"")</f>
        <v/>
      </c>
      <c r="S547" s="3" t="str">
        <f>_xlfn.IFNA(VLOOKUP($C547,DataSuS2021!$B$2:$O$173,7,FALSE),"")</f>
        <v/>
      </c>
      <c r="T547" s="3" t="str">
        <f>_xlfn.IFNA(VLOOKUP($C547,DataSuS2021!$B$2:$O$173,8,FALSE),"")</f>
        <v/>
      </c>
      <c r="U547" s="3" t="str">
        <f>_xlfn.IFNA(VLOOKUP($C547,DataSuS2021!$B$2:$O$173,9,FALSE),"")</f>
        <v/>
      </c>
      <c r="V547" s="3" t="str">
        <f>_xlfn.IFNA(VLOOKUP($C547,DataSuS2021!$B$2:$O$173,10,FALSE),"")</f>
        <v/>
      </c>
      <c r="W547" s="3" t="str">
        <f>_xlfn.IFNA(VLOOKUP($C547,DataSuS2021!$B$2:$O$173,11,FALSE),"")</f>
        <v/>
      </c>
      <c r="X547" s="3" t="str">
        <f>_xlfn.IFNA(VLOOKUP($C547,DataSuS2021!$B$2:$O$173,12,FALSE),"")</f>
        <v/>
      </c>
      <c r="Y547" s="3" t="str">
        <f>_xlfn.IFNA(VLOOKUP($C547,DataSuS2021!$B$2:$O$173,13,FALSE),"")</f>
        <v/>
      </c>
      <c r="Z547" s="42">
        <f t="shared" si="45"/>
        <v>0</v>
      </c>
      <c r="AA547" s="37" t="str">
        <f>_xlfn.IFNA(VLOOKUP($C547,DataSuS2022!$B$2:$O$854,2,FALSE),"")</f>
        <v>-</v>
      </c>
      <c r="AB547" s="37" t="str">
        <f>_xlfn.IFNA(VLOOKUP($C547,DataSuS2022!$B$2:$O$854,3,FALSE),"")</f>
        <v>-</v>
      </c>
      <c r="AC547" s="37" t="str">
        <f>_xlfn.IFNA(VLOOKUP($C547,DataSuS2022!$B$2:$O$854,4,FALSE),"")</f>
        <v>-</v>
      </c>
      <c r="AD547" s="37" t="str">
        <f>_xlfn.IFNA(VLOOKUP($C547,DataSuS2022!$B$2:$O$854,5,FALSE),"")</f>
        <v>-</v>
      </c>
      <c r="AE547" s="37" t="str">
        <f>_xlfn.IFNA(VLOOKUP($C547,DataSuS2022!$B$2:$O$854,6,FALSE),"")</f>
        <v>-</v>
      </c>
      <c r="AF547" s="37" t="str">
        <f>_xlfn.IFNA(VLOOKUP($C547,DataSuS2022!$B$2:$O$854,7,FALSE),"")</f>
        <v>-</v>
      </c>
      <c r="AG547" s="37" t="str">
        <f>_xlfn.IFNA(VLOOKUP($C547,DataSuS2022!$B$2:$O$854,8,FALSE),"")</f>
        <v>-</v>
      </c>
      <c r="AH547" s="37" t="str">
        <f>_xlfn.IFNA(VLOOKUP($C547,DataSuS2022!$B$2:$O$854,9,FALSE),"")</f>
        <v>-</v>
      </c>
      <c r="AI547" s="37" t="str">
        <f>_xlfn.IFNA(VLOOKUP($C547,DataSuS2022!$B$2:$O$854,10,FALSE),"")</f>
        <v>-</v>
      </c>
      <c r="AJ547" s="37" t="str">
        <f>_xlfn.IFNA(VLOOKUP($C547,DataSuS2022!$B$2:$O$854,11,FALSE),"")</f>
        <v>-</v>
      </c>
      <c r="AK547" s="37" t="str">
        <f>_xlfn.IFNA(VLOOKUP($C547,DataSuS2022!$B$2:$O$854,12,TRUE),"")</f>
        <v>-</v>
      </c>
      <c r="AL547" s="37" t="str">
        <f>_xlfn.IFNA(VLOOKUP($C547,DataSuS2022!$B$2:$O$854,13,FALSE),"")</f>
        <v>-</v>
      </c>
      <c r="AM547" s="44">
        <f t="shared" si="46"/>
        <v>0</v>
      </c>
      <c r="AN547" t="str">
        <f>_xlfn.IFNA(VLOOKUP($C547,DataSuS2023!$B$2:$O$854,2,FALSE),"")</f>
        <v>-</v>
      </c>
      <c r="AO547" t="str">
        <f>_xlfn.IFNA(VLOOKUP($C547,DataSuS2023!$B$2:$O$854,3,FALSE),"")</f>
        <v>-</v>
      </c>
      <c r="AP547" t="str">
        <f>_xlfn.IFNA(VLOOKUP($C547,DataSuS2023!$B$2:$O$854,4,FALSE),"")</f>
        <v>-</v>
      </c>
      <c r="AQ547" t="str">
        <f>_xlfn.IFNA(VLOOKUP($C547,DataSuS2023!$B$2:$O$854,5,FALSE),"")</f>
        <v>-</v>
      </c>
      <c r="AR547" t="str">
        <f>_xlfn.IFNA(VLOOKUP($C547,DataSuS2023!$B$2:$O$854,6,FALSE),"")</f>
        <v>-</v>
      </c>
      <c r="AS547" t="str">
        <f>_xlfn.IFNA(VLOOKUP($C547,DataSuS2023!$B$2:$O$854,7,FALSE),"")</f>
        <v>-</v>
      </c>
      <c r="AT547" t="str">
        <f>_xlfn.IFNA(VLOOKUP($C547,DataSuS2023!$B$2:$O$854,8,FALSE),"")</f>
        <v>-</v>
      </c>
      <c r="AU547" t="str">
        <f>_xlfn.IFNA(VLOOKUP($C547,DataSuS2023!$B$2:$O$854,9,FALSE),"")</f>
        <v>-</v>
      </c>
      <c r="AV547" t="str">
        <f>_xlfn.IFNA(VLOOKUP($C547,DataSuS2023!$B$2:$O$854,10,FALSE),"")</f>
        <v>-</v>
      </c>
      <c r="AW547" t="str">
        <f>_xlfn.IFNA(VLOOKUP($C547,DataSuS2023!$B$2:$O$854,11,FALSE),"")</f>
        <v>-</v>
      </c>
      <c r="AX547" t="str">
        <f>_xlfn.IFNA(VLOOKUP($C547,DataSuS2023!$B$2:$O$854,12,FALSE),"")</f>
        <v>-</v>
      </c>
      <c r="AY547" t="str">
        <f>_xlfn.IFNA(VLOOKUP($C547,DataSuS2023!$B$2:$O$854,13,FALSE),"")</f>
        <v>-</v>
      </c>
      <c r="AZ547" s="43">
        <f t="shared" si="48"/>
        <v>0</v>
      </c>
      <c r="BA547">
        <f t="shared" si="47"/>
        <v>0</v>
      </c>
    </row>
    <row r="548" spans="1:53" ht="15.75" customHeight="1">
      <c r="A548" s="10" t="s">
        <v>1011</v>
      </c>
      <c r="B548" s="5">
        <v>3146602</v>
      </c>
      <c r="C548" s="5" t="str">
        <f t="shared" si="44"/>
        <v>31466</v>
      </c>
      <c r="D548" s="11" t="s">
        <v>64</v>
      </c>
      <c r="E548" s="12">
        <v>0.437</v>
      </c>
      <c r="F548" s="12">
        <v>0.60799999999999998</v>
      </c>
      <c r="G548" s="13">
        <v>0.72</v>
      </c>
      <c r="H548" s="46" t="s">
        <v>1012</v>
      </c>
      <c r="I548" s="13" t="s">
        <v>61</v>
      </c>
      <c r="J548" s="14">
        <v>0.4</v>
      </c>
      <c r="K548" s="14">
        <v>58.418999999999997</v>
      </c>
      <c r="L548" s="15">
        <f t="shared" si="43"/>
        <v>6.8470874201886378</v>
      </c>
      <c r="M548" s="6" t="s">
        <v>62</v>
      </c>
      <c r="N548" s="3" t="str">
        <f>_xlfn.IFNA(VLOOKUP($C548,DataSuS2021!$B$2:$O$173,2,FALSE),"")</f>
        <v/>
      </c>
      <c r="O548" s="3" t="str">
        <f>_xlfn.IFNA(VLOOKUP($C548,DataSuS2021!$B$2:$O$173,3,FALSE),"")</f>
        <v/>
      </c>
      <c r="P548" s="3" t="str">
        <f>_xlfn.IFNA(VLOOKUP($C548,DataSuS2021!$B$2:$O$173,4,FALSE),"")</f>
        <v/>
      </c>
      <c r="Q548" s="3" t="str">
        <f>_xlfn.IFNA(VLOOKUP($C548,DataSuS2021!$B$2:$O$173,5,FALSE),"")</f>
        <v/>
      </c>
      <c r="R548" s="3" t="str">
        <f>_xlfn.IFNA(VLOOKUP($C548,DataSuS2021!$B$2:$O$173,6,FALSE),"")</f>
        <v/>
      </c>
      <c r="S548" s="3" t="str">
        <f>_xlfn.IFNA(VLOOKUP($C548,DataSuS2021!$B$2:$O$173,7,FALSE),"")</f>
        <v/>
      </c>
      <c r="T548" s="3" t="str">
        <f>_xlfn.IFNA(VLOOKUP($C548,DataSuS2021!$B$2:$O$173,8,FALSE),"")</f>
        <v/>
      </c>
      <c r="U548" s="3" t="str">
        <f>_xlfn.IFNA(VLOOKUP($C548,DataSuS2021!$B$2:$O$173,9,FALSE),"")</f>
        <v/>
      </c>
      <c r="V548" s="3" t="str">
        <f>_xlfn.IFNA(VLOOKUP($C548,DataSuS2021!$B$2:$O$173,10,FALSE),"")</f>
        <v/>
      </c>
      <c r="W548" s="3" t="str">
        <f>_xlfn.IFNA(VLOOKUP($C548,DataSuS2021!$B$2:$O$173,11,FALSE),"")</f>
        <v/>
      </c>
      <c r="X548" s="3" t="str">
        <f>_xlfn.IFNA(VLOOKUP($C548,DataSuS2021!$B$2:$O$173,12,FALSE),"")</f>
        <v/>
      </c>
      <c r="Y548" s="3" t="str">
        <f>_xlfn.IFNA(VLOOKUP($C548,DataSuS2021!$B$2:$O$173,13,FALSE),"")</f>
        <v/>
      </c>
      <c r="Z548" s="42">
        <f t="shared" si="45"/>
        <v>0</v>
      </c>
      <c r="AA548" s="37" t="str">
        <f>_xlfn.IFNA(VLOOKUP($C548,DataSuS2022!$B$2:$O$854,2,FALSE),"")</f>
        <v>-</v>
      </c>
      <c r="AB548" s="37" t="str">
        <f>_xlfn.IFNA(VLOOKUP($C548,DataSuS2022!$B$2:$O$854,3,FALSE),"")</f>
        <v>-</v>
      </c>
      <c r="AC548" s="37" t="str">
        <f>_xlfn.IFNA(VLOOKUP($C548,DataSuS2022!$B$2:$O$854,4,FALSE),"")</f>
        <v>-</v>
      </c>
      <c r="AD548" s="37" t="str">
        <f>_xlfn.IFNA(VLOOKUP($C548,DataSuS2022!$B$2:$O$854,5,FALSE),"")</f>
        <v>-</v>
      </c>
      <c r="AE548" s="37" t="str">
        <f>_xlfn.IFNA(VLOOKUP($C548,DataSuS2022!$B$2:$O$854,6,FALSE),"")</f>
        <v>-</v>
      </c>
      <c r="AF548" s="37" t="str">
        <f>_xlfn.IFNA(VLOOKUP($C548,DataSuS2022!$B$2:$O$854,7,FALSE),"")</f>
        <v>-</v>
      </c>
      <c r="AG548" s="37" t="str">
        <f>_xlfn.IFNA(VLOOKUP($C548,DataSuS2022!$B$2:$O$854,8,FALSE),"")</f>
        <v>-</v>
      </c>
      <c r="AH548" s="37" t="str">
        <f>_xlfn.IFNA(VLOOKUP($C548,DataSuS2022!$B$2:$O$854,9,FALSE),"")</f>
        <v>-</v>
      </c>
      <c r="AI548" s="37" t="str">
        <f>_xlfn.IFNA(VLOOKUP($C548,DataSuS2022!$B$2:$O$854,10,FALSE),"")</f>
        <v>-</v>
      </c>
      <c r="AJ548" s="37" t="str">
        <f>_xlfn.IFNA(VLOOKUP($C548,DataSuS2022!$B$2:$O$854,11,FALSE),"")</f>
        <v>-</v>
      </c>
      <c r="AK548" s="37" t="str">
        <f>_xlfn.IFNA(VLOOKUP($C548,DataSuS2022!$B$2:$O$854,12,TRUE),"")</f>
        <v>-</v>
      </c>
      <c r="AL548" s="37" t="str">
        <f>_xlfn.IFNA(VLOOKUP($C548,DataSuS2022!$B$2:$O$854,13,FALSE),"")</f>
        <v>-</v>
      </c>
      <c r="AM548" s="44">
        <f t="shared" si="46"/>
        <v>0</v>
      </c>
      <c r="AN548" t="str">
        <f>_xlfn.IFNA(VLOOKUP($C548,DataSuS2023!$B$2:$O$854,2,FALSE),"")</f>
        <v>-</v>
      </c>
      <c r="AO548" t="str">
        <f>_xlfn.IFNA(VLOOKUP($C548,DataSuS2023!$B$2:$O$854,3,FALSE),"")</f>
        <v>-</v>
      </c>
      <c r="AP548" t="str">
        <f>_xlfn.IFNA(VLOOKUP($C548,DataSuS2023!$B$2:$O$854,4,FALSE),"")</f>
        <v>-</v>
      </c>
      <c r="AQ548" t="str">
        <f>_xlfn.IFNA(VLOOKUP($C548,DataSuS2023!$B$2:$O$854,5,FALSE),"")</f>
        <v>-</v>
      </c>
      <c r="AR548" t="str">
        <f>_xlfn.IFNA(VLOOKUP($C548,DataSuS2023!$B$2:$O$854,6,FALSE),"")</f>
        <v>-</v>
      </c>
      <c r="AS548" t="str">
        <f>_xlfn.IFNA(VLOOKUP($C548,DataSuS2023!$B$2:$O$854,7,FALSE),"")</f>
        <v>-</v>
      </c>
      <c r="AT548" t="str">
        <f>_xlfn.IFNA(VLOOKUP($C548,DataSuS2023!$B$2:$O$854,8,FALSE),"")</f>
        <v>-</v>
      </c>
      <c r="AU548" t="str">
        <f>_xlfn.IFNA(VLOOKUP($C548,DataSuS2023!$B$2:$O$854,9,FALSE),"")</f>
        <v>-</v>
      </c>
      <c r="AV548" t="str">
        <f>_xlfn.IFNA(VLOOKUP($C548,DataSuS2023!$B$2:$O$854,10,FALSE),"")</f>
        <v>-</v>
      </c>
      <c r="AW548" t="str">
        <f>_xlfn.IFNA(VLOOKUP($C548,DataSuS2023!$B$2:$O$854,11,FALSE),"")</f>
        <v>-</v>
      </c>
      <c r="AX548" t="str">
        <f>_xlfn.IFNA(VLOOKUP($C548,DataSuS2023!$B$2:$O$854,12,FALSE),"")</f>
        <v>-</v>
      </c>
      <c r="AY548" t="str">
        <f>_xlfn.IFNA(VLOOKUP($C548,DataSuS2023!$B$2:$O$854,13,FALSE),"")</f>
        <v>-</v>
      </c>
      <c r="AZ548" s="43">
        <f t="shared" si="48"/>
        <v>0</v>
      </c>
      <c r="BA548">
        <f t="shared" si="47"/>
        <v>0</v>
      </c>
    </row>
    <row r="549" spans="1:53" ht="15.75" customHeight="1">
      <c r="A549" s="10" t="s">
        <v>1013</v>
      </c>
      <c r="B549" s="5">
        <v>3146701</v>
      </c>
      <c r="C549" s="5" t="str">
        <f t="shared" si="44"/>
        <v>31467</v>
      </c>
      <c r="D549" s="11" t="s">
        <v>64</v>
      </c>
      <c r="E549" s="12">
        <v>0.29599999999999999</v>
      </c>
      <c r="F549" s="12">
        <v>0.41899999999999998</v>
      </c>
      <c r="G549" s="13">
        <v>0.70299999999999996</v>
      </c>
      <c r="H549" s="46" t="s">
        <v>457</v>
      </c>
      <c r="I549" s="13" t="s">
        <v>61</v>
      </c>
      <c r="J549" s="14">
        <v>1.32</v>
      </c>
      <c r="K549" s="14">
        <v>316.476</v>
      </c>
      <c r="L549" s="15">
        <f t="shared" si="43"/>
        <v>4.1709323929776669</v>
      </c>
      <c r="M549" s="6" t="s">
        <v>62</v>
      </c>
      <c r="N549" s="3" t="str">
        <f>_xlfn.IFNA(VLOOKUP($C549,DataSuS2021!$B$2:$O$173,2,FALSE),"")</f>
        <v/>
      </c>
      <c r="O549" s="3" t="str">
        <f>_xlfn.IFNA(VLOOKUP($C549,DataSuS2021!$B$2:$O$173,3,FALSE),"")</f>
        <v/>
      </c>
      <c r="P549" s="3" t="str">
        <f>_xlfn.IFNA(VLOOKUP($C549,DataSuS2021!$B$2:$O$173,4,FALSE),"")</f>
        <v/>
      </c>
      <c r="Q549" s="3" t="str">
        <f>_xlfn.IFNA(VLOOKUP($C549,DataSuS2021!$B$2:$O$173,5,FALSE),"")</f>
        <v/>
      </c>
      <c r="R549" s="3" t="str">
        <f>_xlfn.IFNA(VLOOKUP($C549,DataSuS2021!$B$2:$O$173,6,FALSE),"")</f>
        <v/>
      </c>
      <c r="S549" s="3" t="str">
        <f>_xlfn.IFNA(VLOOKUP($C549,DataSuS2021!$B$2:$O$173,7,FALSE),"")</f>
        <v/>
      </c>
      <c r="T549" s="3" t="str">
        <f>_xlfn.IFNA(VLOOKUP($C549,DataSuS2021!$B$2:$O$173,8,FALSE),"")</f>
        <v/>
      </c>
      <c r="U549" s="3" t="str">
        <f>_xlfn.IFNA(VLOOKUP($C549,DataSuS2021!$B$2:$O$173,9,FALSE),"")</f>
        <v/>
      </c>
      <c r="V549" s="3" t="str">
        <f>_xlfn.IFNA(VLOOKUP($C549,DataSuS2021!$B$2:$O$173,10,FALSE),"")</f>
        <v/>
      </c>
      <c r="W549" s="3" t="str">
        <f>_xlfn.IFNA(VLOOKUP($C549,DataSuS2021!$B$2:$O$173,11,FALSE),"")</f>
        <v/>
      </c>
      <c r="X549" s="3" t="str">
        <f>_xlfn.IFNA(VLOOKUP($C549,DataSuS2021!$B$2:$O$173,12,FALSE),"")</f>
        <v/>
      </c>
      <c r="Y549" s="3" t="str">
        <f>_xlfn.IFNA(VLOOKUP($C549,DataSuS2021!$B$2:$O$173,13,FALSE),"")</f>
        <v/>
      </c>
      <c r="Z549" s="42">
        <f t="shared" si="45"/>
        <v>0</v>
      </c>
      <c r="AA549" s="37" t="str">
        <f>_xlfn.IFNA(VLOOKUP($C549,DataSuS2022!$B$2:$O$854,2,FALSE),"")</f>
        <v>-</v>
      </c>
      <c r="AB549" s="37" t="str">
        <f>_xlfn.IFNA(VLOOKUP($C549,DataSuS2022!$B$2:$O$854,3,FALSE),"")</f>
        <v>-</v>
      </c>
      <c r="AC549" s="37" t="str">
        <f>_xlfn.IFNA(VLOOKUP($C549,DataSuS2022!$B$2:$O$854,4,FALSE),"")</f>
        <v>-</v>
      </c>
      <c r="AD549" s="37" t="str">
        <f>_xlfn.IFNA(VLOOKUP($C549,DataSuS2022!$B$2:$O$854,5,FALSE),"")</f>
        <v>-</v>
      </c>
      <c r="AE549" s="37" t="str">
        <f>_xlfn.IFNA(VLOOKUP($C549,DataSuS2022!$B$2:$O$854,6,FALSE),"")</f>
        <v>-</v>
      </c>
      <c r="AF549" s="37" t="str">
        <f>_xlfn.IFNA(VLOOKUP($C549,DataSuS2022!$B$2:$O$854,7,FALSE),"")</f>
        <v>-</v>
      </c>
      <c r="AG549" s="37" t="str">
        <f>_xlfn.IFNA(VLOOKUP($C549,DataSuS2022!$B$2:$O$854,8,FALSE),"")</f>
        <v>-</v>
      </c>
      <c r="AH549" s="37" t="str">
        <f>_xlfn.IFNA(VLOOKUP($C549,DataSuS2022!$B$2:$O$854,9,FALSE),"")</f>
        <v>-</v>
      </c>
      <c r="AI549" s="37" t="str">
        <f>_xlfn.IFNA(VLOOKUP($C549,DataSuS2022!$B$2:$O$854,10,FALSE),"")</f>
        <v>-</v>
      </c>
      <c r="AJ549" s="37" t="str">
        <f>_xlfn.IFNA(VLOOKUP($C549,DataSuS2022!$B$2:$O$854,11,FALSE),"")</f>
        <v>-</v>
      </c>
      <c r="AK549" s="37" t="str">
        <f>_xlfn.IFNA(VLOOKUP($C549,DataSuS2022!$B$2:$O$854,12,TRUE),"")</f>
        <v>-</v>
      </c>
      <c r="AL549" s="37" t="str">
        <f>_xlfn.IFNA(VLOOKUP($C549,DataSuS2022!$B$2:$O$854,13,FALSE),"")</f>
        <v>-</v>
      </c>
      <c r="AM549" s="44">
        <f t="shared" si="46"/>
        <v>0</v>
      </c>
      <c r="AN549" t="str">
        <f>_xlfn.IFNA(VLOOKUP($C549,DataSuS2023!$B$2:$O$854,2,FALSE),"")</f>
        <v>-</v>
      </c>
      <c r="AO549" t="str">
        <f>_xlfn.IFNA(VLOOKUP($C549,DataSuS2023!$B$2:$O$854,3,FALSE),"")</f>
        <v>-</v>
      </c>
      <c r="AP549" t="str">
        <f>_xlfn.IFNA(VLOOKUP($C549,DataSuS2023!$B$2:$O$854,4,FALSE),"")</f>
        <v>-</v>
      </c>
      <c r="AQ549" t="str">
        <f>_xlfn.IFNA(VLOOKUP($C549,DataSuS2023!$B$2:$O$854,5,FALSE),"")</f>
        <v>-</v>
      </c>
      <c r="AR549" t="str">
        <f>_xlfn.IFNA(VLOOKUP($C549,DataSuS2023!$B$2:$O$854,6,FALSE),"")</f>
        <v>-</v>
      </c>
      <c r="AS549" t="str">
        <f>_xlfn.IFNA(VLOOKUP($C549,DataSuS2023!$B$2:$O$854,7,FALSE),"")</f>
        <v>-</v>
      </c>
      <c r="AT549" t="str">
        <f>_xlfn.IFNA(VLOOKUP($C549,DataSuS2023!$B$2:$O$854,8,FALSE),"")</f>
        <v>-</v>
      </c>
      <c r="AU549" t="str">
        <f>_xlfn.IFNA(VLOOKUP($C549,DataSuS2023!$B$2:$O$854,9,FALSE),"")</f>
        <v>-</v>
      </c>
      <c r="AV549" t="str">
        <f>_xlfn.IFNA(VLOOKUP($C549,DataSuS2023!$B$2:$O$854,10,FALSE),"")</f>
        <v>-</v>
      </c>
      <c r="AW549" t="str">
        <f>_xlfn.IFNA(VLOOKUP($C549,DataSuS2023!$B$2:$O$854,11,FALSE),"")</f>
        <v>-</v>
      </c>
      <c r="AX549" t="str">
        <f>_xlfn.IFNA(VLOOKUP($C549,DataSuS2023!$B$2:$O$854,12,FALSE),"")</f>
        <v>-</v>
      </c>
      <c r="AY549" t="str">
        <f>_xlfn.IFNA(VLOOKUP($C549,DataSuS2023!$B$2:$O$854,13,FALSE),"")</f>
        <v>-</v>
      </c>
      <c r="AZ549" s="43">
        <f t="shared" si="48"/>
        <v>0</v>
      </c>
      <c r="BA549">
        <f t="shared" si="47"/>
        <v>0</v>
      </c>
    </row>
    <row r="550" spans="1:53" ht="15.75" customHeight="1">
      <c r="A550" s="10" t="s">
        <v>1014</v>
      </c>
      <c r="B550" s="5">
        <v>3146750</v>
      </c>
      <c r="C550" s="5" t="str">
        <f t="shared" si="44"/>
        <v>31467</v>
      </c>
      <c r="D550" s="11" t="s">
        <v>59</v>
      </c>
      <c r="E550" s="12">
        <v>0.435</v>
      </c>
      <c r="F550" s="12">
        <v>0.54700000000000004</v>
      </c>
      <c r="G550" s="13">
        <v>0.56499999999999995</v>
      </c>
      <c r="H550" s="46" t="s">
        <v>1015</v>
      </c>
      <c r="I550" s="13" t="s">
        <v>61</v>
      </c>
      <c r="J550" s="14">
        <v>1.0900000000000001</v>
      </c>
      <c r="K550" s="14">
        <v>433.154</v>
      </c>
      <c r="L550" s="15">
        <f t="shared" si="43"/>
        <v>2.5164260286179974</v>
      </c>
      <c r="M550" s="6" t="s">
        <v>103</v>
      </c>
      <c r="N550" s="3" t="str">
        <f>_xlfn.IFNA(VLOOKUP($C550,DataSuS2021!$B$2:$O$173,2,FALSE),"")</f>
        <v/>
      </c>
      <c r="O550" s="3" t="str">
        <f>_xlfn.IFNA(VLOOKUP($C550,DataSuS2021!$B$2:$O$173,3,FALSE),"")</f>
        <v/>
      </c>
      <c r="P550" s="3" t="str">
        <f>_xlfn.IFNA(VLOOKUP($C550,DataSuS2021!$B$2:$O$173,4,FALSE),"")</f>
        <v/>
      </c>
      <c r="Q550" s="3" t="str">
        <f>_xlfn.IFNA(VLOOKUP($C550,DataSuS2021!$B$2:$O$173,5,FALSE),"")</f>
        <v/>
      </c>
      <c r="R550" s="3" t="str">
        <f>_xlfn.IFNA(VLOOKUP($C550,DataSuS2021!$B$2:$O$173,6,FALSE),"")</f>
        <v/>
      </c>
      <c r="S550" s="3" t="str">
        <f>_xlfn.IFNA(VLOOKUP($C550,DataSuS2021!$B$2:$O$173,7,FALSE),"")</f>
        <v/>
      </c>
      <c r="T550" s="3" t="str">
        <f>_xlfn.IFNA(VLOOKUP($C550,DataSuS2021!$B$2:$O$173,8,FALSE),"")</f>
        <v/>
      </c>
      <c r="U550" s="3" t="str">
        <f>_xlfn.IFNA(VLOOKUP($C550,DataSuS2021!$B$2:$O$173,9,FALSE),"")</f>
        <v/>
      </c>
      <c r="V550" s="3" t="str">
        <f>_xlfn.IFNA(VLOOKUP($C550,DataSuS2021!$B$2:$O$173,10,FALSE),"")</f>
        <v/>
      </c>
      <c r="W550" s="3" t="str">
        <f>_xlfn.IFNA(VLOOKUP($C550,DataSuS2021!$B$2:$O$173,11,FALSE),"")</f>
        <v/>
      </c>
      <c r="X550" s="3" t="str">
        <f>_xlfn.IFNA(VLOOKUP($C550,DataSuS2021!$B$2:$O$173,12,FALSE),"")</f>
        <v/>
      </c>
      <c r="Y550" s="3" t="str">
        <f>_xlfn.IFNA(VLOOKUP($C550,DataSuS2021!$B$2:$O$173,13,FALSE),"")</f>
        <v/>
      </c>
      <c r="Z550" s="42">
        <f t="shared" si="45"/>
        <v>0</v>
      </c>
      <c r="AA550" s="37" t="str">
        <f>_xlfn.IFNA(VLOOKUP($C550,DataSuS2022!$B$2:$O$854,2,FALSE),"")</f>
        <v>-</v>
      </c>
      <c r="AB550" s="37" t="str">
        <f>_xlfn.IFNA(VLOOKUP($C550,DataSuS2022!$B$2:$O$854,3,FALSE),"")</f>
        <v>-</v>
      </c>
      <c r="AC550" s="37" t="str">
        <f>_xlfn.IFNA(VLOOKUP($C550,DataSuS2022!$B$2:$O$854,4,FALSE),"")</f>
        <v>-</v>
      </c>
      <c r="AD550" s="37" t="str">
        <f>_xlfn.IFNA(VLOOKUP($C550,DataSuS2022!$B$2:$O$854,5,FALSE),"")</f>
        <v>-</v>
      </c>
      <c r="AE550" s="37" t="str">
        <f>_xlfn.IFNA(VLOOKUP($C550,DataSuS2022!$B$2:$O$854,6,FALSE),"")</f>
        <v>-</v>
      </c>
      <c r="AF550" s="37" t="str">
        <f>_xlfn.IFNA(VLOOKUP($C550,DataSuS2022!$B$2:$O$854,7,FALSE),"")</f>
        <v>-</v>
      </c>
      <c r="AG550" s="37" t="str">
        <f>_xlfn.IFNA(VLOOKUP($C550,DataSuS2022!$B$2:$O$854,8,FALSE),"")</f>
        <v>-</v>
      </c>
      <c r="AH550" s="37" t="str">
        <f>_xlfn.IFNA(VLOOKUP($C550,DataSuS2022!$B$2:$O$854,9,FALSE),"")</f>
        <v>-</v>
      </c>
      <c r="AI550" s="37" t="str">
        <f>_xlfn.IFNA(VLOOKUP($C550,DataSuS2022!$B$2:$O$854,10,FALSE),"")</f>
        <v>-</v>
      </c>
      <c r="AJ550" s="37" t="str">
        <f>_xlfn.IFNA(VLOOKUP($C550,DataSuS2022!$B$2:$O$854,11,FALSE),"")</f>
        <v>-</v>
      </c>
      <c r="AK550" s="37" t="str">
        <f>_xlfn.IFNA(VLOOKUP($C550,DataSuS2022!$B$2:$O$854,12,TRUE),"")</f>
        <v>-</v>
      </c>
      <c r="AL550" s="37" t="str">
        <f>_xlfn.IFNA(VLOOKUP($C550,DataSuS2022!$B$2:$O$854,13,FALSE),"")</f>
        <v>-</v>
      </c>
      <c r="AM550" s="44">
        <f t="shared" si="46"/>
        <v>0</v>
      </c>
      <c r="AN550" t="str">
        <f>_xlfn.IFNA(VLOOKUP($C550,DataSuS2023!$B$2:$O$854,2,FALSE),"")</f>
        <v>-</v>
      </c>
      <c r="AO550" t="str">
        <f>_xlfn.IFNA(VLOOKUP($C550,DataSuS2023!$B$2:$O$854,3,FALSE),"")</f>
        <v>-</v>
      </c>
      <c r="AP550" t="str">
        <f>_xlfn.IFNA(VLOOKUP($C550,DataSuS2023!$B$2:$O$854,4,FALSE),"")</f>
        <v>-</v>
      </c>
      <c r="AQ550" t="str">
        <f>_xlfn.IFNA(VLOOKUP($C550,DataSuS2023!$B$2:$O$854,5,FALSE),"")</f>
        <v>-</v>
      </c>
      <c r="AR550" t="str">
        <f>_xlfn.IFNA(VLOOKUP($C550,DataSuS2023!$B$2:$O$854,6,FALSE),"")</f>
        <v>-</v>
      </c>
      <c r="AS550" t="str">
        <f>_xlfn.IFNA(VLOOKUP($C550,DataSuS2023!$B$2:$O$854,7,FALSE),"")</f>
        <v>-</v>
      </c>
      <c r="AT550" t="str">
        <f>_xlfn.IFNA(VLOOKUP($C550,DataSuS2023!$B$2:$O$854,8,FALSE),"")</f>
        <v>-</v>
      </c>
      <c r="AU550" t="str">
        <f>_xlfn.IFNA(VLOOKUP($C550,DataSuS2023!$B$2:$O$854,9,FALSE),"")</f>
        <v>-</v>
      </c>
      <c r="AV550" t="str">
        <f>_xlfn.IFNA(VLOOKUP($C550,DataSuS2023!$B$2:$O$854,10,FALSE),"")</f>
        <v>-</v>
      </c>
      <c r="AW550" t="str">
        <f>_xlfn.IFNA(VLOOKUP($C550,DataSuS2023!$B$2:$O$854,11,FALSE),"")</f>
        <v>-</v>
      </c>
      <c r="AX550" t="str">
        <f>_xlfn.IFNA(VLOOKUP($C550,DataSuS2023!$B$2:$O$854,12,FALSE),"")</f>
        <v>-</v>
      </c>
      <c r="AY550" t="str">
        <f>_xlfn.IFNA(VLOOKUP($C550,DataSuS2023!$B$2:$O$854,13,FALSE),"")</f>
        <v>-</v>
      </c>
      <c r="AZ550" s="43">
        <f t="shared" si="48"/>
        <v>0</v>
      </c>
      <c r="BA550">
        <f t="shared" si="47"/>
        <v>0</v>
      </c>
    </row>
    <row r="551" spans="1:53" ht="15.75" customHeight="1">
      <c r="A551" s="10" t="s">
        <v>1016</v>
      </c>
      <c r="B551" s="5">
        <v>3146909</v>
      </c>
      <c r="C551" s="5" t="str">
        <f t="shared" si="44"/>
        <v>31469</v>
      </c>
      <c r="D551" s="11" t="s">
        <v>59</v>
      </c>
      <c r="E551" s="12">
        <v>0.45800000000000002</v>
      </c>
      <c r="F551" s="12">
        <v>0.61299999999999999</v>
      </c>
      <c r="G551" s="13">
        <v>0.66600000000000004</v>
      </c>
      <c r="H551" s="46" t="s">
        <v>796</v>
      </c>
      <c r="I551" s="13" t="s">
        <v>70</v>
      </c>
      <c r="J551" s="14">
        <v>3.89</v>
      </c>
      <c r="K551" s="14">
        <v>553.577</v>
      </c>
      <c r="L551" s="15">
        <f t="shared" si="43"/>
        <v>7.0270260505765236</v>
      </c>
      <c r="M551" s="6" t="s">
        <v>117</v>
      </c>
      <c r="N551" s="3" t="str">
        <f>_xlfn.IFNA(VLOOKUP($C551,DataSuS2021!$B$2:$O$173,2,FALSE),"")</f>
        <v/>
      </c>
      <c r="O551" s="3" t="str">
        <f>_xlfn.IFNA(VLOOKUP($C551,DataSuS2021!$B$2:$O$173,3,FALSE),"")</f>
        <v/>
      </c>
      <c r="P551" s="3" t="str">
        <f>_xlfn.IFNA(VLOOKUP($C551,DataSuS2021!$B$2:$O$173,4,FALSE),"")</f>
        <v/>
      </c>
      <c r="Q551" s="3" t="str">
        <f>_xlfn.IFNA(VLOOKUP($C551,DataSuS2021!$B$2:$O$173,5,FALSE),"")</f>
        <v/>
      </c>
      <c r="R551" s="3" t="str">
        <f>_xlfn.IFNA(VLOOKUP($C551,DataSuS2021!$B$2:$O$173,6,FALSE),"")</f>
        <v/>
      </c>
      <c r="S551" s="3" t="str">
        <f>_xlfn.IFNA(VLOOKUP($C551,DataSuS2021!$B$2:$O$173,7,FALSE),"")</f>
        <v/>
      </c>
      <c r="T551" s="3" t="str">
        <f>_xlfn.IFNA(VLOOKUP($C551,DataSuS2021!$B$2:$O$173,8,FALSE),"")</f>
        <v/>
      </c>
      <c r="U551" s="3" t="str">
        <f>_xlfn.IFNA(VLOOKUP($C551,DataSuS2021!$B$2:$O$173,9,FALSE),"")</f>
        <v/>
      </c>
      <c r="V551" s="3" t="str">
        <f>_xlfn.IFNA(VLOOKUP($C551,DataSuS2021!$B$2:$O$173,10,FALSE),"")</f>
        <v/>
      </c>
      <c r="W551" s="3" t="str">
        <f>_xlfn.IFNA(VLOOKUP($C551,DataSuS2021!$B$2:$O$173,11,FALSE),"")</f>
        <v/>
      </c>
      <c r="X551" s="3" t="str">
        <f>_xlfn.IFNA(VLOOKUP($C551,DataSuS2021!$B$2:$O$173,12,FALSE),"")</f>
        <v/>
      </c>
      <c r="Y551" s="3" t="str">
        <f>_xlfn.IFNA(VLOOKUP($C551,DataSuS2021!$B$2:$O$173,13,FALSE),"")</f>
        <v/>
      </c>
      <c r="Z551" s="42">
        <f t="shared" si="45"/>
        <v>0</v>
      </c>
      <c r="AA551" s="37" t="str">
        <f>_xlfn.IFNA(VLOOKUP($C551,DataSuS2022!$B$2:$O$854,2,FALSE),"")</f>
        <v>-</v>
      </c>
      <c r="AB551" s="37" t="str">
        <f>_xlfn.IFNA(VLOOKUP($C551,DataSuS2022!$B$2:$O$854,3,FALSE),"")</f>
        <v>-</v>
      </c>
      <c r="AC551" s="37" t="str">
        <f>_xlfn.IFNA(VLOOKUP($C551,DataSuS2022!$B$2:$O$854,4,FALSE),"")</f>
        <v>-</v>
      </c>
      <c r="AD551" s="37" t="str">
        <f>_xlfn.IFNA(VLOOKUP($C551,DataSuS2022!$B$2:$O$854,5,FALSE),"")</f>
        <v>-</v>
      </c>
      <c r="AE551" s="37" t="str">
        <f>_xlfn.IFNA(VLOOKUP($C551,DataSuS2022!$B$2:$O$854,6,FALSE),"")</f>
        <v>-</v>
      </c>
      <c r="AF551" s="37" t="str">
        <f>_xlfn.IFNA(VLOOKUP($C551,DataSuS2022!$B$2:$O$854,7,FALSE),"")</f>
        <v>-</v>
      </c>
      <c r="AG551" s="37" t="str">
        <f>_xlfn.IFNA(VLOOKUP($C551,DataSuS2022!$B$2:$O$854,8,FALSE),"")</f>
        <v>-</v>
      </c>
      <c r="AH551" s="37" t="str">
        <f>_xlfn.IFNA(VLOOKUP($C551,DataSuS2022!$B$2:$O$854,9,FALSE),"")</f>
        <v>-</v>
      </c>
      <c r="AI551" s="37" t="str">
        <f>_xlfn.IFNA(VLOOKUP($C551,DataSuS2022!$B$2:$O$854,10,FALSE),"")</f>
        <v>-</v>
      </c>
      <c r="AJ551" s="37" t="str">
        <f>_xlfn.IFNA(VLOOKUP($C551,DataSuS2022!$B$2:$O$854,11,FALSE),"")</f>
        <v>-</v>
      </c>
      <c r="AK551" s="37" t="str">
        <f>_xlfn.IFNA(VLOOKUP($C551,DataSuS2022!$B$2:$O$854,12,TRUE),"")</f>
        <v>-</v>
      </c>
      <c r="AL551" s="37" t="str">
        <f>_xlfn.IFNA(VLOOKUP($C551,DataSuS2022!$B$2:$O$854,13,FALSE),"")</f>
        <v>-</v>
      </c>
      <c r="AM551" s="44">
        <f t="shared" si="46"/>
        <v>0</v>
      </c>
      <c r="AN551" t="str">
        <f>_xlfn.IFNA(VLOOKUP($C551,DataSuS2023!$B$2:$O$854,2,FALSE),"")</f>
        <v>-</v>
      </c>
      <c r="AO551" t="str">
        <f>_xlfn.IFNA(VLOOKUP($C551,DataSuS2023!$B$2:$O$854,3,FALSE),"")</f>
        <v>-</v>
      </c>
      <c r="AP551" t="str">
        <f>_xlfn.IFNA(VLOOKUP($C551,DataSuS2023!$B$2:$O$854,4,FALSE),"")</f>
        <v>-</v>
      </c>
      <c r="AQ551" t="str">
        <f>_xlfn.IFNA(VLOOKUP($C551,DataSuS2023!$B$2:$O$854,5,FALSE),"")</f>
        <v>-</v>
      </c>
      <c r="AR551" t="str">
        <f>_xlfn.IFNA(VLOOKUP($C551,DataSuS2023!$B$2:$O$854,6,FALSE),"")</f>
        <v>-</v>
      </c>
      <c r="AS551" t="str">
        <f>_xlfn.IFNA(VLOOKUP($C551,DataSuS2023!$B$2:$O$854,7,FALSE),"")</f>
        <v>-</v>
      </c>
      <c r="AT551" t="str">
        <f>_xlfn.IFNA(VLOOKUP($C551,DataSuS2023!$B$2:$O$854,8,FALSE),"")</f>
        <v>-</v>
      </c>
      <c r="AU551" t="str">
        <f>_xlfn.IFNA(VLOOKUP($C551,DataSuS2023!$B$2:$O$854,9,FALSE),"")</f>
        <v>-</v>
      </c>
      <c r="AV551" t="str">
        <f>_xlfn.IFNA(VLOOKUP($C551,DataSuS2023!$B$2:$O$854,10,FALSE),"")</f>
        <v>-</v>
      </c>
      <c r="AW551" t="str">
        <f>_xlfn.IFNA(VLOOKUP($C551,DataSuS2023!$B$2:$O$854,11,FALSE),"")</f>
        <v>-</v>
      </c>
      <c r="AX551" t="str">
        <f>_xlfn.IFNA(VLOOKUP($C551,DataSuS2023!$B$2:$O$854,12,FALSE),"")</f>
        <v>-</v>
      </c>
      <c r="AY551" t="str">
        <f>_xlfn.IFNA(VLOOKUP($C551,DataSuS2023!$B$2:$O$854,13,FALSE),"")</f>
        <v>-</v>
      </c>
      <c r="AZ551" s="43">
        <f t="shared" si="48"/>
        <v>0</v>
      </c>
      <c r="BA551">
        <f t="shared" si="47"/>
        <v>0</v>
      </c>
    </row>
    <row r="552" spans="1:53" ht="15.75" customHeight="1">
      <c r="A552" s="10" t="s">
        <v>1017</v>
      </c>
      <c r="B552" s="5">
        <v>3147105</v>
      </c>
      <c r="C552" s="5" t="str">
        <f t="shared" si="44"/>
        <v>31471</v>
      </c>
      <c r="D552" s="11" t="s">
        <v>136</v>
      </c>
      <c r="E552" s="12">
        <v>0.48699999999999999</v>
      </c>
      <c r="F552" s="12">
        <v>0.64300000000000002</v>
      </c>
      <c r="G552" s="13">
        <v>0.72499999999999998</v>
      </c>
      <c r="H552" s="46" t="s">
        <v>1018</v>
      </c>
      <c r="I552" s="13" t="s">
        <v>70</v>
      </c>
      <c r="J552" s="14">
        <v>25.72</v>
      </c>
      <c r="K552" s="14">
        <v>551.24699999999996</v>
      </c>
      <c r="L552" s="15">
        <f t="shared" si="43"/>
        <v>46.657850292155786</v>
      </c>
      <c r="M552" s="6" t="s">
        <v>117</v>
      </c>
      <c r="N552" s="3" t="str">
        <f>_xlfn.IFNA(VLOOKUP($C552,DataSuS2021!$B$2:$O$173,2,FALSE),"")</f>
        <v>-</v>
      </c>
      <c r="O552" s="3" t="str">
        <f>_xlfn.IFNA(VLOOKUP($C552,DataSuS2021!$B$2:$O$173,3,FALSE),"")</f>
        <v>-</v>
      </c>
      <c r="P552" s="3">
        <f>_xlfn.IFNA(VLOOKUP($C552,DataSuS2021!$B$2:$O$173,4,FALSE),"")</f>
        <v>1</v>
      </c>
      <c r="Q552" s="3" t="str">
        <f>_xlfn.IFNA(VLOOKUP($C552,DataSuS2021!$B$2:$O$173,5,FALSE),"")</f>
        <v>-</v>
      </c>
      <c r="R552" s="3" t="str">
        <f>_xlfn.IFNA(VLOOKUP($C552,DataSuS2021!$B$2:$O$173,6,FALSE),"")</f>
        <v>-</v>
      </c>
      <c r="S552" s="3" t="str">
        <f>_xlfn.IFNA(VLOOKUP($C552,DataSuS2021!$B$2:$O$173,7,FALSE),"")</f>
        <v>-</v>
      </c>
      <c r="T552" s="3" t="str">
        <f>_xlfn.IFNA(VLOOKUP($C552,DataSuS2021!$B$2:$O$173,8,FALSE),"")</f>
        <v>-</v>
      </c>
      <c r="U552" s="3" t="str">
        <f>_xlfn.IFNA(VLOOKUP($C552,DataSuS2021!$B$2:$O$173,9,FALSE),"")</f>
        <v>-</v>
      </c>
      <c r="V552" s="3" t="str">
        <f>_xlfn.IFNA(VLOOKUP($C552,DataSuS2021!$B$2:$O$173,10,FALSE),"")</f>
        <v>-</v>
      </c>
      <c r="W552" s="3" t="str">
        <f>_xlfn.IFNA(VLOOKUP($C552,DataSuS2021!$B$2:$O$173,11,FALSE),"")</f>
        <v>-</v>
      </c>
      <c r="X552" s="3" t="str">
        <f>_xlfn.IFNA(VLOOKUP($C552,DataSuS2021!$B$2:$O$173,12,FALSE),"")</f>
        <v>-</v>
      </c>
      <c r="Y552" s="3" t="str">
        <f>_xlfn.IFNA(VLOOKUP($C552,DataSuS2021!$B$2:$O$173,13,FALSE),"")</f>
        <v>-</v>
      </c>
      <c r="Z552" s="42">
        <f t="shared" si="45"/>
        <v>1</v>
      </c>
      <c r="AA552" s="37" t="str">
        <f>_xlfn.IFNA(VLOOKUP($C552,DataSuS2022!$B$2:$O$854,2,FALSE),"")</f>
        <v>-</v>
      </c>
      <c r="AB552" s="37" t="str">
        <f>_xlfn.IFNA(VLOOKUP($C552,DataSuS2022!$B$2:$O$854,3,FALSE),"")</f>
        <v>-</v>
      </c>
      <c r="AC552" s="37" t="str">
        <f>_xlfn.IFNA(VLOOKUP($C552,DataSuS2022!$B$2:$O$854,4,FALSE),"")</f>
        <v>-</v>
      </c>
      <c r="AD552" s="37" t="str">
        <f>_xlfn.IFNA(VLOOKUP($C552,DataSuS2022!$B$2:$O$854,5,FALSE),"")</f>
        <v>-</v>
      </c>
      <c r="AE552" s="37" t="str">
        <f>_xlfn.IFNA(VLOOKUP($C552,DataSuS2022!$B$2:$O$854,6,FALSE),"")</f>
        <v>-</v>
      </c>
      <c r="AF552" s="37" t="str">
        <f>_xlfn.IFNA(VLOOKUP($C552,DataSuS2022!$B$2:$O$854,7,FALSE),"")</f>
        <v>-</v>
      </c>
      <c r="AG552" s="37" t="str">
        <f>_xlfn.IFNA(VLOOKUP($C552,DataSuS2022!$B$2:$O$854,8,FALSE),"")</f>
        <v>-</v>
      </c>
      <c r="AH552" s="37" t="str">
        <f>_xlfn.IFNA(VLOOKUP($C552,DataSuS2022!$B$2:$O$854,9,FALSE),"")</f>
        <v>-</v>
      </c>
      <c r="AI552" s="37" t="str">
        <f>_xlfn.IFNA(VLOOKUP($C552,DataSuS2022!$B$2:$O$854,10,FALSE),"")</f>
        <v>-</v>
      </c>
      <c r="AJ552" s="37" t="str">
        <f>_xlfn.IFNA(VLOOKUP($C552,DataSuS2022!$B$2:$O$854,11,FALSE),"")</f>
        <v>-</v>
      </c>
      <c r="AK552" s="37" t="str">
        <f>_xlfn.IFNA(VLOOKUP($C552,DataSuS2022!$B$2:$O$854,12,TRUE),"")</f>
        <v>-</v>
      </c>
      <c r="AL552" s="37" t="str">
        <f>_xlfn.IFNA(VLOOKUP($C552,DataSuS2022!$B$2:$O$854,13,FALSE),"")</f>
        <v>-</v>
      </c>
      <c r="AM552" s="44">
        <f t="shared" si="46"/>
        <v>0</v>
      </c>
      <c r="AN552" t="str">
        <f>_xlfn.IFNA(VLOOKUP($C552,DataSuS2023!$B$2:$O$854,2,FALSE),"")</f>
        <v>-</v>
      </c>
      <c r="AO552" t="str">
        <f>_xlfn.IFNA(VLOOKUP($C552,DataSuS2023!$B$2:$O$854,3,FALSE),"")</f>
        <v>-</v>
      </c>
      <c r="AP552" t="str">
        <f>_xlfn.IFNA(VLOOKUP($C552,DataSuS2023!$B$2:$O$854,4,FALSE),"")</f>
        <v>-</v>
      </c>
      <c r="AQ552" t="str">
        <f>_xlfn.IFNA(VLOOKUP($C552,DataSuS2023!$B$2:$O$854,5,FALSE),"")</f>
        <v>-</v>
      </c>
      <c r="AR552" t="str">
        <f>_xlfn.IFNA(VLOOKUP($C552,DataSuS2023!$B$2:$O$854,6,FALSE),"")</f>
        <v>-</v>
      </c>
      <c r="AS552" t="str">
        <f>_xlfn.IFNA(VLOOKUP($C552,DataSuS2023!$B$2:$O$854,7,FALSE),"")</f>
        <v>-</v>
      </c>
      <c r="AT552" t="str">
        <f>_xlfn.IFNA(VLOOKUP($C552,DataSuS2023!$B$2:$O$854,8,FALSE),"")</f>
        <v>-</v>
      </c>
      <c r="AU552" t="str">
        <f>_xlfn.IFNA(VLOOKUP($C552,DataSuS2023!$B$2:$O$854,9,FALSE),"")</f>
        <v>-</v>
      </c>
      <c r="AV552">
        <f>_xlfn.IFNA(VLOOKUP($C552,DataSuS2023!$B$2:$O$854,10,FALSE),"")</f>
        <v>1</v>
      </c>
      <c r="AW552" t="str">
        <f>_xlfn.IFNA(VLOOKUP($C552,DataSuS2023!$B$2:$O$854,11,FALSE),"")</f>
        <v>-</v>
      </c>
      <c r="AX552" t="str">
        <f>_xlfn.IFNA(VLOOKUP($C552,DataSuS2023!$B$2:$O$854,12,FALSE),"")</f>
        <v>-</v>
      </c>
      <c r="AY552" t="str">
        <f>_xlfn.IFNA(VLOOKUP($C552,DataSuS2023!$B$2:$O$854,13,FALSE),"")</f>
        <v>-</v>
      </c>
      <c r="AZ552" s="43">
        <f t="shared" si="48"/>
        <v>1</v>
      </c>
      <c r="BA552">
        <f t="shared" si="47"/>
        <v>2</v>
      </c>
    </row>
    <row r="553" spans="1:53" ht="15.75" customHeight="1">
      <c r="A553" s="10" t="s">
        <v>1019</v>
      </c>
      <c r="B553" s="5">
        <v>3147006</v>
      </c>
      <c r="C553" s="5" t="str">
        <f t="shared" si="44"/>
        <v>31470</v>
      </c>
      <c r="D553" s="11" t="s">
        <v>156</v>
      </c>
      <c r="E553" s="12">
        <v>0.46200000000000002</v>
      </c>
      <c r="F553" s="12">
        <v>0.63500000000000001</v>
      </c>
      <c r="G553" s="13">
        <v>0.74399999999999999</v>
      </c>
      <c r="H553" s="46" t="s">
        <v>449</v>
      </c>
      <c r="I553" s="13" t="s">
        <v>53</v>
      </c>
      <c r="J553" s="14">
        <v>18.95</v>
      </c>
      <c r="K553" s="14">
        <v>8231.0290000000005</v>
      </c>
      <c r="L553" s="15">
        <f t="shared" si="43"/>
        <v>2.3022637874316807</v>
      </c>
      <c r="M553" s="6" t="s">
        <v>170</v>
      </c>
      <c r="N553" s="3" t="str">
        <f>_xlfn.IFNA(VLOOKUP($C553,DataSuS2021!$B$2:$O$173,2,FALSE),"")</f>
        <v/>
      </c>
      <c r="O553" s="3" t="str">
        <f>_xlfn.IFNA(VLOOKUP($C553,DataSuS2021!$B$2:$O$173,3,FALSE),"")</f>
        <v/>
      </c>
      <c r="P553" s="3" t="str">
        <f>_xlfn.IFNA(VLOOKUP($C553,DataSuS2021!$B$2:$O$173,4,FALSE),"")</f>
        <v/>
      </c>
      <c r="Q553" s="3" t="str">
        <f>_xlfn.IFNA(VLOOKUP($C553,DataSuS2021!$B$2:$O$173,5,FALSE),"")</f>
        <v/>
      </c>
      <c r="R553" s="3" t="str">
        <f>_xlfn.IFNA(VLOOKUP($C553,DataSuS2021!$B$2:$O$173,6,FALSE),"")</f>
        <v/>
      </c>
      <c r="S553" s="3" t="str">
        <f>_xlfn.IFNA(VLOOKUP($C553,DataSuS2021!$B$2:$O$173,7,FALSE),"")</f>
        <v/>
      </c>
      <c r="T553" s="3" t="str">
        <f>_xlfn.IFNA(VLOOKUP($C553,DataSuS2021!$B$2:$O$173,8,FALSE),"")</f>
        <v/>
      </c>
      <c r="U553" s="3" t="str">
        <f>_xlfn.IFNA(VLOOKUP($C553,DataSuS2021!$B$2:$O$173,9,FALSE),"")</f>
        <v/>
      </c>
      <c r="V553" s="3" t="str">
        <f>_xlfn.IFNA(VLOOKUP($C553,DataSuS2021!$B$2:$O$173,10,FALSE),"")</f>
        <v/>
      </c>
      <c r="W553" s="3" t="str">
        <f>_xlfn.IFNA(VLOOKUP($C553,DataSuS2021!$B$2:$O$173,11,FALSE),"")</f>
        <v/>
      </c>
      <c r="X553" s="3" t="str">
        <f>_xlfn.IFNA(VLOOKUP($C553,DataSuS2021!$B$2:$O$173,12,FALSE),"")</f>
        <v/>
      </c>
      <c r="Y553" s="3" t="str">
        <f>_xlfn.IFNA(VLOOKUP($C553,DataSuS2021!$B$2:$O$173,13,FALSE),"")</f>
        <v/>
      </c>
      <c r="Z553" s="42">
        <f t="shared" si="45"/>
        <v>0</v>
      </c>
      <c r="AA553" s="37" t="str">
        <f>_xlfn.IFNA(VLOOKUP($C553,DataSuS2022!$B$2:$O$854,2,FALSE),"")</f>
        <v>-</v>
      </c>
      <c r="AB553" s="37" t="str">
        <f>_xlfn.IFNA(VLOOKUP($C553,DataSuS2022!$B$2:$O$854,3,FALSE),"")</f>
        <v>-</v>
      </c>
      <c r="AC553" s="37" t="str">
        <f>_xlfn.IFNA(VLOOKUP($C553,DataSuS2022!$B$2:$O$854,4,FALSE),"")</f>
        <v>-</v>
      </c>
      <c r="AD553" s="37" t="str">
        <f>_xlfn.IFNA(VLOOKUP($C553,DataSuS2022!$B$2:$O$854,5,FALSE),"")</f>
        <v>-</v>
      </c>
      <c r="AE553" s="37" t="str">
        <f>_xlfn.IFNA(VLOOKUP($C553,DataSuS2022!$B$2:$O$854,6,FALSE),"")</f>
        <v>-</v>
      </c>
      <c r="AF553" s="37" t="str">
        <f>_xlfn.IFNA(VLOOKUP($C553,DataSuS2022!$B$2:$O$854,7,FALSE),"")</f>
        <v>-</v>
      </c>
      <c r="AG553" s="37" t="str">
        <f>_xlfn.IFNA(VLOOKUP($C553,DataSuS2022!$B$2:$O$854,8,FALSE),"")</f>
        <v>-</v>
      </c>
      <c r="AH553" s="37" t="str">
        <f>_xlfn.IFNA(VLOOKUP($C553,DataSuS2022!$B$2:$O$854,9,FALSE),"")</f>
        <v>-</v>
      </c>
      <c r="AI553" s="37" t="str">
        <f>_xlfn.IFNA(VLOOKUP($C553,DataSuS2022!$B$2:$O$854,10,FALSE),"")</f>
        <v>-</v>
      </c>
      <c r="AJ553" s="37" t="str">
        <f>_xlfn.IFNA(VLOOKUP($C553,DataSuS2022!$B$2:$O$854,11,FALSE),"")</f>
        <v>-</v>
      </c>
      <c r="AK553" s="37" t="str">
        <f>_xlfn.IFNA(VLOOKUP($C553,DataSuS2022!$B$2:$O$854,12,TRUE),"")</f>
        <v>-</v>
      </c>
      <c r="AL553" s="37" t="str">
        <f>_xlfn.IFNA(VLOOKUP($C553,DataSuS2022!$B$2:$O$854,13,FALSE),"")</f>
        <v>-</v>
      </c>
      <c r="AM553" s="44">
        <f t="shared" si="46"/>
        <v>0</v>
      </c>
      <c r="AN553" t="str">
        <f>_xlfn.IFNA(VLOOKUP($C553,DataSuS2023!$B$2:$O$854,2,FALSE),"")</f>
        <v>-</v>
      </c>
      <c r="AO553" t="str">
        <f>_xlfn.IFNA(VLOOKUP($C553,DataSuS2023!$B$2:$O$854,3,FALSE),"")</f>
        <v>-</v>
      </c>
      <c r="AP553" t="str">
        <f>_xlfn.IFNA(VLOOKUP($C553,DataSuS2023!$B$2:$O$854,4,FALSE),"")</f>
        <v>-</v>
      </c>
      <c r="AQ553" t="str">
        <f>_xlfn.IFNA(VLOOKUP($C553,DataSuS2023!$B$2:$O$854,5,FALSE),"")</f>
        <v>-</v>
      </c>
      <c r="AR553" t="str">
        <f>_xlfn.IFNA(VLOOKUP($C553,DataSuS2023!$B$2:$O$854,6,FALSE),"")</f>
        <v>-</v>
      </c>
      <c r="AS553" t="str">
        <f>_xlfn.IFNA(VLOOKUP($C553,DataSuS2023!$B$2:$O$854,7,FALSE),"")</f>
        <v>-</v>
      </c>
      <c r="AT553" t="str">
        <f>_xlfn.IFNA(VLOOKUP($C553,DataSuS2023!$B$2:$O$854,8,FALSE),"")</f>
        <v>-</v>
      </c>
      <c r="AU553" t="str">
        <f>_xlfn.IFNA(VLOOKUP($C553,DataSuS2023!$B$2:$O$854,9,FALSE),"")</f>
        <v>-</v>
      </c>
      <c r="AV553" t="str">
        <f>_xlfn.IFNA(VLOOKUP($C553,DataSuS2023!$B$2:$O$854,10,FALSE),"")</f>
        <v>-</v>
      </c>
      <c r="AW553" t="str">
        <f>_xlfn.IFNA(VLOOKUP($C553,DataSuS2023!$B$2:$O$854,11,FALSE),"")</f>
        <v>-</v>
      </c>
      <c r="AX553" t="str">
        <f>_xlfn.IFNA(VLOOKUP($C553,DataSuS2023!$B$2:$O$854,12,FALSE),"")</f>
        <v>-</v>
      </c>
      <c r="AY553" t="str">
        <f>_xlfn.IFNA(VLOOKUP($C553,DataSuS2023!$B$2:$O$854,13,FALSE),"")</f>
        <v>-</v>
      </c>
      <c r="AZ553" s="43">
        <f t="shared" si="48"/>
        <v>0</v>
      </c>
      <c r="BA553">
        <f t="shared" si="47"/>
        <v>0</v>
      </c>
    </row>
    <row r="554" spans="1:53" ht="15.75" customHeight="1">
      <c r="A554" s="10" t="s">
        <v>1020</v>
      </c>
      <c r="B554" s="5">
        <v>3147204</v>
      </c>
      <c r="C554" s="5" t="str">
        <f t="shared" si="44"/>
        <v>31472</v>
      </c>
      <c r="D554" s="11" t="s">
        <v>64</v>
      </c>
      <c r="E554" s="12">
        <v>0.48599999999999999</v>
      </c>
      <c r="F554" s="12">
        <v>0.629</v>
      </c>
      <c r="G554" s="13">
        <v>0.71499999999999997</v>
      </c>
      <c r="H554" s="46" t="s">
        <v>687</v>
      </c>
      <c r="I554" s="13" t="s">
        <v>61</v>
      </c>
      <c r="J554" s="14">
        <v>4.72</v>
      </c>
      <c r="K554" s="14">
        <v>424.29599999999999</v>
      </c>
      <c r="L554" s="15">
        <f t="shared" si="43"/>
        <v>11.124309444350169</v>
      </c>
      <c r="M554" s="6" t="s">
        <v>89</v>
      </c>
      <c r="N554" s="3" t="str">
        <f>_xlfn.IFNA(VLOOKUP($C554,DataSuS2021!$B$2:$O$173,2,FALSE),"")</f>
        <v/>
      </c>
      <c r="O554" s="3" t="str">
        <f>_xlfn.IFNA(VLOOKUP($C554,DataSuS2021!$B$2:$O$173,3,FALSE),"")</f>
        <v/>
      </c>
      <c r="P554" s="3" t="str">
        <f>_xlfn.IFNA(VLOOKUP($C554,DataSuS2021!$B$2:$O$173,4,FALSE),"")</f>
        <v/>
      </c>
      <c r="Q554" s="3" t="str">
        <f>_xlfn.IFNA(VLOOKUP($C554,DataSuS2021!$B$2:$O$173,5,FALSE),"")</f>
        <v/>
      </c>
      <c r="R554" s="3" t="str">
        <f>_xlfn.IFNA(VLOOKUP($C554,DataSuS2021!$B$2:$O$173,6,FALSE),"")</f>
        <v/>
      </c>
      <c r="S554" s="3" t="str">
        <f>_xlfn.IFNA(VLOOKUP($C554,DataSuS2021!$B$2:$O$173,7,FALSE),"")</f>
        <v/>
      </c>
      <c r="T554" s="3" t="str">
        <f>_xlfn.IFNA(VLOOKUP($C554,DataSuS2021!$B$2:$O$173,8,FALSE),"")</f>
        <v/>
      </c>
      <c r="U554" s="3" t="str">
        <f>_xlfn.IFNA(VLOOKUP($C554,DataSuS2021!$B$2:$O$173,9,FALSE),"")</f>
        <v/>
      </c>
      <c r="V554" s="3" t="str">
        <f>_xlfn.IFNA(VLOOKUP($C554,DataSuS2021!$B$2:$O$173,10,FALSE),"")</f>
        <v/>
      </c>
      <c r="W554" s="3" t="str">
        <f>_xlfn.IFNA(VLOOKUP($C554,DataSuS2021!$B$2:$O$173,11,FALSE),"")</f>
        <v/>
      </c>
      <c r="X554" s="3" t="str">
        <f>_xlfn.IFNA(VLOOKUP($C554,DataSuS2021!$B$2:$O$173,12,FALSE),"")</f>
        <v/>
      </c>
      <c r="Y554" s="3" t="str">
        <f>_xlfn.IFNA(VLOOKUP($C554,DataSuS2021!$B$2:$O$173,13,FALSE),"")</f>
        <v/>
      </c>
      <c r="Z554" s="42">
        <f t="shared" si="45"/>
        <v>0</v>
      </c>
      <c r="AA554" s="37" t="str">
        <f>_xlfn.IFNA(VLOOKUP($C554,DataSuS2022!$B$2:$O$854,2,FALSE),"")</f>
        <v>-</v>
      </c>
      <c r="AB554" s="37" t="str">
        <f>_xlfn.IFNA(VLOOKUP($C554,DataSuS2022!$B$2:$O$854,3,FALSE),"")</f>
        <v>-</v>
      </c>
      <c r="AC554" s="37" t="str">
        <f>_xlfn.IFNA(VLOOKUP($C554,DataSuS2022!$B$2:$O$854,4,FALSE),"")</f>
        <v>-</v>
      </c>
      <c r="AD554" s="37" t="str">
        <f>_xlfn.IFNA(VLOOKUP($C554,DataSuS2022!$B$2:$O$854,5,FALSE),"")</f>
        <v>-</v>
      </c>
      <c r="AE554" s="37" t="str">
        <f>_xlfn.IFNA(VLOOKUP($C554,DataSuS2022!$B$2:$O$854,6,FALSE),"")</f>
        <v>-</v>
      </c>
      <c r="AF554" s="37" t="str">
        <f>_xlfn.IFNA(VLOOKUP($C554,DataSuS2022!$B$2:$O$854,7,FALSE),"")</f>
        <v>-</v>
      </c>
      <c r="AG554" s="37" t="str">
        <f>_xlfn.IFNA(VLOOKUP($C554,DataSuS2022!$B$2:$O$854,8,FALSE),"")</f>
        <v>-</v>
      </c>
      <c r="AH554" s="37" t="str">
        <f>_xlfn.IFNA(VLOOKUP($C554,DataSuS2022!$B$2:$O$854,9,FALSE),"")</f>
        <v>-</v>
      </c>
      <c r="AI554" s="37" t="str">
        <f>_xlfn.IFNA(VLOOKUP($C554,DataSuS2022!$B$2:$O$854,10,FALSE),"")</f>
        <v>-</v>
      </c>
      <c r="AJ554" s="37" t="str">
        <f>_xlfn.IFNA(VLOOKUP($C554,DataSuS2022!$B$2:$O$854,11,FALSE),"")</f>
        <v>-</v>
      </c>
      <c r="AK554" s="37" t="str">
        <f>_xlfn.IFNA(VLOOKUP($C554,DataSuS2022!$B$2:$O$854,12,TRUE),"")</f>
        <v>-</v>
      </c>
      <c r="AL554" s="37" t="str">
        <f>_xlfn.IFNA(VLOOKUP($C554,DataSuS2022!$B$2:$O$854,13,FALSE),"")</f>
        <v>-</v>
      </c>
      <c r="AM554" s="44">
        <f t="shared" si="46"/>
        <v>0</v>
      </c>
      <c r="AN554" t="str">
        <f>_xlfn.IFNA(VLOOKUP($C554,DataSuS2023!$B$2:$O$854,2,FALSE),"")</f>
        <v>-</v>
      </c>
      <c r="AO554" t="str">
        <f>_xlfn.IFNA(VLOOKUP($C554,DataSuS2023!$B$2:$O$854,3,FALSE),"")</f>
        <v>-</v>
      </c>
      <c r="AP554" t="str">
        <f>_xlfn.IFNA(VLOOKUP($C554,DataSuS2023!$B$2:$O$854,4,FALSE),"")</f>
        <v>-</v>
      </c>
      <c r="AQ554" t="str">
        <f>_xlfn.IFNA(VLOOKUP($C554,DataSuS2023!$B$2:$O$854,5,FALSE),"")</f>
        <v>-</v>
      </c>
      <c r="AR554" t="str">
        <f>_xlfn.IFNA(VLOOKUP($C554,DataSuS2023!$B$2:$O$854,6,FALSE),"")</f>
        <v>-</v>
      </c>
      <c r="AS554" t="str">
        <f>_xlfn.IFNA(VLOOKUP($C554,DataSuS2023!$B$2:$O$854,7,FALSE),"")</f>
        <v>-</v>
      </c>
      <c r="AT554" t="str">
        <f>_xlfn.IFNA(VLOOKUP($C554,DataSuS2023!$B$2:$O$854,8,FALSE),"")</f>
        <v>-</v>
      </c>
      <c r="AU554" t="str">
        <f>_xlfn.IFNA(VLOOKUP($C554,DataSuS2023!$B$2:$O$854,9,FALSE),"")</f>
        <v>-</v>
      </c>
      <c r="AV554" t="str">
        <f>_xlfn.IFNA(VLOOKUP($C554,DataSuS2023!$B$2:$O$854,10,FALSE),"")</f>
        <v>-</v>
      </c>
      <c r="AW554" t="str">
        <f>_xlfn.IFNA(VLOOKUP($C554,DataSuS2023!$B$2:$O$854,11,FALSE),"")</f>
        <v>-</v>
      </c>
      <c r="AX554" t="str">
        <f>_xlfn.IFNA(VLOOKUP($C554,DataSuS2023!$B$2:$O$854,12,FALSE),"")</f>
        <v>-</v>
      </c>
      <c r="AY554" t="str">
        <f>_xlfn.IFNA(VLOOKUP($C554,DataSuS2023!$B$2:$O$854,13,FALSE),"")</f>
        <v>-</v>
      </c>
      <c r="AZ554" s="43">
        <f t="shared" si="48"/>
        <v>0</v>
      </c>
      <c r="BA554">
        <f t="shared" si="47"/>
        <v>0</v>
      </c>
    </row>
    <row r="555" spans="1:53" ht="15.75" customHeight="1">
      <c r="A555" s="10" t="s">
        <v>1021</v>
      </c>
      <c r="B555" s="5">
        <v>3147303</v>
      </c>
      <c r="C555" s="5" t="str">
        <f t="shared" si="44"/>
        <v>31473</v>
      </c>
      <c r="D555" s="11" t="s">
        <v>119</v>
      </c>
      <c r="E555" s="12">
        <v>0.44600000000000001</v>
      </c>
      <c r="F555" s="12">
        <v>0.60599999999999998</v>
      </c>
      <c r="G555" s="13">
        <v>0.72899999999999998</v>
      </c>
      <c r="H555" s="46" t="s">
        <v>507</v>
      </c>
      <c r="I555" s="13" t="s">
        <v>61</v>
      </c>
      <c r="J555" s="14">
        <v>4.5</v>
      </c>
      <c r="K555" s="14">
        <v>331.238</v>
      </c>
      <c r="L555" s="15">
        <f t="shared" si="43"/>
        <v>13.585397810637669</v>
      </c>
      <c r="M555" s="6" t="s">
        <v>89</v>
      </c>
      <c r="N555" s="3" t="str">
        <f>_xlfn.IFNA(VLOOKUP($C555,DataSuS2021!$B$2:$O$173,2,FALSE),"")</f>
        <v/>
      </c>
      <c r="O555" s="3" t="str">
        <f>_xlfn.IFNA(VLOOKUP($C555,DataSuS2021!$B$2:$O$173,3,FALSE),"")</f>
        <v/>
      </c>
      <c r="P555" s="3" t="str">
        <f>_xlfn.IFNA(VLOOKUP($C555,DataSuS2021!$B$2:$O$173,4,FALSE),"")</f>
        <v/>
      </c>
      <c r="Q555" s="3" t="str">
        <f>_xlfn.IFNA(VLOOKUP($C555,DataSuS2021!$B$2:$O$173,5,FALSE),"")</f>
        <v/>
      </c>
      <c r="R555" s="3" t="str">
        <f>_xlfn.IFNA(VLOOKUP($C555,DataSuS2021!$B$2:$O$173,6,FALSE),"")</f>
        <v/>
      </c>
      <c r="S555" s="3" t="str">
        <f>_xlfn.IFNA(VLOOKUP($C555,DataSuS2021!$B$2:$O$173,7,FALSE),"")</f>
        <v/>
      </c>
      <c r="T555" s="3" t="str">
        <f>_xlfn.IFNA(VLOOKUP($C555,DataSuS2021!$B$2:$O$173,8,FALSE),"")</f>
        <v/>
      </c>
      <c r="U555" s="3" t="str">
        <f>_xlfn.IFNA(VLOOKUP($C555,DataSuS2021!$B$2:$O$173,9,FALSE),"")</f>
        <v/>
      </c>
      <c r="V555" s="3" t="str">
        <f>_xlfn.IFNA(VLOOKUP($C555,DataSuS2021!$B$2:$O$173,10,FALSE),"")</f>
        <v/>
      </c>
      <c r="W555" s="3" t="str">
        <f>_xlfn.IFNA(VLOOKUP($C555,DataSuS2021!$B$2:$O$173,11,FALSE),"")</f>
        <v/>
      </c>
      <c r="X555" s="3" t="str">
        <f>_xlfn.IFNA(VLOOKUP($C555,DataSuS2021!$B$2:$O$173,12,FALSE),"")</f>
        <v/>
      </c>
      <c r="Y555" s="3" t="str">
        <f>_xlfn.IFNA(VLOOKUP($C555,DataSuS2021!$B$2:$O$173,13,FALSE),"")</f>
        <v/>
      </c>
      <c r="Z555" s="42">
        <f t="shared" si="45"/>
        <v>0</v>
      </c>
      <c r="AA555" s="37" t="str">
        <f>_xlfn.IFNA(VLOOKUP($C555,DataSuS2022!$B$2:$O$854,2,FALSE),"")</f>
        <v>-</v>
      </c>
      <c r="AB555" s="37" t="str">
        <f>_xlfn.IFNA(VLOOKUP($C555,DataSuS2022!$B$2:$O$854,3,FALSE),"")</f>
        <v>-</v>
      </c>
      <c r="AC555" s="37" t="str">
        <f>_xlfn.IFNA(VLOOKUP($C555,DataSuS2022!$B$2:$O$854,4,FALSE),"")</f>
        <v>-</v>
      </c>
      <c r="AD555" s="37" t="str">
        <f>_xlfn.IFNA(VLOOKUP($C555,DataSuS2022!$B$2:$O$854,5,FALSE),"")</f>
        <v>-</v>
      </c>
      <c r="AE555" s="37" t="str">
        <f>_xlfn.IFNA(VLOOKUP($C555,DataSuS2022!$B$2:$O$854,6,FALSE),"")</f>
        <v>-</v>
      </c>
      <c r="AF555" s="37" t="str">
        <f>_xlfn.IFNA(VLOOKUP($C555,DataSuS2022!$B$2:$O$854,7,FALSE),"")</f>
        <v>-</v>
      </c>
      <c r="AG555" s="37" t="str">
        <f>_xlfn.IFNA(VLOOKUP($C555,DataSuS2022!$B$2:$O$854,8,FALSE),"")</f>
        <v>-</v>
      </c>
      <c r="AH555" s="37" t="str">
        <f>_xlfn.IFNA(VLOOKUP($C555,DataSuS2022!$B$2:$O$854,9,FALSE),"")</f>
        <v>-</v>
      </c>
      <c r="AI555" s="37" t="str">
        <f>_xlfn.IFNA(VLOOKUP($C555,DataSuS2022!$B$2:$O$854,10,FALSE),"")</f>
        <v>-</v>
      </c>
      <c r="AJ555" s="37" t="str">
        <f>_xlfn.IFNA(VLOOKUP($C555,DataSuS2022!$B$2:$O$854,11,FALSE),"")</f>
        <v>-</v>
      </c>
      <c r="AK555" s="37" t="str">
        <f>_xlfn.IFNA(VLOOKUP($C555,DataSuS2022!$B$2:$O$854,12,TRUE),"")</f>
        <v>-</v>
      </c>
      <c r="AL555" s="37" t="str">
        <f>_xlfn.IFNA(VLOOKUP($C555,DataSuS2022!$B$2:$O$854,13,FALSE),"")</f>
        <v>-</v>
      </c>
      <c r="AM555" s="44">
        <f t="shared" si="46"/>
        <v>0</v>
      </c>
      <c r="AN555" t="str">
        <f>_xlfn.IFNA(VLOOKUP($C555,DataSuS2023!$B$2:$O$854,2,FALSE),"")</f>
        <v>-</v>
      </c>
      <c r="AO555" t="str">
        <f>_xlfn.IFNA(VLOOKUP($C555,DataSuS2023!$B$2:$O$854,3,FALSE),"")</f>
        <v>-</v>
      </c>
      <c r="AP555" t="str">
        <f>_xlfn.IFNA(VLOOKUP($C555,DataSuS2023!$B$2:$O$854,4,FALSE),"")</f>
        <v>-</v>
      </c>
      <c r="AQ555" t="str">
        <f>_xlfn.IFNA(VLOOKUP($C555,DataSuS2023!$B$2:$O$854,5,FALSE),"")</f>
        <v>-</v>
      </c>
      <c r="AR555" t="str">
        <f>_xlfn.IFNA(VLOOKUP($C555,DataSuS2023!$B$2:$O$854,6,FALSE),"")</f>
        <v>-</v>
      </c>
      <c r="AS555" t="str">
        <f>_xlfn.IFNA(VLOOKUP($C555,DataSuS2023!$B$2:$O$854,7,FALSE),"")</f>
        <v>-</v>
      </c>
      <c r="AT555" t="str">
        <f>_xlfn.IFNA(VLOOKUP($C555,DataSuS2023!$B$2:$O$854,8,FALSE),"")</f>
        <v>-</v>
      </c>
      <c r="AU555" t="str">
        <f>_xlfn.IFNA(VLOOKUP($C555,DataSuS2023!$B$2:$O$854,9,FALSE),"")</f>
        <v>-</v>
      </c>
      <c r="AV555" t="str">
        <f>_xlfn.IFNA(VLOOKUP($C555,DataSuS2023!$B$2:$O$854,10,FALSE),"")</f>
        <v>-</v>
      </c>
      <c r="AW555" t="str">
        <f>_xlfn.IFNA(VLOOKUP($C555,DataSuS2023!$B$2:$O$854,11,FALSE),"")</f>
        <v>-</v>
      </c>
      <c r="AX555" t="str">
        <f>_xlfn.IFNA(VLOOKUP($C555,DataSuS2023!$B$2:$O$854,12,FALSE),"")</f>
        <v>-</v>
      </c>
      <c r="AY555" t="str">
        <f>_xlfn.IFNA(VLOOKUP($C555,DataSuS2023!$B$2:$O$854,13,FALSE),"")</f>
        <v>-</v>
      </c>
      <c r="AZ555" s="43">
        <f t="shared" si="48"/>
        <v>0</v>
      </c>
      <c r="BA555">
        <f t="shared" si="47"/>
        <v>0</v>
      </c>
    </row>
    <row r="556" spans="1:53" ht="15.75" customHeight="1">
      <c r="A556" s="10" t="s">
        <v>1022</v>
      </c>
      <c r="B556" s="5">
        <v>3147402</v>
      </c>
      <c r="C556" s="5" t="str">
        <f t="shared" si="44"/>
        <v>31474</v>
      </c>
      <c r="D556" s="11" t="s">
        <v>119</v>
      </c>
      <c r="E556" s="12">
        <v>0.39300000000000002</v>
      </c>
      <c r="F556" s="12">
        <v>0.49099999999999999</v>
      </c>
      <c r="G556" s="13">
        <v>0.69399999999999995</v>
      </c>
      <c r="H556" s="46" t="s">
        <v>877</v>
      </c>
      <c r="I556" s="13" t="s">
        <v>53</v>
      </c>
      <c r="J556" s="14">
        <v>8.06</v>
      </c>
      <c r="K556" s="14">
        <v>625.62300000000005</v>
      </c>
      <c r="L556" s="15">
        <f t="shared" si="43"/>
        <v>12.88315806803778</v>
      </c>
      <c r="M556" s="6" t="s">
        <v>117</v>
      </c>
      <c r="N556" s="3" t="str">
        <f>_xlfn.IFNA(VLOOKUP($C556,DataSuS2021!$B$2:$O$173,2,FALSE),"")</f>
        <v/>
      </c>
      <c r="O556" s="3" t="str">
        <f>_xlfn.IFNA(VLOOKUP($C556,DataSuS2021!$B$2:$O$173,3,FALSE),"")</f>
        <v/>
      </c>
      <c r="P556" s="3" t="str">
        <f>_xlfn.IFNA(VLOOKUP($C556,DataSuS2021!$B$2:$O$173,4,FALSE),"")</f>
        <v/>
      </c>
      <c r="Q556" s="3" t="str">
        <f>_xlfn.IFNA(VLOOKUP($C556,DataSuS2021!$B$2:$O$173,5,FALSE),"")</f>
        <v/>
      </c>
      <c r="R556" s="3" t="str">
        <f>_xlfn.IFNA(VLOOKUP($C556,DataSuS2021!$B$2:$O$173,6,FALSE),"")</f>
        <v/>
      </c>
      <c r="S556" s="3" t="str">
        <f>_xlfn.IFNA(VLOOKUP($C556,DataSuS2021!$B$2:$O$173,7,FALSE),"")</f>
        <v/>
      </c>
      <c r="T556" s="3" t="str">
        <f>_xlfn.IFNA(VLOOKUP($C556,DataSuS2021!$B$2:$O$173,8,FALSE),"")</f>
        <v/>
      </c>
      <c r="U556" s="3" t="str">
        <f>_xlfn.IFNA(VLOOKUP($C556,DataSuS2021!$B$2:$O$173,9,FALSE),"")</f>
        <v/>
      </c>
      <c r="V556" s="3" t="str">
        <f>_xlfn.IFNA(VLOOKUP($C556,DataSuS2021!$B$2:$O$173,10,FALSE),"")</f>
        <v/>
      </c>
      <c r="W556" s="3" t="str">
        <f>_xlfn.IFNA(VLOOKUP($C556,DataSuS2021!$B$2:$O$173,11,FALSE),"")</f>
        <v/>
      </c>
      <c r="X556" s="3" t="str">
        <f>_xlfn.IFNA(VLOOKUP($C556,DataSuS2021!$B$2:$O$173,12,FALSE),"")</f>
        <v/>
      </c>
      <c r="Y556" s="3" t="str">
        <f>_xlfn.IFNA(VLOOKUP($C556,DataSuS2021!$B$2:$O$173,13,FALSE),"")</f>
        <v/>
      </c>
      <c r="Z556" s="42">
        <f t="shared" si="45"/>
        <v>0</v>
      </c>
      <c r="AA556" s="37" t="str">
        <f>_xlfn.IFNA(VLOOKUP($C556,DataSuS2022!$B$2:$O$854,2,FALSE),"")</f>
        <v>-</v>
      </c>
      <c r="AB556" s="37" t="str">
        <f>_xlfn.IFNA(VLOOKUP($C556,DataSuS2022!$B$2:$O$854,3,FALSE),"")</f>
        <v>-</v>
      </c>
      <c r="AC556" s="37" t="str">
        <f>_xlfn.IFNA(VLOOKUP($C556,DataSuS2022!$B$2:$O$854,4,FALSE),"")</f>
        <v>-</v>
      </c>
      <c r="AD556" s="37" t="str">
        <f>_xlfn.IFNA(VLOOKUP($C556,DataSuS2022!$B$2:$O$854,5,FALSE),"")</f>
        <v>-</v>
      </c>
      <c r="AE556" s="37" t="str">
        <f>_xlfn.IFNA(VLOOKUP($C556,DataSuS2022!$B$2:$O$854,6,FALSE),"")</f>
        <v>-</v>
      </c>
      <c r="AF556" s="37" t="str">
        <f>_xlfn.IFNA(VLOOKUP($C556,DataSuS2022!$B$2:$O$854,7,FALSE),"")</f>
        <v>-</v>
      </c>
      <c r="AG556" s="37" t="str">
        <f>_xlfn.IFNA(VLOOKUP($C556,DataSuS2022!$B$2:$O$854,8,FALSE),"")</f>
        <v>-</v>
      </c>
      <c r="AH556" s="37" t="str">
        <f>_xlfn.IFNA(VLOOKUP($C556,DataSuS2022!$B$2:$O$854,9,FALSE),"")</f>
        <v>-</v>
      </c>
      <c r="AI556" s="37" t="str">
        <f>_xlfn.IFNA(VLOOKUP($C556,DataSuS2022!$B$2:$O$854,10,FALSE),"")</f>
        <v>-</v>
      </c>
      <c r="AJ556" s="37" t="str">
        <f>_xlfn.IFNA(VLOOKUP($C556,DataSuS2022!$B$2:$O$854,11,FALSE),"")</f>
        <v>-</v>
      </c>
      <c r="AK556" s="37" t="str">
        <f>_xlfn.IFNA(VLOOKUP($C556,DataSuS2022!$B$2:$O$854,12,TRUE),"")</f>
        <v>-</v>
      </c>
      <c r="AL556" s="37" t="str">
        <f>_xlfn.IFNA(VLOOKUP($C556,DataSuS2022!$B$2:$O$854,13,FALSE),"")</f>
        <v>-</v>
      </c>
      <c r="AM556" s="44">
        <f t="shared" si="46"/>
        <v>0</v>
      </c>
      <c r="AN556" t="str">
        <f>_xlfn.IFNA(VLOOKUP($C556,DataSuS2023!$B$2:$O$854,2,FALSE),"")</f>
        <v>-</v>
      </c>
      <c r="AO556" t="str">
        <f>_xlfn.IFNA(VLOOKUP($C556,DataSuS2023!$B$2:$O$854,3,FALSE),"")</f>
        <v>-</v>
      </c>
      <c r="AP556" t="str">
        <f>_xlfn.IFNA(VLOOKUP($C556,DataSuS2023!$B$2:$O$854,4,FALSE),"")</f>
        <v>-</v>
      </c>
      <c r="AQ556" t="str">
        <f>_xlfn.IFNA(VLOOKUP($C556,DataSuS2023!$B$2:$O$854,5,FALSE),"")</f>
        <v>-</v>
      </c>
      <c r="AR556" t="str">
        <f>_xlfn.IFNA(VLOOKUP($C556,DataSuS2023!$B$2:$O$854,6,FALSE),"")</f>
        <v>-</v>
      </c>
      <c r="AS556" t="str">
        <f>_xlfn.IFNA(VLOOKUP($C556,DataSuS2023!$B$2:$O$854,7,FALSE),"")</f>
        <v>-</v>
      </c>
      <c r="AT556" t="str">
        <f>_xlfn.IFNA(VLOOKUP($C556,DataSuS2023!$B$2:$O$854,8,FALSE),"")</f>
        <v>-</v>
      </c>
      <c r="AU556" t="str">
        <f>_xlfn.IFNA(VLOOKUP($C556,DataSuS2023!$B$2:$O$854,9,FALSE),"")</f>
        <v>-</v>
      </c>
      <c r="AV556" t="str">
        <f>_xlfn.IFNA(VLOOKUP($C556,DataSuS2023!$B$2:$O$854,10,FALSE),"")</f>
        <v>-</v>
      </c>
      <c r="AW556" t="str">
        <f>_xlfn.IFNA(VLOOKUP($C556,DataSuS2023!$B$2:$O$854,11,FALSE),"")</f>
        <v>-</v>
      </c>
      <c r="AX556" t="str">
        <f>_xlfn.IFNA(VLOOKUP($C556,DataSuS2023!$B$2:$O$854,12,FALSE),"")</f>
        <v>-</v>
      </c>
      <c r="AY556" t="str">
        <f>_xlfn.IFNA(VLOOKUP($C556,DataSuS2023!$B$2:$O$854,13,FALSE),"")</f>
        <v>-</v>
      </c>
      <c r="AZ556" s="43">
        <f t="shared" si="48"/>
        <v>0</v>
      </c>
      <c r="BA556">
        <f t="shared" si="47"/>
        <v>0</v>
      </c>
    </row>
    <row r="557" spans="1:53" ht="15.75" customHeight="1">
      <c r="A557" s="10" t="s">
        <v>1023</v>
      </c>
      <c r="B557" s="5">
        <v>3147600</v>
      </c>
      <c r="C557" s="5" t="str">
        <f t="shared" si="44"/>
        <v>31476</v>
      </c>
      <c r="D557" s="11" t="s">
        <v>78</v>
      </c>
      <c r="E557" s="12">
        <v>0.48399999999999999</v>
      </c>
      <c r="F557" s="12">
        <v>0.64100000000000001</v>
      </c>
      <c r="G557" s="13">
        <v>0.71499999999999997</v>
      </c>
      <c r="H557" s="46" t="s">
        <v>474</v>
      </c>
      <c r="I557" s="13" t="s">
        <v>61</v>
      </c>
      <c r="J557" s="14">
        <v>5.5</v>
      </c>
      <c r="K557" s="14">
        <v>277.221</v>
      </c>
      <c r="L557" s="15">
        <f t="shared" si="43"/>
        <v>19.839766828631308</v>
      </c>
      <c r="M557" s="6" t="s">
        <v>89</v>
      </c>
      <c r="N557" s="3" t="str">
        <f>_xlfn.IFNA(VLOOKUP($C557,DataSuS2021!$B$2:$O$173,2,FALSE),"")</f>
        <v/>
      </c>
      <c r="O557" s="3" t="str">
        <f>_xlfn.IFNA(VLOOKUP($C557,DataSuS2021!$B$2:$O$173,3,FALSE),"")</f>
        <v/>
      </c>
      <c r="P557" s="3" t="str">
        <f>_xlfn.IFNA(VLOOKUP($C557,DataSuS2021!$B$2:$O$173,4,FALSE),"")</f>
        <v/>
      </c>
      <c r="Q557" s="3" t="str">
        <f>_xlfn.IFNA(VLOOKUP($C557,DataSuS2021!$B$2:$O$173,5,FALSE),"")</f>
        <v/>
      </c>
      <c r="R557" s="3" t="str">
        <f>_xlfn.IFNA(VLOOKUP($C557,DataSuS2021!$B$2:$O$173,6,FALSE),"")</f>
        <v/>
      </c>
      <c r="S557" s="3" t="str">
        <f>_xlfn.IFNA(VLOOKUP($C557,DataSuS2021!$B$2:$O$173,7,FALSE),"")</f>
        <v/>
      </c>
      <c r="T557" s="3" t="str">
        <f>_xlfn.IFNA(VLOOKUP($C557,DataSuS2021!$B$2:$O$173,8,FALSE),"")</f>
        <v/>
      </c>
      <c r="U557" s="3" t="str">
        <f>_xlfn.IFNA(VLOOKUP($C557,DataSuS2021!$B$2:$O$173,9,FALSE),"")</f>
        <v/>
      </c>
      <c r="V557" s="3" t="str">
        <f>_xlfn.IFNA(VLOOKUP($C557,DataSuS2021!$B$2:$O$173,10,FALSE),"")</f>
        <v/>
      </c>
      <c r="W557" s="3" t="str">
        <f>_xlfn.IFNA(VLOOKUP($C557,DataSuS2021!$B$2:$O$173,11,FALSE),"")</f>
        <v/>
      </c>
      <c r="X557" s="3" t="str">
        <f>_xlfn.IFNA(VLOOKUP($C557,DataSuS2021!$B$2:$O$173,12,FALSE),"")</f>
        <v/>
      </c>
      <c r="Y557" s="3" t="str">
        <f>_xlfn.IFNA(VLOOKUP($C557,DataSuS2021!$B$2:$O$173,13,FALSE),"")</f>
        <v/>
      </c>
      <c r="Z557" s="42">
        <f t="shared" si="45"/>
        <v>0</v>
      </c>
      <c r="AA557" s="37" t="str">
        <f>_xlfn.IFNA(VLOOKUP($C557,DataSuS2022!$B$2:$O$854,2,FALSE),"")</f>
        <v>-</v>
      </c>
      <c r="AB557" s="37" t="str">
        <f>_xlfn.IFNA(VLOOKUP($C557,DataSuS2022!$B$2:$O$854,3,FALSE),"")</f>
        <v>-</v>
      </c>
      <c r="AC557" s="37" t="str">
        <f>_xlfn.IFNA(VLOOKUP($C557,DataSuS2022!$B$2:$O$854,4,FALSE),"")</f>
        <v>-</v>
      </c>
      <c r="AD557" s="37" t="str">
        <f>_xlfn.IFNA(VLOOKUP($C557,DataSuS2022!$B$2:$O$854,5,FALSE),"")</f>
        <v>-</v>
      </c>
      <c r="AE557" s="37" t="str">
        <f>_xlfn.IFNA(VLOOKUP($C557,DataSuS2022!$B$2:$O$854,6,FALSE),"")</f>
        <v>-</v>
      </c>
      <c r="AF557" s="37" t="str">
        <f>_xlfn.IFNA(VLOOKUP($C557,DataSuS2022!$B$2:$O$854,7,FALSE),"")</f>
        <v>-</v>
      </c>
      <c r="AG557" s="37" t="str">
        <f>_xlfn.IFNA(VLOOKUP($C557,DataSuS2022!$B$2:$O$854,8,FALSE),"")</f>
        <v>-</v>
      </c>
      <c r="AH557" s="37" t="str">
        <f>_xlfn.IFNA(VLOOKUP($C557,DataSuS2022!$B$2:$O$854,9,FALSE),"")</f>
        <v>-</v>
      </c>
      <c r="AI557" s="37" t="str">
        <f>_xlfn.IFNA(VLOOKUP($C557,DataSuS2022!$B$2:$O$854,10,FALSE),"")</f>
        <v>-</v>
      </c>
      <c r="AJ557" s="37" t="str">
        <f>_xlfn.IFNA(VLOOKUP($C557,DataSuS2022!$B$2:$O$854,11,FALSE),"")</f>
        <v>-</v>
      </c>
      <c r="AK557" s="37" t="str">
        <f>_xlfn.IFNA(VLOOKUP($C557,DataSuS2022!$B$2:$O$854,12,TRUE),"")</f>
        <v>-</v>
      </c>
      <c r="AL557" s="37" t="str">
        <f>_xlfn.IFNA(VLOOKUP($C557,DataSuS2022!$B$2:$O$854,13,FALSE),"")</f>
        <v>-</v>
      </c>
      <c r="AM557" s="44">
        <f t="shared" si="46"/>
        <v>0</v>
      </c>
      <c r="AN557" t="str">
        <f>_xlfn.IFNA(VLOOKUP($C557,DataSuS2023!$B$2:$O$854,2,FALSE),"")</f>
        <v>-</v>
      </c>
      <c r="AO557" t="str">
        <f>_xlfn.IFNA(VLOOKUP($C557,DataSuS2023!$B$2:$O$854,3,FALSE),"")</f>
        <v>-</v>
      </c>
      <c r="AP557" t="str">
        <f>_xlfn.IFNA(VLOOKUP($C557,DataSuS2023!$B$2:$O$854,4,FALSE),"")</f>
        <v>-</v>
      </c>
      <c r="AQ557" t="str">
        <f>_xlfn.IFNA(VLOOKUP($C557,DataSuS2023!$B$2:$O$854,5,FALSE),"")</f>
        <v>-</v>
      </c>
      <c r="AR557" t="str">
        <f>_xlfn.IFNA(VLOOKUP($C557,DataSuS2023!$B$2:$O$854,6,FALSE),"")</f>
        <v>-</v>
      </c>
      <c r="AS557" t="str">
        <f>_xlfn.IFNA(VLOOKUP($C557,DataSuS2023!$B$2:$O$854,7,FALSE),"")</f>
        <v>-</v>
      </c>
      <c r="AT557" t="str">
        <f>_xlfn.IFNA(VLOOKUP($C557,DataSuS2023!$B$2:$O$854,8,FALSE),"")</f>
        <v>-</v>
      </c>
      <c r="AU557" t="str">
        <f>_xlfn.IFNA(VLOOKUP($C557,DataSuS2023!$B$2:$O$854,9,FALSE),"")</f>
        <v>-</v>
      </c>
      <c r="AV557" t="str">
        <f>_xlfn.IFNA(VLOOKUP($C557,DataSuS2023!$B$2:$O$854,10,FALSE),"")</f>
        <v>-</v>
      </c>
      <c r="AW557" t="str">
        <f>_xlfn.IFNA(VLOOKUP($C557,DataSuS2023!$B$2:$O$854,11,FALSE),"")</f>
        <v>-</v>
      </c>
      <c r="AX557" t="str">
        <f>_xlfn.IFNA(VLOOKUP($C557,DataSuS2023!$B$2:$O$854,12,FALSE),"")</f>
        <v>-</v>
      </c>
      <c r="AY557" t="str">
        <f>_xlfn.IFNA(VLOOKUP($C557,DataSuS2023!$B$2:$O$854,13,FALSE),"")</f>
        <v>-</v>
      </c>
      <c r="AZ557" s="43">
        <f t="shared" si="48"/>
        <v>0</v>
      </c>
      <c r="BA557">
        <f t="shared" si="47"/>
        <v>0</v>
      </c>
    </row>
    <row r="558" spans="1:53" ht="15.75" customHeight="1">
      <c r="A558" s="10" t="s">
        <v>1024</v>
      </c>
      <c r="B558" s="5">
        <v>3147709</v>
      </c>
      <c r="C558" s="5" t="str">
        <f t="shared" si="44"/>
        <v>31477</v>
      </c>
      <c r="D558" s="11" t="s">
        <v>119</v>
      </c>
      <c r="E558" s="12">
        <v>0.41099999999999998</v>
      </c>
      <c r="F558" s="12">
        <v>0.59399999999999997</v>
      </c>
      <c r="G558" s="13">
        <v>0.68700000000000006</v>
      </c>
      <c r="H558" s="46">
        <v>73</v>
      </c>
      <c r="I558" s="13" t="s">
        <v>61</v>
      </c>
      <c r="J558" s="14">
        <v>2.13</v>
      </c>
      <c r="K558" s="14">
        <v>429.17200000000003</v>
      </c>
      <c r="L558" s="15">
        <f t="shared" si="43"/>
        <v>4.9630451194392915</v>
      </c>
      <c r="M558" s="6" t="s">
        <v>76</v>
      </c>
      <c r="N558" s="3" t="str">
        <f>_xlfn.IFNA(VLOOKUP($C558,DataSuS2021!$B$2:$O$173,2,FALSE),"")</f>
        <v/>
      </c>
      <c r="O558" s="3" t="str">
        <f>_xlfn.IFNA(VLOOKUP($C558,DataSuS2021!$B$2:$O$173,3,FALSE),"")</f>
        <v/>
      </c>
      <c r="P558" s="3" t="str">
        <f>_xlfn.IFNA(VLOOKUP($C558,DataSuS2021!$B$2:$O$173,4,FALSE),"")</f>
        <v/>
      </c>
      <c r="Q558" s="3" t="str">
        <f>_xlfn.IFNA(VLOOKUP($C558,DataSuS2021!$B$2:$O$173,5,FALSE),"")</f>
        <v/>
      </c>
      <c r="R558" s="3" t="str">
        <f>_xlfn.IFNA(VLOOKUP($C558,DataSuS2021!$B$2:$O$173,6,FALSE),"")</f>
        <v/>
      </c>
      <c r="S558" s="3" t="str">
        <f>_xlfn.IFNA(VLOOKUP($C558,DataSuS2021!$B$2:$O$173,7,FALSE),"")</f>
        <v/>
      </c>
      <c r="T558" s="3" t="str">
        <f>_xlfn.IFNA(VLOOKUP($C558,DataSuS2021!$B$2:$O$173,8,FALSE),"")</f>
        <v/>
      </c>
      <c r="U558" s="3" t="str">
        <f>_xlfn.IFNA(VLOOKUP($C558,DataSuS2021!$B$2:$O$173,9,FALSE),"")</f>
        <v/>
      </c>
      <c r="V558" s="3" t="str">
        <f>_xlfn.IFNA(VLOOKUP($C558,DataSuS2021!$B$2:$O$173,10,FALSE),"")</f>
        <v/>
      </c>
      <c r="W558" s="3" t="str">
        <f>_xlfn.IFNA(VLOOKUP($C558,DataSuS2021!$B$2:$O$173,11,FALSE),"")</f>
        <v/>
      </c>
      <c r="X558" s="3" t="str">
        <f>_xlfn.IFNA(VLOOKUP($C558,DataSuS2021!$B$2:$O$173,12,FALSE),"")</f>
        <v/>
      </c>
      <c r="Y558" s="3" t="str">
        <f>_xlfn.IFNA(VLOOKUP($C558,DataSuS2021!$B$2:$O$173,13,FALSE),"")</f>
        <v/>
      </c>
      <c r="Z558" s="42">
        <f t="shared" si="45"/>
        <v>0</v>
      </c>
      <c r="AA558" s="37" t="str">
        <f>_xlfn.IFNA(VLOOKUP($C558,DataSuS2022!$B$2:$O$854,2,FALSE),"")</f>
        <v>-</v>
      </c>
      <c r="AB558" s="37" t="str">
        <f>_xlfn.IFNA(VLOOKUP($C558,DataSuS2022!$B$2:$O$854,3,FALSE),"")</f>
        <v>-</v>
      </c>
      <c r="AC558" s="37" t="str">
        <f>_xlfn.IFNA(VLOOKUP($C558,DataSuS2022!$B$2:$O$854,4,FALSE),"")</f>
        <v>-</v>
      </c>
      <c r="AD558" s="37">
        <f>_xlfn.IFNA(VLOOKUP($C558,DataSuS2022!$B$2:$O$854,5,FALSE),"")</f>
        <v>1</v>
      </c>
      <c r="AE558" s="37" t="str">
        <f>_xlfn.IFNA(VLOOKUP($C558,DataSuS2022!$B$2:$O$854,6,FALSE),"")</f>
        <v>-</v>
      </c>
      <c r="AF558" s="37" t="str">
        <f>_xlfn.IFNA(VLOOKUP($C558,DataSuS2022!$B$2:$O$854,7,FALSE),"")</f>
        <v>-</v>
      </c>
      <c r="AG558" s="37" t="str">
        <f>_xlfn.IFNA(VLOOKUP($C558,DataSuS2022!$B$2:$O$854,8,FALSE),"")</f>
        <v>-</v>
      </c>
      <c r="AH558" s="37" t="str">
        <f>_xlfn.IFNA(VLOOKUP($C558,DataSuS2022!$B$2:$O$854,9,FALSE),"")</f>
        <v>-</v>
      </c>
      <c r="AI558" s="37" t="str">
        <f>_xlfn.IFNA(VLOOKUP($C558,DataSuS2022!$B$2:$O$854,10,FALSE),"")</f>
        <v>-</v>
      </c>
      <c r="AJ558" s="37" t="str">
        <f>_xlfn.IFNA(VLOOKUP($C558,DataSuS2022!$B$2:$O$854,11,FALSE),"")</f>
        <v>-</v>
      </c>
      <c r="AK558" s="37" t="str">
        <f>_xlfn.IFNA(VLOOKUP($C558,DataSuS2022!$B$2:$O$854,12,TRUE),"")</f>
        <v>-</v>
      </c>
      <c r="AL558" s="37" t="str">
        <f>_xlfn.IFNA(VLOOKUP($C558,DataSuS2022!$B$2:$O$854,13,FALSE),"")</f>
        <v>-</v>
      </c>
      <c r="AM558" s="44">
        <f t="shared" si="46"/>
        <v>1</v>
      </c>
      <c r="AN558" t="str">
        <f>_xlfn.IFNA(VLOOKUP($C558,DataSuS2023!$B$2:$O$854,2,FALSE),"")</f>
        <v>-</v>
      </c>
      <c r="AO558" t="str">
        <f>_xlfn.IFNA(VLOOKUP($C558,DataSuS2023!$B$2:$O$854,3,FALSE),"")</f>
        <v>-</v>
      </c>
      <c r="AP558" t="str">
        <f>_xlfn.IFNA(VLOOKUP($C558,DataSuS2023!$B$2:$O$854,4,FALSE),"")</f>
        <v>-</v>
      </c>
      <c r="AQ558" t="str">
        <f>_xlfn.IFNA(VLOOKUP($C558,DataSuS2023!$B$2:$O$854,5,FALSE),"")</f>
        <v>-</v>
      </c>
      <c r="AR558" t="str">
        <f>_xlfn.IFNA(VLOOKUP($C558,DataSuS2023!$B$2:$O$854,6,FALSE),"")</f>
        <v>-</v>
      </c>
      <c r="AS558" t="str">
        <f>_xlfn.IFNA(VLOOKUP($C558,DataSuS2023!$B$2:$O$854,7,FALSE),"")</f>
        <v>-</v>
      </c>
      <c r="AT558" t="str">
        <f>_xlfn.IFNA(VLOOKUP($C558,DataSuS2023!$B$2:$O$854,8,FALSE),"")</f>
        <v>-</v>
      </c>
      <c r="AU558" t="str">
        <f>_xlfn.IFNA(VLOOKUP($C558,DataSuS2023!$B$2:$O$854,9,FALSE),"")</f>
        <v>-</v>
      </c>
      <c r="AV558" t="str">
        <f>_xlfn.IFNA(VLOOKUP($C558,DataSuS2023!$B$2:$O$854,10,FALSE),"")</f>
        <v>-</v>
      </c>
      <c r="AW558" t="str">
        <f>_xlfn.IFNA(VLOOKUP($C558,DataSuS2023!$B$2:$O$854,11,FALSE),"")</f>
        <v>-</v>
      </c>
      <c r="AX558">
        <f>_xlfn.IFNA(VLOOKUP($C558,DataSuS2023!$B$2:$O$854,12,FALSE),"")</f>
        <v>1</v>
      </c>
      <c r="AY558" t="str">
        <f>_xlfn.IFNA(VLOOKUP($C558,DataSuS2023!$B$2:$O$854,13,FALSE),"")</f>
        <v>-</v>
      </c>
      <c r="AZ558" s="43">
        <f t="shared" si="48"/>
        <v>1</v>
      </c>
      <c r="BA558">
        <f t="shared" si="47"/>
        <v>2</v>
      </c>
    </row>
    <row r="559" spans="1:53" ht="15.75" customHeight="1">
      <c r="A559" s="10" t="s">
        <v>1025</v>
      </c>
      <c r="B559" s="5">
        <v>3147808</v>
      </c>
      <c r="C559" s="5" t="str">
        <f t="shared" si="44"/>
        <v>31478</v>
      </c>
      <c r="D559" s="11" t="s">
        <v>64</v>
      </c>
      <c r="E559" s="12">
        <v>0.38800000000000001</v>
      </c>
      <c r="F559" s="12">
        <v>0.54600000000000004</v>
      </c>
      <c r="G559" s="13">
        <v>0.64800000000000002</v>
      </c>
      <c r="H559" s="46">
        <v>59</v>
      </c>
      <c r="I559" s="13" t="s">
        <v>61</v>
      </c>
      <c r="J559" s="14">
        <v>0.36</v>
      </c>
      <c r="K559" s="14">
        <v>246.565</v>
      </c>
      <c r="L559" s="15">
        <f t="shared" si="43"/>
        <v>1.4600612414576277</v>
      </c>
      <c r="M559" s="6" t="s">
        <v>89</v>
      </c>
      <c r="N559" s="3" t="str">
        <f>_xlfn.IFNA(VLOOKUP($C559,DataSuS2021!$B$2:$O$173,2,FALSE),"")</f>
        <v/>
      </c>
      <c r="O559" s="3" t="str">
        <f>_xlfn.IFNA(VLOOKUP($C559,DataSuS2021!$B$2:$O$173,3,FALSE),"")</f>
        <v/>
      </c>
      <c r="P559" s="3" t="str">
        <f>_xlfn.IFNA(VLOOKUP($C559,DataSuS2021!$B$2:$O$173,4,FALSE),"")</f>
        <v/>
      </c>
      <c r="Q559" s="3" t="str">
        <f>_xlfn.IFNA(VLOOKUP($C559,DataSuS2021!$B$2:$O$173,5,FALSE),"")</f>
        <v/>
      </c>
      <c r="R559" s="3" t="str">
        <f>_xlfn.IFNA(VLOOKUP($C559,DataSuS2021!$B$2:$O$173,6,FALSE),"")</f>
        <v/>
      </c>
      <c r="S559" s="3" t="str">
        <f>_xlfn.IFNA(VLOOKUP($C559,DataSuS2021!$B$2:$O$173,7,FALSE),"")</f>
        <v/>
      </c>
      <c r="T559" s="3" t="str">
        <f>_xlfn.IFNA(VLOOKUP($C559,DataSuS2021!$B$2:$O$173,8,FALSE),"")</f>
        <v/>
      </c>
      <c r="U559" s="3" t="str">
        <f>_xlfn.IFNA(VLOOKUP($C559,DataSuS2021!$B$2:$O$173,9,FALSE),"")</f>
        <v/>
      </c>
      <c r="V559" s="3" t="str">
        <f>_xlfn.IFNA(VLOOKUP($C559,DataSuS2021!$B$2:$O$173,10,FALSE),"")</f>
        <v/>
      </c>
      <c r="W559" s="3" t="str">
        <f>_xlfn.IFNA(VLOOKUP($C559,DataSuS2021!$B$2:$O$173,11,FALSE),"")</f>
        <v/>
      </c>
      <c r="X559" s="3" t="str">
        <f>_xlfn.IFNA(VLOOKUP($C559,DataSuS2021!$B$2:$O$173,12,FALSE),"")</f>
        <v/>
      </c>
      <c r="Y559" s="3" t="str">
        <f>_xlfn.IFNA(VLOOKUP($C559,DataSuS2021!$B$2:$O$173,13,FALSE),"")</f>
        <v/>
      </c>
      <c r="Z559" s="42">
        <f t="shared" si="45"/>
        <v>0</v>
      </c>
      <c r="AA559" s="37" t="str">
        <f>_xlfn.IFNA(VLOOKUP($C559,DataSuS2022!$B$2:$O$854,2,FALSE),"")</f>
        <v>-</v>
      </c>
      <c r="AB559" s="37" t="str">
        <f>_xlfn.IFNA(VLOOKUP($C559,DataSuS2022!$B$2:$O$854,3,FALSE),"")</f>
        <v>-</v>
      </c>
      <c r="AC559" s="37" t="str">
        <f>_xlfn.IFNA(VLOOKUP($C559,DataSuS2022!$B$2:$O$854,4,FALSE),"")</f>
        <v>-</v>
      </c>
      <c r="AD559" s="37" t="str">
        <f>_xlfn.IFNA(VLOOKUP($C559,DataSuS2022!$B$2:$O$854,5,FALSE),"")</f>
        <v>-</v>
      </c>
      <c r="AE559" s="37" t="str">
        <f>_xlfn.IFNA(VLOOKUP($C559,DataSuS2022!$B$2:$O$854,6,FALSE),"")</f>
        <v>-</v>
      </c>
      <c r="AF559" s="37" t="str">
        <f>_xlfn.IFNA(VLOOKUP($C559,DataSuS2022!$B$2:$O$854,7,FALSE),"")</f>
        <v>-</v>
      </c>
      <c r="AG559" s="37" t="str">
        <f>_xlfn.IFNA(VLOOKUP($C559,DataSuS2022!$B$2:$O$854,8,FALSE),"")</f>
        <v>-</v>
      </c>
      <c r="AH559" s="37" t="str">
        <f>_xlfn.IFNA(VLOOKUP($C559,DataSuS2022!$B$2:$O$854,9,FALSE),"")</f>
        <v>-</v>
      </c>
      <c r="AI559" s="37" t="str">
        <f>_xlfn.IFNA(VLOOKUP($C559,DataSuS2022!$B$2:$O$854,10,FALSE),"")</f>
        <v>-</v>
      </c>
      <c r="AJ559" s="37" t="str">
        <f>_xlfn.IFNA(VLOOKUP($C559,DataSuS2022!$B$2:$O$854,11,FALSE),"")</f>
        <v>-</v>
      </c>
      <c r="AK559" s="37" t="str">
        <f>_xlfn.IFNA(VLOOKUP($C559,DataSuS2022!$B$2:$O$854,12,TRUE),"")</f>
        <v>-</v>
      </c>
      <c r="AL559" s="37" t="str">
        <f>_xlfn.IFNA(VLOOKUP($C559,DataSuS2022!$B$2:$O$854,13,FALSE),"")</f>
        <v>-</v>
      </c>
      <c r="AM559" s="44">
        <f t="shared" si="46"/>
        <v>0</v>
      </c>
      <c r="AN559" t="str">
        <f>_xlfn.IFNA(VLOOKUP($C559,DataSuS2023!$B$2:$O$854,2,FALSE),"")</f>
        <v>-</v>
      </c>
      <c r="AO559" t="str">
        <f>_xlfn.IFNA(VLOOKUP($C559,DataSuS2023!$B$2:$O$854,3,FALSE),"")</f>
        <v>-</v>
      </c>
      <c r="AP559" t="str">
        <f>_xlfn.IFNA(VLOOKUP($C559,DataSuS2023!$B$2:$O$854,4,FALSE),"")</f>
        <v>-</v>
      </c>
      <c r="AQ559" t="str">
        <f>_xlfn.IFNA(VLOOKUP($C559,DataSuS2023!$B$2:$O$854,5,FALSE),"")</f>
        <v>-</v>
      </c>
      <c r="AR559" t="str">
        <f>_xlfn.IFNA(VLOOKUP($C559,DataSuS2023!$B$2:$O$854,6,FALSE),"")</f>
        <v>-</v>
      </c>
      <c r="AS559" t="str">
        <f>_xlfn.IFNA(VLOOKUP($C559,DataSuS2023!$B$2:$O$854,7,FALSE),"")</f>
        <v>-</v>
      </c>
      <c r="AT559" t="str">
        <f>_xlfn.IFNA(VLOOKUP($C559,DataSuS2023!$B$2:$O$854,8,FALSE),"")</f>
        <v>-</v>
      </c>
      <c r="AU559" t="str">
        <f>_xlfn.IFNA(VLOOKUP($C559,DataSuS2023!$B$2:$O$854,9,FALSE),"")</f>
        <v>-</v>
      </c>
      <c r="AV559" t="str">
        <f>_xlfn.IFNA(VLOOKUP($C559,DataSuS2023!$B$2:$O$854,10,FALSE),"")</f>
        <v>-</v>
      </c>
      <c r="AW559" t="str">
        <f>_xlfn.IFNA(VLOOKUP($C559,DataSuS2023!$B$2:$O$854,11,FALSE),"")</f>
        <v>-</v>
      </c>
      <c r="AX559" t="str">
        <f>_xlfn.IFNA(VLOOKUP($C559,DataSuS2023!$B$2:$O$854,12,FALSE),"")</f>
        <v>-</v>
      </c>
      <c r="AY559" t="str">
        <f>_xlfn.IFNA(VLOOKUP($C559,DataSuS2023!$B$2:$O$854,13,FALSE),"")</f>
        <v>-</v>
      </c>
      <c r="AZ559" s="43">
        <f t="shared" si="48"/>
        <v>0</v>
      </c>
      <c r="BA559">
        <f t="shared" si="47"/>
        <v>0</v>
      </c>
    </row>
    <row r="560" spans="1:53" ht="15.75" customHeight="1">
      <c r="A560" s="10" t="s">
        <v>1026</v>
      </c>
      <c r="B560" s="5">
        <v>3147501</v>
      </c>
      <c r="C560" s="5" t="str">
        <f t="shared" si="44"/>
        <v>31475</v>
      </c>
      <c r="D560" s="11" t="s">
        <v>64</v>
      </c>
      <c r="E560" s="12">
        <v>0.52</v>
      </c>
      <c r="F560" s="12">
        <v>0.65500000000000003</v>
      </c>
      <c r="G560" s="13">
        <v>0.64200000000000002</v>
      </c>
      <c r="H560" s="46" t="s">
        <v>605</v>
      </c>
      <c r="I560" s="13" t="s">
        <v>61</v>
      </c>
      <c r="J560" s="14">
        <v>0.64</v>
      </c>
      <c r="K560" s="14">
        <v>94.183000000000007</v>
      </c>
      <c r="L560" s="15">
        <f t="shared" si="43"/>
        <v>6.7952815263901121</v>
      </c>
      <c r="M560" s="6" t="s">
        <v>117</v>
      </c>
      <c r="N560" s="3" t="str">
        <f>_xlfn.IFNA(VLOOKUP($C560,DataSuS2021!$B$2:$O$173,2,FALSE),"")</f>
        <v/>
      </c>
      <c r="O560" s="3" t="str">
        <f>_xlfn.IFNA(VLOOKUP($C560,DataSuS2021!$B$2:$O$173,3,FALSE),"")</f>
        <v/>
      </c>
      <c r="P560" s="3" t="str">
        <f>_xlfn.IFNA(VLOOKUP($C560,DataSuS2021!$B$2:$O$173,4,FALSE),"")</f>
        <v/>
      </c>
      <c r="Q560" s="3" t="str">
        <f>_xlfn.IFNA(VLOOKUP($C560,DataSuS2021!$B$2:$O$173,5,FALSE),"")</f>
        <v/>
      </c>
      <c r="R560" s="3" t="str">
        <f>_xlfn.IFNA(VLOOKUP($C560,DataSuS2021!$B$2:$O$173,6,FALSE),"")</f>
        <v/>
      </c>
      <c r="S560" s="3" t="str">
        <f>_xlfn.IFNA(VLOOKUP($C560,DataSuS2021!$B$2:$O$173,7,FALSE),"")</f>
        <v/>
      </c>
      <c r="T560" s="3" t="str">
        <f>_xlfn.IFNA(VLOOKUP($C560,DataSuS2021!$B$2:$O$173,8,FALSE),"")</f>
        <v/>
      </c>
      <c r="U560" s="3" t="str">
        <f>_xlfn.IFNA(VLOOKUP($C560,DataSuS2021!$B$2:$O$173,9,FALSE),"")</f>
        <v/>
      </c>
      <c r="V560" s="3" t="str">
        <f>_xlfn.IFNA(VLOOKUP($C560,DataSuS2021!$B$2:$O$173,10,FALSE),"")</f>
        <v/>
      </c>
      <c r="W560" s="3" t="str">
        <f>_xlfn.IFNA(VLOOKUP($C560,DataSuS2021!$B$2:$O$173,11,FALSE),"")</f>
        <v/>
      </c>
      <c r="X560" s="3" t="str">
        <f>_xlfn.IFNA(VLOOKUP($C560,DataSuS2021!$B$2:$O$173,12,FALSE),"")</f>
        <v/>
      </c>
      <c r="Y560" s="3" t="str">
        <f>_xlfn.IFNA(VLOOKUP($C560,DataSuS2021!$B$2:$O$173,13,FALSE),"")</f>
        <v/>
      </c>
      <c r="Z560" s="42">
        <f t="shared" si="45"/>
        <v>0</v>
      </c>
      <c r="AA560" s="37" t="str">
        <f>_xlfn.IFNA(VLOOKUP($C560,DataSuS2022!$B$2:$O$854,2,FALSE),"")</f>
        <v>-</v>
      </c>
      <c r="AB560" s="37" t="str">
        <f>_xlfn.IFNA(VLOOKUP($C560,DataSuS2022!$B$2:$O$854,3,FALSE),"")</f>
        <v>-</v>
      </c>
      <c r="AC560" s="37" t="str">
        <f>_xlfn.IFNA(VLOOKUP($C560,DataSuS2022!$B$2:$O$854,4,FALSE),"")</f>
        <v>-</v>
      </c>
      <c r="AD560" s="37" t="str">
        <f>_xlfn.IFNA(VLOOKUP($C560,DataSuS2022!$B$2:$O$854,5,FALSE),"")</f>
        <v>-</v>
      </c>
      <c r="AE560" s="37" t="str">
        <f>_xlfn.IFNA(VLOOKUP($C560,DataSuS2022!$B$2:$O$854,6,FALSE),"")</f>
        <v>-</v>
      </c>
      <c r="AF560" s="37" t="str">
        <f>_xlfn.IFNA(VLOOKUP($C560,DataSuS2022!$B$2:$O$854,7,FALSE),"")</f>
        <v>-</v>
      </c>
      <c r="AG560" s="37" t="str">
        <f>_xlfn.IFNA(VLOOKUP($C560,DataSuS2022!$B$2:$O$854,8,FALSE),"")</f>
        <v>-</v>
      </c>
      <c r="AH560" s="37" t="str">
        <f>_xlfn.IFNA(VLOOKUP($C560,DataSuS2022!$B$2:$O$854,9,FALSE),"")</f>
        <v>-</v>
      </c>
      <c r="AI560" s="37" t="str">
        <f>_xlfn.IFNA(VLOOKUP($C560,DataSuS2022!$B$2:$O$854,10,FALSE),"")</f>
        <v>-</v>
      </c>
      <c r="AJ560" s="37" t="str">
        <f>_xlfn.IFNA(VLOOKUP($C560,DataSuS2022!$B$2:$O$854,11,FALSE),"")</f>
        <v>-</v>
      </c>
      <c r="AK560" s="37" t="str">
        <f>_xlfn.IFNA(VLOOKUP($C560,DataSuS2022!$B$2:$O$854,12,TRUE),"")</f>
        <v>-</v>
      </c>
      <c r="AL560" s="37" t="str">
        <f>_xlfn.IFNA(VLOOKUP($C560,DataSuS2022!$B$2:$O$854,13,FALSE),"")</f>
        <v>-</v>
      </c>
      <c r="AM560" s="44">
        <f t="shared" si="46"/>
        <v>0</v>
      </c>
      <c r="AN560" t="str">
        <f>_xlfn.IFNA(VLOOKUP($C560,DataSuS2023!$B$2:$O$854,2,FALSE),"")</f>
        <v>-</v>
      </c>
      <c r="AO560" t="str">
        <f>_xlfn.IFNA(VLOOKUP($C560,DataSuS2023!$B$2:$O$854,3,FALSE),"")</f>
        <v>-</v>
      </c>
      <c r="AP560" t="str">
        <f>_xlfn.IFNA(VLOOKUP($C560,DataSuS2023!$B$2:$O$854,4,FALSE),"")</f>
        <v>-</v>
      </c>
      <c r="AQ560" t="str">
        <f>_xlfn.IFNA(VLOOKUP($C560,DataSuS2023!$B$2:$O$854,5,FALSE),"")</f>
        <v>-</v>
      </c>
      <c r="AR560" t="str">
        <f>_xlfn.IFNA(VLOOKUP($C560,DataSuS2023!$B$2:$O$854,6,FALSE),"")</f>
        <v>-</v>
      </c>
      <c r="AS560" t="str">
        <f>_xlfn.IFNA(VLOOKUP($C560,DataSuS2023!$B$2:$O$854,7,FALSE),"")</f>
        <v>-</v>
      </c>
      <c r="AT560" t="str">
        <f>_xlfn.IFNA(VLOOKUP($C560,DataSuS2023!$B$2:$O$854,8,FALSE),"")</f>
        <v>-</v>
      </c>
      <c r="AU560" t="str">
        <f>_xlfn.IFNA(VLOOKUP($C560,DataSuS2023!$B$2:$O$854,9,FALSE),"")</f>
        <v>-</v>
      </c>
      <c r="AV560" t="str">
        <f>_xlfn.IFNA(VLOOKUP($C560,DataSuS2023!$B$2:$O$854,10,FALSE),"")</f>
        <v>-</v>
      </c>
      <c r="AW560" t="str">
        <f>_xlfn.IFNA(VLOOKUP($C560,DataSuS2023!$B$2:$O$854,11,FALSE),"")</f>
        <v>-</v>
      </c>
      <c r="AX560" t="str">
        <f>_xlfn.IFNA(VLOOKUP($C560,DataSuS2023!$B$2:$O$854,12,FALSE),"")</f>
        <v>-</v>
      </c>
      <c r="AY560" t="str">
        <f>_xlfn.IFNA(VLOOKUP($C560,DataSuS2023!$B$2:$O$854,13,FALSE),"")</f>
        <v>-</v>
      </c>
      <c r="AZ560" s="43">
        <f t="shared" si="48"/>
        <v>0</v>
      </c>
      <c r="BA560">
        <f t="shared" si="47"/>
        <v>0</v>
      </c>
    </row>
    <row r="561" spans="1:53" ht="15.75" customHeight="1">
      <c r="A561" s="10" t="s">
        <v>1027</v>
      </c>
      <c r="B561" s="5">
        <v>3147907</v>
      </c>
      <c r="C561" s="5" t="str">
        <f t="shared" si="44"/>
        <v>31479</v>
      </c>
      <c r="D561" s="11" t="s">
        <v>136</v>
      </c>
      <c r="E561" s="12">
        <v>0.25600000000000001</v>
      </c>
      <c r="F561" s="12">
        <v>0.41299999999999998</v>
      </c>
      <c r="G561" s="13">
        <v>0.75600000000000001</v>
      </c>
      <c r="H561" s="46" t="s">
        <v>765</v>
      </c>
      <c r="I561" s="13" t="s">
        <v>70</v>
      </c>
      <c r="J561" s="14">
        <v>24.51</v>
      </c>
      <c r="K561" s="14">
        <v>1338.07</v>
      </c>
      <c r="L561" s="15">
        <f t="shared" si="43"/>
        <v>18.317427339376863</v>
      </c>
      <c r="M561" s="6" t="s">
        <v>89</v>
      </c>
      <c r="N561" s="3">
        <f>_xlfn.IFNA(VLOOKUP($C561,DataSuS2021!$B$2:$O$173,2,FALSE),"")</f>
        <v>1</v>
      </c>
      <c r="O561" s="3" t="str">
        <f>_xlfn.IFNA(VLOOKUP($C561,DataSuS2021!$B$2:$O$173,3,FALSE),"")</f>
        <v>-</v>
      </c>
      <c r="P561" s="3" t="str">
        <f>_xlfn.IFNA(VLOOKUP($C561,DataSuS2021!$B$2:$O$173,4,FALSE),"")</f>
        <v>-</v>
      </c>
      <c r="Q561" s="3" t="str">
        <f>_xlfn.IFNA(VLOOKUP($C561,DataSuS2021!$B$2:$O$173,5,FALSE),"")</f>
        <v>-</v>
      </c>
      <c r="R561" s="3" t="str">
        <f>_xlfn.IFNA(VLOOKUP($C561,DataSuS2021!$B$2:$O$173,6,FALSE),"")</f>
        <v>-</v>
      </c>
      <c r="S561" s="3" t="str">
        <f>_xlfn.IFNA(VLOOKUP($C561,DataSuS2021!$B$2:$O$173,7,FALSE),"")</f>
        <v>-</v>
      </c>
      <c r="T561" s="3" t="str">
        <f>_xlfn.IFNA(VLOOKUP($C561,DataSuS2021!$B$2:$O$173,8,FALSE),"")</f>
        <v>-</v>
      </c>
      <c r="U561" s="3" t="str">
        <f>_xlfn.IFNA(VLOOKUP($C561,DataSuS2021!$B$2:$O$173,9,FALSE),"")</f>
        <v>-</v>
      </c>
      <c r="V561" s="3" t="str">
        <f>_xlfn.IFNA(VLOOKUP($C561,DataSuS2021!$B$2:$O$173,10,FALSE),"")</f>
        <v>-</v>
      </c>
      <c r="W561" s="3" t="str">
        <f>_xlfn.IFNA(VLOOKUP($C561,DataSuS2021!$B$2:$O$173,11,FALSE),"")</f>
        <v>-</v>
      </c>
      <c r="X561" s="3" t="str">
        <f>_xlfn.IFNA(VLOOKUP($C561,DataSuS2021!$B$2:$O$173,12,FALSE),"")</f>
        <v>-</v>
      </c>
      <c r="Y561" s="3" t="str">
        <f>_xlfn.IFNA(VLOOKUP($C561,DataSuS2021!$B$2:$O$173,13,FALSE),"")</f>
        <v>-</v>
      </c>
      <c r="Z561" s="42">
        <f t="shared" si="45"/>
        <v>1</v>
      </c>
      <c r="AA561" s="37" t="str">
        <f>_xlfn.IFNA(VLOOKUP($C561,DataSuS2022!$B$2:$O$854,2,FALSE),"")</f>
        <v>-</v>
      </c>
      <c r="AB561" s="37" t="str">
        <f>_xlfn.IFNA(VLOOKUP($C561,DataSuS2022!$B$2:$O$854,3,FALSE),"")</f>
        <v>-</v>
      </c>
      <c r="AC561" s="37" t="str">
        <f>_xlfn.IFNA(VLOOKUP($C561,DataSuS2022!$B$2:$O$854,4,FALSE),"")</f>
        <v>-</v>
      </c>
      <c r="AD561" s="37" t="str">
        <f>_xlfn.IFNA(VLOOKUP($C561,DataSuS2022!$B$2:$O$854,5,FALSE),"")</f>
        <v>-</v>
      </c>
      <c r="AE561" s="37" t="str">
        <f>_xlfn.IFNA(VLOOKUP($C561,DataSuS2022!$B$2:$O$854,6,FALSE),"")</f>
        <v>-</v>
      </c>
      <c r="AF561" s="37" t="str">
        <f>_xlfn.IFNA(VLOOKUP($C561,DataSuS2022!$B$2:$O$854,7,FALSE),"")</f>
        <v>-</v>
      </c>
      <c r="AG561" s="37" t="str">
        <f>_xlfn.IFNA(VLOOKUP($C561,DataSuS2022!$B$2:$O$854,8,FALSE),"")</f>
        <v>-</v>
      </c>
      <c r="AH561" s="37" t="str">
        <f>_xlfn.IFNA(VLOOKUP($C561,DataSuS2022!$B$2:$O$854,9,FALSE),"")</f>
        <v>-</v>
      </c>
      <c r="AI561" s="37" t="str">
        <f>_xlfn.IFNA(VLOOKUP($C561,DataSuS2022!$B$2:$O$854,10,FALSE),"")</f>
        <v>-</v>
      </c>
      <c r="AJ561" s="37" t="str">
        <f>_xlfn.IFNA(VLOOKUP($C561,DataSuS2022!$B$2:$O$854,11,FALSE),"")</f>
        <v>-</v>
      </c>
      <c r="AK561" s="37" t="str">
        <f>_xlfn.IFNA(VLOOKUP($C561,DataSuS2022!$B$2:$O$854,12,TRUE),"")</f>
        <v>-</v>
      </c>
      <c r="AL561" s="37" t="str">
        <f>_xlfn.IFNA(VLOOKUP($C561,DataSuS2022!$B$2:$O$854,13,FALSE),"")</f>
        <v>-</v>
      </c>
      <c r="AM561" s="44">
        <f t="shared" si="46"/>
        <v>0</v>
      </c>
      <c r="AN561" t="str">
        <f>_xlfn.IFNA(VLOOKUP($C561,DataSuS2023!$B$2:$O$854,2,FALSE),"")</f>
        <v>-</v>
      </c>
      <c r="AO561" t="str">
        <f>_xlfn.IFNA(VLOOKUP($C561,DataSuS2023!$B$2:$O$854,3,FALSE),"")</f>
        <v>-</v>
      </c>
      <c r="AP561" t="str">
        <f>_xlfn.IFNA(VLOOKUP($C561,DataSuS2023!$B$2:$O$854,4,FALSE),"")</f>
        <v>-</v>
      </c>
      <c r="AQ561" t="str">
        <f>_xlfn.IFNA(VLOOKUP($C561,DataSuS2023!$B$2:$O$854,5,FALSE),"")</f>
        <v>-</v>
      </c>
      <c r="AR561" t="str">
        <f>_xlfn.IFNA(VLOOKUP($C561,DataSuS2023!$B$2:$O$854,6,FALSE),"")</f>
        <v>-</v>
      </c>
      <c r="AS561" t="str">
        <f>_xlfn.IFNA(VLOOKUP($C561,DataSuS2023!$B$2:$O$854,7,FALSE),"")</f>
        <v>-</v>
      </c>
      <c r="AT561" t="str">
        <f>_xlfn.IFNA(VLOOKUP($C561,DataSuS2023!$B$2:$O$854,8,FALSE),"")</f>
        <v>-</v>
      </c>
      <c r="AU561" t="str">
        <f>_xlfn.IFNA(VLOOKUP($C561,DataSuS2023!$B$2:$O$854,9,FALSE),"")</f>
        <v>-</v>
      </c>
      <c r="AV561" t="str">
        <f>_xlfn.IFNA(VLOOKUP($C561,DataSuS2023!$B$2:$O$854,10,FALSE),"")</f>
        <v>-</v>
      </c>
      <c r="AW561" t="str">
        <f>_xlfn.IFNA(VLOOKUP($C561,DataSuS2023!$B$2:$O$854,11,FALSE),"")</f>
        <v>-</v>
      </c>
      <c r="AX561" t="str">
        <f>_xlfn.IFNA(VLOOKUP($C561,DataSuS2023!$B$2:$O$854,12,FALSE),"")</f>
        <v>-</v>
      </c>
      <c r="AY561" t="str">
        <f>_xlfn.IFNA(VLOOKUP($C561,DataSuS2023!$B$2:$O$854,13,FALSE),"")</f>
        <v>-</v>
      </c>
      <c r="AZ561" s="43">
        <f t="shared" si="48"/>
        <v>0</v>
      </c>
      <c r="BA561">
        <f t="shared" si="47"/>
        <v>1</v>
      </c>
    </row>
    <row r="562" spans="1:53" ht="15.75" customHeight="1">
      <c r="A562" s="10" t="s">
        <v>1028</v>
      </c>
      <c r="B562" s="5">
        <v>3147956</v>
      </c>
      <c r="C562" s="5" t="str">
        <f t="shared" si="44"/>
        <v>31479</v>
      </c>
      <c r="D562" s="11" t="s">
        <v>59</v>
      </c>
      <c r="E562" s="12">
        <v>0.52500000000000002</v>
      </c>
      <c r="F562" s="12">
        <v>0.67500000000000004</v>
      </c>
      <c r="G562" s="13">
        <v>0.61399999999999999</v>
      </c>
      <c r="H562" s="46" t="s">
        <v>217</v>
      </c>
      <c r="I562" s="13" t="s">
        <v>255</v>
      </c>
      <c r="J562" s="14">
        <v>0.96</v>
      </c>
      <c r="K562" s="14">
        <v>444.19600000000003</v>
      </c>
      <c r="L562" s="15">
        <f t="shared" si="43"/>
        <v>2.1612081153364731</v>
      </c>
      <c r="M562" s="6" t="s">
        <v>83</v>
      </c>
      <c r="N562" s="3">
        <f>_xlfn.IFNA(VLOOKUP($C562,DataSuS2021!$B$2:$O$173,2,FALSE),"")</f>
        <v>1</v>
      </c>
      <c r="O562" s="3" t="str">
        <f>_xlfn.IFNA(VLOOKUP($C562,DataSuS2021!$B$2:$O$173,3,FALSE),"")</f>
        <v>-</v>
      </c>
      <c r="P562" s="3" t="str">
        <f>_xlfn.IFNA(VLOOKUP($C562,DataSuS2021!$B$2:$O$173,4,FALSE),"")</f>
        <v>-</v>
      </c>
      <c r="Q562" s="3" t="str">
        <f>_xlfn.IFNA(VLOOKUP($C562,DataSuS2021!$B$2:$O$173,5,FALSE),"")</f>
        <v>-</v>
      </c>
      <c r="R562" s="3" t="str">
        <f>_xlfn.IFNA(VLOOKUP($C562,DataSuS2021!$B$2:$O$173,6,FALSE),"")</f>
        <v>-</v>
      </c>
      <c r="S562" s="3" t="str">
        <f>_xlfn.IFNA(VLOOKUP($C562,DataSuS2021!$B$2:$O$173,7,FALSE),"")</f>
        <v>-</v>
      </c>
      <c r="T562" s="3" t="str">
        <f>_xlfn.IFNA(VLOOKUP($C562,DataSuS2021!$B$2:$O$173,8,FALSE),"")</f>
        <v>-</v>
      </c>
      <c r="U562" s="3" t="str">
        <f>_xlfn.IFNA(VLOOKUP($C562,DataSuS2021!$B$2:$O$173,9,FALSE),"")</f>
        <v>-</v>
      </c>
      <c r="V562" s="3" t="str">
        <f>_xlfn.IFNA(VLOOKUP($C562,DataSuS2021!$B$2:$O$173,10,FALSE),"")</f>
        <v>-</v>
      </c>
      <c r="W562" s="3" t="str">
        <f>_xlfn.IFNA(VLOOKUP($C562,DataSuS2021!$B$2:$O$173,11,FALSE),"")</f>
        <v>-</v>
      </c>
      <c r="X562" s="3" t="str">
        <f>_xlfn.IFNA(VLOOKUP($C562,DataSuS2021!$B$2:$O$173,12,FALSE),"")</f>
        <v>-</v>
      </c>
      <c r="Y562" s="3" t="str">
        <f>_xlfn.IFNA(VLOOKUP($C562,DataSuS2021!$B$2:$O$173,13,FALSE),"")</f>
        <v>-</v>
      </c>
      <c r="Z562" s="42">
        <f t="shared" si="45"/>
        <v>1</v>
      </c>
      <c r="AA562" s="37" t="str">
        <f>_xlfn.IFNA(VLOOKUP($C562,DataSuS2022!$B$2:$O$854,2,FALSE),"")</f>
        <v>-</v>
      </c>
      <c r="AB562" s="37" t="str">
        <f>_xlfn.IFNA(VLOOKUP($C562,DataSuS2022!$B$2:$O$854,3,FALSE),"")</f>
        <v>-</v>
      </c>
      <c r="AC562" s="37" t="str">
        <f>_xlfn.IFNA(VLOOKUP($C562,DataSuS2022!$B$2:$O$854,4,FALSE),"")</f>
        <v>-</v>
      </c>
      <c r="AD562" s="37" t="str">
        <f>_xlfn.IFNA(VLOOKUP($C562,DataSuS2022!$B$2:$O$854,5,FALSE),"")</f>
        <v>-</v>
      </c>
      <c r="AE562" s="37" t="str">
        <f>_xlfn.IFNA(VLOOKUP($C562,DataSuS2022!$B$2:$O$854,6,FALSE),"")</f>
        <v>-</v>
      </c>
      <c r="AF562" s="37" t="str">
        <f>_xlfn.IFNA(VLOOKUP($C562,DataSuS2022!$B$2:$O$854,7,FALSE),"")</f>
        <v>-</v>
      </c>
      <c r="AG562" s="37" t="str">
        <f>_xlfn.IFNA(VLOOKUP($C562,DataSuS2022!$B$2:$O$854,8,FALSE),"")</f>
        <v>-</v>
      </c>
      <c r="AH562" s="37" t="str">
        <f>_xlfn.IFNA(VLOOKUP($C562,DataSuS2022!$B$2:$O$854,9,FALSE),"")</f>
        <v>-</v>
      </c>
      <c r="AI562" s="37" t="str">
        <f>_xlfn.IFNA(VLOOKUP($C562,DataSuS2022!$B$2:$O$854,10,FALSE),"")</f>
        <v>-</v>
      </c>
      <c r="AJ562" s="37" t="str">
        <f>_xlfn.IFNA(VLOOKUP($C562,DataSuS2022!$B$2:$O$854,11,FALSE),"")</f>
        <v>-</v>
      </c>
      <c r="AK562" s="37" t="str">
        <f>_xlfn.IFNA(VLOOKUP($C562,DataSuS2022!$B$2:$O$854,12,TRUE),"")</f>
        <v>-</v>
      </c>
      <c r="AL562" s="37" t="str">
        <f>_xlfn.IFNA(VLOOKUP($C562,DataSuS2022!$B$2:$O$854,13,FALSE),"")</f>
        <v>-</v>
      </c>
      <c r="AM562" s="44">
        <f t="shared" si="46"/>
        <v>0</v>
      </c>
      <c r="AN562" t="str">
        <f>_xlfn.IFNA(VLOOKUP($C562,DataSuS2023!$B$2:$O$854,2,FALSE),"")</f>
        <v>-</v>
      </c>
      <c r="AO562" t="str">
        <f>_xlfn.IFNA(VLOOKUP($C562,DataSuS2023!$B$2:$O$854,3,FALSE),"")</f>
        <v>-</v>
      </c>
      <c r="AP562" t="str">
        <f>_xlfn.IFNA(VLOOKUP($C562,DataSuS2023!$B$2:$O$854,4,FALSE),"")</f>
        <v>-</v>
      </c>
      <c r="AQ562" t="str">
        <f>_xlfn.IFNA(VLOOKUP($C562,DataSuS2023!$B$2:$O$854,5,FALSE),"")</f>
        <v>-</v>
      </c>
      <c r="AR562" t="str">
        <f>_xlfn.IFNA(VLOOKUP($C562,DataSuS2023!$B$2:$O$854,6,FALSE),"")</f>
        <v>-</v>
      </c>
      <c r="AS562" t="str">
        <f>_xlfn.IFNA(VLOOKUP($C562,DataSuS2023!$B$2:$O$854,7,FALSE),"")</f>
        <v>-</v>
      </c>
      <c r="AT562" t="str">
        <f>_xlfn.IFNA(VLOOKUP($C562,DataSuS2023!$B$2:$O$854,8,FALSE),"")</f>
        <v>-</v>
      </c>
      <c r="AU562" t="str">
        <f>_xlfn.IFNA(VLOOKUP($C562,DataSuS2023!$B$2:$O$854,9,FALSE),"")</f>
        <v>-</v>
      </c>
      <c r="AV562" t="str">
        <f>_xlfn.IFNA(VLOOKUP($C562,DataSuS2023!$B$2:$O$854,10,FALSE),"")</f>
        <v>-</v>
      </c>
      <c r="AW562" t="str">
        <f>_xlfn.IFNA(VLOOKUP($C562,DataSuS2023!$B$2:$O$854,11,FALSE),"")</f>
        <v>-</v>
      </c>
      <c r="AX562" t="str">
        <f>_xlfn.IFNA(VLOOKUP($C562,DataSuS2023!$B$2:$O$854,12,FALSE),"")</f>
        <v>-</v>
      </c>
      <c r="AY562" t="str">
        <f>_xlfn.IFNA(VLOOKUP($C562,DataSuS2023!$B$2:$O$854,13,FALSE),"")</f>
        <v>-</v>
      </c>
      <c r="AZ562" s="43">
        <f t="shared" si="48"/>
        <v>0</v>
      </c>
      <c r="BA562">
        <f t="shared" si="47"/>
        <v>1</v>
      </c>
    </row>
    <row r="563" spans="1:53" ht="15.75" customHeight="1">
      <c r="A563" s="10" t="s">
        <v>1029</v>
      </c>
      <c r="B563" s="5">
        <v>3148004</v>
      </c>
      <c r="C563" s="5" t="str">
        <f t="shared" si="44"/>
        <v>31480</v>
      </c>
      <c r="D563" s="11" t="s">
        <v>143</v>
      </c>
      <c r="E563" s="12">
        <v>0.49</v>
      </c>
      <c r="F563" s="12">
        <v>0.65</v>
      </c>
      <c r="G563" s="13">
        <v>0.76500000000000001</v>
      </c>
      <c r="H563" s="46" t="s">
        <v>1030</v>
      </c>
      <c r="I563" s="13" t="s">
        <v>53</v>
      </c>
      <c r="J563" s="14">
        <v>36.71</v>
      </c>
      <c r="K563" s="14">
        <v>3190.4560000000001</v>
      </c>
      <c r="L563" s="15">
        <f t="shared" si="43"/>
        <v>11.506192218291051</v>
      </c>
      <c r="M563" s="6" t="s">
        <v>54</v>
      </c>
      <c r="N563" s="3" t="str">
        <f>_xlfn.IFNA(VLOOKUP($C563,DataSuS2021!$B$2:$O$173,2,FALSE),"")</f>
        <v/>
      </c>
      <c r="O563" s="3" t="str">
        <f>_xlfn.IFNA(VLOOKUP($C563,DataSuS2021!$B$2:$O$173,3,FALSE),"")</f>
        <v/>
      </c>
      <c r="P563" s="3" t="str">
        <f>_xlfn.IFNA(VLOOKUP($C563,DataSuS2021!$B$2:$O$173,4,FALSE),"")</f>
        <v/>
      </c>
      <c r="Q563" s="3" t="str">
        <f>_xlfn.IFNA(VLOOKUP($C563,DataSuS2021!$B$2:$O$173,5,FALSE),"")</f>
        <v/>
      </c>
      <c r="R563" s="3" t="str">
        <f>_xlfn.IFNA(VLOOKUP($C563,DataSuS2021!$B$2:$O$173,6,FALSE),"")</f>
        <v/>
      </c>
      <c r="S563" s="3" t="str">
        <f>_xlfn.IFNA(VLOOKUP($C563,DataSuS2021!$B$2:$O$173,7,FALSE),"")</f>
        <v/>
      </c>
      <c r="T563" s="3" t="str">
        <f>_xlfn.IFNA(VLOOKUP($C563,DataSuS2021!$B$2:$O$173,8,FALSE),"")</f>
        <v/>
      </c>
      <c r="U563" s="3" t="str">
        <f>_xlfn.IFNA(VLOOKUP($C563,DataSuS2021!$B$2:$O$173,9,FALSE),"")</f>
        <v/>
      </c>
      <c r="V563" s="3" t="str">
        <f>_xlfn.IFNA(VLOOKUP($C563,DataSuS2021!$B$2:$O$173,10,FALSE),"")</f>
        <v/>
      </c>
      <c r="W563" s="3" t="str">
        <f>_xlfn.IFNA(VLOOKUP($C563,DataSuS2021!$B$2:$O$173,11,FALSE),"")</f>
        <v/>
      </c>
      <c r="X563" s="3" t="str">
        <f>_xlfn.IFNA(VLOOKUP($C563,DataSuS2021!$B$2:$O$173,12,FALSE),"")</f>
        <v/>
      </c>
      <c r="Y563" s="3" t="str">
        <f>_xlfn.IFNA(VLOOKUP($C563,DataSuS2021!$B$2:$O$173,13,FALSE),"")</f>
        <v/>
      </c>
      <c r="Z563" s="42">
        <f t="shared" si="45"/>
        <v>0</v>
      </c>
      <c r="AA563" s="37" t="str">
        <f>_xlfn.IFNA(VLOOKUP($C563,DataSuS2022!$B$2:$O$854,2,FALSE),"")</f>
        <v>-</v>
      </c>
      <c r="AB563" s="37" t="str">
        <f>_xlfn.IFNA(VLOOKUP($C563,DataSuS2022!$B$2:$O$854,3,FALSE),"")</f>
        <v>-</v>
      </c>
      <c r="AC563" s="37" t="str">
        <f>_xlfn.IFNA(VLOOKUP($C563,DataSuS2022!$B$2:$O$854,4,FALSE),"")</f>
        <v>-</v>
      </c>
      <c r="AD563" s="37" t="str">
        <f>_xlfn.IFNA(VLOOKUP($C563,DataSuS2022!$B$2:$O$854,5,FALSE),"")</f>
        <v>-</v>
      </c>
      <c r="AE563" s="37" t="str">
        <f>_xlfn.IFNA(VLOOKUP($C563,DataSuS2022!$B$2:$O$854,6,FALSE),"")</f>
        <v>-</v>
      </c>
      <c r="AF563" s="37" t="str">
        <f>_xlfn.IFNA(VLOOKUP($C563,DataSuS2022!$B$2:$O$854,7,FALSE),"")</f>
        <v>-</v>
      </c>
      <c r="AG563" s="37" t="str">
        <f>_xlfn.IFNA(VLOOKUP($C563,DataSuS2022!$B$2:$O$854,8,FALSE),"")</f>
        <v>-</v>
      </c>
      <c r="AH563" s="37" t="str">
        <f>_xlfn.IFNA(VLOOKUP($C563,DataSuS2022!$B$2:$O$854,9,FALSE),"")</f>
        <v>-</v>
      </c>
      <c r="AI563" s="37" t="str">
        <f>_xlfn.IFNA(VLOOKUP($C563,DataSuS2022!$B$2:$O$854,10,FALSE),"")</f>
        <v>-</v>
      </c>
      <c r="AJ563" s="37" t="str">
        <f>_xlfn.IFNA(VLOOKUP($C563,DataSuS2022!$B$2:$O$854,11,FALSE),"")</f>
        <v>-</v>
      </c>
      <c r="AK563" s="37" t="str">
        <f>_xlfn.IFNA(VLOOKUP($C563,DataSuS2022!$B$2:$O$854,12,TRUE),"")</f>
        <v>-</v>
      </c>
      <c r="AL563" s="37" t="str">
        <f>_xlfn.IFNA(VLOOKUP($C563,DataSuS2022!$B$2:$O$854,13,FALSE),"")</f>
        <v>-</v>
      </c>
      <c r="AM563" s="44">
        <f t="shared" si="46"/>
        <v>0</v>
      </c>
      <c r="AN563" t="str">
        <f>_xlfn.IFNA(VLOOKUP($C563,DataSuS2023!$B$2:$O$854,2,FALSE),"")</f>
        <v>-</v>
      </c>
      <c r="AO563" t="str">
        <f>_xlfn.IFNA(VLOOKUP($C563,DataSuS2023!$B$2:$O$854,3,FALSE),"")</f>
        <v>-</v>
      </c>
      <c r="AP563" t="str">
        <f>_xlfn.IFNA(VLOOKUP($C563,DataSuS2023!$B$2:$O$854,4,FALSE),"")</f>
        <v>-</v>
      </c>
      <c r="AQ563" t="str">
        <f>_xlfn.IFNA(VLOOKUP($C563,DataSuS2023!$B$2:$O$854,5,FALSE),"")</f>
        <v>-</v>
      </c>
      <c r="AR563" t="str">
        <f>_xlfn.IFNA(VLOOKUP($C563,DataSuS2023!$B$2:$O$854,6,FALSE),"")</f>
        <v>-</v>
      </c>
      <c r="AS563" t="str">
        <f>_xlfn.IFNA(VLOOKUP($C563,DataSuS2023!$B$2:$O$854,7,FALSE),"")</f>
        <v>-</v>
      </c>
      <c r="AT563" t="str">
        <f>_xlfn.IFNA(VLOOKUP($C563,DataSuS2023!$B$2:$O$854,8,FALSE),"")</f>
        <v>-</v>
      </c>
      <c r="AU563" t="str">
        <f>_xlfn.IFNA(VLOOKUP($C563,DataSuS2023!$B$2:$O$854,9,FALSE),"")</f>
        <v>-</v>
      </c>
      <c r="AV563" t="str">
        <f>_xlfn.IFNA(VLOOKUP($C563,DataSuS2023!$B$2:$O$854,10,FALSE),"")</f>
        <v>-</v>
      </c>
      <c r="AW563" t="str">
        <f>_xlfn.IFNA(VLOOKUP($C563,DataSuS2023!$B$2:$O$854,11,FALSE),"")</f>
        <v>-</v>
      </c>
      <c r="AX563" t="str">
        <f>_xlfn.IFNA(VLOOKUP($C563,DataSuS2023!$B$2:$O$854,12,FALSE),"")</f>
        <v>-</v>
      </c>
      <c r="AY563" t="str">
        <f>_xlfn.IFNA(VLOOKUP($C563,DataSuS2023!$B$2:$O$854,13,FALSE),"")</f>
        <v>-</v>
      </c>
      <c r="AZ563" s="43">
        <f t="shared" si="48"/>
        <v>0</v>
      </c>
      <c r="BA563">
        <f t="shared" si="47"/>
        <v>0</v>
      </c>
    </row>
    <row r="564" spans="1:53" ht="15.75" customHeight="1">
      <c r="A564" s="10" t="s">
        <v>1031</v>
      </c>
      <c r="B564" s="5">
        <v>3148103</v>
      </c>
      <c r="C564" s="5" t="str">
        <f t="shared" si="44"/>
        <v>31481</v>
      </c>
      <c r="D564" s="11" t="s">
        <v>119</v>
      </c>
      <c r="E564" s="12">
        <v>0.47299999999999998</v>
      </c>
      <c r="F564" s="12">
        <v>0.59499999999999997</v>
      </c>
      <c r="G564" s="13">
        <v>0.72899999999999998</v>
      </c>
      <c r="H564" s="46" t="s">
        <v>1032</v>
      </c>
      <c r="I564" s="13" t="s">
        <v>53</v>
      </c>
      <c r="J564" s="14">
        <v>22.35</v>
      </c>
      <c r="K564" s="14">
        <v>2874.3440000000001</v>
      </c>
      <c r="L564" s="15">
        <f t="shared" si="43"/>
        <v>7.7756872524652589</v>
      </c>
      <c r="M564" s="6" t="s">
        <v>54</v>
      </c>
      <c r="N564" s="3" t="str">
        <f>_xlfn.IFNA(VLOOKUP($C564,DataSuS2021!$B$2:$O$173,2,FALSE),"")</f>
        <v/>
      </c>
      <c r="O564" s="3" t="str">
        <f>_xlfn.IFNA(VLOOKUP($C564,DataSuS2021!$B$2:$O$173,3,FALSE),"")</f>
        <v/>
      </c>
      <c r="P564" s="3" t="str">
        <f>_xlfn.IFNA(VLOOKUP($C564,DataSuS2021!$B$2:$O$173,4,FALSE),"")</f>
        <v/>
      </c>
      <c r="Q564" s="3" t="str">
        <f>_xlfn.IFNA(VLOOKUP($C564,DataSuS2021!$B$2:$O$173,5,FALSE),"")</f>
        <v/>
      </c>
      <c r="R564" s="3" t="str">
        <f>_xlfn.IFNA(VLOOKUP($C564,DataSuS2021!$B$2:$O$173,6,FALSE),"")</f>
        <v/>
      </c>
      <c r="S564" s="3" t="str">
        <f>_xlfn.IFNA(VLOOKUP($C564,DataSuS2021!$B$2:$O$173,7,FALSE),"")</f>
        <v/>
      </c>
      <c r="T564" s="3" t="str">
        <f>_xlfn.IFNA(VLOOKUP($C564,DataSuS2021!$B$2:$O$173,8,FALSE),"")</f>
        <v/>
      </c>
      <c r="U564" s="3" t="str">
        <f>_xlfn.IFNA(VLOOKUP($C564,DataSuS2021!$B$2:$O$173,9,FALSE),"")</f>
        <v/>
      </c>
      <c r="V564" s="3" t="str">
        <f>_xlfn.IFNA(VLOOKUP($C564,DataSuS2021!$B$2:$O$173,10,FALSE),"")</f>
        <v/>
      </c>
      <c r="W564" s="3" t="str">
        <f>_xlfn.IFNA(VLOOKUP($C564,DataSuS2021!$B$2:$O$173,11,FALSE),"")</f>
        <v/>
      </c>
      <c r="X564" s="3" t="str">
        <f>_xlfn.IFNA(VLOOKUP($C564,DataSuS2021!$B$2:$O$173,12,FALSE),"")</f>
        <v/>
      </c>
      <c r="Y564" s="3" t="str">
        <f>_xlfn.IFNA(VLOOKUP($C564,DataSuS2021!$B$2:$O$173,13,FALSE),"")</f>
        <v/>
      </c>
      <c r="Z564" s="42">
        <f t="shared" si="45"/>
        <v>0</v>
      </c>
      <c r="AA564" s="37" t="str">
        <f>_xlfn.IFNA(VLOOKUP($C564,DataSuS2022!$B$2:$O$854,2,FALSE),"")</f>
        <v>-</v>
      </c>
      <c r="AB564" s="37" t="str">
        <f>_xlfn.IFNA(VLOOKUP($C564,DataSuS2022!$B$2:$O$854,3,FALSE),"")</f>
        <v>-</v>
      </c>
      <c r="AC564" s="37" t="str">
        <f>_xlfn.IFNA(VLOOKUP($C564,DataSuS2022!$B$2:$O$854,4,FALSE),"")</f>
        <v>-</v>
      </c>
      <c r="AD564" s="37" t="str">
        <f>_xlfn.IFNA(VLOOKUP($C564,DataSuS2022!$B$2:$O$854,5,FALSE),"")</f>
        <v>-</v>
      </c>
      <c r="AE564" s="37" t="str">
        <f>_xlfn.IFNA(VLOOKUP($C564,DataSuS2022!$B$2:$O$854,6,FALSE),"")</f>
        <v>-</v>
      </c>
      <c r="AF564" s="37" t="str">
        <f>_xlfn.IFNA(VLOOKUP($C564,DataSuS2022!$B$2:$O$854,7,FALSE),"")</f>
        <v>-</v>
      </c>
      <c r="AG564" s="37" t="str">
        <f>_xlfn.IFNA(VLOOKUP($C564,DataSuS2022!$B$2:$O$854,8,FALSE),"")</f>
        <v>-</v>
      </c>
      <c r="AH564" s="37" t="str">
        <f>_xlfn.IFNA(VLOOKUP($C564,DataSuS2022!$B$2:$O$854,9,FALSE),"")</f>
        <v>-</v>
      </c>
      <c r="AI564" s="37" t="str">
        <f>_xlfn.IFNA(VLOOKUP($C564,DataSuS2022!$B$2:$O$854,10,FALSE),"")</f>
        <v>-</v>
      </c>
      <c r="AJ564" s="37" t="str">
        <f>_xlfn.IFNA(VLOOKUP($C564,DataSuS2022!$B$2:$O$854,11,FALSE),"")</f>
        <v>-</v>
      </c>
      <c r="AK564" s="37" t="str">
        <f>_xlfn.IFNA(VLOOKUP($C564,DataSuS2022!$B$2:$O$854,12,TRUE),"")</f>
        <v>-</v>
      </c>
      <c r="AL564" s="37" t="str">
        <f>_xlfn.IFNA(VLOOKUP($C564,DataSuS2022!$B$2:$O$854,13,FALSE),"")</f>
        <v>-</v>
      </c>
      <c r="AM564" s="44">
        <f t="shared" si="46"/>
        <v>0</v>
      </c>
      <c r="AN564" t="str">
        <f>_xlfn.IFNA(VLOOKUP($C564,DataSuS2023!$B$2:$O$854,2,FALSE),"")</f>
        <v>-</v>
      </c>
      <c r="AO564" t="str">
        <f>_xlfn.IFNA(VLOOKUP($C564,DataSuS2023!$B$2:$O$854,3,FALSE),"")</f>
        <v>-</v>
      </c>
      <c r="AP564" t="str">
        <f>_xlfn.IFNA(VLOOKUP($C564,DataSuS2023!$B$2:$O$854,4,FALSE),"")</f>
        <v>-</v>
      </c>
      <c r="AQ564" t="str">
        <f>_xlfn.IFNA(VLOOKUP($C564,DataSuS2023!$B$2:$O$854,5,FALSE),"")</f>
        <v>-</v>
      </c>
      <c r="AR564" t="str">
        <f>_xlfn.IFNA(VLOOKUP($C564,DataSuS2023!$B$2:$O$854,6,FALSE),"")</f>
        <v>-</v>
      </c>
      <c r="AS564" t="str">
        <f>_xlfn.IFNA(VLOOKUP($C564,DataSuS2023!$B$2:$O$854,7,FALSE),"")</f>
        <v>-</v>
      </c>
      <c r="AT564" t="str">
        <f>_xlfn.IFNA(VLOOKUP($C564,DataSuS2023!$B$2:$O$854,8,FALSE),"")</f>
        <v>-</v>
      </c>
      <c r="AU564" t="str">
        <f>_xlfn.IFNA(VLOOKUP($C564,DataSuS2023!$B$2:$O$854,9,FALSE),"")</f>
        <v>-</v>
      </c>
      <c r="AV564" t="str">
        <f>_xlfn.IFNA(VLOOKUP($C564,DataSuS2023!$B$2:$O$854,10,FALSE),"")</f>
        <v>-</v>
      </c>
      <c r="AW564" t="str">
        <f>_xlfn.IFNA(VLOOKUP($C564,DataSuS2023!$B$2:$O$854,11,FALSE),"")</f>
        <v>-</v>
      </c>
      <c r="AX564" t="str">
        <f>_xlfn.IFNA(VLOOKUP($C564,DataSuS2023!$B$2:$O$854,12,FALSE),"")</f>
        <v>-</v>
      </c>
      <c r="AY564" t="str">
        <f>_xlfn.IFNA(VLOOKUP($C564,DataSuS2023!$B$2:$O$854,13,FALSE),"")</f>
        <v>-</v>
      </c>
      <c r="AZ564" s="43">
        <f t="shared" si="48"/>
        <v>0</v>
      </c>
      <c r="BA564">
        <f t="shared" si="47"/>
        <v>0</v>
      </c>
    </row>
    <row r="565" spans="1:53" ht="15.75" customHeight="1">
      <c r="A565" s="10" t="s">
        <v>1033</v>
      </c>
      <c r="B565" s="5">
        <v>3148202</v>
      </c>
      <c r="C565" s="5" t="str">
        <f t="shared" si="44"/>
        <v>31482</v>
      </c>
      <c r="D565" s="11" t="s">
        <v>64</v>
      </c>
      <c r="E565" s="12">
        <v>0.38600000000000001</v>
      </c>
      <c r="F565" s="12">
        <v>0.504</v>
      </c>
      <c r="G565" s="13">
        <v>0.68200000000000005</v>
      </c>
      <c r="H565" s="46" t="s">
        <v>449</v>
      </c>
      <c r="I565" s="13" t="s">
        <v>61</v>
      </c>
      <c r="J565" s="14">
        <v>1.23</v>
      </c>
      <c r="K565" s="14">
        <v>108.246</v>
      </c>
      <c r="L565" s="15">
        <f t="shared" si="43"/>
        <v>11.363006485228093</v>
      </c>
      <c r="M565" s="6" t="s">
        <v>62</v>
      </c>
      <c r="N565" s="3" t="str">
        <f>_xlfn.IFNA(VLOOKUP($C565,DataSuS2021!$B$2:$O$173,2,FALSE),"")</f>
        <v/>
      </c>
      <c r="O565" s="3" t="str">
        <f>_xlfn.IFNA(VLOOKUP($C565,DataSuS2021!$B$2:$O$173,3,FALSE),"")</f>
        <v/>
      </c>
      <c r="P565" s="3" t="str">
        <f>_xlfn.IFNA(VLOOKUP($C565,DataSuS2021!$B$2:$O$173,4,FALSE),"")</f>
        <v/>
      </c>
      <c r="Q565" s="3" t="str">
        <f>_xlfn.IFNA(VLOOKUP($C565,DataSuS2021!$B$2:$O$173,5,FALSE),"")</f>
        <v/>
      </c>
      <c r="R565" s="3" t="str">
        <f>_xlfn.IFNA(VLOOKUP($C565,DataSuS2021!$B$2:$O$173,6,FALSE),"")</f>
        <v/>
      </c>
      <c r="S565" s="3" t="str">
        <f>_xlfn.IFNA(VLOOKUP($C565,DataSuS2021!$B$2:$O$173,7,FALSE),"")</f>
        <v/>
      </c>
      <c r="T565" s="3" t="str">
        <f>_xlfn.IFNA(VLOOKUP($C565,DataSuS2021!$B$2:$O$173,8,FALSE),"")</f>
        <v/>
      </c>
      <c r="U565" s="3" t="str">
        <f>_xlfn.IFNA(VLOOKUP($C565,DataSuS2021!$B$2:$O$173,9,FALSE),"")</f>
        <v/>
      </c>
      <c r="V565" s="3" t="str">
        <f>_xlfn.IFNA(VLOOKUP($C565,DataSuS2021!$B$2:$O$173,10,FALSE),"")</f>
        <v/>
      </c>
      <c r="W565" s="3" t="str">
        <f>_xlfn.IFNA(VLOOKUP($C565,DataSuS2021!$B$2:$O$173,11,FALSE),"")</f>
        <v/>
      </c>
      <c r="X565" s="3" t="str">
        <f>_xlfn.IFNA(VLOOKUP($C565,DataSuS2021!$B$2:$O$173,12,FALSE),"")</f>
        <v/>
      </c>
      <c r="Y565" s="3" t="str">
        <f>_xlfn.IFNA(VLOOKUP($C565,DataSuS2021!$B$2:$O$173,13,FALSE),"")</f>
        <v/>
      </c>
      <c r="Z565" s="42">
        <f t="shared" si="45"/>
        <v>0</v>
      </c>
      <c r="AA565" s="37" t="str">
        <f>_xlfn.IFNA(VLOOKUP($C565,DataSuS2022!$B$2:$O$854,2,FALSE),"")</f>
        <v>-</v>
      </c>
      <c r="AB565" s="37" t="str">
        <f>_xlfn.IFNA(VLOOKUP($C565,DataSuS2022!$B$2:$O$854,3,FALSE),"")</f>
        <v>-</v>
      </c>
      <c r="AC565" s="37" t="str">
        <f>_xlfn.IFNA(VLOOKUP($C565,DataSuS2022!$B$2:$O$854,4,FALSE),"")</f>
        <v>-</v>
      </c>
      <c r="AD565" s="37" t="str">
        <f>_xlfn.IFNA(VLOOKUP($C565,DataSuS2022!$B$2:$O$854,5,FALSE),"")</f>
        <v>-</v>
      </c>
      <c r="AE565" s="37" t="str">
        <f>_xlfn.IFNA(VLOOKUP($C565,DataSuS2022!$B$2:$O$854,6,FALSE),"")</f>
        <v>-</v>
      </c>
      <c r="AF565" s="37" t="str">
        <f>_xlfn.IFNA(VLOOKUP($C565,DataSuS2022!$B$2:$O$854,7,FALSE),"")</f>
        <v>-</v>
      </c>
      <c r="AG565" s="37" t="str">
        <f>_xlfn.IFNA(VLOOKUP($C565,DataSuS2022!$B$2:$O$854,8,FALSE),"")</f>
        <v>-</v>
      </c>
      <c r="AH565" s="37" t="str">
        <f>_xlfn.IFNA(VLOOKUP($C565,DataSuS2022!$B$2:$O$854,9,FALSE),"")</f>
        <v>-</v>
      </c>
      <c r="AI565" s="37" t="str">
        <f>_xlfn.IFNA(VLOOKUP($C565,DataSuS2022!$B$2:$O$854,10,FALSE),"")</f>
        <v>-</v>
      </c>
      <c r="AJ565" s="37" t="str">
        <f>_xlfn.IFNA(VLOOKUP($C565,DataSuS2022!$B$2:$O$854,11,FALSE),"")</f>
        <v>-</v>
      </c>
      <c r="AK565" s="37" t="str">
        <f>_xlfn.IFNA(VLOOKUP($C565,DataSuS2022!$B$2:$O$854,12,TRUE),"")</f>
        <v>-</v>
      </c>
      <c r="AL565" s="37" t="str">
        <f>_xlfn.IFNA(VLOOKUP($C565,DataSuS2022!$B$2:$O$854,13,FALSE),"")</f>
        <v>-</v>
      </c>
      <c r="AM565" s="44">
        <f t="shared" si="46"/>
        <v>0</v>
      </c>
      <c r="AN565" t="str">
        <f>_xlfn.IFNA(VLOOKUP($C565,DataSuS2023!$B$2:$O$854,2,FALSE),"")</f>
        <v>-</v>
      </c>
      <c r="AO565" t="str">
        <f>_xlfn.IFNA(VLOOKUP($C565,DataSuS2023!$B$2:$O$854,3,FALSE),"")</f>
        <v>-</v>
      </c>
      <c r="AP565" t="str">
        <f>_xlfn.IFNA(VLOOKUP($C565,DataSuS2023!$B$2:$O$854,4,FALSE),"")</f>
        <v>-</v>
      </c>
      <c r="AQ565" t="str">
        <f>_xlfn.IFNA(VLOOKUP($C565,DataSuS2023!$B$2:$O$854,5,FALSE),"")</f>
        <v>-</v>
      </c>
      <c r="AR565" t="str">
        <f>_xlfn.IFNA(VLOOKUP($C565,DataSuS2023!$B$2:$O$854,6,FALSE),"")</f>
        <v>-</v>
      </c>
      <c r="AS565" t="str">
        <f>_xlfn.IFNA(VLOOKUP($C565,DataSuS2023!$B$2:$O$854,7,FALSE),"")</f>
        <v>-</v>
      </c>
      <c r="AT565" t="str">
        <f>_xlfn.IFNA(VLOOKUP($C565,DataSuS2023!$B$2:$O$854,8,FALSE),"")</f>
        <v>-</v>
      </c>
      <c r="AU565" t="str">
        <f>_xlfn.IFNA(VLOOKUP($C565,DataSuS2023!$B$2:$O$854,9,FALSE),"")</f>
        <v>-</v>
      </c>
      <c r="AV565" t="str">
        <f>_xlfn.IFNA(VLOOKUP($C565,DataSuS2023!$B$2:$O$854,10,FALSE),"")</f>
        <v>-</v>
      </c>
      <c r="AW565" t="str">
        <f>_xlfn.IFNA(VLOOKUP($C565,DataSuS2023!$B$2:$O$854,11,FALSE),"")</f>
        <v>-</v>
      </c>
      <c r="AX565" t="str">
        <f>_xlfn.IFNA(VLOOKUP($C565,DataSuS2023!$B$2:$O$854,12,FALSE),"")</f>
        <v>-</v>
      </c>
      <c r="AY565" t="str">
        <f>_xlfn.IFNA(VLOOKUP($C565,DataSuS2023!$B$2:$O$854,13,FALSE),"")</f>
        <v>-</v>
      </c>
      <c r="AZ565" s="43">
        <f t="shared" si="48"/>
        <v>0</v>
      </c>
      <c r="BA565">
        <f t="shared" si="47"/>
        <v>0</v>
      </c>
    </row>
    <row r="566" spans="1:53" ht="15.75" customHeight="1">
      <c r="A566" s="10" t="s">
        <v>1034</v>
      </c>
      <c r="B566" s="5">
        <v>3148301</v>
      </c>
      <c r="C566" s="5" t="str">
        <f t="shared" si="44"/>
        <v>31483</v>
      </c>
      <c r="D566" s="11" t="s">
        <v>59</v>
      </c>
      <c r="E566" s="12">
        <v>0.32400000000000001</v>
      </c>
      <c r="F566" s="12">
        <v>0.51300000000000001</v>
      </c>
      <c r="G566" s="13">
        <v>0.63700000000000001</v>
      </c>
      <c r="H566" s="46" t="s">
        <v>572</v>
      </c>
      <c r="I566" s="13" t="s">
        <v>61</v>
      </c>
      <c r="J566" s="14">
        <v>2.02</v>
      </c>
      <c r="K566" s="14">
        <v>268.32100000000003</v>
      </c>
      <c r="L566" s="15">
        <f t="shared" si="43"/>
        <v>7.5282963316326335</v>
      </c>
      <c r="M566" s="6" t="s">
        <v>62</v>
      </c>
      <c r="N566" s="3" t="str">
        <f>_xlfn.IFNA(VLOOKUP($C566,DataSuS2021!$B$2:$O$173,2,FALSE),"")</f>
        <v/>
      </c>
      <c r="O566" s="3" t="str">
        <f>_xlfn.IFNA(VLOOKUP($C566,DataSuS2021!$B$2:$O$173,3,FALSE),"")</f>
        <v/>
      </c>
      <c r="P566" s="3" t="str">
        <f>_xlfn.IFNA(VLOOKUP($C566,DataSuS2021!$B$2:$O$173,4,FALSE),"")</f>
        <v/>
      </c>
      <c r="Q566" s="3" t="str">
        <f>_xlfn.IFNA(VLOOKUP($C566,DataSuS2021!$B$2:$O$173,5,FALSE),"")</f>
        <v/>
      </c>
      <c r="R566" s="3" t="str">
        <f>_xlfn.IFNA(VLOOKUP($C566,DataSuS2021!$B$2:$O$173,6,FALSE),"")</f>
        <v/>
      </c>
      <c r="S566" s="3" t="str">
        <f>_xlfn.IFNA(VLOOKUP($C566,DataSuS2021!$B$2:$O$173,7,FALSE),"")</f>
        <v/>
      </c>
      <c r="T566" s="3" t="str">
        <f>_xlfn.IFNA(VLOOKUP($C566,DataSuS2021!$B$2:$O$173,8,FALSE),"")</f>
        <v/>
      </c>
      <c r="U566" s="3" t="str">
        <f>_xlfn.IFNA(VLOOKUP($C566,DataSuS2021!$B$2:$O$173,9,FALSE),"")</f>
        <v/>
      </c>
      <c r="V566" s="3" t="str">
        <f>_xlfn.IFNA(VLOOKUP($C566,DataSuS2021!$B$2:$O$173,10,FALSE),"")</f>
        <v/>
      </c>
      <c r="W566" s="3" t="str">
        <f>_xlfn.IFNA(VLOOKUP($C566,DataSuS2021!$B$2:$O$173,11,FALSE),"")</f>
        <v/>
      </c>
      <c r="X566" s="3" t="str">
        <f>_xlfn.IFNA(VLOOKUP($C566,DataSuS2021!$B$2:$O$173,12,FALSE),"")</f>
        <v/>
      </c>
      <c r="Y566" s="3" t="str">
        <f>_xlfn.IFNA(VLOOKUP($C566,DataSuS2021!$B$2:$O$173,13,FALSE),"")</f>
        <v/>
      </c>
      <c r="Z566" s="42">
        <f t="shared" si="45"/>
        <v>0</v>
      </c>
      <c r="AA566" s="37" t="str">
        <f>_xlfn.IFNA(VLOOKUP($C566,DataSuS2022!$B$2:$O$854,2,FALSE),"")</f>
        <v>-</v>
      </c>
      <c r="AB566" s="37" t="str">
        <f>_xlfn.IFNA(VLOOKUP($C566,DataSuS2022!$B$2:$O$854,3,FALSE),"")</f>
        <v>-</v>
      </c>
      <c r="AC566" s="37" t="str">
        <f>_xlfn.IFNA(VLOOKUP($C566,DataSuS2022!$B$2:$O$854,4,FALSE),"")</f>
        <v>-</v>
      </c>
      <c r="AD566" s="37" t="str">
        <f>_xlfn.IFNA(VLOOKUP($C566,DataSuS2022!$B$2:$O$854,5,FALSE),"")</f>
        <v>-</v>
      </c>
      <c r="AE566" s="37" t="str">
        <f>_xlfn.IFNA(VLOOKUP($C566,DataSuS2022!$B$2:$O$854,6,FALSE),"")</f>
        <v>-</v>
      </c>
      <c r="AF566" s="37" t="str">
        <f>_xlfn.IFNA(VLOOKUP($C566,DataSuS2022!$B$2:$O$854,7,FALSE),"")</f>
        <v>-</v>
      </c>
      <c r="AG566" s="37" t="str">
        <f>_xlfn.IFNA(VLOOKUP($C566,DataSuS2022!$B$2:$O$854,8,FALSE),"")</f>
        <v>-</v>
      </c>
      <c r="AH566" s="37" t="str">
        <f>_xlfn.IFNA(VLOOKUP($C566,DataSuS2022!$B$2:$O$854,9,FALSE),"")</f>
        <v>-</v>
      </c>
      <c r="AI566" s="37" t="str">
        <f>_xlfn.IFNA(VLOOKUP($C566,DataSuS2022!$B$2:$O$854,10,FALSE),"")</f>
        <v>-</v>
      </c>
      <c r="AJ566" s="37" t="str">
        <f>_xlfn.IFNA(VLOOKUP($C566,DataSuS2022!$B$2:$O$854,11,FALSE),"")</f>
        <v>-</v>
      </c>
      <c r="AK566" s="37" t="str">
        <f>_xlfn.IFNA(VLOOKUP($C566,DataSuS2022!$B$2:$O$854,12,TRUE),"")</f>
        <v>-</v>
      </c>
      <c r="AL566" s="37" t="str">
        <f>_xlfn.IFNA(VLOOKUP($C566,DataSuS2022!$B$2:$O$854,13,FALSE),"")</f>
        <v>-</v>
      </c>
      <c r="AM566" s="44">
        <f t="shared" si="46"/>
        <v>0</v>
      </c>
      <c r="AN566" t="str">
        <f>_xlfn.IFNA(VLOOKUP($C566,DataSuS2023!$B$2:$O$854,2,FALSE),"")</f>
        <v>-</v>
      </c>
      <c r="AO566" t="str">
        <f>_xlfn.IFNA(VLOOKUP($C566,DataSuS2023!$B$2:$O$854,3,FALSE),"")</f>
        <v>-</v>
      </c>
      <c r="AP566" t="str">
        <f>_xlfn.IFNA(VLOOKUP($C566,DataSuS2023!$B$2:$O$854,4,FALSE),"")</f>
        <v>-</v>
      </c>
      <c r="AQ566" t="str">
        <f>_xlfn.IFNA(VLOOKUP($C566,DataSuS2023!$B$2:$O$854,5,FALSE),"")</f>
        <v>-</v>
      </c>
      <c r="AR566" t="str">
        <f>_xlfn.IFNA(VLOOKUP($C566,DataSuS2023!$B$2:$O$854,6,FALSE),"")</f>
        <v>-</v>
      </c>
      <c r="AS566" t="str">
        <f>_xlfn.IFNA(VLOOKUP($C566,DataSuS2023!$B$2:$O$854,7,FALSE),"")</f>
        <v>-</v>
      </c>
      <c r="AT566" t="str">
        <f>_xlfn.IFNA(VLOOKUP($C566,DataSuS2023!$B$2:$O$854,8,FALSE),"")</f>
        <v>-</v>
      </c>
      <c r="AU566" t="str">
        <f>_xlfn.IFNA(VLOOKUP($C566,DataSuS2023!$B$2:$O$854,9,FALSE),"")</f>
        <v>-</v>
      </c>
      <c r="AV566" t="str">
        <f>_xlfn.IFNA(VLOOKUP($C566,DataSuS2023!$B$2:$O$854,10,FALSE),"")</f>
        <v>-</v>
      </c>
      <c r="AW566" t="str">
        <f>_xlfn.IFNA(VLOOKUP($C566,DataSuS2023!$B$2:$O$854,11,FALSE),"")</f>
        <v>-</v>
      </c>
      <c r="AX566" t="str">
        <f>_xlfn.IFNA(VLOOKUP($C566,DataSuS2023!$B$2:$O$854,12,FALSE),"")</f>
        <v>-</v>
      </c>
      <c r="AY566" t="str">
        <f>_xlfn.IFNA(VLOOKUP($C566,DataSuS2023!$B$2:$O$854,13,FALSE),"")</f>
        <v>-</v>
      </c>
      <c r="AZ566" s="43">
        <f t="shared" si="48"/>
        <v>0</v>
      </c>
      <c r="BA566">
        <f t="shared" si="47"/>
        <v>0</v>
      </c>
    </row>
    <row r="567" spans="1:53" ht="15.75" customHeight="1">
      <c r="A567" s="10" t="s">
        <v>1035</v>
      </c>
      <c r="B567" s="5">
        <v>3148400</v>
      </c>
      <c r="C567" s="5" t="str">
        <f t="shared" si="44"/>
        <v>31484</v>
      </c>
      <c r="D567" s="11" t="s">
        <v>64</v>
      </c>
      <c r="E567" s="12">
        <v>0.29499999999999998</v>
      </c>
      <c r="F567" s="12">
        <v>0.47099999999999997</v>
      </c>
      <c r="G567" s="13">
        <v>0.625</v>
      </c>
      <c r="H567" s="46" t="s">
        <v>492</v>
      </c>
      <c r="I567" s="13" t="s">
        <v>61</v>
      </c>
      <c r="J567" s="14">
        <v>0.98</v>
      </c>
      <c r="K567" s="14">
        <v>220.56399999999999</v>
      </c>
      <c r="L567" s="15">
        <f t="shared" si="43"/>
        <v>4.4431548212763641</v>
      </c>
      <c r="M567" s="6" t="s">
        <v>67</v>
      </c>
      <c r="N567" s="3" t="str">
        <f>_xlfn.IFNA(VLOOKUP($C567,DataSuS2021!$B$2:$O$173,2,FALSE),"")</f>
        <v>-</v>
      </c>
      <c r="O567" s="3" t="str">
        <f>_xlfn.IFNA(VLOOKUP($C567,DataSuS2021!$B$2:$O$173,3,FALSE),"")</f>
        <v>-</v>
      </c>
      <c r="P567" s="3" t="str">
        <f>_xlfn.IFNA(VLOOKUP($C567,DataSuS2021!$B$2:$O$173,4,FALSE),"")</f>
        <v>-</v>
      </c>
      <c r="Q567" s="3" t="str">
        <f>_xlfn.IFNA(VLOOKUP($C567,DataSuS2021!$B$2:$O$173,5,FALSE),"")</f>
        <v>-</v>
      </c>
      <c r="R567" s="3" t="str">
        <f>_xlfn.IFNA(VLOOKUP($C567,DataSuS2021!$B$2:$O$173,6,FALSE),"")</f>
        <v>-</v>
      </c>
      <c r="S567" s="3" t="str">
        <f>_xlfn.IFNA(VLOOKUP($C567,DataSuS2021!$B$2:$O$173,7,FALSE),"")</f>
        <v>-</v>
      </c>
      <c r="T567" s="3" t="str">
        <f>_xlfn.IFNA(VLOOKUP($C567,DataSuS2021!$B$2:$O$173,8,FALSE),"")</f>
        <v>-</v>
      </c>
      <c r="U567" s="3" t="str">
        <f>_xlfn.IFNA(VLOOKUP($C567,DataSuS2021!$B$2:$O$173,9,FALSE),"")</f>
        <v>-</v>
      </c>
      <c r="V567" s="3" t="str">
        <f>_xlfn.IFNA(VLOOKUP($C567,DataSuS2021!$B$2:$O$173,10,FALSE),"")</f>
        <v>-</v>
      </c>
      <c r="W567" s="3">
        <f>_xlfn.IFNA(VLOOKUP($C567,DataSuS2021!$B$2:$O$173,11,FALSE),"")</f>
        <v>2</v>
      </c>
      <c r="X567" s="3">
        <f>_xlfn.IFNA(VLOOKUP($C567,DataSuS2021!$B$2:$O$173,12,FALSE),"")</f>
        <v>4</v>
      </c>
      <c r="Y567" s="3">
        <f>_xlfn.IFNA(VLOOKUP($C567,DataSuS2021!$B$2:$O$173,13,FALSE),"")</f>
        <v>7</v>
      </c>
      <c r="Z567" s="42">
        <f t="shared" si="45"/>
        <v>13</v>
      </c>
      <c r="AA567" s="37">
        <f>_xlfn.IFNA(VLOOKUP($C567,DataSuS2022!$B$2:$O$854,2,FALSE),"")</f>
        <v>6</v>
      </c>
      <c r="AB567" s="37">
        <f>_xlfn.IFNA(VLOOKUP($C567,DataSuS2022!$B$2:$O$854,3,FALSE),"")</f>
        <v>5</v>
      </c>
      <c r="AC567" s="37">
        <f>_xlfn.IFNA(VLOOKUP($C567,DataSuS2022!$B$2:$O$854,4,FALSE),"")</f>
        <v>6</v>
      </c>
      <c r="AD567" s="37">
        <f>_xlfn.IFNA(VLOOKUP($C567,DataSuS2022!$B$2:$O$854,5,FALSE),"")</f>
        <v>1</v>
      </c>
      <c r="AE567" s="37">
        <f>_xlfn.IFNA(VLOOKUP($C567,DataSuS2022!$B$2:$O$854,6,FALSE),"")</f>
        <v>7</v>
      </c>
      <c r="AF567" s="37">
        <f>_xlfn.IFNA(VLOOKUP($C567,DataSuS2022!$B$2:$O$854,7,FALSE),"")</f>
        <v>6</v>
      </c>
      <c r="AG567" s="37">
        <f>_xlfn.IFNA(VLOOKUP($C567,DataSuS2022!$B$2:$O$854,8,FALSE),"")</f>
        <v>14</v>
      </c>
      <c r="AH567" s="37">
        <f>_xlfn.IFNA(VLOOKUP($C567,DataSuS2022!$B$2:$O$854,9,FALSE),"")</f>
        <v>12</v>
      </c>
      <c r="AI567" s="37">
        <f>_xlfn.IFNA(VLOOKUP($C567,DataSuS2022!$B$2:$O$854,10,FALSE),"")</f>
        <v>4</v>
      </c>
      <c r="AJ567" s="37">
        <f>_xlfn.IFNA(VLOOKUP($C567,DataSuS2022!$B$2:$O$854,11,FALSE),"")</f>
        <v>4</v>
      </c>
      <c r="AK567" s="37">
        <f>_xlfn.IFNA(VLOOKUP($C567,DataSuS2022!$B$2:$O$854,12,TRUE),"")</f>
        <v>4</v>
      </c>
      <c r="AL567" s="37">
        <f>_xlfn.IFNA(VLOOKUP($C567,DataSuS2022!$B$2:$O$854,13,FALSE),"")</f>
        <v>1</v>
      </c>
      <c r="AM567" s="44">
        <f t="shared" si="46"/>
        <v>70</v>
      </c>
      <c r="AN567">
        <f>_xlfn.IFNA(VLOOKUP($C567,DataSuS2023!$B$2:$O$854,2,FALSE),"")</f>
        <v>2</v>
      </c>
      <c r="AO567">
        <f>_xlfn.IFNA(VLOOKUP($C567,DataSuS2023!$B$2:$O$854,3,FALSE),"")</f>
        <v>7</v>
      </c>
      <c r="AP567">
        <f>_xlfn.IFNA(VLOOKUP($C567,DataSuS2023!$B$2:$O$854,4,FALSE),"")</f>
        <v>9</v>
      </c>
      <c r="AQ567">
        <f>_xlfn.IFNA(VLOOKUP($C567,DataSuS2023!$B$2:$O$854,5,FALSE),"")</f>
        <v>17</v>
      </c>
      <c r="AR567">
        <f>_xlfn.IFNA(VLOOKUP($C567,DataSuS2023!$B$2:$O$854,6,FALSE),"")</f>
        <v>13</v>
      </c>
      <c r="AS567">
        <f>_xlfn.IFNA(VLOOKUP($C567,DataSuS2023!$B$2:$O$854,7,FALSE),"")</f>
        <v>8</v>
      </c>
      <c r="AT567">
        <f>_xlfn.IFNA(VLOOKUP($C567,DataSuS2023!$B$2:$O$854,8,FALSE),"")</f>
        <v>7</v>
      </c>
      <c r="AU567">
        <f>_xlfn.IFNA(VLOOKUP($C567,DataSuS2023!$B$2:$O$854,9,FALSE),"")</f>
        <v>9</v>
      </c>
      <c r="AV567">
        <f>_xlfn.IFNA(VLOOKUP($C567,DataSuS2023!$B$2:$O$854,10,FALSE),"")</f>
        <v>9</v>
      </c>
      <c r="AW567">
        <f>_xlfn.IFNA(VLOOKUP($C567,DataSuS2023!$B$2:$O$854,11,FALSE),"")</f>
        <v>9</v>
      </c>
      <c r="AX567">
        <f>_xlfn.IFNA(VLOOKUP($C567,DataSuS2023!$B$2:$O$854,12,FALSE),"")</f>
        <v>5</v>
      </c>
      <c r="AY567">
        <f>_xlfn.IFNA(VLOOKUP($C567,DataSuS2023!$B$2:$O$854,13,FALSE),"")</f>
        <v>2</v>
      </c>
      <c r="AZ567" s="43">
        <f t="shared" si="48"/>
        <v>97</v>
      </c>
      <c r="BA567">
        <f t="shared" si="47"/>
        <v>180</v>
      </c>
    </row>
    <row r="568" spans="1:53" ht="15.75" customHeight="1">
      <c r="A568" s="10" t="s">
        <v>1036</v>
      </c>
      <c r="B568" s="5">
        <v>3148509</v>
      </c>
      <c r="C568" s="5" t="str">
        <f t="shared" si="44"/>
        <v>31485</v>
      </c>
      <c r="D568" s="11" t="s">
        <v>56</v>
      </c>
      <c r="E568" s="12">
        <v>0.32700000000000001</v>
      </c>
      <c r="F568" s="12">
        <v>0.48599999999999999</v>
      </c>
      <c r="G568" s="13">
        <v>0.627</v>
      </c>
      <c r="H568" s="46" t="s">
        <v>1037</v>
      </c>
      <c r="I568" s="13" t="s">
        <v>61</v>
      </c>
      <c r="J568" s="14">
        <v>1.1000000000000001</v>
      </c>
      <c r="K568" s="14">
        <v>601.19000000000005</v>
      </c>
      <c r="L568" s="15">
        <f t="shared" si="43"/>
        <v>1.8297044195678571</v>
      </c>
      <c r="M568" s="6" t="s">
        <v>80</v>
      </c>
      <c r="N568" s="3" t="str">
        <f>_xlfn.IFNA(VLOOKUP($C568,DataSuS2021!$B$2:$O$173,2,FALSE),"")</f>
        <v/>
      </c>
      <c r="O568" s="3" t="str">
        <f>_xlfn.IFNA(VLOOKUP($C568,DataSuS2021!$B$2:$O$173,3,FALSE),"")</f>
        <v/>
      </c>
      <c r="P568" s="3" t="str">
        <f>_xlfn.IFNA(VLOOKUP($C568,DataSuS2021!$B$2:$O$173,4,FALSE),"")</f>
        <v/>
      </c>
      <c r="Q568" s="3" t="str">
        <f>_xlfn.IFNA(VLOOKUP($C568,DataSuS2021!$B$2:$O$173,5,FALSE),"")</f>
        <v/>
      </c>
      <c r="R568" s="3" t="str">
        <f>_xlfn.IFNA(VLOOKUP($C568,DataSuS2021!$B$2:$O$173,6,FALSE),"")</f>
        <v/>
      </c>
      <c r="S568" s="3" t="str">
        <f>_xlfn.IFNA(VLOOKUP($C568,DataSuS2021!$B$2:$O$173,7,FALSE),"")</f>
        <v/>
      </c>
      <c r="T568" s="3" t="str">
        <f>_xlfn.IFNA(VLOOKUP($C568,DataSuS2021!$B$2:$O$173,8,FALSE),"")</f>
        <v/>
      </c>
      <c r="U568" s="3" t="str">
        <f>_xlfn.IFNA(VLOOKUP($C568,DataSuS2021!$B$2:$O$173,9,FALSE),"")</f>
        <v/>
      </c>
      <c r="V568" s="3" t="str">
        <f>_xlfn.IFNA(VLOOKUP($C568,DataSuS2021!$B$2:$O$173,10,FALSE),"")</f>
        <v/>
      </c>
      <c r="W568" s="3" t="str">
        <f>_xlfn.IFNA(VLOOKUP($C568,DataSuS2021!$B$2:$O$173,11,FALSE),"")</f>
        <v/>
      </c>
      <c r="X568" s="3" t="str">
        <f>_xlfn.IFNA(VLOOKUP($C568,DataSuS2021!$B$2:$O$173,12,FALSE),"")</f>
        <v/>
      </c>
      <c r="Y568" s="3" t="str">
        <f>_xlfn.IFNA(VLOOKUP($C568,DataSuS2021!$B$2:$O$173,13,FALSE),"")</f>
        <v/>
      </c>
      <c r="Z568" s="42">
        <f t="shared" si="45"/>
        <v>0</v>
      </c>
      <c r="AA568" s="37" t="str">
        <f>_xlfn.IFNA(VLOOKUP($C568,DataSuS2022!$B$2:$O$854,2,FALSE),"")</f>
        <v>-</v>
      </c>
      <c r="AB568" s="37" t="str">
        <f>_xlfn.IFNA(VLOOKUP($C568,DataSuS2022!$B$2:$O$854,3,FALSE),"")</f>
        <v>-</v>
      </c>
      <c r="AC568" s="37" t="str">
        <f>_xlfn.IFNA(VLOOKUP($C568,DataSuS2022!$B$2:$O$854,4,FALSE),"")</f>
        <v>-</v>
      </c>
      <c r="AD568" s="37" t="str">
        <f>_xlfn.IFNA(VLOOKUP($C568,DataSuS2022!$B$2:$O$854,5,FALSE),"")</f>
        <v>-</v>
      </c>
      <c r="AE568" s="37" t="str">
        <f>_xlfn.IFNA(VLOOKUP($C568,DataSuS2022!$B$2:$O$854,6,FALSE),"")</f>
        <v>-</v>
      </c>
      <c r="AF568" s="37" t="str">
        <f>_xlfn.IFNA(VLOOKUP($C568,DataSuS2022!$B$2:$O$854,7,FALSE),"")</f>
        <v>-</v>
      </c>
      <c r="AG568" s="37" t="str">
        <f>_xlfn.IFNA(VLOOKUP($C568,DataSuS2022!$B$2:$O$854,8,FALSE),"")</f>
        <v>-</v>
      </c>
      <c r="AH568" s="37" t="str">
        <f>_xlfn.IFNA(VLOOKUP($C568,DataSuS2022!$B$2:$O$854,9,FALSE),"")</f>
        <v>-</v>
      </c>
      <c r="AI568" s="37" t="str">
        <f>_xlfn.IFNA(VLOOKUP($C568,DataSuS2022!$B$2:$O$854,10,FALSE),"")</f>
        <v>-</v>
      </c>
      <c r="AJ568" s="37" t="str">
        <f>_xlfn.IFNA(VLOOKUP($C568,DataSuS2022!$B$2:$O$854,11,FALSE),"")</f>
        <v>-</v>
      </c>
      <c r="AK568" s="37" t="str">
        <f>_xlfn.IFNA(VLOOKUP($C568,DataSuS2022!$B$2:$O$854,12,TRUE),"")</f>
        <v>-</v>
      </c>
      <c r="AL568" s="37" t="str">
        <f>_xlfn.IFNA(VLOOKUP($C568,DataSuS2022!$B$2:$O$854,13,FALSE),"")</f>
        <v>-</v>
      </c>
      <c r="AM568" s="44">
        <f t="shared" si="46"/>
        <v>0</v>
      </c>
      <c r="AN568" t="str">
        <f>_xlfn.IFNA(VLOOKUP($C568,DataSuS2023!$B$2:$O$854,2,FALSE),"")</f>
        <v>-</v>
      </c>
      <c r="AO568" t="str">
        <f>_xlfn.IFNA(VLOOKUP($C568,DataSuS2023!$B$2:$O$854,3,FALSE),"")</f>
        <v>-</v>
      </c>
      <c r="AP568" t="str">
        <f>_xlfn.IFNA(VLOOKUP($C568,DataSuS2023!$B$2:$O$854,4,FALSE),"")</f>
        <v>-</v>
      </c>
      <c r="AQ568" t="str">
        <f>_xlfn.IFNA(VLOOKUP($C568,DataSuS2023!$B$2:$O$854,5,FALSE),"")</f>
        <v>-</v>
      </c>
      <c r="AR568" t="str">
        <f>_xlfn.IFNA(VLOOKUP($C568,DataSuS2023!$B$2:$O$854,6,FALSE),"")</f>
        <v>-</v>
      </c>
      <c r="AS568" t="str">
        <f>_xlfn.IFNA(VLOOKUP($C568,DataSuS2023!$B$2:$O$854,7,FALSE),"")</f>
        <v>-</v>
      </c>
      <c r="AT568" t="str">
        <f>_xlfn.IFNA(VLOOKUP($C568,DataSuS2023!$B$2:$O$854,8,FALSE),"")</f>
        <v>-</v>
      </c>
      <c r="AU568" t="str">
        <f>_xlfn.IFNA(VLOOKUP($C568,DataSuS2023!$B$2:$O$854,9,FALSE),"")</f>
        <v>-</v>
      </c>
      <c r="AV568" t="str">
        <f>_xlfn.IFNA(VLOOKUP($C568,DataSuS2023!$B$2:$O$854,10,FALSE),"")</f>
        <v>-</v>
      </c>
      <c r="AW568" t="str">
        <f>_xlfn.IFNA(VLOOKUP($C568,DataSuS2023!$B$2:$O$854,11,FALSE),"")</f>
        <v>-</v>
      </c>
      <c r="AX568" t="str">
        <f>_xlfn.IFNA(VLOOKUP($C568,DataSuS2023!$B$2:$O$854,12,FALSE),"")</f>
        <v>-</v>
      </c>
      <c r="AY568" t="str">
        <f>_xlfn.IFNA(VLOOKUP($C568,DataSuS2023!$B$2:$O$854,13,FALSE),"")</f>
        <v>-</v>
      </c>
      <c r="AZ568" s="43">
        <f t="shared" si="48"/>
        <v>0</v>
      </c>
      <c r="BA568">
        <f t="shared" si="47"/>
        <v>0</v>
      </c>
    </row>
    <row r="569" spans="1:53" ht="15.75" customHeight="1">
      <c r="A569" s="10" t="s">
        <v>1038</v>
      </c>
      <c r="B569" s="5">
        <v>3148608</v>
      </c>
      <c r="C569" s="5" t="str">
        <f t="shared" si="44"/>
        <v>31486</v>
      </c>
      <c r="D569" s="11" t="s">
        <v>64</v>
      </c>
      <c r="E569" s="12">
        <v>0.36399999999999999</v>
      </c>
      <c r="F569" s="12">
        <v>0.51600000000000001</v>
      </c>
      <c r="G569" s="13">
        <v>0.627</v>
      </c>
      <c r="H569" s="46" t="s">
        <v>1039</v>
      </c>
      <c r="I569" s="13" t="s">
        <v>61</v>
      </c>
      <c r="J569" s="14">
        <v>2.52</v>
      </c>
      <c r="K569" s="14">
        <v>996.64599999999996</v>
      </c>
      <c r="L569" s="15">
        <f t="shared" si="43"/>
        <v>2.5284805236764107</v>
      </c>
      <c r="M569" s="6" t="s">
        <v>67</v>
      </c>
      <c r="N569" s="3" t="str">
        <f>_xlfn.IFNA(VLOOKUP($C569,DataSuS2021!$B$2:$O$173,2,FALSE),"")</f>
        <v>-</v>
      </c>
      <c r="O569" s="3">
        <f>_xlfn.IFNA(VLOOKUP($C569,DataSuS2021!$B$2:$O$173,3,FALSE),"")</f>
        <v>6</v>
      </c>
      <c r="P569" s="3" t="str">
        <f>_xlfn.IFNA(VLOOKUP($C569,DataSuS2021!$B$2:$O$173,4,FALSE),"")</f>
        <v>-</v>
      </c>
      <c r="Q569" s="3" t="str">
        <f>_xlfn.IFNA(VLOOKUP($C569,DataSuS2021!$B$2:$O$173,5,FALSE),"")</f>
        <v>-</v>
      </c>
      <c r="R569" s="3" t="str">
        <f>_xlfn.IFNA(VLOOKUP($C569,DataSuS2021!$B$2:$O$173,6,FALSE),"")</f>
        <v>-</v>
      </c>
      <c r="S569" s="3" t="str">
        <f>_xlfn.IFNA(VLOOKUP($C569,DataSuS2021!$B$2:$O$173,7,FALSE),"")</f>
        <v>-</v>
      </c>
      <c r="T569" s="3" t="str">
        <f>_xlfn.IFNA(VLOOKUP($C569,DataSuS2021!$B$2:$O$173,8,FALSE),"")</f>
        <v>-</v>
      </c>
      <c r="U569" s="3" t="str">
        <f>_xlfn.IFNA(VLOOKUP($C569,DataSuS2021!$B$2:$O$173,9,FALSE),"")</f>
        <v>-</v>
      </c>
      <c r="V569" s="3" t="str">
        <f>_xlfn.IFNA(VLOOKUP($C569,DataSuS2021!$B$2:$O$173,10,FALSE),"")</f>
        <v>-</v>
      </c>
      <c r="W569" s="3" t="str">
        <f>_xlfn.IFNA(VLOOKUP($C569,DataSuS2021!$B$2:$O$173,11,FALSE),"")</f>
        <v>-</v>
      </c>
      <c r="X569" s="3" t="str">
        <f>_xlfn.IFNA(VLOOKUP($C569,DataSuS2021!$B$2:$O$173,12,FALSE),"")</f>
        <v>-</v>
      </c>
      <c r="Y569" s="3" t="str">
        <f>_xlfn.IFNA(VLOOKUP($C569,DataSuS2021!$B$2:$O$173,13,FALSE),"")</f>
        <v>-</v>
      </c>
      <c r="Z569" s="42">
        <f t="shared" si="45"/>
        <v>6</v>
      </c>
      <c r="AA569" s="37" t="str">
        <f>_xlfn.IFNA(VLOOKUP($C569,DataSuS2022!$B$2:$O$854,2,FALSE),"")</f>
        <v>-</v>
      </c>
      <c r="AB569" s="37" t="str">
        <f>_xlfn.IFNA(VLOOKUP($C569,DataSuS2022!$B$2:$O$854,3,FALSE),"")</f>
        <v>-</v>
      </c>
      <c r="AC569" s="37" t="str">
        <f>_xlfn.IFNA(VLOOKUP($C569,DataSuS2022!$B$2:$O$854,4,FALSE),"")</f>
        <v>-</v>
      </c>
      <c r="AD569" s="37" t="str">
        <f>_xlfn.IFNA(VLOOKUP($C569,DataSuS2022!$B$2:$O$854,5,FALSE),"")</f>
        <v>-</v>
      </c>
      <c r="AE569" s="37" t="str">
        <f>_xlfn.IFNA(VLOOKUP($C569,DataSuS2022!$B$2:$O$854,6,FALSE),"")</f>
        <v>-</v>
      </c>
      <c r="AF569" s="37" t="str">
        <f>_xlfn.IFNA(VLOOKUP($C569,DataSuS2022!$B$2:$O$854,7,FALSE),"")</f>
        <v>-</v>
      </c>
      <c r="AG569" s="37" t="str">
        <f>_xlfn.IFNA(VLOOKUP($C569,DataSuS2022!$B$2:$O$854,8,FALSE),"")</f>
        <v>-</v>
      </c>
      <c r="AH569" s="37" t="str">
        <f>_xlfn.IFNA(VLOOKUP($C569,DataSuS2022!$B$2:$O$854,9,FALSE),"")</f>
        <v>-</v>
      </c>
      <c r="AI569" s="37" t="str">
        <f>_xlfn.IFNA(VLOOKUP($C569,DataSuS2022!$B$2:$O$854,10,FALSE),"")</f>
        <v>-</v>
      </c>
      <c r="AJ569" s="37" t="str">
        <f>_xlfn.IFNA(VLOOKUP($C569,DataSuS2022!$B$2:$O$854,11,FALSE),"")</f>
        <v>-</v>
      </c>
      <c r="AK569" s="37" t="str">
        <f>_xlfn.IFNA(VLOOKUP($C569,DataSuS2022!$B$2:$O$854,12,TRUE),"")</f>
        <v>-</v>
      </c>
      <c r="AL569" s="37" t="str">
        <f>_xlfn.IFNA(VLOOKUP($C569,DataSuS2022!$B$2:$O$854,13,FALSE),"")</f>
        <v>-</v>
      </c>
      <c r="AM569" s="44">
        <f t="shared" si="46"/>
        <v>0</v>
      </c>
      <c r="AN569" t="str">
        <f>_xlfn.IFNA(VLOOKUP($C569,DataSuS2023!$B$2:$O$854,2,FALSE),"")</f>
        <v>-</v>
      </c>
      <c r="AO569" t="str">
        <f>_xlfn.IFNA(VLOOKUP($C569,DataSuS2023!$B$2:$O$854,3,FALSE),"")</f>
        <v>-</v>
      </c>
      <c r="AP569" t="str">
        <f>_xlfn.IFNA(VLOOKUP($C569,DataSuS2023!$B$2:$O$854,4,FALSE),"")</f>
        <v>-</v>
      </c>
      <c r="AQ569" t="str">
        <f>_xlfn.IFNA(VLOOKUP($C569,DataSuS2023!$B$2:$O$854,5,FALSE),"")</f>
        <v>-</v>
      </c>
      <c r="AR569" t="str">
        <f>_xlfn.IFNA(VLOOKUP($C569,DataSuS2023!$B$2:$O$854,6,FALSE),"")</f>
        <v>-</v>
      </c>
      <c r="AS569" t="str">
        <f>_xlfn.IFNA(VLOOKUP($C569,DataSuS2023!$B$2:$O$854,7,FALSE),"")</f>
        <v>-</v>
      </c>
      <c r="AT569">
        <f>_xlfn.IFNA(VLOOKUP($C569,DataSuS2023!$B$2:$O$854,8,FALSE),"")</f>
        <v>1</v>
      </c>
      <c r="AU569" t="str">
        <f>_xlfn.IFNA(VLOOKUP($C569,DataSuS2023!$B$2:$O$854,9,FALSE),"")</f>
        <v>-</v>
      </c>
      <c r="AV569" t="str">
        <f>_xlfn.IFNA(VLOOKUP($C569,DataSuS2023!$B$2:$O$854,10,FALSE),"")</f>
        <v>-</v>
      </c>
      <c r="AW569" t="str">
        <f>_xlfn.IFNA(VLOOKUP($C569,DataSuS2023!$B$2:$O$854,11,FALSE),"")</f>
        <v>-</v>
      </c>
      <c r="AX569" t="str">
        <f>_xlfn.IFNA(VLOOKUP($C569,DataSuS2023!$B$2:$O$854,12,FALSE),"")</f>
        <v>-</v>
      </c>
      <c r="AY569" t="str">
        <f>_xlfn.IFNA(VLOOKUP($C569,DataSuS2023!$B$2:$O$854,13,FALSE),"")</f>
        <v>-</v>
      </c>
      <c r="AZ569" s="43">
        <f t="shared" si="48"/>
        <v>1</v>
      </c>
      <c r="BA569">
        <f t="shared" si="47"/>
        <v>7</v>
      </c>
    </row>
    <row r="570" spans="1:53" ht="15.75" customHeight="1">
      <c r="A570" s="10" t="s">
        <v>1040</v>
      </c>
      <c r="B570" s="5">
        <v>3148707</v>
      </c>
      <c r="C570" s="5" t="str">
        <f t="shared" si="44"/>
        <v>31487</v>
      </c>
      <c r="D570" s="11" t="s">
        <v>78</v>
      </c>
      <c r="E570" s="12">
        <v>0.26400000000000001</v>
      </c>
      <c r="F570" s="12">
        <v>0.434</v>
      </c>
      <c r="G570" s="13">
        <v>0.627</v>
      </c>
      <c r="H570" s="46" t="s">
        <v>1041</v>
      </c>
      <c r="I570" s="13" t="s">
        <v>61</v>
      </c>
      <c r="J570" s="14">
        <v>5.25</v>
      </c>
      <c r="K570" s="14">
        <v>1594.6510000000001</v>
      </c>
      <c r="L570" s="15">
        <f t="shared" si="43"/>
        <v>3.2922564247600259</v>
      </c>
      <c r="M570" s="6" t="s">
        <v>103</v>
      </c>
      <c r="N570" s="3" t="str">
        <f>_xlfn.IFNA(VLOOKUP($C570,DataSuS2021!$B$2:$O$173,2,FALSE),"")</f>
        <v/>
      </c>
      <c r="O570" s="3" t="str">
        <f>_xlfn.IFNA(VLOOKUP($C570,DataSuS2021!$B$2:$O$173,3,FALSE),"")</f>
        <v/>
      </c>
      <c r="P570" s="3" t="str">
        <f>_xlfn.IFNA(VLOOKUP($C570,DataSuS2021!$B$2:$O$173,4,FALSE),"")</f>
        <v/>
      </c>
      <c r="Q570" s="3" t="str">
        <f>_xlfn.IFNA(VLOOKUP($C570,DataSuS2021!$B$2:$O$173,5,FALSE),"")</f>
        <v/>
      </c>
      <c r="R570" s="3" t="str">
        <f>_xlfn.IFNA(VLOOKUP($C570,DataSuS2021!$B$2:$O$173,6,FALSE),"")</f>
        <v/>
      </c>
      <c r="S570" s="3" t="str">
        <f>_xlfn.IFNA(VLOOKUP($C570,DataSuS2021!$B$2:$O$173,7,FALSE),"")</f>
        <v/>
      </c>
      <c r="T570" s="3" t="str">
        <f>_xlfn.IFNA(VLOOKUP($C570,DataSuS2021!$B$2:$O$173,8,FALSE),"")</f>
        <v/>
      </c>
      <c r="U570" s="3" t="str">
        <f>_xlfn.IFNA(VLOOKUP($C570,DataSuS2021!$B$2:$O$173,9,FALSE),"")</f>
        <v/>
      </c>
      <c r="V570" s="3" t="str">
        <f>_xlfn.IFNA(VLOOKUP($C570,DataSuS2021!$B$2:$O$173,10,FALSE),"")</f>
        <v/>
      </c>
      <c r="W570" s="3" t="str">
        <f>_xlfn.IFNA(VLOOKUP($C570,DataSuS2021!$B$2:$O$173,11,FALSE),"")</f>
        <v/>
      </c>
      <c r="X570" s="3" t="str">
        <f>_xlfn.IFNA(VLOOKUP($C570,DataSuS2021!$B$2:$O$173,12,FALSE),"")</f>
        <v/>
      </c>
      <c r="Y570" s="3" t="str">
        <f>_xlfn.IFNA(VLOOKUP($C570,DataSuS2021!$B$2:$O$173,13,FALSE),"")</f>
        <v/>
      </c>
      <c r="Z570" s="42">
        <f t="shared" si="45"/>
        <v>0</v>
      </c>
      <c r="AA570" s="37" t="str">
        <f>_xlfn.IFNA(VLOOKUP($C570,DataSuS2022!$B$2:$O$854,2,FALSE),"")</f>
        <v>-</v>
      </c>
      <c r="AB570" s="37" t="str">
        <f>_xlfn.IFNA(VLOOKUP($C570,DataSuS2022!$B$2:$O$854,3,FALSE),"")</f>
        <v>-</v>
      </c>
      <c r="AC570" s="37" t="str">
        <f>_xlfn.IFNA(VLOOKUP($C570,DataSuS2022!$B$2:$O$854,4,FALSE),"")</f>
        <v>-</v>
      </c>
      <c r="AD570" s="37" t="str">
        <f>_xlfn.IFNA(VLOOKUP($C570,DataSuS2022!$B$2:$O$854,5,FALSE),"")</f>
        <v>-</v>
      </c>
      <c r="AE570" s="37" t="str">
        <f>_xlfn.IFNA(VLOOKUP($C570,DataSuS2022!$B$2:$O$854,6,FALSE),"")</f>
        <v>-</v>
      </c>
      <c r="AF570" s="37" t="str">
        <f>_xlfn.IFNA(VLOOKUP($C570,DataSuS2022!$B$2:$O$854,7,FALSE),"")</f>
        <v>-</v>
      </c>
      <c r="AG570" s="37" t="str">
        <f>_xlfn.IFNA(VLOOKUP($C570,DataSuS2022!$B$2:$O$854,8,FALSE),"")</f>
        <v>-</v>
      </c>
      <c r="AH570" s="37" t="str">
        <f>_xlfn.IFNA(VLOOKUP($C570,DataSuS2022!$B$2:$O$854,9,FALSE),"")</f>
        <v>-</v>
      </c>
      <c r="AI570" s="37" t="str">
        <f>_xlfn.IFNA(VLOOKUP($C570,DataSuS2022!$B$2:$O$854,10,FALSE),"")</f>
        <v>-</v>
      </c>
      <c r="AJ570" s="37" t="str">
        <f>_xlfn.IFNA(VLOOKUP($C570,DataSuS2022!$B$2:$O$854,11,FALSE),"")</f>
        <v>-</v>
      </c>
      <c r="AK570" s="37" t="str">
        <f>_xlfn.IFNA(VLOOKUP($C570,DataSuS2022!$B$2:$O$854,12,TRUE),"")</f>
        <v>-</v>
      </c>
      <c r="AL570" s="37" t="str">
        <f>_xlfn.IFNA(VLOOKUP($C570,DataSuS2022!$B$2:$O$854,13,FALSE),"")</f>
        <v>-</v>
      </c>
      <c r="AM570" s="44">
        <f t="shared" si="46"/>
        <v>0</v>
      </c>
      <c r="AN570" t="str">
        <f>_xlfn.IFNA(VLOOKUP($C570,DataSuS2023!$B$2:$O$854,2,FALSE),"")</f>
        <v>-</v>
      </c>
      <c r="AO570" t="str">
        <f>_xlfn.IFNA(VLOOKUP($C570,DataSuS2023!$B$2:$O$854,3,FALSE),"")</f>
        <v>-</v>
      </c>
      <c r="AP570" t="str">
        <f>_xlfn.IFNA(VLOOKUP($C570,DataSuS2023!$B$2:$O$854,4,FALSE),"")</f>
        <v>-</v>
      </c>
      <c r="AQ570" t="str">
        <f>_xlfn.IFNA(VLOOKUP($C570,DataSuS2023!$B$2:$O$854,5,FALSE),"")</f>
        <v>-</v>
      </c>
      <c r="AR570" t="str">
        <f>_xlfn.IFNA(VLOOKUP($C570,DataSuS2023!$B$2:$O$854,6,FALSE),"")</f>
        <v>-</v>
      </c>
      <c r="AS570" t="str">
        <f>_xlfn.IFNA(VLOOKUP($C570,DataSuS2023!$B$2:$O$854,7,FALSE),"")</f>
        <v>-</v>
      </c>
      <c r="AT570" t="str">
        <f>_xlfn.IFNA(VLOOKUP($C570,DataSuS2023!$B$2:$O$854,8,FALSE),"")</f>
        <v>-</v>
      </c>
      <c r="AU570" t="str">
        <f>_xlfn.IFNA(VLOOKUP($C570,DataSuS2023!$B$2:$O$854,9,FALSE),"")</f>
        <v>-</v>
      </c>
      <c r="AV570" t="str">
        <f>_xlfn.IFNA(VLOOKUP($C570,DataSuS2023!$B$2:$O$854,10,FALSE),"")</f>
        <v>-</v>
      </c>
      <c r="AW570" t="str">
        <f>_xlfn.IFNA(VLOOKUP($C570,DataSuS2023!$B$2:$O$854,11,FALSE),"")</f>
        <v>-</v>
      </c>
      <c r="AX570" t="str">
        <f>_xlfn.IFNA(VLOOKUP($C570,DataSuS2023!$B$2:$O$854,12,FALSE),"")</f>
        <v>-</v>
      </c>
      <c r="AY570" t="str">
        <f>_xlfn.IFNA(VLOOKUP($C570,DataSuS2023!$B$2:$O$854,13,FALSE),"")</f>
        <v>-</v>
      </c>
      <c r="AZ570" s="43">
        <f t="shared" si="48"/>
        <v>0</v>
      </c>
      <c r="BA570">
        <f t="shared" si="47"/>
        <v>0</v>
      </c>
    </row>
    <row r="571" spans="1:53" ht="15.75" customHeight="1">
      <c r="A571" s="10" t="s">
        <v>1042</v>
      </c>
      <c r="B571" s="5">
        <v>3148756</v>
      </c>
      <c r="C571" s="5" t="str">
        <f t="shared" si="44"/>
        <v>31487</v>
      </c>
      <c r="D571" s="11" t="s">
        <v>85</v>
      </c>
      <c r="E571" s="12">
        <v>0.307</v>
      </c>
      <c r="F571" s="12">
        <v>0.497</v>
      </c>
      <c r="G571" s="13">
        <v>0.57299999999999995</v>
      </c>
      <c r="H571" s="46" t="s">
        <v>1043</v>
      </c>
      <c r="I571" s="13" t="s">
        <v>61</v>
      </c>
      <c r="J571" s="14">
        <v>0.61</v>
      </c>
      <c r="K571" s="14">
        <v>173.928</v>
      </c>
      <c r="L571" s="15">
        <f t="shared" si="43"/>
        <v>3.5071983809392395</v>
      </c>
      <c r="M571" s="6" t="s">
        <v>62</v>
      </c>
      <c r="N571" s="3" t="str">
        <f>_xlfn.IFNA(VLOOKUP($C571,DataSuS2021!$B$2:$O$173,2,FALSE),"")</f>
        <v/>
      </c>
      <c r="O571" s="3" t="str">
        <f>_xlfn.IFNA(VLOOKUP($C571,DataSuS2021!$B$2:$O$173,3,FALSE),"")</f>
        <v/>
      </c>
      <c r="P571" s="3" t="str">
        <f>_xlfn.IFNA(VLOOKUP($C571,DataSuS2021!$B$2:$O$173,4,FALSE),"")</f>
        <v/>
      </c>
      <c r="Q571" s="3" t="str">
        <f>_xlfn.IFNA(VLOOKUP($C571,DataSuS2021!$B$2:$O$173,5,FALSE),"")</f>
        <v/>
      </c>
      <c r="R571" s="3" t="str">
        <f>_xlfn.IFNA(VLOOKUP($C571,DataSuS2021!$B$2:$O$173,6,FALSE),"")</f>
        <v/>
      </c>
      <c r="S571" s="3" t="str">
        <f>_xlfn.IFNA(VLOOKUP($C571,DataSuS2021!$B$2:$O$173,7,FALSE),"")</f>
        <v/>
      </c>
      <c r="T571" s="3" t="str">
        <f>_xlfn.IFNA(VLOOKUP($C571,DataSuS2021!$B$2:$O$173,8,FALSE),"")</f>
        <v/>
      </c>
      <c r="U571" s="3" t="str">
        <f>_xlfn.IFNA(VLOOKUP($C571,DataSuS2021!$B$2:$O$173,9,FALSE),"")</f>
        <v/>
      </c>
      <c r="V571" s="3" t="str">
        <f>_xlfn.IFNA(VLOOKUP($C571,DataSuS2021!$B$2:$O$173,10,FALSE),"")</f>
        <v/>
      </c>
      <c r="W571" s="3" t="str">
        <f>_xlfn.IFNA(VLOOKUP($C571,DataSuS2021!$B$2:$O$173,11,FALSE),"")</f>
        <v/>
      </c>
      <c r="X571" s="3" t="str">
        <f>_xlfn.IFNA(VLOOKUP($C571,DataSuS2021!$B$2:$O$173,12,FALSE),"")</f>
        <v/>
      </c>
      <c r="Y571" s="3" t="str">
        <f>_xlfn.IFNA(VLOOKUP($C571,DataSuS2021!$B$2:$O$173,13,FALSE),"")</f>
        <v/>
      </c>
      <c r="Z571" s="42">
        <f t="shared" si="45"/>
        <v>0</v>
      </c>
      <c r="AA571" s="37" t="str">
        <f>_xlfn.IFNA(VLOOKUP($C571,DataSuS2022!$B$2:$O$854,2,FALSE),"")</f>
        <v>-</v>
      </c>
      <c r="AB571" s="37" t="str">
        <f>_xlfn.IFNA(VLOOKUP($C571,DataSuS2022!$B$2:$O$854,3,FALSE),"")</f>
        <v>-</v>
      </c>
      <c r="AC571" s="37" t="str">
        <f>_xlfn.IFNA(VLOOKUP($C571,DataSuS2022!$B$2:$O$854,4,FALSE),"")</f>
        <v>-</v>
      </c>
      <c r="AD571" s="37" t="str">
        <f>_xlfn.IFNA(VLOOKUP($C571,DataSuS2022!$B$2:$O$854,5,FALSE),"")</f>
        <v>-</v>
      </c>
      <c r="AE571" s="37" t="str">
        <f>_xlfn.IFNA(VLOOKUP($C571,DataSuS2022!$B$2:$O$854,6,FALSE),"")</f>
        <v>-</v>
      </c>
      <c r="AF571" s="37" t="str">
        <f>_xlfn.IFNA(VLOOKUP($C571,DataSuS2022!$B$2:$O$854,7,FALSE),"")</f>
        <v>-</v>
      </c>
      <c r="AG571" s="37" t="str">
        <f>_xlfn.IFNA(VLOOKUP($C571,DataSuS2022!$B$2:$O$854,8,FALSE),"")</f>
        <v>-</v>
      </c>
      <c r="AH571" s="37" t="str">
        <f>_xlfn.IFNA(VLOOKUP($C571,DataSuS2022!$B$2:$O$854,9,FALSE),"")</f>
        <v>-</v>
      </c>
      <c r="AI571" s="37" t="str">
        <f>_xlfn.IFNA(VLOOKUP($C571,DataSuS2022!$B$2:$O$854,10,FALSE),"")</f>
        <v>-</v>
      </c>
      <c r="AJ571" s="37" t="str">
        <f>_xlfn.IFNA(VLOOKUP($C571,DataSuS2022!$B$2:$O$854,11,FALSE),"")</f>
        <v>-</v>
      </c>
      <c r="AK571" s="37" t="str">
        <f>_xlfn.IFNA(VLOOKUP($C571,DataSuS2022!$B$2:$O$854,12,TRUE),"")</f>
        <v>-</v>
      </c>
      <c r="AL571" s="37" t="str">
        <f>_xlfn.IFNA(VLOOKUP($C571,DataSuS2022!$B$2:$O$854,13,FALSE),"")</f>
        <v>-</v>
      </c>
      <c r="AM571" s="44">
        <f t="shared" si="46"/>
        <v>0</v>
      </c>
      <c r="AN571" t="str">
        <f>_xlfn.IFNA(VLOOKUP($C571,DataSuS2023!$B$2:$O$854,2,FALSE),"")</f>
        <v>-</v>
      </c>
      <c r="AO571" t="str">
        <f>_xlfn.IFNA(VLOOKUP($C571,DataSuS2023!$B$2:$O$854,3,FALSE),"")</f>
        <v>-</v>
      </c>
      <c r="AP571" t="str">
        <f>_xlfn.IFNA(VLOOKUP($C571,DataSuS2023!$B$2:$O$854,4,FALSE),"")</f>
        <v>-</v>
      </c>
      <c r="AQ571" t="str">
        <f>_xlfn.IFNA(VLOOKUP($C571,DataSuS2023!$B$2:$O$854,5,FALSE),"")</f>
        <v>-</v>
      </c>
      <c r="AR571" t="str">
        <f>_xlfn.IFNA(VLOOKUP($C571,DataSuS2023!$B$2:$O$854,6,FALSE),"")</f>
        <v>-</v>
      </c>
      <c r="AS571" t="str">
        <f>_xlfn.IFNA(VLOOKUP($C571,DataSuS2023!$B$2:$O$854,7,FALSE),"")</f>
        <v>-</v>
      </c>
      <c r="AT571" t="str">
        <f>_xlfn.IFNA(VLOOKUP($C571,DataSuS2023!$B$2:$O$854,8,FALSE),"")</f>
        <v>-</v>
      </c>
      <c r="AU571" t="str">
        <f>_xlfn.IFNA(VLOOKUP($C571,DataSuS2023!$B$2:$O$854,9,FALSE),"")</f>
        <v>-</v>
      </c>
      <c r="AV571" t="str">
        <f>_xlfn.IFNA(VLOOKUP($C571,DataSuS2023!$B$2:$O$854,10,FALSE),"")</f>
        <v>-</v>
      </c>
      <c r="AW571" t="str">
        <f>_xlfn.IFNA(VLOOKUP($C571,DataSuS2023!$B$2:$O$854,11,FALSE),"")</f>
        <v>-</v>
      </c>
      <c r="AX571" t="str">
        <f>_xlfn.IFNA(VLOOKUP($C571,DataSuS2023!$B$2:$O$854,12,FALSE),"")</f>
        <v>-</v>
      </c>
      <c r="AY571" t="str">
        <f>_xlfn.IFNA(VLOOKUP($C571,DataSuS2023!$B$2:$O$854,13,FALSE),"")</f>
        <v>-</v>
      </c>
      <c r="AZ571" s="43">
        <f t="shared" si="48"/>
        <v>0</v>
      </c>
      <c r="BA571">
        <f t="shared" si="47"/>
        <v>0</v>
      </c>
    </row>
    <row r="572" spans="1:53" ht="15.75" customHeight="1">
      <c r="A572" s="10" t="s">
        <v>1044</v>
      </c>
      <c r="B572" s="5">
        <v>3149002</v>
      </c>
      <c r="C572" s="5" t="str">
        <f t="shared" si="44"/>
        <v>31490</v>
      </c>
      <c r="D572" s="11" t="s">
        <v>136</v>
      </c>
      <c r="E572" s="12">
        <v>0.39100000000000001</v>
      </c>
      <c r="F572" s="12">
        <v>0.58899999999999997</v>
      </c>
      <c r="G572" s="13">
        <v>0.624</v>
      </c>
      <c r="H572" s="46" t="s">
        <v>1045</v>
      </c>
      <c r="I572" s="13" t="s">
        <v>61</v>
      </c>
      <c r="J572" s="14">
        <v>0.57999999999999996</v>
      </c>
      <c r="K572" s="14">
        <v>173.16800000000001</v>
      </c>
      <c r="L572" s="15">
        <f t="shared" si="43"/>
        <v>3.3493486094428526</v>
      </c>
      <c r="M572" s="6" t="s">
        <v>62</v>
      </c>
      <c r="N572" s="3" t="str">
        <f>_xlfn.IFNA(VLOOKUP($C572,DataSuS2021!$B$2:$O$173,2,FALSE),"")</f>
        <v/>
      </c>
      <c r="O572" s="3" t="str">
        <f>_xlfn.IFNA(VLOOKUP($C572,DataSuS2021!$B$2:$O$173,3,FALSE),"")</f>
        <v/>
      </c>
      <c r="P572" s="3" t="str">
        <f>_xlfn.IFNA(VLOOKUP($C572,DataSuS2021!$B$2:$O$173,4,FALSE),"")</f>
        <v/>
      </c>
      <c r="Q572" s="3" t="str">
        <f>_xlfn.IFNA(VLOOKUP($C572,DataSuS2021!$B$2:$O$173,5,FALSE),"")</f>
        <v/>
      </c>
      <c r="R572" s="3" t="str">
        <f>_xlfn.IFNA(VLOOKUP($C572,DataSuS2021!$B$2:$O$173,6,FALSE),"")</f>
        <v/>
      </c>
      <c r="S572" s="3" t="str">
        <f>_xlfn.IFNA(VLOOKUP($C572,DataSuS2021!$B$2:$O$173,7,FALSE),"")</f>
        <v/>
      </c>
      <c r="T572" s="3" t="str">
        <f>_xlfn.IFNA(VLOOKUP($C572,DataSuS2021!$B$2:$O$173,8,FALSE),"")</f>
        <v/>
      </c>
      <c r="U572" s="3" t="str">
        <f>_xlfn.IFNA(VLOOKUP($C572,DataSuS2021!$B$2:$O$173,9,FALSE),"")</f>
        <v/>
      </c>
      <c r="V572" s="3" t="str">
        <f>_xlfn.IFNA(VLOOKUP($C572,DataSuS2021!$B$2:$O$173,10,FALSE),"")</f>
        <v/>
      </c>
      <c r="W572" s="3" t="str">
        <f>_xlfn.IFNA(VLOOKUP($C572,DataSuS2021!$B$2:$O$173,11,FALSE),"")</f>
        <v/>
      </c>
      <c r="X572" s="3" t="str">
        <f>_xlfn.IFNA(VLOOKUP($C572,DataSuS2021!$B$2:$O$173,12,FALSE),"")</f>
        <v/>
      </c>
      <c r="Y572" s="3" t="str">
        <f>_xlfn.IFNA(VLOOKUP($C572,DataSuS2021!$B$2:$O$173,13,FALSE),"")</f>
        <v/>
      </c>
      <c r="Z572" s="42">
        <f t="shared" si="45"/>
        <v>0</v>
      </c>
      <c r="AA572" s="37" t="str">
        <f>_xlfn.IFNA(VLOOKUP($C572,DataSuS2022!$B$2:$O$854,2,FALSE),"")</f>
        <v>-</v>
      </c>
      <c r="AB572" s="37" t="str">
        <f>_xlfn.IFNA(VLOOKUP($C572,DataSuS2022!$B$2:$O$854,3,FALSE),"")</f>
        <v>-</v>
      </c>
      <c r="AC572" s="37" t="str">
        <f>_xlfn.IFNA(VLOOKUP($C572,DataSuS2022!$B$2:$O$854,4,FALSE),"")</f>
        <v>-</v>
      </c>
      <c r="AD572" s="37" t="str">
        <f>_xlfn.IFNA(VLOOKUP($C572,DataSuS2022!$B$2:$O$854,5,FALSE),"")</f>
        <v>-</v>
      </c>
      <c r="AE572" s="37" t="str">
        <f>_xlfn.IFNA(VLOOKUP($C572,DataSuS2022!$B$2:$O$854,6,FALSE),"")</f>
        <v>-</v>
      </c>
      <c r="AF572" s="37" t="str">
        <f>_xlfn.IFNA(VLOOKUP($C572,DataSuS2022!$B$2:$O$854,7,FALSE),"")</f>
        <v>-</v>
      </c>
      <c r="AG572" s="37" t="str">
        <f>_xlfn.IFNA(VLOOKUP($C572,DataSuS2022!$B$2:$O$854,8,FALSE),"")</f>
        <v>-</v>
      </c>
      <c r="AH572" s="37" t="str">
        <f>_xlfn.IFNA(VLOOKUP($C572,DataSuS2022!$B$2:$O$854,9,FALSE),"")</f>
        <v>-</v>
      </c>
      <c r="AI572" s="37" t="str">
        <f>_xlfn.IFNA(VLOOKUP($C572,DataSuS2022!$B$2:$O$854,10,FALSE),"")</f>
        <v>-</v>
      </c>
      <c r="AJ572" s="37" t="str">
        <f>_xlfn.IFNA(VLOOKUP($C572,DataSuS2022!$B$2:$O$854,11,FALSE),"")</f>
        <v>-</v>
      </c>
      <c r="AK572" s="37" t="str">
        <f>_xlfn.IFNA(VLOOKUP($C572,DataSuS2022!$B$2:$O$854,12,TRUE),"")</f>
        <v>-</v>
      </c>
      <c r="AL572" s="37" t="str">
        <f>_xlfn.IFNA(VLOOKUP($C572,DataSuS2022!$B$2:$O$854,13,FALSE),"")</f>
        <v>-</v>
      </c>
      <c r="AM572" s="44">
        <f t="shared" si="46"/>
        <v>0</v>
      </c>
      <c r="AN572" t="str">
        <f>_xlfn.IFNA(VLOOKUP($C572,DataSuS2023!$B$2:$O$854,2,FALSE),"")</f>
        <v>-</v>
      </c>
      <c r="AO572" t="str">
        <f>_xlfn.IFNA(VLOOKUP($C572,DataSuS2023!$B$2:$O$854,3,FALSE),"")</f>
        <v>-</v>
      </c>
      <c r="AP572" t="str">
        <f>_xlfn.IFNA(VLOOKUP($C572,DataSuS2023!$B$2:$O$854,4,FALSE),"")</f>
        <v>-</v>
      </c>
      <c r="AQ572" t="str">
        <f>_xlfn.IFNA(VLOOKUP($C572,DataSuS2023!$B$2:$O$854,5,FALSE),"")</f>
        <v>-</v>
      </c>
      <c r="AR572" t="str">
        <f>_xlfn.IFNA(VLOOKUP($C572,DataSuS2023!$B$2:$O$854,6,FALSE),"")</f>
        <v>-</v>
      </c>
      <c r="AS572" t="str">
        <f>_xlfn.IFNA(VLOOKUP($C572,DataSuS2023!$B$2:$O$854,7,FALSE),"")</f>
        <v>-</v>
      </c>
      <c r="AT572" t="str">
        <f>_xlfn.IFNA(VLOOKUP($C572,DataSuS2023!$B$2:$O$854,8,FALSE),"")</f>
        <v>-</v>
      </c>
      <c r="AU572" t="str">
        <f>_xlfn.IFNA(VLOOKUP($C572,DataSuS2023!$B$2:$O$854,9,FALSE),"")</f>
        <v>-</v>
      </c>
      <c r="AV572" t="str">
        <f>_xlfn.IFNA(VLOOKUP($C572,DataSuS2023!$B$2:$O$854,10,FALSE),"")</f>
        <v>-</v>
      </c>
      <c r="AW572" t="str">
        <f>_xlfn.IFNA(VLOOKUP($C572,DataSuS2023!$B$2:$O$854,11,FALSE),"")</f>
        <v>-</v>
      </c>
      <c r="AX572" t="str">
        <f>_xlfn.IFNA(VLOOKUP($C572,DataSuS2023!$B$2:$O$854,12,FALSE),"")</f>
        <v>-</v>
      </c>
      <c r="AY572" t="str">
        <f>_xlfn.IFNA(VLOOKUP($C572,DataSuS2023!$B$2:$O$854,13,FALSE),"")</f>
        <v>-</v>
      </c>
      <c r="AZ572" s="43">
        <f t="shared" si="48"/>
        <v>0</v>
      </c>
      <c r="BA572">
        <f t="shared" si="47"/>
        <v>0</v>
      </c>
    </row>
    <row r="573" spans="1:53" ht="15.75" customHeight="1">
      <c r="A573" s="10" t="s">
        <v>1046</v>
      </c>
      <c r="B573" s="5">
        <v>3148806</v>
      </c>
      <c r="C573" s="5" t="str">
        <f t="shared" si="44"/>
        <v>31488</v>
      </c>
      <c r="D573" s="11" t="s">
        <v>56</v>
      </c>
      <c r="E573" s="12">
        <v>0.38600000000000001</v>
      </c>
      <c r="F573" s="12">
        <v>0.54400000000000004</v>
      </c>
      <c r="G573" s="13">
        <v>0.70799999999999996</v>
      </c>
      <c r="H573" s="46" t="s">
        <v>1047</v>
      </c>
      <c r="I573" s="13" t="s">
        <v>61</v>
      </c>
      <c r="J573" s="14">
        <v>1.1000000000000001</v>
      </c>
      <c r="K573" s="14">
        <v>347.92</v>
      </c>
      <c r="L573" s="15">
        <f t="shared" si="43"/>
        <v>3.1616463554840197</v>
      </c>
      <c r="M573" s="6" t="s">
        <v>76</v>
      </c>
      <c r="N573" s="3" t="str">
        <f>_xlfn.IFNA(VLOOKUP($C573,DataSuS2021!$B$2:$O$173,2,FALSE),"")</f>
        <v/>
      </c>
      <c r="O573" s="3" t="str">
        <f>_xlfn.IFNA(VLOOKUP($C573,DataSuS2021!$B$2:$O$173,3,FALSE),"")</f>
        <v/>
      </c>
      <c r="P573" s="3" t="str">
        <f>_xlfn.IFNA(VLOOKUP($C573,DataSuS2021!$B$2:$O$173,4,FALSE),"")</f>
        <v/>
      </c>
      <c r="Q573" s="3" t="str">
        <f>_xlfn.IFNA(VLOOKUP($C573,DataSuS2021!$B$2:$O$173,5,FALSE),"")</f>
        <v/>
      </c>
      <c r="R573" s="3" t="str">
        <f>_xlfn.IFNA(VLOOKUP($C573,DataSuS2021!$B$2:$O$173,6,FALSE),"")</f>
        <v/>
      </c>
      <c r="S573" s="3" t="str">
        <f>_xlfn.IFNA(VLOOKUP($C573,DataSuS2021!$B$2:$O$173,7,FALSE),"")</f>
        <v/>
      </c>
      <c r="T573" s="3" t="str">
        <f>_xlfn.IFNA(VLOOKUP($C573,DataSuS2021!$B$2:$O$173,8,FALSE),"")</f>
        <v/>
      </c>
      <c r="U573" s="3" t="str">
        <f>_xlfn.IFNA(VLOOKUP($C573,DataSuS2021!$B$2:$O$173,9,FALSE),"")</f>
        <v/>
      </c>
      <c r="V573" s="3" t="str">
        <f>_xlfn.IFNA(VLOOKUP($C573,DataSuS2021!$B$2:$O$173,10,FALSE),"")</f>
        <v/>
      </c>
      <c r="W573" s="3" t="str">
        <f>_xlfn.IFNA(VLOOKUP($C573,DataSuS2021!$B$2:$O$173,11,FALSE),"")</f>
        <v/>
      </c>
      <c r="X573" s="3" t="str">
        <f>_xlfn.IFNA(VLOOKUP($C573,DataSuS2021!$B$2:$O$173,12,FALSE),"")</f>
        <v/>
      </c>
      <c r="Y573" s="3" t="str">
        <f>_xlfn.IFNA(VLOOKUP($C573,DataSuS2021!$B$2:$O$173,13,FALSE),"")</f>
        <v/>
      </c>
      <c r="Z573" s="42">
        <f t="shared" si="45"/>
        <v>0</v>
      </c>
      <c r="AA573" s="37" t="str">
        <f>_xlfn.IFNA(VLOOKUP($C573,DataSuS2022!$B$2:$O$854,2,FALSE),"")</f>
        <v>-</v>
      </c>
      <c r="AB573" s="37" t="str">
        <f>_xlfn.IFNA(VLOOKUP($C573,DataSuS2022!$B$2:$O$854,3,FALSE),"")</f>
        <v>-</v>
      </c>
      <c r="AC573" s="37" t="str">
        <f>_xlfn.IFNA(VLOOKUP($C573,DataSuS2022!$B$2:$O$854,4,FALSE),"")</f>
        <v>-</v>
      </c>
      <c r="AD573" s="37" t="str">
        <f>_xlfn.IFNA(VLOOKUP($C573,DataSuS2022!$B$2:$O$854,5,FALSE),"")</f>
        <v>-</v>
      </c>
      <c r="AE573" s="37" t="str">
        <f>_xlfn.IFNA(VLOOKUP($C573,DataSuS2022!$B$2:$O$854,6,FALSE),"")</f>
        <v>-</v>
      </c>
      <c r="AF573" s="37">
        <f>_xlfn.IFNA(VLOOKUP($C573,DataSuS2022!$B$2:$O$854,7,FALSE),"")</f>
        <v>1</v>
      </c>
      <c r="AG573" s="37" t="str">
        <f>_xlfn.IFNA(VLOOKUP($C573,DataSuS2022!$B$2:$O$854,8,FALSE),"")</f>
        <v>-</v>
      </c>
      <c r="AH573" s="37" t="str">
        <f>_xlfn.IFNA(VLOOKUP($C573,DataSuS2022!$B$2:$O$854,9,FALSE),"")</f>
        <v>-</v>
      </c>
      <c r="AI573" s="37" t="str">
        <f>_xlfn.IFNA(VLOOKUP($C573,DataSuS2022!$B$2:$O$854,10,FALSE),"")</f>
        <v>-</v>
      </c>
      <c r="AJ573" s="37" t="str">
        <f>_xlfn.IFNA(VLOOKUP($C573,DataSuS2022!$B$2:$O$854,11,FALSE),"")</f>
        <v>-</v>
      </c>
      <c r="AK573" s="37" t="str">
        <f>_xlfn.IFNA(VLOOKUP($C573,DataSuS2022!$B$2:$O$854,12,TRUE),"")</f>
        <v>-</v>
      </c>
      <c r="AL573" s="37">
        <f>_xlfn.IFNA(VLOOKUP($C573,DataSuS2022!$B$2:$O$854,13,FALSE),"")</f>
        <v>1</v>
      </c>
      <c r="AM573" s="44">
        <f t="shared" si="46"/>
        <v>2</v>
      </c>
      <c r="AN573" t="str">
        <f>_xlfn.IFNA(VLOOKUP($C573,DataSuS2023!$B$2:$O$854,2,FALSE),"")</f>
        <v>-</v>
      </c>
      <c r="AO573" t="str">
        <f>_xlfn.IFNA(VLOOKUP($C573,DataSuS2023!$B$2:$O$854,3,FALSE),"")</f>
        <v>-</v>
      </c>
      <c r="AP573" t="str">
        <f>_xlfn.IFNA(VLOOKUP($C573,DataSuS2023!$B$2:$O$854,4,FALSE),"")</f>
        <v>-</v>
      </c>
      <c r="AQ573" t="str">
        <f>_xlfn.IFNA(VLOOKUP($C573,DataSuS2023!$B$2:$O$854,5,FALSE),"")</f>
        <v>-</v>
      </c>
      <c r="AR573" t="str">
        <f>_xlfn.IFNA(VLOOKUP($C573,DataSuS2023!$B$2:$O$854,6,FALSE),"")</f>
        <v>-</v>
      </c>
      <c r="AS573" t="str">
        <f>_xlfn.IFNA(VLOOKUP($C573,DataSuS2023!$B$2:$O$854,7,FALSE),"")</f>
        <v>-</v>
      </c>
      <c r="AT573" t="str">
        <f>_xlfn.IFNA(VLOOKUP($C573,DataSuS2023!$B$2:$O$854,8,FALSE),"")</f>
        <v>-</v>
      </c>
      <c r="AU573" t="str">
        <f>_xlfn.IFNA(VLOOKUP($C573,DataSuS2023!$B$2:$O$854,9,FALSE),"")</f>
        <v>-</v>
      </c>
      <c r="AV573">
        <f>_xlfn.IFNA(VLOOKUP($C573,DataSuS2023!$B$2:$O$854,10,FALSE),"")</f>
        <v>1</v>
      </c>
      <c r="AW573" t="str">
        <f>_xlfn.IFNA(VLOOKUP($C573,DataSuS2023!$B$2:$O$854,11,FALSE),"")</f>
        <v>-</v>
      </c>
      <c r="AX573" t="str">
        <f>_xlfn.IFNA(VLOOKUP($C573,DataSuS2023!$B$2:$O$854,12,FALSE),"")</f>
        <v>-</v>
      </c>
      <c r="AY573" t="str">
        <f>_xlfn.IFNA(VLOOKUP($C573,DataSuS2023!$B$2:$O$854,13,FALSE),"")</f>
        <v>-</v>
      </c>
      <c r="AZ573" s="43">
        <f t="shared" si="48"/>
        <v>1</v>
      </c>
      <c r="BA573">
        <f t="shared" si="47"/>
        <v>3</v>
      </c>
    </row>
    <row r="574" spans="1:53" ht="15.75" customHeight="1">
      <c r="A574" s="10" t="s">
        <v>1048</v>
      </c>
      <c r="B574" s="5">
        <v>3148905</v>
      </c>
      <c r="C574" s="5" t="str">
        <f t="shared" si="44"/>
        <v>31489</v>
      </c>
      <c r="D574" s="11" t="s">
        <v>64</v>
      </c>
      <c r="E574" s="12">
        <v>0.39700000000000002</v>
      </c>
      <c r="F574" s="12">
        <v>0.57099999999999995</v>
      </c>
      <c r="G574" s="13">
        <v>0.65500000000000003</v>
      </c>
      <c r="H574" s="46" t="s">
        <v>1049</v>
      </c>
      <c r="I574" s="13" t="s">
        <v>61</v>
      </c>
      <c r="J574" s="14">
        <v>0.41</v>
      </c>
      <c r="K574" s="14">
        <v>69.989999999999995</v>
      </c>
      <c r="L574" s="15">
        <f t="shared" si="43"/>
        <v>5.8579797113873413</v>
      </c>
      <c r="M574" s="6" t="s">
        <v>62</v>
      </c>
      <c r="N574" s="3" t="str">
        <f>_xlfn.IFNA(VLOOKUP($C574,DataSuS2021!$B$2:$O$173,2,FALSE),"")</f>
        <v/>
      </c>
      <c r="O574" s="3" t="str">
        <f>_xlfn.IFNA(VLOOKUP($C574,DataSuS2021!$B$2:$O$173,3,FALSE),"")</f>
        <v/>
      </c>
      <c r="P574" s="3" t="str">
        <f>_xlfn.IFNA(VLOOKUP($C574,DataSuS2021!$B$2:$O$173,4,FALSE),"")</f>
        <v/>
      </c>
      <c r="Q574" s="3" t="str">
        <f>_xlfn.IFNA(VLOOKUP($C574,DataSuS2021!$B$2:$O$173,5,FALSE),"")</f>
        <v/>
      </c>
      <c r="R574" s="3" t="str">
        <f>_xlfn.IFNA(VLOOKUP($C574,DataSuS2021!$B$2:$O$173,6,FALSE),"")</f>
        <v/>
      </c>
      <c r="S574" s="3" t="str">
        <f>_xlfn.IFNA(VLOOKUP($C574,DataSuS2021!$B$2:$O$173,7,FALSE),"")</f>
        <v/>
      </c>
      <c r="T574" s="3" t="str">
        <f>_xlfn.IFNA(VLOOKUP($C574,DataSuS2021!$B$2:$O$173,8,FALSE),"")</f>
        <v/>
      </c>
      <c r="U574" s="3" t="str">
        <f>_xlfn.IFNA(VLOOKUP($C574,DataSuS2021!$B$2:$O$173,9,FALSE),"")</f>
        <v/>
      </c>
      <c r="V574" s="3" t="str">
        <f>_xlfn.IFNA(VLOOKUP($C574,DataSuS2021!$B$2:$O$173,10,FALSE),"")</f>
        <v/>
      </c>
      <c r="W574" s="3" t="str">
        <f>_xlfn.IFNA(VLOOKUP($C574,DataSuS2021!$B$2:$O$173,11,FALSE),"")</f>
        <v/>
      </c>
      <c r="X574" s="3" t="str">
        <f>_xlfn.IFNA(VLOOKUP($C574,DataSuS2021!$B$2:$O$173,12,FALSE),"")</f>
        <v/>
      </c>
      <c r="Y574" s="3" t="str">
        <f>_xlfn.IFNA(VLOOKUP($C574,DataSuS2021!$B$2:$O$173,13,FALSE),"")</f>
        <v/>
      </c>
      <c r="Z574" s="42">
        <f t="shared" si="45"/>
        <v>0</v>
      </c>
      <c r="AA574" s="37" t="str">
        <f>_xlfn.IFNA(VLOOKUP($C574,DataSuS2022!$B$2:$O$854,2,FALSE),"")</f>
        <v>-</v>
      </c>
      <c r="AB574" s="37" t="str">
        <f>_xlfn.IFNA(VLOOKUP($C574,DataSuS2022!$B$2:$O$854,3,FALSE),"")</f>
        <v>-</v>
      </c>
      <c r="AC574" s="37" t="str">
        <f>_xlfn.IFNA(VLOOKUP($C574,DataSuS2022!$B$2:$O$854,4,FALSE),"")</f>
        <v>-</v>
      </c>
      <c r="AD574" s="37" t="str">
        <f>_xlfn.IFNA(VLOOKUP($C574,DataSuS2022!$B$2:$O$854,5,FALSE),"")</f>
        <v>-</v>
      </c>
      <c r="AE574" s="37" t="str">
        <f>_xlfn.IFNA(VLOOKUP($C574,DataSuS2022!$B$2:$O$854,6,FALSE),"")</f>
        <v>-</v>
      </c>
      <c r="AF574" s="37" t="str">
        <f>_xlfn.IFNA(VLOOKUP($C574,DataSuS2022!$B$2:$O$854,7,FALSE),"")</f>
        <v>-</v>
      </c>
      <c r="AG574" s="37" t="str">
        <f>_xlfn.IFNA(VLOOKUP($C574,DataSuS2022!$B$2:$O$854,8,FALSE),"")</f>
        <v>-</v>
      </c>
      <c r="AH574" s="37" t="str">
        <f>_xlfn.IFNA(VLOOKUP($C574,DataSuS2022!$B$2:$O$854,9,FALSE),"")</f>
        <v>-</v>
      </c>
      <c r="AI574" s="37" t="str">
        <f>_xlfn.IFNA(VLOOKUP($C574,DataSuS2022!$B$2:$O$854,10,FALSE),"")</f>
        <v>-</v>
      </c>
      <c r="AJ574" s="37" t="str">
        <f>_xlfn.IFNA(VLOOKUP($C574,DataSuS2022!$B$2:$O$854,11,FALSE),"")</f>
        <v>-</v>
      </c>
      <c r="AK574" s="37" t="str">
        <f>_xlfn.IFNA(VLOOKUP($C574,DataSuS2022!$B$2:$O$854,12,TRUE),"")</f>
        <v>-</v>
      </c>
      <c r="AL574" s="37" t="str">
        <f>_xlfn.IFNA(VLOOKUP($C574,DataSuS2022!$B$2:$O$854,13,FALSE),"")</f>
        <v>-</v>
      </c>
      <c r="AM574" s="44">
        <f t="shared" si="46"/>
        <v>0</v>
      </c>
      <c r="AN574" t="str">
        <f>_xlfn.IFNA(VLOOKUP($C574,DataSuS2023!$B$2:$O$854,2,FALSE),"")</f>
        <v>-</v>
      </c>
      <c r="AO574" t="str">
        <f>_xlfn.IFNA(VLOOKUP($C574,DataSuS2023!$B$2:$O$854,3,FALSE),"")</f>
        <v>-</v>
      </c>
      <c r="AP574" t="str">
        <f>_xlfn.IFNA(VLOOKUP($C574,DataSuS2023!$B$2:$O$854,4,FALSE),"")</f>
        <v>-</v>
      </c>
      <c r="AQ574" t="str">
        <f>_xlfn.IFNA(VLOOKUP($C574,DataSuS2023!$B$2:$O$854,5,FALSE),"")</f>
        <v>-</v>
      </c>
      <c r="AR574" t="str">
        <f>_xlfn.IFNA(VLOOKUP($C574,DataSuS2023!$B$2:$O$854,6,FALSE),"")</f>
        <v>-</v>
      </c>
      <c r="AS574" t="str">
        <f>_xlfn.IFNA(VLOOKUP($C574,DataSuS2023!$B$2:$O$854,7,FALSE),"")</f>
        <v>-</v>
      </c>
      <c r="AT574" t="str">
        <f>_xlfn.IFNA(VLOOKUP($C574,DataSuS2023!$B$2:$O$854,8,FALSE),"")</f>
        <v>-</v>
      </c>
      <c r="AU574" t="str">
        <f>_xlfn.IFNA(VLOOKUP($C574,DataSuS2023!$B$2:$O$854,9,FALSE),"")</f>
        <v>-</v>
      </c>
      <c r="AV574" t="str">
        <f>_xlfn.IFNA(VLOOKUP($C574,DataSuS2023!$B$2:$O$854,10,FALSE),"")</f>
        <v>-</v>
      </c>
      <c r="AW574" t="str">
        <f>_xlfn.IFNA(VLOOKUP($C574,DataSuS2023!$B$2:$O$854,11,FALSE),"")</f>
        <v>-</v>
      </c>
      <c r="AX574" t="str">
        <f>_xlfn.IFNA(VLOOKUP($C574,DataSuS2023!$B$2:$O$854,12,FALSE),"")</f>
        <v>-</v>
      </c>
      <c r="AY574" t="str">
        <f>_xlfn.IFNA(VLOOKUP($C574,DataSuS2023!$B$2:$O$854,13,FALSE),"")</f>
        <v>-</v>
      </c>
      <c r="AZ574" s="43">
        <f t="shared" si="48"/>
        <v>0</v>
      </c>
      <c r="BA574">
        <f t="shared" si="47"/>
        <v>0</v>
      </c>
    </row>
    <row r="575" spans="1:53" ht="15.75" customHeight="1">
      <c r="A575" s="10" t="s">
        <v>1050</v>
      </c>
      <c r="B575" s="5">
        <v>3149101</v>
      </c>
      <c r="C575" s="5" t="str">
        <f t="shared" si="44"/>
        <v>31491</v>
      </c>
      <c r="D575" s="11" t="s">
        <v>56</v>
      </c>
      <c r="E575" s="12">
        <v>0.27</v>
      </c>
      <c r="F575" s="12">
        <v>0.45600000000000002</v>
      </c>
      <c r="G575" s="13">
        <v>0.67500000000000004</v>
      </c>
      <c r="H575" s="46" t="s">
        <v>1051</v>
      </c>
      <c r="I575" s="13" t="s">
        <v>61</v>
      </c>
      <c r="J575" s="14">
        <v>1.88</v>
      </c>
      <c r="K575" s="14">
        <v>217.989</v>
      </c>
      <c r="L575" s="15">
        <f t="shared" si="43"/>
        <v>8.6242883815238383</v>
      </c>
      <c r="M575" s="6" t="s">
        <v>89</v>
      </c>
      <c r="N575" s="3" t="str">
        <f>_xlfn.IFNA(VLOOKUP($C575,DataSuS2021!$B$2:$O$173,2,FALSE),"")</f>
        <v>-</v>
      </c>
      <c r="O575" s="3" t="str">
        <f>_xlfn.IFNA(VLOOKUP($C575,DataSuS2021!$B$2:$O$173,3,FALSE),"")</f>
        <v>-</v>
      </c>
      <c r="P575" s="3" t="str">
        <f>_xlfn.IFNA(VLOOKUP($C575,DataSuS2021!$B$2:$O$173,4,FALSE),"")</f>
        <v>-</v>
      </c>
      <c r="Q575" s="3" t="str">
        <f>_xlfn.IFNA(VLOOKUP($C575,DataSuS2021!$B$2:$O$173,5,FALSE),"")</f>
        <v>-</v>
      </c>
      <c r="R575" s="3" t="str">
        <f>_xlfn.IFNA(VLOOKUP($C575,DataSuS2021!$B$2:$O$173,6,FALSE),"")</f>
        <v>-</v>
      </c>
      <c r="S575" s="3" t="str">
        <f>_xlfn.IFNA(VLOOKUP($C575,DataSuS2021!$B$2:$O$173,7,FALSE),"")</f>
        <v>-</v>
      </c>
      <c r="T575" s="3" t="str">
        <f>_xlfn.IFNA(VLOOKUP($C575,DataSuS2021!$B$2:$O$173,8,FALSE),"")</f>
        <v>-</v>
      </c>
      <c r="U575" s="3" t="str">
        <f>_xlfn.IFNA(VLOOKUP($C575,DataSuS2021!$B$2:$O$173,9,FALSE),"")</f>
        <v>-</v>
      </c>
      <c r="V575" s="3" t="str">
        <f>_xlfn.IFNA(VLOOKUP($C575,DataSuS2021!$B$2:$O$173,10,FALSE),"")</f>
        <v>-</v>
      </c>
      <c r="W575" s="3" t="str">
        <f>_xlfn.IFNA(VLOOKUP($C575,DataSuS2021!$B$2:$O$173,11,FALSE),"")</f>
        <v>-</v>
      </c>
      <c r="X575" s="3" t="str">
        <f>_xlfn.IFNA(VLOOKUP($C575,DataSuS2021!$B$2:$O$173,12,FALSE),"")</f>
        <v>-</v>
      </c>
      <c r="Y575" s="3">
        <f>_xlfn.IFNA(VLOOKUP($C575,DataSuS2021!$B$2:$O$173,13,FALSE),"")</f>
        <v>1</v>
      </c>
      <c r="Z575" s="42">
        <f t="shared" si="45"/>
        <v>1</v>
      </c>
      <c r="AA575" s="37" t="str">
        <f>_xlfn.IFNA(VLOOKUP($C575,DataSuS2022!$B$2:$O$854,2,FALSE),"")</f>
        <v>-</v>
      </c>
      <c r="AB575" s="37" t="str">
        <f>_xlfn.IFNA(VLOOKUP($C575,DataSuS2022!$B$2:$O$854,3,FALSE),"")</f>
        <v>-</v>
      </c>
      <c r="AC575" s="37" t="str">
        <f>_xlfn.IFNA(VLOOKUP($C575,DataSuS2022!$B$2:$O$854,4,FALSE),"")</f>
        <v>-</v>
      </c>
      <c r="AD575" s="37" t="str">
        <f>_xlfn.IFNA(VLOOKUP($C575,DataSuS2022!$B$2:$O$854,5,FALSE),"")</f>
        <v>-</v>
      </c>
      <c r="AE575" s="37" t="str">
        <f>_xlfn.IFNA(VLOOKUP($C575,DataSuS2022!$B$2:$O$854,6,FALSE),"")</f>
        <v>-</v>
      </c>
      <c r="AF575" s="37" t="str">
        <f>_xlfn.IFNA(VLOOKUP($C575,DataSuS2022!$B$2:$O$854,7,FALSE),"")</f>
        <v>-</v>
      </c>
      <c r="AG575" s="37" t="str">
        <f>_xlfn.IFNA(VLOOKUP($C575,DataSuS2022!$B$2:$O$854,8,FALSE),"")</f>
        <v>-</v>
      </c>
      <c r="AH575" s="37" t="str">
        <f>_xlfn.IFNA(VLOOKUP($C575,DataSuS2022!$B$2:$O$854,9,FALSE),"")</f>
        <v>-</v>
      </c>
      <c r="AI575" s="37" t="str">
        <f>_xlfn.IFNA(VLOOKUP($C575,DataSuS2022!$B$2:$O$854,10,FALSE),"")</f>
        <v>-</v>
      </c>
      <c r="AJ575" s="37" t="str">
        <f>_xlfn.IFNA(VLOOKUP($C575,DataSuS2022!$B$2:$O$854,11,FALSE),"")</f>
        <v>-</v>
      </c>
      <c r="AK575" s="37" t="str">
        <f>_xlfn.IFNA(VLOOKUP($C575,DataSuS2022!$B$2:$O$854,12,TRUE),"")</f>
        <v>-</v>
      </c>
      <c r="AL575" s="37" t="str">
        <f>_xlfn.IFNA(VLOOKUP($C575,DataSuS2022!$B$2:$O$854,13,FALSE),"")</f>
        <v>-</v>
      </c>
      <c r="AM575" s="44">
        <f t="shared" si="46"/>
        <v>0</v>
      </c>
      <c r="AN575" t="str">
        <f>_xlfn.IFNA(VLOOKUP($C575,DataSuS2023!$B$2:$O$854,2,FALSE),"")</f>
        <v>-</v>
      </c>
      <c r="AO575" t="str">
        <f>_xlfn.IFNA(VLOOKUP($C575,DataSuS2023!$B$2:$O$854,3,FALSE),"")</f>
        <v>-</v>
      </c>
      <c r="AP575" t="str">
        <f>_xlfn.IFNA(VLOOKUP($C575,DataSuS2023!$B$2:$O$854,4,FALSE),"")</f>
        <v>-</v>
      </c>
      <c r="AQ575" t="str">
        <f>_xlfn.IFNA(VLOOKUP($C575,DataSuS2023!$B$2:$O$854,5,FALSE),"")</f>
        <v>-</v>
      </c>
      <c r="AR575" t="str">
        <f>_xlfn.IFNA(VLOOKUP($C575,DataSuS2023!$B$2:$O$854,6,FALSE),"")</f>
        <v>-</v>
      </c>
      <c r="AS575" t="str">
        <f>_xlfn.IFNA(VLOOKUP($C575,DataSuS2023!$B$2:$O$854,7,FALSE),"")</f>
        <v>-</v>
      </c>
      <c r="AT575" t="str">
        <f>_xlfn.IFNA(VLOOKUP($C575,DataSuS2023!$B$2:$O$854,8,FALSE),"")</f>
        <v>-</v>
      </c>
      <c r="AU575" t="str">
        <f>_xlfn.IFNA(VLOOKUP($C575,DataSuS2023!$B$2:$O$854,9,FALSE),"")</f>
        <v>-</v>
      </c>
      <c r="AV575" t="str">
        <f>_xlfn.IFNA(VLOOKUP($C575,DataSuS2023!$B$2:$O$854,10,FALSE),"")</f>
        <v>-</v>
      </c>
      <c r="AW575" t="str">
        <f>_xlfn.IFNA(VLOOKUP($C575,DataSuS2023!$B$2:$O$854,11,FALSE),"")</f>
        <v>-</v>
      </c>
      <c r="AX575" t="str">
        <f>_xlfn.IFNA(VLOOKUP($C575,DataSuS2023!$B$2:$O$854,12,FALSE),"")</f>
        <v>-</v>
      </c>
      <c r="AY575" t="str">
        <f>_xlfn.IFNA(VLOOKUP($C575,DataSuS2023!$B$2:$O$854,13,FALSE),"")</f>
        <v>-</v>
      </c>
      <c r="AZ575" s="43">
        <f t="shared" si="48"/>
        <v>0</v>
      </c>
      <c r="BA575">
        <f t="shared" si="47"/>
        <v>1</v>
      </c>
    </row>
    <row r="576" spans="1:53" ht="15.75" customHeight="1">
      <c r="A576" s="10" t="s">
        <v>1052</v>
      </c>
      <c r="B576" s="5">
        <v>3149150</v>
      </c>
      <c r="C576" s="5" t="str">
        <f t="shared" si="44"/>
        <v>31491</v>
      </c>
      <c r="D576" s="11" t="s">
        <v>85</v>
      </c>
      <c r="E576" s="12">
        <v>0.46600000000000003</v>
      </c>
      <c r="F576" s="12">
        <v>0.67100000000000004</v>
      </c>
      <c r="G576" s="13">
        <v>0.61399999999999999</v>
      </c>
      <c r="H576" s="46" t="s">
        <v>794</v>
      </c>
      <c r="I576" s="13" t="s">
        <v>255</v>
      </c>
      <c r="J576" s="14">
        <v>2.4700000000000002</v>
      </c>
      <c r="K576" s="14">
        <v>1525.6479999999999</v>
      </c>
      <c r="L576" s="15">
        <f t="shared" si="43"/>
        <v>1.6189841955680473</v>
      </c>
      <c r="M576" s="6" t="s">
        <v>83</v>
      </c>
      <c r="N576" s="3" t="str">
        <f>_xlfn.IFNA(VLOOKUP($C576,DataSuS2021!$B$2:$O$173,2,FALSE),"")</f>
        <v>-</v>
      </c>
      <c r="O576" s="3" t="str">
        <f>_xlfn.IFNA(VLOOKUP($C576,DataSuS2021!$B$2:$O$173,3,FALSE),"")</f>
        <v>-</v>
      </c>
      <c r="P576" s="3" t="str">
        <f>_xlfn.IFNA(VLOOKUP($C576,DataSuS2021!$B$2:$O$173,4,FALSE),"")</f>
        <v>-</v>
      </c>
      <c r="Q576" s="3" t="str">
        <f>_xlfn.IFNA(VLOOKUP($C576,DataSuS2021!$B$2:$O$173,5,FALSE),"")</f>
        <v>-</v>
      </c>
      <c r="R576" s="3" t="str">
        <f>_xlfn.IFNA(VLOOKUP($C576,DataSuS2021!$B$2:$O$173,6,FALSE),"")</f>
        <v>-</v>
      </c>
      <c r="S576" s="3" t="str">
        <f>_xlfn.IFNA(VLOOKUP($C576,DataSuS2021!$B$2:$O$173,7,FALSE),"")</f>
        <v>-</v>
      </c>
      <c r="T576" s="3" t="str">
        <f>_xlfn.IFNA(VLOOKUP($C576,DataSuS2021!$B$2:$O$173,8,FALSE),"")</f>
        <v>-</v>
      </c>
      <c r="U576" s="3" t="str">
        <f>_xlfn.IFNA(VLOOKUP($C576,DataSuS2021!$B$2:$O$173,9,FALSE),"")</f>
        <v>-</v>
      </c>
      <c r="V576" s="3" t="str">
        <f>_xlfn.IFNA(VLOOKUP($C576,DataSuS2021!$B$2:$O$173,10,FALSE),"")</f>
        <v>-</v>
      </c>
      <c r="W576" s="3" t="str">
        <f>_xlfn.IFNA(VLOOKUP($C576,DataSuS2021!$B$2:$O$173,11,FALSE),"")</f>
        <v>-</v>
      </c>
      <c r="X576" s="3" t="str">
        <f>_xlfn.IFNA(VLOOKUP($C576,DataSuS2021!$B$2:$O$173,12,FALSE),"")</f>
        <v>-</v>
      </c>
      <c r="Y576" s="3">
        <f>_xlfn.IFNA(VLOOKUP($C576,DataSuS2021!$B$2:$O$173,13,FALSE),"")</f>
        <v>1</v>
      </c>
      <c r="Z576" s="42">
        <f t="shared" si="45"/>
        <v>1</v>
      </c>
      <c r="AA576" s="37" t="str">
        <f>_xlfn.IFNA(VLOOKUP($C576,DataSuS2022!$B$2:$O$854,2,FALSE),"")</f>
        <v>-</v>
      </c>
      <c r="AB576" s="37" t="str">
        <f>_xlfn.IFNA(VLOOKUP($C576,DataSuS2022!$B$2:$O$854,3,FALSE),"")</f>
        <v>-</v>
      </c>
      <c r="AC576" s="37" t="str">
        <f>_xlfn.IFNA(VLOOKUP($C576,DataSuS2022!$B$2:$O$854,4,FALSE),"")</f>
        <v>-</v>
      </c>
      <c r="AD576" s="37" t="str">
        <f>_xlfn.IFNA(VLOOKUP($C576,DataSuS2022!$B$2:$O$854,5,FALSE),"")</f>
        <v>-</v>
      </c>
      <c r="AE576" s="37" t="str">
        <f>_xlfn.IFNA(VLOOKUP($C576,DataSuS2022!$B$2:$O$854,6,FALSE),"")</f>
        <v>-</v>
      </c>
      <c r="AF576" s="37" t="str">
        <f>_xlfn.IFNA(VLOOKUP($C576,DataSuS2022!$B$2:$O$854,7,FALSE),"")</f>
        <v>-</v>
      </c>
      <c r="AG576" s="37" t="str">
        <f>_xlfn.IFNA(VLOOKUP($C576,DataSuS2022!$B$2:$O$854,8,FALSE),"")</f>
        <v>-</v>
      </c>
      <c r="AH576" s="37" t="str">
        <f>_xlfn.IFNA(VLOOKUP($C576,DataSuS2022!$B$2:$O$854,9,FALSE),"")</f>
        <v>-</v>
      </c>
      <c r="AI576" s="37" t="str">
        <f>_xlfn.IFNA(VLOOKUP($C576,DataSuS2022!$B$2:$O$854,10,FALSE),"")</f>
        <v>-</v>
      </c>
      <c r="AJ576" s="37" t="str">
        <f>_xlfn.IFNA(VLOOKUP($C576,DataSuS2022!$B$2:$O$854,11,FALSE),"")</f>
        <v>-</v>
      </c>
      <c r="AK576" s="37" t="str">
        <f>_xlfn.IFNA(VLOOKUP($C576,DataSuS2022!$B$2:$O$854,12,TRUE),"")</f>
        <v>-</v>
      </c>
      <c r="AL576" s="37" t="str">
        <f>_xlfn.IFNA(VLOOKUP($C576,DataSuS2022!$B$2:$O$854,13,FALSE),"")</f>
        <v>-</v>
      </c>
      <c r="AM576" s="44">
        <f t="shared" si="46"/>
        <v>0</v>
      </c>
      <c r="AN576" t="str">
        <f>_xlfn.IFNA(VLOOKUP($C576,DataSuS2023!$B$2:$O$854,2,FALSE),"")</f>
        <v>-</v>
      </c>
      <c r="AO576" t="str">
        <f>_xlfn.IFNA(VLOOKUP($C576,DataSuS2023!$B$2:$O$854,3,FALSE),"")</f>
        <v>-</v>
      </c>
      <c r="AP576" t="str">
        <f>_xlfn.IFNA(VLOOKUP($C576,DataSuS2023!$B$2:$O$854,4,FALSE),"")</f>
        <v>-</v>
      </c>
      <c r="AQ576" t="str">
        <f>_xlfn.IFNA(VLOOKUP($C576,DataSuS2023!$B$2:$O$854,5,FALSE),"")</f>
        <v>-</v>
      </c>
      <c r="AR576" t="str">
        <f>_xlfn.IFNA(VLOOKUP($C576,DataSuS2023!$B$2:$O$854,6,FALSE),"")</f>
        <v>-</v>
      </c>
      <c r="AS576" t="str">
        <f>_xlfn.IFNA(VLOOKUP($C576,DataSuS2023!$B$2:$O$854,7,FALSE),"")</f>
        <v>-</v>
      </c>
      <c r="AT576" t="str">
        <f>_xlfn.IFNA(VLOOKUP($C576,DataSuS2023!$B$2:$O$854,8,FALSE),"")</f>
        <v>-</v>
      </c>
      <c r="AU576" t="str">
        <f>_xlfn.IFNA(VLOOKUP($C576,DataSuS2023!$B$2:$O$854,9,FALSE),"")</f>
        <v>-</v>
      </c>
      <c r="AV576" t="str">
        <f>_xlfn.IFNA(VLOOKUP($C576,DataSuS2023!$B$2:$O$854,10,FALSE),"")</f>
        <v>-</v>
      </c>
      <c r="AW576" t="str">
        <f>_xlfn.IFNA(VLOOKUP($C576,DataSuS2023!$B$2:$O$854,11,FALSE),"")</f>
        <v>-</v>
      </c>
      <c r="AX576" t="str">
        <f>_xlfn.IFNA(VLOOKUP($C576,DataSuS2023!$B$2:$O$854,12,FALSE),"")</f>
        <v>-</v>
      </c>
      <c r="AY576" t="str">
        <f>_xlfn.IFNA(VLOOKUP($C576,DataSuS2023!$B$2:$O$854,13,FALSE),"")</f>
        <v>-</v>
      </c>
      <c r="AZ576" s="43">
        <f t="shared" si="48"/>
        <v>0</v>
      </c>
      <c r="BA576">
        <f t="shared" si="47"/>
        <v>1</v>
      </c>
    </row>
    <row r="577" spans="1:53" ht="15.75" customHeight="1">
      <c r="A577" s="10" t="s">
        <v>1053</v>
      </c>
      <c r="B577" s="5">
        <v>3149200</v>
      </c>
      <c r="C577" s="5" t="str">
        <f t="shared" si="44"/>
        <v>31492</v>
      </c>
      <c r="D577" s="11" t="s">
        <v>78</v>
      </c>
      <c r="E577" s="12">
        <v>0.53600000000000003</v>
      </c>
      <c r="F577" s="12">
        <v>0.67</v>
      </c>
      <c r="G577" s="13">
        <v>0.72899999999999998</v>
      </c>
      <c r="H577" s="46" t="s">
        <v>285</v>
      </c>
      <c r="I577" s="13" t="s">
        <v>53</v>
      </c>
      <c r="J577" s="14">
        <v>0.88</v>
      </c>
      <c r="K577" s="14">
        <v>357.89100000000002</v>
      </c>
      <c r="L577" s="15">
        <f t="shared" si="43"/>
        <v>2.4588492026902045</v>
      </c>
      <c r="M577" s="6" t="s">
        <v>54</v>
      </c>
      <c r="N577" s="3" t="str">
        <f>_xlfn.IFNA(VLOOKUP($C577,DataSuS2021!$B$2:$O$173,2,FALSE),"")</f>
        <v/>
      </c>
      <c r="O577" s="3" t="str">
        <f>_xlfn.IFNA(VLOOKUP($C577,DataSuS2021!$B$2:$O$173,3,FALSE),"")</f>
        <v/>
      </c>
      <c r="P577" s="3" t="str">
        <f>_xlfn.IFNA(VLOOKUP($C577,DataSuS2021!$B$2:$O$173,4,FALSE),"")</f>
        <v/>
      </c>
      <c r="Q577" s="3" t="str">
        <f>_xlfn.IFNA(VLOOKUP($C577,DataSuS2021!$B$2:$O$173,5,FALSE),"")</f>
        <v/>
      </c>
      <c r="R577" s="3" t="str">
        <f>_xlfn.IFNA(VLOOKUP($C577,DataSuS2021!$B$2:$O$173,6,FALSE),"")</f>
        <v/>
      </c>
      <c r="S577" s="3" t="str">
        <f>_xlfn.IFNA(VLOOKUP($C577,DataSuS2021!$B$2:$O$173,7,FALSE),"")</f>
        <v/>
      </c>
      <c r="T577" s="3" t="str">
        <f>_xlfn.IFNA(VLOOKUP($C577,DataSuS2021!$B$2:$O$173,8,FALSE),"")</f>
        <v/>
      </c>
      <c r="U577" s="3" t="str">
        <f>_xlfn.IFNA(VLOOKUP($C577,DataSuS2021!$B$2:$O$173,9,FALSE),"")</f>
        <v/>
      </c>
      <c r="V577" s="3" t="str">
        <f>_xlfn.IFNA(VLOOKUP($C577,DataSuS2021!$B$2:$O$173,10,FALSE),"")</f>
        <v/>
      </c>
      <c r="W577" s="3" t="str">
        <f>_xlfn.IFNA(VLOOKUP($C577,DataSuS2021!$B$2:$O$173,11,FALSE),"")</f>
        <v/>
      </c>
      <c r="X577" s="3" t="str">
        <f>_xlfn.IFNA(VLOOKUP($C577,DataSuS2021!$B$2:$O$173,12,FALSE),"")</f>
        <v/>
      </c>
      <c r="Y577" s="3" t="str">
        <f>_xlfn.IFNA(VLOOKUP($C577,DataSuS2021!$B$2:$O$173,13,FALSE),"")</f>
        <v/>
      </c>
      <c r="Z577" s="42">
        <f t="shared" si="45"/>
        <v>0</v>
      </c>
      <c r="AA577" s="37" t="str">
        <f>_xlfn.IFNA(VLOOKUP($C577,DataSuS2022!$B$2:$O$854,2,FALSE),"")</f>
        <v>-</v>
      </c>
      <c r="AB577" s="37" t="str">
        <f>_xlfn.IFNA(VLOOKUP($C577,DataSuS2022!$B$2:$O$854,3,FALSE),"")</f>
        <v>-</v>
      </c>
      <c r="AC577" s="37" t="str">
        <f>_xlfn.IFNA(VLOOKUP($C577,DataSuS2022!$B$2:$O$854,4,FALSE),"")</f>
        <v>-</v>
      </c>
      <c r="AD577" s="37" t="str">
        <f>_xlfn.IFNA(VLOOKUP($C577,DataSuS2022!$B$2:$O$854,5,FALSE),"")</f>
        <v>-</v>
      </c>
      <c r="AE577" s="37" t="str">
        <f>_xlfn.IFNA(VLOOKUP($C577,DataSuS2022!$B$2:$O$854,6,FALSE),"")</f>
        <v>-</v>
      </c>
      <c r="AF577" s="37" t="str">
        <f>_xlfn.IFNA(VLOOKUP($C577,DataSuS2022!$B$2:$O$854,7,FALSE),"")</f>
        <v>-</v>
      </c>
      <c r="AG577" s="37" t="str">
        <f>_xlfn.IFNA(VLOOKUP($C577,DataSuS2022!$B$2:$O$854,8,FALSE),"")</f>
        <v>-</v>
      </c>
      <c r="AH577" s="37" t="str">
        <f>_xlfn.IFNA(VLOOKUP($C577,DataSuS2022!$B$2:$O$854,9,FALSE),"")</f>
        <v>-</v>
      </c>
      <c r="AI577" s="37" t="str">
        <f>_xlfn.IFNA(VLOOKUP($C577,DataSuS2022!$B$2:$O$854,10,FALSE),"")</f>
        <v>-</v>
      </c>
      <c r="AJ577" s="37" t="str">
        <f>_xlfn.IFNA(VLOOKUP($C577,DataSuS2022!$B$2:$O$854,11,FALSE),"")</f>
        <v>-</v>
      </c>
      <c r="AK577" s="37" t="str">
        <f>_xlfn.IFNA(VLOOKUP($C577,DataSuS2022!$B$2:$O$854,12,TRUE),"")</f>
        <v>-</v>
      </c>
      <c r="AL577" s="37" t="str">
        <f>_xlfn.IFNA(VLOOKUP($C577,DataSuS2022!$B$2:$O$854,13,FALSE),"")</f>
        <v>-</v>
      </c>
      <c r="AM577" s="44">
        <f t="shared" si="46"/>
        <v>0</v>
      </c>
      <c r="AN577" t="str">
        <f>_xlfn.IFNA(VLOOKUP($C577,DataSuS2023!$B$2:$O$854,2,FALSE),"")</f>
        <v>-</v>
      </c>
      <c r="AO577" t="str">
        <f>_xlfn.IFNA(VLOOKUP($C577,DataSuS2023!$B$2:$O$854,3,FALSE),"")</f>
        <v>-</v>
      </c>
      <c r="AP577" t="str">
        <f>_xlfn.IFNA(VLOOKUP($C577,DataSuS2023!$B$2:$O$854,4,FALSE),"")</f>
        <v>-</v>
      </c>
      <c r="AQ577" t="str">
        <f>_xlfn.IFNA(VLOOKUP($C577,DataSuS2023!$B$2:$O$854,5,FALSE),"")</f>
        <v>-</v>
      </c>
      <c r="AR577" t="str">
        <f>_xlfn.IFNA(VLOOKUP($C577,DataSuS2023!$B$2:$O$854,6,FALSE),"")</f>
        <v>-</v>
      </c>
      <c r="AS577" t="str">
        <f>_xlfn.IFNA(VLOOKUP($C577,DataSuS2023!$B$2:$O$854,7,FALSE),"")</f>
        <v>-</v>
      </c>
      <c r="AT577" t="str">
        <f>_xlfn.IFNA(VLOOKUP($C577,DataSuS2023!$B$2:$O$854,8,FALSE),"")</f>
        <v>-</v>
      </c>
      <c r="AU577" t="str">
        <f>_xlfn.IFNA(VLOOKUP($C577,DataSuS2023!$B$2:$O$854,9,FALSE),"")</f>
        <v>-</v>
      </c>
      <c r="AV577" t="str">
        <f>_xlfn.IFNA(VLOOKUP($C577,DataSuS2023!$B$2:$O$854,10,FALSE),"")</f>
        <v>-</v>
      </c>
      <c r="AW577" t="str">
        <f>_xlfn.IFNA(VLOOKUP($C577,DataSuS2023!$B$2:$O$854,11,FALSE),"")</f>
        <v>-</v>
      </c>
      <c r="AX577" t="str">
        <f>_xlfn.IFNA(VLOOKUP($C577,DataSuS2023!$B$2:$O$854,12,FALSE),"")</f>
        <v>-</v>
      </c>
      <c r="AY577" t="str">
        <f>_xlfn.IFNA(VLOOKUP($C577,DataSuS2023!$B$2:$O$854,13,FALSE),"")</f>
        <v>-</v>
      </c>
      <c r="AZ577" s="43">
        <f t="shared" si="48"/>
        <v>0</v>
      </c>
      <c r="BA577">
        <f t="shared" si="47"/>
        <v>0</v>
      </c>
    </row>
    <row r="578" spans="1:53" ht="15.75" customHeight="1">
      <c r="A578" s="10" t="s">
        <v>1054</v>
      </c>
      <c r="B578" s="5">
        <v>3149309</v>
      </c>
      <c r="C578" s="5" t="str">
        <f t="shared" si="44"/>
        <v>31493</v>
      </c>
      <c r="D578" s="11" t="s">
        <v>303</v>
      </c>
      <c r="E578" s="12">
        <v>0.34200000000000003</v>
      </c>
      <c r="F578" s="12">
        <v>0.50600000000000001</v>
      </c>
      <c r="G578" s="13">
        <v>0.75700000000000001</v>
      </c>
      <c r="H578" s="46" t="s">
        <v>1055</v>
      </c>
      <c r="I578" s="13" t="s">
        <v>53</v>
      </c>
      <c r="J578" s="14">
        <v>18.78</v>
      </c>
      <c r="K578" s="14">
        <v>292.83100000000002</v>
      </c>
      <c r="L578" s="15">
        <f t="shared" si="43"/>
        <v>64.132554271917925</v>
      </c>
      <c r="M578" s="6" t="s">
        <v>117</v>
      </c>
      <c r="N578" s="3" t="str">
        <f>_xlfn.IFNA(VLOOKUP($C578,DataSuS2021!$B$2:$O$173,2,FALSE),"")</f>
        <v>-</v>
      </c>
      <c r="O578" s="3" t="str">
        <f>_xlfn.IFNA(VLOOKUP($C578,DataSuS2021!$B$2:$O$173,3,FALSE),"")</f>
        <v>-</v>
      </c>
      <c r="P578" s="3" t="str">
        <f>_xlfn.IFNA(VLOOKUP($C578,DataSuS2021!$B$2:$O$173,4,FALSE),"")</f>
        <v>-</v>
      </c>
      <c r="Q578" s="3" t="str">
        <f>_xlfn.IFNA(VLOOKUP($C578,DataSuS2021!$B$2:$O$173,5,FALSE),"")</f>
        <v>-</v>
      </c>
      <c r="R578" s="3" t="str">
        <f>_xlfn.IFNA(VLOOKUP($C578,DataSuS2021!$B$2:$O$173,6,FALSE),"")</f>
        <v>-</v>
      </c>
      <c r="S578" s="3">
        <f>_xlfn.IFNA(VLOOKUP($C578,DataSuS2021!$B$2:$O$173,7,FALSE),"")</f>
        <v>1</v>
      </c>
      <c r="T578" s="3" t="str">
        <f>_xlfn.IFNA(VLOOKUP($C578,DataSuS2021!$B$2:$O$173,8,FALSE),"")</f>
        <v>-</v>
      </c>
      <c r="U578" s="3" t="str">
        <f>_xlfn.IFNA(VLOOKUP($C578,DataSuS2021!$B$2:$O$173,9,FALSE),"")</f>
        <v>-</v>
      </c>
      <c r="V578" s="3" t="str">
        <f>_xlfn.IFNA(VLOOKUP($C578,DataSuS2021!$B$2:$O$173,10,FALSE),"")</f>
        <v>-</v>
      </c>
      <c r="W578" s="3" t="str">
        <f>_xlfn.IFNA(VLOOKUP($C578,DataSuS2021!$B$2:$O$173,11,FALSE),"")</f>
        <v>-</v>
      </c>
      <c r="X578" s="3">
        <f>_xlfn.IFNA(VLOOKUP($C578,DataSuS2021!$B$2:$O$173,12,FALSE),"")</f>
        <v>1</v>
      </c>
      <c r="Y578" s="3" t="str">
        <f>_xlfn.IFNA(VLOOKUP($C578,DataSuS2021!$B$2:$O$173,13,FALSE),"")</f>
        <v>-</v>
      </c>
      <c r="Z578" s="42">
        <f t="shared" si="45"/>
        <v>2</v>
      </c>
      <c r="AA578" s="37" t="str">
        <f>_xlfn.IFNA(VLOOKUP($C578,DataSuS2022!$B$2:$O$854,2,FALSE),"")</f>
        <v>-</v>
      </c>
      <c r="AB578" s="37">
        <f>_xlfn.IFNA(VLOOKUP($C578,DataSuS2022!$B$2:$O$854,3,FALSE),"")</f>
        <v>1</v>
      </c>
      <c r="AC578" s="37">
        <f>_xlfn.IFNA(VLOOKUP($C578,DataSuS2022!$B$2:$O$854,4,FALSE),"")</f>
        <v>1</v>
      </c>
      <c r="AD578" s="37">
        <f>_xlfn.IFNA(VLOOKUP($C578,DataSuS2022!$B$2:$O$854,5,FALSE),"")</f>
        <v>3</v>
      </c>
      <c r="AE578" s="37">
        <f>_xlfn.IFNA(VLOOKUP($C578,DataSuS2022!$B$2:$O$854,6,FALSE),"")</f>
        <v>1</v>
      </c>
      <c r="AF578" s="37" t="str">
        <f>_xlfn.IFNA(VLOOKUP($C578,DataSuS2022!$B$2:$O$854,7,FALSE),"")</f>
        <v>-</v>
      </c>
      <c r="AG578" s="37">
        <f>_xlfn.IFNA(VLOOKUP($C578,DataSuS2022!$B$2:$O$854,8,FALSE),"")</f>
        <v>1</v>
      </c>
      <c r="AH578" s="37">
        <f>_xlfn.IFNA(VLOOKUP($C578,DataSuS2022!$B$2:$O$854,9,FALSE),"")</f>
        <v>1</v>
      </c>
      <c r="AI578" s="37">
        <f>_xlfn.IFNA(VLOOKUP($C578,DataSuS2022!$B$2:$O$854,10,FALSE),"")</f>
        <v>1</v>
      </c>
      <c r="AJ578" s="37">
        <f>_xlfn.IFNA(VLOOKUP($C578,DataSuS2022!$B$2:$O$854,11,FALSE),"")</f>
        <v>2</v>
      </c>
      <c r="AK578" s="37" t="str">
        <f>_xlfn.IFNA(VLOOKUP($C578,DataSuS2022!$B$2:$O$854,12,TRUE),"")</f>
        <v>-</v>
      </c>
      <c r="AL578" s="37" t="str">
        <f>_xlfn.IFNA(VLOOKUP($C578,DataSuS2022!$B$2:$O$854,13,FALSE),"")</f>
        <v>-</v>
      </c>
      <c r="AM578" s="44">
        <f t="shared" si="46"/>
        <v>11</v>
      </c>
      <c r="AN578" t="str">
        <f>_xlfn.IFNA(VLOOKUP($C578,DataSuS2023!$B$2:$O$854,2,FALSE),"")</f>
        <v>-</v>
      </c>
      <c r="AO578" t="str">
        <f>_xlfn.IFNA(VLOOKUP($C578,DataSuS2023!$B$2:$O$854,3,FALSE),"")</f>
        <v>-</v>
      </c>
      <c r="AP578" t="str">
        <f>_xlfn.IFNA(VLOOKUP($C578,DataSuS2023!$B$2:$O$854,4,FALSE),"")</f>
        <v>-</v>
      </c>
      <c r="AQ578" t="str">
        <f>_xlfn.IFNA(VLOOKUP($C578,DataSuS2023!$B$2:$O$854,5,FALSE),"")</f>
        <v>-</v>
      </c>
      <c r="AR578" t="str">
        <f>_xlfn.IFNA(VLOOKUP($C578,DataSuS2023!$B$2:$O$854,6,FALSE),"")</f>
        <v>-</v>
      </c>
      <c r="AS578" t="str">
        <f>_xlfn.IFNA(VLOOKUP($C578,DataSuS2023!$B$2:$O$854,7,FALSE),"")</f>
        <v>-</v>
      </c>
      <c r="AT578" t="str">
        <f>_xlfn.IFNA(VLOOKUP($C578,DataSuS2023!$B$2:$O$854,8,FALSE),"")</f>
        <v>-</v>
      </c>
      <c r="AU578" t="str">
        <f>_xlfn.IFNA(VLOOKUP($C578,DataSuS2023!$B$2:$O$854,9,FALSE),"")</f>
        <v>-</v>
      </c>
      <c r="AV578" t="str">
        <f>_xlfn.IFNA(VLOOKUP($C578,DataSuS2023!$B$2:$O$854,10,FALSE),"")</f>
        <v>-</v>
      </c>
      <c r="AW578" t="str">
        <f>_xlfn.IFNA(VLOOKUP($C578,DataSuS2023!$B$2:$O$854,11,FALSE),"")</f>
        <v>-</v>
      </c>
      <c r="AX578" t="str">
        <f>_xlfn.IFNA(VLOOKUP($C578,DataSuS2023!$B$2:$O$854,12,FALSE),"")</f>
        <v>-</v>
      </c>
      <c r="AY578" t="str">
        <f>_xlfn.IFNA(VLOOKUP($C578,DataSuS2023!$B$2:$O$854,13,FALSE),"")</f>
        <v>-</v>
      </c>
      <c r="AZ578" s="43">
        <f t="shared" si="48"/>
        <v>0</v>
      </c>
      <c r="BA578">
        <f t="shared" si="47"/>
        <v>13</v>
      </c>
    </row>
    <row r="579" spans="1:53" ht="15.75" customHeight="1">
      <c r="A579" s="10" t="s">
        <v>1056</v>
      </c>
      <c r="B579" s="5">
        <v>3149408</v>
      </c>
      <c r="C579" s="5" t="str">
        <f t="shared" ref="C579:C642" si="49">MID(B579,1,5)</f>
        <v>31494</v>
      </c>
      <c r="D579" s="11" t="s">
        <v>59</v>
      </c>
      <c r="E579" s="12">
        <v>0.50600000000000001</v>
      </c>
      <c r="F579" s="12">
        <v>0.61</v>
      </c>
      <c r="G579" s="13">
        <v>0.63700000000000001</v>
      </c>
      <c r="H579" s="46">
        <v>34</v>
      </c>
      <c r="I579" s="13" t="s">
        <v>61</v>
      </c>
      <c r="J579" s="14">
        <v>0.41</v>
      </c>
      <c r="K579" s="14">
        <v>112.959</v>
      </c>
      <c r="L579" s="15">
        <f t="shared" si="43"/>
        <v>3.6296355314760218</v>
      </c>
      <c r="M579" s="6" t="s">
        <v>62</v>
      </c>
      <c r="N579" s="3" t="str">
        <f>_xlfn.IFNA(VLOOKUP($C579,DataSuS2021!$B$2:$O$173,2,FALSE),"")</f>
        <v/>
      </c>
      <c r="O579" s="3" t="str">
        <f>_xlfn.IFNA(VLOOKUP($C579,DataSuS2021!$B$2:$O$173,3,FALSE),"")</f>
        <v/>
      </c>
      <c r="P579" s="3" t="str">
        <f>_xlfn.IFNA(VLOOKUP($C579,DataSuS2021!$B$2:$O$173,4,FALSE),"")</f>
        <v/>
      </c>
      <c r="Q579" s="3" t="str">
        <f>_xlfn.IFNA(VLOOKUP($C579,DataSuS2021!$B$2:$O$173,5,FALSE),"")</f>
        <v/>
      </c>
      <c r="R579" s="3" t="str">
        <f>_xlfn.IFNA(VLOOKUP($C579,DataSuS2021!$B$2:$O$173,6,FALSE),"")</f>
        <v/>
      </c>
      <c r="S579" s="3" t="str">
        <f>_xlfn.IFNA(VLOOKUP($C579,DataSuS2021!$B$2:$O$173,7,FALSE),"")</f>
        <v/>
      </c>
      <c r="T579" s="3" t="str">
        <f>_xlfn.IFNA(VLOOKUP($C579,DataSuS2021!$B$2:$O$173,8,FALSE),"")</f>
        <v/>
      </c>
      <c r="U579" s="3" t="str">
        <f>_xlfn.IFNA(VLOOKUP($C579,DataSuS2021!$B$2:$O$173,9,FALSE),"")</f>
        <v/>
      </c>
      <c r="V579" s="3" t="str">
        <f>_xlfn.IFNA(VLOOKUP($C579,DataSuS2021!$B$2:$O$173,10,FALSE),"")</f>
        <v/>
      </c>
      <c r="W579" s="3" t="str">
        <f>_xlfn.IFNA(VLOOKUP($C579,DataSuS2021!$B$2:$O$173,11,FALSE),"")</f>
        <v/>
      </c>
      <c r="X579" s="3" t="str">
        <f>_xlfn.IFNA(VLOOKUP($C579,DataSuS2021!$B$2:$O$173,12,FALSE),"")</f>
        <v/>
      </c>
      <c r="Y579" s="3" t="str">
        <f>_xlfn.IFNA(VLOOKUP($C579,DataSuS2021!$B$2:$O$173,13,FALSE),"")</f>
        <v/>
      </c>
      <c r="Z579" s="42">
        <f t="shared" ref="Z579:Z642" si="50">SUM(N579:Y579)</f>
        <v>0</v>
      </c>
      <c r="AA579" s="37" t="str">
        <f>_xlfn.IFNA(VLOOKUP($C579,DataSuS2022!$B$2:$O$854,2,FALSE),"")</f>
        <v>-</v>
      </c>
      <c r="AB579" s="37" t="str">
        <f>_xlfn.IFNA(VLOOKUP($C579,DataSuS2022!$B$2:$O$854,3,FALSE),"")</f>
        <v>-</v>
      </c>
      <c r="AC579" s="37" t="str">
        <f>_xlfn.IFNA(VLOOKUP($C579,DataSuS2022!$B$2:$O$854,4,FALSE),"")</f>
        <v>-</v>
      </c>
      <c r="AD579" s="37" t="str">
        <f>_xlfn.IFNA(VLOOKUP($C579,DataSuS2022!$B$2:$O$854,5,FALSE),"")</f>
        <v>-</v>
      </c>
      <c r="AE579" s="37" t="str">
        <f>_xlfn.IFNA(VLOOKUP($C579,DataSuS2022!$B$2:$O$854,6,FALSE),"")</f>
        <v>-</v>
      </c>
      <c r="AF579" s="37" t="str">
        <f>_xlfn.IFNA(VLOOKUP($C579,DataSuS2022!$B$2:$O$854,7,FALSE),"")</f>
        <v>-</v>
      </c>
      <c r="AG579" s="37" t="str">
        <f>_xlfn.IFNA(VLOOKUP($C579,DataSuS2022!$B$2:$O$854,8,FALSE),"")</f>
        <v>-</v>
      </c>
      <c r="AH579" s="37" t="str">
        <f>_xlfn.IFNA(VLOOKUP($C579,DataSuS2022!$B$2:$O$854,9,FALSE),"")</f>
        <v>-</v>
      </c>
      <c r="AI579" s="37" t="str">
        <f>_xlfn.IFNA(VLOOKUP($C579,DataSuS2022!$B$2:$O$854,10,FALSE),"")</f>
        <v>-</v>
      </c>
      <c r="AJ579" s="37" t="str">
        <f>_xlfn.IFNA(VLOOKUP($C579,DataSuS2022!$B$2:$O$854,11,FALSE),"")</f>
        <v>-</v>
      </c>
      <c r="AK579" s="37" t="str">
        <f>_xlfn.IFNA(VLOOKUP($C579,DataSuS2022!$B$2:$O$854,12,TRUE),"")</f>
        <v>-</v>
      </c>
      <c r="AL579" s="37" t="str">
        <f>_xlfn.IFNA(VLOOKUP($C579,DataSuS2022!$B$2:$O$854,13,FALSE),"")</f>
        <v>-</v>
      </c>
      <c r="AM579" s="44">
        <f t="shared" ref="AM579:AM642" si="51">SUM(AA579:AL579)</f>
        <v>0</v>
      </c>
      <c r="AN579" t="str">
        <f>_xlfn.IFNA(VLOOKUP($C579,DataSuS2023!$B$2:$O$854,2,FALSE),"")</f>
        <v>-</v>
      </c>
      <c r="AO579" t="str">
        <f>_xlfn.IFNA(VLOOKUP($C579,DataSuS2023!$B$2:$O$854,3,FALSE),"")</f>
        <v>-</v>
      </c>
      <c r="AP579" t="str">
        <f>_xlfn.IFNA(VLOOKUP($C579,DataSuS2023!$B$2:$O$854,4,FALSE),"")</f>
        <v>-</v>
      </c>
      <c r="AQ579" t="str">
        <f>_xlfn.IFNA(VLOOKUP($C579,DataSuS2023!$B$2:$O$854,5,FALSE),"")</f>
        <v>-</v>
      </c>
      <c r="AR579" t="str">
        <f>_xlfn.IFNA(VLOOKUP($C579,DataSuS2023!$B$2:$O$854,6,FALSE),"")</f>
        <v>-</v>
      </c>
      <c r="AS579" t="str">
        <f>_xlfn.IFNA(VLOOKUP($C579,DataSuS2023!$B$2:$O$854,7,FALSE),"")</f>
        <v>-</v>
      </c>
      <c r="AT579" t="str">
        <f>_xlfn.IFNA(VLOOKUP($C579,DataSuS2023!$B$2:$O$854,8,FALSE),"")</f>
        <v>-</v>
      </c>
      <c r="AU579" t="str">
        <f>_xlfn.IFNA(VLOOKUP($C579,DataSuS2023!$B$2:$O$854,9,FALSE),"")</f>
        <v>-</v>
      </c>
      <c r="AV579" t="str">
        <f>_xlfn.IFNA(VLOOKUP($C579,DataSuS2023!$B$2:$O$854,10,FALSE),"")</f>
        <v>-</v>
      </c>
      <c r="AW579" t="str">
        <f>_xlfn.IFNA(VLOOKUP($C579,DataSuS2023!$B$2:$O$854,11,FALSE),"")</f>
        <v>-</v>
      </c>
      <c r="AX579" t="str">
        <f>_xlfn.IFNA(VLOOKUP($C579,DataSuS2023!$B$2:$O$854,12,FALSE),"")</f>
        <v>-</v>
      </c>
      <c r="AY579" t="str">
        <f>_xlfn.IFNA(VLOOKUP($C579,DataSuS2023!$B$2:$O$854,13,FALSE),"")</f>
        <v>-</v>
      </c>
      <c r="AZ579" s="43">
        <f t="shared" si="48"/>
        <v>0</v>
      </c>
      <c r="BA579">
        <f t="shared" ref="BA579:BA642" si="52">Z579+AM579+AZ579</f>
        <v>0</v>
      </c>
    </row>
    <row r="580" spans="1:53" ht="15.75" customHeight="1">
      <c r="A580" s="10" t="s">
        <v>1057</v>
      </c>
      <c r="B580" s="5">
        <v>3149507</v>
      </c>
      <c r="C580" s="5" t="str">
        <f t="shared" si="49"/>
        <v>31495</v>
      </c>
      <c r="D580" s="11" t="s">
        <v>59</v>
      </c>
      <c r="E580" s="12">
        <v>0.47499999999999998</v>
      </c>
      <c r="F580" s="12">
        <v>0.60599999999999998</v>
      </c>
      <c r="G580" s="13">
        <v>0.69399999999999995</v>
      </c>
      <c r="H580" s="46" t="s">
        <v>375</v>
      </c>
      <c r="I580" s="13" t="s">
        <v>61</v>
      </c>
      <c r="J580" s="14">
        <v>1.43</v>
      </c>
      <c r="K580" s="14">
        <v>90.832999999999998</v>
      </c>
      <c r="L580" s="15">
        <f t="shared" si="43"/>
        <v>15.743177039181793</v>
      </c>
      <c r="M580" s="6" t="s">
        <v>62</v>
      </c>
      <c r="N580" s="3" t="str">
        <f>_xlfn.IFNA(VLOOKUP($C580,DataSuS2021!$B$2:$O$173,2,FALSE),"")</f>
        <v/>
      </c>
      <c r="O580" s="3" t="str">
        <f>_xlfn.IFNA(VLOOKUP($C580,DataSuS2021!$B$2:$O$173,3,FALSE),"")</f>
        <v/>
      </c>
      <c r="P580" s="3" t="str">
        <f>_xlfn.IFNA(VLOOKUP($C580,DataSuS2021!$B$2:$O$173,4,FALSE),"")</f>
        <v/>
      </c>
      <c r="Q580" s="3" t="str">
        <f>_xlfn.IFNA(VLOOKUP($C580,DataSuS2021!$B$2:$O$173,5,FALSE),"")</f>
        <v/>
      </c>
      <c r="R580" s="3" t="str">
        <f>_xlfn.IFNA(VLOOKUP($C580,DataSuS2021!$B$2:$O$173,6,FALSE),"")</f>
        <v/>
      </c>
      <c r="S580" s="3" t="str">
        <f>_xlfn.IFNA(VLOOKUP($C580,DataSuS2021!$B$2:$O$173,7,FALSE),"")</f>
        <v/>
      </c>
      <c r="T580" s="3" t="str">
        <f>_xlfn.IFNA(VLOOKUP($C580,DataSuS2021!$B$2:$O$173,8,FALSE),"")</f>
        <v/>
      </c>
      <c r="U580" s="3" t="str">
        <f>_xlfn.IFNA(VLOOKUP($C580,DataSuS2021!$B$2:$O$173,9,FALSE),"")</f>
        <v/>
      </c>
      <c r="V580" s="3" t="str">
        <f>_xlfn.IFNA(VLOOKUP($C580,DataSuS2021!$B$2:$O$173,10,FALSE),"")</f>
        <v/>
      </c>
      <c r="W580" s="3" t="str">
        <f>_xlfn.IFNA(VLOOKUP($C580,DataSuS2021!$B$2:$O$173,11,FALSE),"")</f>
        <v/>
      </c>
      <c r="X580" s="3" t="str">
        <f>_xlfn.IFNA(VLOOKUP($C580,DataSuS2021!$B$2:$O$173,12,FALSE),"")</f>
        <v/>
      </c>
      <c r="Y580" s="3" t="str">
        <f>_xlfn.IFNA(VLOOKUP($C580,DataSuS2021!$B$2:$O$173,13,FALSE),"")</f>
        <v/>
      </c>
      <c r="Z580" s="42">
        <f t="shared" si="50"/>
        <v>0</v>
      </c>
      <c r="AA580" s="37" t="str">
        <f>_xlfn.IFNA(VLOOKUP($C580,DataSuS2022!$B$2:$O$854,2,FALSE),"")</f>
        <v>-</v>
      </c>
      <c r="AB580" s="37" t="str">
        <f>_xlfn.IFNA(VLOOKUP($C580,DataSuS2022!$B$2:$O$854,3,FALSE),"")</f>
        <v>-</v>
      </c>
      <c r="AC580" s="37" t="str">
        <f>_xlfn.IFNA(VLOOKUP($C580,DataSuS2022!$B$2:$O$854,4,FALSE),"")</f>
        <v>-</v>
      </c>
      <c r="AD580" s="37" t="str">
        <f>_xlfn.IFNA(VLOOKUP($C580,DataSuS2022!$B$2:$O$854,5,FALSE),"")</f>
        <v>-</v>
      </c>
      <c r="AE580" s="37" t="str">
        <f>_xlfn.IFNA(VLOOKUP($C580,DataSuS2022!$B$2:$O$854,6,FALSE),"")</f>
        <v>-</v>
      </c>
      <c r="AF580" s="37" t="str">
        <f>_xlfn.IFNA(VLOOKUP($C580,DataSuS2022!$B$2:$O$854,7,FALSE),"")</f>
        <v>-</v>
      </c>
      <c r="AG580" s="37" t="str">
        <f>_xlfn.IFNA(VLOOKUP($C580,DataSuS2022!$B$2:$O$854,8,FALSE),"")</f>
        <v>-</v>
      </c>
      <c r="AH580" s="37" t="str">
        <f>_xlfn.IFNA(VLOOKUP($C580,DataSuS2022!$B$2:$O$854,9,FALSE),"")</f>
        <v>-</v>
      </c>
      <c r="AI580" s="37" t="str">
        <f>_xlfn.IFNA(VLOOKUP($C580,DataSuS2022!$B$2:$O$854,10,FALSE),"")</f>
        <v>-</v>
      </c>
      <c r="AJ580" s="37" t="str">
        <f>_xlfn.IFNA(VLOOKUP($C580,DataSuS2022!$B$2:$O$854,11,FALSE),"")</f>
        <v>-</v>
      </c>
      <c r="AK580" s="37" t="str">
        <f>_xlfn.IFNA(VLOOKUP($C580,DataSuS2022!$B$2:$O$854,12,TRUE),"")</f>
        <v>-</v>
      </c>
      <c r="AL580" s="37" t="str">
        <f>_xlfn.IFNA(VLOOKUP($C580,DataSuS2022!$B$2:$O$854,13,FALSE),"")</f>
        <v>-</v>
      </c>
      <c r="AM580" s="44">
        <f t="shared" si="51"/>
        <v>0</v>
      </c>
      <c r="AN580" t="str">
        <f>_xlfn.IFNA(VLOOKUP($C580,DataSuS2023!$B$2:$O$854,2,FALSE),"")</f>
        <v>-</v>
      </c>
      <c r="AO580" t="str">
        <f>_xlfn.IFNA(VLOOKUP($C580,DataSuS2023!$B$2:$O$854,3,FALSE),"")</f>
        <v>-</v>
      </c>
      <c r="AP580" t="str">
        <f>_xlfn.IFNA(VLOOKUP($C580,DataSuS2023!$B$2:$O$854,4,FALSE),"")</f>
        <v>-</v>
      </c>
      <c r="AQ580" t="str">
        <f>_xlfn.IFNA(VLOOKUP($C580,DataSuS2023!$B$2:$O$854,5,FALSE),"")</f>
        <v>-</v>
      </c>
      <c r="AR580" t="str">
        <f>_xlfn.IFNA(VLOOKUP($C580,DataSuS2023!$B$2:$O$854,6,FALSE),"")</f>
        <v>-</v>
      </c>
      <c r="AS580" t="str">
        <f>_xlfn.IFNA(VLOOKUP($C580,DataSuS2023!$B$2:$O$854,7,FALSE),"")</f>
        <v>-</v>
      </c>
      <c r="AT580" t="str">
        <f>_xlfn.IFNA(VLOOKUP($C580,DataSuS2023!$B$2:$O$854,8,FALSE),"")</f>
        <v>-</v>
      </c>
      <c r="AU580" t="str">
        <f>_xlfn.IFNA(VLOOKUP($C580,DataSuS2023!$B$2:$O$854,9,FALSE),"")</f>
        <v>-</v>
      </c>
      <c r="AV580" t="str">
        <f>_xlfn.IFNA(VLOOKUP($C580,DataSuS2023!$B$2:$O$854,10,FALSE),"")</f>
        <v>-</v>
      </c>
      <c r="AW580" t="str">
        <f>_xlfn.IFNA(VLOOKUP($C580,DataSuS2023!$B$2:$O$854,11,FALSE),"")</f>
        <v>-</v>
      </c>
      <c r="AX580" t="str">
        <f>_xlfn.IFNA(VLOOKUP($C580,DataSuS2023!$B$2:$O$854,12,FALSE),"")</f>
        <v>-</v>
      </c>
      <c r="AY580" t="str">
        <f>_xlfn.IFNA(VLOOKUP($C580,DataSuS2023!$B$2:$O$854,13,FALSE),"")</f>
        <v>-</v>
      </c>
      <c r="AZ580" s="43">
        <f t="shared" si="48"/>
        <v>0</v>
      </c>
      <c r="BA580">
        <f t="shared" si="52"/>
        <v>0</v>
      </c>
    </row>
    <row r="581" spans="1:53" ht="15.75" customHeight="1">
      <c r="A581" s="10" t="s">
        <v>1058</v>
      </c>
      <c r="B581" s="5">
        <v>3149606</v>
      </c>
      <c r="C581" s="5" t="str">
        <f t="shared" si="49"/>
        <v>31496</v>
      </c>
      <c r="D581" s="11" t="s">
        <v>64</v>
      </c>
      <c r="E581" s="12">
        <v>0.47399999999999998</v>
      </c>
      <c r="F581" s="12">
        <v>0.63900000000000001</v>
      </c>
      <c r="G581" s="13">
        <v>0.67400000000000004</v>
      </c>
      <c r="H581" s="46" t="s">
        <v>1059</v>
      </c>
      <c r="I581" s="13" t="s">
        <v>70</v>
      </c>
      <c r="J581" s="14">
        <v>1.31</v>
      </c>
      <c r="K581" s="14">
        <v>203.99100000000001</v>
      </c>
      <c r="L581" s="15">
        <f t="shared" si="43"/>
        <v>6.4218519444485294</v>
      </c>
      <c r="M581" s="6" t="s">
        <v>117</v>
      </c>
      <c r="N581" s="3" t="str">
        <f>_xlfn.IFNA(VLOOKUP($C581,DataSuS2021!$B$2:$O$173,2,FALSE),"")</f>
        <v/>
      </c>
      <c r="O581" s="3" t="str">
        <f>_xlfn.IFNA(VLOOKUP($C581,DataSuS2021!$B$2:$O$173,3,FALSE),"")</f>
        <v/>
      </c>
      <c r="P581" s="3" t="str">
        <f>_xlfn.IFNA(VLOOKUP($C581,DataSuS2021!$B$2:$O$173,4,FALSE),"")</f>
        <v/>
      </c>
      <c r="Q581" s="3" t="str">
        <f>_xlfn.IFNA(VLOOKUP($C581,DataSuS2021!$B$2:$O$173,5,FALSE),"")</f>
        <v/>
      </c>
      <c r="R581" s="3" t="str">
        <f>_xlfn.IFNA(VLOOKUP($C581,DataSuS2021!$B$2:$O$173,6,FALSE),"")</f>
        <v/>
      </c>
      <c r="S581" s="3" t="str">
        <f>_xlfn.IFNA(VLOOKUP($C581,DataSuS2021!$B$2:$O$173,7,FALSE),"")</f>
        <v/>
      </c>
      <c r="T581" s="3" t="str">
        <f>_xlfn.IFNA(VLOOKUP($C581,DataSuS2021!$B$2:$O$173,8,FALSE),"")</f>
        <v/>
      </c>
      <c r="U581" s="3" t="str">
        <f>_xlfn.IFNA(VLOOKUP($C581,DataSuS2021!$B$2:$O$173,9,FALSE),"")</f>
        <v/>
      </c>
      <c r="V581" s="3" t="str">
        <f>_xlfn.IFNA(VLOOKUP($C581,DataSuS2021!$B$2:$O$173,10,FALSE),"")</f>
        <v/>
      </c>
      <c r="W581" s="3" t="str">
        <f>_xlfn.IFNA(VLOOKUP($C581,DataSuS2021!$B$2:$O$173,11,FALSE),"")</f>
        <v/>
      </c>
      <c r="X581" s="3" t="str">
        <f>_xlfn.IFNA(VLOOKUP($C581,DataSuS2021!$B$2:$O$173,12,FALSE),"")</f>
        <v/>
      </c>
      <c r="Y581" s="3" t="str">
        <f>_xlfn.IFNA(VLOOKUP($C581,DataSuS2021!$B$2:$O$173,13,FALSE),"")</f>
        <v/>
      </c>
      <c r="Z581" s="42">
        <f t="shared" si="50"/>
        <v>0</v>
      </c>
      <c r="AA581" s="37" t="str">
        <f>_xlfn.IFNA(VLOOKUP($C581,DataSuS2022!$B$2:$O$854,2,FALSE),"")</f>
        <v>-</v>
      </c>
      <c r="AB581" s="37" t="str">
        <f>_xlfn.IFNA(VLOOKUP($C581,DataSuS2022!$B$2:$O$854,3,FALSE),"")</f>
        <v>-</v>
      </c>
      <c r="AC581" s="37" t="str">
        <f>_xlfn.IFNA(VLOOKUP($C581,DataSuS2022!$B$2:$O$854,4,FALSE),"")</f>
        <v>-</v>
      </c>
      <c r="AD581" s="37" t="str">
        <f>_xlfn.IFNA(VLOOKUP($C581,DataSuS2022!$B$2:$O$854,5,FALSE),"")</f>
        <v>-</v>
      </c>
      <c r="AE581" s="37" t="str">
        <f>_xlfn.IFNA(VLOOKUP($C581,DataSuS2022!$B$2:$O$854,6,FALSE),"")</f>
        <v>-</v>
      </c>
      <c r="AF581" s="37" t="str">
        <f>_xlfn.IFNA(VLOOKUP($C581,DataSuS2022!$B$2:$O$854,7,FALSE),"")</f>
        <v>-</v>
      </c>
      <c r="AG581" s="37" t="str">
        <f>_xlfn.IFNA(VLOOKUP($C581,DataSuS2022!$B$2:$O$854,8,FALSE),"")</f>
        <v>-</v>
      </c>
      <c r="AH581" s="37" t="str">
        <f>_xlfn.IFNA(VLOOKUP($C581,DataSuS2022!$B$2:$O$854,9,FALSE),"")</f>
        <v>-</v>
      </c>
      <c r="AI581" s="37" t="str">
        <f>_xlfn.IFNA(VLOOKUP($C581,DataSuS2022!$B$2:$O$854,10,FALSE),"")</f>
        <v>-</v>
      </c>
      <c r="AJ581" s="37" t="str">
        <f>_xlfn.IFNA(VLOOKUP($C581,DataSuS2022!$B$2:$O$854,11,FALSE),"")</f>
        <v>-</v>
      </c>
      <c r="AK581" s="37" t="str">
        <f>_xlfn.IFNA(VLOOKUP($C581,DataSuS2022!$B$2:$O$854,12,TRUE),"")</f>
        <v>-</v>
      </c>
      <c r="AL581" s="37" t="str">
        <f>_xlfn.IFNA(VLOOKUP($C581,DataSuS2022!$B$2:$O$854,13,FALSE),"")</f>
        <v>-</v>
      </c>
      <c r="AM581" s="44">
        <f t="shared" si="51"/>
        <v>0</v>
      </c>
      <c r="AN581" t="str">
        <f>_xlfn.IFNA(VLOOKUP($C581,DataSuS2023!$B$2:$O$854,2,FALSE),"")</f>
        <v>-</v>
      </c>
      <c r="AO581" t="str">
        <f>_xlfn.IFNA(VLOOKUP($C581,DataSuS2023!$B$2:$O$854,3,FALSE),"")</f>
        <v>-</v>
      </c>
      <c r="AP581" t="str">
        <f>_xlfn.IFNA(VLOOKUP($C581,DataSuS2023!$B$2:$O$854,4,FALSE),"")</f>
        <v>-</v>
      </c>
      <c r="AQ581" t="str">
        <f>_xlfn.IFNA(VLOOKUP($C581,DataSuS2023!$B$2:$O$854,5,FALSE),"")</f>
        <v>-</v>
      </c>
      <c r="AR581" t="str">
        <f>_xlfn.IFNA(VLOOKUP($C581,DataSuS2023!$B$2:$O$854,6,FALSE),"")</f>
        <v>-</v>
      </c>
      <c r="AS581" t="str">
        <f>_xlfn.IFNA(VLOOKUP($C581,DataSuS2023!$B$2:$O$854,7,FALSE),"")</f>
        <v>-</v>
      </c>
      <c r="AT581" t="str">
        <f>_xlfn.IFNA(VLOOKUP($C581,DataSuS2023!$B$2:$O$854,8,FALSE),"")</f>
        <v>-</v>
      </c>
      <c r="AU581" t="str">
        <f>_xlfn.IFNA(VLOOKUP($C581,DataSuS2023!$B$2:$O$854,9,FALSE),"")</f>
        <v>-</v>
      </c>
      <c r="AV581" t="str">
        <f>_xlfn.IFNA(VLOOKUP($C581,DataSuS2023!$B$2:$O$854,10,FALSE),"")</f>
        <v>-</v>
      </c>
      <c r="AW581" t="str">
        <f>_xlfn.IFNA(VLOOKUP($C581,DataSuS2023!$B$2:$O$854,11,FALSE),"")</f>
        <v>-</v>
      </c>
      <c r="AX581" t="str">
        <f>_xlfn.IFNA(VLOOKUP($C581,DataSuS2023!$B$2:$O$854,12,FALSE),"")</f>
        <v>-</v>
      </c>
      <c r="AY581" t="str">
        <f>_xlfn.IFNA(VLOOKUP($C581,DataSuS2023!$B$2:$O$854,13,FALSE),"")</f>
        <v>-</v>
      </c>
      <c r="AZ581" s="43">
        <f t="shared" si="48"/>
        <v>0</v>
      </c>
      <c r="BA581">
        <f t="shared" si="52"/>
        <v>0</v>
      </c>
    </row>
    <row r="582" spans="1:53" ht="15.75" customHeight="1">
      <c r="A582" s="10" t="s">
        <v>1060</v>
      </c>
      <c r="B582" s="5">
        <v>3149705</v>
      </c>
      <c r="C582" s="5" t="str">
        <f t="shared" si="49"/>
        <v>31497</v>
      </c>
      <c r="D582" s="11" t="s">
        <v>64</v>
      </c>
      <c r="E582" s="12">
        <v>0.437</v>
      </c>
      <c r="F582" s="12">
        <v>0.58799999999999997</v>
      </c>
      <c r="G582" s="13">
        <v>0.70299999999999996</v>
      </c>
      <c r="H582" s="46" t="s">
        <v>422</v>
      </c>
      <c r="I582" s="13" t="s">
        <v>70</v>
      </c>
      <c r="J582" s="14">
        <v>3.66</v>
      </c>
      <c r="K582" s="14">
        <v>249.322</v>
      </c>
      <c r="L582" s="15">
        <f t="shared" si="43"/>
        <v>14.67981164919261</v>
      </c>
      <c r="M582" s="6" t="s">
        <v>76</v>
      </c>
      <c r="N582" s="3" t="str">
        <f>_xlfn.IFNA(VLOOKUP($C582,DataSuS2021!$B$2:$O$173,2,FALSE),"")</f>
        <v>-</v>
      </c>
      <c r="O582" s="3" t="str">
        <f>_xlfn.IFNA(VLOOKUP($C582,DataSuS2021!$B$2:$O$173,3,FALSE),"")</f>
        <v>-</v>
      </c>
      <c r="P582" s="3" t="str">
        <f>_xlfn.IFNA(VLOOKUP($C582,DataSuS2021!$B$2:$O$173,4,FALSE),"")</f>
        <v>-</v>
      </c>
      <c r="Q582" s="3" t="str">
        <f>_xlfn.IFNA(VLOOKUP($C582,DataSuS2021!$B$2:$O$173,5,FALSE),"")</f>
        <v>-</v>
      </c>
      <c r="R582" s="3">
        <f>_xlfn.IFNA(VLOOKUP($C582,DataSuS2021!$B$2:$O$173,6,FALSE),"")</f>
        <v>1</v>
      </c>
      <c r="S582" s="3">
        <f>_xlfn.IFNA(VLOOKUP($C582,DataSuS2021!$B$2:$O$173,7,FALSE),"")</f>
        <v>2</v>
      </c>
      <c r="T582" s="3" t="str">
        <f>_xlfn.IFNA(VLOOKUP($C582,DataSuS2021!$B$2:$O$173,8,FALSE),"")</f>
        <v>-</v>
      </c>
      <c r="U582" s="3" t="str">
        <f>_xlfn.IFNA(VLOOKUP($C582,DataSuS2021!$B$2:$O$173,9,FALSE),"")</f>
        <v>-</v>
      </c>
      <c r="V582" s="3" t="str">
        <f>_xlfn.IFNA(VLOOKUP($C582,DataSuS2021!$B$2:$O$173,10,FALSE),"")</f>
        <v>-</v>
      </c>
      <c r="W582" s="3" t="str">
        <f>_xlfn.IFNA(VLOOKUP($C582,DataSuS2021!$B$2:$O$173,11,FALSE),"")</f>
        <v>-</v>
      </c>
      <c r="X582" s="3" t="str">
        <f>_xlfn.IFNA(VLOOKUP($C582,DataSuS2021!$B$2:$O$173,12,FALSE),"")</f>
        <v>-</v>
      </c>
      <c r="Y582" s="3" t="str">
        <f>_xlfn.IFNA(VLOOKUP($C582,DataSuS2021!$B$2:$O$173,13,FALSE),"")</f>
        <v>-</v>
      </c>
      <c r="Z582" s="42">
        <f t="shared" si="50"/>
        <v>3</v>
      </c>
      <c r="AA582" s="37" t="str">
        <f>_xlfn.IFNA(VLOOKUP($C582,DataSuS2022!$B$2:$O$854,2,FALSE),"")</f>
        <v>-</v>
      </c>
      <c r="AB582" s="37" t="str">
        <f>_xlfn.IFNA(VLOOKUP($C582,DataSuS2022!$B$2:$O$854,3,FALSE),"")</f>
        <v>-</v>
      </c>
      <c r="AC582" s="37">
        <f>_xlfn.IFNA(VLOOKUP($C582,DataSuS2022!$B$2:$O$854,4,FALSE),"")</f>
        <v>1</v>
      </c>
      <c r="AD582" s="37" t="str">
        <f>_xlfn.IFNA(VLOOKUP($C582,DataSuS2022!$B$2:$O$854,5,FALSE),"")</f>
        <v>-</v>
      </c>
      <c r="AE582" s="37" t="str">
        <f>_xlfn.IFNA(VLOOKUP($C582,DataSuS2022!$B$2:$O$854,6,FALSE),"")</f>
        <v>-</v>
      </c>
      <c r="AF582" s="37" t="str">
        <f>_xlfn.IFNA(VLOOKUP($C582,DataSuS2022!$B$2:$O$854,7,FALSE),"")</f>
        <v>-</v>
      </c>
      <c r="AG582" s="37" t="str">
        <f>_xlfn.IFNA(VLOOKUP($C582,DataSuS2022!$B$2:$O$854,8,FALSE),"")</f>
        <v>-</v>
      </c>
      <c r="AH582" s="37" t="str">
        <f>_xlfn.IFNA(VLOOKUP($C582,DataSuS2022!$B$2:$O$854,9,FALSE),"")</f>
        <v>-</v>
      </c>
      <c r="AI582" s="37" t="str">
        <f>_xlfn.IFNA(VLOOKUP($C582,DataSuS2022!$B$2:$O$854,10,FALSE),"")</f>
        <v>-</v>
      </c>
      <c r="AJ582" s="37" t="str">
        <f>_xlfn.IFNA(VLOOKUP($C582,DataSuS2022!$B$2:$O$854,11,FALSE),"")</f>
        <v>-</v>
      </c>
      <c r="AK582" s="37" t="str">
        <f>_xlfn.IFNA(VLOOKUP($C582,DataSuS2022!$B$2:$O$854,12,TRUE),"")</f>
        <v>-</v>
      </c>
      <c r="AL582" s="37" t="str">
        <f>_xlfn.IFNA(VLOOKUP($C582,DataSuS2022!$B$2:$O$854,13,FALSE),"")</f>
        <v>-</v>
      </c>
      <c r="AM582" s="44">
        <f t="shared" si="51"/>
        <v>1</v>
      </c>
      <c r="AN582">
        <f>_xlfn.IFNA(VLOOKUP($C582,DataSuS2023!$B$2:$O$854,2,FALSE),"")</f>
        <v>1</v>
      </c>
      <c r="AO582" t="str">
        <f>_xlfn.IFNA(VLOOKUP($C582,DataSuS2023!$B$2:$O$854,3,FALSE),"")</f>
        <v>-</v>
      </c>
      <c r="AP582" t="str">
        <f>_xlfn.IFNA(VLOOKUP($C582,DataSuS2023!$B$2:$O$854,4,FALSE),"")</f>
        <v>-</v>
      </c>
      <c r="AQ582" t="str">
        <f>_xlfn.IFNA(VLOOKUP($C582,DataSuS2023!$B$2:$O$854,5,FALSE),"")</f>
        <v>-</v>
      </c>
      <c r="AR582" t="str">
        <f>_xlfn.IFNA(VLOOKUP($C582,DataSuS2023!$B$2:$O$854,6,FALSE),"")</f>
        <v>-</v>
      </c>
      <c r="AS582" t="str">
        <f>_xlfn.IFNA(VLOOKUP($C582,DataSuS2023!$B$2:$O$854,7,FALSE),"")</f>
        <v>-</v>
      </c>
      <c r="AT582" t="str">
        <f>_xlfn.IFNA(VLOOKUP($C582,DataSuS2023!$B$2:$O$854,8,FALSE),"")</f>
        <v>-</v>
      </c>
      <c r="AU582" t="str">
        <f>_xlfn.IFNA(VLOOKUP($C582,DataSuS2023!$B$2:$O$854,9,FALSE),"")</f>
        <v>-</v>
      </c>
      <c r="AV582" t="str">
        <f>_xlfn.IFNA(VLOOKUP($C582,DataSuS2023!$B$2:$O$854,10,FALSE),"")</f>
        <v>-</v>
      </c>
      <c r="AW582" t="str">
        <f>_xlfn.IFNA(VLOOKUP($C582,DataSuS2023!$B$2:$O$854,11,FALSE),"")</f>
        <v>-</v>
      </c>
      <c r="AX582" t="str">
        <f>_xlfn.IFNA(VLOOKUP($C582,DataSuS2023!$B$2:$O$854,12,FALSE),"")</f>
        <v>-</v>
      </c>
      <c r="AY582" t="str">
        <f>_xlfn.IFNA(VLOOKUP($C582,DataSuS2023!$B$2:$O$854,13,FALSE),"")</f>
        <v>-</v>
      </c>
      <c r="AZ582" s="43">
        <f t="shared" si="48"/>
        <v>1</v>
      </c>
      <c r="BA582">
        <f t="shared" si="52"/>
        <v>5</v>
      </c>
    </row>
    <row r="583" spans="1:53" ht="15.75" customHeight="1">
      <c r="A583" s="10" t="s">
        <v>1061</v>
      </c>
      <c r="B583" s="5">
        <v>3149804</v>
      </c>
      <c r="C583" s="5" t="str">
        <f t="shared" si="49"/>
        <v>31498</v>
      </c>
      <c r="D583" s="11" t="s">
        <v>136</v>
      </c>
      <c r="E583" s="12">
        <v>0.497</v>
      </c>
      <c r="F583" s="12">
        <v>0.64600000000000002</v>
      </c>
      <c r="G583" s="13">
        <v>0.72299999999999998</v>
      </c>
      <c r="H583" s="46" t="s">
        <v>649</v>
      </c>
      <c r="I583" s="13" t="s">
        <v>53</v>
      </c>
      <c r="J583" s="14">
        <v>3.51</v>
      </c>
      <c r="K583" s="14">
        <v>2451.1120000000001</v>
      </c>
      <c r="L583" s="15">
        <f t="shared" si="43"/>
        <v>1.4320031071611579</v>
      </c>
      <c r="M583" s="6" t="s">
        <v>54</v>
      </c>
      <c r="N583" s="3" t="str">
        <f>_xlfn.IFNA(VLOOKUP($C583,DataSuS2021!$B$2:$O$173,2,FALSE),"")</f>
        <v/>
      </c>
      <c r="O583" s="3" t="str">
        <f>_xlfn.IFNA(VLOOKUP($C583,DataSuS2021!$B$2:$O$173,3,FALSE),"")</f>
        <v/>
      </c>
      <c r="P583" s="3" t="str">
        <f>_xlfn.IFNA(VLOOKUP($C583,DataSuS2021!$B$2:$O$173,4,FALSE),"")</f>
        <v/>
      </c>
      <c r="Q583" s="3" t="str">
        <f>_xlfn.IFNA(VLOOKUP($C583,DataSuS2021!$B$2:$O$173,5,FALSE),"")</f>
        <v/>
      </c>
      <c r="R583" s="3" t="str">
        <f>_xlfn.IFNA(VLOOKUP($C583,DataSuS2021!$B$2:$O$173,6,FALSE),"")</f>
        <v/>
      </c>
      <c r="S583" s="3" t="str">
        <f>_xlfn.IFNA(VLOOKUP($C583,DataSuS2021!$B$2:$O$173,7,FALSE),"")</f>
        <v/>
      </c>
      <c r="T583" s="3" t="str">
        <f>_xlfn.IFNA(VLOOKUP($C583,DataSuS2021!$B$2:$O$173,8,FALSE),"")</f>
        <v/>
      </c>
      <c r="U583" s="3" t="str">
        <f>_xlfn.IFNA(VLOOKUP($C583,DataSuS2021!$B$2:$O$173,9,FALSE),"")</f>
        <v/>
      </c>
      <c r="V583" s="3" t="str">
        <f>_xlfn.IFNA(VLOOKUP($C583,DataSuS2021!$B$2:$O$173,10,FALSE),"")</f>
        <v/>
      </c>
      <c r="W583" s="3" t="str">
        <f>_xlfn.IFNA(VLOOKUP($C583,DataSuS2021!$B$2:$O$173,11,FALSE),"")</f>
        <v/>
      </c>
      <c r="X583" s="3" t="str">
        <f>_xlfn.IFNA(VLOOKUP($C583,DataSuS2021!$B$2:$O$173,12,FALSE),"")</f>
        <v/>
      </c>
      <c r="Y583" s="3" t="str">
        <f>_xlfn.IFNA(VLOOKUP($C583,DataSuS2021!$B$2:$O$173,13,FALSE),"")</f>
        <v/>
      </c>
      <c r="Z583" s="42">
        <f t="shared" si="50"/>
        <v>0</v>
      </c>
      <c r="AA583" s="37" t="str">
        <f>_xlfn.IFNA(VLOOKUP($C583,DataSuS2022!$B$2:$O$854,2,FALSE),"")</f>
        <v>-</v>
      </c>
      <c r="AB583" s="37" t="str">
        <f>_xlfn.IFNA(VLOOKUP($C583,DataSuS2022!$B$2:$O$854,3,FALSE),"")</f>
        <v>-</v>
      </c>
      <c r="AC583" s="37" t="str">
        <f>_xlfn.IFNA(VLOOKUP($C583,DataSuS2022!$B$2:$O$854,4,FALSE),"")</f>
        <v>-</v>
      </c>
      <c r="AD583" s="37" t="str">
        <f>_xlfn.IFNA(VLOOKUP($C583,DataSuS2022!$B$2:$O$854,5,FALSE),"")</f>
        <v>-</v>
      </c>
      <c r="AE583" s="37" t="str">
        <f>_xlfn.IFNA(VLOOKUP($C583,DataSuS2022!$B$2:$O$854,6,FALSE),"")</f>
        <v>-</v>
      </c>
      <c r="AF583" s="37" t="str">
        <f>_xlfn.IFNA(VLOOKUP($C583,DataSuS2022!$B$2:$O$854,7,FALSE),"")</f>
        <v>-</v>
      </c>
      <c r="AG583" s="37" t="str">
        <f>_xlfn.IFNA(VLOOKUP($C583,DataSuS2022!$B$2:$O$854,8,FALSE),"")</f>
        <v>-</v>
      </c>
      <c r="AH583" s="37" t="str">
        <f>_xlfn.IFNA(VLOOKUP($C583,DataSuS2022!$B$2:$O$854,9,FALSE),"")</f>
        <v>-</v>
      </c>
      <c r="AI583" s="37" t="str">
        <f>_xlfn.IFNA(VLOOKUP($C583,DataSuS2022!$B$2:$O$854,10,FALSE),"")</f>
        <v>-</v>
      </c>
      <c r="AJ583" s="37" t="str">
        <f>_xlfn.IFNA(VLOOKUP($C583,DataSuS2022!$B$2:$O$854,11,FALSE),"")</f>
        <v>-</v>
      </c>
      <c r="AK583" s="37" t="str">
        <f>_xlfn.IFNA(VLOOKUP($C583,DataSuS2022!$B$2:$O$854,12,TRUE),"")</f>
        <v>-</v>
      </c>
      <c r="AL583" s="37" t="str">
        <f>_xlfn.IFNA(VLOOKUP($C583,DataSuS2022!$B$2:$O$854,13,FALSE),"")</f>
        <v>-</v>
      </c>
      <c r="AM583" s="44">
        <f t="shared" si="51"/>
        <v>0</v>
      </c>
      <c r="AN583" t="str">
        <f>_xlfn.IFNA(VLOOKUP($C583,DataSuS2023!$B$2:$O$854,2,FALSE),"")</f>
        <v>-</v>
      </c>
      <c r="AO583" t="str">
        <f>_xlfn.IFNA(VLOOKUP($C583,DataSuS2023!$B$2:$O$854,3,FALSE),"")</f>
        <v>-</v>
      </c>
      <c r="AP583" t="str">
        <f>_xlfn.IFNA(VLOOKUP($C583,DataSuS2023!$B$2:$O$854,4,FALSE),"")</f>
        <v>-</v>
      </c>
      <c r="AQ583" t="str">
        <f>_xlfn.IFNA(VLOOKUP($C583,DataSuS2023!$B$2:$O$854,5,FALSE),"")</f>
        <v>-</v>
      </c>
      <c r="AR583" t="str">
        <f>_xlfn.IFNA(VLOOKUP($C583,DataSuS2023!$B$2:$O$854,6,FALSE),"")</f>
        <v>-</v>
      </c>
      <c r="AS583" t="str">
        <f>_xlfn.IFNA(VLOOKUP($C583,DataSuS2023!$B$2:$O$854,7,FALSE),"")</f>
        <v>-</v>
      </c>
      <c r="AT583" t="str">
        <f>_xlfn.IFNA(VLOOKUP($C583,DataSuS2023!$B$2:$O$854,8,FALSE),"")</f>
        <v>-</v>
      </c>
      <c r="AU583" t="str">
        <f>_xlfn.IFNA(VLOOKUP($C583,DataSuS2023!$B$2:$O$854,9,FALSE),"")</f>
        <v>-</v>
      </c>
      <c r="AV583" t="str">
        <f>_xlfn.IFNA(VLOOKUP($C583,DataSuS2023!$B$2:$O$854,10,FALSE),"")</f>
        <v>-</v>
      </c>
      <c r="AW583" t="str">
        <f>_xlfn.IFNA(VLOOKUP($C583,DataSuS2023!$B$2:$O$854,11,FALSE),"")</f>
        <v>-</v>
      </c>
      <c r="AX583" t="str">
        <f>_xlfn.IFNA(VLOOKUP($C583,DataSuS2023!$B$2:$O$854,12,FALSE),"")</f>
        <v>-</v>
      </c>
      <c r="AY583" t="str">
        <f>_xlfn.IFNA(VLOOKUP($C583,DataSuS2023!$B$2:$O$854,13,FALSE),"")</f>
        <v>-</v>
      </c>
      <c r="AZ583" s="43">
        <f t="shared" si="48"/>
        <v>0</v>
      </c>
      <c r="BA583">
        <f t="shared" si="52"/>
        <v>0</v>
      </c>
    </row>
    <row r="584" spans="1:53" ht="15.75" customHeight="1">
      <c r="A584" s="10" t="s">
        <v>1062</v>
      </c>
      <c r="B584" s="5">
        <v>3149903</v>
      </c>
      <c r="C584" s="5" t="str">
        <f t="shared" si="49"/>
        <v>31499</v>
      </c>
      <c r="D584" s="11" t="s">
        <v>78</v>
      </c>
      <c r="E584" s="12">
        <v>0.30599999999999999</v>
      </c>
      <c r="F584" s="12">
        <v>0.52300000000000002</v>
      </c>
      <c r="G584" s="13">
        <v>0.74399999999999999</v>
      </c>
      <c r="H584" s="46" t="s">
        <v>1063</v>
      </c>
      <c r="I584" s="13" t="s">
        <v>61</v>
      </c>
      <c r="J584" s="14">
        <v>4.9800000000000004</v>
      </c>
      <c r="K584" s="14">
        <v>270.65699999999998</v>
      </c>
      <c r="L584" s="15">
        <f t="shared" si="43"/>
        <v>18.39967190946475</v>
      </c>
      <c r="M584" s="6" t="s">
        <v>76</v>
      </c>
      <c r="N584" s="3" t="str">
        <f>_xlfn.IFNA(VLOOKUP($C584,DataSuS2021!$B$2:$O$173,2,FALSE),"")</f>
        <v/>
      </c>
      <c r="O584" s="3" t="str">
        <f>_xlfn.IFNA(VLOOKUP($C584,DataSuS2021!$B$2:$O$173,3,FALSE),"")</f>
        <v/>
      </c>
      <c r="P584" s="3" t="str">
        <f>_xlfn.IFNA(VLOOKUP($C584,DataSuS2021!$B$2:$O$173,4,FALSE),"")</f>
        <v/>
      </c>
      <c r="Q584" s="3" t="str">
        <f>_xlfn.IFNA(VLOOKUP($C584,DataSuS2021!$B$2:$O$173,5,FALSE),"")</f>
        <v/>
      </c>
      <c r="R584" s="3" t="str">
        <f>_xlfn.IFNA(VLOOKUP($C584,DataSuS2021!$B$2:$O$173,6,FALSE),"")</f>
        <v/>
      </c>
      <c r="S584" s="3" t="str">
        <f>_xlfn.IFNA(VLOOKUP($C584,DataSuS2021!$B$2:$O$173,7,FALSE),"")</f>
        <v/>
      </c>
      <c r="T584" s="3" t="str">
        <f>_xlfn.IFNA(VLOOKUP($C584,DataSuS2021!$B$2:$O$173,8,FALSE),"")</f>
        <v/>
      </c>
      <c r="U584" s="3" t="str">
        <f>_xlfn.IFNA(VLOOKUP($C584,DataSuS2021!$B$2:$O$173,9,FALSE),"")</f>
        <v/>
      </c>
      <c r="V584" s="3" t="str">
        <f>_xlfn.IFNA(VLOOKUP($C584,DataSuS2021!$B$2:$O$173,10,FALSE),"")</f>
        <v/>
      </c>
      <c r="W584" s="3" t="str">
        <f>_xlfn.IFNA(VLOOKUP($C584,DataSuS2021!$B$2:$O$173,11,FALSE),"")</f>
        <v/>
      </c>
      <c r="X584" s="3" t="str">
        <f>_xlfn.IFNA(VLOOKUP($C584,DataSuS2021!$B$2:$O$173,12,FALSE),"")</f>
        <v/>
      </c>
      <c r="Y584" s="3" t="str">
        <f>_xlfn.IFNA(VLOOKUP($C584,DataSuS2021!$B$2:$O$173,13,FALSE),"")</f>
        <v/>
      </c>
      <c r="Z584" s="42">
        <f t="shared" si="50"/>
        <v>0</v>
      </c>
      <c r="AA584" s="37" t="str">
        <f>_xlfn.IFNA(VLOOKUP($C584,DataSuS2022!$B$2:$O$854,2,FALSE),"")</f>
        <v>-</v>
      </c>
      <c r="AB584" s="37" t="str">
        <f>_xlfn.IFNA(VLOOKUP($C584,DataSuS2022!$B$2:$O$854,3,FALSE),"")</f>
        <v>-</v>
      </c>
      <c r="AC584" s="37" t="str">
        <f>_xlfn.IFNA(VLOOKUP($C584,DataSuS2022!$B$2:$O$854,4,FALSE),"")</f>
        <v>-</v>
      </c>
      <c r="AD584" s="37" t="str">
        <f>_xlfn.IFNA(VLOOKUP($C584,DataSuS2022!$B$2:$O$854,5,FALSE),"")</f>
        <v>-</v>
      </c>
      <c r="AE584" s="37" t="str">
        <f>_xlfn.IFNA(VLOOKUP($C584,DataSuS2022!$B$2:$O$854,6,FALSE),"")</f>
        <v>-</v>
      </c>
      <c r="AF584" s="37" t="str">
        <f>_xlfn.IFNA(VLOOKUP($C584,DataSuS2022!$B$2:$O$854,7,FALSE),"")</f>
        <v>-</v>
      </c>
      <c r="AG584" s="37" t="str">
        <f>_xlfn.IFNA(VLOOKUP($C584,DataSuS2022!$B$2:$O$854,8,FALSE),"")</f>
        <v>-</v>
      </c>
      <c r="AH584" s="37" t="str">
        <f>_xlfn.IFNA(VLOOKUP($C584,DataSuS2022!$B$2:$O$854,9,FALSE),"")</f>
        <v>-</v>
      </c>
      <c r="AI584" s="37" t="str">
        <f>_xlfn.IFNA(VLOOKUP($C584,DataSuS2022!$B$2:$O$854,10,FALSE),"")</f>
        <v>-</v>
      </c>
      <c r="AJ584" s="37" t="str">
        <f>_xlfn.IFNA(VLOOKUP($C584,DataSuS2022!$B$2:$O$854,11,FALSE),"")</f>
        <v>-</v>
      </c>
      <c r="AK584" s="37" t="str">
        <f>_xlfn.IFNA(VLOOKUP($C584,DataSuS2022!$B$2:$O$854,12,TRUE),"")</f>
        <v>-</v>
      </c>
      <c r="AL584" s="37" t="str">
        <f>_xlfn.IFNA(VLOOKUP($C584,DataSuS2022!$B$2:$O$854,13,FALSE),"")</f>
        <v>-</v>
      </c>
      <c r="AM584" s="44">
        <f t="shared" si="51"/>
        <v>0</v>
      </c>
      <c r="AN584" t="str">
        <f>_xlfn.IFNA(VLOOKUP($C584,DataSuS2023!$B$2:$O$854,2,FALSE),"")</f>
        <v>-</v>
      </c>
      <c r="AO584" t="str">
        <f>_xlfn.IFNA(VLOOKUP($C584,DataSuS2023!$B$2:$O$854,3,FALSE),"")</f>
        <v>-</v>
      </c>
      <c r="AP584" t="str">
        <f>_xlfn.IFNA(VLOOKUP($C584,DataSuS2023!$B$2:$O$854,4,FALSE),"")</f>
        <v>-</v>
      </c>
      <c r="AQ584" t="str">
        <f>_xlfn.IFNA(VLOOKUP($C584,DataSuS2023!$B$2:$O$854,5,FALSE),"")</f>
        <v>-</v>
      </c>
      <c r="AR584" t="str">
        <f>_xlfn.IFNA(VLOOKUP($C584,DataSuS2023!$B$2:$O$854,6,FALSE),"")</f>
        <v>-</v>
      </c>
      <c r="AS584" t="str">
        <f>_xlfn.IFNA(VLOOKUP($C584,DataSuS2023!$B$2:$O$854,7,FALSE),"")</f>
        <v>-</v>
      </c>
      <c r="AT584" t="str">
        <f>_xlfn.IFNA(VLOOKUP($C584,DataSuS2023!$B$2:$O$854,8,FALSE),"")</f>
        <v>-</v>
      </c>
      <c r="AU584" t="str">
        <f>_xlfn.IFNA(VLOOKUP($C584,DataSuS2023!$B$2:$O$854,9,FALSE),"")</f>
        <v>-</v>
      </c>
      <c r="AV584" t="str">
        <f>_xlfn.IFNA(VLOOKUP($C584,DataSuS2023!$B$2:$O$854,10,FALSE),"")</f>
        <v>-</v>
      </c>
      <c r="AW584" t="str">
        <f>_xlfn.IFNA(VLOOKUP($C584,DataSuS2023!$B$2:$O$854,11,FALSE),"")</f>
        <v>-</v>
      </c>
      <c r="AX584" t="str">
        <f>_xlfn.IFNA(VLOOKUP($C584,DataSuS2023!$B$2:$O$854,12,FALSE),"")</f>
        <v>-</v>
      </c>
      <c r="AY584" t="str">
        <f>_xlfn.IFNA(VLOOKUP($C584,DataSuS2023!$B$2:$O$854,13,FALSE),"")</f>
        <v>-</v>
      </c>
      <c r="AZ584" s="43">
        <f t="shared" ref="AZ584:AZ647" si="53">SUM(AN584:AY584)</f>
        <v>0</v>
      </c>
      <c r="BA584">
        <f t="shared" si="52"/>
        <v>0</v>
      </c>
    </row>
    <row r="585" spans="1:53" ht="15.75" customHeight="1">
      <c r="A585" s="10" t="s">
        <v>1064</v>
      </c>
      <c r="B585" s="5">
        <v>3149952</v>
      </c>
      <c r="C585" s="5" t="str">
        <f t="shared" si="49"/>
        <v>31499</v>
      </c>
      <c r="D585" s="11" t="s">
        <v>51</v>
      </c>
      <c r="E585" s="12">
        <v>0.375</v>
      </c>
      <c r="F585" s="12">
        <v>0.54700000000000004</v>
      </c>
      <c r="G585" s="13">
        <v>0.65100000000000002</v>
      </c>
      <c r="H585" s="46">
        <v>72</v>
      </c>
      <c r="I585" s="13" t="s">
        <v>61</v>
      </c>
      <c r="J585" s="14">
        <v>2.02</v>
      </c>
      <c r="K585" s="14">
        <v>228.90700000000001</v>
      </c>
      <c r="L585" s="15">
        <f t="shared" si="43"/>
        <v>8.8245444656563574</v>
      </c>
      <c r="M585" s="6" t="s">
        <v>67</v>
      </c>
      <c r="N585" s="3" t="str">
        <f>_xlfn.IFNA(VLOOKUP($C585,DataSuS2021!$B$2:$O$173,2,FALSE),"")</f>
        <v/>
      </c>
      <c r="O585" s="3" t="str">
        <f>_xlfn.IFNA(VLOOKUP($C585,DataSuS2021!$B$2:$O$173,3,FALSE),"")</f>
        <v/>
      </c>
      <c r="P585" s="3" t="str">
        <f>_xlfn.IFNA(VLOOKUP($C585,DataSuS2021!$B$2:$O$173,4,FALSE),"")</f>
        <v/>
      </c>
      <c r="Q585" s="3" t="str">
        <f>_xlfn.IFNA(VLOOKUP($C585,DataSuS2021!$B$2:$O$173,5,FALSE),"")</f>
        <v/>
      </c>
      <c r="R585" s="3" t="str">
        <f>_xlfn.IFNA(VLOOKUP($C585,DataSuS2021!$B$2:$O$173,6,FALSE),"")</f>
        <v/>
      </c>
      <c r="S585" s="3" t="str">
        <f>_xlfn.IFNA(VLOOKUP($C585,DataSuS2021!$B$2:$O$173,7,FALSE),"")</f>
        <v/>
      </c>
      <c r="T585" s="3" t="str">
        <f>_xlfn.IFNA(VLOOKUP($C585,DataSuS2021!$B$2:$O$173,8,FALSE),"")</f>
        <v/>
      </c>
      <c r="U585" s="3" t="str">
        <f>_xlfn.IFNA(VLOOKUP($C585,DataSuS2021!$B$2:$O$173,9,FALSE),"")</f>
        <v/>
      </c>
      <c r="V585" s="3" t="str">
        <f>_xlfn.IFNA(VLOOKUP($C585,DataSuS2021!$B$2:$O$173,10,FALSE),"")</f>
        <v/>
      </c>
      <c r="W585" s="3" t="str">
        <f>_xlfn.IFNA(VLOOKUP($C585,DataSuS2021!$B$2:$O$173,11,FALSE),"")</f>
        <v/>
      </c>
      <c r="X585" s="3" t="str">
        <f>_xlfn.IFNA(VLOOKUP($C585,DataSuS2021!$B$2:$O$173,12,FALSE),"")</f>
        <v/>
      </c>
      <c r="Y585" s="3" t="str">
        <f>_xlfn.IFNA(VLOOKUP($C585,DataSuS2021!$B$2:$O$173,13,FALSE),"")</f>
        <v/>
      </c>
      <c r="Z585" s="42">
        <f t="shared" si="50"/>
        <v>0</v>
      </c>
      <c r="AA585" s="37" t="str">
        <f>_xlfn.IFNA(VLOOKUP($C585,DataSuS2022!$B$2:$O$854,2,FALSE),"")</f>
        <v>-</v>
      </c>
      <c r="AB585" s="37" t="str">
        <f>_xlfn.IFNA(VLOOKUP($C585,DataSuS2022!$B$2:$O$854,3,FALSE),"")</f>
        <v>-</v>
      </c>
      <c r="AC585" s="37" t="str">
        <f>_xlfn.IFNA(VLOOKUP($C585,DataSuS2022!$B$2:$O$854,4,FALSE),"")</f>
        <v>-</v>
      </c>
      <c r="AD585" s="37" t="str">
        <f>_xlfn.IFNA(VLOOKUP($C585,DataSuS2022!$B$2:$O$854,5,FALSE),"")</f>
        <v>-</v>
      </c>
      <c r="AE585" s="37" t="str">
        <f>_xlfn.IFNA(VLOOKUP($C585,DataSuS2022!$B$2:$O$854,6,FALSE),"")</f>
        <v>-</v>
      </c>
      <c r="AF585" s="37" t="str">
        <f>_xlfn.IFNA(VLOOKUP($C585,DataSuS2022!$B$2:$O$854,7,FALSE),"")</f>
        <v>-</v>
      </c>
      <c r="AG585" s="37" t="str">
        <f>_xlfn.IFNA(VLOOKUP($C585,DataSuS2022!$B$2:$O$854,8,FALSE),"")</f>
        <v>-</v>
      </c>
      <c r="AH585" s="37" t="str">
        <f>_xlfn.IFNA(VLOOKUP($C585,DataSuS2022!$B$2:$O$854,9,FALSE),"")</f>
        <v>-</v>
      </c>
      <c r="AI585" s="37" t="str">
        <f>_xlfn.IFNA(VLOOKUP($C585,DataSuS2022!$B$2:$O$854,10,FALSE),"")</f>
        <v>-</v>
      </c>
      <c r="AJ585" s="37" t="str">
        <f>_xlfn.IFNA(VLOOKUP($C585,DataSuS2022!$B$2:$O$854,11,FALSE),"")</f>
        <v>-</v>
      </c>
      <c r="AK585" s="37" t="str">
        <f>_xlfn.IFNA(VLOOKUP($C585,DataSuS2022!$B$2:$O$854,12,TRUE),"")</f>
        <v>-</v>
      </c>
      <c r="AL585" s="37" t="str">
        <f>_xlfn.IFNA(VLOOKUP($C585,DataSuS2022!$B$2:$O$854,13,FALSE),"")</f>
        <v>-</v>
      </c>
      <c r="AM585" s="44">
        <f t="shared" si="51"/>
        <v>0</v>
      </c>
      <c r="AN585" t="str">
        <f>_xlfn.IFNA(VLOOKUP($C585,DataSuS2023!$B$2:$O$854,2,FALSE),"")</f>
        <v>-</v>
      </c>
      <c r="AO585" t="str">
        <f>_xlfn.IFNA(VLOOKUP($C585,DataSuS2023!$B$2:$O$854,3,FALSE),"")</f>
        <v>-</v>
      </c>
      <c r="AP585" t="str">
        <f>_xlfn.IFNA(VLOOKUP($C585,DataSuS2023!$B$2:$O$854,4,FALSE),"")</f>
        <v>-</v>
      </c>
      <c r="AQ585" t="str">
        <f>_xlfn.IFNA(VLOOKUP($C585,DataSuS2023!$B$2:$O$854,5,FALSE),"")</f>
        <v>-</v>
      </c>
      <c r="AR585" t="str">
        <f>_xlfn.IFNA(VLOOKUP($C585,DataSuS2023!$B$2:$O$854,6,FALSE),"")</f>
        <v>-</v>
      </c>
      <c r="AS585" t="str">
        <f>_xlfn.IFNA(VLOOKUP($C585,DataSuS2023!$B$2:$O$854,7,FALSE),"")</f>
        <v>-</v>
      </c>
      <c r="AT585" t="str">
        <f>_xlfn.IFNA(VLOOKUP($C585,DataSuS2023!$B$2:$O$854,8,FALSE),"")</f>
        <v>-</v>
      </c>
      <c r="AU585" t="str">
        <f>_xlfn.IFNA(VLOOKUP($C585,DataSuS2023!$B$2:$O$854,9,FALSE),"")</f>
        <v>-</v>
      </c>
      <c r="AV585" t="str">
        <f>_xlfn.IFNA(VLOOKUP($C585,DataSuS2023!$B$2:$O$854,10,FALSE),"")</f>
        <v>-</v>
      </c>
      <c r="AW585" t="str">
        <f>_xlfn.IFNA(VLOOKUP($C585,DataSuS2023!$B$2:$O$854,11,FALSE),"")</f>
        <v>-</v>
      </c>
      <c r="AX585" t="str">
        <f>_xlfn.IFNA(VLOOKUP($C585,DataSuS2023!$B$2:$O$854,12,FALSE),"")</f>
        <v>-</v>
      </c>
      <c r="AY585" t="str">
        <f>_xlfn.IFNA(VLOOKUP($C585,DataSuS2023!$B$2:$O$854,13,FALSE),"")</f>
        <v>-</v>
      </c>
      <c r="AZ585" s="43">
        <f t="shared" si="53"/>
        <v>0</v>
      </c>
      <c r="BA585">
        <f t="shared" si="52"/>
        <v>0</v>
      </c>
    </row>
    <row r="586" spans="1:53" ht="15.75" customHeight="1">
      <c r="A586" s="10" t="s">
        <v>1065</v>
      </c>
      <c r="B586" s="5">
        <v>3150000</v>
      </c>
      <c r="C586" s="5" t="str">
        <f t="shared" si="49"/>
        <v>31500</v>
      </c>
      <c r="D586" s="11" t="s">
        <v>64</v>
      </c>
      <c r="E586" s="12">
        <v>0.377</v>
      </c>
      <c r="F586" s="12">
        <v>0.51600000000000001</v>
      </c>
      <c r="G586" s="13">
        <v>0.65600000000000003</v>
      </c>
      <c r="H586" s="46" t="s">
        <v>463</v>
      </c>
      <c r="I586" s="13" t="s">
        <v>61</v>
      </c>
      <c r="J586" s="14">
        <v>0.86</v>
      </c>
      <c r="K586" s="14">
        <v>317.46300000000002</v>
      </c>
      <c r="L586" s="15">
        <f t="shared" si="43"/>
        <v>2.7089771091434272</v>
      </c>
      <c r="M586" s="6" t="s">
        <v>67</v>
      </c>
      <c r="N586" s="3" t="str">
        <f>_xlfn.IFNA(VLOOKUP($C586,DataSuS2021!$B$2:$O$173,2,FALSE),"")</f>
        <v/>
      </c>
      <c r="O586" s="3" t="str">
        <f>_xlfn.IFNA(VLOOKUP($C586,DataSuS2021!$B$2:$O$173,3,FALSE),"")</f>
        <v/>
      </c>
      <c r="P586" s="3" t="str">
        <f>_xlfn.IFNA(VLOOKUP($C586,DataSuS2021!$B$2:$O$173,4,FALSE),"")</f>
        <v/>
      </c>
      <c r="Q586" s="3" t="str">
        <f>_xlfn.IFNA(VLOOKUP($C586,DataSuS2021!$B$2:$O$173,5,FALSE),"")</f>
        <v/>
      </c>
      <c r="R586" s="3" t="str">
        <f>_xlfn.IFNA(VLOOKUP($C586,DataSuS2021!$B$2:$O$173,6,FALSE),"")</f>
        <v/>
      </c>
      <c r="S586" s="3" t="str">
        <f>_xlfn.IFNA(VLOOKUP($C586,DataSuS2021!$B$2:$O$173,7,FALSE),"")</f>
        <v/>
      </c>
      <c r="T586" s="3" t="str">
        <f>_xlfn.IFNA(VLOOKUP($C586,DataSuS2021!$B$2:$O$173,8,FALSE),"")</f>
        <v/>
      </c>
      <c r="U586" s="3" t="str">
        <f>_xlfn.IFNA(VLOOKUP($C586,DataSuS2021!$B$2:$O$173,9,FALSE),"")</f>
        <v/>
      </c>
      <c r="V586" s="3" t="str">
        <f>_xlfn.IFNA(VLOOKUP($C586,DataSuS2021!$B$2:$O$173,10,FALSE),"")</f>
        <v/>
      </c>
      <c r="W586" s="3" t="str">
        <f>_xlfn.IFNA(VLOOKUP($C586,DataSuS2021!$B$2:$O$173,11,FALSE),"")</f>
        <v/>
      </c>
      <c r="X586" s="3" t="str">
        <f>_xlfn.IFNA(VLOOKUP($C586,DataSuS2021!$B$2:$O$173,12,FALSE),"")</f>
        <v/>
      </c>
      <c r="Y586" s="3" t="str">
        <f>_xlfn.IFNA(VLOOKUP($C586,DataSuS2021!$B$2:$O$173,13,FALSE),"")</f>
        <v/>
      </c>
      <c r="Z586" s="42">
        <f t="shared" si="50"/>
        <v>0</v>
      </c>
      <c r="AA586" s="37" t="str">
        <f>_xlfn.IFNA(VLOOKUP($C586,DataSuS2022!$B$2:$O$854,2,FALSE),"")</f>
        <v>-</v>
      </c>
      <c r="AB586" s="37" t="str">
        <f>_xlfn.IFNA(VLOOKUP($C586,DataSuS2022!$B$2:$O$854,3,FALSE),"")</f>
        <v>-</v>
      </c>
      <c r="AC586" s="37" t="str">
        <f>_xlfn.IFNA(VLOOKUP($C586,DataSuS2022!$B$2:$O$854,4,FALSE),"")</f>
        <v>-</v>
      </c>
      <c r="AD586" s="37">
        <f>_xlfn.IFNA(VLOOKUP($C586,DataSuS2022!$B$2:$O$854,5,FALSE),"")</f>
        <v>1</v>
      </c>
      <c r="AE586" s="37">
        <f>_xlfn.IFNA(VLOOKUP($C586,DataSuS2022!$B$2:$O$854,6,FALSE),"")</f>
        <v>1</v>
      </c>
      <c r="AF586" s="37" t="str">
        <f>_xlfn.IFNA(VLOOKUP($C586,DataSuS2022!$B$2:$O$854,7,FALSE),"")</f>
        <v>-</v>
      </c>
      <c r="AG586" s="37" t="str">
        <f>_xlfn.IFNA(VLOOKUP($C586,DataSuS2022!$B$2:$O$854,8,FALSE),"")</f>
        <v>-</v>
      </c>
      <c r="AH586" s="37" t="str">
        <f>_xlfn.IFNA(VLOOKUP($C586,DataSuS2022!$B$2:$O$854,9,FALSE),"")</f>
        <v>-</v>
      </c>
      <c r="AI586" s="37" t="str">
        <f>_xlfn.IFNA(VLOOKUP($C586,DataSuS2022!$B$2:$O$854,10,FALSE),"")</f>
        <v>-</v>
      </c>
      <c r="AJ586" s="37" t="str">
        <f>_xlfn.IFNA(VLOOKUP($C586,DataSuS2022!$B$2:$O$854,11,FALSE),"")</f>
        <v>-</v>
      </c>
      <c r="AK586" s="37" t="str">
        <f>_xlfn.IFNA(VLOOKUP($C586,DataSuS2022!$B$2:$O$854,12,TRUE),"")</f>
        <v>-</v>
      </c>
      <c r="AL586" s="37" t="str">
        <f>_xlfn.IFNA(VLOOKUP($C586,DataSuS2022!$B$2:$O$854,13,FALSE),"")</f>
        <v>-</v>
      </c>
      <c r="AM586" s="44">
        <f t="shared" si="51"/>
        <v>2</v>
      </c>
      <c r="AN586" t="str">
        <f>_xlfn.IFNA(VLOOKUP($C586,DataSuS2023!$B$2:$O$854,2,FALSE),"")</f>
        <v>-</v>
      </c>
      <c r="AO586" t="str">
        <f>_xlfn.IFNA(VLOOKUP($C586,DataSuS2023!$B$2:$O$854,3,FALSE),"")</f>
        <v>-</v>
      </c>
      <c r="AP586" t="str">
        <f>_xlfn.IFNA(VLOOKUP($C586,DataSuS2023!$B$2:$O$854,4,FALSE),"")</f>
        <v>-</v>
      </c>
      <c r="AQ586" t="str">
        <f>_xlfn.IFNA(VLOOKUP($C586,DataSuS2023!$B$2:$O$854,5,FALSE),"")</f>
        <v>-</v>
      </c>
      <c r="AR586" t="str">
        <f>_xlfn.IFNA(VLOOKUP($C586,DataSuS2023!$B$2:$O$854,6,FALSE),"")</f>
        <v>-</v>
      </c>
      <c r="AS586">
        <f>_xlfn.IFNA(VLOOKUP($C586,DataSuS2023!$B$2:$O$854,7,FALSE),"")</f>
        <v>1</v>
      </c>
      <c r="AT586" t="str">
        <f>_xlfn.IFNA(VLOOKUP($C586,DataSuS2023!$B$2:$O$854,8,FALSE),"")</f>
        <v>-</v>
      </c>
      <c r="AU586" t="str">
        <f>_xlfn.IFNA(VLOOKUP($C586,DataSuS2023!$B$2:$O$854,9,FALSE),"")</f>
        <v>-</v>
      </c>
      <c r="AV586" t="str">
        <f>_xlfn.IFNA(VLOOKUP($C586,DataSuS2023!$B$2:$O$854,10,FALSE),"")</f>
        <v>-</v>
      </c>
      <c r="AW586">
        <f>_xlfn.IFNA(VLOOKUP($C586,DataSuS2023!$B$2:$O$854,11,FALSE),"")</f>
        <v>1</v>
      </c>
      <c r="AX586" t="str">
        <f>_xlfn.IFNA(VLOOKUP($C586,DataSuS2023!$B$2:$O$854,12,FALSE),"")</f>
        <v>-</v>
      </c>
      <c r="AY586" t="str">
        <f>_xlfn.IFNA(VLOOKUP($C586,DataSuS2023!$B$2:$O$854,13,FALSE),"")</f>
        <v>-</v>
      </c>
      <c r="AZ586" s="43">
        <f t="shared" si="53"/>
        <v>2</v>
      </c>
      <c r="BA586">
        <f t="shared" si="52"/>
        <v>4</v>
      </c>
    </row>
    <row r="587" spans="1:53" ht="15.75" customHeight="1">
      <c r="A587" s="10" t="s">
        <v>1066</v>
      </c>
      <c r="B587" s="5">
        <v>3150109</v>
      </c>
      <c r="C587" s="5" t="str">
        <f t="shared" si="49"/>
        <v>31501</v>
      </c>
      <c r="D587" s="11" t="s">
        <v>64</v>
      </c>
      <c r="E587" s="12">
        <v>0.27400000000000002</v>
      </c>
      <c r="F587" s="12">
        <v>0.47399999999999998</v>
      </c>
      <c r="G587" s="13">
        <v>0.629</v>
      </c>
      <c r="H587" s="46" t="s">
        <v>332</v>
      </c>
      <c r="I587" s="13" t="s">
        <v>61</v>
      </c>
      <c r="J587" s="14">
        <v>0.62</v>
      </c>
      <c r="K587" s="14">
        <v>192.196</v>
      </c>
      <c r="L587" s="15">
        <f t="shared" si="43"/>
        <v>3.2258735873795503</v>
      </c>
      <c r="M587" s="6" t="s">
        <v>62</v>
      </c>
      <c r="N587" s="3" t="str">
        <f>_xlfn.IFNA(VLOOKUP($C587,DataSuS2021!$B$2:$O$173,2,FALSE),"")</f>
        <v>-</v>
      </c>
      <c r="O587" s="3" t="str">
        <f>_xlfn.IFNA(VLOOKUP($C587,DataSuS2021!$B$2:$O$173,3,FALSE),"")</f>
        <v>-</v>
      </c>
      <c r="P587" s="3">
        <f>_xlfn.IFNA(VLOOKUP($C587,DataSuS2021!$B$2:$O$173,4,FALSE),"")</f>
        <v>1</v>
      </c>
      <c r="Q587" s="3" t="str">
        <f>_xlfn.IFNA(VLOOKUP($C587,DataSuS2021!$B$2:$O$173,5,FALSE),"")</f>
        <v>-</v>
      </c>
      <c r="R587" s="3">
        <f>_xlfn.IFNA(VLOOKUP($C587,DataSuS2021!$B$2:$O$173,6,FALSE),"")</f>
        <v>1</v>
      </c>
      <c r="S587" s="3" t="str">
        <f>_xlfn.IFNA(VLOOKUP($C587,DataSuS2021!$B$2:$O$173,7,FALSE),"")</f>
        <v>-</v>
      </c>
      <c r="T587" s="3" t="str">
        <f>_xlfn.IFNA(VLOOKUP($C587,DataSuS2021!$B$2:$O$173,8,FALSE),"")</f>
        <v>-</v>
      </c>
      <c r="U587" s="3" t="str">
        <f>_xlfn.IFNA(VLOOKUP($C587,DataSuS2021!$B$2:$O$173,9,FALSE),"")</f>
        <v>-</v>
      </c>
      <c r="V587" s="3" t="str">
        <f>_xlfn.IFNA(VLOOKUP($C587,DataSuS2021!$B$2:$O$173,10,FALSE),"")</f>
        <v>-</v>
      </c>
      <c r="W587" s="3" t="str">
        <f>_xlfn.IFNA(VLOOKUP($C587,DataSuS2021!$B$2:$O$173,11,FALSE),"")</f>
        <v>-</v>
      </c>
      <c r="X587" s="3" t="str">
        <f>_xlfn.IFNA(VLOOKUP($C587,DataSuS2021!$B$2:$O$173,12,FALSE),"")</f>
        <v>-</v>
      </c>
      <c r="Y587" s="3" t="str">
        <f>_xlfn.IFNA(VLOOKUP($C587,DataSuS2021!$B$2:$O$173,13,FALSE),"")</f>
        <v>-</v>
      </c>
      <c r="Z587" s="42">
        <f t="shared" si="50"/>
        <v>2</v>
      </c>
      <c r="AA587" s="37" t="str">
        <f>_xlfn.IFNA(VLOOKUP($C587,DataSuS2022!$B$2:$O$854,2,FALSE),"")</f>
        <v>-</v>
      </c>
      <c r="AB587" s="37" t="str">
        <f>_xlfn.IFNA(VLOOKUP($C587,DataSuS2022!$B$2:$O$854,3,FALSE),"")</f>
        <v>-</v>
      </c>
      <c r="AC587" s="37" t="str">
        <f>_xlfn.IFNA(VLOOKUP($C587,DataSuS2022!$B$2:$O$854,4,FALSE),"")</f>
        <v>-</v>
      </c>
      <c r="AD587" s="37">
        <f>_xlfn.IFNA(VLOOKUP($C587,DataSuS2022!$B$2:$O$854,5,FALSE),"")</f>
        <v>3</v>
      </c>
      <c r="AE587" s="37" t="str">
        <f>_xlfn.IFNA(VLOOKUP($C587,DataSuS2022!$B$2:$O$854,6,FALSE),"")</f>
        <v>-</v>
      </c>
      <c r="AF587" s="37">
        <f>_xlfn.IFNA(VLOOKUP($C587,DataSuS2022!$B$2:$O$854,7,FALSE),"")</f>
        <v>1</v>
      </c>
      <c r="AG587" s="37">
        <f>_xlfn.IFNA(VLOOKUP($C587,DataSuS2022!$B$2:$O$854,8,FALSE),"")</f>
        <v>1</v>
      </c>
      <c r="AH587" s="37" t="str">
        <f>_xlfn.IFNA(VLOOKUP($C587,DataSuS2022!$B$2:$O$854,9,FALSE),"")</f>
        <v>-</v>
      </c>
      <c r="AI587" s="37" t="str">
        <f>_xlfn.IFNA(VLOOKUP($C587,DataSuS2022!$B$2:$O$854,10,FALSE),"")</f>
        <v>-</v>
      </c>
      <c r="AJ587" s="37" t="str">
        <f>_xlfn.IFNA(VLOOKUP($C587,DataSuS2022!$B$2:$O$854,11,FALSE),"")</f>
        <v>-</v>
      </c>
      <c r="AK587" s="37" t="str">
        <f>_xlfn.IFNA(VLOOKUP($C587,DataSuS2022!$B$2:$O$854,12,TRUE),"")</f>
        <v>-</v>
      </c>
      <c r="AL587" s="37" t="str">
        <f>_xlfn.IFNA(VLOOKUP($C587,DataSuS2022!$B$2:$O$854,13,FALSE),"")</f>
        <v>-</v>
      </c>
      <c r="AM587" s="44">
        <f t="shared" si="51"/>
        <v>5</v>
      </c>
      <c r="AN587" t="str">
        <f>_xlfn.IFNA(VLOOKUP($C587,DataSuS2023!$B$2:$O$854,2,FALSE),"")</f>
        <v>-</v>
      </c>
      <c r="AO587" t="str">
        <f>_xlfn.IFNA(VLOOKUP($C587,DataSuS2023!$B$2:$O$854,3,FALSE),"")</f>
        <v>-</v>
      </c>
      <c r="AP587" t="str">
        <f>_xlfn.IFNA(VLOOKUP($C587,DataSuS2023!$B$2:$O$854,4,FALSE),"")</f>
        <v>-</v>
      </c>
      <c r="AQ587" t="str">
        <f>_xlfn.IFNA(VLOOKUP($C587,DataSuS2023!$B$2:$O$854,5,FALSE),"")</f>
        <v>-</v>
      </c>
      <c r="AR587" t="str">
        <f>_xlfn.IFNA(VLOOKUP($C587,DataSuS2023!$B$2:$O$854,6,FALSE),"")</f>
        <v>-</v>
      </c>
      <c r="AS587" t="str">
        <f>_xlfn.IFNA(VLOOKUP($C587,DataSuS2023!$B$2:$O$854,7,FALSE),"")</f>
        <v>-</v>
      </c>
      <c r="AT587" t="str">
        <f>_xlfn.IFNA(VLOOKUP($C587,DataSuS2023!$B$2:$O$854,8,FALSE),"")</f>
        <v>-</v>
      </c>
      <c r="AU587" t="str">
        <f>_xlfn.IFNA(VLOOKUP($C587,DataSuS2023!$B$2:$O$854,9,FALSE),"")</f>
        <v>-</v>
      </c>
      <c r="AV587" t="str">
        <f>_xlfn.IFNA(VLOOKUP($C587,DataSuS2023!$B$2:$O$854,10,FALSE),"")</f>
        <v>-</v>
      </c>
      <c r="AW587" t="str">
        <f>_xlfn.IFNA(VLOOKUP($C587,DataSuS2023!$B$2:$O$854,11,FALSE),"")</f>
        <v>-</v>
      </c>
      <c r="AX587" t="str">
        <f>_xlfn.IFNA(VLOOKUP($C587,DataSuS2023!$B$2:$O$854,12,FALSE),"")</f>
        <v>-</v>
      </c>
      <c r="AY587" t="str">
        <f>_xlfn.IFNA(VLOOKUP($C587,DataSuS2023!$B$2:$O$854,13,FALSE),"")</f>
        <v>-</v>
      </c>
      <c r="AZ587" s="43">
        <f t="shared" si="53"/>
        <v>0</v>
      </c>
      <c r="BA587">
        <f t="shared" si="52"/>
        <v>7</v>
      </c>
    </row>
    <row r="588" spans="1:53" ht="15.75" customHeight="1">
      <c r="A588" s="10" t="s">
        <v>1067</v>
      </c>
      <c r="B588" s="5">
        <v>3150158</v>
      </c>
      <c r="C588" s="5" t="str">
        <f t="shared" si="49"/>
        <v>31501</v>
      </c>
      <c r="D588" s="11" t="s">
        <v>85</v>
      </c>
      <c r="E588" s="12">
        <v>0.34100000000000003</v>
      </c>
      <c r="F588" s="12">
        <v>0.51600000000000001</v>
      </c>
      <c r="G588" s="13">
        <v>0.61199999999999999</v>
      </c>
      <c r="H588" s="46" t="s">
        <v>1068</v>
      </c>
      <c r="I588" s="13" t="s">
        <v>61</v>
      </c>
      <c r="J588" s="14">
        <v>1.78</v>
      </c>
      <c r="K588" s="14">
        <v>109.345</v>
      </c>
      <c r="L588" s="15">
        <f t="shared" si="43"/>
        <v>16.278750743060954</v>
      </c>
      <c r="M588" s="6" t="s">
        <v>67</v>
      </c>
      <c r="N588" s="3" t="str">
        <f>_xlfn.IFNA(VLOOKUP($C588,DataSuS2021!$B$2:$O$173,2,FALSE),"")</f>
        <v>-</v>
      </c>
      <c r="O588" s="3" t="str">
        <f>_xlfn.IFNA(VLOOKUP($C588,DataSuS2021!$B$2:$O$173,3,FALSE),"")</f>
        <v>-</v>
      </c>
      <c r="P588" s="3">
        <f>_xlfn.IFNA(VLOOKUP($C588,DataSuS2021!$B$2:$O$173,4,FALSE),"")</f>
        <v>1</v>
      </c>
      <c r="Q588" s="3" t="str">
        <f>_xlfn.IFNA(VLOOKUP($C588,DataSuS2021!$B$2:$O$173,5,FALSE),"")</f>
        <v>-</v>
      </c>
      <c r="R588" s="3">
        <f>_xlfn.IFNA(VLOOKUP($C588,DataSuS2021!$B$2:$O$173,6,FALSE),"")</f>
        <v>1</v>
      </c>
      <c r="S588" s="3" t="str">
        <f>_xlfn.IFNA(VLOOKUP($C588,DataSuS2021!$B$2:$O$173,7,FALSE),"")</f>
        <v>-</v>
      </c>
      <c r="T588" s="3" t="str">
        <f>_xlfn.IFNA(VLOOKUP($C588,DataSuS2021!$B$2:$O$173,8,FALSE),"")</f>
        <v>-</v>
      </c>
      <c r="U588" s="3" t="str">
        <f>_xlfn.IFNA(VLOOKUP($C588,DataSuS2021!$B$2:$O$173,9,FALSE),"")</f>
        <v>-</v>
      </c>
      <c r="V588" s="3" t="str">
        <f>_xlfn.IFNA(VLOOKUP($C588,DataSuS2021!$B$2:$O$173,10,FALSE),"")</f>
        <v>-</v>
      </c>
      <c r="W588" s="3" t="str">
        <f>_xlfn.IFNA(VLOOKUP($C588,DataSuS2021!$B$2:$O$173,11,FALSE),"")</f>
        <v>-</v>
      </c>
      <c r="X588" s="3" t="str">
        <f>_xlfn.IFNA(VLOOKUP($C588,DataSuS2021!$B$2:$O$173,12,FALSE),"")</f>
        <v>-</v>
      </c>
      <c r="Y588" s="3" t="str">
        <f>_xlfn.IFNA(VLOOKUP($C588,DataSuS2021!$B$2:$O$173,13,FALSE),"")</f>
        <v>-</v>
      </c>
      <c r="Z588" s="42">
        <f t="shared" si="50"/>
        <v>2</v>
      </c>
      <c r="AA588" s="37" t="str">
        <f>_xlfn.IFNA(VLOOKUP($C588,DataSuS2022!$B$2:$O$854,2,FALSE),"")</f>
        <v>-</v>
      </c>
      <c r="AB588" s="37" t="str">
        <f>_xlfn.IFNA(VLOOKUP($C588,DataSuS2022!$B$2:$O$854,3,FALSE),"")</f>
        <v>-</v>
      </c>
      <c r="AC588" s="37" t="str">
        <f>_xlfn.IFNA(VLOOKUP($C588,DataSuS2022!$B$2:$O$854,4,FALSE),"")</f>
        <v>-</v>
      </c>
      <c r="AD588" s="37">
        <f>_xlfn.IFNA(VLOOKUP($C588,DataSuS2022!$B$2:$O$854,5,FALSE),"")</f>
        <v>3</v>
      </c>
      <c r="AE588" s="37" t="str">
        <f>_xlfn.IFNA(VLOOKUP($C588,DataSuS2022!$B$2:$O$854,6,FALSE),"")</f>
        <v>-</v>
      </c>
      <c r="AF588" s="37">
        <f>_xlfn.IFNA(VLOOKUP($C588,DataSuS2022!$B$2:$O$854,7,FALSE),"")</f>
        <v>1</v>
      </c>
      <c r="AG588" s="37">
        <f>_xlfn.IFNA(VLOOKUP($C588,DataSuS2022!$B$2:$O$854,8,FALSE),"")</f>
        <v>1</v>
      </c>
      <c r="AH588" s="37" t="str">
        <f>_xlfn.IFNA(VLOOKUP($C588,DataSuS2022!$B$2:$O$854,9,FALSE),"")</f>
        <v>-</v>
      </c>
      <c r="AI588" s="37" t="str">
        <f>_xlfn.IFNA(VLOOKUP($C588,DataSuS2022!$B$2:$O$854,10,FALSE),"")</f>
        <v>-</v>
      </c>
      <c r="AJ588" s="37" t="str">
        <f>_xlfn.IFNA(VLOOKUP($C588,DataSuS2022!$B$2:$O$854,11,FALSE),"")</f>
        <v>-</v>
      </c>
      <c r="AK588" s="37" t="str">
        <f>_xlfn.IFNA(VLOOKUP($C588,DataSuS2022!$B$2:$O$854,12,TRUE),"")</f>
        <v>-</v>
      </c>
      <c r="AL588" s="37" t="str">
        <f>_xlfn.IFNA(VLOOKUP($C588,DataSuS2022!$B$2:$O$854,13,FALSE),"")</f>
        <v>-</v>
      </c>
      <c r="AM588" s="44">
        <f t="shared" si="51"/>
        <v>5</v>
      </c>
      <c r="AN588" t="str">
        <f>_xlfn.IFNA(VLOOKUP($C588,DataSuS2023!$B$2:$O$854,2,FALSE),"")</f>
        <v>-</v>
      </c>
      <c r="AO588" t="str">
        <f>_xlfn.IFNA(VLOOKUP($C588,DataSuS2023!$B$2:$O$854,3,FALSE),"")</f>
        <v>-</v>
      </c>
      <c r="AP588" t="str">
        <f>_xlfn.IFNA(VLOOKUP($C588,DataSuS2023!$B$2:$O$854,4,FALSE),"")</f>
        <v>-</v>
      </c>
      <c r="AQ588" t="str">
        <f>_xlfn.IFNA(VLOOKUP($C588,DataSuS2023!$B$2:$O$854,5,FALSE),"")</f>
        <v>-</v>
      </c>
      <c r="AR588" t="str">
        <f>_xlfn.IFNA(VLOOKUP($C588,DataSuS2023!$B$2:$O$854,6,FALSE),"")</f>
        <v>-</v>
      </c>
      <c r="AS588" t="str">
        <f>_xlfn.IFNA(VLOOKUP($C588,DataSuS2023!$B$2:$O$854,7,FALSE),"")</f>
        <v>-</v>
      </c>
      <c r="AT588" t="str">
        <f>_xlfn.IFNA(VLOOKUP($C588,DataSuS2023!$B$2:$O$854,8,FALSE),"")</f>
        <v>-</v>
      </c>
      <c r="AU588" t="str">
        <f>_xlfn.IFNA(VLOOKUP($C588,DataSuS2023!$B$2:$O$854,9,FALSE),"")</f>
        <v>-</v>
      </c>
      <c r="AV588" t="str">
        <f>_xlfn.IFNA(VLOOKUP($C588,DataSuS2023!$B$2:$O$854,10,FALSE),"")</f>
        <v>-</v>
      </c>
      <c r="AW588" t="str">
        <f>_xlfn.IFNA(VLOOKUP($C588,DataSuS2023!$B$2:$O$854,11,FALSE),"")</f>
        <v>-</v>
      </c>
      <c r="AX588" t="str">
        <f>_xlfn.IFNA(VLOOKUP($C588,DataSuS2023!$B$2:$O$854,12,FALSE),"")</f>
        <v>-</v>
      </c>
      <c r="AY588" t="str">
        <f>_xlfn.IFNA(VLOOKUP($C588,DataSuS2023!$B$2:$O$854,13,FALSE),"")</f>
        <v>-</v>
      </c>
      <c r="AZ588" s="43">
        <f t="shared" si="53"/>
        <v>0</v>
      </c>
      <c r="BA588">
        <f t="shared" si="52"/>
        <v>7</v>
      </c>
    </row>
    <row r="589" spans="1:53" ht="15.75" customHeight="1">
      <c r="A589" s="10" t="s">
        <v>1069</v>
      </c>
      <c r="B589" s="5">
        <v>3150208</v>
      </c>
      <c r="C589" s="5" t="str">
        <f t="shared" si="49"/>
        <v>31502</v>
      </c>
      <c r="D589" s="11" t="s">
        <v>56</v>
      </c>
      <c r="E589" s="12">
        <v>0.34</v>
      </c>
      <c r="F589" s="12">
        <v>0.51300000000000001</v>
      </c>
      <c r="G589" s="13">
        <v>0.63900000000000001</v>
      </c>
      <c r="H589" s="46" t="s">
        <v>1070</v>
      </c>
      <c r="I589" s="13" t="s">
        <v>61</v>
      </c>
      <c r="J589" s="14">
        <v>0.71</v>
      </c>
      <c r="K589" s="14">
        <v>83.733000000000004</v>
      </c>
      <c r="L589" s="15">
        <f t="shared" si="43"/>
        <v>8.4793331183643232</v>
      </c>
      <c r="M589" s="6" t="s">
        <v>62</v>
      </c>
      <c r="N589" s="3">
        <f>_xlfn.IFNA(VLOOKUP($C589,DataSuS2021!$B$2:$O$173,2,FALSE),"")</f>
        <v>1</v>
      </c>
      <c r="O589" s="3">
        <f>_xlfn.IFNA(VLOOKUP($C589,DataSuS2021!$B$2:$O$173,3,FALSE),"")</f>
        <v>1</v>
      </c>
      <c r="P589" s="3" t="str">
        <f>_xlfn.IFNA(VLOOKUP($C589,DataSuS2021!$B$2:$O$173,4,FALSE),"")</f>
        <v>-</v>
      </c>
      <c r="Q589" s="3" t="str">
        <f>_xlfn.IFNA(VLOOKUP($C589,DataSuS2021!$B$2:$O$173,5,FALSE),"")</f>
        <v>-</v>
      </c>
      <c r="R589" s="3" t="str">
        <f>_xlfn.IFNA(VLOOKUP($C589,DataSuS2021!$B$2:$O$173,6,FALSE),"")</f>
        <v>-</v>
      </c>
      <c r="S589" s="3" t="str">
        <f>_xlfn.IFNA(VLOOKUP($C589,DataSuS2021!$B$2:$O$173,7,FALSE),"")</f>
        <v>-</v>
      </c>
      <c r="T589" s="3" t="str">
        <f>_xlfn.IFNA(VLOOKUP($C589,DataSuS2021!$B$2:$O$173,8,FALSE),"")</f>
        <v>-</v>
      </c>
      <c r="U589" s="3" t="str">
        <f>_xlfn.IFNA(VLOOKUP($C589,DataSuS2021!$B$2:$O$173,9,FALSE),"")</f>
        <v>-</v>
      </c>
      <c r="V589" s="3" t="str">
        <f>_xlfn.IFNA(VLOOKUP($C589,DataSuS2021!$B$2:$O$173,10,FALSE),"")</f>
        <v>-</v>
      </c>
      <c r="W589" s="3" t="str">
        <f>_xlfn.IFNA(VLOOKUP($C589,DataSuS2021!$B$2:$O$173,11,FALSE),"")</f>
        <v>-</v>
      </c>
      <c r="X589" s="3">
        <f>_xlfn.IFNA(VLOOKUP($C589,DataSuS2021!$B$2:$O$173,12,FALSE),"")</f>
        <v>2</v>
      </c>
      <c r="Y589" s="3" t="str">
        <f>_xlfn.IFNA(VLOOKUP($C589,DataSuS2021!$B$2:$O$173,13,FALSE),"")</f>
        <v>-</v>
      </c>
      <c r="Z589" s="42">
        <f t="shared" si="50"/>
        <v>4</v>
      </c>
      <c r="AA589" s="37" t="str">
        <f>_xlfn.IFNA(VLOOKUP($C589,DataSuS2022!$B$2:$O$854,2,FALSE),"")</f>
        <v>-</v>
      </c>
      <c r="AB589" s="37" t="str">
        <f>_xlfn.IFNA(VLOOKUP($C589,DataSuS2022!$B$2:$O$854,3,FALSE),"")</f>
        <v>-</v>
      </c>
      <c r="AC589" s="37" t="str">
        <f>_xlfn.IFNA(VLOOKUP($C589,DataSuS2022!$B$2:$O$854,4,FALSE),"")</f>
        <v>-</v>
      </c>
      <c r="AD589" s="37" t="str">
        <f>_xlfn.IFNA(VLOOKUP($C589,DataSuS2022!$B$2:$O$854,5,FALSE),"")</f>
        <v>-</v>
      </c>
      <c r="AE589" s="37" t="str">
        <f>_xlfn.IFNA(VLOOKUP($C589,DataSuS2022!$B$2:$O$854,6,FALSE),"")</f>
        <v>-</v>
      </c>
      <c r="AF589" s="37">
        <f>_xlfn.IFNA(VLOOKUP($C589,DataSuS2022!$B$2:$O$854,7,FALSE),"")</f>
        <v>1</v>
      </c>
      <c r="AG589" s="37">
        <f>_xlfn.IFNA(VLOOKUP($C589,DataSuS2022!$B$2:$O$854,8,FALSE),"")</f>
        <v>1</v>
      </c>
      <c r="AH589" s="37" t="str">
        <f>_xlfn.IFNA(VLOOKUP($C589,DataSuS2022!$B$2:$O$854,9,FALSE),"")</f>
        <v>-</v>
      </c>
      <c r="AI589" s="37" t="str">
        <f>_xlfn.IFNA(VLOOKUP($C589,DataSuS2022!$B$2:$O$854,10,FALSE),"")</f>
        <v>-</v>
      </c>
      <c r="AJ589" s="37" t="str">
        <f>_xlfn.IFNA(VLOOKUP($C589,DataSuS2022!$B$2:$O$854,11,FALSE),"")</f>
        <v>-</v>
      </c>
      <c r="AK589" s="37" t="str">
        <f>_xlfn.IFNA(VLOOKUP($C589,DataSuS2022!$B$2:$O$854,12,TRUE),"")</f>
        <v>-</v>
      </c>
      <c r="AL589" s="37" t="str">
        <f>_xlfn.IFNA(VLOOKUP($C589,DataSuS2022!$B$2:$O$854,13,FALSE),"")</f>
        <v>-</v>
      </c>
      <c r="AM589" s="44">
        <f t="shared" si="51"/>
        <v>2</v>
      </c>
      <c r="AN589" t="str">
        <f>_xlfn.IFNA(VLOOKUP($C589,DataSuS2023!$B$2:$O$854,2,FALSE),"")</f>
        <v>-</v>
      </c>
      <c r="AO589" t="str">
        <f>_xlfn.IFNA(VLOOKUP($C589,DataSuS2023!$B$2:$O$854,3,FALSE),"")</f>
        <v>-</v>
      </c>
      <c r="AP589" t="str">
        <f>_xlfn.IFNA(VLOOKUP($C589,DataSuS2023!$B$2:$O$854,4,FALSE),"")</f>
        <v>-</v>
      </c>
      <c r="AQ589" t="str">
        <f>_xlfn.IFNA(VLOOKUP($C589,DataSuS2023!$B$2:$O$854,5,FALSE),"")</f>
        <v>-</v>
      </c>
      <c r="AR589" t="str">
        <f>_xlfn.IFNA(VLOOKUP($C589,DataSuS2023!$B$2:$O$854,6,FALSE),"")</f>
        <v>-</v>
      </c>
      <c r="AS589" t="str">
        <f>_xlfn.IFNA(VLOOKUP($C589,DataSuS2023!$B$2:$O$854,7,FALSE),"")</f>
        <v>-</v>
      </c>
      <c r="AT589" t="str">
        <f>_xlfn.IFNA(VLOOKUP($C589,DataSuS2023!$B$2:$O$854,8,FALSE),"")</f>
        <v>-</v>
      </c>
      <c r="AU589" t="str">
        <f>_xlfn.IFNA(VLOOKUP($C589,DataSuS2023!$B$2:$O$854,9,FALSE),"")</f>
        <v>-</v>
      </c>
      <c r="AV589" t="str">
        <f>_xlfn.IFNA(VLOOKUP($C589,DataSuS2023!$B$2:$O$854,10,FALSE),"")</f>
        <v>-</v>
      </c>
      <c r="AW589" t="str">
        <f>_xlfn.IFNA(VLOOKUP($C589,DataSuS2023!$B$2:$O$854,11,FALSE),"")</f>
        <v>-</v>
      </c>
      <c r="AX589" t="str">
        <f>_xlfn.IFNA(VLOOKUP($C589,DataSuS2023!$B$2:$O$854,12,FALSE),"")</f>
        <v>-</v>
      </c>
      <c r="AY589" t="str">
        <f>_xlfn.IFNA(VLOOKUP($C589,DataSuS2023!$B$2:$O$854,13,FALSE),"")</f>
        <v>-</v>
      </c>
      <c r="AZ589" s="43">
        <f t="shared" si="53"/>
        <v>0</v>
      </c>
      <c r="BA589">
        <f t="shared" si="52"/>
        <v>6</v>
      </c>
    </row>
    <row r="590" spans="1:53" ht="15.75" customHeight="1">
      <c r="A590" s="10" t="s">
        <v>1071</v>
      </c>
      <c r="B590" s="5">
        <v>3150307</v>
      </c>
      <c r="C590" s="5" t="str">
        <f t="shared" si="49"/>
        <v>31503</v>
      </c>
      <c r="D590" s="11" t="s">
        <v>64</v>
      </c>
      <c r="E590" s="12">
        <v>0.33300000000000002</v>
      </c>
      <c r="F590" s="12">
        <v>0.46200000000000002</v>
      </c>
      <c r="G590" s="13">
        <v>0.67800000000000005</v>
      </c>
      <c r="H590" s="46" t="s">
        <v>1072</v>
      </c>
      <c r="I590" s="13" t="s">
        <v>61</v>
      </c>
      <c r="J590" s="14">
        <v>1.72</v>
      </c>
      <c r="K590" s="14">
        <v>322.81400000000002</v>
      </c>
      <c r="L590" s="15">
        <f t="shared" si="43"/>
        <v>5.3281456194588825</v>
      </c>
      <c r="M590" s="6" t="s">
        <v>100</v>
      </c>
      <c r="N590" s="3" t="str">
        <f>_xlfn.IFNA(VLOOKUP($C590,DataSuS2021!$B$2:$O$173,2,FALSE),"")</f>
        <v/>
      </c>
      <c r="O590" s="3" t="str">
        <f>_xlfn.IFNA(VLOOKUP($C590,DataSuS2021!$B$2:$O$173,3,FALSE),"")</f>
        <v/>
      </c>
      <c r="P590" s="3" t="str">
        <f>_xlfn.IFNA(VLOOKUP($C590,DataSuS2021!$B$2:$O$173,4,FALSE),"")</f>
        <v/>
      </c>
      <c r="Q590" s="3" t="str">
        <f>_xlfn.IFNA(VLOOKUP($C590,DataSuS2021!$B$2:$O$173,5,FALSE),"")</f>
        <v/>
      </c>
      <c r="R590" s="3" t="str">
        <f>_xlfn.IFNA(VLOOKUP($C590,DataSuS2021!$B$2:$O$173,6,FALSE),"")</f>
        <v/>
      </c>
      <c r="S590" s="3" t="str">
        <f>_xlfn.IFNA(VLOOKUP($C590,DataSuS2021!$B$2:$O$173,7,FALSE),"")</f>
        <v/>
      </c>
      <c r="T590" s="3" t="str">
        <f>_xlfn.IFNA(VLOOKUP($C590,DataSuS2021!$B$2:$O$173,8,FALSE),"")</f>
        <v/>
      </c>
      <c r="U590" s="3" t="str">
        <f>_xlfn.IFNA(VLOOKUP($C590,DataSuS2021!$B$2:$O$173,9,FALSE),"")</f>
        <v/>
      </c>
      <c r="V590" s="3" t="str">
        <f>_xlfn.IFNA(VLOOKUP($C590,DataSuS2021!$B$2:$O$173,10,FALSE),"")</f>
        <v/>
      </c>
      <c r="W590" s="3" t="str">
        <f>_xlfn.IFNA(VLOOKUP($C590,DataSuS2021!$B$2:$O$173,11,FALSE),"")</f>
        <v/>
      </c>
      <c r="X590" s="3" t="str">
        <f>_xlfn.IFNA(VLOOKUP($C590,DataSuS2021!$B$2:$O$173,12,FALSE),"")</f>
        <v/>
      </c>
      <c r="Y590" s="3" t="str">
        <f>_xlfn.IFNA(VLOOKUP($C590,DataSuS2021!$B$2:$O$173,13,FALSE),"")</f>
        <v/>
      </c>
      <c r="Z590" s="42">
        <f t="shared" si="50"/>
        <v>0</v>
      </c>
      <c r="AA590" s="37" t="str">
        <f>_xlfn.IFNA(VLOOKUP($C590,DataSuS2022!$B$2:$O$854,2,FALSE),"")</f>
        <v>-</v>
      </c>
      <c r="AB590" s="37" t="str">
        <f>_xlfn.IFNA(VLOOKUP($C590,DataSuS2022!$B$2:$O$854,3,FALSE),"")</f>
        <v>-</v>
      </c>
      <c r="AC590" s="37" t="str">
        <f>_xlfn.IFNA(VLOOKUP($C590,DataSuS2022!$B$2:$O$854,4,FALSE),"")</f>
        <v>-</v>
      </c>
      <c r="AD590" s="37" t="str">
        <f>_xlfn.IFNA(VLOOKUP($C590,DataSuS2022!$B$2:$O$854,5,FALSE),"")</f>
        <v>-</v>
      </c>
      <c r="AE590" s="37" t="str">
        <f>_xlfn.IFNA(VLOOKUP($C590,DataSuS2022!$B$2:$O$854,6,FALSE),"")</f>
        <v>-</v>
      </c>
      <c r="AF590" s="37" t="str">
        <f>_xlfn.IFNA(VLOOKUP($C590,DataSuS2022!$B$2:$O$854,7,FALSE),"")</f>
        <v>-</v>
      </c>
      <c r="AG590" s="37" t="str">
        <f>_xlfn.IFNA(VLOOKUP($C590,DataSuS2022!$B$2:$O$854,8,FALSE),"")</f>
        <v>-</v>
      </c>
      <c r="AH590" s="37" t="str">
        <f>_xlfn.IFNA(VLOOKUP($C590,DataSuS2022!$B$2:$O$854,9,FALSE),"")</f>
        <v>-</v>
      </c>
      <c r="AI590" s="37" t="str">
        <f>_xlfn.IFNA(VLOOKUP($C590,DataSuS2022!$B$2:$O$854,10,FALSE),"")</f>
        <v>-</v>
      </c>
      <c r="AJ590" s="37" t="str">
        <f>_xlfn.IFNA(VLOOKUP($C590,DataSuS2022!$B$2:$O$854,11,FALSE),"")</f>
        <v>-</v>
      </c>
      <c r="AK590" s="37" t="str">
        <f>_xlfn.IFNA(VLOOKUP($C590,DataSuS2022!$B$2:$O$854,12,TRUE),"")</f>
        <v>-</v>
      </c>
      <c r="AL590" s="37" t="str">
        <f>_xlfn.IFNA(VLOOKUP($C590,DataSuS2022!$B$2:$O$854,13,FALSE),"")</f>
        <v>-</v>
      </c>
      <c r="AM590" s="44">
        <f t="shared" si="51"/>
        <v>0</v>
      </c>
      <c r="AN590" t="str">
        <f>_xlfn.IFNA(VLOOKUP($C590,DataSuS2023!$B$2:$O$854,2,FALSE),"")</f>
        <v>-</v>
      </c>
      <c r="AO590" t="str">
        <f>_xlfn.IFNA(VLOOKUP($C590,DataSuS2023!$B$2:$O$854,3,FALSE),"")</f>
        <v>-</v>
      </c>
      <c r="AP590" t="str">
        <f>_xlfn.IFNA(VLOOKUP($C590,DataSuS2023!$B$2:$O$854,4,FALSE),"")</f>
        <v>-</v>
      </c>
      <c r="AQ590" t="str">
        <f>_xlfn.IFNA(VLOOKUP($C590,DataSuS2023!$B$2:$O$854,5,FALSE),"")</f>
        <v>-</v>
      </c>
      <c r="AR590" t="str">
        <f>_xlfn.IFNA(VLOOKUP($C590,DataSuS2023!$B$2:$O$854,6,FALSE),"")</f>
        <v>-</v>
      </c>
      <c r="AS590" t="str">
        <f>_xlfn.IFNA(VLOOKUP($C590,DataSuS2023!$B$2:$O$854,7,FALSE),"")</f>
        <v>-</v>
      </c>
      <c r="AT590" t="str">
        <f>_xlfn.IFNA(VLOOKUP($C590,DataSuS2023!$B$2:$O$854,8,FALSE),"")</f>
        <v>-</v>
      </c>
      <c r="AU590" t="str">
        <f>_xlfn.IFNA(VLOOKUP($C590,DataSuS2023!$B$2:$O$854,9,FALSE),"")</f>
        <v>-</v>
      </c>
      <c r="AV590" t="str">
        <f>_xlfn.IFNA(VLOOKUP($C590,DataSuS2023!$B$2:$O$854,10,FALSE),"")</f>
        <v>-</v>
      </c>
      <c r="AW590" t="str">
        <f>_xlfn.IFNA(VLOOKUP($C590,DataSuS2023!$B$2:$O$854,11,FALSE),"")</f>
        <v>-</v>
      </c>
      <c r="AX590" t="str">
        <f>_xlfn.IFNA(VLOOKUP($C590,DataSuS2023!$B$2:$O$854,12,FALSE),"")</f>
        <v>-</v>
      </c>
      <c r="AY590" t="str">
        <f>_xlfn.IFNA(VLOOKUP($C590,DataSuS2023!$B$2:$O$854,13,FALSE),"")</f>
        <v>-</v>
      </c>
      <c r="AZ590" s="43">
        <f t="shared" si="53"/>
        <v>0</v>
      </c>
      <c r="BA590">
        <f t="shared" si="52"/>
        <v>0</v>
      </c>
    </row>
    <row r="591" spans="1:53" ht="15.75" customHeight="1">
      <c r="A591" s="10" t="s">
        <v>1073</v>
      </c>
      <c r="B591" s="5">
        <v>3150406</v>
      </c>
      <c r="C591" s="5" t="str">
        <f t="shared" si="49"/>
        <v>31504</v>
      </c>
      <c r="D591" s="11" t="s">
        <v>56</v>
      </c>
      <c r="E591" s="12">
        <v>0.442</v>
      </c>
      <c r="F591" s="12">
        <v>0.57899999999999996</v>
      </c>
      <c r="G591" s="13">
        <v>0.626</v>
      </c>
      <c r="H591" s="46" t="s">
        <v>143</v>
      </c>
      <c r="I591" s="13" t="s">
        <v>61</v>
      </c>
      <c r="J591" s="14">
        <v>0.84</v>
      </c>
      <c r="K591" s="14">
        <v>259.63799999999998</v>
      </c>
      <c r="L591" s="15">
        <f t="shared" si="43"/>
        <v>3.2352737272664247</v>
      </c>
      <c r="M591" s="6" t="s">
        <v>117</v>
      </c>
      <c r="N591" s="3" t="str">
        <f>_xlfn.IFNA(VLOOKUP($C591,DataSuS2021!$B$2:$O$173,2,FALSE),"")</f>
        <v/>
      </c>
      <c r="O591" s="3" t="str">
        <f>_xlfn.IFNA(VLOOKUP($C591,DataSuS2021!$B$2:$O$173,3,FALSE),"")</f>
        <v/>
      </c>
      <c r="P591" s="3" t="str">
        <f>_xlfn.IFNA(VLOOKUP($C591,DataSuS2021!$B$2:$O$173,4,FALSE),"")</f>
        <v/>
      </c>
      <c r="Q591" s="3" t="str">
        <f>_xlfn.IFNA(VLOOKUP($C591,DataSuS2021!$B$2:$O$173,5,FALSE),"")</f>
        <v/>
      </c>
      <c r="R591" s="3" t="str">
        <f>_xlfn.IFNA(VLOOKUP($C591,DataSuS2021!$B$2:$O$173,6,FALSE),"")</f>
        <v/>
      </c>
      <c r="S591" s="3" t="str">
        <f>_xlfn.IFNA(VLOOKUP($C591,DataSuS2021!$B$2:$O$173,7,FALSE),"")</f>
        <v/>
      </c>
      <c r="T591" s="3" t="str">
        <f>_xlfn.IFNA(VLOOKUP($C591,DataSuS2021!$B$2:$O$173,8,FALSE),"")</f>
        <v/>
      </c>
      <c r="U591" s="3" t="str">
        <f>_xlfn.IFNA(VLOOKUP($C591,DataSuS2021!$B$2:$O$173,9,FALSE),"")</f>
        <v/>
      </c>
      <c r="V591" s="3" t="str">
        <f>_xlfn.IFNA(VLOOKUP($C591,DataSuS2021!$B$2:$O$173,10,FALSE),"")</f>
        <v/>
      </c>
      <c r="W591" s="3" t="str">
        <f>_xlfn.IFNA(VLOOKUP($C591,DataSuS2021!$B$2:$O$173,11,FALSE),"")</f>
        <v/>
      </c>
      <c r="X591" s="3" t="str">
        <f>_xlfn.IFNA(VLOOKUP($C591,DataSuS2021!$B$2:$O$173,12,FALSE),"")</f>
        <v/>
      </c>
      <c r="Y591" s="3" t="str">
        <f>_xlfn.IFNA(VLOOKUP($C591,DataSuS2021!$B$2:$O$173,13,FALSE),"")</f>
        <v/>
      </c>
      <c r="Z591" s="42">
        <f t="shared" si="50"/>
        <v>0</v>
      </c>
      <c r="AA591" s="37" t="str">
        <f>_xlfn.IFNA(VLOOKUP($C591,DataSuS2022!$B$2:$O$854,2,FALSE),"")</f>
        <v>-</v>
      </c>
      <c r="AB591" s="37" t="str">
        <f>_xlfn.IFNA(VLOOKUP($C591,DataSuS2022!$B$2:$O$854,3,FALSE),"")</f>
        <v>-</v>
      </c>
      <c r="AC591" s="37" t="str">
        <f>_xlfn.IFNA(VLOOKUP($C591,DataSuS2022!$B$2:$O$854,4,FALSE),"")</f>
        <v>-</v>
      </c>
      <c r="AD591" s="37" t="str">
        <f>_xlfn.IFNA(VLOOKUP($C591,DataSuS2022!$B$2:$O$854,5,FALSE),"")</f>
        <v>-</v>
      </c>
      <c r="AE591" s="37" t="str">
        <f>_xlfn.IFNA(VLOOKUP($C591,DataSuS2022!$B$2:$O$854,6,FALSE),"")</f>
        <v>-</v>
      </c>
      <c r="AF591" s="37" t="str">
        <f>_xlfn.IFNA(VLOOKUP($C591,DataSuS2022!$B$2:$O$854,7,FALSE),"")</f>
        <v>-</v>
      </c>
      <c r="AG591" s="37" t="str">
        <f>_xlfn.IFNA(VLOOKUP($C591,DataSuS2022!$B$2:$O$854,8,FALSE),"")</f>
        <v>-</v>
      </c>
      <c r="AH591" s="37" t="str">
        <f>_xlfn.IFNA(VLOOKUP($C591,DataSuS2022!$B$2:$O$854,9,FALSE),"")</f>
        <v>-</v>
      </c>
      <c r="AI591" s="37" t="str">
        <f>_xlfn.IFNA(VLOOKUP($C591,DataSuS2022!$B$2:$O$854,10,FALSE),"")</f>
        <v>-</v>
      </c>
      <c r="AJ591" s="37" t="str">
        <f>_xlfn.IFNA(VLOOKUP($C591,DataSuS2022!$B$2:$O$854,11,FALSE),"")</f>
        <v>-</v>
      </c>
      <c r="AK591" s="37" t="str">
        <f>_xlfn.IFNA(VLOOKUP($C591,DataSuS2022!$B$2:$O$854,12,TRUE),"")</f>
        <v>-</v>
      </c>
      <c r="AL591" s="37" t="str">
        <f>_xlfn.IFNA(VLOOKUP($C591,DataSuS2022!$B$2:$O$854,13,FALSE),"")</f>
        <v>-</v>
      </c>
      <c r="AM591" s="44">
        <f t="shared" si="51"/>
        <v>0</v>
      </c>
      <c r="AN591" t="str">
        <f>_xlfn.IFNA(VLOOKUP($C591,DataSuS2023!$B$2:$O$854,2,FALSE),"")</f>
        <v>-</v>
      </c>
      <c r="AO591" t="str">
        <f>_xlfn.IFNA(VLOOKUP($C591,DataSuS2023!$B$2:$O$854,3,FALSE),"")</f>
        <v>-</v>
      </c>
      <c r="AP591" t="str">
        <f>_xlfn.IFNA(VLOOKUP($C591,DataSuS2023!$B$2:$O$854,4,FALSE),"")</f>
        <v>-</v>
      </c>
      <c r="AQ591" t="str">
        <f>_xlfn.IFNA(VLOOKUP($C591,DataSuS2023!$B$2:$O$854,5,FALSE),"")</f>
        <v>-</v>
      </c>
      <c r="AR591" t="str">
        <f>_xlfn.IFNA(VLOOKUP($C591,DataSuS2023!$B$2:$O$854,6,FALSE),"")</f>
        <v>-</v>
      </c>
      <c r="AS591" t="str">
        <f>_xlfn.IFNA(VLOOKUP($C591,DataSuS2023!$B$2:$O$854,7,FALSE),"")</f>
        <v>-</v>
      </c>
      <c r="AT591" t="str">
        <f>_xlfn.IFNA(VLOOKUP($C591,DataSuS2023!$B$2:$O$854,8,FALSE),"")</f>
        <v>-</v>
      </c>
      <c r="AU591" t="str">
        <f>_xlfn.IFNA(VLOOKUP($C591,DataSuS2023!$B$2:$O$854,9,FALSE),"")</f>
        <v>-</v>
      </c>
      <c r="AV591" t="str">
        <f>_xlfn.IFNA(VLOOKUP($C591,DataSuS2023!$B$2:$O$854,10,FALSE),"")</f>
        <v>-</v>
      </c>
      <c r="AW591" t="str">
        <f>_xlfn.IFNA(VLOOKUP($C591,DataSuS2023!$B$2:$O$854,11,FALSE),"")</f>
        <v>-</v>
      </c>
      <c r="AX591" t="str">
        <f>_xlfn.IFNA(VLOOKUP($C591,DataSuS2023!$B$2:$O$854,12,FALSE),"")</f>
        <v>-</v>
      </c>
      <c r="AY591" t="str">
        <f>_xlfn.IFNA(VLOOKUP($C591,DataSuS2023!$B$2:$O$854,13,FALSE),"")</f>
        <v>-</v>
      </c>
      <c r="AZ591" s="43">
        <f t="shared" si="53"/>
        <v>0</v>
      </c>
      <c r="BA591">
        <f t="shared" si="52"/>
        <v>0</v>
      </c>
    </row>
    <row r="592" spans="1:53" ht="15.75" customHeight="1">
      <c r="A592" s="10" t="s">
        <v>1074</v>
      </c>
      <c r="B592" s="5">
        <v>3150505</v>
      </c>
      <c r="C592" s="5" t="str">
        <f t="shared" si="49"/>
        <v>31505</v>
      </c>
      <c r="D592" s="11" t="s">
        <v>85</v>
      </c>
      <c r="E592" s="12">
        <v>0.36599999999999999</v>
      </c>
      <c r="F592" s="12">
        <v>0.50900000000000001</v>
      </c>
      <c r="G592" s="13">
        <v>0.68600000000000005</v>
      </c>
      <c r="H592" s="46" t="s">
        <v>281</v>
      </c>
      <c r="I592" s="13" t="s">
        <v>53</v>
      </c>
      <c r="J592" s="14">
        <v>2.91</v>
      </c>
      <c r="K592" s="14">
        <v>414.96899999999999</v>
      </c>
      <c r="L592" s="15">
        <f t="shared" si="43"/>
        <v>7.0125720234523543</v>
      </c>
      <c r="M592" s="6" t="s">
        <v>76</v>
      </c>
      <c r="N592" s="3" t="str">
        <f>_xlfn.IFNA(VLOOKUP($C592,DataSuS2021!$B$2:$O$173,2,FALSE),"")</f>
        <v>-</v>
      </c>
      <c r="O592" s="3" t="str">
        <f>_xlfn.IFNA(VLOOKUP($C592,DataSuS2021!$B$2:$O$173,3,FALSE),"")</f>
        <v>-</v>
      </c>
      <c r="P592" s="3">
        <f>_xlfn.IFNA(VLOOKUP($C592,DataSuS2021!$B$2:$O$173,4,FALSE),"")</f>
        <v>3</v>
      </c>
      <c r="Q592" s="3">
        <f>_xlfn.IFNA(VLOOKUP($C592,DataSuS2021!$B$2:$O$173,5,FALSE),"")</f>
        <v>1</v>
      </c>
      <c r="R592" s="3" t="str">
        <f>_xlfn.IFNA(VLOOKUP($C592,DataSuS2021!$B$2:$O$173,6,FALSE),"")</f>
        <v>-</v>
      </c>
      <c r="S592" s="3">
        <f>_xlfn.IFNA(VLOOKUP($C592,DataSuS2021!$B$2:$O$173,7,FALSE),"")</f>
        <v>2</v>
      </c>
      <c r="T592" s="3" t="str">
        <f>_xlfn.IFNA(VLOOKUP($C592,DataSuS2021!$B$2:$O$173,8,FALSE),"")</f>
        <v>-</v>
      </c>
      <c r="U592" s="3">
        <f>_xlfn.IFNA(VLOOKUP($C592,DataSuS2021!$B$2:$O$173,9,FALSE),"")</f>
        <v>2</v>
      </c>
      <c r="V592" s="3" t="str">
        <f>_xlfn.IFNA(VLOOKUP($C592,DataSuS2021!$B$2:$O$173,10,FALSE),"")</f>
        <v>-</v>
      </c>
      <c r="W592" s="3">
        <f>_xlfn.IFNA(VLOOKUP($C592,DataSuS2021!$B$2:$O$173,11,FALSE),"")</f>
        <v>3</v>
      </c>
      <c r="X592" s="3" t="str">
        <f>_xlfn.IFNA(VLOOKUP($C592,DataSuS2021!$B$2:$O$173,12,FALSE),"")</f>
        <v>-</v>
      </c>
      <c r="Y592" s="3" t="str">
        <f>_xlfn.IFNA(VLOOKUP($C592,DataSuS2021!$B$2:$O$173,13,FALSE),"")</f>
        <v>-</v>
      </c>
      <c r="Z592" s="42">
        <f t="shared" si="50"/>
        <v>11</v>
      </c>
      <c r="AA592" s="37" t="str">
        <f>_xlfn.IFNA(VLOOKUP($C592,DataSuS2022!$B$2:$O$854,2,FALSE),"")</f>
        <v>-</v>
      </c>
      <c r="AB592" s="37">
        <f>_xlfn.IFNA(VLOOKUP($C592,DataSuS2022!$B$2:$O$854,3,FALSE),"")</f>
        <v>2</v>
      </c>
      <c r="AC592" s="37">
        <f>_xlfn.IFNA(VLOOKUP($C592,DataSuS2022!$B$2:$O$854,4,FALSE),"")</f>
        <v>2</v>
      </c>
      <c r="AD592" s="37" t="str">
        <f>_xlfn.IFNA(VLOOKUP($C592,DataSuS2022!$B$2:$O$854,5,FALSE),"")</f>
        <v>-</v>
      </c>
      <c r="AE592" s="37" t="str">
        <f>_xlfn.IFNA(VLOOKUP($C592,DataSuS2022!$B$2:$O$854,6,FALSE),"")</f>
        <v>-</v>
      </c>
      <c r="AF592" s="37">
        <f>_xlfn.IFNA(VLOOKUP($C592,DataSuS2022!$B$2:$O$854,7,FALSE),"")</f>
        <v>2</v>
      </c>
      <c r="AG592" s="37" t="str">
        <f>_xlfn.IFNA(VLOOKUP($C592,DataSuS2022!$B$2:$O$854,8,FALSE),"")</f>
        <v>-</v>
      </c>
      <c r="AH592" s="37">
        <f>_xlfn.IFNA(VLOOKUP($C592,DataSuS2022!$B$2:$O$854,9,FALSE),"")</f>
        <v>1</v>
      </c>
      <c r="AI592" s="37" t="str">
        <f>_xlfn.IFNA(VLOOKUP($C592,DataSuS2022!$B$2:$O$854,10,FALSE),"")</f>
        <v>-</v>
      </c>
      <c r="AJ592" s="37" t="str">
        <f>_xlfn.IFNA(VLOOKUP($C592,DataSuS2022!$B$2:$O$854,11,FALSE),"")</f>
        <v>-</v>
      </c>
      <c r="AK592" s="37" t="str">
        <f>_xlfn.IFNA(VLOOKUP($C592,DataSuS2022!$B$2:$O$854,12,TRUE),"")</f>
        <v>-</v>
      </c>
      <c r="AL592" s="37" t="str">
        <f>_xlfn.IFNA(VLOOKUP($C592,DataSuS2022!$B$2:$O$854,13,FALSE),"")</f>
        <v>-</v>
      </c>
      <c r="AM592" s="44">
        <f t="shared" si="51"/>
        <v>7</v>
      </c>
      <c r="AN592" t="str">
        <f>_xlfn.IFNA(VLOOKUP($C592,DataSuS2023!$B$2:$O$854,2,FALSE),"")</f>
        <v>-</v>
      </c>
      <c r="AO592">
        <f>_xlfn.IFNA(VLOOKUP($C592,DataSuS2023!$B$2:$O$854,3,FALSE),"")</f>
        <v>1</v>
      </c>
      <c r="AP592" t="str">
        <f>_xlfn.IFNA(VLOOKUP($C592,DataSuS2023!$B$2:$O$854,4,FALSE),"")</f>
        <v>-</v>
      </c>
      <c r="AQ592" t="str">
        <f>_xlfn.IFNA(VLOOKUP($C592,DataSuS2023!$B$2:$O$854,5,FALSE),"")</f>
        <v>-</v>
      </c>
      <c r="AR592" t="str">
        <f>_xlfn.IFNA(VLOOKUP($C592,DataSuS2023!$B$2:$O$854,6,FALSE),"")</f>
        <v>-</v>
      </c>
      <c r="AS592" t="str">
        <f>_xlfn.IFNA(VLOOKUP($C592,DataSuS2023!$B$2:$O$854,7,FALSE),"")</f>
        <v>-</v>
      </c>
      <c r="AT592" t="str">
        <f>_xlfn.IFNA(VLOOKUP($C592,DataSuS2023!$B$2:$O$854,8,FALSE),"")</f>
        <v>-</v>
      </c>
      <c r="AU592" t="str">
        <f>_xlfn.IFNA(VLOOKUP($C592,DataSuS2023!$B$2:$O$854,9,FALSE),"")</f>
        <v>-</v>
      </c>
      <c r="AV592" t="str">
        <f>_xlfn.IFNA(VLOOKUP($C592,DataSuS2023!$B$2:$O$854,10,FALSE),"")</f>
        <v>-</v>
      </c>
      <c r="AW592" t="str">
        <f>_xlfn.IFNA(VLOOKUP($C592,DataSuS2023!$B$2:$O$854,11,FALSE),"")</f>
        <v>-</v>
      </c>
      <c r="AX592" t="str">
        <f>_xlfn.IFNA(VLOOKUP($C592,DataSuS2023!$B$2:$O$854,12,FALSE),"")</f>
        <v>-</v>
      </c>
      <c r="AY592" t="str">
        <f>_xlfn.IFNA(VLOOKUP($C592,DataSuS2023!$B$2:$O$854,13,FALSE),"")</f>
        <v>-</v>
      </c>
      <c r="AZ592" s="43">
        <f t="shared" si="53"/>
        <v>1</v>
      </c>
      <c r="BA592">
        <f t="shared" si="52"/>
        <v>19</v>
      </c>
    </row>
    <row r="593" spans="1:53" ht="15.75" customHeight="1">
      <c r="A593" s="10" t="s">
        <v>1075</v>
      </c>
      <c r="B593" s="5">
        <v>3150539</v>
      </c>
      <c r="C593" s="5" t="str">
        <f t="shared" si="49"/>
        <v>31505</v>
      </c>
      <c r="D593" s="11" t="s">
        <v>51</v>
      </c>
      <c r="E593" s="12">
        <v>0.20699999999999999</v>
      </c>
      <c r="F593" s="12">
        <v>0.45100000000000001</v>
      </c>
      <c r="G593" s="13">
        <v>0.61899999999999999</v>
      </c>
      <c r="H593" s="46" t="s">
        <v>1076</v>
      </c>
      <c r="I593" s="13" t="s">
        <v>61</v>
      </c>
      <c r="J593" s="14">
        <v>1.0900000000000001</v>
      </c>
      <c r="K593" s="14">
        <v>66.569999999999993</v>
      </c>
      <c r="L593" s="15">
        <f t="shared" si="43"/>
        <v>16.373741925792402</v>
      </c>
      <c r="M593" s="6" t="s">
        <v>67</v>
      </c>
      <c r="N593" s="3" t="str">
        <f>_xlfn.IFNA(VLOOKUP($C593,DataSuS2021!$B$2:$O$173,2,FALSE),"")</f>
        <v>-</v>
      </c>
      <c r="O593" s="3" t="str">
        <f>_xlfn.IFNA(VLOOKUP($C593,DataSuS2021!$B$2:$O$173,3,FALSE),"")</f>
        <v>-</v>
      </c>
      <c r="P593" s="3">
        <f>_xlfn.IFNA(VLOOKUP($C593,DataSuS2021!$B$2:$O$173,4,FALSE),"")</f>
        <v>3</v>
      </c>
      <c r="Q593" s="3">
        <f>_xlfn.IFNA(VLOOKUP($C593,DataSuS2021!$B$2:$O$173,5,FALSE),"")</f>
        <v>1</v>
      </c>
      <c r="R593" s="3" t="str">
        <f>_xlfn.IFNA(VLOOKUP($C593,DataSuS2021!$B$2:$O$173,6,FALSE),"")</f>
        <v>-</v>
      </c>
      <c r="S593" s="3">
        <f>_xlfn.IFNA(VLOOKUP($C593,DataSuS2021!$B$2:$O$173,7,FALSE),"")</f>
        <v>2</v>
      </c>
      <c r="T593" s="3" t="str">
        <f>_xlfn.IFNA(VLOOKUP($C593,DataSuS2021!$B$2:$O$173,8,FALSE),"")</f>
        <v>-</v>
      </c>
      <c r="U593" s="3">
        <f>_xlfn.IFNA(VLOOKUP($C593,DataSuS2021!$B$2:$O$173,9,FALSE),"")</f>
        <v>2</v>
      </c>
      <c r="V593" s="3" t="str">
        <f>_xlfn.IFNA(VLOOKUP($C593,DataSuS2021!$B$2:$O$173,10,FALSE),"")</f>
        <v>-</v>
      </c>
      <c r="W593" s="3">
        <f>_xlfn.IFNA(VLOOKUP($C593,DataSuS2021!$B$2:$O$173,11,FALSE),"")</f>
        <v>3</v>
      </c>
      <c r="X593" s="3" t="str">
        <f>_xlfn.IFNA(VLOOKUP($C593,DataSuS2021!$B$2:$O$173,12,FALSE),"")</f>
        <v>-</v>
      </c>
      <c r="Y593" s="3" t="str">
        <f>_xlfn.IFNA(VLOOKUP($C593,DataSuS2021!$B$2:$O$173,13,FALSE),"")</f>
        <v>-</v>
      </c>
      <c r="Z593" s="42">
        <f t="shared" si="50"/>
        <v>11</v>
      </c>
      <c r="AA593" s="37" t="str">
        <f>_xlfn.IFNA(VLOOKUP($C593,DataSuS2022!$B$2:$O$854,2,FALSE),"")</f>
        <v>-</v>
      </c>
      <c r="AB593" s="37">
        <f>_xlfn.IFNA(VLOOKUP($C593,DataSuS2022!$B$2:$O$854,3,FALSE),"")</f>
        <v>2</v>
      </c>
      <c r="AC593" s="37">
        <f>_xlfn.IFNA(VLOOKUP($C593,DataSuS2022!$B$2:$O$854,4,FALSE),"")</f>
        <v>2</v>
      </c>
      <c r="AD593" s="37" t="str">
        <f>_xlfn.IFNA(VLOOKUP($C593,DataSuS2022!$B$2:$O$854,5,FALSE),"")</f>
        <v>-</v>
      </c>
      <c r="AE593" s="37" t="str">
        <f>_xlfn.IFNA(VLOOKUP($C593,DataSuS2022!$B$2:$O$854,6,FALSE),"")</f>
        <v>-</v>
      </c>
      <c r="AF593" s="37">
        <f>_xlfn.IFNA(VLOOKUP($C593,DataSuS2022!$B$2:$O$854,7,FALSE),"")</f>
        <v>2</v>
      </c>
      <c r="AG593" s="37" t="str">
        <f>_xlfn.IFNA(VLOOKUP($C593,DataSuS2022!$B$2:$O$854,8,FALSE),"")</f>
        <v>-</v>
      </c>
      <c r="AH593" s="37">
        <f>_xlfn.IFNA(VLOOKUP($C593,DataSuS2022!$B$2:$O$854,9,FALSE),"")</f>
        <v>1</v>
      </c>
      <c r="AI593" s="37" t="str">
        <f>_xlfn.IFNA(VLOOKUP($C593,DataSuS2022!$B$2:$O$854,10,FALSE),"")</f>
        <v>-</v>
      </c>
      <c r="AJ593" s="37" t="str">
        <f>_xlfn.IFNA(VLOOKUP($C593,DataSuS2022!$B$2:$O$854,11,FALSE),"")</f>
        <v>-</v>
      </c>
      <c r="AK593" s="37" t="str">
        <f>_xlfn.IFNA(VLOOKUP($C593,DataSuS2022!$B$2:$O$854,12,TRUE),"")</f>
        <v>-</v>
      </c>
      <c r="AL593" s="37" t="str">
        <f>_xlfn.IFNA(VLOOKUP($C593,DataSuS2022!$B$2:$O$854,13,FALSE),"")</f>
        <v>-</v>
      </c>
      <c r="AM593" s="44">
        <f t="shared" si="51"/>
        <v>7</v>
      </c>
      <c r="AN593" t="str">
        <f>_xlfn.IFNA(VLOOKUP($C593,DataSuS2023!$B$2:$O$854,2,FALSE),"")</f>
        <v>-</v>
      </c>
      <c r="AO593">
        <f>_xlfn.IFNA(VLOOKUP($C593,DataSuS2023!$B$2:$O$854,3,FALSE),"")</f>
        <v>1</v>
      </c>
      <c r="AP593" t="str">
        <f>_xlfn.IFNA(VLOOKUP($C593,DataSuS2023!$B$2:$O$854,4,FALSE),"")</f>
        <v>-</v>
      </c>
      <c r="AQ593" t="str">
        <f>_xlfn.IFNA(VLOOKUP($C593,DataSuS2023!$B$2:$O$854,5,FALSE),"")</f>
        <v>-</v>
      </c>
      <c r="AR593" t="str">
        <f>_xlfn.IFNA(VLOOKUP($C593,DataSuS2023!$B$2:$O$854,6,FALSE),"")</f>
        <v>-</v>
      </c>
      <c r="AS593" t="str">
        <f>_xlfn.IFNA(VLOOKUP($C593,DataSuS2023!$B$2:$O$854,7,FALSE),"")</f>
        <v>-</v>
      </c>
      <c r="AT593" t="str">
        <f>_xlfn.IFNA(VLOOKUP($C593,DataSuS2023!$B$2:$O$854,8,FALSE),"")</f>
        <v>-</v>
      </c>
      <c r="AU593" t="str">
        <f>_xlfn.IFNA(VLOOKUP($C593,DataSuS2023!$B$2:$O$854,9,FALSE),"")</f>
        <v>-</v>
      </c>
      <c r="AV593" t="str">
        <f>_xlfn.IFNA(VLOOKUP($C593,DataSuS2023!$B$2:$O$854,10,FALSE),"")</f>
        <v>-</v>
      </c>
      <c r="AW593" t="str">
        <f>_xlfn.IFNA(VLOOKUP($C593,DataSuS2023!$B$2:$O$854,11,FALSE),"")</f>
        <v>-</v>
      </c>
      <c r="AX593" t="str">
        <f>_xlfn.IFNA(VLOOKUP($C593,DataSuS2023!$B$2:$O$854,12,FALSE),"")</f>
        <v>-</v>
      </c>
      <c r="AY593" t="str">
        <f>_xlfn.IFNA(VLOOKUP($C593,DataSuS2023!$B$2:$O$854,13,FALSE),"")</f>
        <v>-</v>
      </c>
      <c r="AZ593" s="43">
        <f t="shared" si="53"/>
        <v>1</v>
      </c>
      <c r="BA593">
        <f t="shared" si="52"/>
        <v>19</v>
      </c>
    </row>
    <row r="594" spans="1:53" ht="15.75" customHeight="1">
      <c r="A594" s="10" t="s">
        <v>1077</v>
      </c>
      <c r="B594" s="5">
        <v>3150570</v>
      </c>
      <c r="C594" s="5" t="str">
        <f t="shared" si="49"/>
        <v>31505</v>
      </c>
      <c r="D594" s="11" t="s">
        <v>64</v>
      </c>
      <c r="E594" s="12">
        <v>0.374</v>
      </c>
      <c r="F594" s="12">
        <v>0.52</v>
      </c>
      <c r="G594" s="13">
        <v>0.59399999999999997</v>
      </c>
      <c r="H594" s="46" t="s">
        <v>1078</v>
      </c>
      <c r="I594" s="13" t="s">
        <v>255</v>
      </c>
      <c r="J594" s="14">
        <v>1.35</v>
      </c>
      <c r="K594" s="14">
        <v>1228.7360000000001</v>
      </c>
      <c r="L594" s="15">
        <f t="shared" si="43"/>
        <v>1.0986900359393716</v>
      </c>
      <c r="M594" s="6" t="s">
        <v>83</v>
      </c>
      <c r="N594" s="3" t="str">
        <f>_xlfn.IFNA(VLOOKUP($C594,DataSuS2021!$B$2:$O$173,2,FALSE),"")</f>
        <v>-</v>
      </c>
      <c r="O594" s="3" t="str">
        <f>_xlfn.IFNA(VLOOKUP($C594,DataSuS2021!$B$2:$O$173,3,FALSE),"")</f>
        <v>-</v>
      </c>
      <c r="P594" s="3">
        <f>_xlfn.IFNA(VLOOKUP($C594,DataSuS2021!$B$2:$O$173,4,FALSE),"")</f>
        <v>3</v>
      </c>
      <c r="Q594" s="3">
        <f>_xlfn.IFNA(VLOOKUP($C594,DataSuS2021!$B$2:$O$173,5,FALSE),"")</f>
        <v>1</v>
      </c>
      <c r="R594" s="3" t="str">
        <f>_xlfn.IFNA(VLOOKUP($C594,DataSuS2021!$B$2:$O$173,6,FALSE),"")</f>
        <v>-</v>
      </c>
      <c r="S594" s="3">
        <f>_xlfn.IFNA(VLOOKUP($C594,DataSuS2021!$B$2:$O$173,7,FALSE),"")</f>
        <v>2</v>
      </c>
      <c r="T594" s="3" t="str">
        <f>_xlfn.IFNA(VLOOKUP($C594,DataSuS2021!$B$2:$O$173,8,FALSE),"")</f>
        <v>-</v>
      </c>
      <c r="U594" s="3">
        <f>_xlfn.IFNA(VLOOKUP($C594,DataSuS2021!$B$2:$O$173,9,FALSE),"")</f>
        <v>2</v>
      </c>
      <c r="V594" s="3" t="str">
        <f>_xlfn.IFNA(VLOOKUP($C594,DataSuS2021!$B$2:$O$173,10,FALSE),"")</f>
        <v>-</v>
      </c>
      <c r="W594" s="3">
        <f>_xlfn.IFNA(VLOOKUP($C594,DataSuS2021!$B$2:$O$173,11,FALSE),"")</f>
        <v>3</v>
      </c>
      <c r="X594" s="3" t="str">
        <f>_xlfn.IFNA(VLOOKUP($C594,DataSuS2021!$B$2:$O$173,12,FALSE),"")</f>
        <v>-</v>
      </c>
      <c r="Y594" s="3" t="str">
        <f>_xlfn.IFNA(VLOOKUP($C594,DataSuS2021!$B$2:$O$173,13,FALSE),"")</f>
        <v>-</v>
      </c>
      <c r="Z594" s="42">
        <f t="shared" si="50"/>
        <v>11</v>
      </c>
      <c r="AA594" s="37" t="str">
        <f>_xlfn.IFNA(VLOOKUP($C594,DataSuS2022!$B$2:$O$854,2,FALSE),"")</f>
        <v>-</v>
      </c>
      <c r="AB594" s="37">
        <f>_xlfn.IFNA(VLOOKUP($C594,DataSuS2022!$B$2:$O$854,3,FALSE),"")</f>
        <v>2</v>
      </c>
      <c r="AC594" s="37">
        <f>_xlfn.IFNA(VLOOKUP($C594,DataSuS2022!$B$2:$O$854,4,FALSE),"")</f>
        <v>2</v>
      </c>
      <c r="AD594" s="37" t="str">
        <f>_xlfn.IFNA(VLOOKUP($C594,DataSuS2022!$B$2:$O$854,5,FALSE),"")</f>
        <v>-</v>
      </c>
      <c r="AE594" s="37" t="str">
        <f>_xlfn.IFNA(VLOOKUP($C594,DataSuS2022!$B$2:$O$854,6,FALSE),"")</f>
        <v>-</v>
      </c>
      <c r="AF594" s="37">
        <f>_xlfn.IFNA(VLOOKUP($C594,DataSuS2022!$B$2:$O$854,7,FALSE),"")</f>
        <v>2</v>
      </c>
      <c r="AG594" s="37" t="str">
        <f>_xlfn.IFNA(VLOOKUP($C594,DataSuS2022!$B$2:$O$854,8,FALSE),"")</f>
        <v>-</v>
      </c>
      <c r="AH594" s="37">
        <f>_xlfn.IFNA(VLOOKUP($C594,DataSuS2022!$B$2:$O$854,9,FALSE),"")</f>
        <v>1</v>
      </c>
      <c r="AI594" s="37" t="str">
        <f>_xlfn.IFNA(VLOOKUP($C594,DataSuS2022!$B$2:$O$854,10,FALSE),"")</f>
        <v>-</v>
      </c>
      <c r="AJ594" s="37" t="str">
        <f>_xlfn.IFNA(VLOOKUP($C594,DataSuS2022!$B$2:$O$854,11,FALSE),"")</f>
        <v>-</v>
      </c>
      <c r="AK594" s="37" t="str">
        <f>_xlfn.IFNA(VLOOKUP($C594,DataSuS2022!$B$2:$O$854,12,TRUE),"")</f>
        <v>-</v>
      </c>
      <c r="AL594" s="37" t="str">
        <f>_xlfn.IFNA(VLOOKUP($C594,DataSuS2022!$B$2:$O$854,13,FALSE),"")</f>
        <v>-</v>
      </c>
      <c r="AM594" s="44">
        <f t="shared" si="51"/>
        <v>7</v>
      </c>
      <c r="AN594" t="str">
        <f>_xlfn.IFNA(VLOOKUP($C594,DataSuS2023!$B$2:$O$854,2,FALSE),"")</f>
        <v>-</v>
      </c>
      <c r="AO594">
        <f>_xlfn.IFNA(VLOOKUP($C594,DataSuS2023!$B$2:$O$854,3,FALSE),"")</f>
        <v>1</v>
      </c>
      <c r="AP594" t="str">
        <f>_xlfn.IFNA(VLOOKUP($C594,DataSuS2023!$B$2:$O$854,4,FALSE),"")</f>
        <v>-</v>
      </c>
      <c r="AQ594" t="str">
        <f>_xlfn.IFNA(VLOOKUP($C594,DataSuS2023!$B$2:$O$854,5,FALSE),"")</f>
        <v>-</v>
      </c>
      <c r="AR594" t="str">
        <f>_xlfn.IFNA(VLOOKUP($C594,DataSuS2023!$B$2:$O$854,6,FALSE),"")</f>
        <v>-</v>
      </c>
      <c r="AS594" t="str">
        <f>_xlfn.IFNA(VLOOKUP($C594,DataSuS2023!$B$2:$O$854,7,FALSE),"")</f>
        <v>-</v>
      </c>
      <c r="AT594" t="str">
        <f>_xlfn.IFNA(VLOOKUP($C594,DataSuS2023!$B$2:$O$854,8,FALSE),"")</f>
        <v>-</v>
      </c>
      <c r="AU594" t="str">
        <f>_xlfn.IFNA(VLOOKUP($C594,DataSuS2023!$B$2:$O$854,9,FALSE),"")</f>
        <v>-</v>
      </c>
      <c r="AV594" t="str">
        <f>_xlfn.IFNA(VLOOKUP($C594,DataSuS2023!$B$2:$O$854,10,FALSE),"")</f>
        <v>-</v>
      </c>
      <c r="AW594" t="str">
        <f>_xlfn.IFNA(VLOOKUP($C594,DataSuS2023!$B$2:$O$854,11,FALSE),"")</f>
        <v>-</v>
      </c>
      <c r="AX594" t="str">
        <f>_xlfn.IFNA(VLOOKUP($C594,DataSuS2023!$B$2:$O$854,12,FALSE),"")</f>
        <v>-</v>
      </c>
      <c r="AY594" t="str">
        <f>_xlfn.IFNA(VLOOKUP($C594,DataSuS2023!$B$2:$O$854,13,FALSE),"")</f>
        <v>-</v>
      </c>
      <c r="AZ594" s="43">
        <f t="shared" si="53"/>
        <v>1</v>
      </c>
      <c r="BA594">
        <f t="shared" si="52"/>
        <v>19</v>
      </c>
    </row>
    <row r="595" spans="1:53" ht="15.75" customHeight="1">
      <c r="A595" s="10" t="s">
        <v>1079</v>
      </c>
      <c r="B595" s="5">
        <v>3150604</v>
      </c>
      <c r="C595" s="5" t="str">
        <f t="shared" si="49"/>
        <v>31506</v>
      </c>
      <c r="D595" s="11" t="s">
        <v>56</v>
      </c>
      <c r="E595" s="12">
        <v>0.46800000000000003</v>
      </c>
      <c r="F595" s="12">
        <v>0.63500000000000001</v>
      </c>
      <c r="G595" s="13">
        <v>0.64600000000000002</v>
      </c>
      <c r="H595" s="46" t="s">
        <v>1080</v>
      </c>
      <c r="I595" s="13" t="s">
        <v>61</v>
      </c>
      <c r="J595" s="14">
        <v>2.44</v>
      </c>
      <c r="K595" s="14">
        <v>280.33499999999998</v>
      </c>
      <c r="L595" s="15">
        <f t="shared" si="43"/>
        <v>8.7038721529598533</v>
      </c>
      <c r="M595" s="6" t="s">
        <v>76</v>
      </c>
      <c r="N595" s="3" t="str">
        <f>_xlfn.IFNA(VLOOKUP($C595,DataSuS2021!$B$2:$O$173,2,FALSE),"")</f>
        <v/>
      </c>
      <c r="O595" s="3" t="str">
        <f>_xlfn.IFNA(VLOOKUP($C595,DataSuS2021!$B$2:$O$173,3,FALSE),"")</f>
        <v/>
      </c>
      <c r="P595" s="3" t="str">
        <f>_xlfn.IFNA(VLOOKUP($C595,DataSuS2021!$B$2:$O$173,4,FALSE),"")</f>
        <v/>
      </c>
      <c r="Q595" s="3" t="str">
        <f>_xlfn.IFNA(VLOOKUP($C595,DataSuS2021!$B$2:$O$173,5,FALSE),"")</f>
        <v/>
      </c>
      <c r="R595" s="3" t="str">
        <f>_xlfn.IFNA(VLOOKUP($C595,DataSuS2021!$B$2:$O$173,6,FALSE),"")</f>
        <v/>
      </c>
      <c r="S595" s="3" t="str">
        <f>_xlfn.IFNA(VLOOKUP($C595,DataSuS2021!$B$2:$O$173,7,FALSE),"")</f>
        <v/>
      </c>
      <c r="T595" s="3" t="str">
        <f>_xlfn.IFNA(VLOOKUP($C595,DataSuS2021!$B$2:$O$173,8,FALSE),"")</f>
        <v/>
      </c>
      <c r="U595" s="3" t="str">
        <f>_xlfn.IFNA(VLOOKUP($C595,DataSuS2021!$B$2:$O$173,9,FALSE),"")</f>
        <v/>
      </c>
      <c r="V595" s="3" t="str">
        <f>_xlfn.IFNA(VLOOKUP($C595,DataSuS2021!$B$2:$O$173,10,FALSE),"")</f>
        <v/>
      </c>
      <c r="W595" s="3" t="str">
        <f>_xlfn.IFNA(VLOOKUP($C595,DataSuS2021!$B$2:$O$173,11,FALSE),"")</f>
        <v/>
      </c>
      <c r="X595" s="3" t="str">
        <f>_xlfn.IFNA(VLOOKUP($C595,DataSuS2021!$B$2:$O$173,12,FALSE),"")</f>
        <v/>
      </c>
      <c r="Y595" s="3" t="str">
        <f>_xlfn.IFNA(VLOOKUP($C595,DataSuS2021!$B$2:$O$173,13,FALSE),"")</f>
        <v/>
      </c>
      <c r="Z595" s="42">
        <f t="shared" si="50"/>
        <v>0</v>
      </c>
      <c r="AA595" s="37" t="str">
        <f>_xlfn.IFNA(VLOOKUP($C595,DataSuS2022!$B$2:$O$854,2,FALSE),"")</f>
        <v>-</v>
      </c>
      <c r="AB595" s="37" t="str">
        <f>_xlfn.IFNA(VLOOKUP($C595,DataSuS2022!$B$2:$O$854,3,FALSE),"")</f>
        <v>-</v>
      </c>
      <c r="AC595" s="37" t="str">
        <f>_xlfn.IFNA(VLOOKUP($C595,DataSuS2022!$B$2:$O$854,4,FALSE),"")</f>
        <v>-</v>
      </c>
      <c r="AD595" s="37" t="str">
        <f>_xlfn.IFNA(VLOOKUP($C595,DataSuS2022!$B$2:$O$854,5,FALSE),"")</f>
        <v>-</v>
      </c>
      <c r="AE595" s="37" t="str">
        <f>_xlfn.IFNA(VLOOKUP($C595,DataSuS2022!$B$2:$O$854,6,FALSE),"")</f>
        <v>-</v>
      </c>
      <c r="AF595" s="37" t="str">
        <f>_xlfn.IFNA(VLOOKUP($C595,DataSuS2022!$B$2:$O$854,7,FALSE),"")</f>
        <v>-</v>
      </c>
      <c r="AG595" s="37" t="str">
        <f>_xlfn.IFNA(VLOOKUP($C595,DataSuS2022!$B$2:$O$854,8,FALSE),"")</f>
        <v>-</v>
      </c>
      <c r="AH595" s="37" t="str">
        <f>_xlfn.IFNA(VLOOKUP($C595,DataSuS2022!$B$2:$O$854,9,FALSE),"")</f>
        <v>-</v>
      </c>
      <c r="AI595" s="37" t="str">
        <f>_xlfn.IFNA(VLOOKUP($C595,DataSuS2022!$B$2:$O$854,10,FALSE),"")</f>
        <v>-</v>
      </c>
      <c r="AJ595" s="37" t="str">
        <f>_xlfn.IFNA(VLOOKUP($C595,DataSuS2022!$B$2:$O$854,11,FALSE),"")</f>
        <v>-</v>
      </c>
      <c r="AK595" s="37" t="str">
        <f>_xlfn.IFNA(VLOOKUP($C595,DataSuS2022!$B$2:$O$854,12,TRUE),"")</f>
        <v>-</v>
      </c>
      <c r="AL595" s="37" t="str">
        <f>_xlfn.IFNA(VLOOKUP($C595,DataSuS2022!$B$2:$O$854,13,FALSE),"")</f>
        <v>-</v>
      </c>
      <c r="AM595" s="44">
        <f t="shared" si="51"/>
        <v>0</v>
      </c>
      <c r="AN595" t="str">
        <f>_xlfn.IFNA(VLOOKUP($C595,DataSuS2023!$B$2:$O$854,2,FALSE),"")</f>
        <v>-</v>
      </c>
      <c r="AO595" t="str">
        <f>_xlfn.IFNA(VLOOKUP($C595,DataSuS2023!$B$2:$O$854,3,FALSE),"")</f>
        <v>-</v>
      </c>
      <c r="AP595" t="str">
        <f>_xlfn.IFNA(VLOOKUP($C595,DataSuS2023!$B$2:$O$854,4,FALSE),"")</f>
        <v>-</v>
      </c>
      <c r="AQ595" t="str">
        <f>_xlfn.IFNA(VLOOKUP($C595,DataSuS2023!$B$2:$O$854,5,FALSE),"")</f>
        <v>-</v>
      </c>
      <c r="AR595" t="str">
        <f>_xlfn.IFNA(VLOOKUP($C595,DataSuS2023!$B$2:$O$854,6,FALSE),"")</f>
        <v>-</v>
      </c>
      <c r="AS595" t="str">
        <f>_xlfn.IFNA(VLOOKUP($C595,DataSuS2023!$B$2:$O$854,7,FALSE),"")</f>
        <v>-</v>
      </c>
      <c r="AT595" t="str">
        <f>_xlfn.IFNA(VLOOKUP($C595,DataSuS2023!$B$2:$O$854,8,FALSE),"")</f>
        <v>-</v>
      </c>
      <c r="AU595" t="str">
        <f>_xlfn.IFNA(VLOOKUP($C595,DataSuS2023!$B$2:$O$854,9,FALSE),"")</f>
        <v>-</v>
      </c>
      <c r="AV595" t="str">
        <f>_xlfn.IFNA(VLOOKUP($C595,DataSuS2023!$B$2:$O$854,10,FALSE),"")</f>
        <v>-</v>
      </c>
      <c r="AW595" t="str">
        <f>_xlfn.IFNA(VLOOKUP($C595,DataSuS2023!$B$2:$O$854,11,FALSE),"")</f>
        <v>-</v>
      </c>
      <c r="AX595" t="str">
        <f>_xlfn.IFNA(VLOOKUP($C595,DataSuS2023!$B$2:$O$854,12,FALSE),"")</f>
        <v>-</v>
      </c>
      <c r="AY595" t="str">
        <f>_xlfn.IFNA(VLOOKUP($C595,DataSuS2023!$B$2:$O$854,13,FALSE),"")</f>
        <v>-</v>
      </c>
      <c r="AZ595" s="43">
        <f t="shared" si="53"/>
        <v>0</v>
      </c>
      <c r="BA595">
        <f t="shared" si="52"/>
        <v>0</v>
      </c>
    </row>
    <row r="596" spans="1:53" ht="15.75" customHeight="1">
      <c r="A596" s="10" t="s">
        <v>1081</v>
      </c>
      <c r="B596" s="5">
        <v>3150703</v>
      </c>
      <c r="C596" s="5" t="str">
        <f t="shared" si="49"/>
        <v>31507</v>
      </c>
      <c r="D596" s="11" t="s">
        <v>213</v>
      </c>
      <c r="E596" s="12">
        <v>0.315</v>
      </c>
      <c r="F596" s="12">
        <v>0.46300000000000002</v>
      </c>
      <c r="G596" s="13">
        <v>0.72299999999999998</v>
      </c>
      <c r="H596" s="46" t="s">
        <v>1082</v>
      </c>
      <c r="I596" s="13" t="s">
        <v>70</v>
      </c>
      <c r="J596" s="14">
        <v>1.7</v>
      </c>
      <c r="K596" s="14">
        <v>337.98</v>
      </c>
      <c r="L596" s="15">
        <f t="shared" si="43"/>
        <v>5.0298834250547371</v>
      </c>
      <c r="M596" s="6" t="s">
        <v>54</v>
      </c>
      <c r="N596" s="3">
        <f>_xlfn.IFNA(VLOOKUP($C596,DataSuS2021!$B$2:$O$173,2,FALSE),"")</f>
        <v>1</v>
      </c>
      <c r="O596" s="3" t="str">
        <f>_xlfn.IFNA(VLOOKUP($C596,DataSuS2021!$B$2:$O$173,3,FALSE),"")</f>
        <v>-</v>
      </c>
      <c r="P596" s="3" t="str">
        <f>_xlfn.IFNA(VLOOKUP($C596,DataSuS2021!$B$2:$O$173,4,FALSE),"")</f>
        <v>-</v>
      </c>
      <c r="Q596" s="3" t="str">
        <f>_xlfn.IFNA(VLOOKUP($C596,DataSuS2021!$B$2:$O$173,5,FALSE),"")</f>
        <v>-</v>
      </c>
      <c r="R596" s="3" t="str">
        <f>_xlfn.IFNA(VLOOKUP($C596,DataSuS2021!$B$2:$O$173,6,FALSE),"")</f>
        <v>-</v>
      </c>
      <c r="S596" s="3" t="str">
        <f>_xlfn.IFNA(VLOOKUP($C596,DataSuS2021!$B$2:$O$173,7,FALSE),"")</f>
        <v>-</v>
      </c>
      <c r="T596" s="3" t="str">
        <f>_xlfn.IFNA(VLOOKUP($C596,DataSuS2021!$B$2:$O$173,8,FALSE),"")</f>
        <v>-</v>
      </c>
      <c r="U596" s="3" t="str">
        <f>_xlfn.IFNA(VLOOKUP($C596,DataSuS2021!$B$2:$O$173,9,FALSE),"")</f>
        <v>-</v>
      </c>
      <c r="V596" s="3" t="str">
        <f>_xlfn.IFNA(VLOOKUP($C596,DataSuS2021!$B$2:$O$173,10,FALSE),"")</f>
        <v>-</v>
      </c>
      <c r="W596" s="3" t="str">
        <f>_xlfn.IFNA(VLOOKUP($C596,DataSuS2021!$B$2:$O$173,11,FALSE),"")</f>
        <v>-</v>
      </c>
      <c r="X596" s="3" t="str">
        <f>_xlfn.IFNA(VLOOKUP($C596,DataSuS2021!$B$2:$O$173,12,FALSE),"")</f>
        <v>-</v>
      </c>
      <c r="Y596" s="3" t="str">
        <f>_xlfn.IFNA(VLOOKUP($C596,DataSuS2021!$B$2:$O$173,13,FALSE),"")</f>
        <v>-</v>
      </c>
      <c r="Z596" s="42">
        <f t="shared" si="50"/>
        <v>1</v>
      </c>
      <c r="AA596" s="37" t="str">
        <f>_xlfn.IFNA(VLOOKUP($C596,DataSuS2022!$B$2:$O$854,2,FALSE),"")</f>
        <v>-</v>
      </c>
      <c r="AB596" s="37" t="str">
        <f>_xlfn.IFNA(VLOOKUP($C596,DataSuS2022!$B$2:$O$854,3,FALSE),"")</f>
        <v>-</v>
      </c>
      <c r="AC596" s="37" t="str">
        <f>_xlfn.IFNA(VLOOKUP($C596,DataSuS2022!$B$2:$O$854,4,FALSE),"")</f>
        <v>-</v>
      </c>
      <c r="AD596" s="37" t="str">
        <f>_xlfn.IFNA(VLOOKUP($C596,DataSuS2022!$B$2:$O$854,5,FALSE),"")</f>
        <v>-</v>
      </c>
      <c r="AE596" s="37" t="str">
        <f>_xlfn.IFNA(VLOOKUP($C596,DataSuS2022!$B$2:$O$854,6,FALSE),"")</f>
        <v>-</v>
      </c>
      <c r="AF596" s="37" t="str">
        <f>_xlfn.IFNA(VLOOKUP($C596,DataSuS2022!$B$2:$O$854,7,FALSE),"")</f>
        <v>-</v>
      </c>
      <c r="AG596" s="37" t="str">
        <f>_xlfn.IFNA(VLOOKUP($C596,DataSuS2022!$B$2:$O$854,8,FALSE),"")</f>
        <v>-</v>
      </c>
      <c r="AH596" s="37" t="str">
        <f>_xlfn.IFNA(VLOOKUP($C596,DataSuS2022!$B$2:$O$854,9,FALSE),"")</f>
        <v>-</v>
      </c>
      <c r="AI596" s="37" t="str">
        <f>_xlfn.IFNA(VLOOKUP($C596,DataSuS2022!$B$2:$O$854,10,FALSE),"")</f>
        <v>-</v>
      </c>
      <c r="AJ596" s="37" t="str">
        <f>_xlfn.IFNA(VLOOKUP($C596,DataSuS2022!$B$2:$O$854,11,FALSE),"")</f>
        <v>-</v>
      </c>
      <c r="AK596" s="37" t="str">
        <f>_xlfn.IFNA(VLOOKUP($C596,DataSuS2022!$B$2:$O$854,12,TRUE),"")</f>
        <v>-</v>
      </c>
      <c r="AL596" s="37" t="str">
        <f>_xlfn.IFNA(VLOOKUP($C596,DataSuS2022!$B$2:$O$854,13,FALSE),"")</f>
        <v>-</v>
      </c>
      <c r="AM596" s="44">
        <f t="shared" si="51"/>
        <v>0</v>
      </c>
      <c r="AN596" t="str">
        <f>_xlfn.IFNA(VLOOKUP($C596,DataSuS2023!$B$2:$O$854,2,FALSE),"")</f>
        <v>-</v>
      </c>
      <c r="AO596" t="str">
        <f>_xlfn.IFNA(VLOOKUP($C596,DataSuS2023!$B$2:$O$854,3,FALSE),"")</f>
        <v>-</v>
      </c>
      <c r="AP596" t="str">
        <f>_xlfn.IFNA(VLOOKUP($C596,DataSuS2023!$B$2:$O$854,4,FALSE),"")</f>
        <v>-</v>
      </c>
      <c r="AQ596" t="str">
        <f>_xlfn.IFNA(VLOOKUP($C596,DataSuS2023!$B$2:$O$854,5,FALSE),"")</f>
        <v>-</v>
      </c>
      <c r="AR596" t="str">
        <f>_xlfn.IFNA(VLOOKUP($C596,DataSuS2023!$B$2:$O$854,6,FALSE),"")</f>
        <v>-</v>
      </c>
      <c r="AS596" t="str">
        <f>_xlfn.IFNA(VLOOKUP($C596,DataSuS2023!$B$2:$O$854,7,FALSE),"")</f>
        <v>-</v>
      </c>
      <c r="AT596" t="str">
        <f>_xlfn.IFNA(VLOOKUP($C596,DataSuS2023!$B$2:$O$854,8,FALSE),"")</f>
        <v>-</v>
      </c>
      <c r="AU596" t="str">
        <f>_xlfn.IFNA(VLOOKUP($C596,DataSuS2023!$B$2:$O$854,9,FALSE),"")</f>
        <v>-</v>
      </c>
      <c r="AV596" t="str">
        <f>_xlfn.IFNA(VLOOKUP($C596,DataSuS2023!$B$2:$O$854,10,FALSE),"")</f>
        <v>-</v>
      </c>
      <c r="AW596" t="str">
        <f>_xlfn.IFNA(VLOOKUP($C596,DataSuS2023!$B$2:$O$854,11,FALSE),"")</f>
        <v>-</v>
      </c>
      <c r="AX596" t="str">
        <f>_xlfn.IFNA(VLOOKUP($C596,DataSuS2023!$B$2:$O$854,12,FALSE),"")</f>
        <v>-</v>
      </c>
      <c r="AY596" t="str">
        <f>_xlfn.IFNA(VLOOKUP($C596,DataSuS2023!$B$2:$O$854,13,FALSE),"")</f>
        <v>-</v>
      </c>
      <c r="AZ596" s="43">
        <f t="shared" si="53"/>
        <v>0</v>
      </c>
      <c r="BA596">
        <f t="shared" si="52"/>
        <v>1</v>
      </c>
    </row>
    <row r="597" spans="1:53" ht="15.75" customHeight="1">
      <c r="A597" s="10" t="s">
        <v>1083</v>
      </c>
      <c r="B597" s="5">
        <v>3150802</v>
      </c>
      <c r="C597" s="5" t="str">
        <f t="shared" si="49"/>
        <v>31508</v>
      </c>
      <c r="D597" s="11" t="s">
        <v>85</v>
      </c>
      <c r="E597" s="12">
        <v>0.40200000000000002</v>
      </c>
      <c r="F597" s="12">
        <v>0.56499999999999995</v>
      </c>
      <c r="G597" s="13">
        <v>0.6</v>
      </c>
      <c r="H597" s="46" t="s">
        <v>714</v>
      </c>
      <c r="I597" s="13" t="s">
        <v>61</v>
      </c>
      <c r="J597" s="14">
        <v>2.5099999999999998</v>
      </c>
      <c r="K597" s="14">
        <v>658.81200000000001</v>
      </c>
      <c r="L597" s="15">
        <f t="shared" si="43"/>
        <v>3.8098881016132067</v>
      </c>
      <c r="M597" s="6" t="s">
        <v>62</v>
      </c>
      <c r="N597" s="3" t="str">
        <f>_xlfn.IFNA(VLOOKUP($C597,DataSuS2021!$B$2:$O$173,2,FALSE),"")</f>
        <v/>
      </c>
      <c r="O597" s="3" t="str">
        <f>_xlfn.IFNA(VLOOKUP($C597,DataSuS2021!$B$2:$O$173,3,FALSE),"")</f>
        <v/>
      </c>
      <c r="P597" s="3" t="str">
        <f>_xlfn.IFNA(VLOOKUP($C597,DataSuS2021!$B$2:$O$173,4,FALSE),"")</f>
        <v/>
      </c>
      <c r="Q597" s="3" t="str">
        <f>_xlfn.IFNA(VLOOKUP($C597,DataSuS2021!$B$2:$O$173,5,FALSE),"")</f>
        <v/>
      </c>
      <c r="R597" s="3" t="str">
        <f>_xlfn.IFNA(VLOOKUP($C597,DataSuS2021!$B$2:$O$173,6,FALSE),"")</f>
        <v/>
      </c>
      <c r="S597" s="3" t="str">
        <f>_xlfn.IFNA(VLOOKUP($C597,DataSuS2021!$B$2:$O$173,7,FALSE),"")</f>
        <v/>
      </c>
      <c r="T597" s="3" t="str">
        <f>_xlfn.IFNA(VLOOKUP($C597,DataSuS2021!$B$2:$O$173,8,FALSE),"")</f>
        <v/>
      </c>
      <c r="U597" s="3" t="str">
        <f>_xlfn.IFNA(VLOOKUP($C597,DataSuS2021!$B$2:$O$173,9,FALSE),"")</f>
        <v/>
      </c>
      <c r="V597" s="3" t="str">
        <f>_xlfn.IFNA(VLOOKUP($C597,DataSuS2021!$B$2:$O$173,10,FALSE),"")</f>
        <v/>
      </c>
      <c r="W597" s="3" t="str">
        <f>_xlfn.IFNA(VLOOKUP($C597,DataSuS2021!$B$2:$O$173,11,FALSE),"")</f>
        <v/>
      </c>
      <c r="X597" s="3" t="str">
        <f>_xlfn.IFNA(VLOOKUP($C597,DataSuS2021!$B$2:$O$173,12,FALSE),"")</f>
        <v/>
      </c>
      <c r="Y597" s="3" t="str">
        <f>_xlfn.IFNA(VLOOKUP($C597,DataSuS2021!$B$2:$O$173,13,FALSE),"")</f>
        <v/>
      </c>
      <c r="Z597" s="42">
        <f t="shared" si="50"/>
        <v>0</v>
      </c>
      <c r="AA597" s="37" t="str">
        <f>_xlfn.IFNA(VLOOKUP($C597,DataSuS2022!$B$2:$O$854,2,FALSE),"")</f>
        <v>-</v>
      </c>
      <c r="AB597" s="37" t="str">
        <f>_xlfn.IFNA(VLOOKUP($C597,DataSuS2022!$B$2:$O$854,3,FALSE),"")</f>
        <v>-</v>
      </c>
      <c r="AC597" s="37" t="str">
        <f>_xlfn.IFNA(VLOOKUP($C597,DataSuS2022!$B$2:$O$854,4,FALSE),"")</f>
        <v>-</v>
      </c>
      <c r="AD597" s="37" t="str">
        <f>_xlfn.IFNA(VLOOKUP($C597,DataSuS2022!$B$2:$O$854,5,FALSE),"")</f>
        <v>-</v>
      </c>
      <c r="AE597" s="37">
        <f>_xlfn.IFNA(VLOOKUP($C597,DataSuS2022!$B$2:$O$854,6,FALSE),"")</f>
        <v>1</v>
      </c>
      <c r="AF597" s="37" t="str">
        <f>_xlfn.IFNA(VLOOKUP($C597,DataSuS2022!$B$2:$O$854,7,FALSE),"")</f>
        <v>-</v>
      </c>
      <c r="AG597" s="37" t="str">
        <f>_xlfn.IFNA(VLOOKUP($C597,DataSuS2022!$B$2:$O$854,8,FALSE),"")</f>
        <v>-</v>
      </c>
      <c r="AH597" s="37">
        <f>_xlfn.IFNA(VLOOKUP($C597,DataSuS2022!$B$2:$O$854,9,FALSE),"")</f>
        <v>1</v>
      </c>
      <c r="AI597" s="37" t="str">
        <f>_xlfn.IFNA(VLOOKUP($C597,DataSuS2022!$B$2:$O$854,10,FALSE),"")</f>
        <v>-</v>
      </c>
      <c r="AJ597" s="37">
        <f>_xlfn.IFNA(VLOOKUP($C597,DataSuS2022!$B$2:$O$854,11,FALSE),"")</f>
        <v>1</v>
      </c>
      <c r="AK597" s="37" t="str">
        <f>_xlfn.IFNA(VLOOKUP($C597,DataSuS2022!$B$2:$O$854,12,TRUE),"")</f>
        <v>-</v>
      </c>
      <c r="AL597" s="37" t="str">
        <f>_xlfn.IFNA(VLOOKUP($C597,DataSuS2022!$B$2:$O$854,13,FALSE),"")</f>
        <v>-</v>
      </c>
      <c r="AM597" s="44">
        <f t="shared" si="51"/>
        <v>3</v>
      </c>
      <c r="AN597" t="str">
        <f>_xlfn.IFNA(VLOOKUP($C597,DataSuS2023!$B$2:$O$854,2,FALSE),"")</f>
        <v>-</v>
      </c>
      <c r="AO597" t="str">
        <f>_xlfn.IFNA(VLOOKUP($C597,DataSuS2023!$B$2:$O$854,3,FALSE),"")</f>
        <v>-</v>
      </c>
      <c r="AP597" t="str">
        <f>_xlfn.IFNA(VLOOKUP($C597,DataSuS2023!$B$2:$O$854,4,FALSE),"")</f>
        <v>-</v>
      </c>
      <c r="AQ597" t="str">
        <f>_xlfn.IFNA(VLOOKUP($C597,DataSuS2023!$B$2:$O$854,5,FALSE),"")</f>
        <v>-</v>
      </c>
      <c r="AR597" t="str">
        <f>_xlfn.IFNA(VLOOKUP($C597,DataSuS2023!$B$2:$O$854,6,FALSE),"")</f>
        <v>-</v>
      </c>
      <c r="AS597" t="str">
        <f>_xlfn.IFNA(VLOOKUP($C597,DataSuS2023!$B$2:$O$854,7,FALSE),"")</f>
        <v>-</v>
      </c>
      <c r="AT597" t="str">
        <f>_xlfn.IFNA(VLOOKUP($C597,DataSuS2023!$B$2:$O$854,8,FALSE),"")</f>
        <v>-</v>
      </c>
      <c r="AU597" t="str">
        <f>_xlfn.IFNA(VLOOKUP($C597,DataSuS2023!$B$2:$O$854,9,FALSE),"")</f>
        <v>-</v>
      </c>
      <c r="AV597" t="str">
        <f>_xlfn.IFNA(VLOOKUP($C597,DataSuS2023!$B$2:$O$854,10,FALSE),"")</f>
        <v>-</v>
      </c>
      <c r="AW597" t="str">
        <f>_xlfn.IFNA(VLOOKUP($C597,DataSuS2023!$B$2:$O$854,11,FALSE),"")</f>
        <v>-</v>
      </c>
      <c r="AX597" t="str">
        <f>_xlfn.IFNA(VLOOKUP($C597,DataSuS2023!$B$2:$O$854,12,FALSE),"")</f>
        <v>-</v>
      </c>
      <c r="AY597" t="str">
        <f>_xlfn.IFNA(VLOOKUP($C597,DataSuS2023!$B$2:$O$854,13,FALSE),"")</f>
        <v>-</v>
      </c>
      <c r="AZ597" s="43">
        <f t="shared" si="53"/>
        <v>0</v>
      </c>
      <c r="BA597">
        <f t="shared" si="52"/>
        <v>3</v>
      </c>
    </row>
    <row r="598" spans="1:53" ht="15.75" customHeight="1">
      <c r="A598" s="10" t="s">
        <v>1084</v>
      </c>
      <c r="B598" s="5">
        <v>3150901</v>
      </c>
      <c r="C598" s="5" t="str">
        <f t="shared" si="49"/>
        <v>31509</v>
      </c>
      <c r="D598" s="11" t="s">
        <v>78</v>
      </c>
      <c r="E598" s="12">
        <v>0.44900000000000001</v>
      </c>
      <c r="F598" s="12">
        <v>0.58799999999999997</v>
      </c>
      <c r="G598" s="13">
        <v>0.68500000000000005</v>
      </c>
      <c r="H598" s="46" t="s">
        <v>132</v>
      </c>
      <c r="I598" s="13" t="s">
        <v>61</v>
      </c>
      <c r="J598" s="14">
        <v>2.27</v>
      </c>
      <c r="K598" s="14">
        <v>203.619</v>
      </c>
      <c r="L598" s="15">
        <f t="shared" si="43"/>
        <v>11.148272017837236</v>
      </c>
      <c r="M598" s="6" t="s">
        <v>89</v>
      </c>
      <c r="N598" s="3" t="str">
        <f>_xlfn.IFNA(VLOOKUP($C598,DataSuS2021!$B$2:$O$173,2,FALSE),"")</f>
        <v/>
      </c>
      <c r="O598" s="3" t="str">
        <f>_xlfn.IFNA(VLOOKUP($C598,DataSuS2021!$B$2:$O$173,3,FALSE),"")</f>
        <v/>
      </c>
      <c r="P598" s="3" t="str">
        <f>_xlfn.IFNA(VLOOKUP($C598,DataSuS2021!$B$2:$O$173,4,FALSE),"")</f>
        <v/>
      </c>
      <c r="Q598" s="3" t="str">
        <f>_xlfn.IFNA(VLOOKUP($C598,DataSuS2021!$B$2:$O$173,5,FALSE),"")</f>
        <v/>
      </c>
      <c r="R598" s="3" t="str">
        <f>_xlfn.IFNA(VLOOKUP($C598,DataSuS2021!$B$2:$O$173,6,FALSE),"")</f>
        <v/>
      </c>
      <c r="S598" s="3" t="str">
        <f>_xlfn.IFNA(VLOOKUP($C598,DataSuS2021!$B$2:$O$173,7,FALSE),"")</f>
        <v/>
      </c>
      <c r="T598" s="3" t="str">
        <f>_xlfn.IFNA(VLOOKUP($C598,DataSuS2021!$B$2:$O$173,8,FALSE),"")</f>
        <v/>
      </c>
      <c r="U598" s="3" t="str">
        <f>_xlfn.IFNA(VLOOKUP($C598,DataSuS2021!$B$2:$O$173,9,FALSE),"")</f>
        <v/>
      </c>
      <c r="V598" s="3" t="str">
        <f>_xlfn.IFNA(VLOOKUP($C598,DataSuS2021!$B$2:$O$173,10,FALSE),"")</f>
        <v/>
      </c>
      <c r="W598" s="3" t="str">
        <f>_xlfn.IFNA(VLOOKUP($C598,DataSuS2021!$B$2:$O$173,11,FALSE),"")</f>
        <v/>
      </c>
      <c r="X598" s="3" t="str">
        <f>_xlfn.IFNA(VLOOKUP($C598,DataSuS2021!$B$2:$O$173,12,FALSE),"")</f>
        <v/>
      </c>
      <c r="Y598" s="3" t="str">
        <f>_xlfn.IFNA(VLOOKUP($C598,DataSuS2021!$B$2:$O$173,13,FALSE),"")</f>
        <v/>
      </c>
      <c r="Z598" s="42">
        <f t="shared" si="50"/>
        <v>0</v>
      </c>
      <c r="AA598" s="37" t="str">
        <f>_xlfn.IFNA(VLOOKUP($C598,DataSuS2022!$B$2:$O$854,2,FALSE),"")</f>
        <v>-</v>
      </c>
      <c r="AB598" s="37" t="str">
        <f>_xlfn.IFNA(VLOOKUP($C598,DataSuS2022!$B$2:$O$854,3,FALSE),"")</f>
        <v>-</v>
      </c>
      <c r="AC598" s="37" t="str">
        <f>_xlfn.IFNA(VLOOKUP($C598,DataSuS2022!$B$2:$O$854,4,FALSE),"")</f>
        <v>-</v>
      </c>
      <c r="AD598" s="37" t="str">
        <f>_xlfn.IFNA(VLOOKUP($C598,DataSuS2022!$B$2:$O$854,5,FALSE),"")</f>
        <v>-</v>
      </c>
      <c r="AE598" s="37" t="str">
        <f>_xlfn.IFNA(VLOOKUP($C598,DataSuS2022!$B$2:$O$854,6,FALSE),"")</f>
        <v>-</v>
      </c>
      <c r="AF598" s="37" t="str">
        <f>_xlfn.IFNA(VLOOKUP($C598,DataSuS2022!$B$2:$O$854,7,FALSE),"")</f>
        <v>-</v>
      </c>
      <c r="AG598" s="37" t="str">
        <f>_xlfn.IFNA(VLOOKUP($C598,DataSuS2022!$B$2:$O$854,8,FALSE),"")</f>
        <v>-</v>
      </c>
      <c r="AH598" s="37" t="str">
        <f>_xlfn.IFNA(VLOOKUP($C598,DataSuS2022!$B$2:$O$854,9,FALSE),"")</f>
        <v>-</v>
      </c>
      <c r="AI598" s="37" t="str">
        <f>_xlfn.IFNA(VLOOKUP($C598,DataSuS2022!$B$2:$O$854,10,FALSE),"")</f>
        <v>-</v>
      </c>
      <c r="AJ598" s="37" t="str">
        <f>_xlfn.IFNA(VLOOKUP($C598,DataSuS2022!$B$2:$O$854,11,FALSE),"")</f>
        <v>-</v>
      </c>
      <c r="AK598" s="37" t="str">
        <f>_xlfn.IFNA(VLOOKUP($C598,DataSuS2022!$B$2:$O$854,12,TRUE),"")</f>
        <v>-</v>
      </c>
      <c r="AL598" s="37" t="str">
        <f>_xlfn.IFNA(VLOOKUP($C598,DataSuS2022!$B$2:$O$854,13,FALSE),"")</f>
        <v>-</v>
      </c>
      <c r="AM598" s="44">
        <f t="shared" si="51"/>
        <v>0</v>
      </c>
      <c r="AN598" t="str">
        <f>_xlfn.IFNA(VLOOKUP($C598,DataSuS2023!$B$2:$O$854,2,FALSE),"")</f>
        <v>-</v>
      </c>
      <c r="AO598" t="str">
        <f>_xlfn.IFNA(VLOOKUP($C598,DataSuS2023!$B$2:$O$854,3,FALSE),"")</f>
        <v>-</v>
      </c>
      <c r="AP598" t="str">
        <f>_xlfn.IFNA(VLOOKUP($C598,DataSuS2023!$B$2:$O$854,4,FALSE),"")</f>
        <v>-</v>
      </c>
      <c r="AQ598" t="str">
        <f>_xlfn.IFNA(VLOOKUP($C598,DataSuS2023!$B$2:$O$854,5,FALSE),"")</f>
        <v>-</v>
      </c>
      <c r="AR598" t="str">
        <f>_xlfn.IFNA(VLOOKUP($C598,DataSuS2023!$B$2:$O$854,6,FALSE),"")</f>
        <v>-</v>
      </c>
      <c r="AS598" t="str">
        <f>_xlfn.IFNA(VLOOKUP($C598,DataSuS2023!$B$2:$O$854,7,FALSE),"")</f>
        <v>-</v>
      </c>
      <c r="AT598" t="str">
        <f>_xlfn.IFNA(VLOOKUP($C598,DataSuS2023!$B$2:$O$854,8,FALSE),"")</f>
        <v>-</v>
      </c>
      <c r="AU598" t="str">
        <f>_xlfn.IFNA(VLOOKUP($C598,DataSuS2023!$B$2:$O$854,9,FALSE),"")</f>
        <v>-</v>
      </c>
      <c r="AV598" t="str">
        <f>_xlfn.IFNA(VLOOKUP($C598,DataSuS2023!$B$2:$O$854,10,FALSE),"")</f>
        <v>-</v>
      </c>
      <c r="AW598" t="str">
        <f>_xlfn.IFNA(VLOOKUP($C598,DataSuS2023!$B$2:$O$854,11,FALSE),"")</f>
        <v>-</v>
      </c>
      <c r="AX598" t="str">
        <f>_xlfn.IFNA(VLOOKUP($C598,DataSuS2023!$B$2:$O$854,12,FALSE),"")</f>
        <v>-</v>
      </c>
      <c r="AY598" t="str">
        <f>_xlfn.IFNA(VLOOKUP($C598,DataSuS2023!$B$2:$O$854,13,FALSE),"")</f>
        <v>-</v>
      </c>
      <c r="AZ598" s="43">
        <f t="shared" si="53"/>
        <v>0</v>
      </c>
      <c r="BA598">
        <f t="shared" si="52"/>
        <v>0</v>
      </c>
    </row>
    <row r="599" spans="1:53" ht="15.75" customHeight="1">
      <c r="A599" s="10" t="s">
        <v>1085</v>
      </c>
      <c r="B599" s="5">
        <v>3151008</v>
      </c>
      <c r="C599" s="5" t="str">
        <f t="shared" si="49"/>
        <v>31510</v>
      </c>
      <c r="D599" s="11" t="s">
        <v>56</v>
      </c>
      <c r="E599" s="12">
        <v>0.46</v>
      </c>
      <c r="F599" s="12">
        <v>0.60099999999999998</v>
      </c>
      <c r="G599" s="13">
        <v>0.71699999999999997</v>
      </c>
      <c r="H599" s="46" t="s">
        <v>919</v>
      </c>
      <c r="I599" s="13" t="s">
        <v>61</v>
      </c>
      <c r="J599" s="14">
        <v>3.06</v>
      </c>
      <c r="K599" s="14">
        <v>124.803</v>
      </c>
      <c r="L599" s="15">
        <f t="shared" si="43"/>
        <v>24.518641378813008</v>
      </c>
      <c r="M599" s="6" t="s">
        <v>89</v>
      </c>
      <c r="N599" s="3" t="str">
        <f>_xlfn.IFNA(VLOOKUP($C599,DataSuS2021!$B$2:$O$173,2,FALSE),"")</f>
        <v/>
      </c>
      <c r="O599" s="3" t="str">
        <f>_xlfn.IFNA(VLOOKUP($C599,DataSuS2021!$B$2:$O$173,3,FALSE),"")</f>
        <v/>
      </c>
      <c r="P599" s="3" t="str">
        <f>_xlfn.IFNA(VLOOKUP($C599,DataSuS2021!$B$2:$O$173,4,FALSE),"")</f>
        <v/>
      </c>
      <c r="Q599" s="3" t="str">
        <f>_xlfn.IFNA(VLOOKUP($C599,DataSuS2021!$B$2:$O$173,5,FALSE),"")</f>
        <v/>
      </c>
      <c r="R599" s="3" t="str">
        <f>_xlfn.IFNA(VLOOKUP($C599,DataSuS2021!$B$2:$O$173,6,FALSE),"")</f>
        <v/>
      </c>
      <c r="S599" s="3" t="str">
        <f>_xlfn.IFNA(VLOOKUP($C599,DataSuS2021!$B$2:$O$173,7,FALSE),"")</f>
        <v/>
      </c>
      <c r="T599" s="3" t="str">
        <f>_xlfn.IFNA(VLOOKUP($C599,DataSuS2021!$B$2:$O$173,8,FALSE),"")</f>
        <v/>
      </c>
      <c r="U599" s="3" t="str">
        <f>_xlfn.IFNA(VLOOKUP($C599,DataSuS2021!$B$2:$O$173,9,FALSE),"")</f>
        <v/>
      </c>
      <c r="V599" s="3" t="str">
        <f>_xlfn.IFNA(VLOOKUP($C599,DataSuS2021!$B$2:$O$173,10,FALSE),"")</f>
        <v/>
      </c>
      <c r="W599" s="3" t="str">
        <f>_xlfn.IFNA(VLOOKUP($C599,DataSuS2021!$B$2:$O$173,11,FALSE),"")</f>
        <v/>
      </c>
      <c r="X599" s="3" t="str">
        <f>_xlfn.IFNA(VLOOKUP($C599,DataSuS2021!$B$2:$O$173,12,FALSE),"")</f>
        <v/>
      </c>
      <c r="Y599" s="3" t="str">
        <f>_xlfn.IFNA(VLOOKUP($C599,DataSuS2021!$B$2:$O$173,13,FALSE),"")</f>
        <v/>
      </c>
      <c r="Z599" s="42">
        <f t="shared" si="50"/>
        <v>0</v>
      </c>
      <c r="AA599" s="37" t="str">
        <f>_xlfn.IFNA(VLOOKUP($C599,DataSuS2022!$B$2:$O$854,2,FALSE),"")</f>
        <v>-</v>
      </c>
      <c r="AB599" s="37" t="str">
        <f>_xlfn.IFNA(VLOOKUP($C599,DataSuS2022!$B$2:$O$854,3,FALSE),"")</f>
        <v>-</v>
      </c>
      <c r="AC599" s="37" t="str">
        <f>_xlfn.IFNA(VLOOKUP($C599,DataSuS2022!$B$2:$O$854,4,FALSE),"")</f>
        <v>-</v>
      </c>
      <c r="AD599" s="37" t="str">
        <f>_xlfn.IFNA(VLOOKUP($C599,DataSuS2022!$B$2:$O$854,5,FALSE),"")</f>
        <v>-</v>
      </c>
      <c r="AE599" s="37" t="str">
        <f>_xlfn.IFNA(VLOOKUP($C599,DataSuS2022!$B$2:$O$854,6,FALSE),"")</f>
        <v>-</v>
      </c>
      <c r="AF599" s="37" t="str">
        <f>_xlfn.IFNA(VLOOKUP($C599,DataSuS2022!$B$2:$O$854,7,FALSE),"")</f>
        <v>-</v>
      </c>
      <c r="AG599" s="37" t="str">
        <f>_xlfn.IFNA(VLOOKUP($C599,DataSuS2022!$B$2:$O$854,8,FALSE),"")</f>
        <v>-</v>
      </c>
      <c r="AH599" s="37" t="str">
        <f>_xlfn.IFNA(VLOOKUP($C599,DataSuS2022!$B$2:$O$854,9,FALSE),"")</f>
        <v>-</v>
      </c>
      <c r="AI599" s="37" t="str">
        <f>_xlfn.IFNA(VLOOKUP($C599,DataSuS2022!$B$2:$O$854,10,FALSE),"")</f>
        <v>-</v>
      </c>
      <c r="AJ599" s="37" t="str">
        <f>_xlfn.IFNA(VLOOKUP($C599,DataSuS2022!$B$2:$O$854,11,FALSE),"")</f>
        <v>-</v>
      </c>
      <c r="AK599" s="37" t="str">
        <f>_xlfn.IFNA(VLOOKUP($C599,DataSuS2022!$B$2:$O$854,12,TRUE),"")</f>
        <v>-</v>
      </c>
      <c r="AL599" s="37" t="str">
        <f>_xlfn.IFNA(VLOOKUP($C599,DataSuS2022!$B$2:$O$854,13,FALSE),"")</f>
        <v>-</v>
      </c>
      <c r="AM599" s="44">
        <f t="shared" si="51"/>
        <v>0</v>
      </c>
      <c r="AN599" t="str">
        <f>_xlfn.IFNA(VLOOKUP($C599,DataSuS2023!$B$2:$O$854,2,FALSE),"")</f>
        <v>-</v>
      </c>
      <c r="AO599" t="str">
        <f>_xlfn.IFNA(VLOOKUP($C599,DataSuS2023!$B$2:$O$854,3,FALSE),"")</f>
        <v>-</v>
      </c>
      <c r="AP599" t="str">
        <f>_xlfn.IFNA(VLOOKUP($C599,DataSuS2023!$B$2:$O$854,4,FALSE),"")</f>
        <v>-</v>
      </c>
      <c r="AQ599" t="str">
        <f>_xlfn.IFNA(VLOOKUP($C599,DataSuS2023!$B$2:$O$854,5,FALSE),"")</f>
        <v>-</v>
      </c>
      <c r="AR599" t="str">
        <f>_xlfn.IFNA(VLOOKUP($C599,DataSuS2023!$B$2:$O$854,6,FALSE),"")</f>
        <v>-</v>
      </c>
      <c r="AS599" t="str">
        <f>_xlfn.IFNA(VLOOKUP($C599,DataSuS2023!$B$2:$O$854,7,FALSE),"")</f>
        <v>-</v>
      </c>
      <c r="AT599" t="str">
        <f>_xlfn.IFNA(VLOOKUP($C599,DataSuS2023!$B$2:$O$854,8,FALSE),"")</f>
        <v>-</v>
      </c>
      <c r="AU599" t="str">
        <f>_xlfn.IFNA(VLOOKUP($C599,DataSuS2023!$B$2:$O$854,9,FALSE),"")</f>
        <v>-</v>
      </c>
      <c r="AV599" t="str">
        <f>_xlfn.IFNA(VLOOKUP($C599,DataSuS2023!$B$2:$O$854,10,FALSE),"")</f>
        <v>-</v>
      </c>
      <c r="AW599" t="str">
        <f>_xlfn.IFNA(VLOOKUP($C599,DataSuS2023!$B$2:$O$854,11,FALSE),"")</f>
        <v>-</v>
      </c>
      <c r="AX599" t="str">
        <f>_xlfn.IFNA(VLOOKUP($C599,DataSuS2023!$B$2:$O$854,12,FALSE),"")</f>
        <v>-</v>
      </c>
      <c r="AY599" t="str">
        <f>_xlfn.IFNA(VLOOKUP($C599,DataSuS2023!$B$2:$O$854,13,FALSE),"")</f>
        <v>-</v>
      </c>
      <c r="AZ599" s="43">
        <f t="shared" si="53"/>
        <v>0</v>
      </c>
      <c r="BA599">
        <f t="shared" si="52"/>
        <v>0</v>
      </c>
    </row>
    <row r="600" spans="1:53" ht="15.75" customHeight="1">
      <c r="A600" s="10" t="s">
        <v>1086</v>
      </c>
      <c r="B600" s="5">
        <v>3151107</v>
      </c>
      <c r="C600" s="5" t="str">
        <f t="shared" si="49"/>
        <v>31511</v>
      </c>
      <c r="D600" s="11" t="s">
        <v>119</v>
      </c>
      <c r="E600" s="12">
        <v>0.46600000000000003</v>
      </c>
      <c r="F600" s="12">
        <v>0.61399999999999999</v>
      </c>
      <c r="G600" s="13">
        <v>0.70899999999999996</v>
      </c>
      <c r="H600" s="46" t="s">
        <v>853</v>
      </c>
      <c r="I600" s="13" t="s">
        <v>61</v>
      </c>
      <c r="J600" s="14">
        <v>2.31</v>
      </c>
      <c r="K600" s="14">
        <v>190.68100000000001</v>
      </c>
      <c r="L600" s="15">
        <f t="shared" si="43"/>
        <v>12.114473911926201</v>
      </c>
      <c r="M600" s="6" t="s">
        <v>62</v>
      </c>
      <c r="N600" s="3" t="str">
        <f>_xlfn.IFNA(VLOOKUP($C600,DataSuS2021!$B$2:$O$173,2,FALSE),"")</f>
        <v/>
      </c>
      <c r="O600" s="3" t="str">
        <f>_xlfn.IFNA(VLOOKUP($C600,DataSuS2021!$B$2:$O$173,3,FALSE),"")</f>
        <v/>
      </c>
      <c r="P600" s="3" t="str">
        <f>_xlfn.IFNA(VLOOKUP($C600,DataSuS2021!$B$2:$O$173,4,FALSE),"")</f>
        <v/>
      </c>
      <c r="Q600" s="3" t="str">
        <f>_xlfn.IFNA(VLOOKUP($C600,DataSuS2021!$B$2:$O$173,5,FALSE),"")</f>
        <v/>
      </c>
      <c r="R600" s="3" t="str">
        <f>_xlfn.IFNA(VLOOKUP($C600,DataSuS2021!$B$2:$O$173,6,FALSE),"")</f>
        <v/>
      </c>
      <c r="S600" s="3" t="str">
        <f>_xlfn.IFNA(VLOOKUP($C600,DataSuS2021!$B$2:$O$173,7,FALSE),"")</f>
        <v/>
      </c>
      <c r="T600" s="3" t="str">
        <f>_xlfn.IFNA(VLOOKUP($C600,DataSuS2021!$B$2:$O$173,8,FALSE),"")</f>
        <v/>
      </c>
      <c r="U600" s="3" t="str">
        <f>_xlfn.IFNA(VLOOKUP($C600,DataSuS2021!$B$2:$O$173,9,FALSE),"")</f>
        <v/>
      </c>
      <c r="V600" s="3" t="str">
        <f>_xlfn.IFNA(VLOOKUP($C600,DataSuS2021!$B$2:$O$173,10,FALSE),"")</f>
        <v/>
      </c>
      <c r="W600" s="3" t="str">
        <f>_xlfn.IFNA(VLOOKUP($C600,DataSuS2021!$B$2:$O$173,11,FALSE),"")</f>
        <v/>
      </c>
      <c r="X600" s="3" t="str">
        <f>_xlfn.IFNA(VLOOKUP($C600,DataSuS2021!$B$2:$O$173,12,FALSE),"")</f>
        <v/>
      </c>
      <c r="Y600" s="3" t="str">
        <f>_xlfn.IFNA(VLOOKUP($C600,DataSuS2021!$B$2:$O$173,13,FALSE),"")</f>
        <v/>
      </c>
      <c r="Z600" s="42">
        <f t="shared" si="50"/>
        <v>0</v>
      </c>
      <c r="AA600" s="37" t="str">
        <f>_xlfn.IFNA(VLOOKUP($C600,DataSuS2022!$B$2:$O$854,2,FALSE),"")</f>
        <v>-</v>
      </c>
      <c r="AB600" s="37" t="str">
        <f>_xlfn.IFNA(VLOOKUP($C600,DataSuS2022!$B$2:$O$854,3,FALSE),"")</f>
        <v>-</v>
      </c>
      <c r="AC600" s="37" t="str">
        <f>_xlfn.IFNA(VLOOKUP($C600,DataSuS2022!$B$2:$O$854,4,FALSE),"")</f>
        <v>-</v>
      </c>
      <c r="AD600" s="37" t="str">
        <f>_xlfn.IFNA(VLOOKUP($C600,DataSuS2022!$B$2:$O$854,5,FALSE),"")</f>
        <v>-</v>
      </c>
      <c r="AE600" s="37" t="str">
        <f>_xlfn.IFNA(VLOOKUP($C600,DataSuS2022!$B$2:$O$854,6,FALSE),"")</f>
        <v>-</v>
      </c>
      <c r="AF600" s="37" t="str">
        <f>_xlfn.IFNA(VLOOKUP($C600,DataSuS2022!$B$2:$O$854,7,FALSE),"")</f>
        <v>-</v>
      </c>
      <c r="AG600" s="37" t="str">
        <f>_xlfn.IFNA(VLOOKUP($C600,DataSuS2022!$B$2:$O$854,8,FALSE),"")</f>
        <v>-</v>
      </c>
      <c r="AH600" s="37" t="str">
        <f>_xlfn.IFNA(VLOOKUP($C600,DataSuS2022!$B$2:$O$854,9,FALSE),"")</f>
        <v>-</v>
      </c>
      <c r="AI600" s="37" t="str">
        <f>_xlfn.IFNA(VLOOKUP($C600,DataSuS2022!$B$2:$O$854,10,FALSE),"")</f>
        <v>-</v>
      </c>
      <c r="AJ600" s="37" t="str">
        <f>_xlfn.IFNA(VLOOKUP($C600,DataSuS2022!$B$2:$O$854,11,FALSE),"")</f>
        <v>-</v>
      </c>
      <c r="AK600" s="37" t="str">
        <f>_xlfn.IFNA(VLOOKUP($C600,DataSuS2022!$B$2:$O$854,12,TRUE),"")</f>
        <v>-</v>
      </c>
      <c r="AL600" s="37" t="str">
        <f>_xlfn.IFNA(VLOOKUP($C600,DataSuS2022!$B$2:$O$854,13,FALSE),"")</f>
        <v>-</v>
      </c>
      <c r="AM600" s="44">
        <f t="shared" si="51"/>
        <v>0</v>
      </c>
      <c r="AN600" t="str">
        <f>_xlfn.IFNA(VLOOKUP($C600,DataSuS2023!$B$2:$O$854,2,FALSE),"")</f>
        <v>-</v>
      </c>
      <c r="AO600" t="str">
        <f>_xlfn.IFNA(VLOOKUP($C600,DataSuS2023!$B$2:$O$854,3,FALSE),"")</f>
        <v>-</v>
      </c>
      <c r="AP600" t="str">
        <f>_xlfn.IFNA(VLOOKUP($C600,DataSuS2023!$B$2:$O$854,4,FALSE),"")</f>
        <v>-</v>
      </c>
      <c r="AQ600" t="str">
        <f>_xlfn.IFNA(VLOOKUP($C600,DataSuS2023!$B$2:$O$854,5,FALSE),"")</f>
        <v>-</v>
      </c>
      <c r="AR600" t="str">
        <f>_xlfn.IFNA(VLOOKUP($C600,DataSuS2023!$B$2:$O$854,6,FALSE),"")</f>
        <v>-</v>
      </c>
      <c r="AS600" t="str">
        <f>_xlfn.IFNA(VLOOKUP($C600,DataSuS2023!$B$2:$O$854,7,FALSE),"")</f>
        <v>-</v>
      </c>
      <c r="AT600" t="str">
        <f>_xlfn.IFNA(VLOOKUP($C600,DataSuS2023!$B$2:$O$854,8,FALSE),"")</f>
        <v>-</v>
      </c>
      <c r="AU600" t="str">
        <f>_xlfn.IFNA(VLOOKUP($C600,DataSuS2023!$B$2:$O$854,9,FALSE),"")</f>
        <v>-</v>
      </c>
      <c r="AV600" t="str">
        <f>_xlfn.IFNA(VLOOKUP($C600,DataSuS2023!$B$2:$O$854,10,FALSE),"")</f>
        <v>-</v>
      </c>
      <c r="AW600" t="str">
        <f>_xlfn.IFNA(VLOOKUP($C600,DataSuS2023!$B$2:$O$854,11,FALSE),"")</f>
        <v>-</v>
      </c>
      <c r="AX600" t="str">
        <f>_xlfn.IFNA(VLOOKUP($C600,DataSuS2023!$B$2:$O$854,12,FALSE),"")</f>
        <v>-</v>
      </c>
      <c r="AY600" t="str">
        <f>_xlfn.IFNA(VLOOKUP($C600,DataSuS2023!$B$2:$O$854,13,FALSE),"")</f>
        <v>-</v>
      </c>
      <c r="AZ600" s="43">
        <f t="shared" si="53"/>
        <v>0</v>
      </c>
      <c r="BA600">
        <f t="shared" si="52"/>
        <v>0</v>
      </c>
    </row>
    <row r="601" spans="1:53" ht="15.75" customHeight="1">
      <c r="A601" s="10" t="s">
        <v>1087</v>
      </c>
      <c r="B601" s="5">
        <v>3151206</v>
      </c>
      <c r="C601" s="5" t="str">
        <f t="shared" si="49"/>
        <v>31512</v>
      </c>
      <c r="D601" s="11" t="s">
        <v>136</v>
      </c>
      <c r="E601" s="12">
        <v>0.44</v>
      </c>
      <c r="F601" s="12">
        <v>0.59799999999999998</v>
      </c>
      <c r="G601" s="13">
        <v>0.73099999999999998</v>
      </c>
      <c r="H601" s="46" t="s">
        <v>1088</v>
      </c>
      <c r="I601" s="13" t="s">
        <v>53</v>
      </c>
      <c r="J601" s="14">
        <v>19.98</v>
      </c>
      <c r="K601" s="14">
        <v>549.51400000000001</v>
      </c>
      <c r="L601" s="15">
        <f t="shared" si="43"/>
        <v>36.359401216347536</v>
      </c>
      <c r="M601" s="6" t="s">
        <v>83</v>
      </c>
      <c r="N601" s="3" t="str">
        <f>_xlfn.IFNA(VLOOKUP($C601,DataSuS2021!$B$2:$O$173,2,FALSE),"")</f>
        <v/>
      </c>
      <c r="O601" s="3" t="str">
        <f>_xlfn.IFNA(VLOOKUP($C601,DataSuS2021!$B$2:$O$173,3,FALSE),"")</f>
        <v/>
      </c>
      <c r="P601" s="3" t="str">
        <f>_xlfn.IFNA(VLOOKUP($C601,DataSuS2021!$B$2:$O$173,4,FALSE),"")</f>
        <v/>
      </c>
      <c r="Q601" s="3" t="str">
        <f>_xlfn.IFNA(VLOOKUP($C601,DataSuS2021!$B$2:$O$173,5,FALSE),"")</f>
        <v/>
      </c>
      <c r="R601" s="3" t="str">
        <f>_xlfn.IFNA(VLOOKUP($C601,DataSuS2021!$B$2:$O$173,6,FALSE),"")</f>
        <v/>
      </c>
      <c r="S601" s="3" t="str">
        <f>_xlfn.IFNA(VLOOKUP($C601,DataSuS2021!$B$2:$O$173,7,FALSE),"")</f>
        <v/>
      </c>
      <c r="T601" s="3" t="str">
        <f>_xlfn.IFNA(VLOOKUP($C601,DataSuS2021!$B$2:$O$173,8,FALSE),"")</f>
        <v/>
      </c>
      <c r="U601" s="3" t="str">
        <f>_xlfn.IFNA(VLOOKUP($C601,DataSuS2021!$B$2:$O$173,9,FALSE),"")</f>
        <v/>
      </c>
      <c r="V601" s="3" t="str">
        <f>_xlfn.IFNA(VLOOKUP($C601,DataSuS2021!$B$2:$O$173,10,FALSE),"")</f>
        <v/>
      </c>
      <c r="W601" s="3" t="str">
        <f>_xlfn.IFNA(VLOOKUP($C601,DataSuS2021!$B$2:$O$173,11,FALSE),"")</f>
        <v/>
      </c>
      <c r="X601" s="3" t="str">
        <f>_xlfn.IFNA(VLOOKUP($C601,DataSuS2021!$B$2:$O$173,12,FALSE),"")</f>
        <v/>
      </c>
      <c r="Y601" s="3" t="str">
        <f>_xlfn.IFNA(VLOOKUP($C601,DataSuS2021!$B$2:$O$173,13,FALSE),"")</f>
        <v/>
      </c>
      <c r="Z601" s="42">
        <f t="shared" si="50"/>
        <v>0</v>
      </c>
      <c r="AA601" s="37" t="str">
        <f>_xlfn.IFNA(VLOOKUP($C601,DataSuS2022!$B$2:$O$854,2,FALSE),"")</f>
        <v>-</v>
      </c>
      <c r="AB601" s="37" t="str">
        <f>_xlfn.IFNA(VLOOKUP($C601,DataSuS2022!$B$2:$O$854,3,FALSE),"")</f>
        <v>-</v>
      </c>
      <c r="AC601" s="37" t="str">
        <f>_xlfn.IFNA(VLOOKUP($C601,DataSuS2022!$B$2:$O$854,4,FALSE),"")</f>
        <v>-</v>
      </c>
      <c r="AD601" s="37" t="str">
        <f>_xlfn.IFNA(VLOOKUP($C601,DataSuS2022!$B$2:$O$854,5,FALSE),"")</f>
        <v>-</v>
      </c>
      <c r="AE601" s="37" t="str">
        <f>_xlfn.IFNA(VLOOKUP($C601,DataSuS2022!$B$2:$O$854,6,FALSE),"")</f>
        <v>-</v>
      </c>
      <c r="AF601" s="37" t="str">
        <f>_xlfn.IFNA(VLOOKUP($C601,DataSuS2022!$B$2:$O$854,7,FALSE),"")</f>
        <v>-</v>
      </c>
      <c r="AG601" s="37" t="str">
        <f>_xlfn.IFNA(VLOOKUP($C601,DataSuS2022!$B$2:$O$854,8,FALSE),"")</f>
        <v>-</v>
      </c>
      <c r="AH601" s="37" t="str">
        <f>_xlfn.IFNA(VLOOKUP($C601,DataSuS2022!$B$2:$O$854,9,FALSE),"")</f>
        <v>-</v>
      </c>
      <c r="AI601" s="37" t="str">
        <f>_xlfn.IFNA(VLOOKUP($C601,DataSuS2022!$B$2:$O$854,10,FALSE),"")</f>
        <v>-</v>
      </c>
      <c r="AJ601" s="37" t="str">
        <f>_xlfn.IFNA(VLOOKUP($C601,DataSuS2022!$B$2:$O$854,11,FALSE),"")</f>
        <v>-</v>
      </c>
      <c r="AK601" s="37" t="str">
        <f>_xlfn.IFNA(VLOOKUP($C601,DataSuS2022!$B$2:$O$854,12,TRUE),"")</f>
        <v>-</v>
      </c>
      <c r="AL601" s="37" t="str">
        <f>_xlfn.IFNA(VLOOKUP($C601,DataSuS2022!$B$2:$O$854,13,FALSE),"")</f>
        <v>-</v>
      </c>
      <c r="AM601" s="44">
        <f t="shared" si="51"/>
        <v>0</v>
      </c>
      <c r="AN601" t="str">
        <f>_xlfn.IFNA(VLOOKUP($C601,DataSuS2023!$B$2:$O$854,2,FALSE),"")</f>
        <v>-</v>
      </c>
      <c r="AO601" t="str">
        <f>_xlfn.IFNA(VLOOKUP($C601,DataSuS2023!$B$2:$O$854,3,FALSE),"")</f>
        <v>-</v>
      </c>
      <c r="AP601">
        <f>_xlfn.IFNA(VLOOKUP($C601,DataSuS2023!$B$2:$O$854,4,FALSE),"")</f>
        <v>1</v>
      </c>
      <c r="AQ601" t="str">
        <f>_xlfn.IFNA(VLOOKUP($C601,DataSuS2023!$B$2:$O$854,5,FALSE),"")</f>
        <v>-</v>
      </c>
      <c r="AR601" t="str">
        <f>_xlfn.IFNA(VLOOKUP($C601,DataSuS2023!$B$2:$O$854,6,FALSE),"")</f>
        <v>-</v>
      </c>
      <c r="AS601" t="str">
        <f>_xlfn.IFNA(VLOOKUP($C601,DataSuS2023!$B$2:$O$854,7,FALSE),"")</f>
        <v>-</v>
      </c>
      <c r="AT601" t="str">
        <f>_xlfn.IFNA(VLOOKUP($C601,DataSuS2023!$B$2:$O$854,8,FALSE),"")</f>
        <v>-</v>
      </c>
      <c r="AU601" t="str">
        <f>_xlfn.IFNA(VLOOKUP($C601,DataSuS2023!$B$2:$O$854,9,FALSE),"")</f>
        <v>-</v>
      </c>
      <c r="AV601" t="str">
        <f>_xlfn.IFNA(VLOOKUP($C601,DataSuS2023!$B$2:$O$854,10,FALSE),"")</f>
        <v>-</v>
      </c>
      <c r="AW601" t="str">
        <f>_xlfn.IFNA(VLOOKUP($C601,DataSuS2023!$B$2:$O$854,11,FALSE),"")</f>
        <v>-</v>
      </c>
      <c r="AX601" t="str">
        <f>_xlfn.IFNA(VLOOKUP($C601,DataSuS2023!$B$2:$O$854,12,FALSE),"")</f>
        <v>-</v>
      </c>
      <c r="AY601">
        <f>_xlfn.IFNA(VLOOKUP($C601,DataSuS2023!$B$2:$O$854,13,FALSE),"")</f>
        <v>1</v>
      </c>
      <c r="AZ601" s="43">
        <f t="shared" si="53"/>
        <v>2</v>
      </c>
      <c r="BA601">
        <f t="shared" si="52"/>
        <v>2</v>
      </c>
    </row>
    <row r="602" spans="1:53" ht="15.75" customHeight="1">
      <c r="A602" s="10" t="s">
        <v>1089</v>
      </c>
      <c r="B602" s="5">
        <v>3151305</v>
      </c>
      <c r="C602" s="5" t="str">
        <f t="shared" si="49"/>
        <v>31513</v>
      </c>
      <c r="D602" s="11" t="s">
        <v>51</v>
      </c>
      <c r="E602" s="12">
        <v>0.50700000000000001</v>
      </c>
      <c r="F602" s="12">
        <v>0.64900000000000002</v>
      </c>
      <c r="G602" s="13">
        <v>0.68400000000000005</v>
      </c>
      <c r="H602" s="46" t="s">
        <v>1068</v>
      </c>
      <c r="I602" s="13" t="s">
        <v>61</v>
      </c>
      <c r="J602" s="14">
        <v>2.3199999999999998</v>
      </c>
      <c r="K602" s="14">
        <v>144.28899999999999</v>
      </c>
      <c r="L602" s="15">
        <f t="shared" si="43"/>
        <v>16.078841768949818</v>
      </c>
      <c r="M602" s="6" t="s">
        <v>62</v>
      </c>
      <c r="N602" s="3" t="str">
        <f>_xlfn.IFNA(VLOOKUP($C602,DataSuS2021!$B$2:$O$173,2,FALSE),"")</f>
        <v>-</v>
      </c>
      <c r="O602" s="3" t="str">
        <f>_xlfn.IFNA(VLOOKUP($C602,DataSuS2021!$B$2:$O$173,3,FALSE),"")</f>
        <v>-</v>
      </c>
      <c r="P602" s="3" t="str">
        <f>_xlfn.IFNA(VLOOKUP($C602,DataSuS2021!$B$2:$O$173,4,FALSE),"")</f>
        <v>-</v>
      </c>
      <c r="Q602" s="3" t="str">
        <f>_xlfn.IFNA(VLOOKUP($C602,DataSuS2021!$B$2:$O$173,5,FALSE),"")</f>
        <v>-</v>
      </c>
      <c r="R602" s="3" t="str">
        <f>_xlfn.IFNA(VLOOKUP($C602,DataSuS2021!$B$2:$O$173,6,FALSE),"")</f>
        <v>-</v>
      </c>
      <c r="S602" s="3">
        <f>_xlfn.IFNA(VLOOKUP($C602,DataSuS2021!$B$2:$O$173,7,FALSE),"")</f>
        <v>1</v>
      </c>
      <c r="T602" s="3" t="str">
        <f>_xlfn.IFNA(VLOOKUP($C602,DataSuS2021!$B$2:$O$173,8,FALSE),"")</f>
        <v>-</v>
      </c>
      <c r="U602" s="3" t="str">
        <f>_xlfn.IFNA(VLOOKUP($C602,DataSuS2021!$B$2:$O$173,9,FALSE),"")</f>
        <v>-</v>
      </c>
      <c r="V602" s="3" t="str">
        <f>_xlfn.IFNA(VLOOKUP($C602,DataSuS2021!$B$2:$O$173,10,FALSE),"")</f>
        <v>-</v>
      </c>
      <c r="W602" s="3" t="str">
        <f>_xlfn.IFNA(VLOOKUP($C602,DataSuS2021!$B$2:$O$173,11,FALSE),"")</f>
        <v>-</v>
      </c>
      <c r="X602" s="3" t="str">
        <f>_xlfn.IFNA(VLOOKUP($C602,DataSuS2021!$B$2:$O$173,12,FALSE),"")</f>
        <v>-</v>
      </c>
      <c r="Y602" s="3" t="str">
        <f>_xlfn.IFNA(VLOOKUP($C602,DataSuS2021!$B$2:$O$173,13,FALSE),"")</f>
        <v>-</v>
      </c>
      <c r="Z602" s="42">
        <f t="shared" si="50"/>
        <v>1</v>
      </c>
      <c r="AA602" s="37">
        <f>_xlfn.IFNA(VLOOKUP($C602,DataSuS2022!$B$2:$O$854,2,FALSE),"")</f>
        <v>1</v>
      </c>
      <c r="AB602" s="37" t="str">
        <f>_xlfn.IFNA(VLOOKUP($C602,DataSuS2022!$B$2:$O$854,3,FALSE),"")</f>
        <v>-</v>
      </c>
      <c r="AC602" s="37" t="str">
        <f>_xlfn.IFNA(VLOOKUP($C602,DataSuS2022!$B$2:$O$854,4,FALSE),"")</f>
        <v>-</v>
      </c>
      <c r="AD602" s="37" t="str">
        <f>_xlfn.IFNA(VLOOKUP($C602,DataSuS2022!$B$2:$O$854,5,FALSE),"")</f>
        <v>-</v>
      </c>
      <c r="AE602" s="37">
        <f>_xlfn.IFNA(VLOOKUP($C602,DataSuS2022!$B$2:$O$854,6,FALSE),"")</f>
        <v>2</v>
      </c>
      <c r="AF602" s="37">
        <f>_xlfn.IFNA(VLOOKUP($C602,DataSuS2022!$B$2:$O$854,7,FALSE),"")</f>
        <v>2</v>
      </c>
      <c r="AG602" s="37" t="str">
        <f>_xlfn.IFNA(VLOOKUP($C602,DataSuS2022!$B$2:$O$854,8,FALSE),"")</f>
        <v>-</v>
      </c>
      <c r="AH602" s="37">
        <f>_xlfn.IFNA(VLOOKUP($C602,DataSuS2022!$B$2:$O$854,9,FALSE),"")</f>
        <v>2</v>
      </c>
      <c r="AI602" s="37" t="str">
        <f>_xlfn.IFNA(VLOOKUP($C602,DataSuS2022!$B$2:$O$854,10,FALSE),"")</f>
        <v>-</v>
      </c>
      <c r="AJ602" s="37" t="str">
        <f>_xlfn.IFNA(VLOOKUP($C602,DataSuS2022!$B$2:$O$854,11,FALSE),"")</f>
        <v>-</v>
      </c>
      <c r="AK602" s="37" t="str">
        <f>_xlfn.IFNA(VLOOKUP($C602,DataSuS2022!$B$2:$O$854,12,TRUE),"")</f>
        <v>-</v>
      </c>
      <c r="AL602" s="37" t="str">
        <f>_xlfn.IFNA(VLOOKUP($C602,DataSuS2022!$B$2:$O$854,13,FALSE),"")</f>
        <v>-</v>
      </c>
      <c r="AM602" s="44">
        <f t="shared" si="51"/>
        <v>7</v>
      </c>
      <c r="AN602" t="str">
        <f>_xlfn.IFNA(VLOOKUP($C602,DataSuS2023!$B$2:$O$854,2,FALSE),"")</f>
        <v>-</v>
      </c>
      <c r="AO602" t="str">
        <f>_xlfn.IFNA(VLOOKUP($C602,DataSuS2023!$B$2:$O$854,3,FALSE),"")</f>
        <v>-</v>
      </c>
      <c r="AP602" t="str">
        <f>_xlfn.IFNA(VLOOKUP($C602,DataSuS2023!$B$2:$O$854,4,FALSE),"")</f>
        <v>-</v>
      </c>
      <c r="AQ602" t="str">
        <f>_xlfn.IFNA(VLOOKUP($C602,DataSuS2023!$B$2:$O$854,5,FALSE),"")</f>
        <v>-</v>
      </c>
      <c r="AR602" t="str">
        <f>_xlfn.IFNA(VLOOKUP($C602,DataSuS2023!$B$2:$O$854,6,FALSE),"")</f>
        <v>-</v>
      </c>
      <c r="AS602" t="str">
        <f>_xlfn.IFNA(VLOOKUP($C602,DataSuS2023!$B$2:$O$854,7,FALSE),"")</f>
        <v>-</v>
      </c>
      <c r="AT602" t="str">
        <f>_xlfn.IFNA(VLOOKUP($C602,DataSuS2023!$B$2:$O$854,8,FALSE),"")</f>
        <v>-</v>
      </c>
      <c r="AU602" t="str">
        <f>_xlfn.IFNA(VLOOKUP($C602,DataSuS2023!$B$2:$O$854,9,FALSE),"")</f>
        <v>-</v>
      </c>
      <c r="AV602" t="str">
        <f>_xlfn.IFNA(VLOOKUP($C602,DataSuS2023!$B$2:$O$854,10,FALSE),"")</f>
        <v>-</v>
      </c>
      <c r="AW602" t="str">
        <f>_xlfn.IFNA(VLOOKUP($C602,DataSuS2023!$B$2:$O$854,11,FALSE),"")</f>
        <v>-</v>
      </c>
      <c r="AX602" t="str">
        <f>_xlfn.IFNA(VLOOKUP($C602,DataSuS2023!$B$2:$O$854,12,FALSE),"")</f>
        <v>-</v>
      </c>
      <c r="AY602" t="str">
        <f>_xlfn.IFNA(VLOOKUP($C602,DataSuS2023!$B$2:$O$854,13,FALSE),"")</f>
        <v>-</v>
      </c>
      <c r="AZ602" s="43">
        <f t="shared" si="53"/>
        <v>0</v>
      </c>
      <c r="BA602">
        <f t="shared" si="52"/>
        <v>8</v>
      </c>
    </row>
    <row r="603" spans="1:53" ht="15.75" customHeight="1">
      <c r="A603" s="10" t="s">
        <v>1090</v>
      </c>
      <c r="B603" s="5">
        <v>3151404</v>
      </c>
      <c r="C603" s="5" t="str">
        <f t="shared" si="49"/>
        <v>31514</v>
      </c>
      <c r="D603" s="11" t="s">
        <v>56</v>
      </c>
      <c r="E603" s="12">
        <v>0.52300000000000002</v>
      </c>
      <c r="F603" s="12">
        <v>0.65700000000000003</v>
      </c>
      <c r="G603" s="13">
        <v>0.72499999999999998</v>
      </c>
      <c r="H603" s="46" t="s">
        <v>461</v>
      </c>
      <c r="I603" s="13" t="s">
        <v>70</v>
      </c>
      <c r="J603" s="14">
        <v>5.68</v>
      </c>
      <c r="K603" s="14">
        <v>569.63599999999997</v>
      </c>
      <c r="L603" s="15">
        <f t="shared" si="43"/>
        <v>9.971279905062179</v>
      </c>
      <c r="M603" s="6" t="s">
        <v>117</v>
      </c>
      <c r="N603" s="3" t="str">
        <f>_xlfn.IFNA(VLOOKUP($C603,DataSuS2021!$B$2:$O$173,2,FALSE),"")</f>
        <v>-</v>
      </c>
      <c r="O603" s="3" t="str">
        <f>_xlfn.IFNA(VLOOKUP($C603,DataSuS2021!$B$2:$O$173,3,FALSE),"")</f>
        <v>-</v>
      </c>
      <c r="P603" s="3" t="str">
        <f>_xlfn.IFNA(VLOOKUP($C603,DataSuS2021!$B$2:$O$173,4,FALSE),"")</f>
        <v>-</v>
      </c>
      <c r="Q603" s="3" t="str">
        <f>_xlfn.IFNA(VLOOKUP($C603,DataSuS2021!$B$2:$O$173,5,FALSE),"")</f>
        <v>-</v>
      </c>
      <c r="R603" s="3" t="str">
        <f>_xlfn.IFNA(VLOOKUP($C603,DataSuS2021!$B$2:$O$173,6,FALSE),"")</f>
        <v>-</v>
      </c>
      <c r="S603" s="3" t="str">
        <f>_xlfn.IFNA(VLOOKUP($C603,DataSuS2021!$B$2:$O$173,7,FALSE),"")</f>
        <v>-</v>
      </c>
      <c r="T603" s="3" t="str">
        <f>_xlfn.IFNA(VLOOKUP($C603,DataSuS2021!$B$2:$O$173,8,FALSE),"")</f>
        <v>-</v>
      </c>
      <c r="U603" s="3" t="str">
        <f>_xlfn.IFNA(VLOOKUP($C603,DataSuS2021!$B$2:$O$173,9,FALSE),"")</f>
        <v>-</v>
      </c>
      <c r="V603" s="3">
        <f>_xlfn.IFNA(VLOOKUP($C603,DataSuS2021!$B$2:$O$173,10,FALSE),"")</f>
        <v>1</v>
      </c>
      <c r="W603" s="3" t="str">
        <f>_xlfn.IFNA(VLOOKUP($C603,DataSuS2021!$B$2:$O$173,11,FALSE),"")</f>
        <v>-</v>
      </c>
      <c r="X603" s="3" t="str">
        <f>_xlfn.IFNA(VLOOKUP($C603,DataSuS2021!$B$2:$O$173,12,FALSE),"")</f>
        <v>-</v>
      </c>
      <c r="Y603" s="3">
        <f>_xlfn.IFNA(VLOOKUP($C603,DataSuS2021!$B$2:$O$173,13,FALSE),"")</f>
        <v>1</v>
      </c>
      <c r="Z603" s="42">
        <f t="shared" si="50"/>
        <v>2</v>
      </c>
      <c r="AA603" s="37" t="str">
        <f>_xlfn.IFNA(VLOOKUP($C603,DataSuS2022!$B$2:$O$854,2,FALSE),"")</f>
        <v>-</v>
      </c>
      <c r="AB603" s="37" t="str">
        <f>_xlfn.IFNA(VLOOKUP($C603,DataSuS2022!$B$2:$O$854,3,FALSE),"")</f>
        <v>-</v>
      </c>
      <c r="AC603" s="37" t="str">
        <f>_xlfn.IFNA(VLOOKUP($C603,DataSuS2022!$B$2:$O$854,4,FALSE),"")</f>
        <v>-</v>
      </c>
      <c r="AD603" s="37" t="str">
        <f>_xlfn.IFNA(VLOOKUP($C603,DataSuS2022!$B$2:$O$854,5,FALSE),"")</f>
        <v>-</v>
      </c>
      <c r="AE603" s="37" t="str">
        <f>_xlfn.IFNA(VLOOKUP($C603,DataSuS2022!$B$2:$O$854,6,FALSE),"")</f>
        <v>-</v>
      </c>
      <c r="AF603" s="37" t="str">
        <f>_xlfn.IFNA(VLOOKUP($C603,DataSuS2022!$B$2:$O$854,7,FALSE),"")</f>
        <v>-</v>
      </c>
      <c r="AG603" s="37" t="str">
        <f>_xlfn.IFNA(VLOOKUP($C603,DataSuS2022!$B$2:$O$854,8,FALSE),"")</f>
        <v>-</v>
      </c>
      <c r="AH603" s="37" t="str">
        <f>_xlfn.IFNA(VLOOKUP($C603,DataSuS2022!$B$2:$O$854,9,FALSE),"")</f>
        <v>-</v>
      </c>
      <c r="AI603" s="37" t="str">
        <f>_xlfn.IFNA(VLOOKUP($C603,DataSuS2022!$B$2:$O$854,10,FALSE),"")</f>
        <v>-</v>
      </c>
      <c r="AJ603" s="37" t="str">
        <f>_xlfn.IFNA(VLOOKUP($C603,DataSuS2022!$B$2:$O$854,11,FALSE),"")</f>
        <v>-</v>
      </c>
      <c r="AK603" s="37" t="str">
        <f>_xlfn.IFNA(VLOOKUP($C603,DataSuS2022!$B$2:$O$854,12,TRUE),"")</f>
        <v>-</v>
      </c>
      <c r="AL603" s="37" t="str">
        <f>_xlfn.IFNA(VLOOKUP($C603,DataSuS2022!$B$2:$O$854,13,FALSE),"")</f>
        <v>-</v>
      </c>
      <c r="AM603" s="44">
        <f t="shared" si="51"/>
        <v>0</v>
      </c>
      <c r="AN603" t="str">
        <f>_xlfn.IFNA(VLOOKUP($C603,DataSuS2023!$B$2:$O$854,2,FALSE),"")</f>
        <v>-</v>
      </c>
      <c r="AO603" t="str">
        <f>_xlfn.IFNA(VLOOKUP($C603,DataSuS2023!$B$2:$O$854,3,FALSE),"")</f>
        <v>-</v>
      </c>
      <c r="AP603" t="str">
        <f>_xlfn.IFNA(VLOOKUP($C603,DataSuS2023!$B$2:$O$854,4,FALSE),"")</f>
        <v>-</v>
      </c>
      <c r="AQ603" t="str">
        <f>_xlfn.IFNA(VLOOKUP($C603,DataSuS2023!$B$2:$O$854,5,FALSE),"")</f>
        <v>-</v>
      </c>
      <c r="AR603" t="str">
        <f>_xlfn.IFNA(VLOOKUP($C603,DataSuS2023!$B$2:$O$854,6,FALSE),"")</f>
        <v>-</v>
      </c>
      <c r="AS603" t="str">
        <f>_xlfn.IFNA(VLOOKUP($C603,DataSuS2023!$B$2:$O$854,7,FALSE),"")</f>
        <v>-</v>
      </c>
      <c r="AT603">
        <f>_xlfn.IFNA(VLOOKUP($C603,DataSuS2023!$B$2:$O$854,8,FALSE),"")</f>
        <v>1</v>
      </c>
      <c r="AU603" t="str">
        <f>_xlfn.IFNA(VLOOKUP($C603,DataSuS2023!$B$2:$O$854,9,FALSE),"")</f>
        <v>-</v>
      </c>
      <c r="AV603" t="str">
        <f>_xlfn.IFNA(VLOOKUP($C603,DataSuS2023!$B$2:$O$854,10,FALSE),"")</f>
        <v>-</v>
      </c>
      <c r="AW603">
        <f>_xlfn.IFNA(VLOOKUP($C603,DataSuS2023!$B$2:$O$854,11,FALSE),"")</f>
        <v>1</v>
      </c>
      <c r="AX603" t="str">
        <f>_xlfn.IFNA(VLOOKUP($C603,DataSuS2023!$B$2:$O$854,12,FALSE),"")</f>
        <v>-</v>
      </c>
      <c r="AY603" t="str">
        <f>_xlfn.IFNA(VLOOKUP($C603,DataSuS2023!$B$2:$O$854,13,FALSE),"")</f>
        <v>-</v>
      </c>
      <c r="AZ603" s="43">
        <f t="shared" si="53"/>
        <v>2</v>
      </c>
      <c r="BA603">
        <f t="shared" si="52"/>
        <v>4</v>
      </c>
    </row>
    <row r="604" spans="1:53" ht="15.75" customHeight="1">
      <c r="A604" s="10" t="s">
        <v>1091</v>
      </c>
      <c r="B604" s="5">
        <v>3151503</v>
      </c>
      <c r="C604" s="5" t="str">
        <f t="shared" si="49"/>
        <v>31515</v>
      </c>
      <c r="D604" s="11" t="s">
        <v>85</v>
      </c>
      <c r="E604" s="12">
        <v>0.53200000000000003</v>
      </c>
      <c r="F604" s="12">
        <v>0.61499999999999999</v>
      </c>
      <c r="G604" s="13">
        <v>0.73699999999999999</v>
      </c>
      <c r="H604" s="46" t="s">
        <v>316</v>
      </c>
      <c r="I604" s="13" t="s">
        <v>53</v>
      </c>
      <c r="J604" s="14">
        <v>8.68</v>
      </c>
      <c r="K604" s="14">
        <v>902.46799999999996</v>
      </c>
      <c r="L604" s="15">
        <f t="shared" si="43"/>
        <v>9.6180695603611426</v>
      </c>
      <c r="M604" s="6" t="s">
        <v>76</v>
      </c>
      <c r="N604" s="3" t="str">
        <f>_xlfn.IFNA(VLOOKUP($C604,DataSuS2021!$B$2:$O$173,2,FALSE),"")</f>
        <v>-</v>
      </c>
      <c r="O604" s="3">
        <f>_xlfn.IFNA(VLOOKUP($C604,DataSuS2021!$B$2:$O$173,3,FALSE),"")</f>
        <v>1</v>
      </c>
      <c r="P604" s="3">
        <f>_xlfn.IFNA(VLOOKUP($C604,DataSuS2021!$B$2:$O$173,4,FALSE),"")</f>
        <v>1</v>
      </c>
      <c r="Q604" s="3">
        <f>_xlfn.IFNA(VLOOKUP($C604,DataSuS2021!$B$2:$O$173,5,FALSE),"")</f>
        <v>1</v>
      </c>
      <c r="R604" s="3" t="str">
        <f>_xlfn.IFNA(VLOOKUP($C604,DataSuS2021!$B$2:$O$173,6,FALSE),"")</f>
        <v>-</v>
      </c>
      <c r="S604" s="3">
        <f>_xlfn.IFNA(VLOOKUP($C604,DataSuS2021!$B$2:$O$173,7,FALSE),"")</f>
        <v>1</v>
      </c>
      <c r="T604" s="3" t="str">
        <f>_xlfn.IFNA(VLOOKUP($C604,DataSuS2021!$B$2:$O$173,8,FALSE),"")</f>
        <v>-</v>
      </c>
      <c r="U604" s="3" t="str">
        <f>_xlfn.IFNA(VLOOKUP($C604,DataSuS2021!$B$2:$O$173,9,FALSE),"")</f>
        <v>-</v>
      </c>
      <c r="V604" s="3">
        <f>_xlfn.IFNA(VLOOKUP($C604,DataSuS2021!$B$2:$O$173,10,FALSE),"")</f>
        <v>1</v>
      </c>
      <c r="W604" s="3" t="str">
        <f>_xlfn.IFNA(VLOOKUP($C604,DataSuS2021!$B$2:$O$173,11,FALSE),"")</f>
        <v>-</v>
      </c>
      <c r="X604" s="3" t="str">
        <f>_xlfn.IFNA(VLOOKUP($C604,DataSuS2021!$B$2:$O$173,12,FALSE),"")</f>
        <v>-</v>
      </c>
      <c r="Y604" s="3" t="str">
        <f>_xlfn.IFNA(VLOOKUP($C604,DataSuS2021!$B$2:$O$173,13,FALSE),"")</f>
        <v>-</v>
      </c>
      <c r="Z604" s="42">
        <f t="shared" si="50"/>
        <v>5</v>
      </c>
      <c r="AA604" s="37" t="str">
        <f>_xlfn.IFNA(VLOOKUP($C604,DataSuS2022!$B$2:$O$854,2,FALSE),"")</f>
        <v>-</v>
      </c>
      <c r="AB604" s="37" t="str">
        <f>_xlfn.IFNA(VLOOKUP($C604,DataSuS2022!$B$2:$O$854,3,FALSE),"")</f>
        <v>-</v>
      </c>
      <c r="AC604" s="37" t="str">
        <f>_xlfn.IFNA(VLOOKUP($C604,DataSuS2022!$B$2:$O$854,4,FALSE),"")</f>
        <v>-</v>
      </c>
      <c r="AD604" s="37" t="str">
        <f>_xlfn.IFNA(VLOOKUP($C604,DataSuS2022!$B$2:$O$854,5,FALSE),"")</f>
        <v>-</v>
      </c>
      <c r="AE604" s="37" t="str">
        <f>_xlfn.IFNA(VLOOKUP($C604,DataSuS2022!$B$2:$O$854,6,FALSE),"")</f>
        <v>-</v>
      </c>
      <c r="AF604" s="37">
        <f>_xlfn.IFNA(VLOOKUP($C604,DataSuS2022!$B$2:$O$854,7,FALSE),"")</f>
        <v>1</v>
      </c>
      <c r="AG604" s="37">
        <f>_xlfn.IFNA(VLOOKUP($C604,DataSuS2022!$B$2:$O$854,8,FALSE),"")</f>
        <v>1</v>
      </c>
      <c r="AH604" s="37" t="str">
        <f>_xlfn.IFNA(VLOOKUP($C604,DataSuS2022!$B$2:$O$854,9,FALSE),"")</f>
        <v>-</v>
      </c>
      <c r="AI604" s="37" t="str">
        <f>_xlfn.IFNA(VLOOKUP($C604,DataSuS2022!$B$2:$O$854,10,FALSE),"")</f>
        <v>-</v>
      </c>
      <c r="AJ604" s="37">
        <f>_xlfn.IFNA(VLOOKUP($C604,DataSuS2022!$B$2:$O$854,11,FALSE),"")</f>
        <v>1</v>
      </c>
      <c r="AK604" s="37" t="str">
        <f>_xlfn.IFNA(VLOOKUP($C604,DataSuS2022!$B$2:$O$854,12,TRUE),"")</f>
        <v>-</v>
      </c>
      <c r="AL604" s="37">
        <f>_xlfn.IFNA(VLOOKUP($C604,DataSuS2022!$B$2:$O$854,13,FALSE),"")</f>
        <v>1</v>
      </c>
      <c r="AM604" s="44">
        <f t="shared" si="51"/>
        <v>4</v>
      </c>
      <c r="AN604">
        <f>_xlfn.IFNA(VLOOKUP($C604,DataSuS2023!$B$2:$O$854,2,FALSE),"")</f>
        <v>2</v>
      </c>
      <c r="AO604" t="str">
        <f>_xlfn.IFNA(VLOOKUP($C604,DataSuS2023!$B$2:$O$854,3,FALSE),"")</f>
        <v>-</v>
      </c>
      <c r="AP604" t="str">
        <f>_xlfn.IFNA(VLOOKUP($C604,DataSuS2023!$B$2:$O$854,4,FALSE),"")</f>
        <v>-</v>
      </c>
      <c r="AQ604" t="str">
        <f>_xlfn.IFNA(VLOOKUP($C604,DataSuS2023!$B$2:$O$854,5,FALSE),"")</f>
        <v>-</v>
      </c>
      <c r="AR604" t="str">
        <f>_xlfn.IFNA(VLOOKUP($C604,DataSuS2023!$B$2:$O$854,6,FALSE),"")</f>
        <v>-</v>
      </c>
      <c r="AS604">
        <f>_xlfn.IFNA(VLOOKUP($C604,DataSuS2023!$B$2:$O$854,7,FALSE),"")</f>
        <v>1</v>
      </c>
      <c r="AT604">
        <f>_xlfn.IFNA(VLOOKUP($C604,DataSuS2023!$B$2:$O$854,8,FALSE),"")</f>
        <v>1</v>
      </c>
      <c r="AU604">
        <f>_xlfn.IFNA(VLOOKUP($C604,DataSuS2023!$B$2:$O$854,9,FALSE),"")</f>
        <v>1</v>
      </c>
      <c r="AV604" t="str">
        <f>_xlfn.IFNA(VLOOKUP($C604,DataSuS2023!$B$2:$O$854,10,FALSE),"")</f>
        <v>-</v>
      </c>
      <c r="AW604" t="str">
        <f>_xlfn.IFNA(VLOOKUP($C604,DataSuS2023!$B$2:$O$854,11,FALSE),"")</f>
        <v>-</v>
      </c>
      <c r="AX604" t="str">
        <f>_xlfn.IFNA(VLOOKUP($C604,DataSuS2023!$B$2:$O$854,12,FALSE),"")</f>
        <v>-</v>
      </c>
      <c r="AY604" t="str">
        <f>_xlfn.IFNA(VLOOKUP($C604,DataSuS2023!$B$2:$O$854,13,FALSE),"")</f>
        <v>-</v>
      </c>
      <c r="AZ604" s="43">
        <f t="shared" si="53"/>
        <v>5</v>
      </c>
      <c r="BA604">
        <f t="shared" si="52"/>
        <v>14</v>
      </c>
    </row>
    <row r="605" spans="1:53" ht="15.75" customHeight="1">
      <c r="A605" s="10" t="s">
        <v>1092</v>
      </c>
      <c r="B605" s="5">
        <v>3151602</v>
      </c>
      <c r="C605" s="5" t="str">
        <f t="shared" si="49"/>
        <v>31516</v>
      </c>
      <c r="D605" s="11" t="s">
        <v>143</v>
      </c>
      <c r="E605" s="12">
        <v>0.433</v>
      </c>
      <c r="F605" s="12">
        <v>0.56000000000000005</v>
      </c>
      <c r="G605" s="13">
        <v>0.71199999999999997</v>
      </c>
      <c r="H605" s="46">
        <v>96</v>
      </c>
      <c r="I605" s="13" t="s">
        <v>70</v>
      </c>
      <c r="J605" s="14">
        <v>4.59</v>
      </c>
      <c r="K605" s="14">
        <v>317.52</v>
      </c>
      <c r="L605" s="15">
        <f t="shared" si="43"/>
        <v>14.455782312925171</v>
      </c>
      <c r="M605" s="6" t="s">
        <v>54</v>
      </c>
      <c r="N605" s="3" t="str">
        <f>_xlfn.IFNA(VLOOKUP($C605,DataSuS2021!$B$2:$O$173,2,FALSE),"")</f>
        <v/>
      </c>
      <c r="O605" s="3" t="str">
        <f>_xlfn.IFNA(VLOOKUP($C605,DataSuS2021!$B$2:$O$173,3,FALSE),"")</f>
        <v/>
      </c>
      <c r="P605" s="3" t="str">
        <f>_xlfn.IFNA(VLOOKUP($C605,DataSuS2021!$B$2:$O$173,4,FALSE),"")</f>
        <v/>
      </c>
      <c r="Q605" s="3" t="str">
        <f>_xlfn.IFNA(VLOOKUP($C605,DataSuS2021!$B$2:$O$173,5,FALSE),"")</f>
        <v/>
      </c>
      <c r="R605" s="3" t="str">
        <f>_xlfn.IFNA(VLOOKUP($C605,DataSuS2021!$B$2:$O$173,6,FALSE),"")</f>
        <v/>
      </c>
      <c r="S605" s="3" t="str">
        <f>_xlfn.IFNA(VLOOKUP($C605,DataSuS2021!$B$2:$O$173,7,FALSE),"")</f>
        <v/>
      </c>
      <c r="T605" s="3" t="str">
        <f>_xlfn.IFNA(VLOOKUP($C605,DataSuS2021!$B$2:$O$173,8,FALSE),"")</f>
        <v/>
      </c>
      <c r="U605" s="3" t="str">
        <f>_xlfn.IFNA(VLOOKUP($C605,DataSuS2021!$B$2:$O$173,9,FALSE),"")</f>
        <v/>
      </c>
      <c r="V605" s="3" t="str">
        <f>_xlfn.IFNA(VLOOKUP($C605,DataSuS2021!$B$2:$O$173,10,FALSE),"")</f>
        <v/>
      </c>
      <c r="W605" s="3" t="str">
        <f>_xlfn.IFNA(VLOOKUP($C605,DataSuS2021!$B$2:$O$173,11,FALSE),"")</f>
        <v/>
      </c>
      <c r="X605" s="3" t="str">
        <f>_xlfn.IFNA(VLOOKUP($C605,DataSuS2021!$B$2:$O$173,12,FALSE),"")</f>
        <v/>
      </c>
      <c r="Y605" s="3" t="str">
        <f>_xlfn.IFNA(VLOOKUP($C605,DataSuS2021!$B$2:$O$173,13,FALSE),"")</f>
        <v/>
      </c>
      <c r="Z605" s="42">
        <f t="shared" si="50"/>
        <v>0</v>
      </c>
      <c r="AA605" s="37" t="str">
        <f>_xlfn.IFNA(VLOOKUP($C605,DataSuS2022!$B$2:$O$854,2,FALSE),"")</f>
        <v>-</v>
      </c>
      <c r="AB605" s="37" t="str">
        <f>_xlfn.IFNA(VLOOKUP($C605,DataSuS2022!$B$2:$O$854,3,FALSE),"")</f>
        <v>-</v>
      </c>
      <c r="AC605" s="37" t="str">
        <f>_xlfn.IFNA(VLOOKUP($C605,DataSuS2022!$B$2:$O$854,4,FALSE),"")</f>
        <v>-</v>
      </c>
      <c r="AD605" s="37" t="str">
        <f>_xlfn.IFNA(VLOOKUP($C605,DataSuS2022!$B$2:$O$854,5,FALSE),"")</f>
        <v>-</v>
      </c>
      <c r="AE605" s="37" t="str">
        <f>_xlfn.IFNA(VLOOKUP($C605,DataSuS2022!$B$2:$O$854,6,FALSE),"")</f>
        <v>-</v>
      </c>
      <c r="AF605" s="37" t="str">
        <f>_xlfn.IFNA(VLOOKUP($C605,DataSuS2022!$B$2:$O$854,7,FALSE),"")</f>
        <v>-</v>
      </c>
      <c r="AG605" s="37" t="str">
        <f>_xlfn.IFNA(VLOOKUP($C605,DataSuS2022!$B$2:$O$854,8,FALSE),"")</f>
        <v>-</v>
      </c>
      <c r="AH605" s="37" t="str">
        <f>_xlfn.IFNA(VLOOKUP($C605,DataSuS2022!$B$2:$O$854,9,FALSE),"")</f>
        <v>-</v>
      </c>
      <c r="AI605" s="37" t="str">
        <f>_xlfn.IFNA(VLOOKUP($C605,DataSuS2022!$B$2:$O$854,10,FALSE),"")</f>
        <v>-</v>
      </c>
      <c r="AJ605" s="37" t="str">
        <f>_xlfn.IFNA(VLOOKUP($C605,DataSuS2022!$B$2:$O$854,11,FALSE),"")</f>
        <v>-</v>
      </c>
      <c r="AK605" s="37" t="str">
        <f>_xlfn.IFNA(VLOOKUP($C605,DataSuS2022!$B$2:$O$854,12,TRUE),"")</f>
        <v>-</v>
      </c>
      <c r="AL605" s="37" t="str">
        <f>_xlfn.IFNA(VLOOKUP($C605,DataSuS2022!$B$2:$O$854,13,FALSE),"")</f>
        <v>-</v>
      </c>
      <c r="AM605" s="44">
        <f t="shared" si="51"/>
        <v>0</v>
      </c>
      <c r="AN605" t="str">
        <f>_xlfn.IFNA(VLOOKUP($C605,DataSuS2023!$B$2:$O$854,2,FALSE),"")</f>
        <v>-</v>
      </c>
      <c r="AO605" t="str">
        <f>_xlfn.IFNA(VLOOKUP($C605,DataSuS2023!$B$2:$O$854,3,FALSE),"")</f>
        <v>-</v>
      </c>
      <c r="AP605" t="str">
        <f>_xlfn.IFNA(VLOOKUP($C605,DataSuS2023!$B$2:$O$854,4,FALSE),"")</f>
        <v>-</v>
      </c>
      <c r="AQ605" t="str">
        <f>_xlfn.IFNA(VLOOKUP($C605,DataSuS2023!$B$2:$O$854,5,FALSE),"")</f>
        <v>-</v>
      </c>
      <c r="AR605" t="str">
        <f>_xlfn.IFNA(VLOOKUP($C605,DataSuS2023!$B$2:$O$854,6,FALSE),"")</f>
        <v>-</v>
      </c>
      <c r="AS605" t="str">
        <f>_xlfn.IFNA(VLOOKUP($C605,DataSuS2023!$B$2:$O$854,7,FALSE),"")</f>
        <v>-</v>
      </c>
      <c r="AT605" t="str">
        <f>_xlfn.IFNA(VLOOKUP($C605,DataSuS2023!$B$2:$O$854,8,FALSE),"")</f>
        <v>-</v>
      </c>
      <c r="AU605" t="str">
        <f>_xlfn.IFNA(VLOOKUP($C605,DataSuS2023!$B$2:$O$854,9,FALSE),"")</f>
        <v>-</v>
      </c>
      <c r="AV605" t="str">
        <f>_xlfn.IFNA(VLOOKUP($C605,DataSuS2023!$B$2:$O$854,10,FALSE),"")</f>
        <v>-</v>
      </c>
      <c r="AW605" t="str">
        <f>_xlfn.IFNA(VLOOKUP($C605,DataSuS2023!$B$2:$O$854,11,FALSE),"")</f>
        <v>-</v>
      </c>
      <c r="AX605" t="str">
        <f>_xlfn.IFNA(VLOOKUP($C605,DataSuS2023!$B$2:$O$854,12,FALSE),"")</f>
        <v>-</v>
      </c>
      <c r="AY605" t="str">
        <f>_xlfn.IFNA(VLOOKUP($C605,DataSuS2023!$B$2:$O$854,13,FALSE),"")</f>
        <v>-</v>
      </c>
      <c r="AZ605" s="43">
        <f t="shared" si="53"/>
        <v>0</v>
      </c>
      <c r="BA605">
        <f t="shared" si="52"/>
        <v>0</v>
      </c>
    </row>
    <row r="606" spans="1:53" ht="15.75" customHeight="1">
      <c r="A606" s="10" t="s">
        <v>1093</v>
      </c>
      <c r="B606" s="5">
        <v>3151701</v>
      </c>
      <c r="C606" s="5" t="str">
        <f t="shared" si="49"/>
        <v>31517</v>
      </c>
      <c r="D606" s="11" t="s">
        <v>85</v>
      </c>
      <c r="E606" s="12">
        <v>0.58099999999999996</v>
      </c>
      <c r="F606" s="12">
        <v>0.71599999999999997</v>
      </c>
      <c r="G606" s="13">
        <v>0.69099999999999995</v>
      </c>
      <c r="H606" s="46" t="s">
        <v>1094</v>
      </c>
      <c r="I606" s="13" t="s">
        <v>61</v>
      </c>
      <c r="J606" s="14">
        <v>3</v>
      </c>
      <c r="K606" s="14">
        <v>474.24400000000003</v>
      </c>
      <c r="L606" s="15">
        <f t="shared" si="43"/>
        <v>6.3258575754253084</v>
      </c>
      <c r="M606" s="6" t="s">
        <v>89</v>
      </c>
      <c r="N606" s="3" t="str">
        <f>_xlfn.IFNA(VLOOKUP($C606,DataSuS2021!$B$2:$O$173,2,FALSE),"")</f>
        <v/>
      </c>
      <c r="O606" s="3" t="str">
        <f>_xlfn.IFNA(VLOOKUP($C606,DataSuS2021!$B$2:$O$173,3,FALSE),"")</f>
        <v/>
      </c>
      <c r="P606" s="3" t="str">
        <f>_xlfn.IFNA(VLOOKUP($C606,DataSuS2021!$B$2:$O$173,4,FALSE),"")</f>
        <v/>
      </c>
      <c r="Q606" s="3" t="str">
        <f>_xlfn.IFNA(VLOOKUP($C606,DataSuS2021!$B$2:$O$173,5,FALSE),"")</f>
        <v/>
      </c>
      <c r="R606" s="3" t="str">
        <f>_xlfn.IFNA(VLOOKUP($C606,DataSuS2021!$B$2:$O$173,6,FALSE),"")</f>
        <v/>
      </c>
      <c r="S606" s="3" t="str">
        <f>_xlfn.IFNA(VLOOKUP($C606,DataSuS2021!$B$2:$O$173,7,FALSE),"")</f>
        <v/>
      </c>
      <c r="T606" s="3" t="str">
        <f>_xlfn.IFNA(VLOOKUP($C606,DataSuS2021!$B$2:$O$173,8,FALSE),"")</f>
        <v/>
      </c>
      <c r="U606" s="3" t="str">
        <f>_xlfn.IFNA(VLOOKUP($C606,DataSuS2021!$B$2:$O$173,9,FALSE),"")</f>
        <v/>
      </c>
      <c r="V606" s="3" t="str">
        <f>_xlfn.IFNA(VLOOKUP($C606,DataSuS2021!$B$2:$O$173,10,FALSE),"")</f>
        <v/>
      </c>
      <c r="W606" s="3" t="str">
        <f>_xlfn.IFNA(VLOOKUP($C606,DataSuS2021!$B$2:$O$173,11,FALSE),"")</f>
        <v/>
      </c>
      <c r="X606" s="3" t="str">
        <f>_xlfn.IFNA(VLOOKUP($C606,DataSuS2021!$B$2:$O$173,12,FALSE),"")</f>
        <v/>
      </c>
      <c r="Y606" s="3" t="str">
        <f>_xlfn.IFNA(VLOOKUP($C606,DataSuS2021!$B$2:$O$173,13,FALSE),"")</f>
        <v/>
      </c>
      <c r="Z606" s="42">
        <f t="shared" si="50"/>
        <v>0</v>
      </c>
      <c r="AA606" s="37" t="str">
        <f>_xlfn.IFNA(VLOOKUP($C606,DataSuS2022!$B$2:$O$854,2,FALSE),"")</f>
        <v>-</v>
      </c>
      <c r="AB606" s="37" t="str">
        <f>_xlfn.IFNA(VLOOKUP($C606,DataSuS2022!$B$2:$O$854,3,FALSE),"")</f>
        <v>-</v>
      </c>
      <c r="AC606" s="37" t="str">
        <f>_xlfn.IFNA(VLOOKUP($C606,DataSuS2022!$B$2:$O$854,4,FALSE),"")</f>
        <v>-</v>
      </c>
      <c r="AD606" s="37" t="str">
        <f>_xlfn.IFNA(VLOOKUP($C606,DataSuS2022!$B$2:$O$854,5,FALSE),"")</f>
        <v>-</v>
      </c>
      <c r="AE606" s="37" t="str">
        <f>_xlfn.IFNA(VLOOKUP($C606,DataSuS2022!$B$2:$O$854,6,FALSE),"")</f>
        <v>-</v>
      </c>
      <c r="AF606" s="37" t="str">
        <f>_xlfn.IFNA(VLOOKUP($C606,DataSuS2022!$B$2:$O$854,7,FALSE),"")</f>
        <v>-</v>
      </c>
      <c r="AG606" s="37" t="str">
        <f>_xlfn.IFNA(VLOOKUP($C606,DataSuS2022!$B$2:$O$854,8,FALSE),"")</f>
        <v>-</v>
      </c>
      <c r="AH606" s="37" t="str">
        <f>_xlfn.IFNA(VLOOKUP($C606,DataSuS2022!$B$2:$O$854,9,FALSE),"")</f>
        <v>-</v>
      </c>
      <c r="AI606" s="37" t="str">
        <f>_xlfn.IFNA(VLOOKUP($C606,DataSuS2022!$B$2:$O$854,10,FALSE),"")</f>
        <v>-</v>
      </c>
      <c r="AJ606" s="37" t="str">
        <f>_xlfn.IFNA(VLOOKUP($C606,DataSuS2022!$B$2:$O$854,11,FALSE),"")</f>
        <v>-</v>
      </c>
      <c r="AK606" s="37" t="str">
        <f>_xlfn.IFNA(VLOOKUP($C606,DataSuS2022!$B$2:$O$854,12,TRUE),"")</f>
        <v>-</v>
      </c>
      <c r="AL606" s="37" t="str">
        <f>_xlfn.IFNA(VLOOKUP($C606,DataSuS2022!$B$2:$O$854,13,FALSE),"")</f>
        <v>-</v>
      </c>
      <c r="AM606" s="44">
        <f t="shared" si="51"/>
        <v>0</v>
      </c>
      <c r="AN606" t="str">
        <f>_xlfn.IFNA(VLOOKUP($C606,DataSuS2023!$B$2:$O$854,2,FALSE),"")</f>
        <v>-</v>
      </c>
      <c r="AO606" t="str">
        <f>_xlfn.IFNA(VLOOKUP($C606,DataSuS2023!$B$2:$O$854,3,FALSE),"")</f>
        <v>-</v>
      </c>
      <c r="AP606" t="str">
        <f>_xlfn.IFNA(VLOOKUP($C606,DataSuS2023!$B$2:$O$854,4,FALSE),"")</f>
        <v>-</v>
      </c>
      <c r="AQ606" t="str">
        <f>_xlfn.IFNA(VLOOKUP($C606,DataSuS2023!$B$2:$O$854,5,FALSE),"")</f>
        <v>-</v>
      </c>
      <c r="AR606" t="str">
        <f>_xlfn.IFNA(VLOOKUP($C606,DataSuS2023!$B$2:$O$854,6,FALSE),"")</f>
        <v>-</v>
      </c>
      <c r="AS606" t="str">
        <f>_xlfn.IFNA(VLOOKUP($C606,DataSuS2023!$B$2:$O$854,7,FALSE),"")</f>
        <v>-</v>
      </c>
      <c r="AT606" t="str">
        <f>_xlfn.IFNA(VLOOKUP($C606,DataSuS2023!$B$2:$O$854,8,FALSE),"")</f>
        <v>-</v>
      </c>
      <c r="AU606" t="str">
        <f>_xlfn.IFNA(VLOOKUP($C606,DataSuS2023!$B$2:$O$854,9,FALSE),"")</f>
        <v>-</v>
      </c>
      <c r="AV606" t="str">
        <f>_xlfn.IFNA(VLOOKUP($C606,DataSuS2023!$B$2:$O$854,10,FALSE),"")</f>
        <v>-</v>
      </c>
      <c r="AW606" t="str">
        <f>_xlfn.IFNA(VLOOKUP($C606,DataSuS2023!$B$2:$O$854,11,FALSE),"")</f>
        <v>-</v>
      </c>
      <c r="AX606" t="str">
        <f>_xlfn.IFNA(VLOOKUP($C606,DataSuS2023!$B$2:$O$854,12,FALSE),"")</f>
        <v>-</v>
      </c>
      <c r="AY606" t="str">
        <f>_xlfn.IFNA(VLOOKUP($C606,DataSuS2023!$B$2:$O$854,13,FALSE),"")</f>
        <v>-</v>
      </c>
      <c r="AZ606" s="43">
        <f t="shared" si="53"/>
        <v>0</v>
      </c>
      <c r="BA606">
        <f t="shared" si="52"/>
        <v>0</v>
      </c>
    </row>
    <row r="607" spans="1:53" ht="15.75" customHeight="1">
      <c r="A607" s="10" t="s">
        <v>1095</v>
      </c>
      <c r="B607" s="5">
        <v>3151800</v>
      </c>
      <c r="C607" s="5" t="str">
        <f t="shared" si="49"/>
        <v>31518</v>
      </c>
      <c r="D607" s="11" t="s">
        <v>150</v>
      </c>
      <c r="E607" s="12">
        <v>0.35399999999999998</v>
      </c>
      <c r="F607" s="12">
        <v>0.53700000000000003</v>
      </c>
      <c r="G607" s="13">
        <v>0.77900000000000003</v>
      </c>
      <c r="H607" s="46">
        <v>98</v>
      </c>
      <c r="I607" s="13" t="s">
        <v>61</v>
      </c>
      <c r="J607" s="14">
        <v>40.6</v>
      </c>
      <c r="K607" s="14">
        <v>546.95799999999997</v>
      </c>
      <c r="L607" s="15">
        <f t="shared" si="43"/>
        <v>74.228734198969576</v>
      </c>
      <c r="M607" s="6" t="s">
        <v>89</v>
      </c>
      <c r="N607" s="3" t="str">
        <f>_xlfn.IFNA(VLOOKUP($C607,DataSuS2021!$B$2:$O$173,2,FALSE),"")</f>
        <v/>
      </c>
      <c r="O607" s="3" t="str">
        <f>_xlfn.IFNA(VLOOKUP($C607,DataSuS2021!$B$2:$O$173,3,FALSE),"")</f>
        <v/>
      </c>
      <c r="P607" s="3" t="str">
        <f>_xlfn.IFNA(VLOOKUP($C607,DataSuS2021!$B$2:$O$173,4,FALSE),"")</f>
        <v/>
      </c>
      <c r="Q607" s="3" t="str">
        <f>_xlfn.IFNA(VLOOKUP($C607,DataSuS2021!$B$2:$O$173,5,FALSE),"")</f>
        <v/>
      </c>
      <c r="R607" s="3" t="str">
        <f>_xlfn.IFNA(VLOOKUP($C607,DataSuS2021!$B$2:$O$173,6,FALSE),"")</f>
        <v/>
      </c>
      <c r="S607" s="3" t="str">
        <f>_xlfn.IFNA(VLOOKUP($C607,DataSuS2021!$B$2:$O$173,7,FALSE),"")</f>
        <v/>
      </c>
      <c r="T607" s="3" t="str">
        <f>_xlfn.IFNA(VLOOKUP($C607,DataSuS2021!$B$2:$O$173,8,FALSE),"")</f>
        <v/>
      </c>
      <c r="U607" s="3" t="str">
        <f>_xlfn.IFNA(VLOOKUP($C607,DataSuS2021!$B$2:$O$173,9,FALSE),"")</f>
        <v/>
      </c>
      <c r="V607" s="3" t="str">
        <f>_xlfn.IFNA(VLOOKUP($C607,DataSuS2021!$B$2:$O$173,10,FALSE),"")</f>
        <v/>
      </c>
      <c r="W607" s="3" t="str">
        <f>_xlfn.IFNA(VLOOKUP($C607,DataSuS2021!$B$2:$O$173,11,FALSE),"")</f>
        <v/>
      </c>
      <c r="X607" s="3" t="str">
        <f>_xlfn.IFNA(VLOOKUP($C607,DataSuS2021!$B$2:$O$173,12,FALSE),"")</f>
        <v/>
      </c>
      <c r="Y607" s="3" t="str">
        <f>_xlfn.IFNA(VLOOKUP($C607,DataSuS2021!$B$2:$O$173,13,FALSE),"")</f>
        <v/>
      </c>
      <c r="Z607" s="42">
        <f t="shared" si="50"/>
        <v>0</v>
      </c>
      <c r="AA607" s="37" t="str">
        <f>_xlfn.IFNA(VLOOKUP($C607,DataSuS2022!$B$2:$O$854,2,FALSE),"")</f>
        <v>-</v>
      </c>
      <c r="AB607" s="37" t="str">
        <f>_xlfn.IFNA(VLOOKUP($C607,DataSuS2022!$B$2:$O$854,3,FALSE),"")</f>
        <v>-</v>
      </c>
      <c r="AC607" s="37" t="str">
        <f>_xlfn.IFNA(VLOOKUP($C607,DataSuS2022!$B$2:$O$854,4,FALSE),"")</f>
        <v>-</v>
      </c>
      <c r="AD607" s="37" t="str">
        <f>_xlfn.IFNA(VLOOKUP($C607,DataSuS2022!$B$2:$O$854,5,FALSE),"")</f>
        <v>-</v>
      </c>
      <c r="AE607" s="37" t="str">
        <f>_xlfn.IFNA(VLOOKUP($C607,DataSuS2022!$B$2:$O$854,6,FALSE),"")</f>
        <v>-</v>
      </c>
      <c r="AF607" s="37" t="str">
        <f>_xlfn.IFNA(VLOOKUP($C607,DataSuS2022!$B$2:$O$854,7,FALSE),"")</f>
        <v>-</v>
      </c>
      <c r="AG607" s="37" t="str">
        <f>_xlfn.IFNA(VLOOKUP($C607,DataSuS2022!$B$2:$O$854,8,FALSE),"")</f>
        <v>-</v>
      </c>
      <c r="AH607" s="37" t="str">
        <f>_xlfn.IFNA(VLOOKUP($C607,DataSuS2022!$B$2:$O$854,9,FALSE),"")</f>
        <v>-</v>
      </c>
      <c r="AI607" s="37" t="str">
        <f>_xlfn.IFNA(VLOOKUP($C607,DataSuS2022!$B$2:$O$854,10,FALSE),"")</f>
        <v>-</v>
      </c>
      <c r="AJ607" s="37" t="str">
        <f>_xlfn.IFNA(VLOOKUP($C607,DataSuS2022!$B$2:$O$854,11,FALSE),"")</f>
        <v>-</v>
      </c>
      <c r="AK607" s="37" t="str">
        <f>_xlfn.IFNA(VLOOKUP($C607,DataSuS2022!$B$2:$O$854,12,TRUE),"")</f>
        <v>-</v>
      </c>
      <c r="AL607" s="37" t="str">
        <f>_xlfn.IFNA(VLOOKUP($C607,DataSuS2022!$B$2:$O$854,13,FALSE),"")</f>
        <v>-</v>
      </c>
      <c r="AM607" s="44">
        <f t="shared" si="51"/>
        <v>0</v>
      </c>
      <c r="AN607" t="str">
        <f>_xlfn.IFNA(VLOOKUP($C607,DataSuS2023!$B$2:$O$854,2,FALSE),"")</f>
        <v>-</v>
      </c>
      <c r="AO607" t="str">
        <f>_xlfn.IFNA(VLOOKUP($C607,DataSuS2023!$B$2:$O$854,3,FALSE),"")</f>
        <v>-</v>
      </c>
      <c r="AP607" t="str">
        <f>_xlfn.IFNA(VLOOKUP($C607,DataSuS2023!$B$2:$O$854,4,FALSE),"")</f>
        <v>-</v>
      </c>
      <c r="AQ607" t="str">
        <f>_xlfn.IFNA(VLOOKUP($C607,DataSuS2023!$B$2:$O$854,5,FALSE),"")</f>
        <v>-</v>
      </c>
      <c r="AR607" t="str">
        <f>_xlfn.IFNA(VLOOKUP($C607,DataSuS2023!$B$2:$O$854,6,FALSE),"")</f>
        <v>-</v>
      </c>
      <c r="AS607" t="str">
        <f>_xlfn.IFNA(VLOOKUP($C607,DataSuS2023!$B$2:$O$854,7,FALSE),"")</f>
        <v>-</v>
      </c>
      <c r="AT607" t="str">
        <f>_xlfn.IFNA(VLOOKUP($C607,DataSuS2023!$B$2:$O$854,8,FALSE),"")</f>
        <v>-</v>
      </c>
      <c r="AU607" t="str">
        <f>_xlfn.IFNA(VLOOKUP($C607,DataSuS2023!$B$2:$O$854,9,FALSE),"")</f>
        <v>-</v>
      </c>
      <c r="AV607" t="str">
        <f>_xlfn.IFNA(VLOOKUP($C607,DataSuS2023!$B$2:$O$854,10,FALSE),"")</f>
        <v>-</v>
      </c>
      <c r="AW607" t="str">
        <f>_xlfn.IFNA(VLOOKUP($C607,DataSuS2023!$B$2:$O$854,11,FALSE),"")</f>
        <v>-</v>
      </c>
      <c r="AX607" t="str">
        <f>_xlfn.IFNA(VLOOKUP($C607,DataSuS2023!$B$2:$O$854,12,FALSE),"")</f>
        <v>-</v>
      </c>
      <c r="AY607" t="str">
        <f>_xlfn.IFNA(VLOOKUP($C607,DataSuS2023!$B$2:$O$854,13,FALSE),"")</f>
        <v>-</v>
      </c>
      <c r="AZ607" s="43">
        <f t="shared" si="53"/>
        <v>0</v>
      </c>
      <c r="BA607">
        <f t="shared" si="52"/>
        <v>0</v>
      </c>
    </row>
    <row r="608" spans="1:53" ht="15.75" customHeight="1">
      <c r="A608" s="10" t="s">
        <v>1096</v>
      </c>
      <c r="B608" s="5">
        <v>3151909</v>
      </c>
      <c r="C608" s="5" t="str">
        <f t="shared" si="49"/>
        <v>31519</v>
      </c>
      <c r="D608" s="11" t="s">
        <v>64</v>
      </c>
      <c r="E608" s="12">
        <v>0.42599999999999999</v>
      </c>
      <c r="F608" s="12">
        <v>0.54600000000000004</v>
      </c>
      <c r="G608" s="13">
        <v>0.626</v>
      </c>
      <c r="H608" s="46" t="s">
        <v>1097</v>
      </c>
      <c r="I608" s="13" t="s">
        <v>61</v>
      </c>
      <c r="J608" s="14">
        <v>1.88</v>
      </c>
      <c r="K608" s="14">
        <v>691.06600000000003</v>
      </c>
      <c r="L608" s="15">
        <f t="shared" si="43"/>
        <v>2.7204348065163093</v>
      </c>
      <c r="M608" s="6" t="s">
        <v>67</v>
      </c>
      <c r="N608" s="3" t="str">
        <f>_xlfn.IFNA(VLOOKUP($C608,DataSuS2021!$B$2:$O$173,2,FALSE),"")</f>
        <v/>
      </c>
      <c r="O608" s="3" t="str">
        <f>_xlfn.IFNA(VLOOKUP($C608,DataSuS2021!$B$2:$O$173,3,FALSE),"")</f>
        <v/>
      </c>
      <c r="P608" s="3" t="str">
        <f>_xlfn.IFNA(VLOOKUP($C608,DataSuS2021!$B$2:$O$173,4,FALSE),"")</f>
        <v/>
      </c>
      <c r="Q608" s="3" t="str">
        <f>_xlfn.IFNA(VLOOKUP($C608,DataSuS2021!$B$2:$O$173,5,FALSE),"")</f>
        <v/>
      </c>
      <c r="R608" s="3" t="str">
        <f>_xlfn.IFNA(VLOOKUP($C608,DataSuS2021!$B$2:$O$173,6,FALSE),"")</f>
        <v/>
      </c>
      <c r="S608" s="3" t="str">
        <f>_xlfn.IFNA(VLOOKUP($C608,DataSuS2021!$B$2:$O$173,7,FALSE),"")</f>
        <v/>
      </c>
      <c r="T608" s="3" t="str">
        <f>_xlfn.IFNA(VLOOKUP($C608,DataSuS2021!$B$2:$O$173,8,FALSE),"")</f>
        <v/>
      </c>
      <c r="U608" s="3" t="str">
        <f>_xlfn.IFNA(VLOOKUP($C608,DataSuS2021!$B$2:$O$173,9,FALSE),"")</f>
        <v/>
      </c>
      <c r="V608" s="3" t="str">
        <f>_xlfn.IFNA(VLOOKUP($C608,DataSuS2021!$B$2:$O$173,10,FALSE),"")</f>
        <v/>
      </c>
      <c r="W608" s="3" t="str">
        <f>_xlfn.IFNA(VLOOKUP($C608,DataSuS2021!$B$2:$O$173,11,FALSE),"")</f>
        <v/>
      </c>
      <c r="X608" s="3" t="str">
        <f>_xlfn.IFNA(VLOOKUP($C608,DataSuS2021!$B$2:$O$173,12,FALSE),"")</f>
        <v/>
      </c>
      <c r="Y608" s="3" t="str">
        <f>_xlfn.IFNA(VLOOKUP($C608,DataSuS2021!$B$2:$O$173,13,FALSE),"")</f>
        <v/>
      </c>
      <c r="Z608" s="42">
        <f t="shared" si="50"/>
        <v>0</v>
      </c>
      <c r="AA608" s="37" t="str">
        <f>_xlfn.IFNA(VLOOKUP($C608,DataSuS2022!$B$2:$O$854,2,FALSE),"")</f>
        <v>-</v>
      </c>
      <c r="AB608" s="37" t="str">
        <f>_xlfn.IFNA(VLOOKUP($C608,DataSuS2022!$B$2:$O$854,3,FALSE),"")</f>
        <v>-</v>
      </c>
      <c r="AC608" s="37" t="str">
        <f>_xlfn.IFNA(VLOOKUP($C608,DataSuS2022!$B$2:$O$854,4,FALSE),"")</f>
        <v>-</v>
      </c>
      <c r="AD608" s="37" t="str">
        <f>_xlfn.IFNA(VLOOKUP($C608,DataSuS2022!$B$2:$O$854,5,FALSE),"")</f>
        <v>-</v>
      </c>
      <c r="AE608" s="37" t="str">
        <f>_xlfn.IFNA(VLOOKUP($C608,DataSuS2022!$B$2:$O$854,6,FALSE),"")</f>
        <v>-</v>
      </c>
      <c r="AF608" s="37" t="str">
        <f>_xlfn.IFNA(VLOOKUP($C608,DataSuS2022!$B$2:$O$854,7,FALSE),"")</f>
        <v>-</v>
      </c>
      <c r="AG608" s="37" t="str">
        <f>_xlfn.IFNA(VLOOKUP($C608,DataSuS2022!$B$2:$O$854,8,FALSE),"")</f>
        <v>-</v>
      </c>
      <c r="AH608" s="37" t="str">
        <f>_xlfn.IFNA(VLOOKUP($C608,DataSuS2022!$B$2:$O$854,9,FALSE),"")</f>
        <v>-</v>
      </c>
      <c r="AI608" s="37" t="str">
        <f>_xlfn.IFNA(VLOOKUP($C608,DataSuS2022!$B$2:$O$854,10,FALSE),"")</f>
        <v>-</v>
      </c>
      <c r="AJ608" s="37" t="str">
        <f>_xlfn.IFNA(VLOOKUP($C608,DataSuS2022!$B$2:$O$854,11,FALSE),"")</f>
        <v>-</v>
      </c>
      <c r="AK608" s="37" t="str">
        <f>_xlfn.IFNA(VLOOKUP($C608,DataSuS2022!$B$2:$O$854,12,TRUE),"")</f>
        <v>-</v>
      </c>
      <c r="AL608" s="37" t="str">
        <f>_xlfn.IFNA(VLOOKUP($C608,DataSuS2022!$B$2:$O$854,13,FALSE),"")</f>
        <v>-</v>
      </c>
      <c r="AM608" s="44">
        <f t="shared" si="51"/>
        <v>0</v>
      </c>
      <c r="AN608" t="str">
        <f>_xlfn.IFNA(VLOOKUP($C608,DataSuS2023!$B$2:$O$854,2,FALSE),"")</f>
        <v>-</v>
      </c>
      <c r="AO608" t="str">
        <f>_xlfn.IFNA(VLOOKUP($C608,DataSuS2023!$B$2:$O$854,3,FALSE),"")</f>
        <v>-</v>
      </c>
      <c r="AP608" t="str">
        <f>_xlfn.IFNA(VLOOKUP($C608,DataSuS2023!$B$2:$O$854,4,FALSE),"")</f>
        <v>-</v>
      </c>
      <c r="AQ608" t="str">
        <f>_xlfn.IFNA(VLOOKUP($C608,DataSuS2023!$B$2:$O$854,5,FALSE),"")</f>
        <v>-</v>
      </c>
      <c r="AR608" t="str">
        <f>_xlfn.IFNA(VLOOKUP($C608,DataSuS2023!$B$2:$O$854,6,FALSE),"")</f>
        <v>-</v>
      </c>
      <c r="AS608" t="str">
        <f>_xlfn.IFNA(VLOOKUP($C608,DataSuS2023!$B$2:$O$854,7,FALSE),"")</f>
        <v>-</v>
      </c>
      <c r="AT608" t="str">
        <f>_xlfn.IFNA(VLOOKUP($C608,DataSuS2023!$B$2:$O$854,8,FALSE),"")</f>
        <v>-</v>
      </c>
      <c r="AU608" t="str">
        <f>_xlfn.IFNA(VLOOKUP($C608,DataSuS2023!$B$2:$O$854,9,FALSE),"")</f>
        <v>-</v>
      </c>
      <c r="AV608" t="str">
        <f>_xlfn.IFNA(VLOOKUP($C608,DataSuS2023!$B$2:$O$854,10,FALSE),"")</f>
        <v>-</v>
      </c>
      <c r="AW608" t="str">
        <f>_xlfn.IFNA(VLOOKUP($C608,DataSuS2023!$B$2:$O$854,11,FALSE),"")</f>
        <v>-</v>
      </c>
      <c r="AX608" t="str">
        <f>_xlfn.IFNA(VLOOKUP($C608,DataSuS2023!$B$2:$O$854,12,FALSE),"")</f>
        <v>-</v>
      </c>
      <c r="AY608" t="str">
        <f>_xlfn.IFNA(VLOOKUP($C608,DataSuS2023!$B$2:$O$854,13,FALSE),"")</f>
        <v>-</v>
      </c>
      <c r="AZ608" s="43">
        <f t="shared" si="53"/>
        <v>0</v>
      </c>
      <c r="BA608">
        <f t="shared" si="52"/>
        <v>0</v>
      </c>
    </row>
    <row r="609" spans="1:53" ht="15.75" customHeight="1">
      <c r="A609" s="10" t="s">
        <v>1098</v>
      </c>
      <c r="B609" s="5">
        <v>3152006</v>
      </c>
      <c r="C609" s="5" t="str">
        <f t="shared" si="49"/>
        <v>31520</v>
      </c>
      <c r="D609" s="11" t="s">
        <v>78</v>
      </c>
      <c r="E609" s="12">
        <v>0.48699999999999999</v>
      </c>
      <c r="F609" s="12">
        <v>0.62</v>
      </c>
      <c r="G609" s="13">
        <v>0.68899999999999995</v>
      </c>
      <c r="H609" s="46" t="s">
        <v>662</v>
      </c>
      <c r="I609" s="13" t="s">
        <v>53</v>
      </c>
      <c r="J609" s="14">
        <v>9.8800000000000008</v>
      </c>
      <c r="K609" s="14">
        <v>2551.0740000000001</v>
      </c>
      <c r="L609" s="15">
        <f t="shared" si="43"/>
        <v>3.8728786385655614</v>
      </c>
      <c r="M609" s="6" t="s">
        <v>57</v>
      </c>
      <c r="N609" s="3" t="str">
        <f>_xlfn.IFNA(VLOOKUP($C609,DataSuS2021!$B$2:$O$173,2,FALSE),"")</f>
        <v/>
      </c>
      <c r="O609" s="3" t="str">
        <f>_xlfn.IFNA(VLOOKUP($C609,DataSuS2021!$B$2:$O$173,3,FALSE),"")</f>
        <v/>
      </c>
      <c r="P609" s="3" t="str">
        <f>_xlfn.IFNA(VLOOKUP($C609,DataSuS2021!$B$2:$O$173,4,FALSE),"")</f>
        <v/>
      </c>
      <c r="Q609" s="3" t="str">
        <f>_xlfn.IFNA(VLOOKUP($C609,DataSuS2021!$B$2:$O$173,5,FALSE),"")</f>
        <v/>
      </c>
      <c r="R609" s="3" t="str">
        <f>_xlfn.IFNA(VLOOKUP($C609,DataSuS2021!$B$2:$O$173,6,FALSE),"")</f>
        <v/>
      </c>
      <c r="S609" s="3" t="str">
        <f>_xlfn.IFNA(VLOOKUP($C609,DataSuS2021!$B$2:$O$173,7,FALSE),"")</f>
        <v/>
      </c>
      <c r="T609" s="3" t="str">
        <f>_xlfn.IFNA(VLOOKUP($C609,DataSuS2021!$B$2:$O$173,8,FALSE),"")</f>
        <v/>
      </c>
      <c r="U609" s="3" t="str">
        <f>_xlfn.IFNA(VLOOKUP($C609,DataSuS2021!$B$2:$O$173,9,FALSE),"")</f>
        <v/>
      </c>
      <c r="V609" s="3" t="str">
        <f>_xlfn.IFNA(VLOOKUP($C609,DataSuS2021!$B$2:$O$173,10,FALSE),"")</f>
        <v/>
      </c>
      <c r="W609" s="3" t="str">
        <f>_xlfn.IFNA(VLOOKUP($C609,DataSuS2021!$B$2:$O$173,11,FALSE),"")</f>
        <v/>
      </c>
      <c r="X609" s="3" t="str">
        <f>_xlfn.IFNA(VLOOKUP($C609,DataSuS2021!$B$2:$O$173,12,FALSE),"")</f>
        <v/>
      </c>
      <c r="Y609" s="3" t="str">
        <f>_xlfn.IFNA(VLOOKUP($C609,DataSuS2021!$B$2:$O$173,13,FALSE),"")</f>
        <v/>
      </c>
      <c r="Z609" s="42">
        <f t="shared" si="50"/>
        <v>0</v>
      </c>
      <c r="AA609" s="37" t="str">
        <f>_xlfn.IFNA(VLOOKUP($C609,DataSuS2022!$B$2:$O$854,2,FALSE),"")</f>
        <v>-</v>
      </c>
      <c r="AB609" s="37" t="str">
        <f>_xlfn.IFNA(VLOOKUP($C609,DataSuS2022!$B$2:$O$854,3,FALSE),"")</f>
        <v>-</v>
      </c>
      <c r="AC609" s="37" t="str">
        <f>_xlfn.IFNA(VLOOKUP($C609,DataSuS2022!$B$2:$O$854,4,FALSE),"")</f>
        <v>-</v>
      </c>
      <c r="AD609" s="37" t="str">
        <f>_xlfn.IFNA(VLOOKUP($C609,DataSuS2022!$B$2:$O$854,5,FALSE),"")</f>
        <v>-</v>
      </c>
      <c r="AE609" s="37" t="str">
        <f>_xlfn.IFNA(VLOOKUP($C609,DataSuS2022!$B$2:$O$854,6,FALSE),"")</f>
        <v>-</v>
      </c>
      <c r="AF609" s="37" t="str">
        <f>_xlfn.IFNA(VLOOKUP($C609,DataSuS2022!$B$2:$O$854,7,FALSE),"")</f>
        <v>-</v>
      </c>
      <c r="AG609" s="37" t="str">
        <f>_xlfn.IFNA(VLOOKUP($C609,DataSuS2022!$B$2:$O$854,8,FALSE),"")</f>
        <v>-</v>
      </c>
      <c r="AH609" s="37" t="str">
        <f>_xlfn.IFNA(VLOOKUP($C609,DataSuS2022!$B$2:$O$854,9,FALSE),"")</f>
        <v>-</v>
      </c>
      <c r="AI609" s="37" t="str">
        <f>_xlfn.IFNA(VLOOKUP($C609,DataSuS2022!$B$2:$O$854,10,FALSE),"")</f>
        <v>-</v>
      </c>
      <c r="AJ609" s="37" t="str">
        <f>_xlfn.IFNA(VLOOKUP($C609,DataSuS2022!$B$2:$O$854,11,FALSE),"")</f>
        <v>-</v>
      </c>
      <c r="AK609" s="37" t="str">
        <f>_xlfn.IFNA(VLOOKUP($C609,DataSuS2022!$B$2:$O$854,12,TRUE),"")</f>
        <v>-</v>
      </c>
      <c r="AL609" s="37" t="str">
        <f>_xlfn.IFNA(VLOOKUP($C609,DataSuS2022!$B$2:$O$854,13,FALSE),"")</f>
        <v>-</v>
      </c>
      <c r="AM609" s="44">
        <f t="shared" si="51"/>
        <v>0</v>
      </c>
      <c r="AN609" t="str">
        <f>_xlfn.IFNA(VLOOKUP($C609,DataSuS2023!$B$2:$O$854,2,FALSE),"")</f>
        <v>-</v>
      </c>
      <c r="AO609" t="str">
        <f>_xlfn.IFNA(VLOOKUP($C609,DataSuS2023!$B$2:$O$854,3,FALSE),"")</f>
        <v>-</v>
      </c>
      <c r="AP609" t="str">
        <f>_xlfn.IFNA(VLOOKUP($C609,DataSuS2023!$B$2:$O$854,4,FALSE),"")</f>
        <v>-</v>
      </c>
      <c r="AQ609" t="str">
        <f>_xlfn.IFNA(VLOOKUP($C609,DataSuS2023!$B$2:$O$854,5,FALSE),"")</f>
        <v>-</v>
      </c>
      <c r="AR609" t="str">
        <f>_xlfn.IFNA(VLOOKUP($C609,DataSuS2023!$B$2:$O$854,6,FALSE),"")</f>
        <v>-</v>
      </c>
      <c r="AS609" t="str">
        <f>_xlfn.IFNA(VLOOKUP($C609,DataSuS2023!$B$2:$O$854,7,FALSE),"")</f>
        <v>-</v>
      </c>
      <c r="AT609" t="str">
        <f>_xlfn.IFNA(VLOOKUP($C609,DataSuS2023!$B$2:$O$854,8,FALSE),"")</f>
        <v>-</v>
      </c>
      <c r="AU609" t="str">
        <f>_xlfn.IFNA(VLOOKUP($C609,DataSuS2023!$B$2:$O$854,9,FALSE),"")</f>
        <v>-</v>
      </c>
      <c r="AV609" t="str">
        <f>_xlfn.IFNA(VLOOKUP($C609,DataSuS2023!$B$2:$O$854,10,FALSE),"")</f>
        <v>-</v>
      </c>
      <c r="AW609" t="str">
        <f>_xlfn.IFNA(VLOOKUP($C609,DataSuS2023!$B$2:$O$854,11,FALSE),"")</f>
        <v>-</v>
      </c>
      <c r="AX609" t="str">
        <f>_xlfn.IFNA(VLOOKUP($C609,DataSuS2023!$B$2:$O$854,12,FALSE),"")</f>
        <v>-</v>
      </c>
      <c r="AY609" t="str">
        <f>_xlfn.IFNA(VLOOKUP($C609,DataSuS2023!$B$2:$O$854,13,FALSE),"")</f>
        <v>-</v>
      </c>
      <c r="AZ609" s="43">
        <f t="shared" si="53"/>
        <v>0</v>
      </c>
      <c r="BA609">
        <f t="shared" si="52"/>
        <v>0</v>
      </c>
    </row>
    <row r="610" spans="1:53" ht="15.75" customHeight="1">
      <c r="A610" s="10" t="s">
        <v>1099</v>
      </c>
      <c r="B610" s="5">
        <v>3152105</v>
      </c>
      <c r="C610" s="5" t="str">
        <f t="shared" si="49"/>
        <v>31521</v>
      </c>
      <c r="D610" s="11" t="s">
        <v>85</v>
      </c>
      <c r="E610" s="12">
        <v>0.26900000000000002</v>
      </c>
      <c r="F610" s="12">
        <v>0.46200000000000002</v>
      </c>
      <c r="G610" s="13">
        <v>0.71699999999999997</v>
      </c>
      <c r="H610" s="46" t="s">
        <v>1100</v>
      </c>
      <c r="I610" s="13" t="s">
        <v>61</v>
      </c>
      <c r="J610" s="14">
        <v>11.27</v>
      </c>
      <c r="K610" s="14">
        <v>470.64299999999997</v>
      </c>
      <c r="L610" s="15">
        <f t="shared" si="43"/>
        <v>23.945963288522297</v>
      </c>
      <c r="M610" s="6" t="s">
        <v>62</v>
      </c>
      <c r="N610" s="3">
        <f>_xlfn.IFNA(VLOOKUP($C610,DataSuS2021!$B$2:$O$173,2,FALSE),"")</f>
        <v>1</v>
      </c>
      <c r="O610" s="3">
        <f>_xlfn.IFNA(VLOOKUP($C610,DataSuS2021!$B$2:$O$173,3,FALSE),"")</f>
        <v>4</v>
      </c>
      <c r="P610" s="3">
        <f>_xlfn.IFNA(VLOOKUP($C610,DataSuS2021!$B$2:$O$173,4,FALSE),"")</f>
        <v>5</v>
      </c>
      <c r="Q610" s="3">
        <f>_xlfn.IFNA(VLOOKUP($C610,DataSuS2021!$B$2:$O$173,5,FALSE),"")</f>
        <v>1</v>
      </c>
      <c r="R610" s="3">
        <f>_xlfn.IFNA(VLOOKUP($C610,DataSuS2021!$B$2:$O$173,6,FALSE),"")</f>
        <v>2</v>
      </c>
      <c r="S610" s="3">
        <f>_xlfn.IFNA(VLOOKUP($C610,DataSuS2021!$B$2:$O$173,7,FALSE),"")</f>
        <v>2</v>
      </c>
      <c r="T610" s="3">
        <f>_xlfn.IFNA(VLOOKUP($C610,DataSuS2021!$B$2:$O$173,8,FALSE),"")</f>
        <v>5</v>
      </c>
      <c r="U610" s="3">
        <f>_xlfn.IFNA(VLOOKUP($C610,DataSuS2021!$B$2:$O$173,9,FALSE),"")</f>
        <v>2</v>
      </c>
      <c r="V610" s="3">
        <f>_xlfn.IFNA(VLOOKUP($C610,DataSuS2021!$B$2:$O$173,10,FALSE),"")</f>
        <v>5</v>
      </c>
      <c r="W610" s="3">
        <f>_xlfn.IFNA(VLOOKUP($C610,DataSuS2021!$B$2:$O$173,11,FALSE),"")</f>
        <v>2</v>
      </c>
      <c r="X610" s="3">
        <f>_xlfn.IFNA(VLOOKUP($C610,DataSuS2021!$B$2:$O$173,12,FALSE),"")</f>
        <v>4</v>
      </c>
      <c r="Y610" s="3">
        <f>_xlfn.IFNA(VLOOKUP($C610,DataSuS2021!$B$2:$O$173,13,FALSE),"")</f>
        <v>5</v>
      </c>
      <c r="Z610" s="42">
        <f t="shared" si="50"/>
        <v>38</v>
      </c>
      <c r="AA610" s="37">
        <f>_xlfn.IFNA(VLOOKUP($C610,DataSuS2022!$B$2:$O$854,2,FALSE),"")</f>
        <v>2</v>
      </c>
      <c r="AB610" s="37">
        <f>_xlfn.IFNA(VLOOKUP($C610,DataSuS2022!$B$2:$O$854,3,FALSE),"")</f>
        <v>1</v>
      </c>
      <c r="AC610" s="37">
        <f>_xlfn.IFNA(VLOOKUP($C610,DataSuS2022!$B$2:$O$854,4,FALSE),"")</f>
        <v>2</v>
      </c>
      <c r="AD610" s="37">
        <f>_xlfn.IFNA(VLOOKUP($C610,DataSuS2022!$B$2:$O$854,5,FALSE),"")</f>
        <v>2</v>
      </c>
      <c r="AE610" s="37">
        <f>_xlfn.IFNA(VLOOKUP($C610,DataSuS2022!$B$2:$O$854,6,FALSE),"")</f>
        <v>2</v>
      </c>
      <c r="AF610" s="37">
        <f>_xlfn.IFNA(VLOOKUP($C610,DataSuS2022!$B$2:$O$854,7,FALSE),"")</f>
        <v>2</v>
      </c>
      <c r="AG610" s="37">
        <f>_xlfn.IFNA(VLOOKUP($C610,DataSuS2022!$B$2:$O$854,8,FALSE),"")</f>
        <v>2</v>
      </c>
      <c r="AH610" s="37" t="str">
        <f>_xlfn.IFNA(VLOOKUP($C610,DataSuS2022!$B$2:$O$854,9,FALSE),"")</f>
        <v>-</v>
      </c>
      <c r="AI610" s="37">
        <f>_xlfn.IFNA(VLOOKUP($C610,DataSuS2022!$B$2:$O$854,10,FALSE),"")</f>
        <v>2</v>
      </c>
      <c r="AJ610" s="37">
        <f>_xlfn.IFNA(VLOOKUP($C610,DataSuS2022!$B$2:$O$854,11,FALSE),"")</f>
        <v>1</v>
      </c>
      <c r="AK610" s="37" t="str">
        <f>_xlfn.IFNA(VLOOKUP($C610,DataSuS2022!$B$2:$O$854,12,TRUE),"")</f>
        <v>-</v>
      </c>
      <c r="AL610" s="37">
        <f>_xlfn.IFNA(VLOOKUP($C610,DataSuS2022!$B$2:$O$854,13,FALSE),"")</f>
        <v>1</v>
      </c>
      <c r="AM610" s="44">
        <f t="shared" si="51"/>
        <v>17</v>
      </c>
      <c r="AN610">
        <f>_xlfn.IFNA(VLOOKUP($C610,DataSuS2023!$B$2:$O$854,2,FALSE),"")</f>
        <v>1</v>
      </c>
      <c r="AO610">
        <f>_xlfn.IFNA(VLOOKUP($C610,DataSuS2023!$B$2:$O$854,3,FALSE),"")</f>
        <v>3</v>
      </c>
      <c r="AP610" t="str">
        <f>_xlfn.IFNA(VLOOKUP($C610,DataSuS2023!$B$2:$O$854,4,FALSE),"")</f>
        <v>-</v>
      </c>
      <c r="AQ610">
        <f>_xlfn.IFNA(VLOOKUP($C610,DataSuS2023!$B$2:$O$854,5,FALSE),"")</f>
        <v>2</v>
      </c>
      <c r="AR610" t="str">
        <f>_xlfn.IFNA(VLOOKUP($C610,DataSuS2023!$B$2:$O$854,6,FALSE),"")</f>
        <v>-</v>
      </c>
      <c r="AS610">
        <f>_xlfn.IFNA(VLOOKUP($C610,DataSuS2023!$B$2:$O$854,7,FALSE),"")</f>
        <v>2</v>
      </c>
      <c r="AT610">
        <f>_xlfn.IFNA(VLOOKUP($C610,DataSuS2023!$B$2:$O$854,8,FALSE),"")</f>
        <v>1</v>
      </c>
      <c r="AU610">
        <f>_xlfn.IFNA(VLOOKUP($C610,DataSuS2023!$B$2:$O$854,9,FALSE),"")</f>
        <v>2</v>
      </c>
      <c r="AV610">
        <f>_xlfn.IFNA(VLOOKUP($C610,DataSuS2023!$B$2:$O$854,10,FALSE),"")</f>
        <v>1</v>
      </c>
      <c r="AW610">
        <f>_xlfn.IFNA(VLOOKUP($C610,DataSuS2023!$B$2:$O$854,11,FALSE),"")</f>
        <v>3</v>
      </c>
      <c r="AX610">
        <f>_xlfn.IFNA(VLOOKUP($C610,DataSuS2023!$B$2:$O$854,12,FALSE),"")</f>
        <v>1</v>
      </c>
      <c r="AY610">
        <f>_xlfn.IFNA(VLOOKUP($C610,DataSuS2023!$B$2:$O$854,13,FALSE),"")</f>
        <v>1</v>
      </c>
      <c r="AZ610" s="43">
        <f t="shared" si="53"/>
        <v>17</v>
      </c>
      <c r="BA610">
        <f t="shared" si="52"/>
        <v>72</v>
      </c>
    </row>
    <row r="611" spans="1:53" ht="15.75" customHeight="1">
      <c r="A611" s="10" t="s">
        <v>1101</v>
      </c>
      <c r="B611" s="5">
        <v>3152131</v>
      </c>
      <c r="C611" s="5" t="str">
        <f t="shared" si="49"/>
        <v>31521</v>
      </c>
      <c r="D611" s="11" t="s">
        <v>51</v>
      </c>
      <c r="E611" s="12">
        <v>0.252</v>
      </c>
      <c r="F611" s="12">
        <v>0.40200000000000002</v>
      </c>
      <c r="G611" s="13">
        <v>0.60599999999999998</v>
      </c>
      <c r="H611" s="46" t="s">
        <v>1102</v>
      </c>
      <c r="I611" s="13" t="s">
        <v>53</v>
      </c>
      <c r="J611" s="14">
        <v>0.97</v>
      </c>
      <c r="K611" s="14">
        <v>602.79899999999998</v>
      </c>
      <c r="L611" s="15">
        <f t="shared" si="43"/>
        <v>1.6091599355672455</v>
      </c>
      <c r="M611" s="6" t="s">
        <v>83</v>
      </c>
      <c r="N611" s="3">
        <f>_xlfn.IFNA(VLOOKUP($C611,DataSuS2021!$B$2:$O$173,2,FALSE),"")</f>
        <v>1</v>
      </c>
      <c r="O611" s="3">
        <f>_xlfn.IFNA(VLOOKUP($C611,DataSuS2021!$B$2:$O$173,3,FALSE),"")</f>
        <v>4</v>
      </c>
      <c r="P611" s="3">
        <f>_xlfn.IFNA(VLOOKUP($C611,DataSuS2021!$B$2:$O$173,4,FALSE),"")</f>
        <v>5</v>
      </c>
      <c r="Q611" s="3">
        <f>_xlfn.IFNA(VLOOKUP($C611,DataSuS2021!$B$2:$O$173,5,FALSE),"")</f>
        <v>1</v>
      </c>
      <c r="R611" s="3">
        <f>_xlfn.IFNA(VLOOKUP($C611,DataSuS2021!$B$2:$O$173,6,FALSE),"")</f>
        <v>2</v>
      </c>
      <c r="S611" s="3">
        <f>_xlfn.IFNA(VLOOKUP($C611,DataSuS2021!$B$2:$O$173,7,FALSE),"")</f>
        <v>2</v>
      </c>
      <c r="T611" s="3">
        <f>_xlfn.IFNA(VLOOKUP($C611,DataSuS2021!$B$2:$O$173,8,FALSE),"")</f>
        <v>5</v>
      </c>
      <c r="U611" s="3">
        <f>_xlfn.IFNA(VLOOKUP($C611,DataSuS2021!$B$2:$O$173,9,FALSE),"")</f>
        <v>2</v>
      </c>
      <c r="V611" s="3">
        <f>_xlfn.IFNA(VLOOKUP($C611,DataSuS2021!$B$2:$O$173,10,FALSE),"")</f>
        <v>5</v>
      </c>
      <c r="W611" s="3">
        <f>_xlfn.IFNA(VLOOKUP($C611,DataSuS2021!$B$2:$O$173,11,FALSE),"")</f>
        <v>2</v>
      </c>
      <c r="X611" s="3">
        <f>_xlfn.IFNA(VLOOKUP($C611,DataSuS2021!$B$2:$O$173,12,FALSE),"")</f>
        <v>4</v>
      </c>
      <c r="Y611" s="3">
        <f>_xlfn.IFNA(VLOOKUP($C611,DataSuS2021!$B$2:$O$173,13,FALSE),"")</f>
        <v>5</v>
      </c>
      <c r="Z611" s="42">
        <f t="shared" si="50"/>
        <v>38</v>
      </c>
      <c r="AA611" s="37">
        <f>_xlfn.IFNA(VLOOKUP($C611,DataSuS2022!$B$2:$O$854,2,FALSE),"")</f>
        <v>2</v>
      </c>
      <c r="AB611" s="37">
        <f>_xlfn.IFNA(VLOOKUP($C611,DataSuS2022!$B$2:$O$854,3,FALSE),"")</f>
        <v>1</v>
      </c>
      <c r="AC611" s="37">
        <f>_xlfn.IFNA(VLOOKUP($C611,DataSuS2022!$B$2:$O$854,4,FALSE),"")</f>
        <v>2</v>
      </c>
      <c r="AD611" s="37">
        <f>_xlfn.IFNA(VLOOKUP($C611,DataSuS2022!$B$2:$O$854,5,FALSE),"")</f>
        <v>2</v>
      </c>
      <c r="AE611" s="37">
        <f>_xlfn.IFNA(VLOOKUP($C611,DataSuS2022!$B$2:$O$854,6,FALSE),"")</f>
        <v>2</v>
      </c>
      <c r="AF611" s="37">
        <f>_xlfn.IFNA(VLOOKUP($C611,DataSuS2022!$B$2:$O$854,7,FALSE),"")</f>
        <v>2</v>
      </c>
      <c r="AG611" s="37">
        <f>_xlfn.IFNA(VLOOKUP($C611,DataSuS2022!$B$2:$O$854,8,FALSE),"")</f>
        <v>2</v>
      </c>
      <c r="AH611" s="37" t="str">
        <f>_xlfn.IFNA(VLOOKUP($C611,DataSuS2022!$B$2:$O$854,9,FALSE),"")</f>
        <v>-</v>
      </c>
      <c r="AI611" s="37">
        <f>_xlfn.IFNA(VLOOKUP($C611,DataSuS2022!$B$2:$O$854,10,FALSE),"")</f>
        <v>2</v>
      </c>
      <c r="AJ611" s="37">
        <f>_xlfn.IFNA(VLOOKUP($C611,DataSuS2022!$B$2:$O$854,11,FALSE),"")</f>
        <v>1</v>
      </c>
      <c r="AK611" s="37" t="str">
        <f>_xlfn.IFNA(VLOOKUP($C611,DataSuS2022!$B$2:$O$854,12,TRUE),"")</f>
        <v>-</v>
      </c>
      <c r="AL611" s="37">
        <f>_xlfn.IFNA(VLOOKUP($C611,DataSuS2022!$B$2:$O$854,13,FALSE),"")</f>
        <v>1</v>
      </c>
      <c r="AM611" s="44">
        <f t="shared" si="51"/>
        <v>17</v>
      </c>
      <c r="AN611">
        <f>_xlfn.IFNA(VLOOKUP($C611,DataSuS2023!$B$2:$O$854,2,FALSE),"")</f>
        <v>1</v>
      </c>
      <c r="AO611">
        <f>_xlfn.IFNA(VLOOKUP($C611,DataSuS2023!$B$2:$O$854,3,FALSE),"")</f>
        <v>3</v>
      </c>
      <c r="AP611" t="str">
        <f>_xlfn.IFNA(VLOOKUP($C611,DataSuS2023!$B$2:$O$854,4,FALSE),"")</f>
        <v>-</v>
      </c>
      <c r="AQ611">
        <f>_xlfn.IFNA(VLOOKUP($C611,DataSuS2023!$B$2:$O$854,5,FALSE),"")</f>
        <v>2</v>
      </c>
      <c r="AR611" t="str">
        <f>_xlfn.IFNA(VLOOKUP($C611,DataSuS2023!$B$2:$O$854,6,FALSE),"")</f>
        <v>-</v>
      </c>
      <c r="AS611">
        <f>_xlfn.IFNA(VLOOKUP($C611,DataSuS2023!$B$2:$O$854,7,FALSE),"")</f>
        <v>2</v>
      </c>
      <c r="AT611">
        <f>_xlfn.IFNA(VLOOKUP($C611,DataSuS2023!$B$2:$O$854,8,FALSE),"")</f>
        <v>1</v>
      </c>
      <c r="AU611">
        <f>_xlfn.IFNA(VLOOKUP($C611,DataSuS2023!$B$2:$O$854,9,FALSE),"")</f>
        <v>2</v>
      </c>
      <c r="AV611">
        <f>_xlfn.IFNA(VLOOKUP($C611,DataSuS2023!$B$2:$O$854,10,FALSE),"")</f>
        <v>1</v>
      </c>
      <c r="AW611">
        <f>_xlfn.IFNA(VLOOKUP($C611,DataSuS2023!$B$2:$O$854,11,FALSE),"")</f>
        <v>3</v>
      </c>
      <c r="AX611">
        <f>_xlfn.IFNA(VLOOKUP($C611,DataSuS2023!$B$2:$O$854,12,FALSE),"")</f>
        <v>1</v>
      </c>
      <c r="AY611">
        <f>_xlfn.IFNA(VLOOKUP($C611,DataSuS2023!$B$2:$O$854,13,FALSE),"")</f>
        <v>1</v>
      </c>
      <c r="AZ611" s="43">
        <f t="shared" si="53"/>
        <v>17</v>
      </c>
      <c r="BA611">
        <f t="shared" si="52"/>
        <v>72</v>
      </c>
    </row>
    <row r="612" spans="1:53" ht="15.75" customHeight="1">
      <c r="A612" s="10" t="s">
        <v>1103</v>
      </c>
      <c r="B612" s="5">
        <v>3152170</v>
      </c>
      <c r="C612" s="5" t="str">
        <f t="shared" si="49"/>
        <v>31521</v>
      </c>
      <c r="D612" s="11" t="s">
        <v>51</v>
      </c>
      <c r="E612" s="12">
        <v>0.314</v>
      </c>
      <c r="F612" s="12">
        <v>0.48199999999999998</v>
      </c>
      <c r="G612" s="13">
        <v>0.59499999999999997</v>
      </c>
      <c r="H612" s="46" t="s">
        <v>1104</v>
      </c>
      <c r="I612" s="13" t="s">
        <v>61</v>
      </c>
      <c r="J612" s="14">
        <v>1.79</v>
      </c>
      <c r="K612" s="14">
        <v>1212.413</v>
      </c>
      <c r="L612" s="15">
        <f t="shared" si="43"/>
        <v>1.4763945949111401</v>
      </c>
      <c r="M612" s="6" t="s">
        <v>103</v>
      </c>
      <c r="N612" s="3">
        <f>_xlfn.IFNA(VLOOKUP($C612,DataSuS2021!$B$2:$O$173,2,FALSE),"")</f>
        <v>1</v>
      </c>
      <c r="O612" s="3">
        <f>_xlfn.IFNA(VLOOKUP($C612,DataSuS2021!$B$2:$O$173,3,FALSE),"")</f>
        <v>4</v>
      </c>
      <c r="P612" s="3">
        <f>_xlfn.IFNA(VLOOKUP($C612,DataSuS2021!$B$2:$O$173,4,FALSE),"")</f>
        <v>5</v>
      </c>
      <c r="Q612" s="3">
        <f>_xlfn.IFNA(VLOOKUP($C612,DataSuS2021!$B$2:$O$173,5,FALSE),"")</f>
        <v>1</v>
      </c>
      <c r="R612" s="3">
        <f>_xlfn.IFNA(VLOOKUP($C612,DataSuS2021!$B$2:$O$173,6,FALSE),"")</f>
        <v>2</v>
      </c>
      <c r="S612" s="3">
        <f>_xlfn.IFNA(VLOOKUP($C612,DataSuS2021!$B$2:$O$173,7,FALSE),"")</f>
        <v>2</v>
      </c>
      <c r="T612" s="3">
        <f>_xlfn.IFNA(VLOOKUP($C612,DataSuS2021!$B$2:$O$173,8,FALSE),"")</f>
        <v>5</v>
      </c>
      <c r="U612" s="3">
        <f>_xlfn.IFNA(VLOOKUP($C612,DataSuS2021!$B$2:$O$173,9,FALSE),"")</f>
        <v>2</v>
      </c>
      <c r="V612" s="3">
        <f>_xlfn.IFNA(VLOOKUP($C612,DataSuS2021!$B$2:$O$173,10,FALSE),"")</f>
        <v>5</v>
      </c>
      <c r="W612" s="3">
        <f>_xlfn.IFNA(VLOOKUP($C612,DataSuS2021!$B$2:$O$173,11,FALSE),"")</f>
        <v>2</v>
      </c>
      <c r="X612" s="3">
        <f>_xlfn.IFNA(VLOOKUP($C612,DataSuS2021!$B$2:$O$173,12,FALSE),"")</f>
        <v>4</v>
      </c>
      <c r="Y612" s="3">
        <f>_xlfn.IFNA(VLOOKUP($C612,DataSuS2021!$B$2:$O$173,13,FALSE),"")</f>
        <v>5</v>
      </c>
      <c r="Z612" s="42">
        <f t="shared" si="50"/>
        <v>38</v>
      </c>
      <c r="AA612" s="37">
        <f>_xlfn.IFNA(VLOOKUP($C612,DataSuS2022!$B$2:$O$854,2,FALSE),"")</f>
        <v>2</v>
      </c>
      <c r="AB612" s="37">
        <f>_xlfn.IFNA(VLOOKUP($C612,DataSuS2022!$B$2:$O$854,3,FALSE),"")</f>
        <v>1</v>
      </c>
      <c r="AC612" s="37">
        <f>_xlfn.IFNA(VLOOKUP($C612,DataSuS2022!$B$2:$O$854,4,FALSE),"")</f>
        <v>2</v>
      </c>
      <c r="AD612" s="37">
        <f>_xlfn.IFNA(VLOOKUP($C612,DataSuS2022!$B$2:$O$854,5,FALSE),"")</f>
        <v>2</v>
      </c>
      <c r="AE612" s="37">
        <f>_xlfn.IFNA(VLOOKUP($C612,DataSuS2022!$B$2:$O$854,6,FALSE),"")</f>
        <v>2</v>
      </c>
      <c r="AF612" s="37">
        <f>_xlfn.IFNA(VLOOKUP($C612,DataSuS2022!$B$2:$O$854,7,FALSE),"")</f>
        <v>2</v>
      </c>
      <c r="AG612" s="37">
        <f>_xlfn.IFNA(VLOOKUP($C612,DataSuS2022!$B$2:$O$854,8,FALSE),"")</f>
        <v>2</v>
      </c>
      <c r="AH612" s="37" t="str">
        <f>_xlfn.IFNA(VLOOKUP($C612,DataSuS2022!$B$2:$O$854,9,FALSE),"")</f>
        <v>-</v>
      </c>
      <c r="AI612" s="37">
        <f>_xlfn.IFNA(VLOOKUP($C612,DataSuS2022!$B$2:$O$854,10,FALSE),"")</f>
        <v>2</v>
      </c>
      <c r="AJ612" s="37">
        <f>_xlfn.IFNA(VLOOKUP($C612,DataSuS2022!$B$2:$O$854,11,FALSE),"")</f>
        <v>1</v>
      </c>
      <c r="AK612" s="37" t="str">
        <f>_xlfn.IFNA(VLOOKUP($C612,DataSuS2022!$B$2:$O$854,12,TRUE),"")</f>
        <v>-</v>
      </c>
      <c r="AL612" s="37">
        <f>_xlfn.IFNA(VLOOKUP($C612,DataSuS2022!$B$2:$O$854,13,FALSE),"")</f>
        <v>1</v>
      </c>
      <c r="AM612" s="44">
        <f t="shared" si="51"/>
        <v>17</v>
      </c>
      <c r="AN612">
        <f>_xlfn.IFNA(VLOOKUP($C612,DataSuS2023!$B$2:$O$854,2,FALSE),"")</f>
        <v>1</v>
      </c>
      <c r="AO612">
        <f>_xlfn.IFNA(VLOOKUP($C612,DataSuS2023!$B$2:$O$854,3,FALSE),"")</f>
        <v>3</v>
      </c>
      <c r="AP612" t="str">
        <f>_xlfn.IFNA(VLOOKUP($C612,DataSuS2023!$B$2:$O$854,4,FALSE),"")</f>
        <v>-</v>
      </c>
      <c r="AQ612">
        <f>_xlfn.IFNA(VLOOKUP($C612,DataSuS2023!$B$2:$O$854,5,FALSE),"")</f>
        <v>2</v>
      </c>
      <c r="AR612" t="str">
        <f>_xlfn.IFNA(VLOOKUP($C612,DataSuS2023!$B$2:$O$854,6,FALSE),"")</f>
        <v>-</v>
      </c>
      <c r="AS612">
        <f>_xlfn.IFNA(VLOOKUP($C612,DataSuS2023!$B$2:$O$854,7,FALSE),"")</f>
        <v>2</v>
      </c>
      <c r="AT612">
        <f>_xlfn.IFNA(VLOOKUP($C612,DataSuS2023!$B$2:$O$854,8,FALSE),"")</f>
        <v>1</v>
      </c>
      <c r="AU612">
        <f>_xlfn.IFNA(VLOOKUP($C612,DataSuS2023!$B$2:$O$854,9,FALSE),"")</f>
        <v>2</v>
      </c>
      <c r="AV612">
        <f>_xlfn.IFNA(VLOOKUP($C612,DataSuS2023!$B$2:$O$854,10,FALSE),"")</f>
        <v>1</v>
      </c>
      <c r="AW612">
        <f>_xlfn.IFNA(VLOOKUP($C612,DataSuS2023!$B$2:$O$854,11,FALSE),"")</f>
        <v>3</v>
      </c>
      <c r="AX612">
        <f>_xlfn.IFNA(VLOOKUP($C612,DataSuS2023!$B$2:$O$854,12,FALSE),"")</f>
        <v>1</v>
      </c>
      <c r="AY612">
        <f>_xlfn.IFNA(VLOOKUP($C612,DataSuS2023!$B$2:$O$854,13,FALSE),"")</f>
        <v>1</v>
      </c>
      <c r="AZ612" s="43">
        <f t="shared" si="53"/>
        <v>17</v>
      </c>
      <c r="BA612">
        <f t="shared" si="52"/>
        <v>72</v>
      </c>
    </row>
    <row r="613" spans="1:53" ht="15.75" customHeight="1">
      <c r="A613" s="10" t="s">
        <v>1105</v>
      </c>
      <c r="B613" s="5">
        <v>3152204</v>
      </c>
      <c r="C613" s="5" t="str">
        <f t="shared" si="49"/>
        <v>31522</v>
      </c>
      <c r="D613" s="11" t="s">
        <v>85</v>
      </c>
      <c r="E613" s="12">
        <v>0.35599999999999998</v>
      </c>
      <c r="F613" s="12">
        <v>0.48199999999999998</v>
      </c>
      <c r="G613" s="13">
        <v>0.65100000000000002</v>
      </c>
      <c r="H613" s="46" t="s">
        <v>176</v>
      </c>
      <c r="I613" s="13" t="s">
        <v>255</v>
      </c>
      <c r="J613" s="14">
        <v>6.03</v>
      </c>
      <c r="K613" s="14">
        <v>1749.683</v>
      </c>
      <c r="L613" s="15">
        <f t="shared" si="43"/>
        <v>3.4463385653286913</v>
      </c>
      <c r="M613" s="6" t="s">
        <v>83</v>
      </c>
      <c r="N613" s="3" t="str">
        <f>_xlfn.IFNA(VLOOKUP($C613,DataSuS2021!$B$2:$O$173,2,FALSE),"")</f>
        <v/>
      </c>
      <c r="O613" s="3" t="str">
        <f>_xlfn.IFNA(VLOOKUP($C613,DataSuS2021!$B$2:$O$173,3,FALSE),"")</f>
        <v/>
      </c>
      <c r="P613" s="3" t="str">
        <f>_xlfn.IFNA(VLOOKUP($C613,DataSuS2021!$B$2:$O$173,4,FALSE),"")</f>
        <v/>
      </c>
      <c r="Q613" s="3" t="str">
        <f>_xlfn.IFNA(VLOOKUP($C613,DataSuS2021!$B$2:$O$173,5,FALSE),"")</f>
        <v/>
      </c>
      <c r="R613" s="3" t="str">
        <f>_xlfn.IFNA(VLOOKUP($C613,DataSuS2021!$B$2:$O$173,6,FALSE),"")</f>
        <v/>
      </c>
      <c r="S613" s="3" t="str">
        <f>_xlfn.IFNA(VLOOKUP($C613,DataSuS2021!$B$2:$O$173,7,FALSE),"")</f>
        <v/>
      </c>
      <c r="T613" s="3" t="str">
        <f>_xlfn.IFNA(VLOOKUP($C613,DataSuS2021!$B$2:$O$173,8,FALSE),"")</f>
        <v/>
      </c>
      <c r="U613" s="3" t="str">
        <f>_xlfn.IFNA(VLOOKUP($C613,DataSuS2021!$B$2:$O$173,9,FALSE),"")</f>
        <v/>
      </c>
      <c r="V613" s="3" t="str">
        <f>_xlfn.IFNA(VLOOKUP($C613,DataSuS2021!$B$2:$O$173,10,FALSE),"")</f>
        <v/>
      </c>
      <c r="W613" s="3" t="str">
        <f>_xlfn.IFNA(VLOOKUP($C613,DataSuS2021!$B$2:$O$173,11,FALSE),"")</f>
        <v/>
      </c>
      <c r="X613" s="3" t="str">
        <f>_xlfn.IFNA(VLOOKUP($C613,DataSuS2021!$B$2:$O$173,12,FALSE),"")</f>
        <v/>
      </c>
      <c r="Y613" s="3" t="str">
        <f>_xlfn.IFNA(VLOOKUP($C613,DataSuS2021!$B$2:$O$173,13,FALSE),"")</f>
        <v/>
      </c>
      <c r="Z613" s="42">
        <f t="shared" si="50"/>
        <v>0</v>
      </c>
      <c r="AA613" s="37" t="str">
        <f>_xlfn.IFNA(VLOOKUP($C613,DataSuS2022!$B$2:$O$854,2,FALSE),"")</f>
        <v>-</v>
      </c>
      <c r="AB613" s="37" t="str">
        <f>_xlfn.IFNA(VLOOKUP($C613,DataSuS2022!$B$2:$O$854,3,FALSE),"")</f>
        <v>-</v>
      </c>
      <c r="AC613" s="37" t="str">
        <f>_xlfn.IFNA(VLOOKUP($C613,DataSuS2022!$B$2:$O$854,4,FALSE),"")</f>
        <v>-</v>
      </c>
      <c r="AD613" s="37" t="str">
        <f>_xlfn.IFNA(VLOOKUP($C613,DataSuS2022!$B$2:$O$854,5,FALSE),"")</f>
        <v>-</v>
      </c>
      <c r="AE613" s="37" t="str">
        <f>_xlfn.IFNA(VLOOKUP($C613,DataSuS2022!$B$2:$O$854,6,FALSE),"")</f>
        <v>-</v>
      </c>
      <c r="AF613" s="37" t="str">
        <f>_xlfn.IFNA(VLOOKUP($C613,DataSuS2022!$B$2:$O$854,7,FALSE),"")</f>
        <v>-</v>
      </c>
      <c r="AG613" s="37" t="str">
        <f>_xlfn.IFNA(VLOOKUP($C613,DataSuS2022!$B$2:$O$854,8,FALSE),"")</f>
        <v>-</v>
      </c>
      <c r="AH613" s="37" t="str">
        <f>_xlfn.IFNA(VLOOKUP($C613,DataSuS2022!$B$2:$O$854,9,FALSE),"")</f>
        <v>-</v>
      </c>
      <c r="AI613" s="37" t="str">
        <f>_xlfn.IFNA(VLOOKUP($C613,DataSuS2022!$B$2:$O$854,10,FALSE),"")</f>
        <v>-</v>
      </c>
      <c r="AJ613" s="37" t="str">
        <f>_xlfn.IFNA(VLOOKUP($C613,DataSuS2022!$B$2:$O$854,11,FALSE),"")</f>
        <v>-</v>
      </c>
      <c r="AK613" s="37" t="str">
        <f>_xlfn.IFNA(VLOOKUP($C613,DataSuS2022!$B$2:$O$854,12,TRUE),"")</f>
        <v>-</v>
      </c>
      <c r="AL613" s="37" t="str">
        <f>_xlfn.IFNA(VLOOKUP($C613,DataSuS2022!$B$2:$O$854,13,FALSE),"")</f>
        <v>-</v>
      </c>
      <c r="AM613" s="44">
        <f t="shared" si="51"/>
        <v>0</v>
      </c>
      <c r="AN613" t="str">
        <f>_xlfn.IFNA(VLOOKUP($C613,DataSuS2023!$B$2:$O$854,2,FALSE),"")</f>
        <v>-</v>
      </c>
      <c r="AO613" t="str">
        <f>_xlfn.IFNA(VLOOKUP($C613,DataSuS2023!$B$2:$O$854,3,FALSE),"")</f>
        <v>-</v>
      </c>
      <c r="AP613" t="str">
        <f>_xlfn.IFNA(VLOOKUP($C613,DataSuS2023!$B$2:$O$854,4,FALSE),"")</f>
        <v>-</v>
      </c>
      <c r="AQ613" t="str">
        <f>_xlfn.IFNA(VLOOKUP($C613,DataSuS2023!$B$2:$O$854,5,FALSE),"")</f>
        <v>-</v>
      </c>
      <c r="AR613" t="str">
        <f>_xlfn.IFNA(VLOOKUP($C613,DataSuS2023!$B$2:$O$854,6,FALSE),"")</f>
        <v>-</v>
      </c>
      <c r="AS613" t="str">
        <f>_xlfn.IFNA(VLOOKUP($C613,DataSuS2023!$B$2:$O$854,7,FALSE),"")</f>
        <v>-</v>
      </c>
      <c r="AT613" t="str">
        <f>_xlfn.IFNA(VLOOKUP($C613,DataSuS2023!$B$2:$O$854,8,FALSE),"")</f>
        <v>-</v>
      </c>
      <c r="AU613" t="str">
        <f>_xlfn.IFNA(VLOOKUP($C613,DataSuS2023!$B$2:$O$854,9,FALSE),"")</f>
        <v>-</v>
      </c>
      <c r="AV613" t="str">
        <f>_xlfn.IFNA(VLOOKUP($C613,DataSuS2023!$B$2:$O$854,10,FALSE),"")</f>
        <v>-</v>
      </c>
      <c r="AW613" t="str">
        <f>_xlfn.IFNA(VLOOKUP($C613,DataSuS2023!$B$2:$O$854,11,FALSE),"")</f>
        <v>-</v>
      </c>
      <c r="AX613" t="str">
        <f>_xlfn.IFNA(VLOOKUP($C613,DataSuS2023!$B$2:$O$854,12,FALSE),"")</f>
        <v>-</v>
      </c>
      <c r="AY613" t="str">
        <f>_xlfn.IFNA(VLOOKUP($C613,DataSuS2023!$B$2:$O$854,13,FALSE),"")</f>
        <v>-</v>
      </c>
      <c r="AZ613" s="43">
        <f t="shared" si="53"/>
        <v>0</v>
      </c>
      <c r="BA613">
        <f t="shared" si="52"/>
        <v>0</v>
      </c>
    </row>
    <row r="614" spans="1:53" ht="15.75" customHeight="1">
      <c r="A614" s="10" t="s">
        <v>1106</v>
      </c>
      <c r="B614" s="5">
        <v>3152303</v>
      </c>
      <c r="C614" s="5" t="str">
        <f t="shared" si="49"/>
        <v>31523</v>
      </c>
      <c r="D614" s="11" t="s">
        <v>64</v>
      </c>
      <c r="E614" s="12">
        <v>0.29599999999999999</v>
      </c>
      <c r="F614" s="12">
        <v>0.47299999999999998</v>
      </c>
      <c r="G614" s="13">
        <v>0.63400000000000001</v>
      </c>
      <c r="H614" s="46" t="s">
        <v>1107</v>
      </c>
      <c r="I614" s="13" t="s">
        <v>61</v>
      </c>
      <c r="J614" s="14">
        <v>1.79</v>
      </c>
      <c r="K614" s="14">
        <v>284.77699999999999</v>
      </c>
      <c r="L614" s="15">
        <f t="shared" si="43"/>
        <v>6.2856199763323586</v>
      </c>
      <c r="M614" s="6" t="s">
        <v>62</v>
      </c>
      <c r="N614" s="3" t="str">
        <f>_xlfn.IFNA(VLOOKUP($C614,DataSuS2021!$B$2:$O$173,2,FALSE),"")</f>
        <v/>
      </c>
      <c r="O614" s="3" t="str">
        <f>_xlfn.IFNA(VLOOKUP($C614,DataSuS2021!$B$2:$O$173,3,FALSE),"")</f>
        <v/>
      </c>
      <c r="P614" s="3" t="str">
        <f>_xlfn.IFNA(VLOOKUP($C614,DataSuS2021!$B$2:$O$173,4,FALSE),"")</f>
        <v/>
      </c>
      <c r="Q614" s="3" t="str">
        <f>_xlfn.IFNA(VLOOKUP($C614,DataSuS2021!$B$2:$O$173,5,FALSE),"")</f>
        <v/>
      </c>
      <c r="R614" s="3" t="str">
        <f>_xlfn.IFNA(VLOOKUP($C614,DataSuS2021!$B$2:$O$173,6,FALSE),"")</f>
        <v/>
      </c>
      <c r="S614" s="3" t="str">
        <f>_xlfn.IFNA(VLOOKUP($C614,DataSuS2021!$B$2:$O$173,7,FALSE),"")</f>
        <v/>
      </c>
      <c r="T614" s="3" t="str">
        <f>_xlfn.IFNA(VLOOKUP($C614,DataSuS2021!$B$2:$O$173,8,FALSE),"")</f>
        <v/>
      </c>
      <c r="U614" s="3" t="str">
        <f>_xlfn.IFNA(VLOOKUP($C614,DataSuS2021!$B$2:$O$173,9,FALSE),"")</f>
        <v/>
      </c>
      <c r="V614" s="3" t="str">
        <f>_xlfn.IFNA(VLOOKUP($C614,DataSuS2021!$B$2:$O$173,10,FALSE),"")</f>
        <v/>
      </c>
      <c r="W614" s="3" t="str">
        <f>_xlfn.IFNA(VLOOKUP($C614,DataSuS2021!$B$2:$O$173,11,FALSE),"")</f>
        <v/>
      </c>
      <c r="X614" s="3" t="str">
        <f>_xlfn.IFNA(VLOOKUP($C614,DataSuS2021!$B$2:$O$173,12,FALSE),"")</f>
        <v/>
      </c>
      <c r="Y614" s="3" t="str">
        <f>_xlfn.IFNA(VLOOKUP($C614,DataSuS2021!$B$2:$O$173,13,FALSE),"")</f>
        <v/>
      </c>
      <c r="Z614" s="42">
        <f t="shared" si="50"/>
        <v>0</v>
      </c>
      <c r="AA614" s="37">
        <f>_xlfn.IFNA(VLOOKUP($C614,DataSuS2022!$B$2:$O$854,2,FALSE),"")</f>
        <v>1</v>
      </c>
      <c r="AB614" s="37" t="str">
        <f>_xlfn.IFNA(VLOOKUP($C614,DataSuS2022!$B$2:$O$854,3,FALSE),"")</f>
        <v>-</v>
      </c>
      <c r="AC614" s="37" t="str">
        <f>_xlfn.IFNA(VLOOKUP($C614,DataSuS2022!$B$2:$O$854,4,FALSE),"")</f>
        <v>-</v>
      </c>
      <c r="AD614" s="37" t="str">
        <f>_xlfn.IFNA(VLOOKUP($C614,DataSuS2022!$B$2:$O$854,5,FALSE),"")</f>
        <v>-</v>
      </c>
      <c r="AE614" s="37" t="str">
        <f>_xlfn.IFNA(VLOOKUP($C614,DataSuS2022!$B$2:$O$854,6,FALSE),"")</f>
        <v>-</v>
      </c>
      <c r="AF614" s="37" t="str">
        <f>_xlfn.IFNA(VLOOKUP($C614,DataSuS2022!$B$2:$O$854,7,FALSE),"")</f>
        <v>-</v>
      </c>
      <c r="AG614" s="37" t="str">
        <f>_xlfn.IFNA(VLOOKUP($C614,DataSuS2022!$B$2:$O$854,8,FALSE),"")</f>
        <v>-</v>
      </c>
      <c r="AH614" s="37" t="str">
        <f>_xlfn.IFNA(VLOOKUP($C614,DataSuS2022!$B$2:$O$854,9,FALSE),"")</f>
        <v>-</v>
      </c>
      <c r="AI614" s="37" t="str">
        <f>_xlfn.IFNA(VLOOKUP($C614,DataSuS2022!$B$2:$O$854,10,FALSE),"")</f>
        <v>-</v>
      </c>
      <c r="AJ614" s="37" t="str">
        <f>_xlfn.IFNA(VLOOKUP($C614,DataSuS2022!$B$2:$O$854,11,FALSE),"")</f>
        <v>-</v>
      </c>
      <c r="AK614" s="37" t="str">
        <f>_xlfn.IFNA(VLOOKUP($C614,DataSuS2022!$B$2:$O$854,12,TRUE),"")</f>
        <v>-</v>
      </c>
      <c r="AL614" s="37" t="str">
        <f>_xlfn.IFNA(VLOOKUP($C614,DataSuS2022!$B$2:$O$854,13,FALSE),"")</f>
        <v>-</v>
      </c>
      <c r="AM614" s="44">
        <f t="shared" si="51"/>
        <v>1</v>
      </c>
      <c r="AN614" t="str">
        <f>_xlfn.IFNA(VLOOKUP($C614,DataSuS2023!$B$2:$O$854,2,FALSE),"")</f>
        <v>-</v>
      </c>
      <c r="AO614" t="str">
        <f>_xlfn.IFNA(VLOOKUP($C614,DataSuS2023!$B$2:$O$854,3,FALSE),"")</f>
        <v>-</v>
      </c>
      <c r="AP614" t="str">
        <f>_xlfn.IFNA(VLOOKUP($C614,DataSuS2023!$B$2:$O$854,4,FALSE),"")</f>
        <v>-</v>
      </c>
      <c r="AQ614" t="str">
        <f>_xlfn.IFNA(VLOOKUP($C614,DataSuS2023!$B$2:$O$854,5,FALSE),"")</f>
        <v>-</v>
      </c>
      <c r="AR614" t="str">
        <f>_xlfn.IFNA(VLOOKUP($C614,DataSuS2023!$B$2:$O$854,6,FALSE),"")</f>
        <v>-</v>
      </c>
      <c r="AS614" t="str">
        <f>_xlfn.IFNA(VLOOKUP($C614,DataSuS2023!$B$2:$O$854,7,FALSE),"")</f>
        <v>-</v>
      </c>
      <c r="AT614" t="str">
        <f>_xlfn.IFNA(VLOOKUP($C614,DataSuS2023!$B$2:$O$854,8,FALSE),"")</f>
        <v>-</v>
      </c>
      <c r="AU614" t="str">
        <f>_xlfn.IFNA(VLOOKUP($C614,DataSuS2023!$B$2:$O$854,9,FALSE),"")</f>
        <v>-</v>
      </c>
      <c r="AV614">
        <f>_xlfn.IFNA(VLOOKUP($C614,DataSuS2023!$B$2:$O$854,10,FALSE),"")</f>
        <v>1</v>
      </c>
      <c r="AW614" t="str">
        <f>_xlfn.IFNA(VLOOKUP($C614,DataSuS2023!$B$2:$O$854,11,FALSE),"")</f>
        <v>-</v>
      </c>
      <c r="AX614" t="str">
        <f>_xlfn.IFNA(VLOOKUP($C614,DataSuS2023!$B$2:$O$854,12,FALSE),"")</f>
        <v>-</v>
      </c>
      <c r="AY614" t="str">
        <f>_xlfn.IFNA(VLOOKUP($C614,DataSuS2023!$B$2:$O$854,13,FALSE),"")</f>
        <v>-</v>
      </c>
      <c r="AZ614" s="43">
        <f t="shared" si="53"/>
        <v>1</v>
      </c>
      <c r="BA614">
        <f t="shared" si="52"/>
        <v>2</v>
      </c>
    </row>
    <row r="615" spans="1:53" ht="15.75" customHeight="1">
      <c r="A615" s="10" t="s">
        <v>1108</v>
      </c>
      <c r="B615" s="5">
        <v>3152402</v>
      </c>
      <c r="C615" s="5" t="str">
        <f t="shared" si="49"/>
        <v>31524</v>
      </c>
      <c r="D615" s="11" t="s">
        <v>56</v>
      </c>
      <c r="E615" s="12">
        <v>0.57699999999999996</v>
      </c>
      <c r="F615" s="12">
        <v>0.69</v>
      </c>
      <c r="G615" s="13">
        <v>0.624</v>
      </c>
      <c r="H615" s="46" t="s">
        <v>1109</v>
      </c>
      <c r="I615" s="13" t="s">
        <v>61</v>
      </c>
      <c r="J615" s="14">
        <v>3.18</v>
      </c>
      <c r="K615" s="14">
        <v>625.11099999999999</v>
      </c>
      <c r="L615" s="15">
        <f t="shared" si="43"/>
        <v>5.0870965316559777</v>
      </c>
      <c r="M615" s="6" t="s">
        <v>80</v>
      </c>
      <c r="N615" s="3" t="str">
        <f>_xlfn.IFNA(VLOOKUP($C615,DataSuS2021!$B$2:$O$173,2,FALSE),"")</f>
        <v/>
      </c>
      <c r="O615" s="3" t="str">
        <f>_xlfn.IFNA(VLOOKUP($C615,DataSuS2021!$B$2:$O$173,3,FALSE),"")</f>
        <v/>
      </c>
      <c r="P615" s="3" t="str">
        <f>_xlfn.IFNA(VLOOKUP($C615,DataSuS2021!$B$2:$O$173,4,FALSE),"")</f>
        <v/>
      </c>
      <c r="Q615" s="3" t="str">
        <f>_xlfn.IFNA(VLOOKUP($C615,DataSuS2021!$B$2:$O$173,5,FALSE),"")</f>
        <v/>
      </c>
      <c r="R615" s="3" t="str">
        <f>_xlfn.IFNA(VLOOKUP($C615,DataSuS2021!$B$2:$O$173,6,FALSE),"")</f>
        <v/>
      </c>
      <c r="S615" s="3" t="str">
        <f>_xlfn.IFNA(VLOOKUP($C615,DataSuS2021!$B$2:$O$173,7,FALSE),"")</f>
        <v/>
      </c>
      <c r="T615" s="3" t="str">
        <f>_xlfn.IFNA(VLOOKUP($C615,DataSuS2021!$B$2:$O$173,8,FALSE),"")</f>
        <v/>
      </c>
      <c r="U615" s="3" t="str">
        <f>_xlfn.IFNA(VLOOKUP($C615,DataSuS2021!$B$2:$O$173,9,FALSE),"")</f>
        <v/>
      </c>
      <c r="V615" s="3" t="str">
        <f>_xlfn.IFNA(VLOOKUP($C615,DataSuS2021!$B$2:$O$173,10,FALSE),"")</f>
        <v/>
      </c>
      <c r="W615" s="3" t="str">
        <f>_xlfn.IFNA(VLOOKUP($C615,DataSuS2021!$B$2:$O$173,11,FALSE),"")</f>
        <v/>
      </c>
      <c r="X615" s="3" t="str">
        <f>_xlfn.IFNA(VLOOKUP($C615,DataSuS2021!$B$2:$O$173,12,FALSE),"")</f>
        <v/>
      </c>
      <c r="Y615" s="3" t="str">
        <f>_xlfn.IFNA(VLOOKUP($C615,DataSuS2021!$B$2:$O$173,13,FALSE),"")</f>
        <v/>
      </c>
      <c r="Z615" s="42">
        <f t="shared" si="50"/>
        <v>0</v>
      </c>
      <c r="AA615" s="37" t="str">
        <f>_xlfn.IFNA(VLOOKUP($C615,DataSuS2022!$B$2:$O$854,2,FALSE),"")</f>
        <v>-</v>
      </c>
      <c r="AB615" s="37" t="str">
        <f>_xlfn.IFNA(VLOOKUP($C615,DataSuS2022!$B$2:$O$854,3,FALSE),"")</f>
        <v>-</v>
      </c>
      <c r="AC615" s="37" t="str">
        <f>_xlfn.IFNA(VLOOKUP($C615,DataSuS2022!$B$2:$O$854,4,FALSE),"")</f>
        <v>-</v>
      </c>
      <c r="AD615" s="37" t="str">
        <f>_xlfn.IFNA(VLOOKUP($C615,DataSuS2022!$B$2:$O$854,5,FALSE),"")</f>
        <v>-</v>
      </c>
      <c r="AE615" s="37" t="str">
        <f>_xlfn.IFNA(VLOOKUP($C615,DataSuS2022!$B$2:$O$854,6,FALSE),"")</f>
        <v>-</v>
      </c>
      <c r="AF615" s="37" t="str">
        <f>_xlfn.IFNA(VLOOKUP($C615,DataSuS2022!$B$2:$O$854,7,FALSE),"")</f>
        <v>-</v>
      </c>
      <c r="AG615" s="37" t="str">
        <f>_xlfn.IFNA(VLOOKUP($C615,DataSuS2022!$B$2:$O$854,8,FALSE),"")</f>
        <v>-</v>
      </c>
      <c r="AH615" s="37" t="str">
        <f>_xlfn.IFNA(VLOOKUP($C615,DataSuS2022!$B$2:$O$854,9,FALSE),"")</f>
        <v>-</v>
      </c>
      <c r="AI615" s="37" t="str">
        <f>_xlfn.IFNA(VLOOKUP($C615,DataSuS2022!$B$2:$O$854,10,FALSE),"")</f>
        <v>-</v>
      </c>
      <c r="AJ615" s="37" t="str">
        <f>_xlfn.IFNA(VLOOKUP($C615,DataSuS2022!$B$2:$O$854,11,FALSE),"")</f>
        <v>-</v>
      </c>
      <c r="AK615" s="37" t="str">
        <f>_xlfn.IFNA(VLOOKUP($C615,DataSuS2022!$B$2:$O$854,12,TRUE),"")</f>
        <v>-</v>
      </c>
      <c r="AL615" s="37" t="str">
        <f>_xlfn.IFNA(VLOOKUP($C615,DataSuS2022!$B$2:$O$854,13,FALSE),"")</f>
        <v>-</v>
      </c>
      <c r="AM615" s="44">
        <f t="shared" si="51"/>
        <v>0</v>
      </c>
      <c r="AN615" t="str">
        <f>_xlfn.IFNA(VLOOKUP($C615,DataSuS2023!$B$2:$O$854,2,FALSE),"")</f>
        <v>-</v>
      </c>
      <c r="AO615" t="str">
        <f>_xlfn.IFNA(VLOOKUP($C615,DataSuS2023!$B$2:$O$854,3,FALSE),"")</f>
        <v>-</v>
      </c>
      <c r="AP615" t="str">
        <f>_xlfn.IFNA(VLOOKUP($C615,DataSuS2023!$B$2:$O$854,4,FALSE),"")</f>
        <v>-</v>
      </c>
      <c r="AQ615" t="str">
        <f>_xlfn.IFNA(VLOOKUP($C615,DataSuS2023!$B$2:$O$854,5,FALSE),"")</f>
        <v>-</v>
      </c>
      <c r="AR615" t="str">
        <f>_xlfn.IFNA(VLOOKUP($C615,DataSuS2023!$B$2:$O$854,6,FALSE),"")</f>
        <v>-</v>
      </c>
      <c r="AS615" t="str">
        <f>_xlfn.IFNA(VLOOKUP($C615,DataSuS2023!$B$2:$O$854,7,FALSE),"")</f>
        <v>-</v>
      </c>
      <c r="AT615" t="str">
        <f>_xlfn.IFNA(VLOOKUP($C615,DataSuS2023!$B$2:$O$854,8,FALSE),"")</f>
        <v>-</v>
      </c>
      <c r="AU615" t="str">
        <f>_xlfn.IFNA(VLOOKUP($C615,DataSuS2023!$B$2:$O$854,9,FALSE),"")</f>
        <v>-</v>
      </c>
      <c r="AV615" t="str">
        <f>_xlfn.IFNA(VLOOKUP($C615,DataSuS2023!$B$2:$O$854,10,FALSE),"")</f>
        <v>-</v>
      </c>
      <c r="AW615" t="str">
        <f>_xlfn.IFNA(VLOOKUP($C615,DataSuS2023!$B$2:$O$854,11,FALSE),"")</f>
        <v>-</v>
      </c>
      <c r="AX615" t="str">
        <f>_xlfn.IFNA(VLOOKUP($C615,DataSuS2023!$B$2:$O$854,12,FALSE),"")</f>
        <v>-</v>
      </c>
      <c r="AY615" t="str">
        <f>_xlfn.IFNA(VLOOKUP($C615,DataSuS2023!$B$2:$O$854,13,FALSE),"")</f>
        <v>-</v>
      </c>
      <c r="AZ615" s="43">
        <f t="shared" si="53"/>
        <v>0</v>
      </c>
      <c r="BA615">
        <f t="shared" si="52"/>
        <v>0</v>
      </c>
    </row>
    <row r="616" spans="1:53" ht="15.75" customHeight="1">
      <c r="A616" s="10" t="s">
        <v>1110</v>
      </c>
      <c r="B616" s="5">
        <v>3152501</v>
      </c>
      <c r="C616" s="5" t="str">
        <f t="shared" si="49"/>
        <v>31525</v>
      </c>
      <c r="D616" s="11" t="s">
        <v>150</v>
      </c>
      <c r="E616" s="12">
        <v>0.42499999999999999</v>
      </c>
      <c r="F616" s="12">
        <v>0.56000000000000005</v>
      </c>
      <c r="G616" s="13">
        <v>0.77400000000000002</v>
      </c>
      <c r="H616" s="46">
        <v>92</v>
      </c>
      <c r="I616" s="13" t="s">
        <v>61</v>
      </c>
      <c r="J616" s="14">
        <v>39.64</v>
      </c>
      <c r="K616" s="14">
        <v>542.79700000000003</v>
      </c>
      <c r="L616" s="15">
        <f t="shared" si="43"/>
        <v>73.029143491950023</v>
      </c>
      <c r="M616" s="6" t="s">
        <v>89</v>
      </c>
      <c r="N616" s="3" t="str">
        <f>_xlfn.IFNA(VLOOKUP($C616,DataSuS2021!$B$2:$O$173,2,FALSE),"")</f>
        <v/>
      </c>
      <c r="O616" s="3" t="str">
        <f>_xlfn.IFNA(VLOOKUP($C616,DataSuS2021!$B$2:$O$173,3,FALSE),"")</f>
        <v/>
      </c>
      <c r="P616" s="3" t="str">
        <f>_xlfn.IFNA(VLOOKUP($C616,DataSuS2021!$B$2:$O$173,4,FALSE),"")</f>
        <v/>
      </c>
      <c r="Q616" s="3" t="str">
        <f>_xlfn.IFNA(VLOOKUP($C616,DataSuS2021!$B$2:$O$173,5,FALSE),"")</f>
        <v/>
      </c>
      <c r="R616" s="3" t="str">
        <f>_xlfn.IFNA(VLOOKUP($C616,DataSuS2021!$B$2:$O$173,6,FALSE),"")</f>
        <v/>
      </c>
      <c r="S616" s="3" t="str">
        <f>_xlfn.IFNA(VLOOKUP($C616,DataSuS2021!$B$2:$O$173,7,FALSE),"")</f>
        <v/>
      </c>
      <c r="T616" s="3" t="str">
        <f>_xlfn.IFNA(VLOOKUP($C616,DataSuS2021!$B$2:$O$173,8,FALSE),"")</f>
        <v/>
      </c>
      <c r="U616" s="3" t="str">
        <f>_xlfn.IFNA(VLOOKUP($C616,DataSuS2021!$B$2:$O$173,9,FALSE),"")</f>
        <v/>
      </c>
      <c r="V616" s="3" t="str">
        <f>_xlfn.IFNA(VLOOKUP($C616,DataSuS2021!$B$2:$O$173,10,FALSE),"")</f>
        <v/>
      </c>
      <c r="W616" s="3" t="str">
        <f>_xlfn.IFNA(VLOOKUP($C616,DataSuS2021!$B$2:$O$173,11,FALSE),"")</f>
        <v/>
      </c>
      <c r="X616" s="3" t="str">
        <f>_xlfn.IFNA(VLOOKUP($C616,DataSuS2021!$B$2:$O$173,12,FALSE),"")</f>
        <v/>
      </c>
      <c r="Y616" s="3" t="str">
        <f>_xlfn.IFNA(VLOOKUP($C616,DataSuS2021!$B$2:$O$173,13,FALSE),"")</f>
        <v/>
      </c>
      <c r="Z616" s="42">
        <f t="shared" si="50"/>
        <v>0</v>
      </c>
      <c r="AA616" s="37" t="str">
        <f>_xlfn.IFNA(VLOOKUP($C616,DataSuS2022!$B$2:$O$854,2,FALSE),"")</f>
        <v>-</v>
      </c>
      <c r="AB616" s="37" t="str">
        <f>_xlfn.IFNA(VLOOKUP($C616,DataSuS2022!$B$2:$O$854,3,FALSE),"")</f>
        <v>-</v>
      </c>
      <c r="AC616" s="37" t="str">
        <f>_xlfn.IFNA(VLOOKUP($C616,DataSuS2022!$B$2:$O$854,4,FALSE),"")</f>
        <v>-</v>
      </c>
      <c r="AD616" s="37" t="str">
        <f>_xlfn.IFNA(VLOOKUP($C616,DataSuS2022!$B$2:$O$854,5,FALSE),"")</f>
        <v>-</v>
      </c>
      <c r="AE616" s="37" t="str">
        <f>_xlfn.IFNA(VLOOKUP($C616,DataSuS2022!$B$2:$O$854,6,FALSE),"")</f>
        <v>-</v>
      </c>
      <c r="AF616" s="37" t="str">
        <f>_xlfn.IFNA(VLOOKUP($C616,DataSuS2022!$B$2:$O$854,7,FALSE),"")</f>
        <v>-</v>
      </c>
      <c r="AG616" s="37" t="str">
        <f>_xlfn.IFNA(VLOOKUP($C616,DataSuS2022!$B$2:$O$854,8,FALSE),"")</f>
        <v>-</v>
      </c>
      <c r="AH616" s="37" t="str">
        <f>_xlfn.IFNA(VLOOKUP($C616,DataSuS2022!$B$2:$O$854,9,FALSE),"")</f>
        <v>-</v>
      </c>
      <c r="AI616" s="37" t="str">
        <f>_xlfn.IFNA(VLOOKUP($C616,DataSuS2022!$B$2:$O$854,10,FALSE),"")</f>
        <v>-</v>
      </c>
      <c r="AJ616" s="37" t="str">
        <f>_xlfn.IFNA(VLOOKUP($C616,DataSuS2022!$B$2:$O$854,11,FALSE),"")</f>
        <v>-</v>
      </c>
      <c r="AK616" s="37" t="str">
        <f>_xlfn.IFNA(VLOOKUP($C616,DataSuS2022!$B$2:$O$854,12,TRUE),"")</f>
        <v>-</v>
      </c>
      <c r="AL616" s="37" t="str">
        <f>_xlfn.IFNA(VLOOKUP($C616,DataSuS2022!$B$2:$O$854,13,FALSE),"")</f>
        <v>-</v>
      </c>
      <c r="AM616" s="44">
        <f t="shared" si="51"/>
        <v>0</v>
      </c>
      <c r="AN616" t="str">
        <f>_xlfn.IFNA(VLOOKUP($C616,DataSuS2023!$B$2:$O$854,2,FALSE),"")</f>
        <v>-</v>
      </c>
      <c r="AO616" t="str">
        <f>_xlfn.IFNA(VLOOKUP($C616,DataSuS2023!$B$2:$O$854,3,FALSE),"")</f>
        <v>-</v>
      </c>
      <c r="AP616" t="str">
        <f>_xlfn.IFNA(VLOOKUP($C616,DataSuS2023!$B$2:$O$854,4,FALSE),"")</f>
        <v>-</v>
      </c>
      <c r="AQ616" t="str">
        <f>_xlfn.IFNA(VLOOKUP($C616,DataSuS2023!$B$2:$O$854,5,FALSE),"")</f>
        <v>-</v>
      </c>
      <c r="AR616" t="str">
        <f>_xlfn.IFNA(VLOOKUP($C616,DataSuS2023!$B$2:$O$854,6,FALSE),"")</f>
        <v>-</v>
      </c>
      <c r="AS616" t="str">
        <f>_xlfn.IFNA(VLOOKUP($C616,DataSuS2023!$B$2:$O$854,7,FALSE),"")</f>
        <v>-</v>
      </c>
      <c r="AT616" t="str">
        <f>_xlfn.IFNA(VLOOKUP($C616,DataSuS2023!$B$2:$O$854,8,FALSE),"")</f>
        <v>-</v>
      </c>
      <c r="AU616" t="str">
        <f>_xlfn.IFNA(VLOOKUP($C616,DataSuS2023!$B$2:$O$854,9,FALSE),"")</f>
        <v>-</v>
      </c>
      <c r="AV616" t="str">
        <f>_xlfn.IFNA(VLOOKUP($C616,DataSuS2023!$B$2:$O$854,10,FALSE),"")</f>
        <v>-</v>
      </c>
      <c r="AW616" t="str">
        <f>_xlfn.IFNA(VLOOKUP($C616,DataSuS2023!$B$2:$O$854,11,FALSE),"")</f>
        <v>-</v>
      </c>
      <c r="AX616" t="str">
        <f>_xlfn.IFNA(VLOOKUP($C616,DataSuS2023!$B$2:$O$854,12,FALSE),"")</f>
        <v>-</v>
      </c>
      <c r="AY616" t="str">
        <f>_xlfn.IFNA(VLOOKUP($C616,DataSuS2023!$B$2:$O$854,13,FALSE),"")</f>
        <v>-</v>
      </c>
      <c r="AZ616" s="43">
        <f t="shared" si="53"/>
        <v>0</v>
      </c>
      <c r="BA616">
        <f t="shared" si="52"/>
        <v>0</v>
      </c>
    </row>
    <row r="617" spans="1:53" ht="15.75" customHeight="1">
      <c r="A617" s="10" t="s">
        <v>1111</v>
      </c>
      <c r="B617" s="5">
        <v>3152600</v>
      </c>
      <c r="C617" s="5" t="str">
        <f t="shared" si="49"/>
        <v>31526</v>
      </c>
      <c r="D617" s="11" t="s">
        <v>78</v>
      </c>
      <c r="E617" s="12">
        <v>0.41899999999999998</v>
      </c>
      <c r="F617" s="12">
        <v>0.55900000000000005</v>
      </c>
      <c r="G617" s="13">
        <v>0.71</v>
      </c>
      <c r="H617" s="46" t="s">
        <v>174</v>
      </c>
      <c r="I617" s="13" t="s">
        <v>61</v>
      </c>
      <c r="J617" s="14">
        <v>2.19</v>
      </c>
      <c r="K617" s="14">
        <v>263.03399999999999</v>
      </c>
      <c r="L617" s="15">
        <f t="shared" si="43"/>
        <v>8.3259198430621151</v>
      </c>
      <c r="M617" s="6" t="s">
        <v>89</v>
      </c>
      <c r="N617" s="3" t="str">
        <f>_xlfn.IFNA(VLOOKUP($C617,DataSuS2021!$B$2:$O$173,2,FALSE),"")</f>
        <v/>
      </c>
      <c r="O617" s="3" t="str">
        <f>_xlfn.IFNA(VLOOKUP($C617,DataSuS2021!$B$2:$O$173,3,FALSE),"")</f>
        <v/>
      </c>
      <c r="P617" s="3" t="str">
        <f>_xlfn.IFNA(VLOOKUP($C617,DataSuS2021!$B$2:$O$173,4,FALSE),"")</f>
        <v/>
      </c>
      <c r="Q617" s="3" t="str">
        <f>_xlfn.IFNA(VLOOKUP($C617,DataSuS2021!$B$2:$O$173,5,FALSE),"")</f>
        <v/>
      </c>
      <c r="R617" s="3" t="str">
        <f>_xlfn.IFNA(VLOOKUP($C617,DataSuS2021!$B$2:$O$173,6,FALSE),"")</f>
        <v/>
      </c>
      <c r="S617" s="3" t="str">
        <f>_xlfn.IFNA(VLOOKUP($C617,DataSuS2021!$B$2:$O$173,7,FALSE),"")</f>
        <v/>
      </c>
      <c r="T617" s="3" t="str">
        <f>_xlfn.IFNA(VLOOKUP($C617,DataSuS2021!$B$2:$O$173,8,FALSE),"")</f>
        <v/>
      </c>
      <c r="U617" s="3" t="str">
        <f>_xlfn.IFNA(VLOOKUP($C617,DataSuS2021!$B$2:$O$173,9,FALSE),"")</f>
        <v/>
      </c>
      <c r="V617" s="3" t="str">
        <f>_xlfn.IFNA(VLOOKUP($C617,DataSuS2021!$B$2:$O$173,10,FALSE),"")</f>
        <v/>
      </c>
      <c r="W617" s="3" t="str">
        <f>_xlfn.IFNA(VLOOKUP($C617,DataSuS2021!$B$2:$O$173,11,FALSE),"")</f>
        <v/>
      </c>
      <c r="X617" s="3" t="str">
        <f>_xlfn.IFNA(VLOOKUP($C617,DataSuS2021!$B$2:$O$173,12,FALSE),"")</f>
        <v/>
      </c>
      <c r="Y617" s="3" t="str">
        <f>_xlfn.IFNA(VLOOKUP($C617,DataSuS2021!$B$2:$O$173,13,FALSE),"")</f>
        <v/>
      </c>
      <c r="Z617" s="42">
        <f t="shared" si="50"/>
        <v>0</v>
      </c>
      <c r="AA617" s="37" t="str">
        <f>_xlfn.IFNA(VLOOKUP($C617,DataSuS2022!$B$2:$O$854,2,FALSE),"")</f>
        <v>-</v>
      </c>
      <c r="AB617" s="37" t="str">
        <f>_xlfn.IFNA(VLOOKUP($C617,DataSuS2022!$B$2:$O$854,3,FALSE),"")</f>
        <v>-</v>
      </c>
      <c r="AC617" s="37" t="str">
        <f>_xlfn.IFNA(VLOOKUP($C617,DataSuS2022!$B$2:$O$854,4,FALSE),"")</f>
        <v>-</v>
      </c>
      <c r="AD617" s="37" t="str">
        <f>_xlfn.IFNA(VLOOKUP($C617,DataSuS2022!$B$2:$O$854,5,FALSE),"")</f>
        <v>-</v>
      </c>
      <c r="AE617" s="37" t="str">
        <f>_xlfn.IFNA(VLOOKUP($C617,DataSuS2022!$B$2:$O$854,6,FALSE),"")</f>
        <v>-</v>
      </c>
      <c r="AF617" s="37" t="str">
        <f>_xlfn.IFNA(VLOOKUP($C617,DataSuS2022!$B$2:$O$854,7,FALSE),"")</f>
        <v>-</v>
      </c>
      <c r="AG617" s="37" t="str">
        <f>_xlfn.IFNA(VLOOKUP($C617,DataSuS2022!$B$2:$O$854,8,FALSE),"")</f>
        <v>-</v>
      </c>
      <c r="AH617" s="37" t="str">
        <f>_xlfn.IFNA(VLOOKUP($C617,DataSuS2022!$B$2:$O$854,9,FALSE),"")</f>
        <v>-</v>
      </c>
      <c r="AI617" s="37" t="str">
        <f>_xlfn.IFNA(VLOOKUP($C617,DataSuS2022!$B$2:$O$854,10,FALSE),"")</f>
        <v>-</v>
      </c>
      <c r="AJ617" s="37" t="str">
        <f>_xlfn.IFNA(VLOOKUP($C617,DataSuS2022!$B$2:$O$854,11,FALSE),"")</f>
        <v>-</v>
      </c>
      <c r="AK617" s="37" t="str">
        <f>_xlfn.IFNA(VLOOKUP($C617,DataSuS2022!$B$2:$O$854,12,TRUE),"")</f>
        <v>-</v>
      </c>
      <c r="AL617" s="37" t="str">
        <f>_xlfn.IFNA(VLOOKUP($C617,DataSuS2022!$B$2:$O$854,13,FALSE),"")</f>
        <v>-</v>
      </c>
      <c r="AM617" s="44">
        <f t="shared" si="51"/>
        <v>0</v>
      </c>
      <c r="AN617" t="str">
        <f>_xlfn.IFNA(VLOOKUP($C617,DataSuS2023!$B$2:$O$854,2,FALSE),"")</f>
        <v>-</v>
      </c>
      <c r="AO617" t="str">
        <f>_xlfn.IFNA(VLOOKUP($C617,DataSuS2023!$B$2:$O$854,3,FALSE),"")</f>
        <v>-</v>
      </c>
      <c r="AP617" t="str">
        <f>_xlfn.IFNA(VLOOKUP($C617,DataSuS2023!$B$2:$O$854,4,FALSE),"")</f>
        <v>-</v>
      </c>
      <c r="AQ617" t="str">
        <f>_xlfn.IFNA(VLOOKUP($C617,DataSuS2023!$B$2:$O$854,5,FALSE),"")</f>
        <v>-</v>
      </c>
      <c r="AR617" t="str">
        <f>_xlfn.IFNA(VLOOKUP($C617,DataSuS2023!$B$2:$O$854,6,FALSE),"")</f>
        <v>-</v>
      </c>
      <c r="AS617" t="str">
        <f>_xlfn.IFNA(VLOOKUP($C617,DataSuS2023!$B$2:$O$854,7,FALSE),"")</f>
        <v>-</v>
      </c>
      <c r="AT617" t="str">
        <f>_xlfn.IFNA(VLOOKUP($C617,DataSuS2023!$B$2:$O$854,8,FALSE),"")</f>
        <v>-</v>
      </c>
      <c r="AU617" t="str">
        <f>_xlfn.IFNA(VLOOKUP($C617,DataSuS2023!$B$2:$O$854,9,FALSE),"")</f>
        <v>-</v>
      </c>
      <c r="AV617" t="str">
        <f>_xlfn.IFNA(VLOOKUP($C617,DataSuS2023!$B$2:$O$854,10,FALSE),"")</f>
        <v>-</v>
      </c>
      <c r="AW617" t="str">
        <f>_xlfn.IFNA(VLOOKUP($C617,DataSuS2023!$B$2:$O$854,11,FALSE),"")</f>
        <v>-</v>
      </c>
      <c r="AX617" t="str">
        <f>_xlfn.IFNA(VLOOKUP($C617,DataSuS2023!$B$2:$O$854,12,FALSE),"")</f>
        <v>-</v>
      </c>
      <c r="AY617" t="str">
        <f>_xlfn.IFNA(VLOOKUP($C617,DataSuS2023!$B$2:$O$854,13,FALSE),"")</f>
        <v>-</v>
      </c>
      <c r="AZ617" s="43">
        <f t="shared" si="53"/>
        <v>0</v>
      </c>
      <c r="BA617">
        <f t="shared" si="52"/>
        <v>0</v>
      </c>
    </row>
    <row r="618" spans="1:53" ht="15.75" customHeight="1">
      <c r="A618" s="10" t="s">
        <v>1112</v>
      </c>
      <c r="B618" s="5">
        <v>3152709</v>
      </c>
      <c r="C618" s="5" t="str">
        <f t="shared" si="49"/>
        <v>31527</v>
      </c>
      <c r="D618" s="11" t="s">
        <v>51</v>
      </c>
      <c r="E618" s="12">
        <v>0.46</v>
      </c>
      <c r="F618" s="12">
        <v>0.57799999999999996</v>
      </c>
      <c r="G618" s="13">
        <v>0.68899999999999995</v>
      </c>
      <c r="H618" s="46" t="s">
        <v>1113</v>
      </c>
      <c r="I618" s="13" t="s">
        <v>61</v>
      </c>
      <c r="J618" s="14">
        <v>2.99</v>
      </c>
      <c r="K618" s="14">
        <v>264.11500000000001</v>
      </c>
      <c r="L618" s="15">
        <f t="shared" si="43"/>
        <v>11.32082615527327</v>
      </c>
      <c r="M618" s="6" t="s">
        <v>100</v>
      </c>
      <c r="N618" s="3" t="str">
        <f>_xlfn.IFNA(VLOOKUP($C618,DataSuS2021!$B$2:$O$173,2,FALSE),"")</f>
        <v/>
      </c>
      <c r="O618" s="3" t="str">
        <f>_xlfn.IFNA(VLOOKUP($C618,DataSuS2021!$B$2:$O$173,3,FALSE),"")</f>
        <v/>
      </c>
      <c r="P618" s="3" t="str">
        <f>_xlfn.IFNA(VLOOKUP($C618,DataSuS2021!$B$2:$O$173,4,FALSE),"")</f>
        <v/>
      </c>
      <c r="Q618" s="3" t="str">
        <f>_xlfn.IFNA(VLOOKUP($C618,DataSuS2021!$B$2:$O$173,5,FALSE),"")</f>
        <v/>
      </c>
      <c r="R618" s="3" t="str">
        <f>_xlfn.IFNA(VLOOKUP($C618,DataSuS2021!$B$2:$O$173,6,FALSE),"")</f>
        <v/>
      </c>
      <c r="S618" s="3" t="str">
        <f>_xlfn.IFNA(VLOOKUP($C618,DataSuS2021!$B$2:$O$173,7,FALSE),"")</f>
        <v/>
      </c>
      <c r="T618" s="3" t="str">
        <f>_xlfn.IFNA(VLOOKUP($C618,DataSuS2021!$B$2:$O$173,8,FALSE),"")</f>
        <v/>
      </c>
      <c r="U618" s="3" t="str">
        <f>_xlfn.IFNA(VLOOKUP($C618,DataSuS2021!$B$2:$O$173,9,FALSE),"")</f>
        <v/>
      </c>
      <c r="V618" s="3" t="str">
        <f>_xlfn.IFNA(VLOOKUP($C618,DataSuS2021!$B$2:$O$173,10,FALSE),"")</f>
        <v/>
      </c>
      <c r="W618" s="3" t="str">
        <f>_xlfn.IFNA(VLOOKUP($C618,DataSuS2021!$B$2:$O$173,11,FALSE),"")</f>
        <v/>
      </c>
      <c r="X618" s="3" t="str">
        <f>_xlfn.IFNA(VLOOKUP($C618,DataSuS2021!$B$2:$O$173,12,FALSE),"")</f>
        <v/>
      </c>
      <c r="Y618" s="3" t="str">
        <f>_xlfn.IFNA(VLOOKUP($C618,DataSuS2021!$B$2:$O$173,13,FALSE),"")</f>
        <v/>
      </c>
      <c r="Z618" s="42">
        <f t="shared" si="50"/>
        <v>0</v>
      </c>
      <c r="AA618" s="37" t="str">
        <f>_xlfn.IFNA(VLOOKUP($C618,DataSuS2022!$B$2:$O$854,2,FALSE),"")</f>
        <v>-</v>
      </c>
      <c r="AB618" s="37" t="str">
        <f>_xlfn.IFNA(VLOOKUP($C618,DataSuS2022!$B$2:$O$854,3,FALSE),"")</f>
        <v>-</v>
      </c>
      <c r="AC618" s="37" t="str">
        <f>_xlfn.IFNA(VLOOKUP($C618,DataSuS2022!$B$2:$O$854,4,FALSE),"")</f>
        <v>-</v>
      </c>
      <c r="AD618" s="37" t="str">
        <f>_xlfn.IFNA(VLOOKUP($C618,DataSuS2022!$B$2:$O$854,5,FALSE),"")</f>
        <v>-</v>
      </c>
      <c r="AE618" s="37" t="str">
        <f>_xlfn.IFNA(VLOOKUP($C618,DataSuS2022!$B$2:$O$854,6,FALSE),"")</f>
        <v>-</v>
      </c>
      <c r="AF618" s="37" t="str">
        <f>_xlfn.IFNA(VLOOKUP($C618,DataSuS2022!$B$2:$O$854,7,FALSE),"")</f>
        <v>-</v>
      </c>
      <c r="AG618" s="37" t="str">
        <f>_xlfn.IFNA(VLOOKUP($C618,DataSuS2022!$B$2:$O$854,8,FALSE),"")</f>
        <v>-</v>
      </c>
      <c r="AH618" s="37" t="str">
        <f>_xlfn.IFNA(VLOOKUP($C618,DataSuS2022!$B$2:$O$854,9,FALSE),"")</f>
        <v>-</v>
      </c>
      <c r="AI618" s="37" t="str">
        <f>_xlfn.IFNA(VLOOKUP($C618,DataSuS2022!$B$2:$O$854,10,FALSE),"")</f>
        <v>-</v>
      </c>
      <c r="AJ618" s="37" t="str">
        <f>_xlfn.IFNA(VLOOKUP($C618,DataSuS2022!$B$2:$O$854,11,FALSE),"")</f>
        <v>-</v>
      </c>
      <c r="AK618" s="37" t="str">
        <f>_xlfn.IFNA(VLOOKUP($C618,DataSuS2022!$B$2:$O$854,12,TRUE),"")</f>
        <v>-</v>
      </c>
      <c r="AL618" s="37" t="str">
        <f>_xlfn.IFNA(VLOOKUP($C618,DataSuS2022!$B$2:$O$854,13,FALSE),"")</f>
        <v>-</v>
      </c>
      <c r="AM618" s="44">
        <f t="shared" si="51"/>
        <v>0</v>
      </c>
      <c r="AN618" t="str">
        <f>_xlfn.IFNA(VLOOKUP($C618,DataSuS2023!$B$2:$O$854,2,FALSE),"")</f>
        <v>-</v>
      </c>
      <c r="AO618" t="str">
        <f>_xlfn.IFNA(VLOOKUP($C618,DataSuS2023!$B$2:$O$854,3,FALSE),"")</f>
        <v>-</v>
      </c>
      <c r="AP618" t="str">
        <f>_xlfn.IFNA(VLOOKUP($C618,DataSuS2023!$B$2:$O$854,4,FALSE),"")</f>
        <v>-</v>
      </c>
      <c r="AQ618" t="str">
        <f>_xlfn.IFNA(VLOOKUP($C618,DataSuS2023!$B$2:$O$854,5,FALSE),"")</f>
        <v>-</v>
      </c>
      <c r="AR618" t="str">
        <f>_xlfn.IFNA(VLOOKUP($C618,DataSuS2023!$B$2:$O$854,6,FALSE),"")</f>
        <v>-</v>
      </c>
      <c r="AS618" t="str">
        <f>_xlfn.IFNA(VLOOKUP($C618,DataSuS2023!$B$2:$O$854,7,FALSE),"")</f>
        <v>-</v>
      </c>
      <c r="AT618" t="str">
        <f>_xlfn.IFNA(VLOOKUP($C618,DataSuS2023!$B$2:$O$854,8,FALSE),"")</f>
        <v>-</v>
      </c>
      <c r="AU618" t="str">
        <f>_xlfn.IFNA(VLOOKUP($C618,DataSuS2023!$B$2:$O$854,9,FALSE),"")</f>
        <v>-</v>
      </c>
      <c r="AV618" t="str">
        <f>_xlfn.IFNA(VLOOKUP($C618,DataSuS2023!$B$2:$O$854,10,FALSE),"")</f>
        <v>-</v>
      </c>
      <c r="AW618" t="str">
        <f>_xlfn.IFNA(VLOOKUP($C618,DataSuS2023!$B$2:$O$854,11,FALSE),"")</f>
        <v>-</v>
      </c>
      <c r="AX618" t="str">
        <f>_xlfn.IFNA(VLOOKUP($C618,DataSuS2023!$B$2:$O$854,12,FALSE),"")</f>
        <v>-</v>
      </c>
      <c r="AY618" t="str">
        <f>_xlfn.IFNA(VLOOKUP($C618,DataSuS2023!$B$2:$O$854,13,FALSE),"")</f>
        <v>-</v>
      </c>
      <c r="AZ618" s="43">
        <f t="shared" si="53"/>
        <v>0</v>
      </c>
      <c r="BA618">
        <f t="shared" si="52"/>
        <v>0</v>
      </c>
    </row>
    <row r="619" spans="1:53" ht="15.75" customHeight="1">
      <c r="A619" s="10" t="s">
        <v>1114</v>
      </c>
      <c r="B619" s="5">
        <v>3152808</v>
      </c>
      <c r="C619" s="5" t="str">
        <f t="shared" si="49"/>
        <v>31528</v>
      </c>
      <c r="D619" s="11" t="s">
        <v>136</v>
      </c>
      <c r="E619" s="12">
        <v>0.49399999999999999</v>
      </c>
      <c r="F619" s="12">
        <v>0.627</v>
      </c>
      <c r="G619" s="13">
        <v>0.69499999999999995</v>
      </c>
      <c r="H619" s="46" t="s">
        <v>1115</v>
      </c>
      <c r="I619" s="13" t="s">
        <v>53</v>
      </c>
      <c r="J619" s="14">
        <v>7.82</v>
      </c>
      <c r="K619" s="14">
        <v>4847.5439999999999</v>
      </c>
      <c r="L619" s="15">
        <f t="shared" si="43"/>
        <v>1.613188039138995</v>
      </c>
      <c r="M619" s="6" t="s">
        <v>54</v>
      </c>
      <c r="N619" s="3" t="str">
        <f>_xlfn.IFNA(VLOOKUP($C619,DataSuS2021!$B$2:$O$173,2,FALSE),"")</f>
        <v/>
      </c>
      <c r="O619" s="3" t="str">
        <f>_xlfn.IFNA(VLOOKUP($C619,DataSuS2021!$B$2:$O$173,3,FALSE),"")</f>
        <v/>
      </c>
      <c r="P619" s="3" t="str">
        <f>_xlfn.IFNA(VLOOKUP($C619,DataSuS2021!$B$2:$O$173,4,FALSE),"")</f>
        <v/>
      </c>
      <c r="Q619" s="3" t="str">
        <f>_xlfn.IFNA(VLOOKUP($C619,DataSuS2021!$B$2:$O$173,5,FALSE),"")</f>
        <v/>
      </c>
      <c r="R619" s="3" t="str">
        <f>_xlfn.IFNA(VLOOKUP($C619,DataSuS2021!$B$2:$O$173,6,FALSE),"")</f>
        <v/>
      </c>
      <c r="S619" s="3" t="str">
        <f>_xlfn.IFNA(VLOOKUP($C619,DataSuS2021!$B$2:$O$173,7,FALSE),"")</f>
        <v/>
      </c>
      <c r="T619" s="3" t="str">
        <f>_xlfn.IFNA(VLOOKUP($C619,DataSuS2021!$B$2:$O$173,8,FALSE),"")</f>
        <v/>
      </c>
      <c r="U619" s="3" t="str">
        <f>_xlfn.IFNA(VLOOKUP($C619,DataSuS2021!$B$2:$O$173,9,FALSE),"")</f>
        <v/>
      </c>
      <c r="V619" s="3" t="str">
        <f>_xlfn.IFNA(VLOOKUP($C619,DataSuS2021!$B$2:$O$173,10,FALSE),"")</f>
        <v/>
      </c>
      <c r="W619" s="3" t="str">
        <f>_xlfn.IFNA(VLOOKUP($C619,DataSuS2021!$B$2:$O$173,11,FALSE),"")</f>
        <v/>
      </c>
      <c r="X619" s="3" t="str">
        <f>_xlfn.IFNA(VLOOKUP($C619,DataSuS2021!$B$2:$O$173,12,FALSE),"")</f>
        <v/>
      </c>
      <c r="Y619" s="3" t="str">
        <f>_xlfn.IFNA(VLOOKUP($C619,DataSuS2021!$B$2:$O$173,13,FALSE),"")</f>
        <v/>
      </c>
      <c r="Z619" s="42">
        <f t="shared" si="50"/>
        <v>0</v>
      </c>
      <c r="AA619" s="37" t="str">
        <f>_xlfn.IFNA(VLOOKUP($C619,DataSuS2022!$B$2:$O$854,2,FALSE),"")</f>
        <v>-</v>
      </c>
      <c r="AB619" s="37" t="str">
        <f>_xlfn.IFNA(VLOOKUP($C619,DataSuS2022!$B$2:$O$854,3,FALSE),"")</f>
        <v>-</v>
      </c>
      <c r="AC619" s="37" t="str">
        <f>_xlfn.IFNA(VLOOKUP($C619,DataSuS2022!$B$2:$O$854,4,FALSE),"")</f>
        <v>-</v>
      </c>
      <c r="AD619" s="37" t="str">
        <f>_xlfn.IFNA(VLOOKUP($C619,DataSuS2022!$B$2:$O$854,5,FALSE),"")</f>
        <v>-</v>
      </c>
      <c r="AE619" s="37" t="str">
        <f>_xlfn.IFNA(VLOOKUP($C619,DataSuS2022!$B$2:$O$854,6,FALSE),"")</f>
        <v>-</v>
      </c>
      <c r="AF619" s="37" t="str">
        <f>_xlfn.IFNA(VLOOKUP($C619,DataSuS2022!$B$2:$O$854,7,FALSE),"")</f>
        <v>-</v>
      </c>
      <c r="AG619" s="37" t="str">
        <f>_xlfn.IFNA(VLOOKUP($C619,DataSuS2022!$B$2:$O$854,8,FALSE),"")</f>
        <v>-</v>
      </c>
      <c r="AH619" s="37" t="str">
        <f>_xlfn.IFNA(VLOOKUP($C619,DataSuS2022!$B$2:$O$854,9,FALSE),"")</f>
        <v>-</v>
      </c>
      <c r="AI619" s="37" t="str">
        <f>_xlfn.IFNA(VLOOKUP($C619,DataSuS2022!$B$2:$O$854,10,FALSE),"")</f>
        <v>-</v>
      </c>
      <c r="AJ619" s="37" t="str">
        <f>_xlfn.IFNA(VLOOKUP($C619,DataSuS2022!$B$2:$O$854,11,FALSE),"")</f>
        <v>-</v>
      </c>
      <c r="AK619" s="37" t="str">
        <f>_xlfn.IFNA(VLOOKUP($C619,DataSuS2022!$B$2:$O$854,12,TRUE),"")</f>
        <v>-</v>
      </c>
      <c r="AL619" s="37" t="str">
        <f>_xlfn.IFNA(VLOOKUP($C619,DataSuS2022!$B$2:$O$854,13,FALSE),"")</f>
        <v>-</v>
      </c>
      <c r="AM619" s="44">
        <f t="shared" si="51"/>
        <v>0</v>
      </c>
      <c r="AN619" t="str">
        <f>_xlfn.IFNA(VLOOKUP($C619,DataSuS2023!$B$2:$O$854,2,FALSE),"")</f>
        <v>-</v>
      </c>
      <c r="AO619" t="str">
        <f>_xlfn.IFNA(VLOOKUP($C619,DataSuS2023!$B$2:$O$854,3,FALSE),"")</f>
        <v>-</v>
      </c>
      <c r="AP619" t="str">
        <f>_xlfn.IFNA(VLOOKUP($C619,DataSuS2023!$B$2:$O$854,4,FALSE),"")</f>
        <v>-</v>
      </c>
      <c r="AQ619" t="str">
        <f>_xlfn.IFNA(VLOOKUP($C619,DataSuS2023!$B$2:$O$854,5,FALSE),"")</f>
        <v>-</v>
      </c>
      <c r="AR619" t="str">
        <f>_xlfn.IFNA(VLOOKUP($C619,DataSuS2023!$B$2:$O$854,6,FALSE),"")</f>
        <v>-</v>
      </c>
      <c r="AS619" t="str">
        <f>_xlfn.IFNA(VLOOKUP($C619,DataSuS2023!$B$2:$O$854,7,FALSE),"")</f>
        <v>-</v>
      </c>
      <c r="AT619">
        <f>_xlfn.IFNA(VLOOKUP($C619,DataSuS2023!$B$2:$O$854,8,FALSE),"")</f>
        <v>1</v>
      </c>
      <c r="AU619" t="str">
        <f>_xlfn.IFNA(VLOOKUP($C619,DataSuS2023!$B$2:$O$854,9,FALSE),"")</f>
        <v>-</v>
      </c>
      <c r="AV619" t="str">
        <f>_xlfn.IFNA(VLOOKUP($C619,DataSuS2023!$B$2:$O$854,10,FALSE),"")</f>
        <v>-</v>
      </c>
      <c r="AW619" t="str">
        <f>_xlfn.IFNA(VLOOKUP($C619,DataSuS2023!$B$2:$O$854,11,FALSE),"")</f>
        <v>-</v>
      </c>
      <c r="AX619" t="str">
        <f>_xlfn.IFNA(VLOOKUP($C619,DataSuS2023!$B$2:$O$854,12,FALSE),"")</f>
        <v>-</v>
      </c>
      <c r="AY619" t="str">
        <f>_xlfn.IFNA(VLOOKUP($C619,DataSuS2023!$B$2:$O$854,13,FALSE),"")</f>
        <v>-</v>
      </c>
      <c r="AZ619" s="43">
        <f t="shared" si="53"/>
        <v>1</v>
      </c>
      <c r="BA619">
        <f t="shared" si="52"/>
        <v>1</v>
      </c>
    </row>
    <row r="620" spans="1:53" ht="15.75" customHeight="1">
      <c r="A620" s="10" t="s">
        <v>1116</v>
      </c>
      <c r="B620" s="5">
        <v>3152907</v>
      </c>
      <c r="C620" s="5" t="str">
        <f t="shared" si="49"/>
        <v>31529</v>
      </c>
      <c r="D620" s="11" t="s">
        <v>85</v>
      </c>
      <c r="E620" s="12">
        <v>0.46500000000000002</v>
      </c>
      <c r="F620" s="12">
        <v>0.57299999999999995</v>
      </c>
      <c r="G620" s="13">
        <v>0.72899999999999998</v>
      </c>
      <c r="H620" s="46" t="s">
        <v>393</v>
      </c>
      <c r="I620" s="13" t="s">
        <v>70</v>
      </c>
      <c r="J620" s="14">
        <v>1.7</v>
      </c>
      <c r="K620" s="14">
        <v>215.51599999999999</v>
      </c>
      <c r="L620" s="15">
        <f t="shared" si="43"/>
        <v>7.8880454351417075</v>
      </c>
      <c r="M620" s="6" t="s">
        <v>89</v>
      </c>
      <c r="N620" s="3" t="str">
        <f>_xlfn.IFNA(VLOOKUP($C620,DataSuS2021!$B$2:$O$173,2,FALSE),"")</f>
        <v/>
      </c>
      <c r="O620" s="3" t="str">
        <f>_xlfn.IFNA(VLOOKUP($C620,DataSuS2021!$B$2:$O$173,3,FALSE),"")</f>
        <v/>
      </c>
      <c r="P620" s="3" t="str">
        <f>_xlfn.IFNA(VLOOKUP($C620,DataSuS2021!$B$2:$O$173,4,FALSE),"")</f>
        <v/>
      </c>
      <c r="Q620" s="3" t="str">
        <f>_xlfn.IFNA(VLOOKUP($C620,DataSuS2021!$B$2:$O$173,5,FALSE),"")</f>
        <v/>
      </c>
      <c r="R620" s="3" t="str">
        <f>_xlfn.IFNA(VLOOKUP($C620,DataSuS2021!$B$2:$O$173,6,FALSE),"")</f>
        <v/>
      </c>
      <c r="S620" s="3" t="str">
        <f>_xlfn.IFNA(VLOOKUP($C620,DataSuS2021!$B$2:$O$173,7,FALSE),"")</f>
        <v/>
      </c>
      <c r="T620" s="3" t="str">
        <f>_xlfn.IFNA(VLOOKUP($C620,DataSuS2021!$B$2:$O$173,8,FALSE),"")</f>
        <v/>
      </c>
      <c r="U620" s="3" t="str">
        <f>_xlfn.IFNA(VLOOKUP($C620,DataSuS2021!$B$2:$O$173,9,FALSE),"")</f>
        <v/>
      </c>
      <c r="V620" s="3" t="str">
        <f>_xlfn.IFNA(VLOOKUP($C620,DataSuS2021!$B$2:$O$173,10,FALSE),"")</f>
        <v/>
      </c>
      <c r="W620" s="3" t="str">
        <f>_xlfn.IFNA(VLOOKUP($C620,DataSuS2021!$B$2:$O$173,11,FALSE),"")</f>
        <v/>
      </c>
      <c r="X620" s="3" t="str">
        <f>_xlfn.IFNA(VLOOKUP($C620,DataSuS2021!$B$2:$O$173,12,FALSE),"")</f>
        <v/>
      </c>
      <c r="Y620" s="3" t="str">
        <f>_xlfn.IFNA(VLOOKUP($C620,DataSuS2021!$B$2:$O$173,13,FALSE),"")</f>
        <v/>
      </c>
      <c r="Z620" s="42">
        <f t="shared" si="50"/>
        <v>0</v>
      </c>
      <c r="AA620" s="37" t="str">
        <f>_xlfn.IFNA(VLOOKUP($C620,DataSuS2022!$B$2:$O$854,2,FALSE),"")</f>
        <v>-</v>
      </c>
      <c r="AB620" s="37" t="str">
        <f>_xlfn.IFNA(VLOOKUP($C620,DataSuS2022!$B$2:$O$854,3,FALSE),"")</f>
        <v>-</v>
      </c>
      <c r="AC620" s="37" t="str">
        <f>_xlfn.IFNA(VLOOKUP($C620,DataSuS2022!$B$2:$O$854,4,FALSE),"")</f>
        <v>-</v>
      </c>
      <c r="AD620" s="37" t="str">
        <f>_xlfn.IFNA(VLOOKUP($C620,DataSuS2022!$B$2:$O$854,5,FALSE),"")</f>
        <v>-</v>
      </c>
      <c r="AE620" s="37" t="str">
        <f>_xlfn.IFNA(VLOOKUP($C620,DataSuS2022!$B$2:$O$854,6,FALSE),"")</f>
        <v>-</v>
      </c>
      <c r="AF620" s="37" t="str">
        <f>_xlfn.IFNA(VLOOKUP($C620,DataSuS2022!$B$2:$O$854,7,FALSE),"")</f>
        <v>-</v>
      </c>
      <c r="AG620" s="37" t="str">
        <f>_xlfn.IFNA(VLOOKUP($C620,DataSuS2022!$B$2:$O$854,8,FALSE),"")</f>
        <v>-</v>
      </c>
      <c r="AH620" s="37" t="str">
        <f>_xlfn.IFNA(VLOOKUP($C620,DataSuS2022!$B$2:$O$854,9,FALSE),"")</f>
        <v>-</v>
      </c>
      <c r="AI620" s="37" t="str">
        <f>_xlfn.IFNA(VLOOKUP($C620,DataSuS2022!$B$2:$O$854,10,FALSE),"")</f>
        <v>-</v>
      </c>
      <c r="AJ620" s="37" t="str">
        <f>_xlfn.IFNA(VLOOKUP($C620,DataSuS2022!$B$2:$O$854,11,FALSE),"")</f>
        <v>-</v>
      </c>
      <c r="AK620" s="37" t="str">
        <f>_xlfn.IFNA(VLOOKUP($C620,DataSuS2022!$B$2:$O$854,12,TRUE),"")</f>
        <v>-</v>
      </c>
      <c r="AL620" s="37" t="str">
        <f>_xlfn.IFNA(VLOOKUP($C620,DataSuS2022!$B$2:$O$854,13,FALSE),"")</f>
        <v>-</v>
      </c>
      <c r="AM620" s="44">
        <f t="shared" si="51"/>
        <v>0</v>
      </c>
      <c r="AN620" t="str">
        <f>_xlfn.IFNA(VLOOKUP($C620,DataSuS2023!$B$2:$O$854,2,FALSE),"")</f>
        <v>-</v>
      </c>
      <c r="AO620" t="str">
        <f>_xlfn.IFNA(VLOOKUP($C620,DataSuS2023!$B$2:$O$854,3,FALSE),"")</f>
        <v>-</v>
      </c>
      <c r="AP620" t="str">
        <f>_xlfn.IFNA(VLOOKUP($C620,DataSuS2023!$B$2:$O$854,4,FALSE),"")</f>
        <v>-</v>
      </c>
      <c r="AQ620" t="str">
        <f>_xlfn.IFNA(VLOOKUP($C620,DataSuS2023!$B$2:$O$854,5,FALSE),"")</f>
        <v>-</v>
      </c>
      <c r="AR620" t="str">
        <f>_xlfn.IFNA(VLOOKUP($C620,DataSuS2023!$B$2:$O$854,6,FALSE),"")</f>
        <v>-</v>
      </c>
      <c r="AS620" t="str">
        <f>_xlfn.IFNA(VLOOKUP($C620,DataSuS2023!$B$2:$O$854,7,FALSE),"")</f>
        <v>-</v>
      </c>
      <c r="AT620" t="str">
        <f>_xlfn.IFNA(VLOOKUP($C620,DataSuS2023!$B$2:$O$854,8,FALSE),"")</f>
        <v>-</v>
      </c>
      <c r="AU620" t="str">
        <f>_xlfn.IFNA(VLOOKUP($C620,DataSuS2023!$B$2:$O$854,9,FALSE),"")</f>
        <v>-</v>
      </c>
      <c r="AV620" t="str">
        <f>_xlfn.IFNA(VLOOKUP($C620,DataSuS2023!$B$2:$O$854,10,FALSE),"")</f>
        <v>-</v>
      </c>
      <c r="AW620" t="str">
        <f>_xlfn.IFNA(VLOOKUP($C620,DataSuS2023!$B$2:$O$854,11,FALSE),"")</f>
        <v>-</v>
      </c>
      <c r="AX620" t="str">
        <f>_xlfn.IFNA(VLOOKUP($C620,DataSuS2023!$B$2:$O$854,12,FALSE),"")</f>
        <v>-</v>
      </c>
      <c r="AY620" t="str">
        <f>_xlfn.IFNA(VLOOKUP($C620,DataSuS2023!$B$2:$O$854,13,FALSE),"")</f>
        <v>-</v>
      </c>
      <c r="AZ620" s="43">
        <f t="shared" si="53"/>
        <v>0</v>
      </c>
      <c r="BA620">
        <f t="shared" si="52"/>
        <v>0</v>
      </c>
    </row>
    <row r="621" spans="1:53" ht="15.75" customHeight="1">
      <c r="A621" s="10" t="s">
        <v>1117</v>
      </c>
      <c r="B621" s="5">
        <v>3153004</v>
      </c>
      <c r="C621" s="5" t="str">
        <f t="shared" si="49"/>
        <v>31530</v>
      </c>
      <c r="D621" s="11" t="s">
        <v>136</v>
      </c>
      <c r="E621" s="12">
        <v>0.308</v>
      </c>
      <c r="F621" s="12">
        <v>0.47</v>
      </c>
      <c r="G621" s="13">
        <v>0.72099999999999997</v>
      </c>
      <c r="H621" s="46" t="s">
        <v>891</v>
      </c>
      <c r="I621" s="13" t="s">
        <v>53</v>
      </c>
      <c r="J621" s="14">
        <v>0.6</v>
      </c>
      <c r="K621" s="14">
        <v>622.47799999999995</v>
      </c>
      <c r="L621" s="15">
        <f t="shared" si="43"/>
        <v>0.96388948685736697</v>
      </c>
      <c r="M621" s="6" t="s">
        <v>54</v>
      </c>
      <c r="N621" s="3" t="str">
        <f>_xlfn.IFNA(VLOOKUP($C621,DataSuS2021!$B$2:$O$173,2,FALSE),"")</f>
        <v/>
      </c>
      <c r="O621" s="3" t="str">
        <f>_xlfn.IFNA(VLOOKUP($C621,DataSuS2021!$B$2:$O$173,3,FALSE),"")</f>
        <v/>
      </c>
      <c r="P621" s="3" t="str">
        <f>_xlfn.IFNA(VLOOKUP($C621,DataSuS2021!$B$2:$O$173,4,FALSE),"")</f>
        <v/>
      </c>
      <c r="Q621" s="3" t="str">
        <f>_xlfn.IFNA(VLOOKUP($C621,DataSuS2021!$B$2:$O$173,5,FALSE),"")</f>
        <v/>
      </c>
      <c r="R621" s="3" t="str">
        <f>_xlfn.IFNA(VLOOKUP($C621,DataSuS2021!$B$2:$O$173,6,FALSE),"")</f>
        <v/>
      </c>
      <c r="S621" s="3" t="str">
        <f>_xlfn.IFNA(VLOOKUP($C621,DataSuS2021!$B$2:$O$173,7,FALSE),"")</f>
        <v/>
      </c>
      <c r="T621" s="3" t="str">
        <f>_xlfn.IFNA(VLOOKUP($C621,DataSuS2021!$B$2:$O$173,8,FALSE),"")</f>
        <v/>
      </c>
      <c r="U621" s="3" t="str">
        <f>_xlfn.IFNA(VLOOKUP($C621,DataSuS2021!$B$2:$O$173,9,FALSE),"")</f>
        <v/>
      </c>
      <c r="V621" s="3" t="str">
        <f>_xlfn.IFNA(VLOOKUP($C621,DataSuS2021!$B$2:$O$173,10,FALSE),"")</f>
        <v/>
      </c>
      <c r="W621" s="3" t="str">
        <f>_xlfn.IFNA(VLOOKUP($C621,DataSuS2021!$B$2:$O$173,11,FALSE),"")</f>
        <v/>
      </c>
      <c r="X621" s="3" t="str">
        <f>_xlfn.IFNA(VLOOKUP($C621,DataSuS2021!$B$2:$O$173,12,FALSE),"")</f>
        <v/>
      </c>
      <c r="Y621" s="3" t="str">
        <f>_xlfn.IFNA(VLOOKUP($C621,DataSuS2021!$B$2:$O$173,13,FALSE),"")</f>
        <v/>
      </c>
      <c r="Z621" s="42">
        <f t="shared" si="50"/>
        <v>0</v>
      </c>
      <c r="AA621" s="37" t="str">
        <f>_xlfn.IFNA(VLOOKUP($C621,DataSuS2022!$B$2:$O$854,2,FALSE),"")</f>
        <v>-</v>
      </c>
      <c r="AB621" s="37" t="str">
        <f>_xlfn.IFNA(VLOOKUP($C621,DataSuS2022!$B$2:$O$854,3,FALSE),"")</f>
        <v>-</v>
      </c>
      <c r="AC621" s="37" t="str">
        <f>_xlfn.IFNA(VLOOKUP($C621,DataSuS2022!$B$2:$O$854,4,FALSE),"")</f>
        <v>-</v>
      </c>
      <c r="AD621" s="37" t="str">
        <f>_xlfn.IFNA(VLOOKUP($C621,DataSuS2022!$B$2:$O$854,5,FALSE),"")</f>
        <v>-</v>
      </c>
      <c r="AE621" s="37" t="str">
        <f>_xlfn.IFNA(VLOOKUP($C621,DataSuS2022!$B$2:$O$854,6,FALSE),"")</f>
        <v>-</v>
      </c>
      <c r="AF621" s="37" t="str">
        <f>_xlfn.IFNA(VLOOKUP($C621,DataSuS2022!$B$2:$O$854,7,FALSE),"")</f>
        <v>-</v>
      </c>
      <c r="AG621" s="37" t="str">
        <f>_xlfn.IFNA(VLOOKUP($C621,DataSuS2022!$B$2:$O$854,8,FALSE),"")</f>
        <v>-</v>
      </c>
      <c r="AH621" s="37" t="str">
        <f>_xlfn.IFNA(VLOOKUP($C621,DataSuS2022!$B$2:$O$854,9,FALSE),"")</f>
        <v>-</v>
      </c>
      <c r="AI621" s="37" t="str">
        <f>_xlfn.IFNA(VLOOKUP($C621,DataSuS2022!$B$2:$O$854,10,FALSE),"")</f>
        <v>-</v>
      </c>
      <c r="AJ621" s="37" t="str">
        <f>_xlfn.IFNA(VLOOKUP($C621,DataSuS2022!$B$2:$O$854,11,FALSE),"")</f>
        <v>-</v>
      </c>
      <c r="AK621" s="37" t="str">
        <f>_xlfn.IFNA(VLOOKUP($C621,DataSuS2022!$B$2:$O$854,12,TRUE),"")</f>
        <v>-</v>
      </c>
      <c r="AL621" s="37" t="str">
        <f>_xlfn.IFNA(VLOOKUP($C621,DataSuS2022!$B$2:$O$854,13,FALSE),"")</f>
        <v>-</v>
      </c>
      <c r="AM621" s="44">
        <f t="shared" si="51"/>
        <v>0</v>
      </c>
      <c r="AN621" t="str">
        <f>_xlfn.IFNA(VLOOKUP($C621,DataSuS2023!$B$2:$O$854,2,FALSE),"")</f>
        <v>-</v>
      </c>
      <c r="AO621" t="str">
        <f>_xlfn.IFNA(VLOOKUP($C621,DataSuS2023!$B$2:$O$854,3,FALSE),"")</f>
        <v>-</v>
      </c>
      <c r="AP621" t="str">
        <f>_xlfn.IFNA(VLOOKUP($C621,DataSuS2023!$B$2:$O$854,4,FALSE),"")</f>
        <v>-</v>
      </c>
      <c r="AQ621" t="str">
        <f>_xlfn.IFNA(VLOOKUP($C621,DataSuS2023!$B$2:$O$854,5,FALSE),"")</f>
        <v>-</v>
      </c>
      <c r="AR621" t="str">
        <f>_xlfn.IFNA(VLOOKUP($C621,DataSuS2023!$B$2:$O$854,6,FALSE),"")</f>
        <v>-</v>
      </c>
      <c r="AS621" t="str">
        <f>_xlfn.IFNA(VLOOKUP($C621,DataSuS2023!$B$2:$O$854,7,FALSE),"")</f>
        <v>-</v>
      </c>
      <c r="AT621" t="str">
        <f>_xlfn.IFNA(VLOOKUP($C621,DataSuS2023!$B$2:$O$854,8,FALSE),"")</f>
        <v>-</v>
      </c>
      <c r="AU621" t="str">
        <f>_xlfn.IFNA(VLOOKUP($C621,DataSuS2023!$B$2:$O$854,9,FALSE),"")</f>
        <v>-</v>
      </c>
      <c r="AV621" t="str">
        <f>_xlfn.IFNA(VLOOKUP($C621,DataSuS2023!$B$2:$O$854,10,FALSE),"")</f>
        <v>-</v>
      </c>
      <c r="AW621" t="str">
        <f>_xlfn.IFNA(VLOOKUP($C621,DataSuS2023!$B$2:$O$854,11,FALSE),"")</f>
        <v>-</v>
      </c>
      <c r="AX621" t="str">
        <f>_xlfn.IFNA(VLOOKUP($C621,DataSuS2023!$B$2:$O$854,12,FALSE),"")</f>
        <v>-</v>
      </c>
      <c r="AY621" t="str">
        <f>_xlfn.IFNA(VLOOKUP($C621,DataSuS2023!$B$2:$O$854,13,FALSE),"")</f>
        <v>-</v>
      </c>
      <c r="AZ621" s="43">
        <f t="shared" si="53"/>
        <v>0</v>
      </c>
      <c r="BA621">
        <f t="shared" si="52"/>
        <v>0</v>
      </c>
    </row>
    <row r="622" spans="1:53" ht="15.75" customHeight="1">
      <c r="A622" s="10" t="s">
        <v>1118</v>
      </c>
      <c r="B622" s="5">
        <v>3153103</v>
      </c>
      <c r="C622" s="5" t="str">
        <f t="shared" si="49"/>
        <v>31531</v>
      </c>
      <c r="D622" s="11" t="s">
        <v>51</v>
      </c>
      <c r="E622" s="12">
        <v>0.29599999999999999</v>
      </c>
      <c r="F622" s="12">
        <v>0.48499999999999999</v>
      </c>
      <c r="G622" s="13">
        <v>0.63200000000000001</v>
      </c>
      <c r="H622" s="46" t="s">
        <v>1119</v>
      </c>
      <c r="I622" s="13" t="s">
        <v>61</v>
      </c>
      <c r="J622" s="14">
        <v>0.79</v>
      </c>
      <c r="K622" s="14">
        <v>236.798</v>
      </c>
      <c r="L622" s="15">
        <f t="shared" si="43"/>
        <v>3.3361768258177857</v>
      </c>
      <c r="M622" s="6" t="s">
        <v>62</v>
      </c>
      <c r="N622" s="3" t="str">
        <f>_xlfn.IFNA(VLOOKUP($C622,DataSuS2021!$B$2:$O$173,2,FALSE),"")</f>
        <v/>
      </c>
      <c r="O622" s="3" t="str">
        <f>_xlfn.IFNA(VLOOKUP($C622,DataSuS2021!$B$2:$O$173,3,FALSE),"")</f>
        <v/>
      </c>
      <c r="P622" s="3" t="str">
        <f>_xlfn.IFNA(VLOOKUP($C622,DataSuS2021!$B$2:$O$173,4,FALSE),"")</f>
        <v/>
      </c>
      <c r="Q622" s="3" t="str">
        <f>_xlfn.IFNA(VLOOKUP($C622,DataSuS2021!$B$2:$O$173,5,FALSE),"")</f>
        <v/>
      </c>
      <c r="R622" s="3" t="str">
        <f>_xlfn.IFNA(VLOOKUP($C622,DataSuS2021!$B$2:$O$173,6,FALSE),"")</f>
        <v/>
      </c>
      <c r="S622" s="3" t="str">
        <f>_xlfn.IFNA(VLOOKUP($C622,DataSuS2021!$B$2:$O$173,7,FALSE),"")</f>
        <v/>
      </c>
      <c r="T622" s="3" t="str">
        <f>_xlfn.IFNA(VLOOKUP($C622,DataSuS2021!$B$2:$O$173,8,FALSE),"")</f>
        <v/>
      </c>
      <c r="U622" s="3" t="str">
        <f>_xlfn.IFNA(VLOOKUP($C622,DataSuS2021!$B$2:$O$173,9,FALSE),"")</f>
        <v/>
      </c>
      <c r="V622" s="3" t="str">
        <f>_xlfn.IFNA(VLOOKUP($C622,DataSuS2021!$B$2:$O$173,10,FALSE),"")</f>
        <v/>
      </c>
      <c r="W622" s="3" t="str">
        <f>_xlfn.IFNA(VLOOKUP($C622,DataSuS2021!$B$2:$O$173,11,FALSE),"")</f>
        <v/>
      </c>
      <c r="X622" s="3" t="str">
        <f>_xlfn.IFNA(VLOOKUP($C622,DataSuS2021!$B$2:$O$173,12,FALSE),"")</f>
        <v/>
      </c>
      <c r="Y622" s="3" t="str">
        <f>_xlfn.IFNA(VLOOKUP($C622,DataSuS2021!$B$2:$O$173,13,FALSE),"")</f>
        <v/>
      </c>
      <c r="Z622" s="42">
        <f t="shared" si="50"/>
        <v>0</v>
      </c>
      <c r="AA622" s="37" t="str">
        <f>_xlfn.IFNA(VLOOKUP($C622,DataSuS2022!$B$2:$O$854,2,FALSE),"")</f>
        <v>-</v>
      </c>
      <c r="AB622" s="37" t="str">
        <f>_xlfn.IFNA(VLOOKUP($C622,DataSuS2022!$B$2:$O$854,3,FALSE),"")</f>
        <v>-</v>
      </c>
      <c r="AC622" s="37" t="str">
        <f>_xlfn.IFNA(VLOOKUP($C622,DataSuS2022!$B$2:$O$854,4,FALSE),"")</f>
        <v>-</v>
      </c>
      <c r="AD622" s="37" t="str">
        <f>_xlfn.IFNA(VLOOKUP($C622,DataSuS2022!$B$2:$O$854,5,FALSE),"")</f>
        <v>-</v>
      </c>
      <c r="AE622" s="37" t="str">
        <f>_xlfn.IFNA(VLOOKUP($C622,DataSuS2022!$B$2:$O$854,6,FALSE),"")</f>
        <v>-</v>
      </c>
      <c r="AF622" s="37" t="str">
        <f>_xlfn.IFNA(VLOOKUP($C622,DataSuS2022!$B$2:$O$854,7,FALSE),"")</f>
        <v>-</v>
      </c>
      <c r="AG622" s="37" t="str">
        <f>_xlfn.IFNA(VLOOKUP($C622,DataSuS2022!$B$2:$O$854,8,FALSE),"")</f>
        <v>-</v>
      </c>
      <c r="AH622" s="37" t="str">
        <f>_xlfn.IFNA(VLOOKUP($C622,DataSuS2022!$B$2:$O$854,9,FALSE),"")</f>
        <v>-</v>
      </c>
      <c r="AI622" s="37" t="str">
        <f>_xlfn.IFNA(VLOOKUP($C622,DataSuS2022!$B$2:$O$854,10,FALSE),"")</f>
        <v>-</v>
      </c>
      <c r="AJ622" s="37" t="str">
        <f>_xlfn.IFNA(VLOOKUP($C622,DataSuS2022!$B$2:$O$854,11,FALSE),"")</f>
        <v>-</v>
      </c>
      <c r="AK622" s="37" t="str">
        <f>_xlfn.IFNA(VLOOKUP($C622,DataSuS2022!$B$2:$O$854,12,TRUE),"")</f>
        <v>-</v>
      </c>
      <c r="AL622" s="37" t="str">
        <f>_xlfn.IFNA(VLOOKUP($C622,DataSuS2022!$B$2:$O$854,13,FALSE),"")</f>
        <v>-</v>
      </c>
      <c r="AM622" s="44">
        <f t="shared" si="51"/>
        <v>0</v>
      </c>
      <c r="AN622" t="str">
        <f>_xlfn.IFNA(VLOOKUP($C622,DataSuS2023!$B$2:$O$854,2,FALSE),"")</f>
        <v>-</v>
      </c>
      <c r="AO622" t="str">
        <f>_xlfn.IFNA(VLOOKUP($C622,DataSuS2023!$B$2:$O$854,3,FALSE),"")</f>
        <v>-</v>
      </c>
      <c r="AP622" t="str">
        <f>_xlfn.IFNA(VLOOKUP($C622,DataSuS2023!$B$2:$O$854,4,FALSE),"")</f>
        <v>-</v>
      </c>
      <c r="AQ622" t="str">
        <f>_xlfn.IFNA(VLOOKUP($C622,DataSuS2023!$B$2:$O$854,5,FALSE),"")</f>
        <v>-</v>
      </c>
      <c r="AR622" t="str">
        <f>_xlfn.IFNA(VLOOKUP($C622,DataSuS2023!$B$2:$O$854,6,FALSE),"")</f>
        <v>-</v>
      </c>
      <c r="AS622" t="str">
        <f>_xlfn.IFNA(VLOOKUP($C622,DataSuS2023!$B$2:$O$854,7,FALSE),"")</f>
        <v>-</v>
      </c>
      <c r="AT622" t="str">
        <f>_xlfn.IFNA(VLOOKUP($C622,DataSuS2023!$B$2:$O$854,8,FALSE),"")</f>
        <v>-</v>
      </c>
      <c r="AU622" t="str">
        <f>_xlfn.IFNA(VLOOKUP($C622,DataSuS2023!$B$2:$O$854,9,FALSE),"")</f>
        <v>-</v>
      </c>
      <c r="AV622" t="str">
        <f>_xlfn.IFNA(VLOOKUP($C622,DataSuS2023!$B$2:$O$854,10,FALSE),"")</f>
        <v>-</v>
      </c>
      <c r="AW622" t="str">
        <f>_xlfn.IFNA(VLOOKUP($C622,DataSuS2023!$B$2:$O$854,11,FALSE),"")</f>
        <v>-</v>
      </c>
      <c r="AX622" t="str">
        <f>_xlfn.IFNA(VLOOKUP($C622,DataSuS2023!$B$2:$O$854,12,FALSE),"")</f>
        <v>-</v>
      </c>
      <c r="AY622" t="str">
        <f>_xlfn.IFNA(VLOOKUP($C622,DataSuS2023!$B$2:$O$854,13,FALSE),"")</f>
        <v>-</v>
      </c>
      <c r="AZ622" s="43">
        <f t="shared" si="53"/>
        <v>0</v>
      </c>
      <c r="BA622">
        <f t="shared" si="52"/>
        <v>0</v>
      </c>
    </row>
    <row r="623" spans="1:53" ht="15.75" customHeight="1">
      <c r="A623" s="10" t="s">
        <v>1120</v>
      </c>
      <c r="B623" s="5">
        <v>3153202</v>
      </c>
      <c r="C623" s="5" t="str">
        <f t="shared" si="49"/>
        <v>31532</v>
      </c>
      <c r="D623" s="11" t="s">
        <v>64</v>
      </c>
      <c r="E623" s="12">
        <v>0.36899999999999999</v>
      </c>
      <c r="F623" s="12">
        <v>0.495</v>
      </c>
      <c r="G623" s="13">
        <v>0.61399999999999999</v>
      </c>
      <c r="H623" s="46" t="s">
        <v>128</v>
      </c>
      <c r="I623" s="13" t="s">
        <v>53</v>
      </c>
      <c r="J623" s="14">
        <v>1.02</v>
      </c>
      <c r="K623" s="14">
        <v>695.88199999999995</v>
      </c>
      <c r="L623" s="15">
        <f t="shared" si="43"/>
        <v>1.4657657476411232</v>
      </c>
      <c r="M623" s="6" t="s">
        <v>57</v>
      </c>
      <c r="N623" s="3" t="str">
        <f>_xlfn.IFNA(VLOOKUP($C623,DataSuS2021!$B$2:$O$173,2,FALSE),"")</f>
        <v/>
      </c>
      <c r="O623" s="3" t="str">
        <f>_xlfn.IFNA(VLOOKUP($C623,DataSuS2021!$B$2:$O$173,3,FALSE),"")</f>
        <v/>
      </c>
      <c r="P623" s="3" t="str">
        <f>_xlfn.IFNA(VLOOKUP($C623,DataSuS2021!$B$2:$O$173,4,FALSE),"")</f>
        <v/>
      </c>
      <c r="Q623" s="3" t="str">
        <f>_xlfn.IFNA(VLOOKUP($C623,DataSuS2021!$B$2:$O$173,5,FALSE),"")</f>
        <v/>
      </c>
      <c r="R623" s="3" t="str">
        <f>_xlfn.IFNA(VLOOKUP($C623,DataSuS2021!$B$2:$O$173,6,FALSE),"")</f>
        <v/>
      </c>
      <c r="S623" s="3" t="str">
        <f>_xlfn.IFNA(VLOOKUP($C623,DataSuS2021!$B$2:$O$173,7,FALSE),"")</f>
        <v/>
      </c>
      <c r="T623" s="3" t="str">
        <f>_xlfn.IFNA(VLOOKUP($C623,DataSuS2021!$B$2:$O$173,8,FALSE),"")</f>
        <v/>
      </c>
      <c r="U623" s="3" t="str">
        <f>_xlfn.IFNA(VLOOKUP($C623,DataSuS2021!$B$2:$O$173,9,FALSE),"")</f>
        <v/>
      </c>
      <c r="V623" s="3" t="str">
        <f>_xlfn.IFNA(VLOOKUP($C623,DataSuS2021!$B$2:$O$173,10,FALSE),"")</f>
        <v/>
      </c>
      <c r="W623" s="3" t="str">
        <f>_xlfn.IFNA(VLOOKUP($C623,DataSuS2021!$B$2:$O$173,11,FALSE),"")</f>
        <v/>
      </c>
      <c r="X623" s="3" t="str">
        <f>_xlfn.IFNA(VLOOKUP($C623,DataSuS2021!$B$2:$O$173,12,FALSE),"")</f>
        <v/>
      </c>
      <c r="Y623" s="3" t="str">
        <f>_xlfn.IFNA(VLOOKUP($C623,DataSuS2021!$B$2:$O$173,13,FALSE),"")</f>
        <v/>
      </c>
      <c r="Z623" s="42">
        <f t="shared" si="50"/>
        <v>0</v>
      </c>
      <c r="AA623" s="37" t="str">
        <f>_xlfn.IFNA(VLOOKUP($C623,DataSuS2022!$B$2:$O$854,2,FALSE),"")</f>
        <v>-</v>
      </c>
      <c r="AB623" s="37" t="str">
        <f>_xlfn.IFNA(VLOOKUP($C623,DataSuS2022!$B$2:$O$854,3,FALSE),"")</f>
        <v>-</v>
      </c>
      <c r="AC623" s="37" t="str">
        <f>_xlfn.IFNA(VLOOKUP($C623,DataSuS2022!$B$2:$O$854,4,FALSE),"")</f>
        <v>-</v>
      </c>
      <c r="AD623" s="37" t="str">
        <f>_xlfn.IFNA(VLOOKUP($C623,DataSuS2022!$B$2:$O$854,5,FALSE),"")</f>
        <v>-</v>
      </c>
      <c r="AE623" s="37" t="str">
        <f>_xlfn.IFNA(VLOOKUP($C623,DataSuS2022!$B$2:$O$854,6,FALSE),"")</f>
        <v>-</v>
      </c>
      <c r="AF623" s="37" t="str">
        <f>_xlfn.IFNA(VLOOKUP($C623,DataSuS2022!$B$2:$O$854,7,FALSE),"")</f>
        <v>-</v>
      </c>
      <c r="AG623" s="37" t="str">
        <f>_xlfn.IFNA(VLOOKUP($C623,DataSuS2022!$B$2:$O$854,8,FALSE),"")</f>
        <v>-</v>
      </c>
      <c r="AH623" s="37" t="str">
        <f>_xlfn.IFNA(VLOOKUP($C623,DataSuS2022!$B$2:$O$854,9,FALSE),"")</f>
        <v>-</v>
      </c>
      <c r="AI623" s="37" t="str">
        <f>_xlfn.IFNA(VLOOKUP($C623,DataSuS2022!$B$2:$O$854,10,FALSE),"")</f>
        <v>-</v>
      </c>
      <c r="AJ623" s="37" t="str">
        <f>_xlfn.IFNA(VLOOKUP($C623,DataSuS2022!$B$2:$O$854,11,FALSE),"")</f>
        <v>-</v>
      </c>
      <c r="AK623" s="37" t="str">
        <f>_xlfn.IFNA(VLOOKUP($C623,DataSuS2022!$B$2:$O$854,12,TRUE),"")</f>
        <v>-</v>
      </c>
      <c r="AL623" s="37" t="str">
        <f>_xlfn.IFNA(VLOOKUP($C623,DataSuS2022!$B$2:$O$854,13,FALSE),"")</f>
        <v>-</v>
      </c>
      <c r="AM623" s="44">
        <f t="shared" si="51"/>
        <v>0</v>
      </c>
      <c r="AN623" t="str">
        <f>_xlfn.IFNA(VLOOKUP($C623,DataSuS2023!$B$2:$O$854,2,FALSE),"")</f>
        <v>-</v>
      </c>
      <c r="AO623" t="str">
        <f>_xlfn.IFNA(VLOOKUP($C623,DataSuS2023!$B$2:$O$854,3,FALSE),"")</f>
        <v>-</v>
      </c>
      <c r="AP623" t="str">
        <f>_xlfn.IFNA(VLOOKUP($C623,DataSuS2023!$B$2:$O$854,4,FALSE),"")</f>
        <v>-</v>
      </c>
      <c r="AQ623" t="str">
        <f>_xlfn.IFNA(VLOOKUP($C623,DataSuS2023!$B$2:$O$854,5,FALSE),"")</f>
        <v>-</v>
      </c>
      <c r="AR623" t="str">
        <f>_xlfn.IFNA(VLOOKUP($C623,DataSuS2023!$B$2:$O$854,6,FALSE),"")</f>
        <v>-</v>
      </c>
      <c r="AS623" t="str">
        <f>_xlfn.IFNA(VLOOKUP($C623,DataSuS2023!$B$2:$O$854,7,FALSE),"")</f>
        <v>-</v>
      </c>
      <c r="AT623" t="str">
        <f>_xlfn.IFNA(VLOOKUP($C623,DataSuS2023!$B$2:$O$854,8,FALSE),"")</f>
        <v>-</v>
      </c>
      <c r="AU623" t="str">
        <f>_xlfn.IFNA(VLOOKUP($C623,DataSuS2023!$B$2:$O$854,9,FALSE),"")</f>
        <v>-</v>
      </c>
      <c r="AV623" t="str">
        <f>_xlfn.IFNA(VLOOKUP($C623,DataSuS2023!$B$2:$O$854,10,FALSE),"")</f>
        <v>-</v>
      </c>
      <c r="AW623" t="str">
        <f>_xlfn.IFNA(VLOOKUP($C623,DataSuS2023!$B$2:$O$854,11,FALSE),"")</f>
        <v>-</v>
      </c>
      <c r="AX623" t="str">
        <f>_xlfn.IFNA(VLOOKUP($C623,DataSuS2023!$B$2:$O$854,12,FALSE),"")</f>
        <v>-</v>
      </c>
      <c r="AY623" t="str">
        <f>_xlfn.IFNA(VLOOKUP($C623,DataSuS2023!$B$2:$O$854,13,FALSE),"")</f>
        <v>-</v>
      </c>
      <c r="AZ623" s="43">
        <f t="shared" si="53"/>
        <v>0</v>
      </c>
      <c r="BA623">
        <f t="shared" si="52"/>
        <v>0</v>
      </c>
    </row>
    <row r="624" spans="1:53" ht="15.75" customHeight="1">
      <c r="A624" s="10" t="s">
        <v>1121</v>
      </c>
      <c r="B624" s="5">
        <v>3153301</v>
      </c>
      <c r="C624" s="5" t="str">
        <f t="shared" si="49"/>
        <v>31533</v>
      </c>
      <c r="D624" s="11" t="s">
        <v>56</v>
      </c>
      <c r="E624" s="12">
        <v>0.41099999999999998</v>
      </c>
      <c r="F624" s="12">
        <v>0.55700000000000005</v>
      </c>
      <c r="G624" s="13">
        <v>0.59499999999999997</v>
      </c>
      <c r="H624" s="46" t="s">
        <v>587</v>
      </c>
      <c r="I624" s="13" t="s">
        <v>70</v>
      </c>
      <c r="J624" s="14">
        <v>0.64</v>
      </c>
      <c r="K624" s="14">
        <v>189.23500000000001</v>
      </c>
      <c r="L624" s="15">
        <f t="shared" si="43"/>
        <v>3.3820382064628634</v>
      </c>
      <c r="M624" s="6" t="s">
        <v>103</v>
      </c>
      <c r="N624" s="3" t="str">
        <f>_xlfn.IFNA(VLOOKUP($C624,DataSuS2021!$B$2:$O$173,2,FALSE),"")</f>
        <v>-</v>
      </c>
      <c r="O624" s="3">
        <f>_xlfn.IFNA(VLOOKUP($C624,DataSuS2021!$B$2:$O$173,3,FALSE),"")</f>
        <v>1</v>
      </c>
      <c r="P624" s="3" t="str">
        <f>_xlfn.IFNA(VLOOKUP($C624,DataSuS2021!$B$2:$O$173,4,FALSE),"")</f>
        <v>-</v>
      </c>
      <c r="Q624" s="3" t="str">
        <f>_xlfn.IFNA(VLOOKUP($C624,DataSuS2021!$B$2:$O$173,5,FALSE),"")</f>
        <v>-</v>
      </c>
      <c r="R624" s="3" t="str">
        <f>_xlfn.IFNA(VLOOKUP($C624,DataSuS2021!$B$2:$O$173,6,FALSE),"")</f>
        <v>-</v>
      </c>
      <c r="S624" s="3" t="str">
        <f>_xlfn.IFNA(VLOOKUP($C624,DataSuS2021!$B$2:$O$173,7,FALSE),"")</f>
        <v>-</v>
      </c>
      <c r="T624" s="3" t="str">
        <f>_xlfn.IFNA(VLOOKUP($C624,DataSuS2021!$B$2:$O$173,8,FALSE),"")</f>
        <v>-</v>
      </c>
      <c r="U624" s="3" t="str">
        <f>_xlfn.IFNA(VLOOKUP($C624,DataSuS2021!$B$2:$O$173,9,FALSE),"")</f>
        <v>-</v>
      </c>
      <c r="V624" s="3" t="str">
        <f>_xlfn.IFNA(VLOOKUP($C624,DataSuS2021!$B$2:$O$173,10,FALSE),"")</f>
        <v>-</v>
      </c>
      <c r="W624" s="3" t="str">
        <f>_xlfn.IFNA(VLOOKUP($C624,DataSuS2021!$B$2:$O$173,11,FALSE),"")</f>
        <v>-</v>
      </c>
      <c r="X624" s="3" t="str">
        <f>_xlfn.IFNA(VLOOKUP($C624,DataSuS2021!$B$2:$O$173,12,FALSE),"")</f>
        <v>-</v>
      </c>
      <c r="Y624" s="3" t="str">
        <f>_xlfn.IFNA(VLOOKUP($C624,DataSuS2021!$B$2:$O$173,13,FALSE),"")</f>
        <v>-</v>
      </c>
      <c r="Z624" s="42">
        <f t="shared" si="50"/>
        <v>1</v>
      </c>
      <c r="AA624" s="37" t="str">
        <f>_xlfn.IFNA(VLOOKUP($C624,DataSuS2022!$B$2:$O$854,2,FALSE),"")</f>
        <v>-</v>
      </c>
      <c r="AB624" s="37" t="str">
        <f>_xlfn.IFNA(VLOOKUP($C624,DataSuS2022!$B$2:$O$854,3,FALSE),"")</f>
        <v>-</v>
      </c>
      <c r="AC624" s="37" t="str">
        <f>_xlfn.IFNA(VLOOKUP($C624,DataSuS2022!$B$2:$O$854,4,FALSE),"")</f>
        <v>-</v>
      </c>
      <c r="AD624" s="37" t="str">
        <f>_xlfn.IFNA(VLOOKUP($C624,DataSuS2022!$B$2:$O$854,5,FALSE),"")</f>
        <v>-</v>
      </c>
      <c r="AE624" s="37" t="str">
        <f>_xlfn.IFNA(VLOOKUP($C624,DataSuS2022!$B$2:$O$854,6,FALSE),"")</f>
        <v>-</v>
      </c>
      <c r="AF624" s="37" t="str">
        <f>_xlfn.IFNA(VLOOKUP($C624,DataSuS2022!$B$2:$O$854,7,FALSE),"")</f>
        <v>-</v>
      </c>
      <c r="AG624" s="37" t="str">
        <f>_xlfn.IFNA(VLOOKUP($C624,DataSuS2022!$B$2:$O$854,8,FALSE),"")</f>
        <v>-</v>
      </c>
      <c r="AH624" s="37" t="str">
        <f>_xlfn.IFNA(VLOOKUP($C624,DataSuS2022!$B$2:$O$854,9,FALSE),"")</f>
        <v>-</v>
      </c>
      <c r="AI624" s="37" t="str">
        <f>_xlfn.IFNA(VLOOKUP($C624,DataSuS2022!$B$2:$O$854,10,FALSE),"")</f>
        <v>-</v>
      </c>
      <c r="AJ624" s="37" t="str">
        <f>_xlfn.IFNA(VLOOKUP($C624,DataSuS2022!$B$2:$O$854,11,FALSE),"")</f>
        <v>-</v>
      </c>
      <c r="AK624" s="37" t="str">
        <f>_xlfn.IFNA(VLOOKUP($C624,DataSuS2022!$B$2:$O$854,12,TRUE),"")</f>
        <v>-</v>
      </c>
      <c r="AL624" s="37" t="str">
        <f>_xlfn.IFNA(VLOOKUP($C624,DataSuS2022!$B$2:$O$854,13,FALSE),"")</f>
        <v>-</v>
      </c>
      <c r="AM624" s="44">
        <f t="shared" si="51"/>
        <v>0</v>
      </c>
      <c r="AN624" t="str">
        <f>_xlfn.IFNA(VLOOKUP($C624,DataSuS2023!$B$2:$O$854,2,FALSE),"")</f>
        <v>-</v>
      </c>
      <c r="AO624" t="str">
        <f>_xlfn.IFNA(VLOOKUP($C624,DataSuS2023!$B$2:$O$854,3,FALSE),"")</f>
        <v>-</v>
      </c>
      <c r="AP624" t="str">
        <f>_xlfn.IFNA(VLOOKUP($C624,DataSuS2023!$B$2:$O$854,4,FALSE),"")</f>
        <v>-</v>
      </c>
      <c r="AQ624" t="str">
        <f>_xlfn.IFNA(VLOOKUP($C624,DataSuS2023!$B$2:$O$854,5,FALSE),"")</f>
        <v>-</v>
      </c>
      <c r="AR624" t="str">
        <f>_xlfn.IFNA(VLOOKUP($C624,DataSuS2023!$B$2:$O$854,6,FALSE),"")</f>
        <v>-</v>
      </c>
      <c r="AS624" t="str">
        <f>_xlfn.IFNA(VLOOKUP($C624,DataSuS2023!$B$2:$O$854,7,FALSE),"")</f>
        <v>-</v>
      </c>
      <c r="AT624" t="str">
        <f>_xlfn.IFNA(VLOOKUP($C624,DataSuS2023!$B$2:$O$854,8,FALSE),"")</f>
        <v>-</v>
      </c>
      <c r="AU624" t="str">
        <f>_xlfn.IFNA(VLOOKUP($C624,DataSuS2023!$B$2:$O$854,9,FALSE),"")</f>
        <v>-</v>
      </c>
      <c r="AV624" t="str">
        <f>_xlfn.IFNA(VLOOKUP($C624,DataSuS2023!$B$2:$O$854,10,FALSE),"")</f>
        <v>-</v>
      </c>
      <c r="AW624" t="str">
        <f>_xlfn.IFNA(VLOOKUP($C624,DataSuS2023!$B$2:$O$854,11,FALSE),"")</f>
        <v>-</v>
      </c>
      <c r="AX624" t="str">
        <f>_xlfn.IFNA(VLOOKUP($C624,DataSuS2023!$B$2:$O$854,12,FALSE),"")</f>
        <v>-</v>
      </c>
      <c r="AY624" t="str">
        <f>_xlfn.IFNA(VLOOKUP($C624,DataSuS2023!$B$2:$O$854,13,FALSE),"")</f>
        <v>-</v>
      </c>
      <c r="AZ624" s="43">
        <f t="shared" si="53"/>
        <v>0</v>
      </c>
      <c r="BA624">
        <f t="shared" si="52"/>
        <v>1</v>
      </c>
    </row>
    <row r="625" spans="1:53" ht="15.75" customHeight="1">
      <c r="A625" s="10" t="s">
        <v>1122</v>
      </c>
      <c r="B625" s="5">
        <v>3153400</v>
      </c>
      <c r="C625" s="5" t="str">
        <f t="shared" si="49"/>
        <v>31534</v>
      </c>
      <c r="D625" s="11" t="s">
        <v>85</v>
      </c>
      <c r="E625" s="12">
        <v>0.40600000000000003</v>
      </c>
      <c r="F625" s="12">
        <v>0.57199999999999995</v>
      </c>
      <c r="G625" s="13">
        <v>0.70099999999999996</v>
      </c>
      <c r="H625" s="46" t="s">
        <v>1123</v>
      </c>
      <c r="I625" s="13" t="s">
        <v>53</v>
      </c>
      <c r="J625" s="14">
        <v>5.39</v>
      </c>
      <c r="K625" s="14">
        <v>3503.848</v>
      </c>
      <c r="L625" s="15">
        <f t="shared" si="43"/>
        <v>1.5383087394202031</v>
      </c>
      <c r="M625" s="6" t="s">
        <v>170</v>
      </c>
      <c r="N625" s="3" t="str">
        <f>_xlfn.IFNA(VLOOKUP($C625,DataSuS2021!$B$2:$O$173,2,FALSE),"")</f>
        <v/>
      </c>
      <c r="O625" s="3" t="str">
        <f>_xlfn.IFNA(VLOOKUP($C625,DataSuS2021!$B$2:$O$173,3,FALSE),"")</f>
        <v/>
      </c>
      <c r="P625" s="3" t="str">
        <f>_xlfn.IFNA(VLOOKUP($C625,DataSuS2021!$B$2:$O$173,4,FALSE),"")</f>
        <v/>
      </c>
      <c r="Q625" s="3" t="str">
        <f>_xlfn.IFNA(VLOOKUP($C625,DataSuS2021!$B$2:$O$173,5,FALSE),"")</f>
        <v/>
      </c>
      <c r="R625" s="3" t="str">
        <f>_xlfn.IFNA(VLOOKUP($C625,DataSuS2021!$B$2:$O$173,6,FALSE),"")</f>
        <v/>
      </c>
      <c r="S625" s="3" t="str">
        <f>_xlfn.IFNA(VLOOKUP($C625,DataSuS2021!$B$2:$O$173,7,FALSE),"")</f>
        <v/>
      </c>
      <c r="T625" s="3" t="str">
        <f>_xlfn.IFNA(VLOOKUP($C625,DataSuS2021!$B$2:$O$173,8,FALSE),"")</f>
        <v/>
      </c>
      <c r="U625" s="3" t="str">
        <f>_xlfn.IFNA(VLOOKUP($C625,DataSuS2021!$B$2:$O$173,9,FALSE),"")</f>
        <v/>
      </c>
      <c r="V625" s="3" t="str">
        <f>_xlfn.IFNA(VLOOKUP($C625,DataSuS2021!$B$2:$O$173,10,FALSE),"")</f>
        <v/>
      </c>
      <c r="W625" s="3" t="str">
        <f>_xlfn.IFNA(VLOOKUP($C625,DataSuS2021!$B$2:$O$173,11,FALSE),"")</f>
        <v/>
      </c>
      <c r="X625" s="3" t="str">
        <f>_xlfn.IFNA(VLOOKUP($C625,DataSuS2021!$B$2:$O$173,12,FALSE),"")</f>
        <v/>
      </c>
      <c r="Y625" s="3" t="str">
        <f>_xlfn.IFNA(VLOOKUP($C625,DataSuS2021!$B$2:$O$173,13,FALSE),"")</f>
        <v/>
      </c>
      <c r="Z625" s="42">
        <f t="shared" si="50"/>
        <v>0</v>
      </c>
      <c r="AA625" s="37" t="str">
        <f>_xlfn.IFNA(VLOOKUP($C625,DataSuS2022!$B$2:$O$854,2,FALSE),"")</f>
        <v>-</v>
      </c>
      <c r="AB625" s="37" t="str">
        <f>_xlfn.IFNA(VLOOKUP($C625,DataSuS2022!$B$2:$O$854,3,FALSE),"")</f>
        <v>-</v>
      </c>
      <c r="AC625" s="37" t="str">
        <f>_xlfn.IFNA(VLOOKUP($C625,DataSuS2022!$B$2:$O$854,4,FALSE),"")</f>
        <v>-</v>
      </c>
      <c r="AD625" s="37" t="str">
        <f>_xlfn.IFNA(VLOOKUP($C625,DataSuS2022!$B$2:$O$854,5,FALSE),"")</f>
        <v>-</v>
      </c>
      <c r="AE625" s="37" t="str">
        <f>_xlfn.IFNA(VLOOKUP($C625,DataSuS2022!$B$2:$O$854,6,FALSE),"")</f>
        <v>-</v>
      </c>
      <c r="AF625" s="37" t="str">
        <f>_xlfn.IFNA(VLOOKUP($C625,DataSuS2022!$B$2:$O$854,7,FALSE),"")</f>
        <v>-</v>
      </c>
      <c r="AG625" s="37" t="str">
        <f>_xlfn.IFNA(VLOOKUP($C625,DataSuS2022!$B$2:$O$854,8,FALSE),"")</f>
        <v>-</v>
      </c>
      <c r="AH625" s="37" t="str">
        <f>_xlfn.IFNA(VLOOKUP($C625,DataSuS2022!$B$2:$O$854,9,FALSE),"")</f>
        <v>-</v>
      </c>
      <c r="AI625" s="37" t="str">
        <f>_xlfn.IFNA(VLOOKUP($C625,DataSuS2022!$B$2:$O$854,10,FALSE),"")</f>
        <v>-</v>
      </c>
      <c r="AJ625" s="37" t="str">
        <f>_xlfn.IFNA(VLOOKUP($C625,DataSuS2022!$B$2:$O$854,11,FALSE),"")</f>
        <v>-</v>
      </c>
      <c r="AK625" s="37" t="str">
        <f>_xlfn.IFNA(VLOOKUP($C625,DataSuS2022!$B$2:$O$854,12,TRUE),"")</f>
        <v>-</v>
      </c>
      <c r="AL625" s="37" t="str">
        <f>_xlfn.IFNA(VLOOKUP($C625,DataSuS2022!$B$2:$O$854,13,FALSE),"")</f>
        <v>-</v>
      </c>
      <c r="AM625" s="44">
        <f t="shared" si="51"/>
        <v>0</v>
      </c>
      <c r="AN625" t="str">
        <f>_xlfn.IFNA(VLOOKUP($C625,DataSuS2023!$B$2:$O$854,2,FALSE),"")</f>
        <v>-</v>
      </c>
      <c r="AO625" t="str">
        <f>_xlfn.IFNA(VLOOKUP($C625,DataSuS2023!$B$2:$O$854,3,FALSE),"")</f>
        <v>-</v>
      </c>
      <c r="AP625" t="str">
        <f>_xlfn.IFNA(VLOOKUP($C625,DataSuS2023!$B$2:$O$854,4,FALSE),"")</f>
        <v>-</v>
      </c>
      <c r="AQ625" t="str">
        <f>_xlfn.IFNA(VLOOKUP($C625,DataSuS2023!$B$2:$O$854,5,FALSE),"")</f>
        <v>-</v>
      </c>
      <c r="AR625" t="str">
        <f>_xlfn.IFNA(VLOOKUP($C625,DataSuS2023!$B$2:$O$854,6,FALSE),"")</f>
        <v>-</v>
      </c>
      <c r="AS625" t="str">
        <f>_xlfn.IFNA(VLOOKUP($C625,DataSuS2023!$B$2:$O$854,7,FALSE),"")</f>
        <v>-</v>
      </c>
      <c r="AT625" t="str">
        <f>_xlfn.IFNA(VLOOKUP($C625,DataSuS2023!$B$2:$O$854,8,FALSE),"")</f>
        <v>-</v>
      </c>
      <c r="AU625" t="str">
        <f>_xlfn.IFNA(VLOOKUP($C625,DataSuS2023!$B$2:$O$854,9,FALSE),"")</f>
        <v>-</v>
      </c>
      <c r="AV625" t="str">
        <f>_xlfn.IFNA(VLOOKUP($C625,DataSuS2023!$B$2:$O$854,10,FALSE),"")</f>
        <v>-</v>
      </c>
      <c r="AW625" t="str">
        <f>_xlfn.IFNA(VLOOKUP($C625,DataSuS2023!$B$2:$O$854,11,FALSE),"")</f>
        <v>-</v>
      </c>
      <c r="AX625" t="str">
        <f>_xlfn.IFNA(VLOOKUP($C625,DataSuS2023!$B$2:$O$854,12,FALSE),"")</f>
        <v>-</v>
      </c>
      <c r="AY625" t="str">
        <f>_xlfn.IFNA(VLOOKUP($C625,DataSuS2023!$B$2:$O$854,13,FALSE),"")</f>
        <v>-</v>
      </c>
      <c r="AZ625" s="43">
        <f t="shared" si="53"/>
        <v>0</v>
      </c>
      <c r="BA625">
        <f t="shared" si="52"/>
        <v>0</v>
      </c>
    </row>
    <row r="626" spans="1:53" ht="15.75" customHeight="1">
      <c r="A626" s="10" t="s">
        <v>1124</v>
      </c>
      <c r="B626" s="5">
        <v>3153608</v>
      </c>
      <c r="C626" s="5" t="str">
        <f t="shared" si="49"/>
        <v>31536</v>
      </c>
      <c r="D626" s="11" t="s">
        <v>78</v>
      </c>
      <c r="E626" s="12">
        <v>0.46</v>
      </c>
      <c r="F626" s="12">
        <v>0.6</v>
      </c>
      <c r="G626" s="13">
        <v>0.69</v>
      </c>
      <c r="H626" s="46" t="s">
        <v>1125</v>
      </c>
      <c r="I626" s="13" t="s">
        <v>53</v>
      </c>
      <c r="J626" s="14">
        <v>3.66</v>
      </c>
      <c r="K626" s="14">
        <v>124.18899999999999</v>
      </c>
      <c r="L626" s="15">
        <f t="shared" si="43"/>
        <v>29.471209205324143</v>
      </c>
      <c r="M626" s="6" t="s">
        <v>117</v>
      </c>
      <c r="N626" s="3" t="str">
        <f>_xlfn.IFNA(VLOOKUP($C626,DataSuS2021!$B$2:$O$173,2,FALSE),"")</f>
        <v/>
      </c>
      <c r="O626" s="3" t="str">
        <f>_xlfn.IFNA(VLOOKUP($C626,DataSuS2021!$B$2:$O$173,3,FALSE),"")</f>
        <v/>
      </c>
      <c r="P626" s="3" t="str">
        <f>_xlfn.IFNA(VLOOKUP($C626,DataSuS2021!$B$2:$O$173,4,FALSE),"")</f>
        <v/>
      </c>
      <c r="Q626" s="3" t="str">
        <f>_xlfn.IFNA(VLOOKUP($C626,DataSuS2021!$B$2:$O$173,5,FALSE),"")</f>
        <v/>
      </c>
      <c r="R626" s="3" t="str">
        <f>_xlfn.IFNA(VLOOKUP($C626,DataSuS2021!$B$2:$O$173,6,FALSE),"")</f>
        <v/>
      </c>
      <c r="S626" s="3" t="str">
        <f>_xlfn.IFNA(VLOOKUP($C626,DataSuS2021!$B$2:$O$173,7,FALSE),"")</f>
        <v/>
      </c>
      <c r="T626" s="3" t="str">
        <f>_xlfn.IFNA(VLOOKUP($C626,DataSuS2021!$B$2:$O$173,8,FALSE),"")</f>
        <v/>
      </c>
      <c r="U626" s="3" t="str">
        <f>_xlfn.IFNA(VLOOKUP($C626,DataSuS2021!$B$2:$O$173,9,FALSE),"")</f>
        <v/>
      </c>
      <c r="V626" s="3" t="str">
        <f>_xlfn.IFNA(VLOOKUP($C626,DataSuS2021!$B$2:$O$173,10,FALSE),"")</f>
        <v/>
      </c>
      <c r="W626" s="3" t="str">
        <f>_xlfn.IFNA(VLOOKUP($C626,DataSuS2021!$B$2:$O$173,11,FALSE),"")</f>
        <v/>
      </c>
      <c r="X626" s="3" t="str">
        <f>_xlfn.IFNA(VLOOKUP($C626,DataSuS2021!$B$2:$O$173,12,FALSE),"")</f>
        <v/>
      </c>
      <c r="Y626" s="3" t="str">
        <f>_xlfn.IFNA(VLOOKUP($C626,DataSuS2021!$B$2:$O$173,13,FALSE),"")</f>
        <v/>
      </c>
      <c r="Z626" s="42">
        <f t="shared" si="50"/>
        <v>0</v>
      </c>
      <c r="AA626" s="37" t="str">
        <f>_xlfn.IFNA(VLOOKUP($C626,DataSuS2022!$B$2:$O$854,2,FALSE),"")</f>
        <v>-</v>
      </c>
      <c r="AB626" s="37" t="str">
        <f>_xlfn.IFNA(VLOOKUP($C626,DataSuS2022!$B$2:$O$854,3,FALSE),"")</f>
        <v>-</v>
      </c>
      <c r="AC626" s="37" t="str">
        <f>_xlfn.IFNA(VLOOKUP($C626,DataSuS2022!$B$2:$O$854,4,FALSE),"")</f>
        <v>-</v>
      </c>
      <c r="AD626" s="37" t="str">
        <f>_xlfn.IFNA(VLOOKUP($C626,DataSuS2022!$B$2:$O$854,5,FALSE),"")</f>
        <v>-</v>
      </c>
      <c r="AE626" s="37" t="str">
        <f>_xlfn.IFNA(VLOOKUP($C626,DataSuS2022!$B$2:$O$854,6,FALSE),"")</f>
        <v>-</v>
      </c>
      <c r="AF626" s="37" t="str">
        <f>_xlfn.IFNA(VLOOKUP($C626,DataSuS2022!$B$2:$O$854,7,FALSE),"")</f>
        <v>-</v>
      </c>
      <c r="AG626" s="37" t="str">
        <f>_xlfn.IFNA(VLOOKUP($C626,DataSuS2022!$B$2:$O$854,8,FALSE),"")</f>
        <v>-</v>
      </c>
      <c r="AH626" s="37" t="str">
        <f>_xlfn.IFNA(VLOOKUP($C626,DataSuS2022!$B$2:$O$854,9,FALSE),"")</f>
        <v>-</v>
      </c>
      <c r="AI626" s="37" t="str">
        <f>_xlfn.IFNA(VLOOKUP($C626,DataSuS2022!$B$2:$O$854,10,FALSE),"")</f>
        <v>-</v>
      </c>
      <c r="AJ626" s="37" t="str">
        <f>_xlfn.IFNA(VLOOKUP($C626,DataSuS2022!$B$2:$O$854,11,FALSE),"")</f>
        <v>-</v>
      </c>
      <c r="AK626" s="37" t="str">
        <f>_xlfn.IFNA(VLOOKUP($C626,DataSuS2022!$B$2:$O$854,12,TRUE),"")</f>
        <v>-</v>
      </c>
      <c r="AL626" s="37" t="str">
        <f>_xlfn.IFNA(VLOOKUP($C626,DataSuS2022!$B$2:$O$854,13,FALSE),"")</f>
        <v>-</v>
      </c>
      <c r="AM626" s="44">
        <f t="shared" si="51"/>
        <v>0</v>
      </c>
      <c r="AN626" t="str">
        <f>_xlfn.IFNA(VLOOKUP($C626,DataSuS2023!$B$2:$O$854,2,FALSE),"")</f>
        <v>-</v>
      </c>
      <c r="AO626" t="str">
        <f>_xlfn.IFNA(VLOOKUP($C626,DataSuS2023!$B$2:$O$854,3,FALSE),"")</f>
        <v>-</v>
      </c>
      <c r="AP626" t="str">
        <f>_xlfn.IFNA(VLOOKUP($C626,DataSuS2023!$B$2:$O$854,4,FALSE),"")</f>
        <v>-</v>
      </c>
      <c r="AQ626" t="str">
        <f>_xlfn.IFNA(VLOOKUP($C626,DataSuS2023!$B$2:$O$854,5,FALSE),"")</f>
        <v>-</v>
      </c>
      <c r="AR626">
        <f>_xlfn.IFNA(VLOOKUP($C626,DataSuS2023!$B$2:$O$854,6,FALSE),"")</f>
        <v>1</v>
      </c>
      <c r="AS626" t="str">
        <f>_xlfn.IFNA(VLOOKUP($C626,DataSuS2023!$B$2:$O$854,7,FALSE),"")</f>
        <v>-</v>
      </c>
      <c r="AT626" t="str">
        <f>_xlfn.IFNA(VLOOKUP($C626,DataSuS2023!$B$2:$O$854,8,FALSE),"")</f>
        <v>-</v>
      </c>
      <c r="AU626" t="str">
        <f>_xlfn.IFNA(VLOOKUP($C626,DataSuS2023!$B$2:$O$854,9,FALSE),"")</f>
        <v>-</v>
      </c>
      <c r="AV626" t="str">
        <f>_xlfn.IFNA(VLOOKUP($C626,DataSuS2023!$B$2:$O$854,10,FALSE),"")</f>
        <v>-</v>
      </c>
      <c r="AW626" t="str">
        <f>_xlfn.IFNA(VLOOKUP($C626,DataSuS2023!$B$2:$O$854,11,FALSE),"")</f>
        <v>-</v>
      </c>
      <c r="AX626" t="str">
        <f>_xlfn.IFNA(VLOOKUP($C626,DataSuS2023!$B$2:$O$854,12,FALSE),"")</f>
        <v>-</v>
      </c>
      <c r="AY626" t="str">
        <f>_xlfn.IFNA(VLOOKUP($C626,DataSuS2023!$B$2:$O$854,13,FALSE),"")</f>
        <v>-</v>
      </c>
      <c r="AZ626" s="43">
        <f t="shared" si="53"/>
        <v>1</v>
      </c>
      <c r="BA626">
        <f t="shared" si="52"/>
        <v>1</v>
      </c>
    </row>
    <row r="627" spans="1:53" ht="15.75" customHeight="1">
      <c r="A627" s="10" t="s">
        <v>1126</v>
      </c>
      <c r="B627" s="5">
        <v>3153707</v>
      </c>
      <c r="C627" s="5" t="str">
        <f t="shared" si="49"/>
        <v>31537</v>
      </c>
      <c r="D627" s="11" t="s">
        <v>64</v>
      </c>
      <c r="E627" s="12">
        <v>0.378</v>
      </c>
      <c r="F627" s="12">
        <v>0.53900000000000003</v>
      </c>
      <c r="G627" s="13">
        <v>0.68300000000000005</v>
      </c>
      <c r="H627" s="46" t="s">
        <v>322</v>
      </c>
      <c r="I627" s="13" t="s">
        <v>53</v>
      </c>
      <c r="J627" s="14">
        <v>1.65</v>
      </c>
      <c r="K627" s="14">
        <v>556.43600000000004</v>
      </c>
      <c r="L627" s="15">
        <f t="shared" si="43"/>
        <v>2.9653005916223965</v>
      </c>
      <c r="M627" s="6" t="s">
        <v>57</v>
      </c>
      <c r="N627" s="3" t="str">
        <f>_xlfn.IFNA(VLOOKUP($C627,DataSuS2021!$B$2:$O$173,2,FALSE),"")</f>
        <v/>
      </c>
      <c r="O627" s="3" t="str">
        <f>_xlfn.IFNA(VLOOKUP($C627,DataSuS2021!$B$2:$O$173,3,FALSE),"")</f>
        <v/>
      </c>
      <c r="P627" s="3" t="str">
        <f>_xlfn.IFNA(VLOOKUP($C627,DataSuS2021!$B$2:$O$173,4,FALSE),"")</f>
        <v/>
      </c>
      <c r="Q627" s="3" t="str">
        <f>_xlfn.IFNA(VLOOKUP($C627,DataSuS2021!$B$2:$O$173,5,FALSE),"")</f>
        <v/>
      </c>
      <c r="R627" s="3" t="str">
        <f>_xlfn.IFNA(VLOOKUP($C627,DataSuS2021!$B$2:$O$173,6,FALSE),"")</f>
        <v/>
      </c>
      <c r="S627" s="3" t="str">
        <f>_xlfn.IFNA(VLOOKUP($C627,DataSuS2021!$B$2:$O$173,7,FALSE),"")</f>
        <v/>
      </c>
      <c r="T627" s="3" t="str">
        <f>_xlfn.IFNA(VLOOKUP($C627,DataSuS2021!$B$2:$O$173,8,FALSE),"")</f>
        <v/>
      </c>
      <c r="U627" s="3" t="str">
        <f>_xlfn.IFNA(VLOOKUP($C627,DataSuS2021!$B$2:$O$173,9,FALSE),"")</f>
        <v/>
      </c>
      <c r="V627" s="3" t="str">
        <f>_xlfn.IFNA(VLOOKUP($C627,DataSuS2021!$B$2:$O$173,10,FALSE),"")</f>
        <v/>
      </c>
      <c r="W627" s="3" t="str">
        <f>_xlfn.IFNA(VLOOKUP($C627,DataSuS2021!$B$2:$O$173,11,FALSE),"")</f>
        <v/>
      </c>
      <c r="X627" s="3" t="str">
        <f>_xlfn.IFNA(VLOOKUP($C627,DataSuS2021!$B$2:$O$173,12,FALSE),"")</f>
        <v/>
      </c>
      <c r="Y627" s="3" t="str">
        <f>_xlfn.IFNA(VLOOKUP($C627,DataSuS2021!$B$2:$O$173,13,FALSE),"")</f>
        <v/>
      </c>
      <c r="Z627" s="42">
        <f t="shared" si="50"/>
        <v>0</v>
      </c>
      <c r="AA627" s="37" t="str">
        <f>_xlfn.IFNA(VLOOKUP($C627,DataSuS2022!$B$2:$O$854,2,FALSE),"")</f>
        <v>-</v>
      </c>
      <c r="AB627" s="37" t="str">
        <f>_xlfn.IFNA(VLOOKUP($C627,DataSuS2022!$B$2:$O$854,3,FALSE),"")</f>
        <v>-</v>
      </c>
      <c r="AC627" s="37" t="str">
        <f>_xlfn.IFNA(VLOOKUP($C627,DataSuS2022!$B$2:$O$854,4,FALSE),"")</f>
        <v>-</v>
      </c>
      <c r="AD627" s="37" t="str">
        <f>_xlfn.IFNA(VLOOKUP($C627,DataSuS2022!$B$2:$O$854,5,FALSE),"")</f>
        <v>-</v>
      </c>
      <c r="AE627" s="37" t="str">
        <f>_xlfn.IFNA(VLOOKUP($C627,DataSuS2022!$B$2:$O$854,6,FALSE),"")</f>
        <v>-</v>
      </c>
      <c r="AF627" s="37" t="str">
        <f>_xlfn.IFNA(VLOOKUP($C627,DataSuS2022!$B$2:$O$854,7,FALSE),"")</f>
        <v>-</v>
      </c>
      <c r="AG627" s="37" t="str">
        <f>_xlfn.IFNA(VLOOKUP($C627,DataSuS2022!$B$2:$O$854,8,FALSE),"")</f>
        <v>-</v>
      </c>
      <c r="AH627" s="37" t="str">
        <f>_xlfn.IFNA(VLOOKUP($C627,DataSuS2022!$B$2:$O$854,9,FALSE),"")</f>
        <v>-</v>
      </c>
      <c r="AI627" s="37" t="str">
        <f>_xlfn.IFNA(VLOOKUP($C627,DataSuS2022!$B$2:$O$854,10,FALSE),"")</f>
        <v>-</v>
      </c>
      <c r="AJ627" s="37" t="str">
        <f>_xlfn.IFNA(VLOOKUP($C627,DataSuS2022!$B$2:$O$854,11,FALSE),"")</f>
        <v>-</v>
      </c>
      <c r="AK627" s="37" t="str">
        <f>_xlfn.IFNA(VLOOKUP($C627,DataSuS2022!$B$2:$O$854,12,TRUE),"")</f>
        <v>-</v>
      </c>
      <c r="AL627" s="37" t="str">
        <f>_xlfn.IFNA(VLOOKUP($C627,DataSuS2022!$B$2:$O$854,13,FALSE),"")</f>
        <v>-</v>
      </c>
      <c r="AM627" s="44">
        <f t="shared" si="51"/>
        <v>0</v>
      </c>
      <c r="AN627" t="str">
        <f>_xlfn.IFNA(VLOOKUP($C627,DataSuS2023!$B$2:$O$854,2,FALSE),"")</f>
        <v>-</v>
      </c>
      <c r="AO627" t="str">
        <f>_xlfn.IFNA(VLOOKUP($C627,DataSuS2023!$B$2:$O$854,3,FALSE),"")</f>
        <v>-</v>
      </c>
      <c r="AP627" t="str">
        <f>_xlfn.IFNA(VLOOKUP($C627,DataSuS2023!$B$2:$O$854,4,FALSE),"")</f>
        <v>-</v>
      </c>
      <c r="AQ627" t="str">
        <f>_xlfn.IFNA(VLOOKUP($C627,DataSuS2023!$B$2:$O$854,5,FALSE),"")</f>
        <v>-</v>
      </c>
      <c r="AR627" t="str">
        <f>_xlfn.IFNA(VLOOKUP($C627,DataSuS2023!$B$2:$O$854,6,FALSE),"")</f>
        <v>-</v>
      </c>
      <c r="AS627" t="str">
        <f>_xlfn.IFNA(VLOOKUP($C627,DataSuS2023!$B$2:$O$854,7,FALSE),"")</f>
        <v>-</v>
      </c>
      <c r="AT627" t="str">
        <f>_xlfn.IFNA(VLOOKUP($C627,DataSuS2023!$B$2:$O$854,8,FALSE),"")</f>
        <v>-</v>
      </c>
      <c r="AU627" t="str">
        <f>_xlfn.IFNA(VLOOKUP($C627,DataSuS2023!$B$2:$O$854,9,FALSE),"")</f>
        <v>-</v>
      </c>
      <c r="AV627" t="str">
        <f>_xlfn.IFNA(VLOOKUP($C627,DataSuS2023!$B$2:$O$854,10,FALSE),"")</f>
        <v>-</v>
      </c>
      <c r="AW627" t="str">
        <f>_xlfn.IFNA(VLOOKUP($C627,DataSuS2023!$B$2:$O$854,11,FALSE),"")</f>
        <v>-</v>
      </c>
      <c r="AX627" t="str">
        <f>_xlfn.IFNA(VLOOKUP($C627,DataSuS2023!$B$2:$O$854,12,FALSE),"")</f>
        <v>-</v>
      </c>
      <c r="AY627" t="str">
        <f>_xlfn.IFNA(VLOOKUP($C627,DataSuS2023!$B$2:$O$854,13,FALSE),"")</f>
        <v>-</v>
      </c>
      <c r="AZ627" s="43">
        <f t="shared" si="53"/>
        <v>0</v>
      </c>
      <c r="BA627">
        <f t="shared" si="52"/>
        <v>0</v>
      </c>
    </row>
    <row r="628" spans="1:53" ht="15.75" customHeight="1">
      <c r="A628" s="10" t="s">
        <v>1127</v>
      </c>
      <c r="B628" s="5">
        <v>3153806</v>
      </c>
      <c r="C628" s="5" t="str">
        <f t="shared" si="49"/>
        <v>31538</v>
      </c>
      <c r="D628" s="11" t="s">
        <v>56</v>
      </c>
      <c r="E628" s="12">
        <v>0.34499999999999997</v>
      </c>
      <c r="F628" s="12">
        <v>0.54900000000000004</v>
      </c>
      <c r="G628" s="13">
        <v>0.68200000000000005</v>
      </c>
      <c r="H628" s="46" t="s">
        <v>327</v>
      </c>
      <c r="I628" s="13" t="s">
        <v>61</v>
      </c>
      <c r="J628" s="14">
        <v>0.4</v>
      </c>
      <c r="K628" s="14">
        <v>153.56</v>
      </c>
      <c r="L628" s="15">
        <f t="shared" si="43"/>
        <v>2.6048450117218027</v>
      </c>
      <c r="M628" s="6" t="s">
        <v>117</v>
      </c>
      <c r="N628" s="3" t="str">
        <f>_xlfn.IFNA(VLOOKUP($C628,DataSuS2021!$B$2:$O$173,2,FALSE),"")</f>
        <v>-</v>
      </c>
      <c r="O628" s="3" t="str">
        <f>_xlfn.IFNA(VLOOKUP($C628,DataSuS2021!$B$2:$O$173,3,FALSE),"")</f>
        <v>-</v>
      </c>
      <c r="P628" s="3">
        <f>_xlfn.IFNA(VLOOKUP($C628,DataSuS2021!$B$2:$O$173,4,FALSE),"")</f>
        <v>1</v>
      </c>
      <c r="Q628" s="3" t="str">
        <f>_xlfn.IFNA(VLOOKUP($C628,DataSuS2021!$B$2:$O$173,5,FALSE),"")</f>
        <v>-</v>
      </c>
      <c r="R628" s="3" t="str">
        <f>_xlfn.IFNA(VLOOKUP($C628,DataSuS2021!$B$2:$O$173,6,FALSE),"")</f>
        <v>-</v>
      </c>
      <c r="S628" s="3" t="str">
        <f>_xlfn.IFNA(VLOOKUP($C628,DataSuS2021!$B$2:$O$173,7,FALSE),"")</f>
        <v>-</v>
      </c>
      <c r="T628" s="3" t="str">
        <f>_xlfn.IFNA(VLOOKUP($C628,DataSuS2021!$B$2:$O$173,8,FALSE),"")</f>
        <v>-</v>
      </c>
      <c r="U628" s="3" t="str">
        <f>_xlfn.IFNA(VLOOKUP($C628,DataSuS2021!$B$2:$O$173,9,FALSE),"")</f>
        <v>-</v>
      </c>
      <c r="V628" s="3" t="str">
        <f>_xlfn.IFNA(VLOOKUP($C628,DataSuS2021!$B$2:$O$173,10,FALSE),"")</f>
        <v>-</v>
      </c>
      <c r="W628" s="3" t="str">
        <f>_xlfn.IFNA(VLOOKUP($C628,DataSuS2021!$B$2:$O$173,11,FALSE),"")</f>
        <v>-</v>
      </c>
      <c r="X628" s="3" t="str">
        <f>_xlfn.IFNA(VLOOKUP($C628,DataSuS2021!$B$2:$O$173,12,FALSE),"")</f>
        <v>-</v>
      </c>
      <c r="Y628" s="3" t="str">
        <f>_xlfn.IFNA(VLOOKUP($C628,DataSuS2021!$B$2:$O$173,13,FALSE),"")</f>
        <v>-</v>
      </c>
      <c r="Z628" s="42">
        <f t="shared" si="50"/>
        <v>1</v>
      </c>
      <c r="AA628" s="37" t="str">
        <f>_xlfn.IFNA(VLOOKUP($C628,DataSuS2022!$B$2:$O$854,2,FALSE),"")</f>
        <v>-</v>
      </c>
      <c r="AB628" s="37" t="str">
        <f>_xlfn.IFNA(VLOOKUP($C628,DataSuS2022!$B$2:$O$854,3,FALSE),"")</f>
        <v>-</v>
      </c>
      <c r="AC628" s="37" t="str">
        <f>_xlfn.IFNA(VLOOKUP($C628,DataSuS2022!$B$2:$O$854,4,FALSE),"")</f>
        <v>-</v>
      </c>
      <c r="AD628" s="37" t="str">
        <f>_xlfn.IFNA(VLOOKUP($C628,DataSuS2022!$B$2:$O$854,5,FALSE),"")</f>
        <v>-</v>
      </c>
      <c r="AE628" s="37" t="str">
        <f>_xlfn.IFNA(VLOOKUP($C628,DataSuS2022!$B$2:$O$854,6,FALSE),"")</f>
        <v>-</v>
      </c>
      <c r="AF628" s="37" t="str">
        <f>_xlfn.IFNA(VLOOKUP($C628,DataSuS2022!$B$2:$O$854,7,FALSE),"")</f>
        <v>-</v>
      </c>
      <c r="AG628" s="37" t="str">
        <f>_xlfn.IFNA(VLOOKUP($C628,DataSuS2022!$B$2:$O$854,8,FALSE),"")</f>
        <v>-</v>
      </c>
      <c r="AH628" s="37" t="str">
        <f>_xlfn.IFNA(VLOOKUP($C628,DataSuS2022!$B$2:$O$854,9,FALSE),"")</f>
        <v>-</v>
      </c>
      <c r="AI628" s="37" t="str">
        <f>_xlfn.IFNA(VLOOKUP($C628,DataSuS2022!$B$2:$O$854,10,FALSE),"")</f>
        <v>-</v>
      </c>
      <c r="AJ628" s="37" t="str">
        <f>_xlfn.IFNA(VLOOKUP($C628,DataSuS2022!$B$2:$O$854,11,FALSE),"")</f>
        <v>-</v>
      </c>
      <c r="AK628" s="37" t="str">
        <f>_xlfn.IFNA(VLOOKUP($C628,DataSuS2022!$B$2:$O$854,12,TRUE),"")</f>
        <v>-</v>
      </c>
      <c r="AL628" s="37" t="str">
        <f>_xlfn.IFNA(VLOOKUP($C628,DataSuS2022!$B$2:$O$854,13,FALSE),"")</f>
        <v>-</v>
      </c>
      <c r="AM628" s="44">
        <f t="shared" si="51"/>
        <v>0</v>
      </c>
      <c r="AN628" t="str">
        <f>_xlfn.IFNA(VLOOKUP($C628,DataSuS2023!$B$2:$O$854,2,FALSE),"")</f>
        <v>-</v>
      </c>
      <c r="AO628" t="str">
        <f>_xlfn.IFNA(VLOOKUP($C628,DataSuS2023!$B$2:$O$854,3,FALSE),"")</f>
        <v>-</v>
      </c>
      <c r="AP628" t="str">
        <f>_xlfn.IFNA(VLOOKUP($C628,DataSuS2023!$B$2:$O$854,4,FALSE),"")</f>
        <v>-</v>
      </c>
      <c r="AQ628" t="str">
        <f>_xlfn.IFNA(VLOOKUP($C628,DataSuS2023!$B$2:$O$854,5,FALSE),"")</f>
        <v>-</v>
      </c>
      <c r="AR628" t="str">
        <f>_xlfn.IFNA(VLOOKUP($C628,DataSuS2023!$B$2:$O$854,6,FALSE),"")</f>
        <v>-</v>
      </c>
      <c r="AS628" t="str">
        <f>_xlfn.IFNA(VLOOKUP($C628,DataSuS2023!$B$2:$O$854,7,FALSE),"")</f>
        <v>-</v>
      </c>
      <c r="AT628" t="str">
        <f>_xlfn.IFNA(VLOOKUP($C628,DataSuS2023!$B$2:$O$854,8,FALSE),"")</f>
        <v>-</v>
      </c>
      <c r="AU628" t="str">
        <f>_xlfn.IFNA(VLOOKUP($C628,DataSuS2023!$B$2:$O$854,9,FALSE),"")</f>
        <v>-</v>
      </c>
      <c r="AV628" t="str">
        <f>_xlfn.IFNA(VLOOKUP($C628,DataSuS2023!$B$2:$O$854,10,FALSE),"")</f>
        <v>-</v>
      </c>
      <c r="AW628" t="str">
        <f>_xlfn.IFNA(VLOOKUP($C628,DataSuS2023!$B$2:$O$854,11,FALSE),"")</f>
        <v>-</v>
      </c>
      <c r="AX628" t="str">
        <f>_xlfn.IFNA(VLOOKUP($C628,DataSuS2023!$B$2:$O$854,12,FALSE),"")</f>
        <v>-</v>
      </c>
      <c r="AY628" t="str">
        <f>_xlfn.IFNA(VLOOKUP($C628,DataSuS2023!$B$2:$O$854,13,FALSE),"")</f>
        <v>-</v>
      </c>
      <c r="AZ628" s="43">
        <f t="shared" si="53"/>
        <v>0</v>
      </c>
      <c r="BA628">
        <f t="shared" si="52"/>
        <v>1</v>
      </c>
    </row>
    <row r="629" spans="1:53" ht="15.75" customHeight="1">
      <c r="A629" s="10" t="s">
        <v>1128</v>
      </c>
      <c r="B629" s="5">
        <v>3153905</v>
      </c>
      <c r="C629" s="5" t="str">
        <f t="shared" si="49"/>
        <v>31539</v>
      </c>
      <c r="D629" s="11" t="s">
        <v>85</v>
      </c>
      <c r="E629" s="12">
        <v>0.44700000000000001</v>
      </c>
      <c r="F629" s="12">
        <v>0.63500000000000001</v>
      </c>
      <c r="G629" s="13">
        <v>0.73</v>
      </c>
      <c r="H629" s="46" t="s">
        <v>1100</v>
      </c>
      <c r="I629" s="13" t="s">
        <v>61</v>
      </c>
      <c r="J629" s="14">
        <v>2.4900000000000002</v>
      </c>
      <c r="K629" s="14">
        <v>72.227999999999994</v>
      </c>
      <c r="L629" s="15">
        <f t="shared" si="43"/>
        <v>34.474165143711588</v>
      </c>
      <c r="M629" s="6" t="s">
        <v>117</v>
      </c>
      <c r="N629" s="3" t="str">
        <f>_xlfn.IFNA(VLOOKUP($C629,DataSuS2021!$B$2:$O$173,2,FALSE),"")</f>
        <v/>
      </c>
      <c r="O629" s="3" t="str">
        <f>_xlfn.IFNA(VLOOKUP($C629,DataSuS2021!$B$2:$O$173,3,FALSE),"")</f>
        <v/>
      </c>
      <c r="P629" s="3" t="str">
        <f>_xlfn.IFNA(VLOOKUP($C629,DataSuS2021!$B$2:$O$173,4,FALSE),"")</f>
        <v/>
      </c>
      <c r="Q629" s="3" t="str">
        <f>_xlfn.IFNA(VLOOKUP($C629,DataSuS2021!$B$2:$O$173,5,FALSE),"")</f>
        <v/>
      </c>
      <c r="R629" s="3" t="str">
        <f>_xlfn.IFNA(VLOOKUP($C629,DataSuS2021!$B$2:$O$173,6,FALSE),"")</f>
        <v/>
      </c>
      <c r="S629" s="3" t="str">
        <f>_xlfn.IFNA(VLOOKUP($C629,DataSuS2021!$B$2:$O$173,7,FALSE),"")</f>
        <v/>
      </c>
      <c r="T629" s="3" t="str">
        <f>_xlfn.IFNA(VLOOKUP($C629,DataSuS2021!$B$2:$O$173,8,FALSE),"")</f>
        <v/>
      </c>
      <c r="U629" s="3" t="str">
        <f>_xlfn.IFNA(VLOOKUP($C629,DataSuS2021!$B$2:$O$173,9,FALSE),"")</f>
        <v/>
      </c>
      <c r="V629" s="3" t="str">
        <f>_xlfn.IFNA(VLOOKUP($C629,DataSuS2021!$B$2:$O$173,10,FALSE),"")</f>
        <v/>
      </c>
      <c r="W629" s="3" t="str">
        <f>_xlfn.IFNA(VLOOKUP($C629,DataSuS2021!$B$2:$O$173,11,FALSE),"")</f>
        <v/>
      </c>
      <c r="X629" s="3" t="str">
        <f>_xlfn.IFNA(VLOOKUP($C629,DataSuS2021!$B$2:$O$173,12,FALSE),"")</f>
        <v/>
      </c>
      <c r="Y629" s="3" t="str">
        <f>_xlfn.IFNA(VLOOKUP($C629,DataSuS2021!$B$2:$O$173,13,FALSE),"")</f>
        <v/>
      </c>
      <c r="Z629" s="42">
        <f t="shared" si="50"/>
        <v>0</v>
      </c>
      <c r="AA629" s="37" t="str">
        <f>_xlfn.IFNA(VLOOKUP($C629,DataSuS2022!$B$2:$O$854,2,FALSE),"")</f>
        <v>-</v>
      </c>
      <c r="AB629" s="37" t="str">
        <f>_xlfn.IFNA(VLOOKUP($C629,DataSuS2022!$B$2:$O$854,3,FALSE),"")</f>
        <v>-</v>
      </c>
      <c r="AC629" s="37" t="str">
        <f>_xlfn.IFNA(VLOOKUP($C629,DataSuS2022!$B$2:$O$854,4,FALSE),"")</f>
        <v>-</v>
      </c>
      <c r="AD629" s="37" t="str">
        <f>_xlfn.IFNA(VLOOKUP($C629,DataSuS2022!$B$2:$O$854,5,FALSE),"")</f>
        <v>-</v>
      </c>
      <c r="AE629" s="37" t="str">
        <f>_xlfn.IFNA(VLOOKUP($C629,DataSuS2022!$B$2:$O$854,6,FALSE),"")</f>
        <v>-</v>
      </c>
      <c r="AF629" s="37" t="str">
        <f>_xlfn.IFNA(VLOOKUP($C629,DataSuS2022!$B$2:$O$854,7,FALSE),"")</f>
        <v>-</v>
      </c>
      <c r="AG629" s="37" t="str">
        <f>_xlfn.IFNA(VLOOKUP($C629,DataSuS2022!$B$2:$O$854,8,FALSE),"")</f>
        <v>-</v>
      </c>
      <c r="AH629" s="37" t="str">
        <f>_xlfn.IFNA(VLOOKUP($C629,DataSuS2022!$B$2:$O$854,9,FALSE),"")</f>
        <v>-</v>
      </c>
      <c r="AI629" s="37" t="str">
        <f>_xlfn.IFNA(VLOOKUP($C629,DataSuS2022!$B$2:$O$854,10,FALSE),"")</f>
        <v>-</v>
      </c>
      <c r="AJ629" s="37" t="str">
        <f>_xlfn.IFNA(VLOOKUP($C629,DataSuS2022!$B$2:$O$854,11,FALSE),"")</f>
        <v>-</v>
      </c>
      <c r="AK629" s="37" t="str">
        <f>_xlfn.IFNA(VLOOKUP($C629,DataSuS2022!$B$2:$O$854,12,TRUE),"")</f>
        <v>-</v>
      </c>
      <c r="AL629" s="37">
        <f>_xlfn.IFNA(VLOOKUP($C629,DataSuS2022!$B$2:$O$854,13,FALSE),"")</f>
        <v>1</v>
      </c>
      <c r="AM629" s="44">
        <f t="shared" si="51"/>
        <v>1</v>
      </c>
      <c r="AN629" t="str">
        <f>_xlfn.IFNA(VLOOKUP($C629,DataSuS2023!$B$2:$O$854,2,FALSE),"")</f>
        <v>-</v>
      </c>
      <c r="AO629" t="str">
        <f>_xlfn.IFNA(VLOOKUP($C629,DataSuS2023!$B$2:$O$854,3,FALSE),"")</f>
        <v>-</v>
      </c>
      <c r="AP629">
        <f>_xlfn.IFNA(VLOOKUP($C629,DataSuS2023!$B$2:$O$854,4,FALSE),"")</f>
        <v>1</v>
      </c>
      <c r="AQ629" t="str">
        <f>_xlfn.IFNA(VLOOKUP($C629,DataSuS2023!$B$2:$O$854,5,FALSE),"")</f>
        <v>-</v>
      </c>
      <c r="AR629" t="str">
        <f>_xlfn.IFNA(VLOOKUP($C629,DataSuS2023!$B$2:$O$854,6,FALSE),"")</f>
        <v>-</v>
      </c>
      <c r="AS629" t="str">
        <f>_xlfn.IFNA(VLOOKUP($C629,DataSuS2023!$B$2:$O$854,7,FALSE),"")</f>
        <v>-</v>
      </c>
      <c r="AT629" t="str">
        <f>_xlfn.IFNA(VLOOKUP($C629,DataSuS2023!$B$2:$O$854,8,FALSE),"")</f>
        <v>-</v>
      </c>
      <c r="AU629" t="str">
        <f>_xlfn.IFNA(VLOOKUP($C629,DataSuS2023!$B$2:$O$854,9,FALSE),"")</f>
        <v>-</v>
      </c>
      <c r="AV629" t="str">
        <f>_xlfn.IFNA(VLOOKUP($C629,DataSuS2023!$B$2:$O$854,10,FALSE),"")</f>
        <v>-</v>
      </c>
      <c r="AW629" t="str">
        <f>_xlfn.IFNA(VLOOKUP($C629,DataSuS2023!$B$2:$O$854,11,FALSE),"")</f>
        <v>-</v>
      </c>
      <c r="AX629" t="str">
        <f>_xlfn.IFNA(VLOOKUP($C629,DataSuS2023!$B$2:$O$854,12,FALSE),"")</f>
        <v>-</v>
      </c>
      <c r="AY629" t="str">
        <f>_xlfn.IFNA(VLOOKUP($C629,DataSuS2023!$B$2:$O$854,13,FALSE),"")</f>
        <v>-</v>
      </c>
      <c r="AZ629" s="43">
        <f t="shared" si="53"/>
        <v>1</v>
      </c>
      <c r="BA629">
        <f t="shared" si="52"/>
        <v>2</v>
      </c>
    </row>
    <row r="630" spans="1:53" ht="15.75" customHeight="1">
      <c r="A630" s="10" t="s">
        <v>1129</v>
      </c>
      <c r="B630" s="5">
        <v>3154002</v>
      </c>
      <c r="C630" s="5" t="str">
        <f t="shared" si="49"/>
        <v>31540</v>
      </c>
      <c r="D630" s="11" t="s">
        <v>85</v>
      </c>
      <c r="E630" s="12">
        <v>0.40899999999999997</v>
      </c>
      <c r="F630" s="12">
        <v>0.54800000000000004</v>
      </c>
      <c r="G630" s="13">
        <v>0.65500000000000003</v>
      </c>
      <c r="H630" s="46" t="s">
        <v>1130</v>
      </c>
      <c r="I630" s="13" t="s">
        <v>61</v>
      </c>
      <c r="J630" s="14">
        <v>4.22</v>
      </c>
      <c r="K630" s="14">
        <v>763.36400000000003</v>
      </c>
      <c r="L630" s="15">
        <f t="shared" si="43"/>
        <v>5.5281621873706381</v>
      </c>
      <c r="M630" s="6" t="s">
        <v>62</v>
      </c>
      <c r="N630" s="3" t="str">
        <f>_xlfn.IFNA(VLOOKUP($C630,DataSuS2021!$B$2:$O$173,2,FALSE),"")</f>
        <v>-</v>
      </c>
      <c r="O630" s="3">
        <f>_xlfn.IFNA(VLOOKUP($C630,DataSuS2021!$B$2:$O$173,3,FALSE),"")</f>
        <v>6</v>
      </c>
      <c r="P630" s="3">
        <f>_xlfn.IFNA(VLOOKUP($C630,DataSuS2021!$B$2:$O$173,4,FALSE),"")</f>
        <v>2</v>
      </c>
      <c r="Q630" s="3">
        <f>_xlfn.IFNA(VLOOKUP($C630,DataSuS2021!$B$2:$O$173,5,FALSE),"")</f>
        <v>6</v>
      </c>
      <c r="R630" s="3">
        <f>_xlfn.IFNA(VLOOKUP($C630,DataSuS2021!$B$2:$O$173,6,FALSE),"")</f>
        <v>2</v>
      </c>
      <c r="S630" s="3">
        <f>_xlfn.IFNA(VLOOKUP($C630,DataSuS2021!$B$2:$O$173,7,FALSE),"")</f>
        <v>15</v>
      </c>
      <c r="T630" s="3">
        <f>_xlfn.IFNA(VLOOKUP($C630,DataSuS2021!$B$2:$O$173,8,FALSE),"")</f>
        <v>6</v>
      </c>
      <c r="U630" s="3">
        <f>_xlfn.IFNA(VLOOKUP($C630,DataSuS2021!$B$2:$O$173,9,FALSE),"")</f>
        <v>2</v>
      </c>
      <c r="V630" s="3">
        <f>_xlfn.IFNA(VLOOKUP($C630,DataSuS2021!$B$2:$O$173,10,FALSE),"")</f>
        <v>2</v>
      </c>
      <c r="W630" s="3">
        <f>_xlfn.IFNA(VLOOKUP($C630,DataSuS2021!$B$2:$O$173,11,FALSE),"")</f>
        <v>4</v>
      </c>
      <c r="X630" s="3">
        <f>_xlfn.IFNA(VLOOKUP($C630,DataSuS2021!$B$2:$O$173,12,FALSE),"")</f>
        <v>1</v>
      </c>
      <c r="Y630" s="3">
        <f>_xlfn.IFNA(VLOOKUP($C630,DataSuS2021!$B$2:$O$173,13,FALSE),"")</f>
        <v>4</v>
      </c>
      <c r="Z630" s="42">
        <f t="shared" si="50"/>
        <v>50</v>
      </c>
      <c r="AA630" s="37">
        <f>_xlfn.IFNA(VLOOKUP($C630,DataSuS2022!$B$2:$O$854,2,FALSE),"")</f>
        <v>4</v>
      </c>
      <c r="AB630" s="37">
        <f>_xlfn.IFNA(VLOOKUP($C630,DataSuS2022!$B$2:$O$854,3,FALSE),"")</f>
        <v>6</v>
      </c>
      <c r="AC630" s="37">
        <f>_xlfn.IFNA(VLOOKUP($C630,DataSuS2022!$B$2:$O$854,4,FALSE),"")</f>
        <v>5</v>
      </c>
      <c r="AD630" s="37">
        <f>_xlfn.IFNA(VLOOKUP($C630,DataSuS2022!$B$2:$O$854,5,FALSE),"")</f>
        <v>2</v>
      </c>
      <c r="AE630" s="37">
        <f>_xlfn.IFNA(VLOOKUP($C630,DataSuS2022!$B$2:$O$854,6,FALSE),"")</f>
        <v>3</v>
      </c>
      <c r="AF630" s="37">
        <f>_xlfn.IFNA(VLOOKUP($C630,DataSuS2022!$B$2:$O$854,7,FALSE),"")</f>
        <v>1</v>
      </c>
      <c r="AG630" s="37">
        <f>_xlfn.IFNA(VLOOKUP($C630,DataSuS2022!$B$2:$O$854,8,FALSE),"")</f>
        <v>4</v>
      </c>
      <c r="AH630" s="37">
        <f>_xlfn.IFNA(VLOOKUP($C630,DataSuS2022!$B$2:$O$854,9,FALSE),"")</f>
        <v>3</v>
      </c>
      <c r="AI630" s="37" t="str">
        <f>_xlfn.IFNA(VLOOKUP($C630,DataSuS2022!$B$2:$O$854,10,FALSE),"")</f>
        <v>-</v>
      </c>
      <c r="AJ630" s="37">
        <f>_xlfn.IFNA(VLOOKUP($C630,DataSuS2022!$B$2:$O$854,11,FALSE),"")</f>
        <v>8</v>
      </c>
      <c r="AK630" s="37">
        <f>_xlfn.IFNA(VLOOKUP($C630,DataSuS2022!$B$2:$O$854,12,TRUE),"")</f>
        <v>2</v>
      </c>
      <c r="AL630" s="37">
        <f>_xlfn.IFNA(VLOOKUP($C630,DataSuS2022!$B$2:$O$854,13,FALSE),"")</f>
        <v>1</v>
      </c>
      <c r="AM630" s="44">
        <f t="shared" si="51"/>
        <v>39</v>
      </c>
      <c r="AN630">
        <f>_xlfn.IFNA(VLOOKUP($C630,DataSuS2023!$B$2:$O$854,2,FALSE),"")</f>
        <v>2</v>
      </c>
      <c r="AO630">
        <f>_xlfn.IFNA(VLOOKUP($C630,DataSuS2023!$B$2:$O$854,3,FALSE),"")</f>
        <v>2</v>
      </c>
      <c r="AP630">
        <f>_xlfn.IFNA(VLOOKUP($C630,DataSuS2023!$B$2:$O$854,4,FALSE),"")</f>
        <v>4</v>
      </c>
      <c r="AQ630">
        <f>_xlfn.IFNA(VLOOKUP($C630,DataSuS2023!$B$2:$O$854,5,FALSE),"")</f>
        <v>5</v>
      </c>
      <c r="AR630">
        <f>_xlfn.IFNA(VLOOKUP($C630,DataSuS2023!$B$2:$O$854,6,FALSE),"")</f>
        <v>4</v>
      </c>
      <c r="AS630">
        <f>_xlfn.IFNA(VLOOKUP($C630,DataSuS2023!$B$2:$O$854,7,FALSE),"")</f>
        <v>3</v>
      </c>
      <c r="AT630">
        <f>_xlfn.IFNA(VLOOKUP($C630,DataSuS2023!$B$2:$O$854,8,FALSE),"")</f>
        <v>4</v>
      </c>
      <c r="AU630">
        <f>_xlfn.IFNA(VLOOKUP($C630,DataSuS2023!$B$2:$O$854,9,FALSE),"")</f>
        <v>3</v>
      </c>
      <c r="AV630">
        <f>_xlfn.IFNA(VLOOKUP($C630,DataSuS2023!$B$2:$O$854,10,FALSE),"")</f>
        <v>3</v>
      </c>
      <c r="AW630">
        <f>_xlfn.IFNA(VLOOKUP($C630,DataSuS2023!$B$2:$O$854,11,FALSE),"")</f>
        <v>3</v>
      </c>
      <c r="AX630">
        <f>_xlfn.IFNA(VLOOKUP($C630,DataSuS2023!$B$2:$O$854,12,FALSE),"")</f>
        <v>5</v>
      </c>
      <c r="AY630">
        <f>_xlfn.IFNA(VLOOKUP($C630,DataSuS2023!$B$2:$O$854,13,FALSE),"")</f>
        <v>6</v>
      </c>
      <c r="AZ630" s="43">
        <f t="shared" si="53"/>
        <v>44</v>
      </c>
      <c r="BA630">
        <f t="shared" si="52"/>
        <v>133</v>
      </c>
    </row>
    <row r="631" spans="1:53" ht="15.75" customHeight="1">
      <c r="A631" s="10" t="s">
        <v>1131</v>
      </c>
      <c r="B631" s="5">
        <v>3154101</v>
      </c>
      <c r="C631" s="5" t="str">
        <f t="shared" si="49"/>
        <v>31541</v>
      </c>
      <c r="D631" s="11" t="s">
        <v>51</v>
      </c>
      <c r="E631" s="12">
        <v>0.48199999999999998</v>
      </c>
      <c r="F631" s="12">
        <v>0.59599999999999997</v>
      </c>
      <c r="G631" s="13">
        <v>0.69199999999999995</v>
      </c>
      <c r="H631" s="46" t="s">
        <v>408</v>
      </c>
      <c r="I631" s="13" t="s">
        <v>61</v>
      </c>
      <c r="J631" s="14">
        <v>2.39</v>
      </c>
      <c r="K631" s="14">
        <v>234.29599999999999</v>
      </c>
      <c r="L631" s="15">
        <f t="shared" si="43"/>
        <v>10.200771673438728</v>
      </c>
      <c r="M631" s="6" t="s">
        <v>62</v>
      </c>
      <c r="N631" s="3" t="str">
        <f>_xlfn.IFNA(VLOOKUP($C631,DataSuS2021!$B$2:$O$173,2,FALSE),"")</f>
        <v/>
      </c>
      <c r="O631" s="3" t="str">
        <f>_xlfn.IFNA(VLOOKUP($C631,DataSuS2021!$B$2:$O$173,3,FALSE),"")</f>
        <v/>
      </c>
      <c r="P631" s="3" t="str">
        <f>_xlfn.IFNA(VLOOKUP($C631,DataSuS2021!$B$2:$O$173,4,FALSE),"")</f>
        <v/>
      </c>
      <c r="Q631" s="3" t="str">
        <f>_xlfn.IFNA(VLOOKUP($C631,DataSuS2021!$B$2:$O$173,5,FALSE),"")</f>
        <v/>
      </c>
      <c r="R631" s="3" t="str">
        <f>_xlfn.IFNA(VLOOKUP($C631,DataSuS2021!$B$2:$O$173,6,FALSE),"")</f>
        <v/>
      </c>
      <c r="S631" s="3" t="str">
        <f>_xlfn.IFNA(VLOOKUP($C631,DataSuS2021!$B$2:$O$173,7,FALSE),"")</f>
        <v/>
      </c>
      <c r="T631" s="3" t="str">
        <f>_xlfn.IFNA(VLOOKUP($C631,DataSuS2021!$B$2:$O$173,8,FALSE),"")</f>
        <v/>
      </c>
      <c r="U631" s="3" t="str">
        <f>_xlfn.IFNA(VLOOKUP($C631,DataSuS2021!$B$2:$O$173,9,FALSE),"")</f>
        <v/>
      </c>
      <c r="V631" s="3" t="str">
        <f>_xlfn.IFNA(VLOOKUP($C631,DataSuS2021!$B$2:$O$173,10,FALSE),"")</f>
        <v/>
      </c>
      <c r="W631" s="3" t="str">
        <f>_xlfn.IFNA(VLOOKUP($C631,DataSuS2021!$B$2:$O$173,11,FALSE),"")</f>
        <v/>
      </c>
      <c r="X631" s="3" t="str">
        <f>_xlfn.IFNA(VLOOKUP($C631,DataSuS2021!$B$2:$O$173,12,FALSE),"")</f>
        <v/>
      </c>
      <c r="Y631" s="3" t="str">
        <f>_xlfn.IFNA(VLOOKUP($C631,DataSuS2021!$B$2:$O$173,13,FALSE),"")</f>
        <v/>
      </c>
      <c r="Z631" s="42">
        <f t="shared" si="50"/>
        <v>0</v>
      </c>
      <c r="AA631" s="37" t="str">
        <f>_xlfn.IFNA(VLOOKUP($C631,DataSuS2022!$B$2:$O$854,2,FALSE),"")</f>
        <v>-</v>
      </c>
      <c r="AB631" s="37" t="str">
        <f>_xlfn.IFNA(VLOOKUP($C631,DataSuS2022!$B$2:$O$854,3,FALSE),"")</f>
        <v>-</v>
      </c>
      <c r="AC631" s="37" t="str">
        <f>_xlfn.IFNA(VLOOKUP($C631,DataSuS2022!$B$2:$O$854,4,FALSE),"")</f>
        <v>-</v>
      </c>
      <c r="AD631" s="37" t="str">
        <f>_xlfn.IFNA(VLOOKUP($C631,DataSuS2022!$B$2:$O$854,5,FALSE),"")</f>
        <v>-</v>
      </c>
      <c r="AE631" s="37" t="str">
        <f>_xlfn.IFNA(VLOOKUP($C631,DataSuS2022!$B$2:$O$854,6,FALSE),"")</f>
        <v>-</v>
      </c>
      <c r="AF631" s="37" t="str">
        <f>_xlfn.IFNA(VLOOKUP($C631,DataSuS2022!$B$2:$O$854,7,FALSE),"")</f>
        <v>-</v>
      </c>
      <c r="AG631" s="37" t="str">
        <f>_xlfn.IFNA(VLOOKUP($C631,DataSuS2022!$B$2:$O$854,8,FALSE),"")</f>
        <v>-</v>
      </c>
      <c r="AH631" s="37" t="str">
        <f>_xlfn.IFNA(VLOOKUP($C631,DataSuS2022!$B$2:$O$854,9,FALSE),"")</f>
        <v>-</v>
      </c>
      <c r="AI631" s="37" t="str">
        <f>_xlfn.IFNA(VLOOKUP($C631,DataSuS2022!$B$2:$O$854,10,FALSE),"")</f>
        <v>-</v>
      </c>
      <c r="AJ631" s="37" t="str">
        <f>_xlfn.IFNA(VLOOKUP($C631,DataSuS2022!$B$2:$O$854,11,FALSE),"")</f>
        <v>-</v>
      </c>
      <c r="AK631" s="37" t="str">
        <f>_xlfn.IFNA(VLOOKUP($C631,DataSuS2022!$B$2:$O$854,12,TRUE),"")</f>
        <v>-</v>
      </c>
      <c r="AL631" s="37" t="str">
        <f>_xlfn.IFNA(VLOOKUP($C631,DataSuS2022!$B$2:$O$854,13,FALSE),"")</f>
        <v>-</v>
      </c>
      <c r="AM631" s="44">
        <f t="shared" si="51"/>
        <v>0</v>
      </c>
      <c r="AN631" t="str">
        <f>_xlfn.IFNA(VLOOKUP($C631,DataSuS2023!$B$2:$O$854,2,FALSE),"")</f>
        <v>-</v>
      </c>
      <c r="AO631" t="str">
        <f>_xlfn.IFNA(VLOOKUP($C631,DataSuS2023!$B$2:$O$854,3,FALSE),"")</f>
        <v>-</v>
      </c>
      <c r="AP631" t="str">
        <f>_xlfn.IFNA(VLOOKUP($C631,DataSuS2023!$B$2:$O$854,4,FALSE),"")</f>
        <v>-</v>
      </c>
      <c r="AQ631" t="str">
        <f>_xlfn.IFNA(VLOOKUP($C631,DataSuS2023!$B$2:$O$854,5,FALSE),"")</f>
        <v>-</v>
      </c>
      <c r="AR631" t="str">
        <f>_xlfn.IFNA(VLOOKUP($C631,DataSuS2023!$B$2:$O$854,6,FALSE),"")</f>
        <v>-</v>
      </c>
      <c r="AS631" t="str">
        <f>_xlfn.IFNA(VLOOKUP($C631,DataSuS2023!$B$2:$O$854,7,FALSE),"")</f>
        <v>-</v>
      </c>
      <c r="AT631" t="str">
        <f>_xlfn.IFNA(VLOOKUP($C631,DataSuS2023!$B$2:$O$854,8,FALSE),"")</f>
        <v>-</v>
      </c>
      <c r="AU631" t="str">
        <f>_xlfn.IFNA(VLOOKUP($C631,DataSuS2023!$B$2:$O$854,9,FALSE),"")</f>
        <v>-</v>
      </c>
      <c r="AV631" t="str">
        <f>_xlfn.IFNA(VLOOKUP($C631,DataSuS2023!$B$2:$O$854,10,FALSE),"")</f>
        <v>-</v>
      </c>
      <c r="AW631" t="str">
        <f>_xlfn.IFNA(VLOOKUP($C631,DataSuS2023!$B$2:$O$854,11,FALSE),"")</f>
        <v>-</v>
      </c>
      <c r="AX631" t="str">
        <f>_xlfn.IFNA(VLOOKUP($C631,DataSuS2023!$B$2:$O$854,12,FALSE),"")</f>
        <v>-</v>
      </c>
      <c r="AY631" t="str">
        <f>_xlfn.IFNA(VLOOKUP($C631,DataSuS2023!$B$2:$O$854,13,FALSE),"")</f>
        <v>-</v>
      </c>
      <c r="AZ631" s="43">
        <f t="shared" si="53"/>
        <v>0</v>
      </c>
      <c r="BA631">
        <f t="shared" si="52"/>
        <v>0</v>
      </c>
    </row>
    <row r="632" spans="1:53" ht="15.75" customHeight="1">
      <c r="A632" s="10" t="s">
        <v>1132</v>
      </c>
      <c r="B632" s="5">
        <v>3154150</v>
      </c>
      <c r="C632" s="5" t="str">
        <f t="shared" si="49"/>
        <v>31541</v>
      </c>
      <c r="D632" s="11" t="s">
        <v>56</v>
      </c>
      <c r="E632" s="12">
        <v>0.28199999999999997</v>
      </c>
      <c r="F632" s="12">
        <v>0.48</v>
      </c>
      <c r="G632" s="13">
        <v>0.629</v>
      </c>
      <c r="H632" s="46" t="s">
        <v>694</v>
      </c>
      <c r="I632" s="13" t="s">
        <v>61</v>
      </c>
      <c r="J632" s="14">
        <v>1.51</v>
      </c>
      <c r="K632" s="14">
        <v>151.85900000000001</v>
      </c>
      <c r="L632" s="15">
        <f t="shared" si="43"/>
        <v>9.9434343700406291</v>
      </c>
      <c r="M632" s="6" t="s">
        <v>62</v>
      </c>
      <c r="N632" s="3" t="str">
        <f>_xlfn.IFNA(VLOOKUP($C632,DataSuS2021!$B$2:$O$173,2,FALSE),"")</f>
        <v/>
      </c>
      <c r="O632" s="3" t="str">
        <f>_xlfn.IFNA(VLOOKUP($C632,DataSuS2021!$B$2:$O$173,3,FALSE),"")</f>
        <v/>
      </c>
      <c r="P632" s="3" t="str">
        <f>_xlfn.IFNA(VLOOKUP($C632,DataSuS2021!$B$2:$O$173,4,FALSE),"")</f>
        <v/>
      </c>
      <c r="Q632" s="3" t="str">
        <f>_xlfn.IFNA(VLOOKUP($C632,DataSuS2021!$B$2:$O$173,5,FALSE),"")</f>
        <v/>
      </c>
      <c r="R632" s="3" t="str">
        <f>_xlfn.IFNA(VLOOKUP($C632,DataSuS2021!$B$2:$O$173,6,FALSE),"")</f>
        <v/>
      </c>
      <c r="S632" s="3" t="str">
        <f>_xlfn.IFNA(VLOOKUP($C632,DataSuS2021!$B$2:$O$173,7,FALSE),"")</f>
        <v/>
      </c>
      <c r="T632" s="3" t="str">
        <f>_xlfn.IFNA(VLOOKUP($C632,DataSuS2021!$B$2:$O$173,8,FALSE),"")</f>
        <v/>
      </c>
      <c r="U632" s="3" t="str">
        <f>_xlfn.IFNA(VLOOKUP($C632,DataSuS2021!$B$2:$O$173,9,FALSE),"")</f>
        <v/>
      </c>
      <c r="V632" s="3" t="str">
        <f>_xlfn.IFNA(VLOOKUP($C632,DataSuS2021!$B$2:$O$173,10,FALSE),"")</f>
        <v/>
      </c>
      <c r="W632" s="3" t="str">
        <f>_xlfn.IFNA(VLOOKUP($C632,DataSuS2021!$B$2:$O$173,11,FALSE),"")</f>
        <v/>
      </c>
      <c r="X632" s="3" t="str">
        <f>_xlfn.IFNA(VLOOKUP($C632,DataSuS2021!$B$2:$O$173,12,FALSE),"")</f>
        <v/>
      </c>
      <c r="Y632" s="3" t="str">
        <f>_xlfn.IFNA(VLOOKUP($C632,DataSuS2021!$B$2:$O$173,13,FALSE),"")</f>
        <v/>
      </c>
      <c r="Z632" s="42">
        <f t="shared" si="50"/>
        <v>0</v>
      </c>
      <c r="AA632" s="37" t="str">
        <f>_xlfn.IFNA(VLOOKUP($C632,DataSuS2022!$B$2:$O$854,2,FALSE),"")</f>
        <v>-</v>
      </c>
      <c r="AB632" s="37" t="str">
        <f>_xlfn.IFNA(VLOOKUP($C632,DataSuS2022!$B$2:$O$854,3,FALSE),"")</f>
        <v>-</v>
      </c>
      <c r="AC632" s="37" t="str">
        <f>_xlfn.IFNA(VLOOKUP($C632,DataSuS2022!$B$2:$O$854,4,FALSE),"")</f>
        <v>-</v>
      </c>
      <c r="AD632" s="37" t="str">
        <f>_xlfn.IFNA(VLOOKUP($C632,DataSuS2022!$B$2:$O$854,5,FALSE),"")</f>
        <v>-</v>
      </c>
      <c r="AE632" s="37" t="str">
        <f>_xlfn.IFNA(VLOOKUP($C632,DataSuS2022!$B$2:$O$854,6,FALSE),"")</f>
        <v>-</v>
      </c>
      <c r="AF632" s="37" t="str">
        <f>_xlfn.IFNA(VLOOKUP($C632,DataSuS2022!$B$2:$O$854,7,FALSE),"")</f>
        <v>-</v>
      </c>
      <c r="AG632" s="37" t="str">
        <f>_xlfn.IFNA(VLOOKUP($C632,DataSuS2022!$B$2:$O$854,8,FALSE),"")</f>
        <v>-</v>
      </c>
      <c r="AH632" s="37" t="str">
        <f>_xlfn.IFNA(VLOOKUP($C632,DataSuS2022!$B$2:$O$854,9,FALSE),"")</f>
        <v>-</v>
      </c>
      <c r="AI632" s="37" t="str">
        <f>_xlfn.IFNA(VLOOKUP($C632,DataSuS2022!$B$2:$O$854,10,FALSE),"")</f>
        <v>-</v>
      </c>
      <c r="AJ632" s="37" t="str">
        <f>_xlfn.IFNA(VLOOKUP($C632,DataSuS2022!$B$2:$O$854,11,FALSE),"")</f>
        <v>-</v>
      </c>
      <c r="AK632" s="37" t="str">
        <f>_xlfn.IFNA(VLOOKUP($C632,DataSuS2022!$B$2:$O$854,12,TRUE),"")</f>
        <v>-</v>
      </c>
      <c r="AL632" s="37" t="str">
        <f>_xlfn.IFNA(VLOOKUP($C632,DataSuS2022!$B$2:$O$854,13,FALSE),"")</f>
        <v>-</v>
      </c>
      <c r="AM632" s="44">
        <f t="shared" si="51"/>
        <v>0</v>
      </c>
      <c r="AN632" t="str">
        <f>_xlfn.IFNA(VLOOKUP($C632,DataSuS2023!$B$2:$O$854,2,FALSE),"")</f>
        <v>-</v>
      </c>
      <c r="AO632" t="str">
        <f>_xlfn.IFNA(VLOOKUP($C632,DataSuS2023!$B$2:$O$854,3,FALSE),"")</f>
        <v>-</v>
      </c>
      <c r="AP632" t="str">
        <f>_xlfn.IFNA(VLOOKUP($C632,DataSuS2023!$B$2:$O$854,4,FALSE),"")</f>
        <v>-</v>
      </c>
      <c r="AQ632" t="str">
        <f>_xlfn.IFNA(VLOOKUP($C632,DataSuS2023!$B$2:$O$854,5,FALSE),"")</f>
        <v>-</v>
      </c>
      <c r="AR632" t="str">
        <f>_xlfn.IFNA(VLOOKUP($C632,DataSuS2023!$B$2:$O$854,6,FALSE),"")</f>
        <v>-</v>
      </c>
      <c r="AS632" t="str">
        <f>_xlfn.IFNA(VLOOKUP($C632,DataSuS2023!$B$2:$O$854,7,FALSE),"")</f>
        <v>-</v>
      </c>
      <c r="AT632" t="str">
        <f>_xlfn.IFNA(VLOOKUP($C632,DataSuS2023!$B$2:$O$854,8,FALSE),"")</f>
        <v>-</v>
      </c>
      <c r="AU632" t="str">
        <f>_xlfn.IFNA(VLOOKUP($C632,DataSuS2023!$B$2:$O$854,9,FALSE),"")</f>
        <v>-</v>
      </c>
      <c r="AV632" t="str">
        <f>_xlfn.IFNA(VLOOKUP($C632,DataSuS2023!$B$2:$O$854,10,FALSE),"")</f>
        <v>-</v>
      </c>
      <c r="AW632" t="str">
        <f>_xlfn.IFNA(VLOOKUP($C632,DataSuS2023!$B$2:$O$854,11,FALSE),"")</f>
        <v>-</v>
      </c>
      <c r="AX632" t="str">
        <f>_xlfn.IFNA(VLOOKUP($C632,DataSuS2023!$B$2:$O$854,12,FALSE),"")</f>
        <v>-</v>
      </c>
      <c r="AY632" t="str">
        <f>_xlfn.IFNA(VLOOKUP($C632,DataSuS2023!$B$2:$O$854,13,FALSE),"")</f>
        <v>-</v>
      </c>
      <c r="AZ632" s="43">
        <f t="shared" si="53"/>
        <v>0</v>
      </c>
      <c r="BA632">
        <f t="shared" si="52"/>
        <v>0</v>
      </c>
    </row>
    <row r="633" spans="1:53" ht="15.75" customHeight="1">
      <c r="A633" s="10" t="s">
        <v>1133</v>
      </c>
      <c r="B633" s="5">
        <v>3154200</v>
      </c>
      <c r="C633" s="5" t="str">
        <f t="shared" si="49"/>
        <v>31542</v>
      </c>
      <c r="D633" s="11" t="s">
        <v>64</v>
      </c>
      <c r="E633" s="12">
        <v>0.41699999999999998</v>
      </c>
      <c r="F633" s="12">
        <v>0.56799999999999995</v>
      </c>
      <c r="G633" s="13">
        <v>0.68500000000000005</v>
      </c>
      <c r="H633" s="46" t="s">
        <v>605</v>
      </c>
      <c r="I633" s="13" t="s">
        <v>61</v>
      </c>
      <c r="J633" s="14">
        <v>3.53</v>
      </c>
      <c r="K633" s="14">
        <v>618.31200000000001</v>
      </c>
      <c r="L633" s="15">
        <f t="shared" si="43"/>
        <v>5.7090918500692203</v>
      </c>
      <c r="M633" s="6" t="s">
        <v>100</v>
      </c>
      <c r="N633" s="3" t="str">
        <f>_xlfn.IFNA(VLOOKUP($C633,DataSuS2021!$B$2:$O$173,2,FALSE),"")</f>
        <v/>
      </c>
      <c r="O633" s="3" t="str">
        <f>_xlfn.IFNA(VLOOKUP($C633,DataSuS2021!$B$2:$O$173,3,FALSE),"")</f>
        <v/>
      </c>
      <c r="P633" s="3" t="str">
        <f>_xlfn.IFNA(VLOOKUP($C633,DataSuS2021!$B$2:$O$173,4,FALSE),"")</f>
        <v/>
      </c>
      <c r="Q633" s="3" t="str">
        <f>_xlfn.IFNA(VLOOKUP($C633,DataSuS2021!$B$2:$O$173,5,FALSE),"")</f>
        <v/>
      </c>
      <c r="R633" s="3" t="str">
        <f>_xlfn.IFNA(VLOOKUP($C633,DataSuS2021!$B$2:$O$173,6,FALSE),"")</f>
        <v/>
      </c>
      <c r="S633" s="3" t="str">
        <f>_xlfn.IFNA(VLOOKUP($C633,DataSuS2021!$B$2:$O$173,7,FALSE),"")</f>
        <v/>
      </c>
      <c r="T633" s="3" t="str">
        <f>_xlfn.IFNA(VLOOKUP($C633,DataSuS2021!$B$2:$O$173,8,FALSE),"")</f>
        <v/>
      </c>
      <c r="U633" s="3" t="str">
        <f>_xlfn.IFNA(VLOOKUP($C633,DataSuS2021!$B$2:$O$173,9,FALSE),"")</f>
        <v/>
      </c>
      <c r="V633" s="3" t="str">
        <f>_xlfn.IFNA(VLOOKUP($C633,DataSuS2021!$B$2:$O$173,10,FALSE),"")</f>
        <v/>
      </c>
      <c r="W633" s="3" t="str">
        <f>_xlfn.IFNA(VLOOKUP($C633,DataSuS2021!$B$2:$O$173,11,FALSE),"")</f>
        <v/>
      </c>
      <c r="X633" s="3" t="str">
        <f>_xlfn.IFNA(VLOOKUP($C633,DataSuS2021!$B$2:$O$173,12,FALSE),"")</f>
        <v/>
      </c>
      <c r="Y633" s="3" t="str">
        <f>_xlfn.IFNA(VLOOKUP($C633,DataSuS2021!$B$2:$O$173,13,FALSE),"")</f>
        <v/>
      </c>
      <c r="Z633" s="42">
        <f t="shared" si="50"/>
        <v>0</v>
      </c>
      <c r="AA633" s="37">
        <f>_xlfn.IFNA(VLOOKUP($C633,DataSuS2022!$B$2:$O$854,2,FALSE),"")</f>
        <v>1</v>
      </c>
      <c r="AB633" s="37" t="str">
        <f>_xlfn.IFNA(VLOOKUP($C633,DataSuS2022!$B$2:$O$854,3,FALSE),"")</f>
        <v>-</v>
      </c>
      <c r="AC633" s="37" t="str">
        <f>_xlfn.IFNA(VLOOKUP($C633,DataSuS2022!$B$2:$O$854,4,FALSE),"")</f>
        <v>-</v>
      </c>
      <c r="AD633" s="37" t="str">
        <f>_xlfn.IFNA(VLOOKUP($C633,DataSuS2022!$B$2:$O$854,5,FALSE),"")</f>
        <v>-</v>
      </c>
      <c r="AE633" s="37" t="str">
        <f>_xlfn.IFNA(VLOOKUP($C633,DataSuS2022!$B$2:$O$854,6,FALSE),"")</f>
        <v>-</v>
      </c>
      <c r="AF633" s="37" t="str">
        <f>_xlfn.IFNA(VLOOKUP($C633,DataSuS2022!$B$2:$O$854,7,FALSE),"")</f>
        <v>-</v>
      </c>
      <c r="AG633" s="37" t="str">
        <f>_xlfn.IFNA(VLOOKUP($C633,DataSuS2022!$B$2:$O$854,8,FALSE),"")</f>
        <v>-</v>
      </c>
      <c r="AH633" s="37" t="str">
        <f>_xlfn.IFNA(VLOOKUP($C633,DataSuS2022!$B$2:$O$854,9,FALSE),"")</f>
        <v>-</v>
      </c>
      <c r="AI633" s="37" t="str">
        <f>_xlfn.IFNA(VLOOKUP($C633,DataSuS2022!$B$2:$O$854,10,FALSE),"")</f>
        <v>-</v>
      </c>
      <c r="AJ633" s="37" t="str">
        <f>_xlfn.IFNA(VLOOKUP($C633,DataSuS2022!$B$2:$O$854,11,FALSE),"")</f>
        <v>-</v>
      </c>
      <c r="AK633" s="37" t="str">
        <f>_xlfn.IFNA(VLOOKUP($C633,DataSuS2022!$B$2:$O$854,12,TRUE),"")</f>
        <v>-</v>
      </c>
      <c r="AL633" s="37" t="str">
        <f>_xlfn.IFNA(VLOOKUP($C633,DataSuS2022!$B$2:$O$854,13,FALSE),"")</f>
        <v>-</v>
      </c>
      <c r="AM633" s="44">
        <f t="shared" si="51"/>
        <v>1</v>
      </c>
      <c r="AN633" t="str">
        <f>_xlfn.IFNA(VLOOKUP($C633,DataSuS2023!$B$2:$O$854,2,FALSE),"")</f>
        <v>-</v>
      </c>
      <c r="AO633" t="str">
        <f>_xlfn.IFNA(VLOOKUP($C633,DataSuS2023!$B$2:$O$854,3,FALSE),"")</f>
        <v>-</v>
      </c>
      <c r="AP633" t="str">
        <f>_xlfn.IFNA(VLOOKUP($C633,DataSuS2023!$B$2:$O$854,4,FALSE),"")</f>
        <v>-</v>
      </c>
      <c r="AQ633" t="str">
        <f>_xlfn.IFNA(VLOOKUP($C633,DataSuS2023!$B$2:$O$854,5,FALSE),"")</f>
        <v>-</v>
      </c>
      <c r="AR633" t="str">
        <f>_xlfn.IFNA(VLOOKUP($C633,DataSuS2023!$B$2:$O$854,6,FALSE),"")</f>
        <v>-</v>
      </c>
      <c r="AS633" t="str">
        <f>_xlfn.IFNA(VLOOKUP($C633,DataSuS2023!$B$2:$O$854,7,FALSE),"")</f>
        <v>-</v>
      </c>
      <c r="AT633" t="str">
        <f>_xlfn.IFNA(VLOOKUP($C633,DataSuS2023!$B$2:$O$854,8,FALSE),"")</f>
        <v>-</v>
      </c>
      <c r="AU633" t="str">
        <f>_xlfn.IFNA(VLOOKUP($C633,DataSuS2023!$B$2:$O$854,9,FALSE),"")</f>
        <v>-</v>
      </c>
      <c r="AV633" t="str">
        <f>_xlfn.IFNA(VLOOKUP($C633,DataSuS2023!$B$2:$O$854,10,FALSE),"")</f>
        <v>-</v>
      </c>
      <c r="AW633" t="str">
        <f>_xlfn.IFNA(VLOOKUP($C633,DataSuS2023!$B$2:$O$854,11,FALSE),"")</f>
        <v>-</v>
      </c>
      <c r="AX633" t="str">
        <f>_xlfn.IFNA(VLOOKUP($C633,DataSuS2023!$B$2:$O$854,12,FALSE),"")</f>
        <v>-</v>
      </c>
      <c r="AY633" t="str">
        <f>_xlfn.IFNA(VLOOKUP($C633,DataSuS2023!$B$2:$O$854,13,FALSE),"")</f>
        <v>-</v>
      </c>
      <c r="AZ633" s="43">
        <f t="shared" si="53"/>
        <v>0</v>
      </c>
      <c r="BA633">
        <f t="shared" si="52"/>
        <v>1</v>
      </c>
    </row>
    <row r="634" spans="1:53" ht="15.75" customHeight="1">
      <c r="A634" s="10" t="s">
        <v>1134</v>
      </c>
      <c r="B634" s="5">
        <v>3154309</v>
      </c>
      <c r="C634" s="5" t="str">
        <f t="shared" si="49"/>
        <v>31543</v>
      </c>
      <c r="D634" s="11" t="s">
        <v>64</v>
      </c>
      <c r="E634" s="12">
        <v>0.39800000000000002</v>
      </c>
      <c r="F634" s="12">
        <v>0.57999999999999996</v>
      </c>
      <c r="G634" s="13">
        <v>0.67</v>
      </c>
      <c r="H634" s="46" t="s">
        <v>998</v>
      </c>
      <c r="I634" s="13" t="s">
        <v>61</v>
      </c>
      <c r="J634" s="14">
        <v>3.28</v>
      </c>
      <c r="K634" s="14">
        <v>1081.796</v>
      </c>
      <c r="L634" s="15">
        <f t="shared" si="43"/>
        <v>3.0319949417450238</v>
      </c>
      <c r="M634" s="6" t="s">
        <v>67</v>
      </c>
      <c r="N634" s="3" t="str">
        <f>_xlfn.IFNA(VLOOKUP($C634,DataSuS2021!$B$2:$O$173,2,FALSE),"")</f>
        <v/>
      </c>
      <c r="O634" s="3" t="str">
        <f>_xlfn.IFNA(VLOOKUP($C634,DataSuS2021!$B$2:$O$173,3,FALSE),"")</f>
        <v/>
      </c>
      <c r="P634" s="3" t="str">
        <f>_xlfn.IFNA(VLOOKUP($C634,DataSuS2021!$B$2:$O$173,4,FALSE),"")</f>
        <v/>
      </c>
      <c r="Q634" s="3" t="str">
        <f>_xlfn.IFNA(VLOOKUP($C634,DataSuS2021!$B$2:$O$173,5,FALSE),"")</f>
        <v/>
      </c>
      <c r="R634" s="3" t="str">
        <f>_xlfn.IFNA(VLOOKUP($C634,DataSuS2021!$B$2:$O$173,6,FALSE),"")</f>
        <v/>
      </c>
      <c r="S634" s="3" t="str">
        <f>_xlfn.IFNA(VLOOKUP($C634,DataSuS2021!$B$2:$O$173,7,FALSE),"")</f>
        <v/>
      </c>
      <c r="T634" s="3" t="str">
        <f>_xlfn.IFNA(VLOOKUP($C634,DataSuS2021!$B$2:$O$173,8,FALSE),"")</f>
        <v/>
      </c>
      <c r="U634" s="3" t="str">
        <f>_xlfn.IFNA(VLOOKUP($C634,DataSuS2021!$B$2:$O$173,9,FALSE),"")</f>
        <v/>
      </c>
      <c r="V634" s="3" t="str">
        <f>_xlfn.IFNA(VLOOKUP($C634,DataSuS2021!$B$2:$O$173,10,FALSE),"")</f>
        <v/>
      </c>
      <c r="W634" s="3" t="str">
        <f>_xlfn.IFNA(VLOOKUP($C634,DataSuS2021!$B$2:$O$173,11,FALSE),"")</f>
        <v/>
      </c>
      <c r="X634" s="3" t="str">
        <f>_xlfn.IFNA(VLOOKUP($C634,DataSuS2021!$B$2:$O$173,12,FALSE),"")</f>
        <v/>
      </c>
      <c r="Y634" s="3" t="str">
        <f>_xlfn.IFNA(VLOOKUP($C634,DataSuS2021!$B$2:$O$173,13,FALSE),"")</f>
        <v/>
      </c>
      <c r="Z634" s="42">
        <f t="shared" si="50"/>
        <v>0</v>
      </c>
      <c r="AA634" s="37" t="str">
        <f>_xlfn.IFNA(VLOOKUP($C634,DataSuS2022!$B$2:$O$854,2,FALSE),"")</f>
        <v>-</v>
      </c>
      <c r="AB634" s="37" t="str">
        <f>_xlfn.IFNA(VLOOKUP($C634,DataSuS2022!$B$2:$O$854,3,FALSE),"")</f>
        <v>-</v>
      </c>
      <c r="AC634" s="37" t="str">
        <f>_xlfn.IFNA(VLOOKUP($C634,DataSuS2022!$B$2:$O$854,4,FALSE),"")</f>
        <v>-</v>
      </c>
      <c r="AD634" s="37" t="str">
        <f>_xlfn.IFNA(VLOOKUP($C634,DataSuS2022!$B$2:$O$854,5,FALSE),"")</f>
        <v>-</v>
      </c>
      <c r="AE634" s="37" t="str">
        <f>_xlfn.IFNA(VLOOKUP($C634,DataSuS2022!$B$2:$O$854,6,FALSE),"")</f>
        <v>-</v>
      </c>
      <c r="AF634" s="37" t="str">
        <f>_xlfn.IFNA(VLOOKUP($C634,DataSuS2022!$B$2:$O$854,7,FALSE),"")</f>
        <v>-</v>
      </c>
      <c r="AG634" s="37" t="str">
        <f>_xlfn.IFNA(VLOOKUP($C634,DataSuS2022!$B$2:$O$854,8,FALSE),"")</f>
        <v>-</v>
      </c>
      <c r="AH634" s="37" t="str">
        <f>_xlfn.IFNA(VLOOKUP($C634,DataSuS2022!$B$2:$O$854,9,FALSE),"")</f>
        <v>-</v>
      </c>
      <c r="AI634" s="37" t="str">
        <f>_xlfn.IFNA(VLOOKUP($C634,DataSuS2022!$B$2:$O$854,10,FALSE),"")</f>
        <v>-</v>
      </c>
      <c r="AJ634" s="37" t="str">
        <f>_xlfn.IFNA(VLOOKUP($C634,DataSuS2022!$B$2:$O$854,11,FALSE),"")</f>
        <v>-</v>
      </c>
      <c r="AK634" s="37" t="str">
        <f>_xlfn.IFNA(VLOOKUP($C634,DataSuS2022!$B$2:$O$854,12,TRUE),"")</f>
        <v>-</v>
      </c>
      <c r="AL634" s="37" t="str">
        <f>_xlfn.IFNA(VLOOKUP($C634,DataSuS2022!$B$2:$O$854,13,FALSE),"")</f>
        <v>-</v>
      </c>
      <c r="AM634" s="44">
        <f t="shared" si="51"/>
        <v>0</v>
      </c>
      <c r="AN634" t="str">
        <f>_xlfn.IFNA(VLOOKUP($C634,DataSuS2023!$B$2:$O$854,2,FALSE),"")</f>
        <v>-</v>
      </c>
      <c r="AO634" t="str">
        <f>_xlfn.IFNA(VLOOKUP($C634,DataSuS2023!$B$2:$O$854,3,FALSE),"")</f>
        <v>-</v>
      </c>
      <c r="AP634" t="str">
        <f>_xlfn.IFNA(VLOOKUP($C634,DataSuS2023!$B$2:$O$854,4,FALSE),"")</f>
        <v>-</v>
      </c>
      <c r="AQ634" t="str">
        <f>_xlfn.IFNA(VLOOKUP($C634,DataSuS2023!$B$2:$O$854,5,FALSE),"")</f>
        <v>-</v>
      </c>
      <c r="AR634" t="str">
        <f>_xlfn.IFNA(VLOOKUP($C634,DataSuS2023!$B$2:$O$854,6,FALSE),"")</f>
        <v>-</v>
      </c>
      <c r="AS634" t="str">
        <f>_xlfn.IFNA(VLOOKUP($C634,DataSuS2023!$B$2:$O$854,7,FALSE),"")</f>
        <v>-</v>
      </c>
      <c r="AT634" t="str">
        <f>_xlfn.IFNA(VLOOKUP($C634,DataSuS2023!$B$2:$O$854,8,FALSE),"")</f>
        <v>-</v>
      </c>
      <c r="AU634" t="str">
        <f>_xlfn.IFNA(VLOOKUP($C634,DataSuS2023!$B$2:$O$854,9,FALSE),"")</f>
        <v>-</v>
      </c>
      <c r="AV634" t="str">
        <f>_xlfn.IFNA(VLOOKUP($C634,DataSuS2023!$B$2:$O$854,10,FALSE),"")</f>
        <v>-</v>
      </c>
      <c r="AW634" t="str">
        <f>_xlfn.IFNA(VLOOKUP($C634,DataSuS2023!$B$2:$O$854,11,FALSE),"")</f>
        <v>-</v>
      </c>
      <c r="AX634" t="str">
        <f>_xlfn.IFNA(VLOOKUP($C634,DataSuS2023!$B$2:$O$854,12,FALSE),"")</f>
        <v>-</v>
      </c>
      <c r="AY634" t="str">
        <f>_xlfn.IFNA(VLOOKUP($C634,DataSuS2023!$B$2:$O$854,13,FALSE),"")</f>
        <v>-</v>
      </c>
      <c r="AZ634" s="43">
        <f t="shared" si="53"/>
        <v>0</v>
      </c>
      <c r="BA634">
        <f t="shared" si="52"/>
        <v>0</v>
      </c>
    </row>
    <row r="635" spans="1:53" ht="15.75" customHeight="1">
      <c r="A635" s="10" t="s">
        <v>1135</v>
      </c>
      <c r="B635" s="5">
        <v>3154408</v>
      </c>
      <c r="C635" s="5" t="str">
        <f t="shared" si="49"/>
        <v>31544</v>
      </c>
      <c r="D635" s="11" t="s">
        <v>78</v>
      </c>
      <c r="E635" s="12">
        <v>0.38</v>
      </c>
      <c r="F635" s="12">
        <v>0.52</v>
      </c>
      <c r="G635" s="13">
        <v>0.68300000000000005</v>
      </c>
      <c r="H635" s="46" t="s">
        <v>1136</v>
      </c>
      <c r="I635" s="13" t="s">
        <v>61</v>
      </c>
      <c r="J635" s="14">
        <v>1.54</v>
      </c>
      <c r="K635" s="14">
        <v>183.06200000000001</v>
      </c>
      <c r="L635" s="15">
        <f t="shared" si="43"/>
        <v>8.4124504266314144</v>
      </c>
      <c r="M635" s="6" t="s">
        <v>100</v>
      </c>
      <c r="N635" s="3" t="str">
        <f>_xlfn.IFNA(VLOOKUP($C635,DataSuS2021!$B$2:$O$173,2,FALSE),"")</f>
        <v/>
      </c>
      <c r="O635" s="3" t="str">
        <f>_xlfn.IFNA(VLOOKUP($C635,DataSuS2021!$B$2:$O$173,3,FALSE),"")</f>
        <v/>
      </c>
      <c r="P635" s="3" t="str">
        <f>_xlfn.IFNA(VLOOKUP($C635,DataSuS2021!$B$2:$O$173,4,FALSE),"")</f>
        <v/>
      </c>
      <c r="Q635" s="3" t="str">
        <f>_xlfn.IFNA(VLOOKUP($C635,DataSuS2021!$B$2:$O$173,5,FALSE),"")</f>
        <v/>
      </c>
      <c r="R635" s="3" t="str">
        <f>_xlfn.IFNA(VLOOKUP($C635,DataSuS2021!$B$2:$O$173,6,FALSE),"")</f>
        <v/>
      </c>
      <c r="S635" s="3" t="str">
        <f>_xlfn.IFNA(VLOOKUP($C635,DataSuS2021!$B$2:$O$173,7,FALSE),"")</f>
        <v/>
      </c>
      <c r="T635" s="3" t="str">
        <f>_xlfn.IFNA(VLOOKUP($C635,DataSuS2021!$B$2:$O$173,8,FALSE),"")</f>
        <v/>
      </c>
      <c r="U635" s="3" t="str">
        <f>_xlfn.IFNA(VLOOKUP($C635,DataSuS2021!$B$2:$O$173,9,FALSE),"")</f>
        <v/>
      </c>
      <c r="V635" s="3" t="str">
        <f>_xlfn.IFNA(VLOOKUP($C635,DataSuS2021!$B$2:$O$173,10,FALSE),"")</f>
        <v/>
      </c>
      <c r="W635" s="3" t="str">
        <f>_xlfn.IFNA(VLOOKUP($C635,DataSuS2021!$B$2:$O$173,11,FALSE),"")</f>
        <v/>
      </c>
      <c r="X635" s="3" t="str">
        <f>_xlfn.IFNA(VLOOKUP($C635,DataSuS2021!$B$2:$O$173,12,FALSE),"")</f>
        <v/>
      </c>
      <c r="Y635" s="3" t="str">
        <f>_xlfn.IFNA(VLOOKUP($C635,DataSuS2021!$B$2:$O$173,13,FALSE),"")</f>
        <v/>
      </c>
      <c r="Z635" s="42">
        <f t="shared" si="50"/>
        <v>0</v>
      </c>
      <c r="AA635" s="37" t="str">
        <f>_xlfn.IFNA(VLOOKUP($C635,DataSuS2022!$B$2:$O$854,2,FALSE),"")</f>
        <v>-</v>
      </c>
      <c r="AB635" s="37" t="str">
        <f>_xlfn.IFNA(VLOOKUP($C635,DataSuS2022!$B$2:$O$854,3,FALSE),"")</f>
        <v>-</v>
      </c>
      <c r="AC635" s="37" t="str">
        <f>_xlfn.IFNA(VLOOKUP($C635,DataSuS2022!$B$2:$O$854,4,FALSE),"")</f>
        <v>-</v>
      </c>
      <c r="AD635" s="37" t="str">
        <f>_xlfn.IFNA(VLOOKUP($C635,DataSuS2022!$B$2:$O$854,5,FALSE),"")</f>
        <v>-</v>
      </c>
      <c r="AE635" s="37" t="str">
        <f>_xlfn.IFNA(VLOOKUP($C635,DataSuS2022!$B$2:$O$854,6,FALSE),"")</f>
        <v>-</v>
      </c>
      <c r="AF635" s="37" t="str">
        <f>_xlfn.IFNA(VLOOKUP($C635,DataSuS2022!$B$2:$O$854,7,FALSE),"")</f>
        <v>-</v>
      </c>
      <c r="AG635" s="37" t="str">
        <f>_xlfn.IFNA(VLOOKUP($C635,DataSuS2022!$B$2:$O$854,8,FALSE),"")</f>
        <v>-</v>
      </c>
      <c r="AH635" s="37" t="str">
        <f>_xlfn.IFNA(VLOOKUP($C635,DataSuS2022!$B$2:$O$854,9,FALSE),"")</f>
        <v>-</v>
      </c>
      <c r="AI635" s="37" t="str">
        <f>_xlfn.IFNA(VLOOKUP($C635,DataSuS2022!$B$2:$O$854,10,FALSE),"")</f>
        <v>-</v>
      </c>
      <c r="AJ635" s="37" t="str">
        <f>_xlfn.IFNA(VLOOKUP($C635,DataSuS2022!$B$2:$O$854,11,FALSE),"")</f>
        <v>-</v>
      </c>
      <c r="AK635" s="37" t="str">
        <f>_xlfn.IFNA(VLOOKUP($C635,DataSuS2022!$B$2:$O$854,12,TRUE),"")</f>
        <v>-</v>
      </c>
      <c r="AL635" s="37" t="str">
        <f>_xlfn.IFNA(VLOOKUP($C635,DataSuS2022!$B$2:$O$854,13,FALSE),"")</f>
        <v>-</v>
      </c>
      <c r="AM635" s="44">
        <f t="shared" si="51"/>
        <v>0</v>
      </c>
      <c r="AN635" t="str">
        <f>_xlfn.IFNA(VLOOKUP($C635,DataSuS2023!$B$2:$O$854,2,FALSE),"")</f>
        <v>-</v>
      </c>
      <c r="AO635" t="str">
        <f>_xlfn.IFNA(VLOOKUP($C635,DataSuS2023!$B$2:$O$854,3,FALSE),"")</f>
        <v>-</v>
      </c>
      <c r="AP635" t="str">
        <f>_xlfn.IFNA(VLOOKUP($C635,DataSuS2023!$B$2:$O$854,4,FALSE),"")</f>
        <v>-</v>
      </c>
      <c r="AQ635" t="str">
        <f>_xlfn.IFNA(VLOOKUP($C635,DataSuS2023!$B$2:$O$854,5,FALSE),"")</f>
        <v>-</v>
      </c>
      <c r="AR635" t="str">
        <f>_xlfn.IFNA(VLOOKUP($C635,DataSuS2023!$B$2:$O$854,6,FALSE),"")</f>
        <v>-</v>
      </c>
      <c r="AS635" t="str">
        <f>_xlfn.IFNA(VLOOKUP($C635,DataSuS2023!$B$2:$O$854,7,FALSE),"")</f>
        <v>-</v>
      </c>
      <c r="AT635" t="str">
        <f>_xlfn.IFNA(VLOOKUP($C635,DataSuS2023!$B$2:$O$854,8,FALSE),"")</f>
        <v>-</v>
      </c>
      <c r="AU635" t="str">
        <f>_xlfn.IFNA(VLOOKUP($C635,DataSuS2023!$B$2:$O$854,9,FALSE),"")</f>
        <v>-</v>
      </c>
      <c r="AV635" t="str">
        <f>_xlfn.IFNA(VLOOKUP($C635,DataSuS2023!$B$2:$O$854,10,FALSE),"")</f>
        <v>-</v>
      </c>
      <c r="AW635" t="str">
        <f>_xlfn.IFNA(VLOOKUP($C635,DataSuS2023!$B$2:$O$854,11,FALSE),"")</f>
        <v>-</v>
      </c>
      <c r="AX635" t="str">
        <f>_xlfn.IFNA(VLOOKUP($C635,DataSuS2023!$B$2:$O$854,12,FALSE),"")</f>
        <v>-</v>
      </c>
      <c r="AY635" t="str">
        <f>_xlfn.IFNA(VLOOKUP($C635,DataSuS2023!$B$2:$O$854,13,FALSE),"")</f>
        <v>-</v>
      </c>
      <c r="AZ635" s="43">
        <f t="shared" si="53"/>
        <v>0</v>
      </c>
      <c r="BA635">
        <f t="shared" si="52"/>
        <v>0</v>
      </c>
    </row>
    <row r="636" spans="1:53" ht="15.75" customHeight="1">
      <c r="A636" s="10" t="s">
        <v>1137</v>
      </c>
      <c r="B636" s="5">
        <v>3154457</v>
      </c>
      <c r="C636" s="5" t="str">
        <f t="shared" si="49"/>
        <v>31544</v>
      </c>
      <c r="D636" s="11" t="s">
        <v>85</v>
      </c>
      <c r="E636" s="12">
        <v>0.30499999999999999</v>
      </c>
      <c r="F636" s="12">
        <v>0.51300000000000001</v>
      </c>
      <c r="G636" s="13">
        <v>0.63200000000000001</v>
      </c>
      <c r="H636" s="46" t="s">
        <v>1138</v>
      </c>
      <c r="I636" s="13" t="s">
        <v>53</v>
      </c>
      <c r="J636" s="14">
        <v>2.06</v>
      </c>
      <c r="K636" s="14">
        <v>1719.2660000000001</v>
      </c>
      <c r="L636" s="15">
        <f t="shared" si="43"/>
        <v>1.1981857374018914</v>
      </c>
      <c r="M636" s="6" t="s">
        <v>83</v>
      </c>
      <c r="N636" s="3" t="str">
        <f>_xlfn.IFNA(VLOOKUP($C636,DataSuS2021!$B$2:$O$173,2,FALSE),"")</f>
        <v/>
      </c>
      <c r="O636" s="3" t="str">
        <f>_xlfn.IFNA(VLOOKUP($C636,DataSuS2021!$B$2:$O$173,3,FALSE),"")</f>
        <v/>
      </c>
      <c r="P636" s="3" t="str">
        <f>_xlfn.IFNA(VLOOKUP($C636,DataSuS2021!$B$2:$O$173,4,FALSE),"")</f>
        <v/>
      </c>
      <c r="Q636" s="3" t="str">
        <f>_xlfn.IFNA(VLOOKUP($C636,DataSuS2021!$B$2:$O$173,5,FALSE),"")</f>
        <v/>
      </c>
      <c r="R636" s="3" t="str">
        <f>_xlfn.IFNA(VLOOKUP($C636,DataSuS2021!$B$2:$O$173,6,FALSE),"")</f>
        <v/>
      </c>
      <c r="S636" s="3" t="str">
        <f>_xlfn.IFNA(VLOOKUP($C636,DataSuS2021!$B$2:$O$173,7,FALSE),"")</f>
        <v/>
      </c>
      <c r="T636" s="3" t="str">
        <f>_xlfn.IFNA(VLOOKUP($C636,DataSuS2021!$B$2:$O$173,8,FALSE),"")</f>
        <v/>
      </c>
      <c r="U636" s="3" t="str">
        <f>_xlfn.IFNA(VLOOKUP($C636,DataSuS2021!$B$2:$O$173,9,FALSE),"")</f>
        <v/>
      </c>
      <c r="V636" s="3" t="str">
        <f>_xlfn.IFNA(VLOOKUP($C636,DataSuS2021!$B$2:$O$173,10,FALSE),"")</f>
        <v/>
      </c>
      <c r="W636" s="3" t="str">
        <f>_xlfn.IFNA(VLOOKUP($C636,DataSuS2021!$B$2:$O$173,11,FALSE),"")</f>
        <v/>
      </c>
      <c r="X636" s="3" t="str">
        <f>_xlfn.IFNA(VLOOKUP($C636,DataSuS2021!$B$2:$O$173,12,FALSE),"")</f>
        <v/>
      </c>
      <c r="Y636" s="3" t="str">
        <f>_xlfn.IFNA(VLOOKUP($C636,DataSuS2021!$B$2:$O$173,13,FALSE),"")</f>
        <v/>
      </c>
      <c r="Z636" s="42">
        <f t="shared" si="50"/>
        <v>0</v>
      </c>
      <c r="AA636" s="37" t="str">
        <f>_xlfn.IFNA(VLOOKUP($C636,DataSuS2022!$B$2:$O$854,2,FALSE),"")</f>
        <v>-</v>
      </c>
      <c r="AB636" s="37" t="str">
        <f>_xlfn.IFNA(VLOOKUP($C636,DataSuS2022!$B$2:$O$854,3,FALSE),"")</f>
        <v>-</v>
      </c>
      <c r="AC636" s="37" t="str">
        <f>_xlfn.IFNA(VLOOKUP($C636,DataSuS2022!$B$2:$O$854,4,FALSE),"")</f>
        <v>-</v>
      </c>
      <c r="AD636" s="37" t="str">
        <f>_xlfn.IFNA(VLOOKUP($C636,DataSuS2022!$B$2:$O$854,5,FALSE),"")</f>
        <v>-</v>
      </c>
      <c r="AE636" s="37" t="str">
        <f>_xlfn.IFNA(VLOOKUP($C636,DataSuS2022!$B$2:$O$854,6,FALSE),"")</f>
        <v>-</v>
      </c>
      <c r="AF636" s="37" t="str">
        <f>_xlfn.IFNA(VLOOKUP($C636,DataSuS2022!$B$2:$O$854,7,FALSE),"")</f>
        <v>-</v>
      </c>
      <c r="AG636" s="37" t="str">
        <f>_xlfn.IFNA(VLOOKUP($C636,DataSuS2022!$B$2:$O$854,8,FALSE),"")</f>
        <v>-</v>
      </c>
      <c r="AH636" s="37" t="str">
        <f>_xlfn.IFNA(VLOOKUP($C636,DataSuS2022!$B$2:$O$854,9,FALSE),"")</f>
        <v>-</v>
      </c>
      <c r="AI636" s="37" t="str">
        <f>_xlfn.IFNA(VLOOKUP($C636,DataSuS2022!$B$2:$O$854,10,FALSE),"")</f>
        <v>-</v>
      </c>
      <c r="AJ636" s="37" t="str">
        <f>_xlfn.IFNA(VLOOKUP($C636,DataSuS2022!$B$2:$O$854,11,FALSE),"")</f>
        <v>-</v>
      </c>
      <c r="AK636" s="37" t="str">
        <f>_xlfn.IFNA(VLOOKUP($C636,DataSuS2022!$B$2:$O$854,12,TRUE),"")</f>
        <v>-</v>
      </c>
      <c r="AL636" s="37" t="str">
        <f>_xlfn.IFNA(VLOOKUP($C636,DataSuS2022!$B$2:$O$854,13,FALSE),"")</f>
        <v>-</v>
      </c>
      <c r="AM636" s="44">
        <f t="shared" si="51"/>
        <v>0</v>
      </c>
      <c r="AN636" t="str">
        <f>_xlfn.IFNA(VLOOKUP($C636,DataSuS2023!$B$2:$O$854,2,FALSE),"")</f>
        <v>-</v>
      </c>
      <c r="AO636" t="str">
        <f>_xlfn.IFNA(VLOOKUP($C636,DataSuS2023!$B$2:$O$854,3,FALSE),"")</f>
        <v>-</v>
      </c>
      <c r="AP636" t="str">
        <f>_xlfn.IFNA(VLOOKUP($C636,DataSuS2023!$B$2:$O$854,4,FALSE),"")</f>
        <v>-</v>
      </c>
      <c r="AQ636" t="str">
        <f>_xlfn.IFNA(VLOOKUP($C636,DataSuS2023!$B$2:$O$854,5,FALSE),"")</f>
        <v>-</v>
      </c>
      <c r="AR636" t="str">
        <f>_xlfn.IFNA(VLOOKUP($C636,DataSuS2023!$B$2:$O$854,6,FALSE),"")</f>
        <v>-</v>
      </c>
      <c r="AS636" t="str">
        <f>_xlfn.IFNA(VLOOKUP($C636,DataSuS2023!$B$2:$O$854,7,FALSE),"")</f>
        <v>-</v>
      </c>
      <c r="AT636" t="str">
        <f>_xlfn.IFNA(VLOOKUP($C636,DataSuS2023!$B$2:$O$854,8,FALSE),"")</f>
        <v>-</v>
      </c>
      <c r="AU636" t="str">
        <f>_xlfn.IFNA(VLOOKUP($C636,DataSuS2023!$B$2:$O$854,9,FALSE),"")</f>
        <v>-</v>
      </c>
      <c r="AV636" t="str">
        <f>_xlfn.IFNA(VLOOKUP($C636,DataSuS2023!$B$2:$O$854,10,FALSE),"")</f>
        <v>-</v>
      </c>
      <c r="AW636" t="str">
        <f>_xlfn.IFNA(VLOOKUP($C636,DataSuS2023!$B$2:$O$854,11,FALSE),"")</f>
        <v>-</v>
      </c>
      <c r="AX636" t="str">
        <f>_xlfn.IFNA(VLOOKUP($C636,DataSuS2023!$B$2:$O$854,12,FALSE),"")</f>
        <v>-</v>
      </c>
      <c r="AY636" t="str">
        <f>_xlfn.IFNA(VLOOKUP($C636,DataSuS2023!$B$2:$O$854,13,FALSE),"")</f>
        <v>-</v>
      </c>
      <c r="AZ636" s="43">
        <f t="shared" si="53"/>
        <v>0</v>
      </c>
      <c r="BA636">
        <f t="shared" si="52"/>
        <v>0</v>
      </c>
    </row>
    <row r="637" spans="1:53" ht="15.75" customHeight="1">
      <c r="A637" s="10" t="s">
        <v>1139</v>
      </c>
      <c r="B637" s="5">
        <v>3154507</v>
      </c>
      <c r="C637" s="5" t="str">
        <f t="shared" si="49"/>
        <v>31545</v>
      </c>
      <c r="D637" s="11" t="s">
        <v>72</v>
      </c>
      <c r="E637" s="12">
        <v>0.28100000000000003</v>
      </c>
      <c r="F637" s="12">
        <v>0.436</v>
      </c>
      <c r="G637" s="13">
        <v>0.627</v>
      </c>
      <c r="H637" s="46" t="s">
        <v>1140</v>
      </c>
      <c r="I637" s="13" t="s">
        <v>255</v>
      </c>
      <c r="J637" s="14">
        <v>1.31</v>
      </c>
      <c r="K637" s="14">
        <v>1315.54</v>
      </c>
      <c r="L637" s="15">
        <f t="shared" si="43"/>
        <v>0.99578880155677518</v>
      </c>
      <c r="M637" s="6" t="s">
        <v>83</v>
      </c>
      <c r="N637" s="3" t="str">
        <f>_xlfn.IFNA(VLOOKUP($C637,DataSuS2021!$B$2:$O$173,2,FALSE),"")</f>
        <v/>
      </c>
      <c r="O637" s="3" t="str">
        <f>_xlfn.IFNA(VLOOKUP($C637,DataSuS2021!$B$2:$O$173,3,FALSE),"")</f>
        <v/>
      </c>
      <c r="P637" s="3" t="str">
        <f>_xlfn.IFNA(VLOOKUP($C637,DataSuS2021!$B$2:$O$173,4,FALSE),"")</f>
        <v/>
      </c>
      <c r="Q637" s="3" t="str">
        <f>_xlfn.IFNA(VLOOKUP($C637,DataSuS2021!$B$2:$O$173,5,FALSE),"")</f>
        <v/>
      </c>
      <c r="R637" s="3" t="str">
        <f>_xlfn.IFNA(VLOOKUP($C637,DataSuS2021!$B$2:$O$173,6,FALSE),"")</f>
        <v/>
      </c>
      <c r="S637" s="3" t="str">
        <f>_xlfn.IFNA(VLOOKUP($C637,DataSuS2021!$B$2:$O$173,7,FALSE),"")</f>
        <v/>
      </c>
      <c r="T637" s="3" t="str">
        <f>_xlfn.IFNA(VLOOKUP($C637,DataSuS2021!$B$2:$O$173,8,FALSE),"")</f>
        <v/>
      </c>
      <c r="U637" s="3" t="str">
        <f>_xlfn.IFNA(VLOOKUP($C637,DataSuS2021!$B$2:$O$173,9,FALSE),"")</f>
        <v/>
      </c>
      <c r="V637" s="3" t="str">
        <f>_xlfn.IFNA(VLOOKUP($C637,DataSuS2021!$B$2:$O$173,10,FALSE),"")</f>
        <v/>
      </c>
      <c r="W637" s="3" t="str">
        <f>_xlfn.IFNA(VLOOKUP($C637,DataSuS2021!$B$2:$O$173,11,FALSE),"")</f>
        <v/>
      </c>
      <c r="X637" s="3" t="str">
        <f>_xlfn.IFNA(VLOOKUP($C637,DataSuS2021!$B$2:$O$173,12,FALSE),"")</f>
        <v/>
      </c>
      <c r="Y637" s="3" t="str">
        <f>_xlfn.IFNA(VLOOKUP($C637,DataSuS2021!$B$2:$O$173,13,FALSE),"")</f>
        <v/>
      </c>
      <c r="Z637" s="42">
        <f t="shared" si="50"/>
        <v>0</v>
      </c>
      <c r="AA637" s="37" t="str">
        <f>_xlfn.IFNA(VLOOKUP($C637,DataSuS2022!$B$2:$O$854,2,FALSE),"")</f>
        <v>-</v>
      </c>
      <c r="AB637" s="37" t="str">
        <f>_xlfn.IFNA(VLOOKUP($C637,DataSuS2022!$B$2:$O$854,3,FALSE),"")</f>
        <v>-</v>
      </c>
      <c r="AC637" s="37" t="str">
        <f>_xlfn.IFNA(VLOOKUP($C637,DataSuS2022!$B$2:$O$854,4,FALSE),"")</f>
        <v>-</v>
      </c>
      <c r="AD637" s="37" t="str">
        <f>_xlfn.IFNA(VLOOKUP($C637,DataSuS2022!$B$2:$O$854,5,FALSE),"")</f>
        <v>-</v>
      </c>
      <c r="AE637" s="37" t="str">
        <f>_xlfn.IFNA(VLOOKUP($C637,DataSuS2022!$B$2:$O$854,6,FALSE),"")</f>
        <v>-</v>
      </c>
      <c r="AF637" s="37" t="str">
        <f>_xlfn.IFNA(VLOOKUP($C637,DataSuS2022!$B$2:$O$854,7,FALSE),"")</f>
        <v>-</v>
      </c>
      <c r="AG637" s="37" t="str">
        <f>_xlfn.IFNA(VLOOKUP($C637,DataSuS2022!$B$2:$O$854,8,FALSE),"")</f>
        <v>-</v>
      </c>
      <c r="AH637" s="37" t="str">
        <f>_xlfn.IFNA(VLOOKUP($C637,DataSuS2022!$B$2:$O$854,9,FALSE),"")</f>
        <v>-</v>
      </c>
      <c r="AI637" s="37" t="str">
        <f>_xlfn.IFNA(VLOOKUP($C637,DataSuS2022!$B$2:$O$854,10,FALSE),"")</f>
        <v>-</v>
      </c>
      <c r="AJ637" s="37" t="str">
        <f>_xlfn.IFNA(VLOOKUP($C637,DataSuS2022!$B$2:$O$854,11,FALSE),"")</f>
        <v>-</v>
      </c>
      <c r="AK637" s="37" t="str">
        <f>_xlfn.IFNA(VLOOKUP($C637,DataSuS2022!$B$2:$O$854,12,TRUE),"")</f>
        <v>-</v>
      </c>
      <c r="AL637" s="37" t="str">
        <f>_xlfn.IFNA(VLOOKUP($C637,DataSuS2022!$B$2:$O$854,13,FALSE),"")</f>
        <v>-</v>
      </c>
      <c r="AM637" s="44">
        <f t="shared" si="51"/>
        <v>0</v>
      </c>
      <c r="AN637" t="str">
        <f>_xlfn.IFNA(VLOOKUP($C637,DataSuS2023!$B$2:$O$854,2,FALSE),"")</f>
        <v>-</v>
      </c>
      <c r="AO637" t="str">
        <f>_xlfn.IFNA(VLOOKUP($C637,DataSuS2023!$B$2:$O$854,3,FALSE),"")</f>
        <v>-</v>
      </c>
      <c r="AP637" t="str">
        <f>_xlfn.IFNA(VLOOKUP($C637,DataSuS2023!$B$2:$O$854,4,FALSE),"")</f>
        <v>-</v>
      </c>
      <c r="AQ637" t="str">
        <f>_xlfn.IFNA(VLOOKUP($C637,DataSuS2023!$B$2:$O$854,5,FALSE),"")</f>
        <v>-</v>
      </c>
      <c r="AR637" t="str">
        <f>_xlfn.IFNA(VLOOKUP($C637,DataSuS2023!$B$2:$O$854,6,FALSE),"")</f>
        <v>-</v>
      </c>
      <c r="AS637" t="str">
        <f>_xlfn.IFNA(VLOOKUP($C637,DataSuS2023!$B$2:$O$854,7,FALSE),"")</f>
        <v>-</v>
      </c>
      <c r="AT637" t="str">
        <f>_xlfn.IFNA(VLOOKUP($C637,DataSuS2023!$B$2:$O$854,8,FALSE),"")</f>
        <v>-</v>
      </c>
      <c r="AU637" t="str">
        <f>_xlfn.IFNA(VLOOKUP($C637,DataSuS2023!$B$2:$O$854,9,FALSE),"")</f>
        <v>-</v>
      </c>
      <c r="AV637" t="str">
        <f>_xlfn.IFNA(VLOOKUP($C637,DataSuS2023!$B$2:$O$854,10,FALSE),"")</f>
        <v>-</v>
      </c>
      <c r="AW637" t="str">
        <f>_xlfn.IFNA(VLOOKUP($C637,DataSuS2023!$B$2:$O$854,11,FALSE),"")</f>
        <v>-</v>
      </c>
      <c r="AX637" t="str">
        <f>_xlfn.IFNA(VLOOKUP($C637,DataSuS2023!$B$2:$O$854,12,FALSE),"")</f>
        <v>-</v>
      </c>
      <c r="AY637" t="str">
        <f>_xlfn.IFNA(VLOOKUP($C637,DataSuS2023!$B$2:$O$854,13,FALSE),"")</f>
        <v>-</v>
      </c>
      <c r="AZ637" s="43">
        <f t="shared" si="53"/>
        <v>0</v>
      </c>
      <c r="BA637">
        <f t="shared" si="52"/>
        <v>0</v>
      </c>
    </row>
    <row r="638" spans="1:53" ht="15.75" customHeight="1">
      <c r="A638" s="10" t="s">
        <v>1141</v>
      </c>
      <c r="B638" s="5">
        <v>3154705</v>
      </c>
      <c r="C638" s="5" t="str">
        <f t="shared" si="49"/>
        <v>31547</v>
      </c>
      <c r="D638" s="11" t="s">
        <v>136</v>
      </c>
      <c r="E638" s="12">
        <v>0.39600000000000002</v>
      </c>
      <c r="F638" s="12">
        <v>0.57699999999999996</v>
      </c>
      <c r="G638" s="13">
        <v>0.68400000000000005</v>
      </c>
      <c r="H638" s="46" t="s">
        <v>1142</v>
      </c>
      <c r="I638" s="13" t="s">
        <v>53</v>
      </c>
      <c r="J638" s="14">
        <v>53</v>
      </c>
      <c r="K638" s="14">
        <v>155.10499999999999</v>
      </c>
      <c r="L638" s="15">
        <f t="shared" si="43"/>
        <v>341.70400696302505</v>
      </c>
      <c r="M638" s="6" t="s">
        <v>117</v>
      </c>
      <c r="N638" s="3" t="str">
        <f>_xlfn.IFNA(VLOOKUP($C638,DataSuS2021!$B$2:$O$173,2,FALSE),"")</f>
        <v/>
      </c>
      <c r="O638" s="3" t="str">
        <f>_xlfn.IFNA(VLOOKUP($C638,DataSuS2021!$B$2:$O$173,3,FALSE),"")</f>
        <v/>
      </c>
      <c r="P638" s="3" t="str">
        <f>_xlfn.IFNA(VLOOKUP($C638,DataSuS2021!$B$2:$O$173,4,FALSE),"")</f>
        <v/>
      </c>
      <c r="Q638" s="3" t="str">
        <f>_xlfn.IFNA(VLOOKUP($C638,DataSuS2021!$B$2:$O$173,5,FALSE),"")</f>
        <v/>
      </c>
      <c r="R638" s="3" t="str">
        <f>_xlfn.IFNA(VLOOKUP($C638,DataSuS2021!$B$2:$O$173,6,FALSE),"")</f>
        <v/>
      </c>
      <c r="S638" s="3" t="str">
        <f>_xlfn.IFNA(VLOOKUP($C638,DataSuS2021!$B$2:$O$173,7,FALSE),"")</f>
        <v/>
      </c>
      <c r="T638" s="3" t="str">
        <f>_xlfn.IFNA(VLOOKUP($C638,DataSuS2021!$B$2:$O$173,8,FALSE),"")</f>
        <v/>
      </c>
      <c r="U638" s="3" t="str">
        <f>_xlfn.IFNA(VLOOKUP($C638,DataSuS2021!$B$2:$O$173,9,FALSE),"")</f>
        <v/>
      </c>
      <c r="V638" s="3" t="str">
        <f>_xlfn.IFNA(VLOOKUP($C638,DataSuS2021!$B$2:$O$173,10,FALSE),"")</f>
        <v/>
      </c>
      <c r="W638" s="3" t="str">
        <f>_xlfn.IFNA(VLOOKUP($C638,DataSuS2021!$B$2:$O$173,11,FALSE),"")</f>
        <v/>
      </c>
      <c r="X638" s="3" t="str">
        <f>_xlfn.IFNA(VLOOKUP($C638,DataSuS2021!$B$2:$O$173,12,FALSE),"")</f>
        <v/>
      </c>
      <c r="Y638" s="3" t="str">
        <f>_xlfn.IFNA(VLOOKUP($C638,DataSuS2021!$B$2:$O$173,13,FALSE),"")</f>
        <v/>
      </c>
      <c r="Z638" s="42">
        <f t="shared" si="50"/>
        <v>0</v>
      </c>
      <c r="AA638" s="37" t="str">
        <f>_xlfn.IFNA(VLOOKUP($C638,DataSuS2022!$B$2:$O$854,2,FALSE),"")</f>
        <v>-</v>
      </c>
      <c r="AB638" s="37" t="str">
        <f>_xlfn.IFNA(VLOOKUP($C638,DataSuS2022!$B$2:$O$854,3,FALSE),"")</f>
        <v>-</v>
      </c>
      <c r="AC638" s="37" t="str">
        <f>_xlfn.IFNA(VLOOKUP($C638,DataSuS2022!$B$2:$O$854,4,FALSE),"")</f>
        <v>-</v>
      </c>
      <c r="AD638" s="37" t="str">
        <f>_xlfn.IFNA(VLOOKUP($C638,DataSuS2022!$B$2:$O$854,5,FALSE),"")</f>
        <v>-</v>
      </c>
      <c r="AE638" s="37" t="str">
        <f>_xlfn.IFNA(VLOOKUP($C638,DataSuS2022!$B$2:$O$854,6,FALSE),"")</f>
        <v>-</v>
      </c>
      <c r="AF638" s="37" t="str">
        <f>_xlfn.IFNA(VLOOKUP($C638,DataSuS2022!$B$2:$O$854,7,FALSE),"")</f>
        <v>-</v>
      </c>
      <c r="AG638" s="37" t="str">
        <f>_xlfn.IFNA(VLOOKUP($C638,DataSuS2022!$B$2:$O$854,8,FALSE),"")</f>
        <v>-</v>
      </c>
      <c r="AH638" s="37" t="str">
        <f>_xlfn.IFNA(VLOOKUP($C638,DataSuS2022!$B$2:$O$854,9,FALSE),"")</f>
        <v>-</v>
      </c>
      <c r="AI638" s="37" t="str">
        <f>_xlfn.IFNA(VLOOKUP($C638,DataSuS2022!$B$2:$O$854,10,FALSE),"")</f>
        <v>-</v>
      </c>
      <c r="AJ638" s="37" t="str">
        <f>_xlfn.IFNA(VLOOKUP($C638,DataSuS2022!$B$2:$O$854,11,FALSE),"")</f>
        <v>-</v>
      </c>
      <c r="AK638" s="37" t="str">
        <f>_xlfn.IFNA(VLOOKUP($C638,DataSuS2022!$B$2:$O$854,12,TRUE),"")</f>
        <v>-</v>
      </c>
      <c r="AL638" s="37" t="str">
        <f>_xlfn.IFNA(VLOOKUP($C638,DataSuS2022!$B$2:$O$854,13,FALSE),"")</f>
        <v>-</v>
      </c>
      <c r="AM638" s="44">
        <f t="shared" si="51"/>
        <v>0</v>
      </c>
      <c r="AN638" t="str">
        <f>_xlfn.IFNA(VLOOKUP($C638,DataSuS2023!$B$2:$O$854,2,FALSE),"")</f>
        <v>-</v>
      </c>
      <c r="AO638" t="str">
        <f>_xlfn.IFNA(VLOOKUP($C638,DataSuS2023!$B$2:$O$854,3,FALSE),"")</f>
        <v>-</v>
      </c>
      <c r="AP638" t="str">
        <f>_xlfn.IFNA(VLOOKUP($C638,DataSuS2023!$B$2:$O$854,4,FALSE),"")</f>
        <v>-</v>
      </c>
      <c r="AQ638" t="str">
        <f>_xlfn.IFNA(VLOOKUP($C638,DataSuS2023!$B$2:$O$854,5,FALSE),"")</f>
        <v>-</v>
      </c>
      <c r="AR638" t="str">
        <f>_xlfn.IFNA(VLOOKUP($C638,DataSuS2023!$B$2:$O$854,6,FALSE),"")</f>
        <v>-</v>
      </c>
      <c r="AS638" t="str">
        <f>_xlfn.IFNA(VLOOKUP($C638,DataSuS2023!$B$2:$O$854,7,FALSE),"")</f>
        <v>-</v>
      </c>
      <c r="AT638" t="str">
        <f>_xlfn.IFNA(VLOOKUP($C638,DataSuS2023!$B$2:$O$854,8,FALSE),"")</f>
        <v>-</v>
      </c>
      <c r="AU638" t="str">
        <f>_xlfn.IFNA(VLOOKUP($C638,DataSuS2023!$B$2:$O$854,9,FALSE),"")</f>
        <v>-</v>
      </c>
      <c r="AV638" t="str">
        <f>_xlfn.IFNA(VLOOKUP($C638,DataSuS2023!$B$2:$O$854,10,FALSE),"")</f>
        <v>-</v>
      </c>
      <c r="AW638" t="str">
        <f>_xlfn.IFNA(VLOOKUP($C638,DataSuS2023!$B$2:$O$854,11,FALSE),"")</f>
        <v>-</v>
      </c>
      <c r="AX638" t="str">
        <f>_xlfn.IFNA(VLOOKUP($C638,DataSuS2023!$B$2:$O$854,12,FALSE),"")</f>
        <v>-</v>
      </c>
      <c r="AY638" t="str">
        <f>_xlfn.IFNA(VLOOKUP($C638,DataSuS2023!$B$2:$O$854,13,FALSE),"")</f>
        <v>-</v>
      </c>
      <c r="AZ638" s="43">
        <f t="shared" si="53"/>
        <v>0</v>
      </c>
      <c r="BA638">
        <f t="shared" si="52"/>
        <v>0</v>
      </c>
    </row>
    <row r="639" spans="1:53" ht="15.75" customHeight="1">
      <c r="A639" s="10" t="s">
        <v>1143</v>
      </c>
      <c r="B639" s="5">
        <v>3154606</v>
      </c>
      <c r="C639" s="5" t="str">
        <f t="shared" si="49"/>
        <v>31546</v>
      </c>
      <c r="D639" s="11" t="s">
        <v>64</v>
      </c>
      <c r="E639" s="12">
        <v>0.52400000000000002</v>
      </c>
      <c r="F639" s="12">
        <v>0.63100000000000001</v>
      </c>
      <c r="G639" s="13">
        <v>0.73699999999999999</v>
      </c>
      <c r="H639" s="46" t="s">
        <v>151</v>
      </c>
      <c r="I639" s="13" t="s">
        <v>61</v>
      </c>
      <c r="J639" s="14">
        <v>1.27</v>
      </c>
      <c r="K639" s="14">
        <v>49.250999999999998</v>
      </c>
      <c r="L639" s="15">
        <f t="shared" si="43"/>
        <v>25.786278451198964</v>
      </c>
      <c r="M639" s="6" t="s">
        <v>100</v>
      </c>
      <c r="N639" s="3">
        <f>_xlfn.IFNA(VLOOKUP($C639,DataSuS2021!$B$2:$O$173,2,FALSE),"")</f>
        <v>2</v>
      </c>
      <c r="O639" s="3" t="str">
        <f>_xlfn.IFNA(VLOOKUP($C639,DataSuS2021!$B$2:$O$173,3,FALSE),"")</f>
        <v>-</v>
      </c>
      <c r="P639" s="3" t="str">
        <f>_xlfn.IFNA(VLOOKUP($C639,DataSuS2021!$B$2:$O$173,4,FALSE),"")</f>
        <v>-</v>
      </c>
      <c r="Q639" s="3" t="str">
        <f>_xlfn.IFNA(VLOOKUP($C639,DataSuS2021!$B$2:$O$173,5,FALSE),"")</f>
        <v>-</v>
      </c>
      <c r="R639" s="3" t="str">
        <f>_xlfn.IFNA(VLOOKUP($C639,DataSuS2021!$B$2:$O$173,6,FALSE),"")</f>
        <v>-</v>
      </c>
      <c r="S639" s="3" t="str">
        <f>_xlfn.IFNA(VLOOKUP($C639,DataSuS2021!$B$2:$O$173,7,FALSE),"")</f>
        <v>-</v>
      </c>
      <c r="T639" s="3">
        <f>_xlfn.IFNA(VLOOKUP($C639,DataSuS2021!$B$2:$O$173,8,FALSE),"")</f>
        <v>1</v>
      </c>
      <c r="U639" s="3" t="str">
        <f>_xlfn.IFNA(VLOOKUP($C639,DataSuS2021!$B$2:$O$173,9,FALSE),"")</f>
        <v>-</v>
      </c>
      <c r="V639" s="3" t="str">
        <f>_xlfn.IFNA(VLOOKUP($C639,DataSuS2021!$B$2:$O$173,10,FALSE),"")</f>
        <v>-</v>
      </c>
      <c r="W639" s="3" t="str">
        <f>_xlfn.IFNA(VLOOKUP($C639,DataSuS2021!$B$2:$O$173,11,FALSE),"")</f>
        <v>-</v>
      </c>
      <c r="X639" s="3" t="str">
        <f>_xlfn.IFNA(VLOOKUP($C639,DataSuS2021!$B$2:$O$173,12,FALSE),"")</f>
        <v>-</v>
      </c>
      <c r="Y639" s="3" t="str">
        <f>_xlfn.IFNA(VLOOKUP($C639,DataSuS2021!$B$2:$O$173,13,FALSE),"")</f>
        <v>-</v>
      </c>
      <c r="Z639" s="42">
        <f t="shared" si="50"/>
        <v>3</v>
      </c>
      <c r="AA639" s="37" t="str">
        <f>_xlfn.IFNA(VLOOKUP($C639,DataSuS2022!$B$2:$O$854,2,FALSE),"")</f>
        <v>-</v>
      </c>
      <c r="AB639" s="37" t="str">
        <f>_xlfn.IFNA(VLOOKUP($C639,DataSuS2022!$B$2:$O$854,3,FALSE),"")</f>
        <v>-</v>
      </c>
      <c r="AC639" s="37" t="str">
        <f>_xlfn.IFNA(VLOOKUP($C639,DataSuS2022!$B$2:$O$854,4,FALSE),"")</f>
        <v>-</v>
      </c>
      <c r="AD639" s="37">
        <f>_xlfn.IFNA(VLOOKUP($C639,DataSuS2022!$B$2:$O$854,5,FALSE),"")</f>
        <v>1</v>
      </c>
      <c r="AE639" s="37">
        <f>_xlfn.IFNA(VLOOKUP($C639,DataSuS2022!$B$2:$O$854,6,FALSE),"")</f>
        <v>1</v>
      </c>
      <c r="AF639" s="37" t="str">
        <f>_xlfn.IFNA(VLOOKUP($C639,DataSuS2022!$B$2:$O$854,7,FALSE),"")</f>
        <v>-</v>
      </c>
      <c r="AG639" s="37">
        <f>_xlfn.IFNA(VLOOKUP($C639,DataSuS2022!$B$2:$O$854,8,FALSE),"")</f>
        <v>1</v>
      </c>
      <c r="AH639" s="37" t="str">
        <f>_xlfn.IFNA(VLOOKUP($C639,DataSuS2022!$B$2:$O$854,9,FALSE),"")</f>
        <v>-</v>
      </c>
      <c r="AI639" s="37" t="str">
        <f>_xlfn.IFNA(VLOOKUP($C639,DataSuS2022!$B$2:$O$854,10,FALSE),"")</f>
        <v>-</v>
      </c>
      <c r="AJ639" s="37">
        <f>_xlfn.IFNA(VLOOKUP($C639,DataSuS2022!$B$2:$O$854,11,FALSE),"")</f>
        <v>2</v>
      </c>
      <c r="AK639" s="37" t="str">
        <f>_xlfn.IFNA(VLOOKUP($C639,DataSuS2022!$B$2:$O$854,12,TRUE),"")</f>
        <v>-</v>
      </c>
      <c r="AL639" s="37">
        <f>_xlfn.IFNA(VLOOKUP($C639,DataSuS2022!$B$2:$O$854,13,FALSE),"")</f>
        <v>3</v>
      </c>
      <c r="AM639" s="44">
        <f t="shared" si="51"/>
        <v>8</v>
      </c>
      <c r="AN639">
        <f>_xlfn.IFNA(VLOOKUP($C639,DataSuS2023!$B$2:$O$854,2,FALSE),"")</f>
        <v>1</v>
      </c>
      <c r="AO639" t="str">
        <f>_xlfn.IFNA(VLOOKUP($C639,DataSuS2023!$B$2:$O$854,3,FALSE),"")</f>
        <v>-</v>
      </c>
      <c r="AP639" t="str">
        <f>_xlfn.IFNA(VLOOKUP($C639,DataSuS2023!$B$2:$O$854,4,FALSE),"")</f>
        <v>-</v>
      </c>
      <c r="AQ639" t="str">
        <f>_xlfn.IFNA(VLOOKUP($C639,DataSuS2023!$B$2:$O$854,5,FALSE),"")</f>
        <v>-</v>
      </c>
      <c r="AR639" t="str">
        <f>_xlfn.IFNA(VLOOKUP($C639,DataSuS2023!$B$2:$O$854,6,FALSE),"")</f>
        <v>-</v>
      </c>
      <c r="AS639">
        <f>_xlfn.IFNA(VLOOKUP($C639,DataSuS2023!$B$2:$O$854,7,FALSE),"")</f>
        <v>1</v>
      </c>
      <c r="AT639" t="str">
        <f>_xlfn.IFNA(VLOOKUP($C639,DataSuS2023!$B$2:$O$854,8,FALSE),"")</f>
        <v>-</v>
      </c>
      <c r="AU639" t="str">
        <f>_xlfn.IFNA(VLOOKUP($C639,DataSuS2023!$B$2:$O$854,9,FALSE),"")</f>
        <v>-</v>
      </c>
      <c r="AV639" t="str">
        <f>_xlfn.IFNA(VLOOKUP($C639,DataSuS2023!$B$2:$O$854,10,FALSE),"")</f>
        <v>-</v>
      </c>
      <c r="AW639" t="str">
        <f>_xlfn.IFNA(VLOOKUP($C639,DataSuS2023!$B$2:$O$854,11,FALSE),"")</f>
        <v>-</v>
      </c>
      <c r="AX639" t="str">
        <f>_xlfn.IFNA(VLOOKUP($C639,DataSuS2023!$B$2:$O$854,12,FALSE),"")</f>
        <v>-</v>
      </c>
      <c r="AY639" t="str">
        <f>_xlfn.IFNA(VLOOKUP($C639,DataSuS2023!$B$2:$O$854,13,FALSE),"")</f>
        <v>-</v>
      </c>
      <c r="AZ639" s="43">
        <f t="shared" si="53"/>
        <v>2</v>
      </c>
      <c r="BA639">
        <f t="shared" si="52"/>
        <v>13</v>
      </c>
    </row>
    <row r="640" spans="1:53" ht="15.75" customHeight="1">
      <c r="A640" s="10" t="s">
        <v>1144</v>
      </c>
      <c r="B640" s="5">
        <v>3154804</v>
      </c>
      <c r="C640" s="5" t="str">
        <f t="shared" si="49"/>
        <v>31548</v>
      </c>
      <c r="D640" s="11" t="s">
        <v>143</v>
      </c>
      <c r="E640" s="12">
        <v>0.40100000000000002</v>
      </c>
      <c r="F640" s="12">
        <v>0.55200000000000005</v>
      </c>
      <c r="G640" s="13">
        <v>0.67300000000000004</v>
      </c>
      <c r="H640" s="46" t="s">
        <v>689</v>
      </c>
      <c r="I640" s="13" t="s">
        <v>61</v>
      </c>
      <c r="J640" s="14">
        <v>4.07</v>
      </c>
      <c r="K640" s="14">
        <v>228.39400000000001</v>
      </c>
      <c r="L640" s="15">
        <f t="shared" si="43"/>
        <v>17.82008283930401</v>
      </c>
      <c r="M640" s="6" t="s">
        <v>117</v>
      </c>
      <c r="N640" s="3" t="str">
        <f>_xlfn.IFNA(VLOOKUP($C640,DataSuS2021!$B$2:$O$173,2,FALSE),"")</f>
        <v/>
      </c>
      <c r="O640" s="3" t="str">
        <f>_xlfn.IFNA(VLOOKUP($C640,DataSuS2021!$B$2:$O$173,3,FALSE),"")</f>
        <v/>
      </c>
      <c r="P640" s="3" t="str">
        <f>_xlfn.IFNA(VLOOKUP($C640,DataSuS2021!$B$2:$O$173,4,FALSE),"")</f>
        <v/>
      </c>
      <c r="Q640" s="3" t="str">
        <f>_xlfn.IFNA(VLOOKUP($C640,DataSuS2021!$B$2:$O$173,5,FALSE),"")</f>
        <v/>
      </c>
      <c r="R640" s="3" t="str">
        <f>_xlfn.IFNA(VLOOKUP($C640,DataSuS2021!$B$2:$O$173,6,FALSE),"")</f>
        <v/>
      </c>
      <c r="S640" s="3" t="str">
        <f>_xlfn.IFNA(VLOOKUP($C640,DataSuS2021!$B$2:$O$173,7,FALSE),"")</f>
        <v/>
      </c>
      <c r="T640" s="3" t="str">
        <f>_xlfn.IFNA(VLOOKUP($C640,DataSuS2021!$B$2:$O$173,8,FALSE),"")</f>
        <v/>
      </c>
      <c r="U640" s="3" t="str">
        <f>_xlfn.IFNA(VLOOKUP($C640,DataSuS2021!$B$2:$O$173,9,FALSE),"")</f>
        <v/>
      </c>
      <c r="V640" s="3" t="str">
        <f>_xlfn.IFNA(VLOOKUP($C640,DataSuS2021!$B$2:$O$173,10,FALSE),"")</f>
        <v/>
      </c>
      <c r="W640" s="3" t="str">
        <f>_xlfn.IFNA(VLOOKUP($C640,DataSuS2021!$B$2:$O$173,11,FALSE),"")</f>
        <v/>
      </c>
      <c r="X640" s="3" t="str">
        <f>_xlfn.IFNA(VLOOKUP($C640,DataSuS2021!$B$2:$O$173,12,FALSE),"")</f>
        <v/>
      </c>
      <c r="Y640" s="3" t="str">
        <f>_xlfn.IFNA(VLOOKUP($C640,DataSuS2021!$B$2:$O$173,13,FALSE),"")</f>
        <v/>
      </c>
      <c r="Z640" s="42">
        <f t="shared" si="50"/>
        <v>0</v>
      </c>
      <c r="AA640" s="37" t="str">
        <f>_xlfn.IFNA(VLOOKUP($C640,DataSuS2022!$B$2:$O$854,2,FALSE),"")</f>
        <v>-</v>
      </c>
      <c r="AB640" s="37" t="str">
        <f>_xlfn.IFNA(VLOOKUP($C640,DataSuS2022!$B$2:$O$854,3,FALSE),"")</f>
        <v>-</v>
      </c>
      <c r="AC640" s="37" t="str">
        <f>_xlfn.IFNA(VLOOKUP($C640,DataSuS2022!$B$2:$O$854,4,FALSE),"")</f>
        <v>-</v>
      </c>
      <c r="AD640" s="37" t="str">
        <f>_xlfn.IFNA(VLOOKUP($C640,DataSuS2022!$B$2:$O$854,5,FALSE),"")</f>
        <v>-</v>
      </c>
      <c r="AE640" s="37" t="str">
        <f>_xlfn.IFNA(VLOOKUP($C640,DataSuS2022!$B$2:$O$854,6,FALSE),"")</f>
        <v>-</v>
      </c>
      <c r="AF640" s="37" t="str">
        <f>_xlfn.IFNA(VLOOKUP($C640,DataSuS2022!$B$2:$O$854,7,FALSE),"")</f>
        <v>-</v>
      </c>
      <c r="AG640" s="37" t="str">
        <f>_xlfn.IFNA(VLOOKUP($C640,DataSuS2022!$B$2:$O$854,8,FALSE),"")</f>
        <v>-</v>
      </c>
      <c r="AH640" s="37" t="str">
        <f>_xlfn.IFNA(VLOOKUP($C640,DataSuS2022!$B$2:$O$854,9,FALSE),"")</f>
        <v>-</v>
      </c>
      <c r="AI640" s="37" t="str">
        <f>_xlfn.IFNA(VLOOKUP($C640,DataSuS2022!$B$2:$O$854,10,FALSE),"")</f>
        <v>-</v>
      </c>
      <c r="AJ640" s="37" t="str">
        <f>_xlfn.IFNA(VLOOKUP($C640,DataSuS2022!$B$2:$O$854,11,FALSE),"")</f>
        <v>-</v>
      </c>
      <c r="AK640" s="37">
        <f>_xlfn.IFNA(VLOOKUP($C640,DataSuS2022!$B$2:$O$854,12,TRUE),"")</f>
        <v>1</v>
      </c>
      <c r="AL640" s="37" t="str">
        <f>_xlfn.IFNA(VLOOKUP($C640,DataSuS2022!$B$2:$O$854,13,FALSE),"")</f>
        <v>-</v>
      </c>
      <c r="AM640" s="44">
        <f t="shared" si="51"/>
        <v>1</v>
      </c>
      <c r="AN640" t="str">
        <f>_xlfn.IFNA(VLOOKUP($C640,DataSuS2023!$B$2:$O$854,2,FALSE),"")</f>
        <v>-</v>
      </c>
      <c r="AO640" t="str">
        <f>_xlfn.IFNA(VLOOKUP($C640,DataSuS2023!$B$2:$O$854,3,FALSE),"")</f>
        <v>-</v>
      </c>
      <c r="AP640" t="str">
        <f>_xlfn.IFNA(VLOOKUP($C640,DataSuS2023!$B$2:$O$854,4,FALSE),"")</f>
        <v>-</v>
      </c>
      <c r="AQ640" t="str">
        <f>_xlfn.IFNA(VLOOKUP($C640,DataSuS2023!$B$2:$O$854,5,FALSE),"")</f>
        <v>-</v>
      </c>
      <c r="AR640" t="str">
        <f>_xlfn.IFNA(VLOOKUP($C640,DataSuS2023!$B$2:$O$854,6,FALSE),"")</f>
        <v>-</v>
      </c>
      <c r="AS640" t="str">
        <f>_xlfn.IFNA(VLOOKUP($C640,DataSuS2023!$B$2:$O$854,7,FALSE),"")</f>
        <v>-</v>
      </c>
      <c r="AT640" t="str">
        <f>_xlfn.IFNA(VLOOKUP($C640,DataSuS2023!$B$2:$O$854,8,FALSE),"")</f>
        <v>-</v>
      </c>
      <c r="AU640" t="str">
        <f>_xlfn.IFNA(VLOOKUP($C640,DataSuS2023!$B$2:$O$854,9,FALSE),"")</f>
        <v>-</v>
      </c>
      <c r="AV640" t="str">
        <f>_xlfn.IFNA(VLOOKUP($C640,DataSuS2023!$B$2:$O$854,10,FALSE),"")</f>
        <v>-</v>
      </c>
      <c r="AW640" t="str">
        <f>_xlfn.IFNA(VLOOKUP($C640,DataSuS2023!$B$2:$O$854,11,FALSE),"")</f>
        <v>-</v>
      </c>
      <c r="AX640" t="str">
        <f>_xlfn.IFNA(VLOOKUP($C640,DataSuS2023!$B$2:$O$854,12,FALSE),"")</f>
        <v>-</v>
      </c>
      <c r="AY640" t="str">
        <f>_xlfn.IFNA(VLOOKUP($C640,DataSuS2023!$B$2:$O$854,13,FALSE),"")</f>
        <v>-</v>
      </c>
      <c r="AZ640" s="43">
        <f t="shared" si="53"/>
        <v>0</v>
      </c>
      <c r="BA640">
        <f t="shared" si="52"/>
        <v>1</v>
      </c>
    </row>
    <row r="641" spans="1:53" ht="15.75" customHeight="1">
      <c r="A641" s="10" t="s">
        <v>1145</v>
      </c>
      <c r="B641" s="5">
        <v>3154903</v>
      </c>
      <c r="C641" s="5" t="str">
        <f t="shared" si="49"/>
        <v>31549</v>
      </c>
      <c r="D641" s="11" t="s">
        <v>56</v>
      </c>
      <c r="E641" s="12">
        <v>0.40300000000000002</v>
      </c>
      <c r="F641" s="12">
        <v>0.53800000000000003</v>
      </c>
      <c r="G641" s="13">
        <v>0.65</v>
      </c>
      <c r="H641" s="46" t="s">
        <v>320</v>
      </c>
      <c r="I641" s="13" t="s">
        <v>61</v>
      </c>
      <c r="J641" s="14">
        <v>2.88</v>
      </c>
      <c r="K641" s="14">
        <v>384.38099999999997</v>
      </c>
      <c r="L641" s="15">
        <f t="shared" si="43"/>
        <v>7.4925659697019364</v>
      </c>
      <c r="M641" s="6" t="s">
        <v>62</v>
      </c>
      <c r="N641" s="3">
        <f>_xlfn.IFNA(VLOOKUP($C641,DataSuS2021!$B$2:$O$173,2,FALSE),"")</f>
        <v>1</v>
      </c>
      <c r="O641" s="3" t="str">
        <f>_xlfn.IFNA(VLOOKUP($C641,DataSuS2021!$B$2:$O$173,3,FALSE),"")</f>
        <v>-</v>
      </c>
      <c r="P641" s="3" t="str">
        <f>_xlfn.IFNA(VLOOKUP($C641,DataSuS2021!$B$2:$O$173,4,FALSE),"")</f>
        <v>-</v>
      </c>
      <c r="Q641" s="3" t="str">
        <f>_xlfn.IFNA(VLOOKUP($C641,DataSuS2021!$B$2:$O$173,5,FALSE),"")</f>
        <v>-</v>
      </c>
      <c r="R641" s="3" t="str">
        <f>_xlfn.IFNA(VLOOKUP($C641,DataSuS2021!$B$2:$O$173,6,FALSE),"")</f>
        <v>-</v>
      </c>
      <c r="S641" s="3" t="str">
        <f>_xlfn.IFNA(VLOOKUP($C641,DataSuS2021!$B$2:$O$173,7,FALSE),"")</f>
        <v>-</v>
      </c>
      <c r="T641" s="3" t="str">
        <f>_xlfn.IFNA(VLOOKUP($C641,DataSuS2021!$B$2:$O$173,8,FALSE),"")</f>
        <v>-</v>
      </c>
      <c r="U641" s="3" t="str">
        <f>_xlfn.IFNA(VLOOKUP($C641,DataSuS2021!$B$2:$O$173,9,FALSE),"")</f>
        <v>-</v>
      </c>
      <c r="V641" s="3" t="str">
        <f>_xlfn.IFNA(VLOOKUP($C641,DataSuS2021!$B$2:$O$173,10,FALSE),"")</f>
        <v>-</v>
      </c>
      <c r="W641" s="3" t="str">
        <f>_xlfn.IFNA(VLOOKUP($C641,DataSuS2021!$B$2:$O$173,11,FALSE),"")</f>
        <v>-</v>
      </c>
      <c r="X641" s="3" t="str">
        <f>_xlfn.IFNA(VLOOKUP($C641,DataSuS2021!$B$2:$O$173,12,FALSE),"")</f>
        <v>-</v>
      </c>
      <c r="Y641" s="3" t="str">
        <f>_xlfn.IFNA(VLOOKUP($C641,DataSuS2021!$B$2:$O$173,13,FALSE),"")</f>
        <v>-</v>
      </c>
      <c r="Z641" s="42">
        <f t="shared" si="50"/>
        <v>1</v>
      </c>
      <c r="AA641" s="37" t="str">
        <f>_xlfn.IFNA(VLOOKUP($C641,DataSuS2022!$B$2:$O$854,2,FALSE),"")</f>
        <v>-</v>
      </c>
      <c r="AB641" s="37" t="str">
        <f>_xlfn.IFNA(VLOOKUP($C641,DataSuS2022!$B$2:$O$854,3,FALSE),"")</f>
        <v>-</v>
      </c>
      <c r="AC641" s="37" t="str">
        <f>_xlfn.IFNA(VLOOKUP($C641,DataSuS2022!$B$2:$O$854,4,FALSE),"")</f>
        <v>-</v>
      </c>
      <c r="AD641" s="37" t="str">
        <f>_xlfn.IFNA(VLOOKUP($C641,DataSuS2022!$B$2:$O$854,5,FALSE),"")</f>
        <v>-</v>
      </c>
      <c r="AE641" s="37" t="str">
        <f>_xlfn.IFNA(VLOOKUP($C641,DataSuS2022!$B$2:$O$854,6,FALSE),"")</f>
        <v>-</v>
      </c>
      <c r="AF641" s="37" t="str">
        <f>_xlfn.IFNA(VLOOKUP($C641,DataSuS2022!$B$2:$O$854,7,FALSE),"")</f>
        <v>-</v>
      </c>
      <c r="AG641" s="37" t="str">
        <f>_xlfn.IFNA(VLOOKUP($C641,DataSuS2022!$B$2:$O$854,8,FALSE),"")</f>
        <v>-</v>
      </c>
      <c r="AH641" s="37" t="str">
        <f>_xlfn.IFNA(VLOOKUP($C641,DataSuS2022!$B$2:$O$854,9,FALSE),"")</f>
        <v>-</v>
      </c>
      <c r="AI641" s="37" t="str">
        <f>_xlfn.IFNA(VLOOKUP($C641,DataSuS2022!$B$2:$O$854,10,FALSE),"")</f>
        <v>-</v>
      </c>
      <c r="AJ641" s="37" t="str">
        <f>_xlfn.IFNA(VLOOKUP($C641,DataSuS2022!$B$2:$O$854,11,FALSE),"")</f>
        <v>-</v>
      </c>
      <c r="AK641" s="37" t="str">
        <f>_xlfn.IFNA(VLOOKUP($C641,DataSuS2022!$B$2:$O$854,12,TRUE),"")</f>
        <v>-</v>
      </c>
      <c r="AL641" s="37" t="str">
        <f>_xlfn.IFNA(VLOOKUP($C641,DataSuS2022!$B$2:$O$854,13,FALSE),"")</f>
        <v>-</v>
      </c>
      <c r="AM641" s="44">
        <f t="shared" si="51"/>
        <v>0</v>
      </c>
      <c r="AN641">
        <f>_xlfn.IFNA(VLOOKUP($C641,DataSuS2023!$B$2:$O$854,2,FALSE),"")</f>
        <v>1</v>
      </c>
      <c r="AO641" t="str">
        <f>_xlfn.IFNA(VLOOKUP($C641,DataSuS2023!$B$2:$O$854,3,FALSE),"")</f>
        <v>-</v>
      </c>
      <c r="AP641" t="str">
        <f>_xlfn.IFNA(VLOOKUP($C641,DataSuS2023!$B$2:$O$854,4,FALSE),"")</f>
        <v>-</v>
      </c>
      <c r="AQ641" t="str">
        <f>_xlfn.IFNA(VLOOKUP($C641,DataSuS2023!$B$2:$O$854,5,FALSE),"")</f>
        <v>-</v>
      </c>
      <c r="AR641" t="str">
        <f>_xlfn.IFNA(VLOOKUP($C641,DataSuS2023!$B$2:$O$854,6,FALSE),"")</f>
        <v>-</v>
      </c>
      <c r="AS641" t="str">
        <f>_xlfn.IFNA(VLOOKUP($C641,DataSuS2023!$B$2:$O$854,7,FALSE),"")</f>
        <v>-</v>
      </c>
      <c r="AT641" t="str">
        <f>_xlfn.IFNA(VLOOKUP($C641,DataSuS2023!$B$2:$O$854,8,FALSE),"")</f>
        <v>-</v>
      </c>
      <c r="AU641" t="str">
        <f>_xlfn.IFNA(VLOOKUP($C641,DataSuS2023!$B$2:$O$854,9,FALSE),"")</f>
        <v>-</v>
      </c>
      <c r="AV641">
        <f>_xlfn.IFNA(VLOOKUP($C641,DataSuS2023!$B$2:$O$854,10,FALSE),"")</f>
        <v>2</v>
      </c>
      <c r="AW641" t="str">
        <f>_xlfn.IFNA(VLOOKUP($C641,DataSuS2023!$B$2:$O$854,11,FALSE),"")</f>
        <v>-</v>
      </c>
      <c r="AX641" t="str">
        <f>_xlfn.IFNA(VLOOKUP($C641,DataSuS2023!$B$2:$O$854,12,FALSE),"")</f>
        <v>-</v>
      </c>
      <c r="AY641" t="str">
        <f>_xlfn.IFNA(VLOOKUP($C641,DataSuS2023!$B$2:$O$854,13,FALSE),"")</f>
        <v>-</v>
      </c>
      <c r="AZ641" s="43">
        <f t="shared" si="53"/>
        <v>3</v>
      </c>
      <c r="BA641">
        <f t="shared" si="52"/>
        <v>4</v>
      </c>
    </row>
    <row r="642" spans="1:53" ht="15.75" customHeight="1">
      <c r="A642" s="10" t="s">
        <v>1146</v>
      </c>
      <c r="B642" s="5">
        <v>3155009</v>
      </c>
      <c r="C642" s="5" t="str">
        <f t="shared" si="49"/>
        <v>31550</v>
      </c>
      <c r="D642" s="11" t="s">
        <v>56</v>
      </c>
      <c r="E642" s="12">
        <v>0.38600000000000001</v>
      </c>
      <c r="F642" s="12">
        <v>0.56999999999999995</v>
      </c>
      <c r="G642" s="13">
        <v>0.60499999999999998</v>
      </c>
      <c r="H642" s="46" t="s">
        <v>1147</v>
      </c>
      <c r="I642" s="13" t="s">
        <v>61</v>
      </c>
      <c r="J642" s="14">
        <v>0.96</v>
      </c>
      <c r="K642" s="14">
        <v>479.815</v>
      </c>
      <c r="L642" s="15">
        <f t="shared" si="43"/>
        <v>2.0007711305398956</v>
      </c>
      <c r="M642" s="6" t="s">
        <v>103</v>
      </c>
      <c r="N642" s="3" t="str">
        <f>_xlfn.IFNA(VLOOKUP($C642,DataSuS2021!$B$2:$O$173,2,FALSE),"")</f>
        <v/>
      </c>
      <c r="O642" s="3" t="str">
        <f>_xlfn.IFNA(VLOOKUP($C642,DataSuS2021!$B$2:$O$173,3,FALSE),"")</f>
        <v/>
      </c>
      <c r="P642" s="3" t="str">
        <f>_xlfn.IFNA(VLOOKUP($C642,DataSuS2021!$B$2:$O$173,4,FALSE),"")</f>
        <v/>
      </c>
      <c r="Q642" s="3" t="str">
        <f>_xlfn.IFNA(VLOOKUP($C642,DataSuS2021!$B$2:$O$173,5,FALSE),"")</f>
        <v/>
      </c>
      <c r="R642" s="3" t="str">
        <f>_xlfn.IFNA(VLOOKUP($C642,DataSuS2021!$B$2:$O$173,6,FALSE),"")</f>
        <v/>
      </c>
      <c r="S642" s="3" t="str">
        <f>_xlfn.IFNA(VLOOKUP($C642,DataSuS2021!$B$2:$O$173,7,FALSE),"")</f>
        <v/>
      </c>
      <c r="T642" s="3" t="str">
        <f>_xlfn.IFNA(VLOOKUP($C642,DataSuS2021!$B$2:$O$173,8,FALSE),"")</f>
        <v/>
      </c>
      <c r="U642" s="3" t="str">
        <f>_xlfn.IFNA(VLOOKUP($C642,DataSuS2021!$B$2:$O$173,9,FALSE),"")</f>
        <v/>
      </c>
      <c r="V642" s="3" t="str">
        <f>_xlfn.IFNA(VLOOKUP($C642,DataSuS2021!$B$2:$O$173,10,FALSE),"")</f>
        <v/>
      </c>
      <c r="W642" s="3" t="str">
        <f>_xlfn.IFNA(VLOOKUP($C642,DataSuS2021!$B$2:$O$173,11,FALSE),"")</f>
        <v/>
      </c>
      <c r="X642" s="3" t="str">
        <f>_xlfn.IFNA(VLOOKUP($C642,DataSuS2021!$B$2:$O$173,12,FALSE),"")</f>
        <v/>
      </c>
      <c r="Y642" s="3" t="str">
        <f>_xlfn.IFNA(VLOOKUP($C642,DataSuS2021!$B$2:$O$173,13,FALSE),"")</f>
        <v/>
      </c>
      <c r="Z642" s="42">
        <f t="shared" si="50"/>
        <v>0</v>
      </c>
      <c r="AA642" s="37" t="str">
        <f>_xlfn.IFNA(VLOOKUP($C642,DataSuS2022!$B$2:$O$854,2,FALSE),"")</f>
        <v>-</v>
      </c>
      <c r="AB642" s="37" t="str">
        <f>_xlfn.IFNA(VLOOKUP($C642,DataSuS2022!$B$2:$O$854,3,FALSE),"")</f>
        <v>-</v>
      </c>
      <c r="AC642" s="37" t="str">
        <f>_xlfn.IFNA(VLOOKUP($C642,DataSuS2022!$B$2:$O$854,4,FALSE),"")</f>
        <v>-</v>
      </c>
      <c r="AD642" s="37" t="str">
        <f>_xlfn.IFNA(VLOOKUP($C642,DataSuS2022!$B$2:$O$854,5,FALSE),"")</f>
        <v>-</v>
      </c>
      <c r="AE642" s="37" t="str">
        <f>_xlfn.IFNA(VLOOKUP($C642,DataSuS2022!$B$2:$O$854,6,FALSE),"")</f>
        <v>-</v>
      </c>
      <c r="AF642" s="37" t="str">
        <f>_xlfn.IFNA(VLOOKUP($C642,DataSuS2022!$B$2:$O$854,7,FALSE),"")</f>
        <v>-</v>
      </c>
      <c r="AG642" s="37" t="str">
        <f>_xlfn.IFNA(VLOOKUP($C642,DataSuS2022!$B$2:$O$854,8,FALSE),"")</f>
        <v>-</v>
      </c>
      <c r="AH642" s="37" t="str">
        <f>_xlfn.IFNA(VLOOKUP($C642,DataSuS2022!$B$2:$O$854,9,FALSE),"")</f>
        <v>-</v>
      </c>
      <c r="AI642" s="37" t="str">
        <f>_xlfn.IFNA(VLOOKUP($C642,DataSuS2022!$B$2:$O$854,10,FALSE),"")</f>
        <v>-</v>
      </c>
      <c r="AJ642" s="37" t="str">
        <f>_xlfn.IFNA(VLOOKUP($C642,DataSuS2022!$B$2:$O$854,11,FALSE),"")</f>
        <v>-</v>
      </c>
      <c r="AK642" s="37" t="str">
        <f>_xlfn.IFNA(VLOOKUP($C642,DataSuS2022!$B$2:$O$854,12,TRUE),"")</f>
        <v>-</v>
      </c>
      <c r="AL642" s="37" t="str">
        <f>_xlfn.IFNA(VLOOKUP($C642,DataSuS2022!$B$2:$O$854,13,FALSE),"")</f>
        <v>-</v>
      </c>
      <c r="AM642" s="44">
        <f t="shared" si="51"/>
        <v>0</v>
      </c>
      <c r="AN642" t="str">
        <f>_xlfn.IFNA(VLOOKUP($C642,DataSuS2023!$B$2:$O$854,2,FALSE),"")</f>
        <v>-</v>
      </c>
      <c r="AO642" t="str">
        <f>_xlfn.IFNA(VLOOKUP($C642,DataSuS2023!$B$2:$O$854,3,FALSE),"")</f>
        <v>-</v>
      </c>
      <c r="AP642" t="str">
        <f>_xlfn.IFNA(VLOOKUP($C642,DataSuS2023!$B$2:$O$854,4,FALSE),"")</f>
        <v>-</v>
      </c>
      <c r="AQ642" t="str">
        <f>_xlfn.IFNA(VLOOKUP($C642,DataSuS2023!$B$2:$O$854,5,FALSE),"")</f>
        <v>-</v>
      </c>
      <c r="AR642" t="str">
        <f>_xlfn.IFNA(VLOOKUP($C642,DataSuS2023!$B$2:$O$854,6,FALSE),"")</f>
        <v>-</v>
      </c>
      <c r="AS642" t="str">
        <f>_xlfn.IFNA(VLOOKUP($C642,DataSuS2023!$B$2:$O$854,7,FALSE),"")</f>
        <v>-</v>
      </c>
      <c r="AT642" t="str">
        <f>_xlfn.IFNA(VLOOKUP($C642,DataSuS2023!$B$2:$O$854,8,FALSE),"")</f>
        <v>-</v>
      </c>
      <c r="AU642" t="str">
        <f>_xlfn.IFNA(VLOOKUP($C642,DataSuS2023!$B$2:$O$854,9,FALSE),"")</f>
        <v>-</v>
      </c>
      <c r="AV642">
        <f>_xlfn.IFNA(VLOOKUP($C642,DataSuS2023!$B$2:$O$854,10,FALSE),"")</f>
        <v>1</v>
      </c>
      <c r="AW642" t="str">
        <f>_xlfn.IFNA(VLOOKUP($C642,DataSuS2023!$B$2:$O$854,11,FALSE),"")</f>
        <v>-</v>
      </c>
      <c r="AX642" t="str">
        <f>_xlfn.IFNA(VLOOKUP($C642,DataSuS2023!$B$2:$O$854,12,FALSE),"")</f>
        <v>-</v>
      </c>
      <c r="AY642" t="str">
        <f>_xlfn.IFNA(VLOOKUP($C642,DataSuS2023!$B$2:$O$854,13,FALSE),"")</f>
        <v>-</v>
      </c>
      <c r="AZ642" s="43">
        <f t="shared" si="53"/>
        <v>1</v>
      </c>
      <c r="BA642">
        <f t="shared" si="52"/>
        <v>1</v>
      </c>
    </row>
    <row r="643" spans="1:53" ht="15.75" customHeight="1">
      <c r="A643" s="10" t="s">
        <v>1148</v>
      </c>
      <c r="B643" s="5">
        <v>3155207</v>
      </c>
      <c r="C643" s="5" t="str">
        <f t="shared" ref="C643:C706" si="54">MID(B643,1,5)</f>
        <v>31552</v>
      </c>
      <c r="D643" s="11" t="s">
        <v>143</v>
      </c>
      <c r="E643" s="12">
        <v>0.28299999999999997</v>
      </c>
      <c r="F643" s="12">
        <v>0.45700000000000002</v>
      </c>
      <c r="G643" s="13">
        <v>0.66400000000000003</v>
      </c>
      <c r="H643" s="46" t="s">
        <v>750</v>
      </c>
      <c r="I643" s="13" t="s">
        <v>61</v>
      </c>
      <c r="J643" s="14">
        <v>0.77</v>
      </c>
      <c r="K643" s="14">
        <v>112.09399999999999</v>
      </c>
      <c r="L643" s="15">
        <f t="shared" si="43"/>
        <v>6.8692347494067487</v>
      </c>
      <c r="M643" s="6" t="s">
        <v>62</v>
      </c>
      <c r="N643" s="3" t="str">
        <f>_xlfn.IFNA(VLOOKUP($C643,DataSuS2021!$B$2:$O$173,2,FALSE),"")</f>
        <v/>
      </c>
      <c r="O643" s="3" t="str">
        <f>_xlfn.IFNA(VLOOKUP($C643,DataSuS2021!$B$2:$O$173,3,FALSE),"")</f>
        <v/>
      </c>
      <c r="P643" s="3" t="str">
        <f>_xlfn.IFNA(VLOOKUP($C643,DataSuS2021!$B$2:$O$173,4,FALSE),"")</f>
        <v/>
      </c>
      <c r="Q643" s="3" t="str">
        <f>_xlfn.IFNA(VLOOKUP($C643,DataSuS2021!$B$2:$O$173,5,FALSE),"")</f>
        <v/>
      </c>
      <c r="R643" s="3" t="str">
        <f>_xlfn.IFNA(VLOOKUP($C643,DataSuS2021!$B$2:$O$173,6,FALSE),"")</f>
        <v/>
      </c>
      <c r="S643" s="3" t="str">
        <f>_xlfn.IFNA(VLOOKUP($C643,DataSuS2021!$B$2:$O$173,7,FALSE),"")</f>
        <v/>
      </c>
      <c r="T643" s="3" t="str">
        <f>_xlfn.IFNA(VLOOKUP($C643,DataSuS2021!$B$2:$O$173,8,FALSE),"")</f>
        <v/>
      </c>
      <c r="U643" s="3" t="str">
        <f>_xlfn.IFNA(VLOOKUP($C643,DataSuS2021!$B$2:$O$173,9,FALSE),"")</f>
        <v/>
      </c>
      <c r="V643" s="3" t="str">
        <f>_xlfn.IFNA(VLOOKUP($C643,DataSuS2021!$B$2:$O$173,10,FALSE),"")</f>
        <v/>
      </c>
      <c r="W643" s="3" t="str">
        <f>_xlfn.IFNA(VLOOKUP($C643,DataSuS2021!$B$2:$O$173,11,FALSE),"")</f>
        <v/>
      </c>
      <c r="X643" s="3" t="str">
        <f>_xlfn.IFNA(VLOOKUP($C643,DataSuS2021!$B$2:$O$173,12,FALSE),"")</f>
        <v/>
      </c>
      <c r="Y643" s="3" t="str">
        <f>_xlfn.IFNA(VLOOKUP($C643,DataSuS2021!$B$2:$O$173,13,FALSE),"")</f>
        <v/>
      </c>
      <c r="Z643" s="42">
        <f t="shared" ref="Z643:Z706" si="55">SUM(N643:Y643)</f>
        <v>0</v>
      </c>
      <c r="AA643" s="37" t="str">
        <f>_xlfn.IFNA(VLOOKUP($C643,DataSuS2022!$B$2:$O$854,2,FALSE),"")</f>
        <v>-</v>
      </c>
      <c r="AB643" s="37" t="str">
        <f>_xlfn.IFNA(VLOOKUP($C643,DataSuS2022!$B$2:$O$854,3,FALSE),"")</f>
        <v>-</v>
      </c>
      <c r="AC643" s="37" t="str">
        <f>_xlfn.IFNA(VLOOKUP($C643,DataSuS2022!$B$2:$O$854,4,FALSE),"")</f>
        <v>-</v>
      </c>
      <c r="AD643" s="37" t="str">
        <f>_xlfn.IFNA(VLOOKUP($C643,DataSuS2022!$B$2:$O$854,5,FALSE),"")</f>
        <v>-</v>
      </c>
      <c r="AE643" s="37" t="str">
        <f>_xlfn.IFNA(VLOOKUP($C643,DataSuS2022!$B$2:$O$854,6,FALSE),"")</f>
        <v>-</v>
      </c>
      <c r="AF643" s="37" t="str">
        <f>_xlfn.IFNA(VLOOKUP($C643,DataSuS2022!$B$2:$O$854,7,FALSE),"")</f>
        <v>-</v>
      </c>
      <c r="AG643" s="37" t="str">
        <f>_xlfn.IFNA(VLOOKUP($C643,DataSuS2022!$B$2:$O$854,8,FALSE),"")</f>
        <v>-</v>
      </c>
      <c r="AH643" s="37" t="str">
        <f>_xlfn.IFNA(VLOOKUP($C643,DataSuS2022!$B$2:$O$854,9,FALSE),"")</f>
        <v>-</v>
      </c>
      <c r="AI643" s="37" t="str">
        <f>_xlfn.IFNA(VLOOKUP($C643,DataSuS2022!$B$2:$O$854,10,FALSE),"")</f>
        <v>-</v>
      </c>
      <c r="AJ643" s="37" t="str">
        <f>_xlfn.IFNA(VLOOKUP($C643,DataSuS2022!$B$2:$O$854,11,FALSE),"")</f>
        <v>-</v>
      </c>
      <c r="AK643" s="37" t="str">
        <f>_xlfn.IFNA(VLOOKUP($C643,DataSuS2022!$B$2:$O$854,12,TRUE),"")</f>
        <v>-</v>
      </c>
      <c r="AL643" s="37" t="str">
        <f>_xlfn.IFNA(VLOOKUP($C643,DataSuS2022!$B$2:$O$854,13,FALSE),"")</f>
        <v>-</v>
      </c>
      <c r="AM643" s="44">
        <f t="shared" ref="AM643:AM706" si="56">SUM(AA643:AL643)</f>
        <v>0</v>
      </c>
      <c r="AN643" t="str">
        <f>_xlfn.IFNA(VLOOKUP($C643,DataSuS2023!$B$2:$O$854,2,FALSE),"")</f>
        <v>-</v>
      </c>
      <c r="AO643" t="str">
        <f>_xlfn.IFNA(VLOOKUP($C643,DataSuS2023!$B$2:$O$854,3,FALSE),"")</f>
        <v>-</v>
      </c>
      <c r="AP643" t="str">
        <f>_xlfn.IFNA(VLOOKUP($C643,DataSuS2023!$B$2:$O$854,4,FALSE),"")</f>
        <v>-</v>
      </c>
      <c r="AQ643" t="str">
        <f>_xlfn.IFNA(VLOOKUP($C643,DataSuS2023!$B$2:$O$854,5,FALSE),"")</f>
        <v>-</v>
      </c>
      <c r="AR643" t="str">
        <f>_xlfn.IFNA(VLOOKUP($C643,DataSuS2023!$B$2:$O$854,6,FALSE),"")</f>
        <v>-</v>
      </c>
      <c r="AS643" t="str">
        <f>_xlfn.IFNA(VLOOKUP($C643,DataSuS2023!$B$2:$O$854,7,FALSE),"")</f>
        <v>-</v>
      </c>
      <c r="AT643" t="str">
        <f>_xlfn.IFNA(VLOOKUP($C643,DataSuS2023!$B$2:$O$854,8,FALSE),"")</f>
        <v>-</v>
      </c>
      <c r="AU643" t="str">
        <f>_xlfn.IFNA(VLOOKUP($C643,DataSuS2023!$B$2:$O$854,9,FALSE),"")</f>
        <v>-</v>
      </c>
      <c r="AV643" t="str">
        <f>_xlfn.IFNA(VLOOKUP($C643,DataSuS2023!$B$2:$O$854,10,FALSE),"")</f>
        <v>-</v>
      </c>
      <c r="AW643" t="str">
        <f>_xlfn.IFNA(VLOOKUP($C643,DataSuS2023!$B$2:$O$854,11,FALSE),"")</f>
        <v>-</v>
      </c>
      <c r="AX643" t="str">
        <f>_xlfn.IFNA(VLOOKUP($C643,DataSuS2023!$B$2:$O$854,12,FALSE),"")</f>
        <v>-</v>
      </c>
      <c r="AY643" t="str">
        <f>_xlfn.IFNA(VLOOKUP($C643,DataSuS2023!$B$2:$O$854,13,FALSE),"")</f>
        <v>-</v>
      </c>
      <c r="AZ643" s="43">
        <f t="shared" si="53"/>
        <v>0</v>
      </c>
      <c r="BA643">
        <f t="shared" ref="BA643:BA706" si="57">Z643+AM643+AZ643</f>
        <v>0</v>
      </c>
    </row>
    <row r="644" spans="1:53" ht="15.75" customHeight="1">
      <c r="A644" s="10" t="s">
        <v>1149</v>
      </c>
      <c r="B644" s="5">
        <v>3155306</v>
      </c>
      <c r="C644" s="5" t="str">
        <f t="shared" si="54"/>
        <v>31553</v>
      </c>
      <c r="D644" s="11" t="s">
        <v>59</v>
      </c>
      <c r="E644" s="12">
        <v>0.33</v>
      </c>
      <c r="F644" s="12">
        <v>0.45600000000000002</v>
      </c>
      <c r="G644" s="13">
        <v>0.60199999999999998</v>
      </c>
      <c r="H644" s="46">
        <v>30</v>
      </c>
      <c r="I644" s="13" t="s">
        <v>61</v>
      </c>
      <c r="J644" s="14">
        <v>1.1100000000000001</v>
      </c>
      <c r="K644" s="14">
        <v>238.602</v>
      </c>
      <c r="L644" s="15">
        <f t="shared" si="43"/>
        <v>4.6520984736087714</v>
      </c>
      <c r="M644" s="6" t="s">
        <v>62</v>
      </c>
      <c r="N644" s="3" t="str">
        <f>_xlfn.IFNA(VLOOKUP($C644,DataSuS2021!$B$2:$O$173,2,FALSE),"")</f>
        <v/>
      </c>
      <c r="O644" s="3" t="str">
        <f>_xlfn.IFNA(VLOOKUP($C644,DataSuS2021!$B$2:$O$173,3,FALSE),"")</f>
        <v/>
      </c>
      <c r="P644" s="3" t="str">
        <f>_xlfn.IFNA(VLOOKUP($C644,DataSuS2021!$B$2:$O$173,4,FALSE),"")</f>
        <v/>
      </c>
      <c r="Q644" s="3" t="str">
        <f>_xlfn.IFNA(VLOOKUP($C644,DataSuS2021!$B$2:$O$173,5,FALSE),"")</f>
        <v/>
      </c>
      <c r="R644" s="3" t="str">
        <f>_xlfn.IFNA(VLOOKUP($C644,DataSuS2021!$B$2:$O$173,6,FALSE),"")</f>
        <v/>
      </c>
      <c r="S644" s="3" t="str">
        <f>_xlfn.IFNA(VLOOKUP($C644,DataSuS2021!$B$2:$O$173,7,FALSE),"")</f>
        <v/>
      </c>
      <c r="T644" s="3" t="str">
        <f>_xlfn.IFNA(VLOOKUP($C644,DataSuS2021!$B$2:$O$173,8,FALSE),"")</f>
        <v/>
      </c>
      <c r="U644" s="3" t="str">
        <f>_xlfn.IFNA(VLOOKUP($C644,DataSuS2021!$B$2:$O$173,9,FALSE),"")</f>
        <v/>
      </c>
      <c r="V644" s="3" t="str">
        <f>_xlfn.IFNA(VLOOKUP($C644,DataSuS2021!$B$2:$O$173,10,FALSE),"")</f>
        <v/>
      </c>
      <c r="W644" s="3" t="str">
        <f>_xlfn.IFNA(VLOOKUP($C644,DataSuS2021!$B$2:$O$173,11,FALSE),"")</f>
        <v/>
      </c>
      <c r="X644" s="3" t="str">
        <f>_xlfn.IFNA(VLOOKUP($C644,DataSuS2021!$B$2:$O$173,12,FALSE),"")</f>
        <v/>
      </c>
      <c r="Y644" s="3" t="str">
        <f>_xlfn.IFNA(VLOOKUP($C644,DataSuS2021!$B$2:$O$173,13,FALSE),"")</f>
        <v/>
      </c>
      <c r="Z644" s="42">
        <f t="shared" si="55"/>
        <v>0</v>
      </c>
      <c r="AA644" s="37" t="str">
        <f>_xlfn.IFNA(VLOOKUP($C644,DataSuS2022!$B$2:$O$854,2,FALSE),"")</f>
        <v>-</v>
      </c>
      <c r="AB644" s="37" t="str">
        <f>_xlfn.IFNA(VLOOKUP($C644,DataSuS2022!$B$2:$O$854,3,FALSE),"")</f>
        <v>-</v>
      </c>
      <c r="AC644" s="37" t="str">
        <f>_xlfn.IFNA(VLOOKUP($C644,DataSuS2022!$B$2:$O$854,4,FALSE),"")</f>
        <v>-</v>
      </c>
      <c r="AD644" s="37" t="str">
        <f>_xlfn.IFNA(VLOOKUP($C644,DataSuS2022!$B$2:$O$854,5,FALSE),"")</f>
        <v>-</v>
      </c>
      <c r="AE644" s="37" t="str">
        <f>_xlfn.IFNA(VLOOKUP($C644,DataSuS2022!$B$2:$O$854,6,FALSE),"")</f>
        <v>-</v>
      </c>
      <c r="AF644" s="37" t="str">
        <f>_xlfn.IFNA(VLOOKUP($C644,DataSuS2022!$B$2:$O$854,7,FALSE),"")</f>
        <v>-</v>
      </c>
      <c r="AG644" s="37" t="str">
        <f>_xlfn.IFNA(VLOOKUP($C644,DataSuS2022!$B$2:$O$854,8,FALSE),"")</f>
        <v>-</v>
      </c>
      <c r="AH644" s="37" t="str">
        <f>_xlfn.IFNA(VLOOKUP($C644,DataSuS2022!$B$2:$O$854,9,FALSE),"")</f>
        <v>-</v>
      </c>
      <c r="AI644" s="37" t="str">
        <f>_xlfn.IFNA(VLOOKUP($C644,DataSuS2022!$B$2:$O$854,10,FALSE),"")</f>
        <v>-</v>
      </c>
      <c r="AJ644" s="37" t="str">
        <f>_xlfn.IFNA(VLOOKUP($C644,DataSuS2022!$B$2:$O$854,11,FALSE),"")</f>
        <v>-</v>
      </c>
      <c r="AK644" s="37" t="str">
        <f>_xlfn.IFNA(VLOOKUP($C644,DataSuS2022!$B$2:$O$854,12,TRUE),"")</f>
        <v>-</v>
      </c>
      <c r="AL644" s="37" t="str">
        <f>_xlfn.IFNA(VLOOKUP($C644,DataSuS2022!$B$2:$O$854,13,FALSE),"")</f>
        <v>-</v>
      </c>
      <c r="AM644" s="44">
        <f t="shared" si="56"/>
        <v>0</v>
      </c>
      <c r="AN644" t="str">
        <f>_xlfn.IFNA(VLOOKUP($C644,DataSuS2023!$B$2:$O$854,2,FALSE),"")</f>
        <v>-</v>
      </c>
      <c r="AO644" t="str">
        <f>_xlfn.IFNA(VLOOKUP($C644,DataSuS2023!$B$2:$O$854,3,FALSE),"")</f>
        <v>-</v>
      </c>
      <c r="AP644" t="str">
        <f>_xlfn.IFNA(VLOOKUP($C644,DataSuS2023!$B$2:$O$854,4,FALSE),"")</f>
        <v>-</v>
      </c>
      <c r="AQ644" t="str">
        <f>_xlfn.IFNA(VLOOKUP($C644,DataSuS2023!$B$2:$O$854,5,FALSE),"")</f>
        <v>-</v>
      </c>
      <c r="AR644" t="str">
        <f>_xlfn.IFNA(VLOOKUP($C644,DataSuS2023!$B$2:$O$854,6,FALSE),"")</f>
        <v>-</v>
      </c>
      <c r="AS644" t="str">
        <f>_xlfn.IFNA(VLOOKUP($C644,DataSuS2023!$B$2:$O$854,7,FALSE),"")</f>
        <v>-</v>
      </c>
      <c r="AT644" t="str">
        <f>_xlfn.IFNA(VLOOKUP($C644,DataSuS2023!$B$2:$O$854,8,FALSE),"")</f>
        <v>-</v>
      </c>
      <c r="AU644" t="str">
        <f>_xlfn.IFNA(VLOOKUP($C644,DataSuS2023!$B$2:$O$854,9,FALSE),"")</f>
        <v>-</v>
      </c>
      <c r="AV644" t="str">
        <f>_xlfn.IFNA(VLOOKUP($C644,DataSuS2023!$B$2:$O$854,10,FALSE),"")</f>
        <v>-</v>
      </c>
      <c r="AW644" t="str">
        <f>_xlfn.IFNA(VLOOKUP($C644,DataSuS2023!$B$2:$O$854,11,FALSE),"")</f>
        <v>-</v>
      </c>
      <c r="AX644" t="str">
        <f>_xlfn.IFNA(VLOOKUP($C644,DataSuS2023!$B$2:$O$854,12,FALSE),"")</f>
        <v>-</v>
      </c>
      <c r="AY644" t="str">
        <f>_xlfn.IFNA(VLOOKUP($C644,DataSuS2023!$B$2:$O$854,13,FALSE),"")</f>
        <v>-</v>
      </c>
      <c r="AZ644" s="43">
        <f t="shared" si="53"/>
        <v>0</v>
      </c>
      <c r="BA644">
        <f t="shared" si="57"/>
        <v>0</v>
      </c>
    </row>
    <row r="645" spans="1:53" ht="15.75" customHeight="1">
      <c r="A645" s="10" t="s">
        <v>1150</v>
      </c>
      <c r="B645" s="5">
        <v>3155405</v>
      </c>
      <c r="C645" s="5" t="str">
        <f t="shared" si="54"/>
        <v>31554</v>
      </c>
      <c r="D645" s="11" t="s">
        <v>56</v>
      </c>
      <c r="E645" s="12">
        <v>0.30399999999999999</v>
      </c>
      <c r="F645" s="12">
        <v>0.501</v>
      </c>
      <c r="G645" s="13">
        <v>0.64800000000000002</v>
      </c>
      <c r="H645" s="46" t="s">
        <v>901</v>
      </c>
      <c r="I645" s="13" t="s">
        <v>61</v>
      </c>
      <c r="J645" s="14">
        <v>3.74</v>
      </c>
      <c r="K645" s="14">
        <v>231.54</v>
      </c>
      <c r="L645" s="15">
        <f t="shared" si="43"/>
        <v>16.152716593245227</v>
      </c>
      <c r="M645" s="6" t="s">
        <v>117</v>
      </c>
      <c r="N645" s="3" t="str">
        <f>_xlfn.IFNA(VLOOKUP($C645,DataSuS2021!$B$2:$O$173,2,FALSE),"")</f>
        <v/>
      </c>
      <c r="O645" s="3" t="str">
        <f>_xlfn.IFNA(VLOOKUP($C645,DataSuS2021!$B$2:$O$173,3,FALSE),"")</f>
        <v/>
      </c>
      <c r="P645" s="3" t="str">
        <f>_xlfn.IFNA(VLOOKUP($C645,DataSuS2021!$B$2:$O$173,4,FALSE),"")</f>
        <v/>
      </c>
      <c r="Q645" s="3" t="str">
        <f>_xlfn.IFNA(VLOOKUP($C645,DataSuS2021!$B$2:$O$173,5,FALSE),"")</f>
        <v/>
      </c>
      <c r="R645" s="3" t="str">
        <f>_xlfn.IFNA(VLOOKUP($C645,DataSuS2021!$B$2:$O$173,6,FALSE),"")</f>
        <v/>
      </c>
      <c r="S645" s="3" t="str">
        <f>_xlfn.IFNA(VLOOKUP($C645,DataSuS2021!$B$2:$O$173,7,FALSE),"")</f>
        <v/>
      </c>
      <c r="T645" s="3" t="str">
        <f>_xlfn.IFNA(VLOOKUP($C645,DataSuS2021!$B$2:$O$173,8,FALSE),"")</f>
        <v/>
      </c>
      <c r="U645" s="3" t="str">
        <f>_xlfn.IFNA(VLOOKUP($C645,DataSuS2021!$B$2:$O$173,9,FALSE),"")</f>
        <v/>
      </c>
      <c r="V645" s="3" t="str">
        <f>_xlfn.IFNA(VLOOKUP($C645,DataSuS2021!$B$2:$O$173,10,FALSE),"")</f>
        <v/>
      </c>
      <c r="W645" s="3" t="str">
        <f>_xlfn.IFNA(VLOOKUP($C645,DataSuS2021!$B$2:$O$173,11,FALSE),"")</f>
        <v/>
      </c>
      <c r="X645" s="3" t="str">
        <f>_xlfn.IFNA(VLOOKUP($C645,DataSuS2021!$B$2:$O$173,12,FALSE),"")</f>
        <v/>
      </c>
      <c r="Y645" s="3" t="str">
        <f>_xlfn.IFNA(VLOOKUP($C645,DataSuS2021!$B$2:$O$173,13,FALSE),"")</f>
        <v/>
      </c>
      <c r="Z645" s="42">
        <f t="shared" si="55"/>
        <v>0</v>
      </c>
      <c r="AA645" s="37" t="str">
        <f>_xlfn.IFNA(VLOOKUP($C645,DataSuS2022!$B$2:$O$854,2,FALSE),"")</f>
        <v>-</v>
      </c>
      <c r="AB645" s="37" t="str">
        <f>_xlfn.IFNA(VLOOKUP($C645,DataSuS2022!$B$2:$O$854,3,FALSE),"")</f>
        <v>-</v>
      </c>
      <c r="AC645" s="37" t="str">
        <f>_xlfn.IFNA(VLOOKUP($C645,DataSuS2022!$B$2:$O$854,4,FALSE),"")</f>
        <v>-</v>
      </c>
      <c r="AD645" s="37" t="str">
        <f>_xlfn.IFNA(VLOOKUP($C645,DataSuS2022!$B$2:$O$854,5,FALSE),"")</f>
        <v>-</v>
      </c>
      <c r="AE645" s="37" t="str">
        <f>_xlfn.IFNA(VLOOKUP($C645,DataSuS2022!$B$2:$O$854,6,FALSE),"")</f>
        <v>-</v>
      </c>
      <c r="AF645" s="37" t="str">
        <f>_xlfn.IFNA(VLOOKUP($C645,DataSuS2022!$B$2:$O$854,7,FALSE),"")</f>
        <v>-</v>
      </c>
      <c r="AG645" s="37" t="str">
        <f>_xlfn.IFNA(VLOOKUP($C645,DataSuS2022!$B$2:$O$854,8,FALSE),"")</f>
        <v>-</v>
      </c>
      <c r="AH645" s="37" t="str">
        <f>_xlfn.IFNA(VLOOKUP($C645,DataSuS2022!$B$2:$O$854,9,FALSE),"")</f>
        <v>-</v>
      </c>
      <c r="AI645" s="37" t="str">
        <f>_xlfn.IFNA(VLOOKUP($C645,DataSuS2022!$B$2:$O$854,10,FALSE),"")</f>
        <v>-</v>
      </c>
      <c r="AJ645" s="37" t="str">
        <f>_xlfn.IFNA(VLOOKUP($C645,DataSuS2022!$B$2:$O$854,11,FALSE),"")</f>
        <v>-</v>
      </c>
      <c r="AK645" s="37" t="str">
        <f>_xlfn.IFNA(VLOOKUP($C645,DataSuS2022!$B$2:$O$854,12,TRUE),"")</f>
        <v>-</v>
      </c>
      <c r="AL645" s="37" t="str">
        <f>_xlfn.IFNA(VLOOKUP($C645,DataSuS2022!$B$2:$O$854,13,FALSE),"")</f>
        <v>-</v>
      </c>
      <c r="AM645" s="44">
        <f t="shared" si="56"/>
        <v>0</v>
      </c>
      <c r="AN645" t="str">
        <f>_xlfn.IFNA(VLOOKUP($C645,DataSuS2023!$B$2:$O$854,2,FALSE),"")</f>
        <v>-</v>
      </c>
      <c r="AO645" t="str">
        <f>_xlfn.IFNA(VLOOKUP($C645,DataSuS2023!$B$2:$O$854,3,FALSE),"")</f>
        <v>-</v>
      </c>
      <c r="AP645" t="str">
        <f>_xlfn.IFNA(VLOOKUP($C645,DataSuS2023!$B$2:$O$854,4,FALSE),"")</f>
        <v>-</v>
      </c>
      <c r="AQ645" t="str">
        <f>_xlfn.IFNA(VLOOKUP($C645,DataSuS2023!$B$2:$O$854,5,FALSE),"")</f>
        <v>-</v>
      </c>
      <c r="AR645" t="str">
        <f>_xlfn.IFNA(VLOOKUP($C645,DataSuS2023!$B$2:$O$854,6,FALSE),"")</f>
        <v>-</v>
      </c>
      <c r="AS645" t="str">
        <f>_xlfn.IFNA(VLOOKUP($C645,DataSuS2023!$B$2:$O$854,7,FALSE),"")</f>
        <v>-</v>
      </c>
      <c r="AT645" t="str">
        <f>_xlfn.IFNA(VLOOKUP($C645,DataSuS2023!$B$2:$O$854,8,FALSE),"")</f>
        <v>-</v>
      </c>
      <c r="AU645" t="str">
        <f>_xlfn.IFNA(VLOOKUP($C645,DataSuS2023!$B$2:$O$854,9,FALSE),"")</f>
        <v>-</v>
      </c>
      <c r="AV645" t="str">
        <f>_xlfn.IFNA(VLOOKUP($C645,DataSuS2023!$B$2:$O$854,10,FALSE),"")</f>
        <v>-</v>
      </c>
      <c r="AW645" t="str">
        <f>_xlfn.IFNA(VLOOKUP($C645,DataSuS2023!$B$2:$O$854,11,FALSE),"")</f>
        <v>-</v>
      </c>
      <c r="AX645" t="str">
        <f>_xlfn.IFNA(VLOOKUP($C645,DataSuS2023!$B$2:$O$854,12,FALSE),"")</f>
        <v>-</v>
      </c>
      <c r="AY645" t="str">
        <f>_xlfn.IFNA(VLOOKUP($C645,DataSuS2023!$B$2:$O$854,13,FALSE),"")</f>
        <v>-</v>
      </c>
      <c r="AZ645" s="43">
        <f t="shared" si="53"/>
        <v>0</v>
      </c>
      <c r="BA645">
        <f t="shared" si="57"/>
        <v>0</v>
      </c>
    </row>
    <row r="646" spans="1:53" ht="15.75" customHeight="1">
      <c r="A646" s="10" t="s">
        <v>1151</v>
      </c>
      <c r="B646" s="5">
        <v>3155504</v>
      </c>
      <c r="C646" s="5" t="str">
        <f t="shared" si="54"/>
        <v>31555</v>
      </c>
      <c r="D646" s="11" t="s">
        <v>64</v>
      </c>
      <c r="E646" s="12">
        <v>0.49299999999999999</v>
      </c>
      <c r="F646" s="12">
        <v>0.63700000000000001</v>
      </c>
      <c r="G646" s="13">
        <v>0.70699999999999996</v>
      </c>
      <c r="H646" s="46" t="s">
        <v>682</v>
      </c>
      <c r="I646" s="13" t="s">
        <v>61</v>
      </c>
      <c r="J646" s="14">
        <v>2.62</v>
      </c>
      <c r="K646" s="14">
        <v>209.31</v>
      </c>
      <c r="L646" s="15">
        <f t="shared" si="43"/>
        <v>12.517318809421432</v>
      </c>
      <c r="M646" s="6" t="s">
        <v>62</v>
      </c>
      <c r="N646" s="3" t="str">
        <f>_xlfn.IFNA(VLOOKUP($C646,DataSuS2021!$B$2:$O$173,2,FALSE),"")</f>
        <v/>
      </c>
      <c r="O646" s="3" t="str">
        <f>_xlfn.IFNA(VLOOKUP($C646,DataSuS2021!$B$2:$O$173,3,FALSE),"")</f>
        <v/>
      </c>
      <c r="P646" s="3" t="str">
        <f>_xlfn.IFNA(VLOOKUP($C646,DataSuS2021!$B$2:$O$173,4,FALSE),"")</f>
        <v/>
      </c>
      <c r="Q646" s="3" t="str">
        <f>_xlfn.IFNA(VLOOKUP($C646,DataSuS2021!$B$2:$O$173,5,FALSE),"")</f>
        <v/>
      </c>
      <c r="R646" s="3" t="str">
        <f>_xlfn.IFNA(VLOOKUP($C646,DataSuS2021!$B$2:$O$173,6,FALSE),"")</f>
        <v/>
      </c>
      <c r="S646" s="3" t="str">
        <f>_xlfn.IFNA(VLOOKUP($C646,DataSuS2021!$B$2:$O$173,7,FALSE),"")</f>
        <v/>
      </c>
      <c r="T646" s="3" t="str">
        <f>_xlfn.IFNA(VLOOKUP($C646,DataSuS2021!$B$2:$O$173,8,FALSE),"")</f>
        <v/>
      </c>
      <c r="U646" s="3" t="str">
        <f>_xlfn.IFNA(VLOOKUP($C646,DataSuS2021!$B$2:$O$173,9,FALSE),"")</f>
        <v/>
      </c>
      <c r="V646" s="3" t="str">
        <f>_xlfn.IFNA(VLOOKUP($C646,DataSuS2021!$B$2:$O$173,10,FALSE),"")</f>
        <v/>
      </c>
      <c r="W646" s="3" t="str">
        <f>_xlfn.IFNA(VLOOKUP($C646,DataSuS2021!$B$2:$O$173,11,FALSE),"")</f>
        <v/>
      </c>
      <c r="X646" s="3" t="str">
        <f>_xlfn.IFNA(VLOOKUP($C646,DataSuS2021!$B$2:$O$173,12,FALSE),"")</f>
        <v/>
      </c>
      <c r="Y646" s="3" t="str">
        <f>_xlfn.IFNA(VLOOKUP($C646,DataSuS2021!$B$2:$O$173,13,FALSE),"")</f>
        <v/>
      </c>
      <c r="Z646" s="42">
        <f t="shared" si="55"/>
        <v>0</v>
      </c>
      <c r="AA646" s="37" t="str">
        <f>_xlfn.IFNA(VLOOKUP($C646,DataSuS2022!$B$2:$O$854,2,FALSE),"")</f>
        <v>-</v>
      </c>
      <c r="AB646" s="37" t="str">
        <f>_xlfn.IFNA(VLOOKUP($C646,DataSuS2022!$B$2:$O$854,3,FALSE),"")</f>
        <v>-</v>
      </c>
      <c r="AC646" s="37" t="str">
        <f>_xlfn.IFNA(VLOOKUP($C646,DataSuS2022!$B$2:$O$854,4,FALSE),"")</f>
        <v>-</v>
      </c>
      <c r="AD646" s="37" t="str">
        <f>_xlfn.IFNA(VLOOKUP($C646,DataSuS2022!$B$2:$O$854,5,FALSE),"")</f>
        <v>-</v>
      </c>
      <c r="AE646" s="37" t="str">
        <f>_xlfn.IFNA(VLOOKUP($C646,DataSuS2022!$B$2:$O$854,6,FALSE),"")</f>
        <v>-</v>
      </c>
      <c r="AF646" s="37" t="str">
        <f>_xlfn.IFNA(VLOOKUP($C646,DataSuS2022!$B$2:$O$854,7,FALSE),"")</f>
        <v>-</v>
      </c>
      <c r="AG646" s="37" t="str">
        <f>_xlfn.IFNA(VLOOKUP($C646,DataSuS2022!$B$2:$O$854,8,FALSE),"")</f>
        <v>-</v>
      </c>
      <c r="AH646" s="37" t="str">
        <f>_xlfn.IFNA(VLOOKUP($C646,DataSuS2022!$B$2:$O$854,9,FALSE),"")</f>
        <v>-</v>
      </c>
      <c r="AI646" s="37" t="str">
        <f>_xlfn.IFNA(VLOOKUP($C646,DataSuS2022!$B$2:$O$854,10,FALSE),"")</f>
        <v>-</v>
      </c>
      <c r="AJ646" s="37" t="str">
        <f>_xlfn.IFNA(VLOOKUP($C646,DataSuS2022!$B$2:$O$854,11,FALSE),"")</f>
        <v>-</v>
      </c>
      <c r="AK646" s="37" t="str">
        <f>_xlfn.IFNA(VLOOKUP($C646,DataSuS2022!$B$2:$O$854,12,TRUE),"")</f>
        <v>-</v>
      </c>
      <c r="AL646" s="37" t="str">
        <f>_xlfn.IFNA(VLOOKUP($C646,DataSuS2022!$B$2:$O$854,13,FALSE),"")</f>
        <v>-</v>
      </c>
      <c r="AM646" s="44">
        <f t="shared" si="56"/>
        <v>0</v>
      </c>
      <c r="AN646" t="str">
        <f>_xlfn.IFNA(VLOOKUP($C646,DataSuS2023!$B$2:$O$854,2,FALSE),"")</f>
        <v>-</v>
      </c>
      <c r="AO646" t="str">
        <f>_xlfn.IFNA(VLOOKUP($C646,DataSuS2023!$B$2:$O$854,3,FALSE),"")</f>
        <v>-</v>
      </c>
      <c r="AP646" t="str">
        <f>_xlfn.IFNA(VLOOKUP($C646,DataSuS2023!$B$2:$O$854,4,FALSE),"")</f>
        <v>-</v>
      </c>
      <c r="AQ646" t="str">
        <f>_xlfn.IFNA(VLOOKUP($C646,DataSuS2023!$B$2:$O$854,5,FALSE),"")</f>
        <v>-</v>
      </c>
      <c r="AR646" t="str">
        <f>_xlfn.IFNA(VLOOKUP($C646,DataSuS2023!$B$2:$O$854,6,FALSE),"")</f>
        <v>-</v>
      </c>
      <c r="AS646" t="str">
        <f>_xlfn.IFNA(VLOOKUP($C646,DataSuS2023!$B$2:$O$854,7,FALSE),"")</f>
        <v>-</v>
      </c>
      <c r="AT646" t="str">
        <f>_xlfn.IFNA(VLOOKUP($C646,DataSuS2023!$B$2:$O$854,8,FALSE),"")</f>
        <v>-</v>
      </c>
      <c r="AU646" t="str">
        <f>_xlfn.IFNA(VLOOKUP($C646,DataSuS2023!$B$2:$O$854,9,FALSE),"")</f>
        <v>-</v>
      </c>
      <c r="AV646" t="str">
        <f>_xlfn.IFNA(VLOOKUP($C646,DataSuS2023!$B$2:$O$854,10,FALSE),"")</f>
        <v>-</v>
      </c>
      <c r="AW646" t="str">
        <f>_xlfn.IFNA(VLOOKUP($C646,DataSuS2023!$B$2:$O$854,11,FALSE),"")</f>
        <v>-</v>
      </c>
      <c r="AX646" t="str">
        <f>_xlfn.IFNA(VLOOKUP($C646,DataSuS2023!$B$2:$O$854,12,FALSE),"")</f>
        <v>-</v>
      </c>
      <c r="AY646" t="str">
        <f>_xlfn.IFNA(VLOOKUP($C646,DataSuS2023!$B$2:$O$854,13,FALSE),"")</f>
        <v>-</v>
      </c>
      <c r="AZ646" s="43">
        <f t="shared" si="53"/>
        <v>0</v>
      </c>
      <c r="BA646">
        <f t="shared" si="57"/>
        <v>0</v>
      </c>
    </row>
    <row r="647" spans="1:53" ht="15.75" customHeight="1">
      <c r="A647" s="10" t="s">
        <v>1152</v>
      </c>
      <c r="B647" s="5">
        <v>3155603</v>
      </c>
      <c r="C647" s="5" t="str">
        <f t="shared" si="54"/>
        <v>31556</v>
      </c>
      <c r="D647" s="11" t="s">
        <v>119</v>
      </c>
      <c r="E647" s="12">
        <v>0.42899999999999999</v>
      </c>
      <c r="F647" s="12">
        <v>0.56599999999999995</v>
      </c>
      <c r="G647" s="13">
        <v>0.70899999999999996</v>
      </c>
      <c r="H647" s="46">
        <v>70</v>
      </c>
      <c r="I647" s="13" t="s">
        <v>53</v>
      </c>
      <c r="J647" s="14">
        <v>3.41</v>
      </c>
      <c r="K647" s="14">
        <v>1352.3530000000001</v>
      </c>
      <c r="L647" s="15">
        <f t="shared" si="43"/>
        <v>2.521530990799</v>
      </c>
      <c r="M647" s="6" t="s">
        <v>54</v>
      </c>
      <c r="N647" s="3" t="str">
        <f>_xlfn.IFNA(VLOOKUP($C647,DataSuS2021!$B$2:$O$173,2,FALSE),"")</f>
        <v/>
      </c>
      <c r="O647" s="3" t="str">
        <f>_xlfn.IFNA(VLOOKUP($C647,DataSuS2021!$B$2:$O$173,3,FALSE),"")</f>
        <v/>
      </c>
      <c r="P647" s="3" t="str">
        <f>_xlfn.IFNA(VLOOKUP($C647,DataSuS2021!$B$2:$O$173,4,FALSE),"")</f>
        <v/>
      </c>
      <c r="Q647" s="3" t="str">
        <f>_xlfn.IFNA(VLOOKUP($C647,DataSuS2021!$B$2:$O$173,5,FALSE),"")</f>
        <v/>
      </c>
      <c r="R647" s="3" t="str">
        <f>_xlfn.IFNA(VLOOKUP($C647,DataSuS2021!$B$2:$O$173,6,FALSE),"")</f>
        <v/>
      </c>
      <c r="S647" s="3" t="str">
        <f>_xlfn.IFNA(VLOOKUP($C647,DataSuS2021!$B$2:$O$173,7,FALSE),"")</f>
        <v/>
      </c>
      <c r="T647" s="3" t="str">
        <f>_xlfn.IFNA(VLOOKUP($C647,DataSuS2021!$B$2:$O$173,8,FALSE),"")</f>
        <v/>
      </c>
      <c r="U647" s="3" t="str">
        <f>_xlfn.IFNA(VLOOKUP($C647,DataSuS2021!$B$2:$O$173,9,FALSE),"")</f>
        <v/>
      </c>
      <c r="V647" s="3" t="str">
        <f>_xlfn.IFNA(VLOOKUP($C647,DataSuS2021!$B$2:$O$173,10,FALSE),"")</f>
        <v/>
      </c>
      <c r="W647" s="3" t="str">
        <f>_xlfn.IFNA(VLOOKUP($C647,DataSuS2021!$B$2:$O$173,11,FALSE),"")</f>
        <v/>
      </c>
      <c r="X647" s="3" t="str">
        <f>_xlfn.IFNA(VLOOKUP($C647,DataSuS2021!$B$2:$O$173,12,FALSE),"")</f>
        <v/>
      </c>
      <c r="Y647" s="3" t="str">
        <f>_xlfn.IFNA(VLOOKUP($C647,DataSuS2021!$B$2:$O$173,13,FALSE),"")</f>
        <v/>
      </c>
      <c r="Z647" s="42">
        <f t="shared" si="55"/>
        <v>0</v>
      </c>
      <c r="AA647" s="37" t="str">
        <f>_xlfn.IFNA(VLOOKUP($C647,DataSuS2022!$B$2:$O$854,2,FALSE),"")</f>
        <v>-</v>
      </c>
      <c r="AB647" s="37" t="str">
        <f>_xlfn.IFNA(VLOOKUP($C647,DataSuS2022!$B$2:$O$854,3,FALSE),"")</f>
        <v>-</v>
      </c>
      <c r="AC647" s="37" t="str">
        <f>_xlfn.IFNA(VLOOKUP($C647,DataSuS2022!$B$2:$O$854,4,FALSE),"")</f>
        <v>-</v>
      </c>
      <c r="AD647" s="37" t="str">
        <f>_xlfn.IFNA(VLOOKUP($C647,DataSuS2022!$B$2:$O$854,5,FALSE),"")</f>
        <v>-</v>
      </c>
      <c r="AE647" s="37" t="str">
        <f>_xlfn.IFNA(VLOOKUP($C647,DataSuS2022!$B$2:$O$854,6,FALSE),"")</f>
        <v>-</v>
      </c>
      <c r="AF647" s="37" t="str">
        <f>_xlfn.IFNA(VLOOKUP($C647,DataSuS2022!$B$2:$O$854,7,FALSE),"")</f>
        <v>-</v>
      </c>
      <c r="AG647" s="37" t="str">
        <f>_xlfn.IFNA(VLOOKUP($C647,DataSuS2022!$B$2:$O$854,8,FALSE),"")</f>
        <v>-</v>
      </c>
      <c r="AH647" s="37" t="str">
        <f>_xlfn.IFNA(VLOOKUP($C647,DataSuS2022!$B$2:$O$854,9,FALSE),"")</f>
        <v>-</v>
      </c>
      <c r="AI647" s="37" t="str">
        <f>_xlfn.IFNA(VLOOKUP($C647,DataSuS2022!$B$2:$O$854,10,FALSE),"")</f>
        <v>-</v>
      </c>
      <c r="AJ647" s="37">
        <f>_xlfn.IFNA(VLOOKUP($C647,DataSuS2022!$B$2:$O$854,11,FALSE),"")</f>
        <v>1</v>
      </c>
      <c r="AK647" s="37" t="str">
        <f>_xlfn.IFNA(VLOOKUP($C647,DataSuS2022!$B$2:$O$854,12,TRUE),"")</f>
        <v>-</v>
      </c>
      <c r="AL647" s="37" t="str">
        <f>_xlfn.IFNA(VLOOKUP($C647,DataSuS2022!$B$2:$O$854,13,FALSE),"")</f>
        <v>-</v>
      </c>
      <c r="AM647" s="44">
        <f t="shared" si="56"/>
        <v>1</v>
      </c>
      <c r="AN647" t="str">
        <f>_xlfn.IFNA(VLOOKUP($C647,DataSuS2023!$B$2:$O$854,2,FALSE),"")</f>
        <v>-</v>
      </c>
      <c r="AO647" t="str">
        <f>_xlfn.IFNA(VLOOKUP($C647,DataSuS2023!$B$2:$O$854,3,FALSE),"")</f>
        <v>-</v>
      </c>
      <c r="AP647" t="str">
        <f>_xlfn.IFNA(VLOOKUP($C647,DataSuS2023!$B$2:$O$854,4,FALSE),"")</f>
        <v>-</v>
      </c>
      <c r="AQ647" t="str">
        <f>_xlfn.IFNA(VLOOKUP($C647,DataSuS2023!$B$2:$O$854,5,FALSE),"")</f>
        <v>-</v>
      </c>
      <c r="AR647" t="str">
        <f>_xlfn.IFNA(VLOOKUP($C647,DataSuS2023!$B$2:$O$854,6,FALSE),"")</f>
        <v>-</v>
      </c>
      <c r="AS647" t="str">
        <f>_xlfn.IFNA(VLOOKUP($C647,DataSuS2023!$B$2:$O$854,7,FALSE),"")</f>
        <v>-</v>
      </c>
      <c r="AT647" t="str">
        <f>_xlfn.IFNA(VLOOKUP($C647,DataSuS2023!$B$2:$O$854,8,FALSE),"")</f>
        <v>-</v>
      </c>
      <c r="AU647" t="str">
        <f>_xlfn.IFNA(VLOOKUP($C647,DataSuS2023!$B$2:$O$854,9,FALSE),"")</f>
        <v>-</v>
      </c>
      <c r="AV647" t="str">
        <f>_xlfn.IFNA(VLOOKUP($C647,DataSuS2023!$B$2:$O$854,10,FALSE),"")</f>
        <v>-</v>
      </c>
      <c r="AW647" t="str">
        <f>_xlfn.IFNA(VLOOKUP($C647,DataSuS2023!$B$2:$O$854,11,FALSE),"")</f>
        <v>-</v>
      </c>
      <c r="AX647" t="str">
        <f>_xlfn.IFNA(VLOOKUP($C647,DataSuS2023!$B$2:$O$854,12,FALSE),"")</f>
        <v>-</v>
      </c>
      <c r="AY647" t="str">
        <f>_xlfn.IFNA(VLOOKUP($C647,DataSuS2023!$B$2:$O$854,13,FALSE),"")</f>
        <v>-</v>
      </c>
      <c r="AZ647" s="43">
        <f t="shared" si="53"/>
        <v>0</v>
      </c>
      <c r="BA647">
        <f t="shared" si="57"/>
        <v>1</v>
      </c>
    </row>
    <row r="648" spans="1:53" ht="15.75" customHeight="1">
      <c r="A648" s="10" t="s">
        <v>1153</v>
      </c>
      <c r="B648" s="5">
        <v>3155702</v>
      </c>
      <c r="C648" s="5" t="str">
        <f t="shared" si="54"/>
        <v>31557</v>
      </c>
      <c r="D648" s="11" t="s">
        <v>64</v>
      </c>
      <c r="E648" s="12">
        <v>0.26200000000000001</v>
      </c>
      <c r="F648" s="12">
        <v>0.42099999999999999</v>
      </c>
      <c r="G648" s="13">
        <v>0.624</v>
      </c>
      <c r="H648" s="46" t="s">
        <v>1154</v>
      </c>
      <c r="I648" s="13" t="s">
        <v>53</v>
      </c>
      <c r="J648" s="14">
        <v>3.11</v>
      </c>
      <c r="K648" s="14">
        <v>3117.6750000000002</v>
      </c>
      <c r="L648" s="15">
        <f t="shared" si="43"/>
        <v>0.99753822961020611</v>
      </c>
      <c r="M648" s="6" t="s">
        <v>83</v>
      </c>
      <c r="N648" s="3" t="str">
        <f>_xlfn.IFNA(VLOOKUP($C648,DataSuS2021!$B$2:$O$173,2,FALSE),"")</f>
        <v/>
      </c>
      <c r="O648" s="3" t="str">
        <f>_xlfn.IFNA(VLOOKUP($C648,DataSuS2021!$B$2:$O$173,3,FALSE),"")</f>
        <v/>
      </c>
      <c r="P648" s="3" t="str">
        <f>_xlfn.IFNA(VLOOKUP($C648,DataSuS2021!$B$2:$O$173,4,FALSE),"")</f>
        <v/>
      </c>
      <c r="Q648" s="3" t="str">
        <f>_xlfn.IFNA(VLOOKUP($C648,DataSuS2021!$B$2:$O$173,5,FALSE),"")</f>
        <v/>
      </c>
      <c r="R648" s="3" t="str">
        <f>_xlfn.IFNA(VLOOKUP($C648,DataSuS2021!$B$2:$O$173,6,FALSE),"")</f>
        <v/>
      </c>
      <c r="S648" s="3" t="str">
        <f>_xlfn.IFNA(VLOOKUP($C648,DataSuS2021!$B$2:$O$173,7,FALSE),"")</f>
        <v/>
      </c>
      <c r="T648" s="3" t="str">
        <f>_xlfn.IFNA(VLOOKUP($C648,DataSuS2021!$B$2:$O$173,8,FALSE),"")</f>
        <v/>
      </c>
      <c r="U648" s="3" t="str">
        <f>_xlfn.IFNA(VLOOKUP($C648,DataSuS2021!$B$2:$O$173,9,FALSE),"")</f>
        <v/>
      </c>
      <c r="V648" s="3" t="str">
        <f>_xlfn.IFNA(VLOOKUP($C648,DataSuS2021!$B$2:$O$173,10,FALSE),"")</f>
        <v/>
      </c>
      <c r="W648" s="3" t="str">
        <f>_xlfn.IFNA(VLOOKUP($C648,DataSuS2021!$B$2:$O$173,11,FALSE),"")</f>
        <v/>
      </c>
      <c r="X648" s="3" t="str">
        <f>_xlfn.IFNA(VLOOKUP($C648,DataSuS2021!$B$2:$O$173,12,FALSE),"")</f>
        <v/>
      </c>
      <c r="Y648" s="3" t="str">
        <f>_xlfn.IFNA(VLOOKUP($C648,DataSuS2021!$B$2:$O$173,13,FALSE),"")</f>
        <v/>
      </c>
      <c r="Z648" s="42">
        <f t="shared" si="55"/>
        <v>0</v>
      </c>
      <c r="AA648" s="37" t="str">
        <f>_xlfn.IFNA(VLOOKUP($C648,DataSuS2022!$B$2:$O$854,2,FALSE),"")</f>
        <v>-</v>
      </c>
      <c r="AB648" s="37" t="str">
        <f>_xlfn.IFNA(VLOOKUP($C648,DataSuS2022!$B$2:$O$854,3,FALSE),"")</f>
        <v>-</v>
      </c>
      <c r="AC648" s="37" t="str">
        <f>_xlfn.IFNA(VLOOKUP($C648,DataSuS2022!$B$2:$O$854,4,FALSE),"")</f>
        <v>-</v>
      </c>
      <c r="AD648" s="37" t="str">
        <f>_xlfn.IFNA(VLOOKUP($C648,DataSuS2022!$B$2:$O$854,5,FALSE),"")</f>
        <v>-</v>
      </c>
      <c r="AE648" s="37" t="str">
        <f>_xlfn.IFNA(VLOOKUP($C648,DataSuS2022!$B$2:$O$854,6,FALSE),"")</f>
        <v>-</v>
      </c>
      <c r="AF648" s="37" t="str">
        <f>_xlfn.IFNA(VLOOKUP($C648,DataSuS2022!$B$2:$O$854,7,FALSE),"")</f>
        <v>-</v>
      </c>
      <c r="AG648" s="37" t="str">
        <f>_xlfn.IFNA(VLOOKUP($C648,DataSuS2022!$B$2:$O$854,8,FALSE),"")</f>
        <v>-</v>
      </c>
      <c r="AH648" s="37" t="str">
        <f>_xlfn.IFNA(VLOOKUP($C648,DataSuS2022!$B$2:$O$854,9,FALSE),"")</f>
        <v>-</v>
      </c>
      <c r="AI648" s="37" t="str">
        <f>_xlfn.IFNA(VLOOKUP($C648,DataSuS2022!$B$2:$O$854,10,FALSE),"")</f>
        <v>-</v>
      </c>
      <c r="AJ648" s="37" t="str">
        <f>_xlfn.IFNA(VLOOKUP($C648,DataSuS2022!$B$2:$O$854,11,FALSE),"")</f>
        <v>-</v>
      </c>
      <c r="AK648" s="37" t="str">
        <f>_xlfn.IFNA(VLOOKUP($C648,DataSuS2022!$B$2:$O$854,12,TRUE),"")</f>
        <v>-</v>
      </c>
      <c r="AL648" s="37" t="str">
        <f>_xlfn.IFNA(VLOOKUP($C648,DataSuS2022!$B$2:$O$854,13,FALSE),"")</f>
        <v>-</v>
      </c>
      <c r="AM648" s="44">
        <f t="shared" si="56"/>
        <v>0</v>
      </c>
      <c r="AN648" t="str">
        <f>_xlfn.IFNA(VLOOKUP($C648,DataSuS2023!$B$2:$O$854,2,FALSE),"")</f>
        <v>-</v>
      </c>
      <c r="AO648" t="str">
        <f>_xlfn.IFNA(VLOOKUP($C648,DataSuS2023!$B$2:$O$854,3,FALSE),"")</f>
        <v>-</v>
      </c>
      <c r="AP648" t="str">
        <f>_xlfn.IFNA(VLOOKUP($C648,DataSuS2023!$B$2:$O$854,4,FALSE),"")</f>
        <v>-</v>
      </c>
      <c r="AQ648" t="str">
        <f>_xlfn.IFNA(VLOOKUP($C648,DataSuS2023!$B$2:$O$854,5,FALSE),"")</f>
        <v>-</v>
      </c>
      <c r="AR648" t="str">
        <f>_xlfn.IFNA(VLOOKUP($C648,DataSuS2023!$B$2:$O$854,6,FALSE),"")</f>
        <v>-</v>
      </c>
      <c r="AS648" t="str">
        <f>_xlfn.IFNA(VLOOKUP($C648,DataSuS2023!$B$2:$O$854,7,FALSE),"")</f>
        <v>-</v>
      </c>
      <c r="AT648" t="str">
        <f>_xlfn.IFNA(VLOOKUP($C648,DataSuS2023!$B$2:$O$854,8,FALSE),"")</f>
        <v>-</v>
      </c>
      <c r="AU648" t="str">
        <f>_xlfn.IFNA(VLOOKUP($C648,DataSuS2023!$B$2:$O$854,9,FALSE),"")</f>
        <v>-</v>
      </c>
      <c r="AV648" t="str">
        <f>_xlfn.IFNA(VLOOKUP($C648,DataSuS2023!$B$2:$O$854,10,FALSE),"")</f>
        <v>-</v>
      </c>
      <c r="AW648" t="str">
        <f>_xlfn.IFNA(VLOOKUP($C648,DataSuS2023!$B$2:$O$854,11,FALSE),"")</f>
        <v>-</v>
      </c>
      <c r="AX648" t="str">
        <f>_xlfn.IFNA(VLOOKUP($C648,DataSuS2023!$B$2:$O$854,12,FALSE),"")</f>
        <v>-</v>
      </c>
      <c r="AY648" t="str">
        <f>_xlfn.IFNA(VLOOKUP($C648,DataSuS2023!$B$2:$O$854,13,FALSE),"")</f>
        <v>-</v>
      </c>
      <c r="AZ648" s="43">
        <f t="shared" ref="AZ648:AZ711" si="58">SUM(AN648:AY648)</f>
        <v>0</v>
      </c>
      <c r="BA648">
        <f t="shared" si="57"/>
        <v>0</v>
      </c>
    </row>
    <row r="649" spans="1:53" ht="15.75" customHeight="1">
      <c r="A649" s="10" t="s">
        <v>1155</v>
      </c>
      <c r="B649" s="5">
        <v>3155801</v>
      </c>
      <c r="C649" s="5" t="str">
        <f t="shared" si="54"/>
        <v>31558</v>
      </c>
      <c r="D649" s="11" t="s">
        <v>303</v>
      </c>
      <c r="E649" s="12">
        <v>0.437</v>
      </c>
      <c r="F649" s="12">
        <v>0.56799999999999995</v>
      </c>
      <c r="G649" s="13">
        <v>0.68500000000000005</v>
      </c>
      <c r="H649" s="46" t="s">
        <v>277</v>
      </c>
      <c r="I649" s="13" t="s">
        <v>61</v>
      </c>
      <c r="J649" s="14">
        <v>3.79</v>
      </c>
      <c r="K649" s="14">
        <v>373.03699999999998</v>
      </c>
      <c r="L649" s="15">
        <f t="shared" si="43"/>
        <v>10.159850095298859</v>
      </c>
      <c r="M649" s="6" t="s">
        <v>117</v>
      </c>
      <c r="N649" s="3" t="str">
        <f>_xlfn.IFNA(VLOOKUP($C649,DataSuS2021!$B$2:$O$173,2,FALSE),"")</f>
        <v/>
      </c>
      <c r="O649" s="3" t="str">
        <f>_xlfn.IFNA(VLOOKUP($C649,DataSuS2021!$B$2:$O$173,3,FALSE),"")</f>
        <v/>
      </c>
      <c r="P649" s="3" t="str">
        <f>_xlfn.IFNA(VLOOKUP($C649,DataSuS2021!$B$2:$O$173,4,FALSE),"")</f>
        <v/>
      </c>
      <c r="Q649" s="3" t="str">
        <f>_xlfn.IFNA(VLOOKUP($C649,DataSuS2021!$B$2:$O$173,5,FALSE),"")</f>
        <v/>
      </c>
      <c r="R649" s="3" t="str">
        <f>_xlfn.IFNA(VLOOKUP($C649,DataSuS2021!$B$2:$O$173,6,FALSE),"")</f>
        <v/>
      </c>
      <c r="S649" s="3" t="str">
        <f>_xlfn.IFNA(VLOOKUP($C649,DataSuS2021!$B$2:$O$173,7,FALSE),"")</f>
        <v/>
      </c>
      <c r="T649" s="3" t="str">
        <f>_xlfn.IFNA(VLOOKUP($C649,DataSuS2021!$B$2:$O$173,8,FALSE),"")</f>
        <v/>
      </c>
      <c r="U649" s="3" t="str">
        <f>_xlfn.IFNA(VLOOKUP($C649,DataSuS2021!$B$2:$O$173,9,FALSE),"")</f>
        <v/>
      </c>
      <c r="V649" s="3" t="str">
        <f>_xlfn.IFNA(VLOOKUP($C649,DataSuS2021!$B$2:$O$173,10,FALSE),"")</f>
        <v/>
      </c>
      <c r="W649" s="3" t="str">
        <f>_xlfn.IFNA(VLOOKUP($C649,DataSuS2021!$B$2:$O$173,11,FALSE),"")</f>
        <v/>
      </c>
      <c r="X649" s="3" t="str">
        <f>_xlfn.IFNA(VLOOKUP($C649,DataSuS2021!$B$2:$O$173,12,FALSE),"")</f>
        <v/>
      </c>
      <c r="Y649" s="3" t="str">
        <f>_xlfn.IFNA(VLOOKUP($C649,DataSuS2021!$B$2:$O$173,13,FALSE),"")</f>
        <v/>
      </c>
      <c r="Z649" s="42">
        <f t="shared" si="55"/>
        <v>0</v>
      </c>
      <c r="AA649" s="37" t="str">
        <f>_xlfn.IFNA(VLOOKUP($C649,DataSuS2022!$B$2:$O$854,2,FALSE),"")</f>
        <v>-</v>
      </c>
      <c r="AB649" s="37" t="str">
        <f>_xlfn.IFNA(VLOOKUP($C649,DataSuS2022!$B$2:$O$854,3,FALSE),"")</f>
        <v>-</v>
      </c>
      <c r="AC649" s="37" t="str">
        <f>_xlfn.IFNA(VLOOKUP($C649,DataSuS2022!$B$2:$O$854,4,FALSE),"")</f>
        <v>-</v>
      </c>
      <c r="AD649" s="37" t="str">
        <f>_xlfn.IFNA(VLOOKUP($C649,DataSuS2022!$B$2:$O$854,5,FALSE),"")</f>
        <v>-</v>
      </c>
      <c r="AE649" s="37" t="str">
        <f>_xlfn.IFNA(VLOOKUP($C649,DataSuS2022!$B$2:$O$854,6,FALSE),"")</f>
        <v>-</v>
      </c>
      <c r="AF649" s="37" t="str">
        <f>_xlfn.IFNA(VLOOKUP($C649,DataSuS2022!$B$2:$O$854,7,FALSE),"")</f>
        <v>-</v>
      </c>
      <c r="AG649" s="37" t="str">
        <f>_xlfn.IFNA(VLOOKUP($C649,DataSuS2022!$B$2:$O$854,8,FALSE),"")</f>
        <v>-</v>
      </c>
      <c r="AH649" s="37" t="str">
        <f>_xlfn.IFNA(VLOOKUP($C649,DataSuS2022!$B$2:$O$854,9,FALSE),"")</f>
        <v>-</v>
      </c>
      <c r="AI649" s="37" t="str">
        <f>_xlfn.IFNA(VLOOKUP($C649,DataSuS2022!$B$2:$O$854,10,FALSE),"")</f>
        <v>-</v>
      </c>
      <c r="AJ649" s="37" t="str">
        <f>_xlfn.IFNA(VLOOKUP($C649,DataSuS2022!$B$2:$O$854,11,FALSE),"")</f>
        <v>-</v>
      </c>
      <c r="AK649" s="37" t="str">
        <f>_xlfn.IFNA(VLOOKUP($C649,DataSuS2022!$B$2:$O$854,12,TRUE),"")</f>
        <v>-</v>
      </c>
      <c r="AL649" s="37" t="str">
        <f>_xlfn.IFNA(VLOOKUP($C649,DataSuS2022!$B$2:$O$854,13,FALSE),"")</f>
        <v>-</v>
      </c>
      <c r="AM649" s="44">
        <f t="shared" si="56"/>
        <v>0</v>
      </c>
      <c r="AN649" t="str">
        <f>_xlfn.IFNA(VLOOKUP($C649,DataSuS2023!$B$2:$O$854,2,FALSE),"")</f>
        <v>-</v>
      </c>
      <c r="AO649" t="str">
        <f>_xlfn.IFNA(VLOOKUP($C649,DataSuS2023!$B$2:$O$854,3,FALSE),"")</f>
        <v>-</v>
      </c>
      <c r="AP649" t="str">
        <f>_xlfn.IFNA(VLOOKUP($C649,DataSuS2023!$B$2:$O$854,4,FALSE),"")</f>
        <v>-</v>
      </c>
      <c r="AQ649" t="str">
        <f>_xlfn.IFNA(VLOOKUP($C649,DataSuS2023!$B$2:$O$854,5,FALSE),"")</f>
        <v>-</v>
      </c>
      <c r="AR649" t="str">
        <f>_xlfn.IFNA(VLOOKUP($C649,DataSuS2023!$B$2:$O$854,6,FALSE),"")</f>
        <v>-</v>
      </c>
      <c r="AS649" t="str">
        <f>_xlfn.IFNA(VLOOKUP($C649,DataSuS2023!$B$2:$O$854,7,FALSE),"")</f>
        <v>-</v>
      </c>
      <c r="AT649" t="str">
        <f>_xlfn.IFNA(VLOOKUP($C649,DataSuS2023!$B$2:$O$854,8,FALSE),"")</f>
        <v>-</v>
      </c>
      <c r="AU649" t="str">
        <f>_xlfn.IFNA(VLOOKUP($C649,DataSuS2023!$B$2:$O$854,9,FALSE),"")</f>
        <v>-</v>
      </c>
      <c r="AV649" t="str">
        <f>_xlfn.IFNA(VLOOKUP($C649,DataSuS2023!$B$2:$O$854,10,FALSE),"")</f>
        <v>-</v>
      </c>
      <c r="AW649" t="str">
        <f>_xlfn.IFNA(VLOOKUP($C649,DataSuS2023!$B$2:$O$854,11,FALSE),"")</f>
        <v>-</v>
      </c>
      <c r="AX649" t="str">
        <f>_xlfn.IFNA(VLOOKUP($C649,DataSuS2023!$B$2:$O$854,12,FALSE),"")</f>
        <v>-</v>
      </c>
      <c r="AY649" t="str">
        <f>_xlfn.IFNA(VLOOKUP($C649,DataSuS2023!$B$2:$O$854,13,FALSE),"")</f>
        <v>-</v>
      </c>
      <c r="AZ649" s="43">
        <f t="shared" si="58"/>
        <v>0</v>
      </c>
      <c r="BA649">
        <f t="shared" si="57"/>
        <v>0</v>
      </c>
    </row>
    <row r="650" spans="1:53" ht="15.75" customHeight="1">
      <c r="A650" s="10" t="s">
        <v>1156</v>
      </c>
      <c r="B650" s="5">
        <v>3155900</v>
      </c>
      <c r="C650" s="5" t="str">
        <f t="shared" si="54"/>
        <v>31559</v>
      </c>
      <c r="D650" s="11" t="s">
        <v>150</v>
      </c>
      <c r="E650" s="12">
        <v>0.5</v>
      </c>
      <c r="F650" s="12">
        <v>0.61699999999999999</v>
      </c>
      <c r="G650" s="13">
        <v>0.71399999999999997</v>
      </c>
      <c r="H650" s="46" t="s">
        <v>146</v>
      </c>
      <c r="I650" s="13" t="s">
        <v>61</v>
      </c>
      <c r="J650" s="14">
        <v>3.09</v>
      </c>
      <c r="K650" s="14">
        <v>252.41800000000001</v>
      </c>
      <c r="L650" s="15">
        <f t="shared" si="43"/>
        <v>12.241599252034323</v>
      </c>
      <c r="M650" s="6" t="s">
        <v>62</v>
      </c>
      <c r="N650" s="3" t="str">
        <f>_xlfn.IFNA(VLOOKUP($C650,DataSuS2021!$B$2:$O$173,2,FALSE),"")</f>
        <v/>
      </c>
      <c r="O650" s="3" t="str">
        <f>_xlfn.IFNA(VLOOKUP($C650,DataSuS2021!$B$2:$O$173,3,FALSE),"")</f>
        <v/>
      </c>
      <c r="P650" s="3" t="str">
        <f>_xlfn.IFNA(VLOOKUP($C650,DataSuS2021!$B$2:$O$173,4,FALSE),"")</f>
        <v/>
      </c>
      <c r="Q650" s="3" t="str">
        <f>_xlfn.IFNA(VLOOKUP($C650,DataSuS2021!$B$2:$O$173,5,FALSE),"")</f>
        <v/>
      </c>
      <c r="R650" s="3" t="str">
        <f>_xlfn.IFNA(VLOOKUP($C650,DataSuS2021!$B$2:$O$173,6,FALSE),"")</f>
        <v/>
      </c>
      <c r="S650" s="3" t="str">
        <f>_xlfn.IFNA(VLOOKUP($C650,DataSuS2021!$B$2:$O$173,7,FALSE),"")</f>
        <v/>
      </c>
      <c r="T650" s="3" t="str">
        <f>_xlfn.IFNA(VLOOKUP($C650,DataSuS2021!$B$2:$O$173,8,FALSE),"")</f>
        <v/>
      </c>
      <c r="U650" s="3" t="str">
        <f>_xlfn.IFNA(VLOOKUP($C650,DataSuS2021!$B$2:$O$173,9,FALSE),"")</f>
        <v/>
      </c>
      <c r="V650" s="3" t="str">
        <f>_xlfn.IFNA(VLOOKUP($C650,DataSuS2021!$B$2:$O$173,10,FALSE),"")</f>
        <v/>
      </c>
      <c r="W650" s="3" t="str">
        <f>_xlfn.IFNA(VLOOKUP($C650,DataSuS2021!$B$2:$O$173,11,FALSE),"")</f>
        <v/>
      </c>
      <c r="X650" s="3" t="str">
        <f>_xlfn.IFNA(VLOOKUP($C650,DataSuS2021!$B$2:$O$173,12,FALSE),"")</f>
        <v/>
      </c>
      <c r="Y650" s="3" t="str">
        <f>_xlfn.IFNA(VLOOKUP($C650,DataSuS2021!$B$2:$O$173,13,FALSE),"")</f>
        <v/>
      </c>
      <c r="Z650" s="42">
        <f t="shared" si="55"/>
        <v>0</v>
      </c>
      <c r="AA650" s="37" t="str">
        <f>_xlfn.IFNA(VLOOKUP($C650,DataSuS2022!$B$2:$O$854,2,FALSE),"")</f>
        <v>-</v>
      </c>
      <c r="AB650" s="37" t="str">
        <f>_xlfn.IFNA(VLOOKUP($C650,DataSuS2022!$B$2:$O$854,3,FALSE),"")</f>
        <v>-</v>
      </c>
      <c r="AC650" s="37" t="str">
        <f>_xlfn.IFNA(VLOOKUP($C650,DataSuS2022!$B$2:$O$854,4,FALSE),"")</f>
        <v>-</v>
      </c>
      <c r="AD650" s="37" t="str">
        <f>_xlfn.IFNA(VLOOKUP($C650,DataSuS2022!$B$2:$O$854,5,FALSE),"")</f>
        <v>-</v>
      </c>
      <c r="AE650" s="37" t="str">
        <f>_xlfn.IFNA(VLOOKUP($C650,DataSuS2022!$B$2:$O$854,6,FALSE),"")</f>
        <v>-</v>
      </c>
      <c r="AF650" s="37" t="str">
        <f>_xlfn.IFNA(VLOOKUP($C650,DataSuS2022!$B$2:$O$854,7,FALSE),"")</f>
        <v>-</v>
      </c>
      <c r="AG650" s="37" t="str">
        <f>_xlfn.IFNA(VLOOKUP($C650,DataSuS2022!$B$2:$O$854,8,FALSE),"")</f>
        <v>-</v>
      </c>
      <c r="AH650" s="37" t="str">
        <f>_xlfn.IFNA(VLOOKUP($C650,DataSuS2022!$B$2:$O$854,9,FALSE),"")</f>
        <v>-</v>
      </c>
      <c r="AI650" s="37" t="str">
        <f>_xlfn.IFNA(VLOOKUP($C650,DataSuS2022!$B$2:$O$854,10,FALSE),"")</f>
        <v>-</v>
      </c>
      <c r="AJ650" s="37" t="str">
        <f>_xlfn.IFNA(VLOOKUP($C650,DataSuS2022!$B$2:$O$854,11,FALSE),"")</f>
        <v>-</v>
      </c>
      <c r="AK650" s="37" t="str">
        <f>_xlfn.IFNA(VLOOKUP($C650,DataSuS2022!$B$2:$O$854,12,TRUE),"")</f>
        <v>-</v>
      </c>
      <c r="AL650" s="37" t="str">
        <f>_xlfn.IFNA(VLOOKUP($C650,DataSuS2022!$B$2:$O$854,13,FALSE),"")</f>
        <v>-</v>
      </c>
      <c r="AM650" s="44">
        <f t="shared" si="56"/>
        <v>0</v>
      </c>
      <c r="AN650" t="str">
        <f>_xlfn.IFNA(VLOOKUP($C650,DataSuS2023!$B$2:$O$854,2,FALSE),"")</f>
        <v>-</v>
      </c>
      <c r="AO650" t="str">
        <f>_xlfn.IFNA(VLOOKUP($C650,DataSuS2023!$B$2:$O$854,3,FALSE),"")</f>
        <v>-</v>
      </c>
      <c r="AP650" t="str">
        <f>_xlfn.IFNA(VLOOKUP($C650,DataSuS2023!$B$2:$O$854,4,FALSE),"")</f>
        <v>-</v>
      </c>
      <c r="AQ650" t="str">
        <f>_xlfn.IFNA(VLOOKUP($C650,DataSuS2023!$B$2:$O$854,5,FALSE),"")</f>
        <v>-</v>
      </c>
      <c r="AR650" t="str">
        <f>_xlfn.IFNA(VLOOKUP($C650,DataSuS2023!$B$2:$O$854,6,FALSE),"")</f>
        <v>-</v>
      </c>
      <c r="AS650" t="str">
        <f>_xlfn.IFNA(VLOOKUP($C650,DataSuS2023!$B$2:$O$854,7,FALSE),"")</f>
        <v>-</v>
      </c>
      <c r="AT650" t="str">
        <f>_xlfn.IFNA(VLOOKUP($C650,DataSuS2023!$B$2:$O$854,8,FALSE),"")</f>
        <v>-</v>
      </c>
      <c r="AU650" t="str">
        <f>_xlfn.IFNA(VLOOKUP($C650,DataSuS2023!$B$2:$O$854,9,FALSE),"")</f>
        <v>-</v>
      </c>
      <c r="AV650" t="str">
        <f>_xlfn.IFNA(VLOOKUP($C650,DataSuS2023!$B$2:$O$854,10,FALSE),"")</f>
        <v>-</v>
      </c>
      <c r="AW650" t="str">
        <f>_xlfn.IFNA(VLOOKUP($C650,DataSuS2023!$B$2:$O$854,11,FALSE),"")</f>
        <v>-</v>
      </c>
      <c r="AX650" t="str">
        <f>_xlfn.IFNA(VLOOKUP($C650,DataSuS2023!$B$2:$O$854,12,FALSE),"")</f>
        <v>-</v>
      </c>
      <c r="AY650" t="str">
        <f>_xlfn.IFNA(VLOOKUP($C650,DataSuS2023!$B$2:$O$854,13,FALSE),"")</f>
        <v>-</v>
      </c>
      <c r="AZ650" s="43">
        <f t="shared" si="58"/>
        <v>0</v>
      </c>
      <c r="BA650">
        <f t="shared" si="57"/>
        <v>0</v>
      </c>
    </row>
    <row r="651" spans="1:53" ht="15.75" customHeight="1">
      <c r="A651" s="10" t="s">
        <v>1157</v>
      </c>
      <c r="B651" s="5">
        <v>3156007</v>
      </c>
      <c r="C651" s="5" t="str">
        <f t="shared" si="54"/>
        <v>31560</v>
      </c>
      <c r="D651" s="11" t="s">
        <v>51</v>
      </c>
      <c r="E651" s="12">
        <v>0.47</v>
      </c>
      <c r="F651" s="12">
        <v>0.59299999999999997</v>
      </c>
      <c r="G651" s="13">
        <v>0.67900000000000005</v>
      </c>
      <c r="H651" s="46" t="s">
        <v>1158</v>
      </c>
      <c r="I651" s="13" t="s">
        <v>61</v>
      </c>
      <c r="J651" s="14">
        <v>1.2</v>
      </c>
      <c r="K651" s="14">
        <v>348.04599999999999</v>
      </c>
      <c r="L651" s="15">
        <f t="shared" si="43"/>
        <v>3.4478201157318287</v>
      </c>
      <c r="M651" s="6" t="s">
        <v>62</v>
      </c>
      <c r="N651" s="3" t="str">
        <f>_xlfn.IFNA(VLOOKUP($C651,DataSuS2021!$B$2:$O$173,2,FALSE),"")</f>
        <v/>
      </c>
      <c r="O651" s="3" t="str">
        <f>_xlfn.IFNA(VLOOKUP($C651,DataSuS2021!$B$2:$O$173,3,FALSE),"")</f>
        <v/>
      </c>
      <c r="P651" s="3" t="str">
        <f>_xlfn.IFNA(VLOOKUP($C651,DataSuS2021!$B$2:$O$173,4,FALSE),"")</f>
        <v/>
      </c>
      <c r="Q651" s="3" t="str">
        <f>_xlfn.IFNA(VLOOKUP($C651,DataSuS2021!$B$2:$O$173,5,FALSE),"")</f>
        <v/>
      </c>
      <c r="R651" s="3" t="str">
        <f>_xlfn.IFNA(VLOOKUP($C651,DataSuS2021!$B$2:$O$173,6,FALSE),"")</f>
        <v/>
      </c>
      <c r="S651" s="3" t="str">
        <f>_xlfn.IFNA(VLOOKUP($C651,DataSuS2021!$B$2:$O$173,7,FALSE),"")</f>
        <v/>
      </c>
      <c r="T651" s="3" t="str">
        <f>_xlfn.IFNA(VLOOKUP($C651,DataSuS2021!$B$2:$O$173,8,FALSE),"")</f>
        <v/>
      </c>
      <c r="U651" s="3" t="str">
        <f>_xlfn.IFNA(VLOOKUP($C651,DataSuS2021!$B$2:$O$173,9,FALSE),"")</f>
        <v/>
      </c>
      <c r="V651" s="3" t="str">
        <f>_xlfn.IFNA(VLOOKUP($C651,DataSuS2021!$B$2:$O$173,10,FALSE),"")</f>
        <v/>
      </c>
      <c r="W651" s="3" t="str">
        <f>_xlfn.IFNA(VLOOKUP($C651,DataSuS2021!$B$2:$O$173,11,FALSE),"")</f>
        <v/>
      </c>
      <c r="X651" s="3" t="str">
        <f>_xlfn.IFNA(VLOOKUP($C651,DataSuS2021!$B$2:$O$173,12,FALSE),"")</f>
        <v/>
      </c>
      <c r="Y651" s="3" t="str">
        <f>_xlfn.IFNA(VLOOKUP($C651,DataSuS2021!$B$2:$O$173,13,FALSE),"")</f>
        <v/>
      </c>
      <c r="Z651" s="42">
        <f t="shared" si="55"/>
        <v>0</v>
      </c>
      <c r="AA651" s="37" t="str">
        <f>_xlfn.IFNA(VLOOKUP($C651,DataSuS2022!$B$2:$O$854,2,FALSE),"")</f>
        <v>-</v>
      </c>
      <c r="AB651" s="37" t="str">
        <f>_xlfn.IFNA(VLOOKUP($C651,DataSuS2022!$B$2:$O$854,3,FALSE),"")</f>
        <v>-</v>
      </c>
      <c r="AC651" s="37" t="str">
        <f>_xlfn.IFNA(VLOOKUP($C651,DataSuS2022!$B$2:$O$854,4,FALSE),"")</f>
        <v>-</v>
      </c>
      <c r="AD651" s="37" t="str">
        <f>_xlfn.IFNA(VLOOKUP($C651,DataSuS2022!$B$2:$O$854,5,FALSE),"")</f>
        <v>-</v>
      </c>
      <c r="AE651" s="37" t="str">
        <f>_xlfn.IFNA(VLOOKUP($C651,DataSuS2022!$B$2:$O$854,6,FALSE),"")</f>
        <v>-</v>
      </c>
      <c r="AF651" s="37" t="str">
        <f>_xlfn.IFNA(VLOOKUP($C651,DataSuS2022!$B$2:$O$854,7,FALSE),"")</f>
        <v>-</v>
      </c>
      <c r="AG651" s="37" t="str">
        <f>_xlfn.IFNA(VLOOKUP($C651,DataSuS2022!$B$2:$O$854,8,FALSE),"")</f>
        <v>-</v>
      </c>
      <c r="AH651" s="37" t="str">
        <f>_xlfn.IFNA(VLOOKUP($C651,DataSuS2022!$B$2:$O$854,9,FALSE),"")</f>
        <v>-</v>
      </c>
      <c r="AI651" s="37" t="str">
        <f>_xlfn.IFNA(VLOOKUP($C651,DataSuS2022!$B$2:$O$854,10,FALSE),"")</f>
        <v>-</v>
      </c>
      <c r="AJ651" s="37" t="str">
        <f>_xlfn.IFNA(VLOOKUP($C651,DataSuS2022!$B$2:$O$854,11,FALSE),"")</f>
        <v>-</v>
      </c>
      <c r="AK651" s="37" t="str">
        <f>_xlfn.IFNA(VLOOKUP($C651,DataSuS2022!$B$2:$O$854,12,TRUE),"")</f>
        <v>-</v>
      </c>
      <c r="AL651" s="37" t="str">
        <f>_xlfn.IFNA(VLOOKUP($C651,DataSuS2022!$B$2:$O$854,13,FALSE),"")</f>
        <v>-</v>
      </c>
      <c r="AM651" s="44">
        <f t="shared" si="56"/>
        <v>0</v>
      </c>
      <c r="AN651" t="str">
        <f>_xlfn.IFNA(VLOOKUP($C651,DataSuS2023!$B$2:$O$854,2,FALSE),"")</f>
        <v>-</v>
      </c>
      <c r="AO651" t="str">
        <f>_xlfn.IFNA(VLOOKUP($C651,DataSuS2023!$B$2:$O$854,3,FALSE),"")</f>
        <v>-</v>
      </c>
      <c r="AP651" t="str">
        <f>_xlfn.IFNA(VLOOKUP($C651,DataSuS2023!$B$2:$O$854,4,FALSE),"")</f>
        <v>-</v>
      </c>
      <c r="AQ651" t="str">
        <f>_xlfn.IFNA(VLOOKUP($C651,DataSuS2023!$B$2:$O$854,5,FALSE),"")</f>
        <v>-</v>
      </c>
      <c r="AR651" t="str">
        <f>_xlfn.IFNA(VLOOKUP($C651,DataSuS2023!$B$2:$O$854,6,FALSE),"")</f>
        <v>-</v>
      </c>
      <c r="AS651" t="str">
        <f>_xlfn.IFNA(VLOOKUP($C651,DataSuS2023!$B$2:$O$854,7,FALSE),"")</f>
        <v>-</v>
      </c>
      <c r="AT651" t="str">
        <f>_xlfn.IFNA(VLOOKUP($C651,DataSuS2023!$B$2:$O$854,8,FALSE),"")</f>
        <v>-</v>
      </c>
      <c r="AU651" t="str">
        <f>_xlfn.IFNA(VLOOKUP($C651,DataSuS2023!$B$2:$O$854,9,FALSE),"")</f>
        <v>-</v>
      </c>
      <c r="AV651" t="str">
        <f>_xlfn.IFNA(VLOOKUP($C651,DataSuS2023!$B$2:$O$854,10,FALSE),"")</f>
        <v>-</v>
      </c>
      <c r="AW651" t="str">
        <f>_xlfn.IFNA(VLOOKUP($C651,DataSuS2023!$B$2:$O$854,11,FALSE),"")</f>
        <v>-</v>
      </c>
      <c r="AX651" t="str">
        <f>_xlfn.IFNA(VLOOKUP($C651,DataSuS2023!$B$2:$O$854,12,FALSE),"")</f>
        <v>-</v>
      </c>
      <c r="AY651" t="str">
        <f>_xlfn.IFNA(VLOOKUP($C651,DataSuS2023!$B$2:$O$854,13,FALSE),"")</f>
        <v>-</v>
      </c>
      <c r="AZ651" s="43">
        <f t="shared" si="58"/>
        <v>0</v>
      </c>
      <c r="BA651">
        <f t="shared" si="57"/>
        <v>0</v>
      </c>
    </row>
    <row r="652" spans="1:53" ht="15.75" customHeight="1">
      <c r="A652" s="10" t="s">
        <v>1159</v>
      </c>
      <c r="B652" s="5">
        <v>3155108</v>
      </c>
      <c r="C652" s="5" t="str">
        <f t="shared" si="54"/>
        <v>31551</v>
      </c>
      <c r="D652" s="11" t="s">
        <v>59</v>
      </c>
      <c r="E652" s="12">
        <v>0.25800000000000001</v>
      </c>
      <c r="F652" s="12">
        <v>0.439</v>
      </c>
      <c r="G652" s="13">
        <v>0.55800000000000005</v>
      </c>
      <c r="H652" s="46" t="s">
        <v>1109</v>
      </c>
      <c r="I652" s="13" t="s">
        <v>70</v>
      </c>
      <c r="J652" s="14">
        <v>1.84</v>
      </c>
      <c r="K652" s="14">
        <v>986.56100000000004</v>
      </c>
      <c r="L652" s="15">
        <f t="shared" si="43"/>
        <v>1.8650646032024374</v>
      </c>
      <c r="M652" s="6" t="s">
        <v>117</v>
      </c>
      <c r="N652" s="3" t="str">
        <f>_xlfn.IFNA(VLOOKUP($C652,DataSuS2021!$B$2:$O$173,2,FALSE),"")</f>
        <v/>
      </c>
      <c r="O652" s="3" t="str">
        <f>_xlfn.IFNA(VLOOKUP($C652,DataSuS2021!$B$2:$O$173,3,FALSE),"")</f>
        <v/>
      </c>
      <c r="P652" s="3" t="str">
        <f>_xlfn.IFNA(VLOOKUP($C652,DataSuS2021!$B$2:$O$173,4,FALSE),"")</f>
        <v/>
      </c>
      <c r="Q652" s="3" t="str">
        <f>_xlfn.IFNA(VLOOKUP($C652,DataSuS2021!$B$2:$O$173,5,FALSE),"")</f>
        <v/>
      </c>
      <c r="R652" s="3" t="str">
        <f>_xlfn.IFNA(VLOOKUP($C652,DataSuS2021!$B$2:$O$173,6,FALSE),"")</f>
        <v/>
      </c>
      <c r="S652" s="3" t="str">
        <f>_xlfn.IFNA(VLOOKUP($C652,DataSuS2021!$B$2:$O$173,7,FALSE),"")</f>
        <v/>
      </c>
      <c r="T652" s="3" t="str">
        <f>_xlfn.IFNA(VLOOKUP($C652,DataSuS2021!$B$2:$O$173,8,FALSE),"")</f>
        <v/>
      </c>
      <c r="U652" s="3" t="str">
        <f>_xlfn.IFNA(VLOOKUP($C652,DataSuS2021!$B$2:$O$173,9,FALSE),"")</f>
        <v/>
      </c>
      <c r="V652" s="3" t="str">
        <f>_xlfn.IFNA(VLOOKUP($C652,DataSuS2021!$B$2:$O$173,10,FALSE),"")</f>
        <v/>
      </c>
      <c r="W652" s="3" t="str">
        <f>_xlfn.IFNA(VLOOKUP($C652,DataSuS2021!$B$2:$O$173,11,FALSE),"")</f>
        <v/>
      </c>
      <c r="X652" s="3" t="str">
        <f>_xlfn.IFNA(VLOOKUP($C652,DataSuS2021!$B$2:$O$173,12,FALSE),"")</f>
        <v/>
      </c>
      <c r="Y652" s="3" t="str">
        <f>_xlfn.IFNA(VLOOKUP($C652,DataSuS2021!$B$2:$O$173,13,FALSE),"")</f>
        <v/>
      </c>
      <c r="Z652" s="42">
        <f t="shared" si="55"/>
        <v>0</v>
      </c>
      <c r="AA652" s="37" t="str">
        <f>_xlfn.IFNA(VLOOKUP($C652,DataSuS2022!$B$2:$O$854,2,FALSE),"")</f>
        <v>-</v>
      </c>
      <c r="AB652" s="37" t="str">
        <f>_xlfn.IFNA(VLOOKUP($C652,DataSuS2022!$B$2:$O$854,3,FALSE),"")</f>
        <v>-</v>
      </c>
      <c r="AC652" s="37" t="str">
        <f>_xlfn.IFNA(VLOOKUP($C652,DataSuS2022!$B$2:$O$854,4,FALSE),"")</f>
        <v>-</v>
      </c>
      <c r="AD652" s="37" t="str">
        <f>_xlfn.IFNA(VLOOKUP($C652,DataSuS2022!$B$2:$O$854,5,FALSE),"")</f>
        <v>-</v>
      </c>
      <c r="AE652" s="37" t="str">
        <f>_xlfn.IFNA(VLOOKUP($C652,DataSuS2022!$B$2:$O$854,6,FALSE),"")</f>
        <v>-</v>
      </c>
      <c r="AF652" s="37" t="str">
        <f>_xlfn.IFNA(VLOOKUP($C652,DataSuS2022!$B$2:$O$854,7,FALSE),"")</f>
        <v>-</v>
      </c>
      <c r="AG652" s="37" t="str">
        <f>_xlfn.IFNA(VLOOKUP($C652,DataSuS2022!$B$2:$O$854,8,FALSE),"")</f>
        <v>-</v>
      </c>
      <c r="AH652" s="37" t="str">
        <f>_xlfn.IFNA(VLOOKUP($C652,DataSuS2022!$B$2:$O$854,9,FALSE),"")</f>
        <v>-</v>
      </c>
      <c r="AI652" s="37" t="str">
        <f>_xlfn.IFNA(VLOOKUP($C652,DataSuS2022!$B$2:$O$854,10,FALSE),"")</f>
        <v>-</v>
      </c>
      <c r="AJ652" s="37" t="str">
        <f>_xlfn.IFNA(VLOOKUP($C652,DataSuS2022!$B$2:$O$854,11,FALSE),"")</f>
        <v>-</v>
      </c>
      <c r="AK652" s="37" t="str">
        <f>_xlfn.IFNA(VLOOKUP($C652,DataSuS2022!$B$2:$O$854,12,TRUE),"")</f>
        <v>-</v>
      </c>
      <c r="AL652" s="37" t="str">
        <f>_xlfn.IFNA(VLOOKUP($C652,DataSuS2022!$B$2:$O$854,13,FALSE),"")</f>
        <v>-</v>
      </c>
      <c r="AM652" s="44">
        <f t="shared" si="56"/>
        <v>0</v>
      </c>
      <c r="AN652" t="str">
        <f>_xlfn.IFNA(VLOOKUP($C652,DataSuS2023!$B$2:$O$854,2,FALSE),"")</f>
        <v>-</v>
      </c>
      <c r="AO652" t="str">
        <f>_xlfn.IFNA(VLOOKUP($C652,DataSuS2023!$B$2:$O$854,3,FALSE),"")</f>
        <v>-</v>
      </c>
      <c r="AP652" t="str">
        <f>_xlfn.IFNA(VLOOKUP($C652,DataSuS2023!$B$2:$O$854,4,FALSE),"")</f>
        <v>-</v>
      </c>
      <c r="AQ652" t="str">
        <f>_xlfn.IFNA(VLOOKUP($C652,DataSuS2023!$B$2:$O$854,5,FALSE),"")</f>
        <v>-</v>
      </c>
      <c r="AR652" t="str">
        <f>_xlfn.IFNA(VLOOKUP($C652,DataSuS2023!$B$2:$O$854,6,FALSE),"")</f>
        <v>-</v>
      </c>
      <c r="AS652" t="str">
        <f>_xlfn.IFNA(VLOOKUP($C652,DataSuS2023!$B$2:$O$854,7,FALSE),"")</f>
        <v>-</v>
      </c>
      <c r="AT652" t="str">
        <f>_xlfn.IFNA(VLOOKUP($C652,DataSuS2023!$B$2:$O$854,8,FALSE),"")</f>
        <v>-</v>
      </c>
      <c r="AU652" t="str">
        <f>_xlfn.IFNA(VLOOKUP($C652,DataSuS2023!$B$2:$O$854,9,FALSE),"")</f>
        <v>-</v>
      </c>
      <c r="AV652" t="str">
        <f>_xlfn.IFNA(VLOOKUP($C652,DataSuS2023!$B$2:$O$854,10,FALSE),"")</f>
        <v>-</v>
      </c>
      <c r="AW652" t="str">
        <f>_xlfn.IFNA(VLOOKUP($C652,DataSuS2023!$B$2:$O$854,11,FALSE),"")</f>
        <v>-</v>
      </c>
      <c r="AX652" t="str">
        <f>_xlfn.IFNA(VLOOKUP($C652,DataSuS2023!$B$2:$O$854,12,FALSE),"")</f>
        <v>-</v>
      </c>
      <c r="AY652" t="str">
        <f>_xlfn.IFNA(VLOOKUP($C652,DataSuS2023!$B$2:$O$854,13,FALSE),"")</f>
        <v>-</v>
      </c>
      <c r="AZ652" s="43">
        <f t="shared" si="58"/>
        <v>0</v>
      </c>
      <c r="BA652">
        <f t="shared" si="57"/>
        <v>0</v>
      </c>
    </row>
    <row r="653" spans="1:53" ht="15.75" customHeight="1">
      <c r="A653" s="10" t="s">
        <v>1160</v>
      </c>
      <c r="B653" s="5">
        <v>3156106</v>
      </c>
      <c r="C653" s="5" t="str">
        <f t="shared" si="54"/>
        <v>31561</v>
      </c>
      <c r="D653" s="11" t="s">
        <v>56</v>
      </c>
      <c r="E653" s="12">
        <v>0.40699999999999997</v>
      </c>
      <c r="F653" s="12">
        <v>0.53</v>
      </c>
      <c r="G653" s="13">
        <v>0.65300000000000002</v>
      </c>
      <c r="H653" s="46" t="s">
        <v>1161</v>
      </c>
      <c r="I653" s="13" t="s">
        <v>61</v>
      </c>
      <c r="J653" s="14">
        <v>2.0299999999999998</v>
      </c>
      <c r="K653" s="14">
        <v>404.80500000000001</v>
      </c>
      <c r="L653" s="15">
        <f t="shared" si="43"/>
        <v>5.0147601931794314</v>
      </c>
      <c r="M653" s="6" t="s">
        <v>100</v>
      </c>
      <c r="N653" s="3" t="str">
        <f>_xlfn.IFNA(VLOOKUP($C653,DataSuS2021!$B$2:$O$173,2,FALSE),"")</f>
        <v/>
      </c>
      <c r="O653" s="3" t="str">
        <f>_xlfn.IFNA(VLOOKUP($C653,DataSuS2021!$B$2:$O$173,3,FALSE),"")</f>
        <v/>
      </c>
      <c r="P653" s="3" t="str">
        <f>_xlfn.IFNA(VLOOKUP($C653,DataSuS2021!$B$2:$O$173,4,FALSE),"")</f>
        <v/>
      </c>
      <c r="Q653" s="3" t="str">
        <f>_xlfn.IFNA(VLOOKUP($C653,DataSuS2021!$B$2:$O$173,5,FALSE),"")</f>
        <v/>
      </c>
      <c r="R653" s="3" t="str">
        <f>_xlfn.IFNA(VLOOKUP($C653,DataSuS2021!$B$2:$O$173,6,FALSE),"")</f>
        <v/>
      </c>
      <c r="S653" s="3" t="str">
        <f>_xlfn.IFNA(VLOOKUP($C653,DataSuS2021!$B$2:$O$173,7,FALSE),"")</f>
        <v/>
      </c>
      <c r="T653" s="3" t="str">
        <f>_xlfn.IFNA(VLOOKUP($C653,DataSuS2021!$B$2:$O$173,8,FALSE),"")</f>
        <v/>
      </c>
      <c r="U653" s="3" t="str">
        <f>_xlfn.IFNA(VLOOKUP($C653,DataSuS2021!$B$2:$O$173,9,FALSE),"")</f>
        <v/>
      </c>
      <c r="V653" s="3" t="str">
        <f>_xlfn.IFNA(VLOOKUP($C653,DataSuS2021!$B$2:$O$173,10,FALSE),"")</f>
        <v/>
      </c>
      <c r="W653" s="3" t="str">
        <f>_xlfn.IFNA(VLOOKUP($C653,DataSuS2021!$B$2:$O$173,11,FALSE),"")</f>
        <v/>
      </c>
      <c r="X653" s="3" t="str">
        <f>_xlfn.IFNA(VLOOKUP($C653,DataSuS2021!$B$2:$O$173,12,FALSE),"")</f>
        <v/>
      </c>
      <c r="Y653" s="3" t="str">
        <f>_xlfn.IFNA(VLOOKUP($C653,DataSuS2021!$B$2:$O$173,13,FALSE),"")</f>
        <v/>
      </c>
      <c r="Z653" s="42">
        <f t="shared" si="55"/>
        <v>0</v>
      </c>
      <c r="AA653" s="37" t="str">
        <f>_xlfn.IFNA(VLOOKUP($C653,DataSuS2022!$B$2:$O$854,2,FALSE),"")</f>
        <v>-</v>
      </c>
      <c r="AB653" s="37" t="str">
        <f>_xlfn.IFNA(VLOOKUP($C653,DataSuS2022!$B$2:$O$854,3,FALSE),"")</f>
        <v>-</v>
      </c>
      <c r="AC653" s="37" t="str">
        <f>_xlfn.IFNA(VLOOKUP($C653,DataSuS2022!$B$2:$O$854,4,FALSE),"")</f>
        <v>-</v>
      </c>
      <c r="AD653" s="37" t="str">
        <f>_xlfn.IFNA(VLOOKUP($C653,DataSuS2022!$B$2:$O$854,5,FALSE),"")</f>
        <v>-</v>
      </c>
      <c r="AE653" s="37" t="str">
        <f>_xlfn.IFNA(VLOOKUP($C653,DataSuS2022!$B$2:$O$854,6,FALSE),"")</f>
        <v>-</v>
      </c>
      <c r="AF653" s="37" t="str">
        <f>_xlfn.IFNA(VLOOKUP($C653,DataSuS2022!$B$2:$O$854,7,FALSE),"")</f>
        <v>-</v>
      </c>
      <c r="AG653" s="37" t="str">
        <f>_xlfn.IFNA(VLOOKUP($C653,DataSuS2022!$B$2:$O$854,8,FALSE),"")</f>
        <v>-</v>
      </c>
      <c r="AH653" s="37" t="str">
        <f>_xlfn.IFNA(VLOOKUP($C653,DataSuS2022!$B$2:$O$854,9,FALSE),"")</f>
        <v>-</v>
      </c>
      <c r="AI653" s="37" t="str">
        <f>_xlfn.IFNA(VLOOKUP($C653,DataSuS2022!$B$2:$O$854,10,FALSE),"")</f>
        <v>-</v>
      </c>
      <c r="AJ653" s="37" t="str">
        <f>_xlfn.IFNA(VLOOKUP($C653,DataSuS2022!$B$2:$O$854,11,FALSE),"")</f>
        <v>-</v>
      </c>
      <c r="AK653" s="37" t="str">
        <f>_xlfn.IFNA(VLOOKUP($C653,DataSuS2022!$B$2:$O$854,12,TRUE),"")</f>
        <v>-</v>
      </c>
      <c r="AL653" s="37" t="str">
        <f>_xlfn.IFNA(VLOOKUP($C653,DataSuS2022!$B$2:$O$854,13,FALSE),"")</f>
        <v>-</v>
      </c>
      <c r="AM653" s="44">
        <f t="shared" si="56"/>
        <v>0</v>
      </c>
      <c r="AN653" t="str">
        <f>_xlfn.IFNA(VLOOKUP($C653,DataSuS2023!$B$2:$O$854,2,FALSE),"")</f>
        <v>-</v>
      </c>
      <c r="AO653" t="str">
        <f>_xlfn.IFNA(VLOOKUP($C653,DataSuS2023!$B$2:$O$854,3,FALSE),"")</f>
        <v>-</v>
      </c>
      <c r="AP653" t="str">
        <f>_xlfn.IFNA(VLOOKUP($C653,DataSuS2023!$B$2:$O$854,4,FALSE),"")</f>
        <v>-</v>
      </c>
      <c r="AQ653" t="str">
        <f>_xlfn.IFNA(VLOOKUP($C653,DataSuS2023!$B$2:$O$854,5,FALSE),"")</f>
        <v>-</v>
      </c>
      <c r="AR653" t="str">
        <f>_xlfn.IFNA(VLOOKUP($C653,DataSuS2023!$B$2:$O$854,6,FALSE),"")</f>
        <v>-</v>
      </c>
      <c r="AS653" t="str">
        <f>_xlfn.IFNA(VLOOKUP($C653,DataSuS2023!$B$2:$O$854,7,FALSE),"")</f>
        <v>-</v>
      </c>
      <c r="AT653" t="str">
        <f>_xlfn.IFNA(VLOOKUP($C653,DataSuS2023!$B$2:$O$854,8,FALSE),"")</f>
        <v>-</v>
      </c>
      <c r="AU653" t="str">
        <f>_xlfn.IFNA(VLOOKUP($C653,DataSuS2023!$B$2:$O$854,9,FALSE),"")</f>
        <v>-</v>
      </c>
      <c r="AV653" t="str">
        <f>_xlfn.IFNA(VLOOKUP($C653,DataSuS2023!$B$2:$O$854,10,FALSE),"")</f>
        <v>-</v>
      </c>
      <c r="AW653" t="str">
        <f>_xlfn.IFNA(VLOOKUP($C653,DataSuS2023!$B$2:$O$854,11,FALSE),"")</f>
        <v>-</v>
      </c>
      <c r="AX653" t="str">
        <f>_xlfn.IFNA(VLOOKUP($C653,DataSuS2023!$B$2:$O$854,12,FALSE),"")</f>
        <v>-</v>
      </c>
      <c r="AY653" t="str">
        <f>_xlfn.IFNA(VLOOKUP($C653,DataSuS2023!$B$2:$O$854,13,FALSE),"")</f>
        <v>-</v>
      </c>
      <c r="AZ653" s="43">
        <f t="shared" si="58"/>
        <v>0</v>
      </c>
      <c r="BA653">
        <f t="shared" si="57"/>
        <v>0</v>
      </c>
    </row>
    <row r="654" spans="1:53" ht="15.75" customHeight="1">
      <c r="A654" s="10" t="s">
        <v>1162</v>
      </c>
      <c r="B654" s="5">
        <v>3156205</v>
      </c>
      <c r="C654" s="5" t="str">
        <f t="shared" si="54"/>
        <v>31562</v>
      </c>
      <c r="D654" s="11" t="s">
        <v>64</v>
      </c>
      <c r="E654" s="12">
        <v>0.36299999999999999</v>
      </c>
      <c r="F654" s="12">
        <v>0.54900000000000004</v>
      </c>
      <c r="G654" s="13">
        <v>0.68400000000000005</v>
      </c>
      <c r="H654" s="46" t="s">
        <v>877</v>
      </c>
      <c r="I654" s="13" t="s">
        <v>61</v>
      </c>
      <c r="J654" s="14">
        <v>0.68</v>
      </c>
      <c r="K654" s="14">
        <v>79.402000000000001</v>
      </c>
      <c r="L654" s="15">
        <f t="shared" si="43"/>
        <v>8.5640160197476138</v>
      </c>
      <c r="M654" s="6" t="s">
        <v>62</v>
      </c>
      <c r="N654" s="3" t="str">
        <f>_xlfn.IFNA(VLOOKUP($C654,DataSuS2021!$B$2:$O$173,2,FALSE),"")</f>
        <v/>
      </c>
      <c r="O654" s="3" t="str">
        <f>_xlfn.IFNA(VLOOKUP($C654,DataSuS2021!$B$2:$O$173,3,FALSE),"")</f>
        <v/>
      </c>
      <c r="P654" s="3" t="str">
        <f>_xlfn.IFNA(VLOOKUP($C654,DataSuS2021!$B$2:$O$173,4,FALSE),"")</f>
        <v/>
      </c>
      <c r="Q654" s="3" t="str">
        <f>_xlfn.IFNA(VLOOKUP($C654,DataSuS2021!$B$2:$O$173,5,FALSE),"")</f>
        <v/>
      </c>
      <c r="R654" s="3" t="str">
        <f>_xlfn.IFNA(VLOOKUP($C654,DataSuS2021!$B$2:$O$173,6,FALSE),"")</f>
        <v/>
      </c>
      <c r="S654" s="3" t="str">
        <f>_xlfn.IFNA(VLOOKUP($C654,DataSuS2021!$B$2:$O$173,7,FALSE),"")</f>
        <v/>
      </c>
      <c r="T654" s="3" t="str">
        <f>_xlfn.IFNA(VLOOKUP($C654,DataSuS2021!$B$2:$O$173,8,FALSE),"")</f>
        <v/>
      </c>
      <c r="U654" s="3" t="str">
        <f>_xlfn.IFNA(VLOOKUP($C654,DataSuS2021!$B$2:$O$173,9,FALSE),"")</f>
        <v/>
      </c>
      <c r="V654" s="3" t="str">
        <f>_xlfn.IFNA(VLOOKUP($C654,DataSuS2021!$B$2:$O$173,10,FALSE),"")</f>
        <v/>
      </c>
      <c r="W654" s="3" t="str">
        <f>_xlfn.IFNA(VLOOKUP($C654,DataSuS2021!$B$2:$O$173,11,FALSE),"")</f>
        <v/>
      </c>
      <c r="X654" s="3" t="str">
        <f>_xlfn.IFNA(VLOOKUP($C654,DataSuS2021!$B$2:$O$173,12,FALSE),"")</f>
        <v/>
      </c>
      <c r="Y654" s="3" t="str">
        <f>_xlfn.IFNA(VLOOKUP($C654,DataSuS2021!$B$2:$O$173,13,FALSE),"")</f>
        <v/>
      </c>
      <c r="Z654" s="42">
        <f t="shared" si="55"/>
        <v>0</v>
      </c>
      <c r="AA654" s="37" t="str">
        <f>_xlfn.IFNA(VLOOKUP($C654,DataSuS2022!$B$2:$O$854,2,FALSE),"")</f>
        <v>-</v>
      </c>
      <c r="AB654" s="37" t="str">
        <f>_xlfn.IFNA(VLOOKUP($C654,DataSuS2022!$B$2:$O$854,3,FALSE),"")</f>
        <v>-</v>
      </c>
      <c r="AC654" s="37" t="str">
        <f>_xlfn.IFNA(VLOOKUP($C654,DataSuS2022!$B$2:$O$854,4,FALSE),"")</f>
        <v>-</v>
      </c>
      <c r="AD654" s="37" t="str">
        <f>_xlfn.IFNA(VLOOKUP($C654,DataSuS2022!$B$2:$O$854,5,FALSE),"")</f>
        <v>-</v>
      </c>
      <c r="AE654" s="37" t="str">
        <f>_xlfn.IFNA(VLOOKUP($C654,DataSuS2022!$B$2:$O$854,6,FALSE),"")</f>
        <v>-</v>
      </c>
      <c r="AF654" s="37" t="str">
        <f>_xlfn.IFNA(VLOOKUP($C654,DataSuS2022!$B$2:$O$854,7,FALSE),"")</f>
        <v>-</v>
      </c>
      <c r="AG654" s="37" t="str">
        <f>_xlfn.IFNA(VLOOKUP($C654,DataSuS2022!$B$2:$O$854,8,FALSE),"")</f>
        <v>-</v>
      </c>
      <c r="AH654" s="37" t="str">
        <f>_xlfn.IFNA(VLOOKUP($C654,DataSuS2022!$B$2:$O$854,9,FALSE),"")</f>
        <v>-</v>
      </c>
      <c r="AI654" s="37" t="str">
        <f>_xlfn.IFNA(VLOOKUP($C654,DataSuS2022!$B$2:$O$854,10,FALSE),"")</f>
        <v>-</v>
      </c>
      <c r="AJ654" s="37" t="str">
        <f>_xlfn.IFNA(VLOOKUP($C654,DataSuS2022!$B$2:$O$854,11,FALSE),"")</f>
        <v>-</v>
      </c>
      <c r="AK654" s="37" t="str">
        <f>_xlfn.IFNA(VLOOKUP($C654,DataSuS2022!$B$2:$O$854,12,TRUE),"")</f>
        <v>-</v>
      </c>
      <c r="AL654" s="37" t="str">
        <f>_xlfn.IFNA(VLOOKUP($C654,DataSuS2022!$B$2:$O$854,13,FALSE),"")</f>
        <v>-</v>
      </c>
      <c r="AM654" s="44">
        <f t="shared" si="56"/>
        <v>0</v>
      </c>
      <c r="AN654" t="str">
        <f>_xlfn.IFNA(VLOOKUP($C654,DataSuS2023!$B$2:$O$854,2,FALSE),"")</f>
        <v>-</v>
      </c>
      <c r="AO654" t="str">
        <f>_xlfn.IFNA(VLOOKUP($C654,DataSuS2023!$B$2:$O$854,3,FALSE),"")</f>
        <v>-</v>
      </c>
      <c r="AP654" t="str">
        <f>_xlfn.IFNA(VLOOKUP($C654,DataSuS2023!$B$2:$O$854,4,FALSE),"")</f>
        <v>-</v>
      </c>
      <c r="AQ654" t="str">
        <f>_xlfn.IFNA(VLOOKUP($C654,DataSuS2023!$B$2:$O$854,5,FALSE),"")</f>
        <v>-</v>
      </c>
      <c r="AR654" t="str">
        <f>_xlfn.IFNA(VLOOKUP($C654,DataSuS2023!$B$2:$O$854,6,FALSE),"")</f>
        <v>-</v>
      </c>
      <c r="AS654" t="str">
        <f>_xlfn.IFNA(VLOOKUP($C654,DataSuS2023!$B$2:$O$854,7,FALSE),"")</f>
        <v>-</v>
      </c>
      <c r="AT654" t="str">
        <f>_xlfn.IFNA(VLOOKUP($C654,DataSuS2023!$B$2:$O$854,8,FALSE),"")</f>
        <v>-</v>
      </c>
      <c r="AU654" t="str">
        <f>_xlfn.IFNA(VLOOKUP($C654,DataSuS2023!$B$2:$O$854,9,FALSE),"")</f>
        <v>-</v>
      </c>
      <c r="AV654" t="str">
        <f>_xlfn.IFNA(VLOOKUP($C654,DataSuS2023!$B$2:$O$854,10,FALSE),"")</f>
        <v>-</v>
      </c>
      <c r="AW654" t="str">
        <f>_xlfn.IFNA(VLOOKUP($C654,DataSuS2023!$B$2:$O$854,11,FALSE),"")</f>
        <v>-</v>
      </c>
      <c r="AX654" t="str">
        <f>_xlfn.IFNA(VLOOKUP($C654,DataSuS2023!$B$2:$O$854,12,FALSE),"")</f>
        <v>-</v>
      </c>
      <c r="AY654" t="str">
        <f>_xlfn.IFNA(VLOOKUP($C654,DataSuS2023!$B$2:$O$854,13,FALSE),"")</f>
        <v>-</v>
      </c>
      <c r="AZ654" s="43">
        <f t="shared" si="58"/>
        <v>0</v>
      </c>
      <c r="BA654">
        <f t="shared" si="57"/>
        <v>0</v>
      </c>
    </row>
    <row r="655" spans="1:53" ht="15.75" customHeight="1">
      <c r="A655" s="10" t="s">
        <v>1163</v>
      </c>
      <c r="B655" s="5">
        <v>3156304</v>
      </c>
      <c r="C655" s="5" t="str">
        <f t="shared" si="54"/>
        <v>31563</v>
      </c>
      <c r="D655" s="11" t="s">
        <v>85</v>
      </c>
      <c r="E655" s="12">
        <v>0.41799999999999998</v>
      </c>
      <c r="F655" s="12">
        <v>0.58699999999999997</v>
      </c>
      <c r="G655" s="13">
        <v>0.66800000000000004</v>
      </c>
      <c r="H655" s="46" t="s">
        <v>993</v>
      </c>
      <c r="I655" s="13" t="s">
        <v>61</v>
      </c>
      <c r="J655" s="14">
        <v>2.2400000000000002</v>
      </c>
      <c r="K655" s="14">
        <v>72.673000000000002</v>
      </c>
      <c r="L655" s="15">
        <f t="shared" si="43"/>
        <v>30.8230016649925</v>
      </c>
      <c r="M655" s="6" t="s">
        <v>62</v>
      </c>
      <c r="N655" s="3" t="str">
        <f>_xlfn.IFNA(VLOOKUP($C655,DataSuS2021!$B$2:$O$173,2,FALSE),"")</f>
        <v/>
      </c>
      <c r="O655" s="3" t="str">
        <f>_xlfn.IFNA(VLOOKUP($C655,DataSuS2021!$B$2:$O$173,3,FALSE),"")</f>
        <v/>
      </c>
      <c r="P655" s="3" t="str">
        <f>_xlfn.IFNA(VLOOKUP($C655,DataSuS2021!$B$2:$O$173,4,FALSE),"")</f>
        <v/>
      </c>
      <c r="Q655" s="3" t="str">
        <f>_xlfn.IFNA(VLOOKUP($C655,DataSuS2021!$B$2:$O$173,5,FALSE),"")</f>
        <v/>
      </c>
      <c r="R655" s="3" t="str">
        <f>_xlfn.IFNA(VLOOKUP($C655,DataSuS2021!$B$2:$O$173,6,FALSE),"")</f>
        <v/>
      </c>
      <c r="S655" s="3" t="str">
        <f>_xlfn.IFNA(VLOOKUP($C655,DataSuS2021!$B$2:$O$173,7,FALSE),"")</f>
        <v/>
      </c>
      <c r="T655" s="3" t="str">
        <f>_xlfn.IFNA(VLOOKUP($C655,DataSuS2021!$B$2:$O$173,8,FALSE),"")</f>
        <v/>
      </c>
      <c r="U655" s="3" t="str">
        <f>_xlfn.IFNA(VLOOKUP($C655,DataSuS2021!$B$2:$O$173,9,FALSE),"")</f>
        <v/>
      </c>
      <c r="V655" s="3" t="str">
        <f>_xlfn.IFNA(VLOOKUP($C655,DataSuS2021!$B$2:$O$173,10,FALSE),"")</f>
        <v/>
      </c>
      <c r="W655" s="3" t="str">
        <f>_xlfn.IFNA(VLOOKUP($C655,DataSuS2021!$B$2:$O$173,11,FALSE),"")</f>
        <v/>
      </c>
      <c r="X655" s="3" t="str">
        <f>_xlfn.IFNA(VLOOKUP($C655,DataSuS2021!$B$2:$O$173,12,FALSE),"")</f>
        <v/>
      </c>
      <c r="Y655" s="3" t="str">
        <f>_xlfn.IFNA(VLOOKUP($C655,DataSuS2021!$B$2:$O$173,13,FALSE),"")</f>
        <v/>
      </c>
      <c r="Z655" s="42">
        <f t="shared" si="55"/>
        <v>0</v>
      </c>
      <c r="AA655" s="37" t="str">
        <f>_xlfn.IFNA(VLOOKUP($C655,DataSuS2022!$B$2:$O$854,2,FALSE),"")</f>
        <v>-</v>
      </c>
      <c r="AB655" s="37" t="str">
        <f>_xlfn.IFNA(VLOOKUP($C655,DataSuS2022!$B$2:$O$854,3,FALSE),"")</f>
        <v>-</v>
      </c>
      <c r="AC655" s="37" t="str">
        <f>_xlfn.IFNA(VLOOKUP($C655,DataSuS2022!$B$2:$O$854,4,FALSE),"")</f>
        <v>-</v>
      </c>
      <c r="AD655" s="37" t="str">
        <f>_xlfn.IFNA(VLOOKUP($C655,DataSuS2022!$B$2:$O$854,5,FALSE),"")</f>
        <v>-</v>
      </c>
      <c r="AE655" s="37">
        <f>_xlfn.IFNA(VLOOKUP($C655,DataSuS2022!$B$2:$O$854,6,FALSE),"")</f>
        <v>1</v>
      </c>
      <c r="AF655" s="37" t="str">
        <f>_xlfn.IFNA(VLOOKUP($C655,DataSuS2022!$B$2:$O$854,7,FALSE),"")</f>
        <v>-</v>
      </c>
      <c r="AG655" s="37" t="str">
        <f>_xlfn.IFNA(VLOOKUP($C655,DataSuS2022!$B$2:$O$854,8,FALSE),"")</f>
        <v>-</v>
      </c>
      <c r="AH655" s="37" t="str">
        <f>_xlfn.IFNA(VLOOKUP($C655,DataSuS2022!$B$2:$O$854,9,FALSE),"")</f>
        <v>-</v>
      </c>
      <c r="AI655" s="37" t="str">
        <f>_xlfn.IFNA(VLOOKUP($C655,DataSuS2022!$B$2:$O$854,10,FALSE),"")</f>
        <v>-</v>
      </c>
      <c r="AJ655" s="37" t="str">
        <f>_xlfn.IFNA(VLOOKUP($C655,DataSuS2022!$B$2:$O$854,11,FALSE),"")</f>
        <v>-</v>
      </c>
      <c r="AK655" s="37" t="str">
        <f>_xlfn.IFNA(VLOOKUP($C655,DataSuS2022!$B$2:$O$854,12,TRUE),"")</f>
        <v>-</v>
      </c>
      <c r="AL655" s="37" t="str">
        <f>_xlfn.IFNA(VLOOKUP($C655,DataSuS2022!$B$2:$O$854,13,FALSE),"")</f>
        <v>-</v>
      </c>
      <c r="AM655" s="44">
        <f t="shared" si="56"/>
        <v>1</v>
      </c>
      <c r="AN655" t="str">
        <f>_xlfn.IFNA(VLOOKUP($C655,DataSuS2023!$B$2:$O$854,2,FALSE),"")</f>
        <v>-</v>
      </c>
      <c r="AO655" t="str">
        <f>_xlfn.IFNA(VLOOKUP($C655,DataSuS2023!$B$2:$O$854,3,FALSE),"")</f>
        <v>-</v>
      </c>
      <c r="AP655" t="str">
        <f>_xlfn.IFNA(VLOOKUP($C655,DataSuS2023!$B$2:$O$854,4,FALSE),"")</f>
        <v>-</v>
      </c>
      <c r="AQ655" t="str">
        <f>_xlfn.IFNA(VLOOKUP($C655,DataSuS2023!$B$2:$O$854,5,FALSE),"")</f>
        <v>-</v>
      </c>
      <c r="AR655">
        <f>_xlfn.IFNA(VLOOKUP($C655,DataSuS2023!$B$2:$O$854,6,FALSE),"")</f>
        <v>1</v>
      </c>
      <c r="AS655" t="str">
        <f>_xlfn.IFNA(VLOOKUP($C655,DataSuS2023!$B$2:$O$854,7,FALSE),"")</f>
        <v>-</v>
      </c>
      <c r="AT655" t="str">
        <f>_xlfn.IFNA(VLOOKUP($C655,DataSuS2023!$B$2:$O$854,8,FALSE),"")</f>
        <v>-</v>
      </c>
      <c r="AU655" t="str">
        <f>_xlfn.IFNA(VLOOKUP($C655,DataSuS2023!$B$2:$O$854,9,FALSE),"")</f>
        <v>-</v>
      </c>
      <c r="AV655" t="str">
        <f>_xlfn.IFNA(VLOOKUP($C655,DataSuS2023!$B$2:$O$854,10,FALSE),"")</f>
        <v>-</v>
      </c>
      <c r="AW655" t="str">
        <f>_xlfn.IFNA(VLOOKUP($C655,DataSuS2023!$B$2:$O$854,11,FALSE),"")</f>
        <v>-</v>
      </c>
      <c r="AX655" t="str">
        <f>_xlfn.IFNA(VLOOKUP($C655,DataSuS2023!$B$2:$O$854,12,FALSE),"")</f>
        <v>-</v>
      </c>
      <c r="AY655" t="str">
        <f>_xlfn.IFNA(VLOOKUP($C655,DataSuS2023!$B$2:$O$854,13,FALSE),"")</f>
        <v>-</v>
      </c>
      <c r="AZ655" s="43">
        <f t="shared" si="58"/>
        <v>1</v>
      </c>
      <c r="BA655">
        <f t="shared" si="57"/>
        <v>2</v>
      </c>
    </row>
    <row r="656" spans="1:53" ht="15.75" customHeight="1">
      <c r="A656" s="10" t="s">
        <v>1164</v>
      </c>
      <c r="B656" s="5">
        <v>3156403</v>
      </c>
      <c r="C656" s="5" t="str">
        <f t="shared" si="54"/>
        <v>31564</v>
      </c>
      <c r="D656" s="11" t="s">
        <v>78</v>
      </c>
      <c r="E656" s="12">
        <v>0.45200000000000001</v>
      </c>
      <c r="F656" s="12">
        <v>0.59699999999999998</v>
      </c>
      <c r="G656" s="13">
        <v>0.70799999999999996</v>
      </c>
      <c r="H656" s="46" t="s">
        <v>1165</v>
      </c>
      <c r="I656" s="13" t="s">
        <v>53</v>
      </c>
      <c r="J656" s="14">
        <v>0.81</v>
      </c>
      <c r="K656" s="14">
        <v>407.55700000000002</v>
      </c>
      <c r="L656" s="15">
        <f t="shared" si="43"/>
        <v>1.9874520619201732</v>
      </c>
      <c r="M656" s="6" t="s">
        <v>54</v>
      </c>
      <c r="N656" s="3" t="str">
        <f>_xlfn.IFNA(VLOOKUP($C656,DataSuS2021!$B$2:$O$173,2,FALSE),"")</f>
        <v/>
      </c>
      <c r="O656" s="3" t="str">
        <f>_xlfn.IFNA(VLOOKUP($C656,DataSuS2021!$B$2:$O$173,3,FALSE),"")</f>
        <v/>
      </c>
      <c r="P656" s="3" t="str">
        <f>_xlfn.IFNA(VLOOKUP($C656,DataSuS2021!$B$2:$O$173,4,FALSE),"")</f>
        <v/>
      </c>
      <c r="Q656" s="3" t="str">
        <f>_xlfn.IFNA(VLOOKUP($C656,DataSuS2021!$B$2:$O$173,5,FALSE),"")</f>
        <v/>
      </c>
      <c r="R656" s="3" t="str">
        <f>_xlfn.IFNA(VLOOKUP($C656,DataSuS2021!$B$2:$O$173,6,FALSE),"")</f>
        <v/>
      </c>
      <c r="S656" s="3" t="str">
        <f>_xlfn.IFNA(VLOOKUP($C656,DataSuS2021!$B$2:$O$173,7,FALSE),"")</f>
        <v/>
      </c>
      <c r="T656" s="3" t="str">
        <f>_xlfn.IFNA(VLOOKUP($C656,DataSuS2021!$B$2:$O$173,8,FALSE),"")</f>
        <v/>
      </c>
      <c r="U656" s="3" t="str">
        <f>_xlfn.IFNA(VLOOKUP($C656,DataSuS2021!$B$2:$O$173,9,FALSE),"")</f>
        <v/>
      </c>
      <c r="V656" s="3" t="str">
        <f>_xlfn.IFNA(VLOOKUP($C656,DataSuS2021!$B$2:$O$173,10,FALSE),"")</f>
        <v/>
      </c>
      <c r="W656" s="3" t="str">
        <f>_xlfn.IFNA(VLOOKUP($C656,DataSuS2021!$B$2:$O$173,11,FALSE),"")</f>
        <v/>
      </c>
      <c r="X656" s="3" t="str">
        <f>_xlfn.IFNA(VLOOKUP($C656,DataSuS2021!$B$2:$O$173,12,FALSE),"")</f>
        <v/>
      </c>
      <c r="Y656" s="3" t="str">
        <f>_xlfn.IFNA(VLOOKUP($C656,DataSuS2021!$B$2:$O$173,13,FALSE),"")</f>
        <v/>
      </c>
      <c r="Z656" s="42">
        <f t="shared" si="55"/>
        <v>0</v>
      </c>
      <c r="AA656" s="37" t="str">
        <f>_xlfn.IFNA(VLOOKUP($C656,DataSuS2022!$B$2:$O$854,2,FALSE),"")</f>
        <v>-</v>
      </c>
      <c r="AB656" s="37" t="str">
        <f>_xlfn.IFNA(VLOOKUP($C656,DataSuS2022!$B$2:$O$854,3,FALSE),"")</f>
        <v>-</v>
      </c>
      <c r="AC656" s="37" t="str">
        <f>_xlfn.IFNA(VLOOKUP($C656,DataSuS2022!$B$2:$O$854,4,FALSE),"")</f>
        <v>-</v>
      </c>
      <c r="AD656" s="37" t="str">
        <f>_xlfn.IFNA(VLOOKUP($C656,DataSuS2022!$B$2:$O$854,5,FALSE),"")</f>
        <v>-</v>
      </c>
      <c r="AE656" s="37" t="str">
        <f>_xlfn.IFNA(VLOOKUP($C656,DataSuS2022!$B$2:$O$854,6,FALSE),"")</f>
        <v>-</v>
      </c>
      <c r="AF656" s="37" t="str">
        <f>_xlfn.IFNA(VLOOKUP($C656,DataSuS2022!$B$2:$O$854,7,FALSE),"")</f>
        <v>-</v>
      </c>
      <c r="AG656" s="37" t="str">
        <f>_xlfn.IFNA(VLOOKUP($C656,DataSuS2022!$B$2:$O$854,8,FALSE),"")</f>
        <v>-</v>
      </c>
      <c r="AH656" s="37" t="str">
        <f>_xlfn.IFNA(VLOOKUP($C656,DataSuS2022!$B$2:$O$854,9,FALSE),"")</f>
        <v>-</v>
      </c>
      <c r="AI656" s="37" t="str">
        <f>_xlfn.IFNA(VLOOKUP($C656,DataSuS2022!$B$2:$O$854,10,FALSE),"")</f>
        <v>-</v>
      </c>
      <c r="AJ656" s="37" t="str">
        <f>_xlfn.IFNA(VLOOKUP($C656,DataSuS2022!$B$2:$O$854,11,FALSE),"")</f>
        <v>-</v>
      </c>
      <c r="AK656" s="37">
        <f>_xlfn.IFNA(VLOOKUP($C656,DataSuS2022!$B$2:$O$854,12,TRUE),"")</f>
        <v>1</v>
      </c>
      <c r="AL656" s="37" t="str">
        <f>_xlfn.IFNA(VLOOKUP($C656,DataSuS2022!$B$2:$O$854,13,FALSE),"")</f>
        <v>-</v>
      </c>
      <c r="AM656" s="44">
        <f t="shared" si="56"/>
        <v>1</v>
      </c>
      <c r="AN656" t="str">
        <f>_xlfn.IFNA(VLOOKUP($C656,DataSuS2023!$B$2:$O$854,2,FALSE),"")</f>
        <v>-</v>
      </c>
      <c r="AO656" t="str">
        <f>_xlfn.IFNA(VLOOKUP($C656,DataSuS2023!$B$2:$O$854,3,FALSE),"")</f>
        <v>-</v>
      </c>
      <c r="AP656" t="str">
        <f>_xlfn.IFNA(VLOOKUP($C656,DataSuS2023!$B$2:$O$854,4,FALSE),"")</f>
        <v>-</v>
      </c>
      <c r="AQ656" t="str">
        <f>_xlfn.IFNA(VLOOKUP($C656,DataSuS2023!$B$2:$O$854,5,FALSE),"")</f>
        <v>-</v>
      </c>
      <c r="AR656" t="str">
        <f>_xlfn.IFNA(VLOOKUP($C656,DataSuS2023!$B$2:$O$854,6,FALSE),"")</f>
        <v>-</v>
      </c>
      <c r="AS656" t="str">
        <f>_xlfn.IFNA(VLOOKUP($C656,DataSuS2023!$B$2:$O$854,7,FALSE),"")</f>
        <v>-</v>
      </c>
      <c r="AT656" t="str">
        <f>_xlfn.IFNA(VLOOKUP($C656,DataSuS2023!$B$2:$O$854,8,FALSE),"")</f>
        <v>-</v>
      </c>
      <c r="AU656" t="str">
        <f>_xlfn.IFNA(VLOOKUP($C656,DataSuS2023!$B$2:$O$854,9,FALSE),"")</f>
        <v>-</v>
      </c>
      <c r="AV656" t="str">
        <f>_xlfn.IFNA(VLOOKUP($C656,DataSuS2023!$B$2:$O$854,10,FALSE),"")</f>
        <v>-</v>
      </c>
      <c r="AW656" t="str">
        <f>_xlfn.IFNA(VLOOKUP($C656,DataSuS2023!$B$2:$O$854,11,FALSE),"")</f>
        <v>-</v>
      </c>
      <c r="AX656" t="str">
        <f>_xlfn.IFNA(VLOOKUP($C656,DataSuS2023!$B$2:$O$854,12,FALSE),"")</f>
        <v>-</v>
      </c>
      <c r="AY656" t="str">
        <f>_xlfn.IFNA(VLOOKUP($C656,DataSuS2023!$B$2:$O$854,13,FALSE),"")</f>
        <v>-</v>
      </c>
      <c r="AZ656" s="43">
        <f t="shared" si="58"/>
        <v>0</v>
      </c>
      <c r="BA656">
        <f t="shared" si="57"/>
        <v>1</v>
      </c>
    </row>
    <row r="657" spans="1:53" ht="15.75" customHeight="1">
      <c r="A657" s="10" t="s">
        <v>1166</v>
      </c>
      <c r="B657" s="5">
        <v>3156452</v>
      </c>
      <c r="C657" s="5" t="str">
        <f t="shared" si="54"/>
        <v>31564</v>
      </c>
      <c r="D657" s="11" t="s">
        <v>59</v>
      </c>
      <c r="E657" s="12">
        <v>0.27</v>
      </c>
      <c r="F657" s="12">
        <v>0.498</v>
      </c>
      <c r="G657" s="13">
        <v>0.66200000000000003</v>
      </c>
      <c r="H657" s="46" t="s">
        <v>534</v>
      </c>
      <c r="I657" s="13" t="s">
        <v>61</v>
      </c>
      <c r="J657" s="14">
        <v>0.85</v>
      </c>
      <c r="K657" s="14">
        <v>111.15600000000001</v>
      </c>
      <c r="L657" s="15">
        <f t="shared" si="43"/>
        <v>7.6469106480981681</v>
      </c>
      <c r="M657" s="6" t="s">
        <v>62</v>
      </c>
      <c r="N657" s="3" t="str">
        <f>_xlfn.IFNA(VLOOKUP($C657,DataSuS2021!$B$2:$O$173,2,FALSE),"")</f>
        <v/>
      </c>
      <c r="O657" s="3" t="str">
        <f>_xlfn.IFNA(VLOOKUP($C657,DataSuS2021!$B$2:$O$173,3,FALSE),"")</f>
        <v/>
      </c>
      <c r="P657" s="3" t="str">
        <f>_xlfn.IFNA(VLOOKUP($C657,DataSuS2021!$B$2:$O$173,4,FALSE),"")</f>
        <v/>
      </c>
      <c r="Q657" s="3" t="str">
        <f>_xlfn.IFNA(VLOOKUP($C657,DataSuS2021!$B$2:$O$173,5,FALSE),"")</f>
        <v/>
      </c>
      <c r="R657" s="3" t="str">
        <f>_xlfn.IFNA(VLOOKUP($C657,DataSuS2021!$B$2:$O$173,6,FALSE),"")</f>
        <v/>
      </c>
      <c r="S657" s="3" t="str">
        <f>_xlfn.IFNA(VLOOKUP($C657,DataSuS2021!$B$2:$O$173,7,FALSE),"")</f>
        <v/>
      </c>
      <c r="T657" s="3" t="str">
        <f>_xlfn.IFNA(VLOOKUP($C657,DataSuS2021!$B$2:$O$173,8,FALSE),"")</f>
        <v/>
      </c>
      <c r="U657" s="3" t="str">
        <f>_xlfn.IFNA(VLOOKUP($C657,DataSuS2021!$B$2:$O$173,9,FALSE),"")</f>
        <v/>
      </c>
      <c r="V657" s="3" t="str">
        <f>_xlfn.IFNA(VLOOKUP($C657,DataSuS2021!$B$2:$O$173,10,FALSE),"")</f>
        <v/>
      </c>
      <c r="W657" s="3" t="str">
        <f>_xlfn.IFNA(VLOOKUP($C657,DataSuS2021!$B$2:$O$173,11,FALSE),"")</f>
        <v/>
      </c>
      <c r="X657" s="3" t="str">
        <f>_xlfn.IFNA(VLOOKUP($C657,DataSuS2021!$B$2:$O$173,12,FALSE),"")</f>
        <v/>
      </c>
      <c r="Y657" s="3" t="str">
        <f>_xlfn.IFNA(VLOOKUP($C657,DataSuS2021!$B$2:$O$173,13,FALSE),"")</f>
        <v/>
      </c>
      <c r="Z657" s="42">
        <f t="shared" si="55"/>
        <v>0</v>
      </c>
      <c r="AA657" s="37" t="str">
        <f>_xlfn.IFNA(VLOOKUP($C657,DataSuS2022!$B$2:$O$854,2,FALSE),"")</f>
        <v>-</v>
      </c>
      <c r="AB657" s="37" t="str">
        <f>_xlfn.IFNA(VLOOKUP($C657,DataSuS2022!$B$2:$O$854,3,FALSE),"")</f>
        <v>-</v>
      </c>
      <c r="AC657" s="37" t="str">
        <f>_xlfn.IFNA(VLOOKUP($C657,DataSuS2022!$B$2:$O$854,4,FALSE),"")</f>
        <v>-</v>
      </c>
      <c r="AD657" s="37" t="str">
        <f>_xlfn.IFNA(VLOOKUP($C657,DataSuS2022!$B$2:$O$854,5,FALSE),"")</f>
        <v>-</v>
      </c>
      <c r="AE657" s="37" t="str">
        <f>_xlfn.IFNA(VLOOKUP($C657,DataSuS2022!$B$2:$O$854,6,FALSE),"")</f>
        <v>-</v>
      </c>
      <c r="AF657" s="37" t="str">
        <f>_xlfn.IFNA(VLOOKUP($C657,DataSuS2022!$B$2:$O$854,7,FALSE),"")</f>
        <v>-</v>
      </c>
      <c r="AG657" s="37" t="str">
        <f>_xlfn.IFNA(VLOOKUP($C657,DataSuS2022!$B$2:$O$854,8,FALSE),"")</f>
        <v>-</v>
      </c>
      <c r="AH657" s="37" t="str">
        <f>_xlfn.IFNA(VLOOKUP($C657,DataSuS2022!$B$2:$O$854,9,FALSE),"")</f>
        <v>-</v>
      </c>
      <c r="AI657" s="37" t="str">
        <f>_xlfn.IFNA(VLOOKUP($C657,DataSuS2022!$B$2:$O$854,10,FALSE),"")</f>
        <v>-</v>
      </c>
      <c r="AJ657" s="37" t="str">
        <f>_xlfn.IFNA(VLOOKUP($C657,DataSuS2022!$B$2:$O$854,11,FALSE),"")</f>
        <v>-</v>
      </c>
      <c r="AK657" s="37">
        <f>_xlfn.IFNA(VLOOKUP($C657,DataSuS2022!$B$2:$O$854,12,TRUE),"")</f>
        <v>1</v>
      </c>
      <c r="AL657" s="37" t="str">
        <f>_xlfn.IFNA(VLOOKUP($C657,DataSuS2022!$B$2:$O$854,13,FALSE),"")</f>
        <v>-</v>
      </c>
      <c r="AM657" s="44">
        <f t="shared" si="56"/>
        <v>1</v>
      </c>
      <c r="AN657" t="str">
        <f>_xlfn.IFNA(VLOOKUP($C657,DataSuS2023!$B$2:$O$854,2,FALSE),"")</f>
        <v>-</v>
      </c>
      <c r="AO657" t="str">
        <f>_xlfn.IFNA(VLOOKUP($C657,DataSuS2023!$B$2:$O$854,3,FALSE),"")</f>
        <v>-</v>
      </c>
      <c r="AP657" t="str">
        <f>_xlfn.IFNA(VLOOKUP($C657,DataSuS2023!$B$2:$O$854,4,FALSE),"")</f>
        <v>-</v>
      </c>
      <c r="AQ657" t="str">
        <f>_xlfn.IFNA(VLOOKUP($C657,DataSuS2023!$B$2:$O$854,5,FALSE),"")</f>
        <v>-</v>
      </c>
      <c r="AR657" t="str">
        <f>_xlfn.IFNA(VLOOKUP($C657,DataSuS2023!$B$2:$O$854,6,FALSE),"")</f>
        <v>-</v>
      </c>
      <c r="AS657" t="str">
        <f>_xlfn.IFNA(VLOOKUP($C657,DataSuS2023!$B$2:$O$854,7,FALSE),"")</f>
        <v>-</v>
      </c>
      <c r="AT657" t="str">
        <f>_xlfn.IFNA(VLOOKUP($C657,DataSuS2023!$B$2:$O$854,8,FALSE),"")</f>
        <v>-</v>
      </c>
      <c r="AU657" t="str">
        <f>_xlfn.IFNA(VLOOKUP($C657,DataSuS2023!$B$2:$O$854,9,FALSE),"")</f>
        <v>-</v>
      </c>
      <c r="AV657" t="str">
        <f>_xlfn.IFNA(VLOOKUP($C657,DataSuS2023!$B$2:$O$854,10,FALSE),"")</f>
        <v>-</v>
      </c>
      <c r="AW657" t="str">
        <f>_xlfn.IFNA(VLOOKUP($C657,DataSuS2023!$B$2:$O$854,11,FALSE),"")</f>
        <v>-</v>
      </c>
      <c r="AX657" t="str">
        <f>_xlfn.IFNA(VLOOKUP($C657,DataSuS2023!$B$2:$O$854,12,FALSE),"")</f>
        <v>-</v>
      </c>
      <c r="AY657" t="str">
        <f>_xlfn.IFNA(VLOOKUP($C657,DataSuS2023!$B$2:$O$854,13,FALSE),"")</f>
        <v>-</v>
      </c>
      <c r="AZ657" s="43">
        <f t="shared" si="58"/>
        <v>0</v>
      </c>
      <c r="BA657">
        <f t="shared" si="57"/>
        <v>1</v>
      </c>
    </row>
    <row r="658" spans="1:53" ht="15.75" customHeight="1">
      <c r="A658" s="10" t="s">
        <v>1167</v>
      </c>
      <c r="B658" s="5">
        <v>3156502</v>
      </c>
      <c r="C658" s="5" t="str">
        <f t="shared" si="54"/>
        <v>31565</v>
      </c>
      <c r="D658" s="11" t="s">
        <v>59</v>
      </c>
      <c r="E658" s="12">
        <v>0.26600000000000001</v>
      </c>
      <c r="F658" s="12">
        <v>0.442</v>
      </c>
      <c r="G658" s="13">
        <v>0.58199999999999996</v>
      </c>
      <c r="H658" s="46" t="s">
        <v>452</v>
      </c>
      <c r="I658" s="13" t="s">
        <v>70</v>
      </c>
      <c r="J658" s="14">
        <v>0.56999999999999995</v>
      </c>
      <c r="K658" s="14">
        <v>1110.2950000000001</v>
      </c>
      <c r="L658" s="15">
        <f t="shared" si="43"/>
        <v>0.51337707546192668</v>
      </c>
      <c r="M658" s="6" t="s">
        <v>83</v>
      </c>
      <c r="N658" s="3" t="str">
        <f>_xlfn.IFNA(VLOOKUP($C658,DataSuS2021!$B$2:$O$173,2,FALSE),"")</f>
        <v>-</v>
      </c>
      <c r="O658" s="3" t="str">
        <f>_xlfn.IFNA(VLOOKUP($C658,DataSuS2021!$B$2:$O$173,3,FALSE),"")</f>
        <v>-</v>
      </c>
      <c r="P658" s="3" t="str">
        <f>_xlfn.IFNA(VLOOKUP($C658,DataSuS2021!$B$2:$O$173,4,FALSE),"")</f>
        <v>-</v>
      </c>
      <c r="Q658" s="3" t="str">
        <f>_xlfn.IFNA(VLOOKUP($C658,DataSuS2021!$B$2:$O$173,5,FALSE),"")</f>
        <v>-</v>
      </c>
      <c r="R658" s="3" t="str">
        <f>_xlfn.IFNA(VLOOKUP($C658,DataSuS2021!$B$2:$O$173,6,FALSE),"")</f>
        <v>-</v>
      </c>
      <c r="S658" s="3" t="str">
        <f>_xlfn.IFNA(VLOOKUP($C658,DataSuS2021!$B$2:$O$173,7,FALSE),"")</f>
        <v>-</v>
      </c>
      <c r="T658" s="3" t="str">
        <f>_xlfn.IFNA(VLOOKUP($C658,DataSuS2021!$B$2:$O$173,8,FALSE),"")</f>
        <v>-</v>
      </c>
      <c r="U658" s="3">
        <f>_xlfn.IFNA(VLOOKUP($C658,DataSuS2021!$B$2:$O$173,9,FALSE),"")</f>
        <v>1</v>
      </c>
      <c r="V658" s="3" t="str">
        <f>_xlfn.IFNA(VLOOKUP($C658,DataSuS2021!$B$2:$O$173,10,FALSE),"")</f>
        <v>-</v>
      </c>
      <c r="W658" s="3" t="str">
        <f>_xlfn.IFNA(VLOOKUP($C658,DataSuS2021!$B$2:$O$173,11,FALSE),"")</f>
        <v>-</v>
      </c>
      <c r="X658" s="3">
        <f>_xlfn.IFNA(VLOOKUP($C658,DataSuS2021!$B$2:$O$173,12,FALSE),"")</f>
        <v>1</v>
      </c>
      <c r="Y658" s="3">
        <f>_xlfn.IFNA(VLOOKUP($C658,DataSuS2021!$B$2:$O$173,13,FALSE),"")</f>
        <v>1</v>
      </c>
      <c r="Z658" s="42">
        <f t="shared" si="55"/>
        <v>3</v>
      </c>
      <c r="AA658" s="37" t="str">
        <f>_xlfn.IFNA(VLOOKUP($C658,DataSuS2022!$B$2:$O$854,2,FALSE),"")</f>
        <v>-</v>
      </c>
      <c r="AB658" s="37" t="str">
        <f>_xlfn.IFNA(VLOOKUP($C658,DataSuS2022!$B$2:$O$854,3,FALSE),"")</f>
        <v>-</v>
      </c>
      <c r="AC658" s="37" t="str">
        <f>_xlfn.IFNA(VLOOKUP($C658,DataSuS2022!$B$2:$O$854,4,FALSE),"")</f>
        <v>-</v>
      </c>
      <c r="AD658" s="37" t="str">
        <f>_xlfn.IFNA(VLOOKUP($C658,DataSuS2022!$B$2:$O$854,5,FALSE),"")</f>
        <v>-</v>
      </c>
      <c r="AE658" s="37">
        <f>_xlfn.IFNA(VLOOKUP($C658,DataSuS2022!$B$2:$O$854,6,FALSE),"")</f>
        <v>1</v>
      </c>
      <c r="AF658" s="37" t="str">
        <f>_xlfn.IFNA(VLOOKUP($C658,DataSuS2022!$B$2:$O$854,7,FALSE),"")</f>
        <v>-</v>
      </c>
      <c r="AG658" s="37">
        <f>_xlfn.IFNA(VLOOKUP($C658,DataSuS2022!$B$2:$O$854,8,FALSE),"")</f>
        <v>1</v>
      </c>
      <c r="AH658" s="37" t="str">
        <f>_xlfn.IFNA(VLOOKUP($C658,DataSuS2022!$B$2:$O$854,9,FALSE),"")</f>
        <v>-</v>
      </c>
      <c r="AI658" s="37" t="str">
        <f>_xlfn.IFNA(VLOOKUP($C658,DataSuS2022!$B$2:$O$854,10,FALSE),"")</f>
        <v>-</v>
      </c>
      <c r="AJ658" s="37" t="str">
        <f>_xlfn.IFNA(VLOOKUP($C658,DataSuS2022!$B$2:$O$854,11,FALSE),"")</f>
        <v>-</v>
      </c>
      <c r="AK658" s="37" t="str">
        <f>_xlfn.IFNA(VLOOKUP($C658,DataSuS2022!$B$2:$O$854,12,TRUE),"")</f>
        <v>-</v>
      </c>
      <c r="AL658" s="37" t="str">
        <f>_xlfn.IFNA(VLOOKUP($C658,DataSuS2022!$B$2:$O$854,13,FALSE),"")</f>
        <v>-</v>
      </c>
      <c r="AM658" s="44">
        <f t="shared" si="56"/>
        <v>2</v>
      </c>
      <c r="AN658" t="str">
        <f>_xlfn.IFNA(VLOOKUP($C658,DataSuS2023!$B$2:$O$854,2,FALSE),"")</f>
        <v>-</v>
      </c>
      <c r="AO658" t="str">
        <f>_xlfn.IFNA(VLOOKUP($C658,DataSuS2023!$B$2:$O$854,3,FALSE),"")</f>
        <v>-</v>
      </c>
      <c r="AP658" t="str">
        <f>_xlfn.IFNA(VLOOKUP($C658,DataSuS2023!$B$2:$O$854,4,FALSE),"")</f>
        <v>-</v>
      </c>
      <c r="AQ658" t="str">
        <f>_xlfn.IFNA(VLOOKUP($C658,DataSuS2023!$B$2:$O$854,5,FALSE),"")</f>
        <v>-</v>
      </c>
      <c r="AR658" t="str">
        <f>_xlfn.IFNA(VLOOKUP($C658,DataSuS2023!$B$2:$O$854,6,FALSE),"")</f>
        <v>-</v>
      </c>
      <c r="AS658" t="str">
        <f>_xlfn.IFNA(VLOOKUP($C658,DataSuS2023!$B$2:$O$854,7,FALSE),"")</f>
        <v>-</v>
      </c>
      <c r="AT658" t="str">
        <f>_xlfn.IFNA(VLOOKUP($C658,DataSuS2023!$B$2:$O$854,8,FALSE),"")</f>
        <v>-</v>
      </c>
      <c r="AU658" t="str">
        <f>_xlfn.IFNA(VLOOKUP($C658,DataSuS2023!$B$2:$O$854,9,FALSE),"")</f>
        <v>-</v>
      </c>
      <c r="AV658" t="str">
        <f>_xlfn.IFNA(VLOOKUP($C658,DataSuS2023!$B$2:$O$854,10,FALSE),"")</f>
        <v>-</v>
      </c>
      <c r="AW658">
        <f>_xlfn.IFNA(VLOOKUP($C658,DataSuS2023!$B$2:$O$854,11,FALSE),"")</f>
        <v>1</v>
      </c>
      <c r="AX658" t="str">
        <f>_xlfn.IFNA(VLOOKUP($C658,DataSuS2023!$B$2:$O$854,12,FALSE),"")</f>
        <v>-</v>
      </c>
      <c r="AY658" t="str">
        <f>_xlfn.IFNA(VLOOKUP($C658,DataSuS2023!$B$2:$O$854,13,FALSE),"")</f>
        <v>-</v>
      </c>
      <c r="AZ658" s="43">
        <f t="shared" si="58"/>
        <v>1</v>
      </c>
      <c r="BA658">
        <f t="shared" si="57"/>
        <v>6</v>
      </c>
    </row>
    <row r="659" spans="1:53" ht="15.75" customHeight="1">
      <c r="A659" s="10" t="s">
        <v>1168</v>
      </c>
      <c r="B659" s="5">
        <v>3156601</v>
      </c>
      <c r="C659" s="5" t="str">
        <f t="shared" si="54"/>
        <v>31566</v>
      </c>
      <c r="D659" s="11" t="s">
        <v>64</v>
      </c>
      <c r="E659" s="12">
        <v>0.33</v>
      </c>
      <c r="F659" s="12">
        <v>0.46800000000000003</v>
      </c>
      <c r="G659" s="13">
        <v>0.60899999999999999</v>
      </c>
      <c r="H659" s="46">
        <v>66</v>
      </c>
      <c r="I659" s="13" t="s">
        <v>61</v>
      </c>
      <c r="J659" s="14">
        <v>1.7</v>
      </c>
      <c r="K659" s="14">
        <v>965.17399999999998</v>
      </c>
      <c r="L659" s="15">
        <f t="shared" si="43"/>
        <v>1.7613404422415027</v>
      </c>
      <c r="M659" s="6" t="s">
        <v>103</v>
      </c>
      <c r="N659" s="3" t="str">
        <f>_xlfn.IFNA(VLOOKUP($C659,DataSuS2021!$B$2:$O$173,2,FALSE),"")</f>
        <v/>
      </c>
      <c r="O659" s="3" t="str">
        <f>_xlfn.IFNA(VLOOKUP($C659,DataSuS2021!$B$2:$O$173,3,FALSE),"")</f>
        <v/>
      </c>
      <c r="P659" s="3" t="str">
        <f>_xlfn.IFNA(VLOOKUP($C659,DataSuS2021!$B$2:$O$173,4,FALSE),"")</f>
        <v/>
      </c>
      <c r="Q659" s="3" t="str">
        <f>_xlfn.IFNA(VLOOKUP($C659,DataSuS2021!$B$2:$O$173,5,FALSE),"")</f>
        <v/>
      </c>
      <c r="R659" s="3" t="str">
        <f>_xlfn.IFNA(VLOOKUP($C659,DataSuS2021!$B$2:$O$173,6,FALSE),"")</f>
        <v/>
      </c>
      <c r="S659" s="3" t="str">
        <f>_xlfn.IFNA(VLOOKUP($C659,DataSuS2021!$B$2:$O$173,7,FALSE),"")</f>
        <v/>
      </c>
      <c r="T659" s="3" t="str">
        <f>_xlfn.IFNA(VLOOKUP($C659,DataSuS2021!$B$2:$O$173,8,FALSE),"")</f>
        <v/>
      </c>
      <c r="U659" s="3" t="str">
        <f>_xlfn.IFNA(VLOOKUP($C659,DataSuS2021!$B$2:$O$173,9,FALSE),"")</f>
        <v/>
      </c>
      <c r="V659" s="3" t="str">
        <f>_xlfn.IFNA(VLOOKUP($C659,DataSuS2021!$B$2:$O$173,10,FALSE),"")</f>
        <v/>
      </c>
      <c r="W659" s="3" t="str">
        <f>_xlfn.IFNA(VLOOKUP($C659,DataSuS2021!$B$2:$O$173,11,FALSE),"")</f>
        <v/>
      </c>
      <c r="X659" s="3" t="str">
        <f>_xlfn.IFNA(VLOOKUP($C659,DataSuS2021!$B$2:$O$173,12,FALSE),"")</f>
        <v/>
      </c>
      <c r="Y659" s="3" t="str">
        <f>_xlfn.IFNA(VLOOKUP($C659,DataSuS2021!$B$2:$O$173,13,FALSE),"")</f>
        <v/>
      </c>
      <c r="Z659" s="42">
        <f t="shared" si="55"/>
        <v>0</v>
      </c>
      <c r="AA659" s="37" t="str">
        <f>_xlfn.IFNA(VLOOKUP($C659,DataSuS2022!$B$2:$O$854,2,FALSE),"")</f>
        <v>-</v>
      </c>
      <c r="AB659" s="37" t="str">
        <f>_xlfn.IFNA(VLOOKUP($C659,DataSuS2022!$B$2:$O$854,3,FALSE),"")</f>
        <v>-</v>
      </c>
      <c r="AC659" s="37" t="str">
        <f>_xlfn.IFNA(VLOOKUP($C659,DataSuS2022!$B$2:$O$854,4,FALSE),"")</f>
        <v>-</v>
      </c>
      <c r="AD659" s="37" t="str">
        <f>_xlfn.IFNA(VLOOKUP($C659,DataSuS2022!$B$2:$O$854,5,FALSE),"")</f>
        <v>-</v>
      </c>
      <c r="AE659" s="37" t="str">
        <f>_xlfn.IFNA(VLOOKUP($C659,DataSuS2022!$B$2:$O$854,6,FALSE),"")</f>
        <v>-</v>
      </c>
      <c r="AF659" s="37" t="str">
        <f>_xlfn.IFNA(VLOOKUP($C659,DataSuS2022!$B$2:$O$854,7,FALSE),"")</f>
        <v>-</v>
      </c>
      <c r="AG659" s="37" t="str">
        <f>_xlfn.IFNA(VLOOKUP($C659,DataSuS2022!$B$2:$O$854,8,FALSE),"")</f>
        <v>-</v>
      </c>
      <c r="AH659" s="37" t="str">
        <f>_xlfn.IFNA(VLOOKUP($C659,DataSuS2022!$B$2:$O$854,9,FALSE),"")</f>
        <v>-</v>
      </c>
      <c r="AI659" s="37" t="str">
        <f>_xlfn.IFNA(VLOOKUP($C659,DataSuS2022!$B$2:$O$854,10,FALSE),"")</f>
        <v>-</v>
      </c>
      <c r="AJ659" s="37" t="str">
        <f>_xlfn.IFNA(VLOOKUP($C659,DataSuS2022!$B$2:$O$854,11,FALSE),"")</f>
        <v>-</v>
      </c>
      <c r="AK659" s="37" t="str">
        <f>_xlfn.IFNA(VLOOKUP($C659,DataSuS2022!$B$2:$O$854,12,TRUE),"")</f>
        <v>-</v>
      </c>
      <c r="AL659" s="37" t="str">
        <f>_xlfn.IFNA(VLOOKUP($C659,DataSuS2022!$B$2:$O$854,13,FALSE),"")</f>
        <v>-</v>
      </c>
      <c r="AM659" s="44">
        <f t="shared" si="56"/>
        <v>0</v>
      </c>
      <c r="AN659" t="str">
        <f>_xlfn.IFNA(VLOOKUP($C659,DataSuS2023!$B$2:$O$854,2,FALSE),"")</f>
        <v>-</v>
      </c>
      <c r="AO659" t="str">
        <f>_xlfn.IFNA(VLOOKUP($C659,DataSuS2023!$B$2:$O$854,3,FALSE),"")</f>
        <v>-</v>
      </c>
      <c r="AP659" t="str">
        <f>_xlfn.IFNA(VLOOKUP($C659,DataSuS2023!$B$2:$O$854,4,FALSE),"")</f>
        <v>-</v>
      </c>
      <c r="AQ659" t="str">
        <f>_xlfn.IFNA(VLOOKUP($C659,DataSuS2023!$B$2:$O$854,5,FALSE),"")</f>
        <v>-</v>
      </c>
      <c r="AR659" t="str">
        <f>_xlfn.IFNA(VLOOKUP($C659,DataSuS2023!$B$2:$O$854,6,FALSE),"")</f>
        <v>-</v>
      </c>
      <c r="AS659" t="str">
        <f>_xlfn.IFNA(VLOOKUP($C659,DataSuS2023!$B$2:$O$854,7,FALSE),"")</f>
        <v>-</v>
      </c>
      <c r="AT659" t="str">
        <f>_xlfn.IFNA(VLOOKUP($C659,DataSuS2023!$B$2:$O$854,8,FALSE),"")</f>
        <v>-</v>
      </c>
      <c r="AU659" t="str">
        <f>_xlfn.IFNA(VLOOKUP($C659,DataSuS2023!$B$2:$O$854,9,FALSE),"")</f>
        <v>-</v>
      </c>
      <c r="AV659" t="str">
        <f>_xlfn.IFNA(VLOOKUP($C659,DataSuS2023!$B$2:$O$854,10,FALSE),"")</f>
        <v>-</v>
      </c>
      <c r="AW659" t="str">
        <f>_xlfn.IFNA(VLOOKUP($C659,DataSuS2023!$B$2:$O$854,11,FALSE),"")</f>
        <v>-</v>
      </c>
      <c r="AX659" t="str">
        <f>_xlfn.IFNA(VLOOKUP($C659,DataSuS2023!$B$2:$O$854,12,FALSE),"")</f>
        <v>-</v>
      </c>
      <c r="AY659" t="str">
        <f>_xlfn.IFNA(VLOOKUP($C659,DataSuS2023!$B$2:$O$854,13,FALSE),"")</f>
        <v>-</v>
      </c>
      <c r="AZ659" s="43">
        <f t="shared" si="58"/>
        <v>0</v>
      </c>
      <c r="BA659">
        <f t="shared" si="57"/>
        <v>0</v>
      </c>
    </row>
    <row r="660" spans="1:53" ht="15.75" customHeight="1">
      <c r="A660" s="10" t="s">
        <v>1169</v>
      </c>
      <c r="B660" s="5">
        <v>3156700</v>
      </c>
      <c r="C660" s="5" t="str">
        <f t="shared" si="54"/>
        <v>31567</v>
      </c>
      <c r="D660" s="11" t="s">
        <v>96</v>
      </c>
      <c r="E660" s="12">
        <v>0.48799999999999999</v>
      </c>
      <c r="F660" s="12">
        <v>0.621</v>
      </c>
      <c r="G660" s="13">
        <v>0.73099999999999998</v>
      </c>
      <c r="H660" s="46" t="s">
        <v>312</v>
      </c>
      <c r="I660" s="13" t="s">
        <v>70</v>
      </c>
      <c r="J660" s="14">
        <v>31.31</v>
      </c>
      <c r="K660" s="14">
        <v>302.45299999999997</v>
      </c>
      <c r="L660" s="15">
        <f t="shared" si="43"/>
        <v>103.52021636419543</v>
      </c>
      <c r="M660" s="6" t="s">
        <v>117</v>
      </c>
      <c r="N660" s="3">
        <f>_xlfn.IFNA(VLOOKUP($C660,DataSuS2021!$B$2:$O$173,2,FALSE),"")</f>
        <v>2</v>
      </c>
      <c r="O660" s="3">
        <f>_xlfn.IFNA(VLOOKUP($C660,DataSuS2021!$B$2:$O$173,3,FALSE),"")</f>
        <v>2</v>
      </c>
      <c r="P660" s="3" t="str">
        <f>_xlfn.IFNA(VLOOKUP($C660,DataSuS2021!$B$2:$O$173,4,FALSE),"")</f>
        <v>-</v>
      </c>
      <c r="Q660" s="3" t="str">
        <f>_xlfn.IFNA(VLOOKUP($C660,DataSuS2021!$B$2:$O$173,5,FALSE),"")</f>
        <v>-</v>
      </c>
      <c r="R660" s="3" t="str">
        <f>_xlfn.IFNA(VLOOKUP($C660,DataSuS2021!$B$2:$O$173,6,FALSE),"")</f>
        <v>-</v>
      </c>
      <c r="S660" s="3" t="str">
        <f>_xlfn.IFNA(VLOOKUP($C660,DataSuS2021!$B$2:$O$173,7,FALSE),"")</f>
        <v>-</v>
      </c>
      <c r="T660" s="3" t="str">
        <f>_xlfn.IFNA(VLOOKUP($C660,DataSuS2021!$B$2:$O$173,8,FALSE),"")</f>
        <v>-</v>
      </c>
      <c r="U660" s="3" t="str">
        <f>_xlfn.IFNA(VLOOKUP($C660,DataSuS2021!$B$2:$O$173,9,FALSE),"")</f>
        <v>-</v>
      </c>
      <c r="V660" s="3" t="str">
        <f>_xlfn.IFNA(VLOOKUP($C660,DataSuS2021!$B$2:$O$173,10,FALSE),"")</f>
        <v>-</v>
      </c>
      <c r="W660" s="3" t="str">
        <f>_xlfn.IFNA(VLOOKUP($C660,DataSuS2021!$B$2:$O$173,11,FALSE),"")</f>
        <v>-</v>
      </c>
      <c r="X660" s="3" t="str">
        <f>_xlfn.IFNA(VLOOKUP($C660,DataSuS2021!$B$2:$O$173,12,FALSE),"")</f>
        <v>-</v>
      </c>
      <c r="Y660" s="3" t="str">
        <f>_xlfn.IFNA(VLOOKUP($C660,DataSuS2021!$B$2:$O$173,13,FALSE),"")</f>
        <v>-</v>
      </c>
      <c r="Z660" s="42">
        <f t="shared" si="55"/>
        <v>4</v>
      </c>
      <c r="AA660" s="37" t="str">
        <f>_xlfn.IFNA(VLOOKUP($C660,DataSuS2022!$B$2:$O$854,2,FALSE),"")</f>
        <v>-</v>
      </c>
      <c r="AB660" s="37" t="str">
        <f>_xlfn.IFNA(VLOOKUP($C660,DataSuS2022!$B$2:$O$854,3,FALSE),"")</f>
        <v>-</v>
      </c>
      <c r="AC660" s="37" t="str">
        <f>_xlfn.IFNA(VLOOKUP($C660,DataSuS2022!$B$2:$O$854,4,FALSE),"")</f>
        <v>-</v>
      </c>
      <c r="AD660" s="37">
        <f>_xlfn.IFNA(VLOOKUP($C660,DataSuS2022!$B$2:$O$854,5,FALSE),"")</f>
        <v>1</v>
      </c>
      <c r="AE660" s="37" t="str">
        <f>_xlfn.IFNA(VLOOKUP($C660,DataSuS2022!$B$2:$O$854,6,FALSE),"")</f>
        <v>-</v>
      </c>
      <c r="AF660" s="37" t="str">
        <f>_xlfn.IFNA(VLOOKUP($C660,DataSuS2022!$B$2:$O$854,7,FALSE),"")</f>
        <v>-</v>
      </c>
      <c r="AG660" s="37" t="str">
        <f>_xlfn.IFNA(VLOOKUP($C660,DataSuS2022!$B$2:$O$854,8,FALSE),"")</f>
        <v>-</v>
      </c>
      <c r="AH660" s="37">
        <f>_xlfn.IFNA(VLOOKUP($C660,DataSuS2022!$B$2:$O$854,9,FALSE),"")</f>
        <v>1</v>
      </c>
      <c r="AI660" s="37" t="str">
        <f>_xlfn.IFNA(VLOOKUP($C660,DataSuS2022!$B$2:$O$854,10,FALSE),"")</f>
        <v>-</v>
      </c>
      <c r="AJ660" s="37" t="str">
        <f>_xlfn.IFNA(VLOOKUP($C660,DataSuS2022!$B$2:$O$854,11,FALSE),"")</f>
        <v>-</v>
      </c>
      <c r="AK660" s="37">
        <f>_xlfn.IFNA(VLOOKUP($C660,DataSuS2022!$B$2:$O$854,12,TRUE),"")</f>
        <v>1</v>
      </c>
      <c r="AL660" s="37" t="str">
        <f>_xlfn.IFNA(VLOOKUP($C660,DataSuS2022!$B$2:$O$854,13,FALSE),"")</f>
        <v>-</v>
      </c>
      <c r="AM660" s="44">
        <f t="shared" si="56"/>
        <v>3</v>
      </c>
      <c r="AN660" t="str">
        <f>_xlfn.IFNA(VLOOKUP($C660,DataSuS2023!$B$2:$O$854,2,FALSE),"")</f>
        <v>-</v>
      </c>
      <c r="AO660" t="str">
        <f>_xlfn.IFNA(VLOOKUP($C660,DataSuS2023!$B$2:$O$854,3,FALSE),"")</f>
        <v>-</v>
      </c>
      <c r="AP660" t="str">
        <f>_xlfn.IFNA(VLOOKUP($C660,DataSuS2023!$B$2:$O$854,4,FALSE),"")</f>
        <v>-</v>
      </c>
      <c r="AQ660" t="str">
        <f>_xlfn.IFNA(VLOOKUP($C660,DataSuS2023!$B$2:$O$854,5,FALSE),"")</f>
        <v>-</v>
      </c>
      <c r="AR660" t="str">
        <f>_xlfn.IFNA(VLOOKUP($C660,DataSuS2023!$B$2:$O$854,6,FALSE),"")</f>
        <v>-</v>
      </c>
      <c r="AS660" t="str">
        <f>_xlfn.IFNA(VLOOKUP($C660,DataSuS2023!$B$2:$O$854,7,FALSE),"")</f>
        <v>-</v>
      </c>
      <c r="AT660" t="str">
        <f>_xlfn.IFNA(VLOOKUP($C660,DataSuS2023!$B$2:$O$854,8,FALSE),"")</f>
        <v>-</v>
      </c>
      <c r="AU660" t="str">
        <f>_xlfn.IFNA(VLOOKUP($C660,DataSuS2023!$B$2:$O$854,9,FALSE),"")</f>
        <v>-</v>
      </c>
      <c r="AV660" t="str">
        <f>_xlfn.IFNA(VLOOKUP($C660,DataSuS2023!$B$2:$O$854,10,FALSE),"")</f>
        <v>-</v>
      </c>
      <c r="AW660" t="str">
        <f>_xlfn.IFNA(VLOOKUP($C660,DataSuS2023!$B$2:$O$854,11,FALSE),"")</f>
        <v>-</v>
      </c>
      <c r="AX660" t="str">
        <f>_xlfn.IFNA(VLOOKUP($C660,DataSuS2023!$B$2:$O$854,12,FALSE),"")</f>
        <v>-</v>
      </c>
      <c r="AY660" t="str">
        <f>_xlfn.IFNA(VLOOKUP($C660,DataSuS2023!$B$2:$O$854,13,FALSE),"")</f>
        <v>-</v>
      </c>
      <c r="AZ660" s="43">
        <f t="shared" si="58"/>
        <v>0</v>
      </c>
      <c r="BA660">
        <f t="shared" si="57"/>
        <v>7</v>
      </c>
    </row>
    <row r="661" spans="1:53" ht="15.75" customHeight="1">
      <c r="A661" s="10" t="s">
        <v>1170</v>
      </c>
      <c r="B661" s="5">
        <v>3156809</v>
      </c>
      <c r="C661" s="5" t="str">
        <f t="shared" si="54"/>
        <v>31568</v>
      </c>
      <c r="D661" s="11" t="s">
        <v>78</v>
      </c>
      <c r="E661" s="12">
        <v>0.40799999999999997</v>
      </c>
      <c r="F661" s="12">
        <v>0.51700000000000002</v>
      </c>
      <c r="G661" s="13">
        <v>0.63800000000000001</v>
      </c>
      <c r="H661" s="46" t="s">
        <v>132</v>
      </c>
      <c r="I661" s="13" t="s">
        <v>61</v>
      </c>
      <c r="J661" s="14">
        <v>2.54</v>
      </c>
      <c r="K661" s="14">
        <v>919.81100000000004</v>
      </c>
      <c r="L661" s="15">
        <f t="shared" si="43"/>
        <v>2.7614368603984949</v>
      </c>
      <c r="M661" s="6" t="s">
        <v>67</v>
      </c>
      <c r="N661" s="3" t="str">
        <f>_xlfn.IFNA(VLOOKUP($C661,DataSuS2021!$B$2:$O$173,2,FALSE),"")</f>
        <v/>
      </c>
      <c r="O661" s="3" t="str">
        <f>_xlfn.IFNA(VLOOKUP($C661,DataSuS2021!$B$2:$O$173,3,FALSE),"")</f>
        <v/>
      </c>
      <c r="P661" s="3" t="str">
        <f>_xlfn.IFNA(VLOOKUP($C661,DataSuS2021!$B$2:$O$173,4,FALSE),"")</f>
        <v/>
      </c>
      <c r="Q661" s="3" t="str">
        <f>_xlfn.IFNA(VLOOKUP($C661,DataSuS2021!$B$2:$O$173,5,FALSE),"")</f>
        <v/>
      </c>
      <c r="R661" s="3" t="str">
        <f>_xlfn.IFNA(VLOOKUP($C661,DataSuS2021!$B$2:$O$173,6,FALSE),"")</f>
        <v/>
      </c>
      <c r="S661" s="3" t="str">
        <f>_xlfn.IFNA(VLOOKUP($C661,DataSuS2021!$B$2:$O$173,7,FALSE),"")</f>
        <v/>
      </c>
      <c r="T661" s="3" t="str">
        <f>_xlfn.IFNA(VLOOKUP($C661,DataSuS2021!$B$2:$O$173,8,FALSE),"")</f>
        <v/>
      </c>
      <c r="U661" s="3" t="str">
        <f>_xlfn.IFNA(VLOOKUP($C661,DataSuS2021!$B$2:$O$173,9,FALSE),"")</f>
        <v/>
      </c>
      <c r="V661" s="3" t="str">
        <f>_xlfn.IFNA(VLOOKUP($C661,DataSuS2021!$B$2:$O$173,10,FALSE),"")</f>
        <v/>
      </c>
      <c r="W661" s="3" t="str">
        <f>_xlfn.IFNA(VLOOKUP($C661,DataSuS2021!$B$2:$O$173,11,FALSE),"")</f>
        <v/>
      </c>
      <c r="X661" s="3" t="str">
        <f>_xlfn.IFNA(VLOOKUP($C661,DataSuS2021!$B$2:$O$173,12,FALSE),"")</f>
        <v/>
      </c>
      <c r="Y661" s="3" t="str">
        <f>_xlfn.IFNA(VLOOKUP($C661,DataSuS2021!$B$2:$O$173,13,FALSE),"")</f>
        <v/>
      </c>
      <c r="Z661" s="42">
        <f t="shared" si="55"/>
        <v>0</v>
      </c>
      <c r="AA661" s="37" t="str">
        <f>_xlfn.IFNA(VLOOKUP($C661,DataSuS2022!$B$2:$O$854,2,FALSE),"")</f>
        <v>-</v>
      </c>
      <c r="AB661" s="37" t="str">
        <f>_xlfn.IFNA(VLOOKUP($C661,DataSuS2022!$B$2:$O$854,3,FALSE),"")</f>
        <v>-</v>
      </c>
      <c r="AC661" s="37" t="str">
        <f>_xlfn.IFNA(VLOOKUP($C661,DataSuS2022!$B$2:$O$854,4,FALSE),"")</f>
        <v>-</v>
      </c>
      <c r="AD661" s="37" t="str">
        <f>_xlfn.IFNA(VLOOKUP($C661,DataSuS2022!$B$2:$O$854,5,FALSE),"")</f>
        <v>-</v>
      </c>
      <c r="AE661" s="37" t="str">
        <f>_xlfn.IFNA(VLOOKUP($C661,DataSuS2022!$B$2:$O$854,6,FALSE),"")</f>
        <v>-</v>
      </c>
      <c r="AF661" s="37" t="str">
        <f>_xlfn.IFNA(VLOOKUP($C661,DataSuS2022!$B$2:$O$854,7,FALSE),"")</f>
        <v>-</v>
      </c>
      <c r="AG661" s="37">
        <f>_xlfn.IFNA(VLOOKUP($C661,DataSuS2022!$B$2:$O$854,8,FALSE),"")</f>
        <v>1</v>
      </c>
      <c r="AH661" s="37" t="str">
        <f>_xlfn.IFNA(VLOOKUP($C661,DataSuS2022!$B$2:$O$854,9,FALSE),"")</f>
        <v>-</v>
      </c>
      <c r="AI661" s="37" t="str">
        <f>_xlfn.IFNA(VLOOKUP($C661,DataSuS2022!$B$2:$O$854,10,FALSE),"")</f>
        <v>-</v>
      </c>
      <c r="AJ661" s="37" t="str">
        <f>_xlfn.IFNA(VLOOKUP($C661,DataSuS2022!$B$2:$O$854,11,FALSE),"")</f>
        <v>-</v>
      </c>
      <c r="AK661" s="37" t="str">
        <f>_xlfn.IFNA(VLOOKUP($C661,DataSuS2022!$B$2:$O$854,12,TRUE),"")</f>
        <v>-</v>
      </c>
      <c r="AL661" s="37" t="str">
        <f>_xlfn.IFNA(VLOOKUP($C661,DataSuS2022!$B$2:$O$854,13,FALSE),"")</f>
        <v>-</v>
      </c>
      <c r="AM661" s="44">
        <f t="shared" si="56"/>
        <v>1</v>
      </c>
      <c r="AN661" t="str">
        <f>_xlfn.IFNA(VLOOKUP($C661,DataSuS2023!$B$2:$O$854,2,FALSE),"")</f>
        <v>-</v>
      </c>
      <c r="AO661" t="str">
        <f>_xlfn.IFNA(VLOOKUP($C661,DataSuS2023!$B$2:$O$854,3,FALSE),"")</f>
        <v>-</v>
      </c>
      <c r="AP661" t="str">
        <f>_xlfn.IFNA(VLOOKUP($C661,DataSuS2023!$B$2:$O$854,4,FALSE),"")</f>
        <v>-</v>
      </c>
      <c r="AQ661" t="str">
        <f>_xlfn.IFNA(VLOOKUP($C661,DataSuS2023!$B$2:$O$854,5,FALSE),"")</f>
        <v>-</v>
      </c>
      <c r="AR661" t="str">
        <f>_xlfn.IFNA(VLOOKUP($C661,DataSuS2023!$B$2:$O$854,6,FALSE),"")</f>
        <v>-</v>
      </c>
      <c r="AS661" t="str">
        <f>_xlfn.IFNA(VLOOKUP($C661,DataSuS2023!$B$2:$O$854,7,FALSE),"")</f>
        <v>-</v>
      </c>
      <c r="AT661" t="str">
        <f>_xlfn.IFNA(VLOOKUP($C661,DataSuS2023!$B$2:$O$854,8,FALSE),"")</f>
        <v>-</v>
      </c>
      <c r="AU661" t="str">
        <f>_xlfn.IFNA(VLOOKUP($C661,DataSuS2023!$B$2:$O$854,9,FALSE),"")</f>
        <v>-</v>
      </c>
      <c r="AV661" t="str">
        <f>_xlfn.IFNA(VLOOKUP($C661,DataSuS2023!$B$2:$O$854,10,FALSE),"")</f>
        <v>-</v>
      </c>
      <c r="AW661" t="str">
        <f>_xlfn.IFNA(VLOOKUP($C661,DataSuS2023!$B$2:$O$854,11,FALSE),"")</f>
        <v>-</v>
      </c>
      <c r="AX661" t="str">
        <f>_xlfn.IFNA(VLOOKUP($C661,DataSuS2023!$B$2:$O$854,12,FALSE),"")</f>
        <v>-</v>
      </c>
      <c r="AY661" t="str">
        <f>_xlfn.IFNA(VLOOKUP($C661,DataSuS2023!$B$2:$O$854,13,FALSE),"")</f>
        <v>-</v>
      </c>
      <c r="AZ661" s="43">
        <f t="shared" si="58"/>
        <v>0</v>
      </c>
      <c r="BA661">
        <f t="shared" si="57"/>
        <v>1</v>
      </c>
    </row>
    <row r="662" spans="1:53" ht="15.75" customHeight="1">
      <c r="A662" s="10" t="s">
        <v>1171</v>
      </c>
      <c r="B662" s="5">
        <v>3156908</v>
      </c>
      <c r="C662" s="5" t="str">
        <f t="shared" si="54"/>
        <v>31569</v>
      </c>
      <c r="D662" s="11" t="s">
        <v>119</v>
      </c>
      <c r="E662" s="12">
        <v>0.50700000000000001</v>
      </c>
      <c r="F662" s="12">
        <v>0.628</v>
      </c>
      <c r="G662" s="13">
        <v>0.73199999999999998</v>
      </c>
      <c r="H662" s="46" t="s">
        <v>975</v>
      </c>
      <c r="I662" s="13" t="s">
        <v>70</v>
      </c>
      <c r="J662" s="14">
        <v>7.83</v>
      </c>
      <c r="K662" s="14">
        <v>3073.268</v>
      </c>
      <c r="L662" s="15">
        <f t="shared" si="43"/>
        <v>2.5477765037087554</v>
      </c>
      <c r="M662" s="6" t="s">
        <v>54</v>
      </c>
      <c r="N662" s="3" t="str">
        <f>_xlfn.IFNA(VLOOKUP($C662,DataSuS2021!$B$2:$O$173,2,FALSE),"")</f>
        <v/>
      </c>
      <c r="O662" s="3" t="str">
        <f>_xlfn.IFNA(VLOOKUP($C662,DataSuS2021!$B$2:$O$173,3,FALSE),"")</f>
        <v/>
      </c>
      <c r="P662" s="3" t="str">
        <f>_xlfn.IFNA(VLOOKUP($C662,DataSuS2021!$B$2:$O$173,4,FALSE),"")</f>
        <v/>
      </c>
      <c r="Q662" s="3" t="str">
        <f>_xlfn.IFNA(VLOOKUP($C662,DataSuS2021!$B$2:$O$173,5,FALSE),"")</f>
        <v/>
      </c>
      <c r="R662" s="3" t="str">
        <f>_xlfn.IFNA(VLOOKUP($C662,DataSuS2021!$B$2:$O$173,6,FALSE),"")</f>
        <v/>
      </c>
      <c r="S662" s="3" t="str">
        <f>_xlfn.IFNA(VLOOKUP($C662,DataSuS2021!$B$2:$O$173,7,FALSE),"")</f>
        <v/>
      </c>
      <c r="T662" s="3" t="str">
        <f>_xlfn.IFNA(VLOOKUP($C662,DataSuS2021!$B$2:$O$173,8,FALSE),"")</f>
        <v/>
      </c>
      <c r="U662" s="3" t="str">
        <f>_xlfn.IFNA(VLOOKUP($C662,DataSuS2021!$B$2:$O$173,9,FALSE),"")</f>
        <v/>
      </c>
      <c r="V662" s="3" t="str">
        <f>_xlfn.IFNA(VLOOKUP($C662,DataSuS2021!$B$2:$O$173,10,FALSE),"")</f>
        <v/>
      </c>
      <c r="W662" s="3" t="str">
        <f>_xlfn.IFNA(VLOOKUP($C662,DataSuS2021!$B$2:$O$173,11,FALSE),"")</f>
        <v/>
      </c>
      <c r="X662" s="3" t="str">
        <f>_xlfn.IFNA(VLOOKUP($C662,DataSuS2021!$B$2:$O$173,12,FALSE),"")</f>
        <v/>
      </c>
      <c r="Y662" s="3" t="str">
        <f>_xlfn.IFNA(VLOOKUP($C662,DataSuS2021!$B$2:$O$173,13,FALSE),"")</f>
        <v/>
      </c>
      <c r="Z662" s="42">
        <f t="shared" si="55"/>
        <v>0</v>
      </c>
      <c r="AA662" s="37" t="str">
        <f>_xlfn.IFNA(VLOOKUP($C662,DataSuS2022!$B$2:$O$854,2,FALSE),"")</f>
        <v>-</v>
      </c>
      <c r="AB662" s="37" t="str">
        <f>_xlfn.IFNA(VLOOKUP($C662,DataSuS2022!$B$2:$O$854,3,FALSE),"")</f>
        <v>-</v>
      </c>
      <c r="AC662" s="37" t="str">
        <f>_xlfn.IFNA(VLOOKUP($C662,DataSuS2022!$B$2:$O$854,4,FALSE),"")</f>
        <v>-</v>
      </c>
      <c r="AD662" s="37" t="str">
        <f>_xlfn.IFNA(VLOOKUP($C662,DataSuS2022!$B$2:$O$854,5,FALSE),"")</f>
        <v>-</v>
      </c>
      <c r="AE662" s="37" t="str">
        <f>_xlfn.IFNA(VLOOKUP($C662,DataSuS2022!$B$2:$O$854,6,FALSE),"")</f>
        <v>-</v>
      </c>
      <c r="AF662" s="37" t="str">
        <f>_xlfn.IFNA(VLOOKUP($C662,DataSuS2022!$B$2:$O$854,7,FALSE),"")</f>
        <v>-</v>
      </c>
      <c r="AG662" s="37" t="str">
        <f>_xlfn.IFNA(VLOOKUP($C662,DataSuS2022!$B$2:$O$854,8,FALSE),"")</f>
        <v>-</v>
      </c>
      <c r="AH662" s="37" t="str">
        <f>_xlfn.IFNA(VLOOKUP($C662,DataSuS2022!$B$2:$O$854,9,FALSE),"")</f>
        <v>-</v>
      </c>
      <c r="AI662" s="37">
        <f>_xlfn.IFNA(VLOOKUP($C662,DataSuS2022!$B$2:$O$854,10,FALSE),"")</f>
        <v>2</v>
      </c>
      <c r="AJ662" s="37" t="str">
        <f>_xlfn.IFNA(VLOOKUP($C662,DataSuS2022!$B$2:$O$854,11,FALSE),"")</f>
        <v>-</v>
      </c>
      <c r="AK662" s="37" t="str">
        <f>_xlfn.IFNA(VLOOKUP($C662,DataSuS2022!$B$2:$O$854,12,TRUE),"")</f>
        <v>-</v>
      </c>
      <c r="AL662" s="37" t="str">
        <f>_xlfn.IFNA(VLOOKUP($C662,DataSuS2022!$B$2:$O$854,13,FALSE),"")</f>
        <v>-</v>
      </c>
      <c r="AM662" s="44">
        <f t="shared" si="56"/>
        <v>2</v>
      </c>
      <c r="AN662" t="str">
        <f>_xlfn.IFNA(VLOOKUP($C662,DataSuS2023!$B$2:$O$854,2,FALSE),"")</f>
        <v>-</v>
      </c>
      <c r="AO662" t="str">
        <f>_xlfn.IFNA(VLOOKUP($C662,DataSuS2023!$B$2:$O$854,3,FALSE),"")</f>
        <v>-</v>
      </c>
      <c r="AP662" t="str">
        <f>_xlfn.IFNA(VLOOKUP($C662,DataSuS2023!$B$2:$O$854,4,FALSE),"")</f>
        <v>-</v>
      </c>
      <c r="AQ662" t="str">
        <f>_xlfn.IFNA(VLOOKUP($C662,DataSuS2023!$B$2:$O$854,5,FALSE),"")</f>
        <v>-</v>
      </c>
      <c r="AR662" t="str">
        <f>_xlfn.IFNA(VLOOKUP($C662,DataSuS2023!$B$2:$O$854,6,FALSE),"")</f>
        <v>-</v>
      </c>
      <c r="AS662" t="str">
        <f>_xlfn.IFNA(VLOOKUP($C662,DataSuS2023!$B$2:$O$854,7,FALSE),"")</f>
        <v>-</v>
      </c>
      <c r="AT662" t="str">
        <f>_xlfn.IFNA(VLOOKUP($C662,DataSuS2023!$B$2:$O$854,8,FALSE),"")</f>
        <v>-</v>
      </c>
      <c r="AU662" t="str">
        <f>_xlfn.IFNA(VLOOKUP($C662,DataSuS2023!$B$2:$O$854,9,FALSE),"")</f>
        <v>-</v>
      </c>
      <c r="AV662" t="str">
        <f>_xlfn.IFNA(VLOOKUP($C662,DataSuS2023!$B$2:$O$854,10,FALSE),"")</f>
        <v>-</v>
      </c>
      <c r="AW662" t="str">
        <f>_xlfn.IFNA(VLOOKUP($C662,DataSuS2023!$B$2:$O$854,11,FALSE),"")</f>
        <v>-</v>
      </c>
      <c r="AX662" t="str">
        <f>_xlfn.IFNA(VLOOKUP($C662,DataSuS2023!$B$2:$O$854,12,FALSE),"")</f>
        <v>-</v>
      </c>
      <c r="AY662" t="str">
        <f>_xlfn.IFNA(VLOOKUP($C662,DataSuS2023!$B$2:$O$854,13,FALSE),"")</f>
        <v>-</v>
      </c>
      <c r="AZ662" s="43">
        <f t="shared" si="58"/>
        <v>0</v>
      </c>
      <c r="BA662">
        <f t="shared" si="57"/>
        <v>2</v>
      </c>
    </row>
    <row r="663" spans="1:53" ht="15.75" customHeight="1">
      <c r="A663" s="10" t="s">
        <v>1172</v>
      </c>
      <c r="B663" s="5">
        <v>3157005</v>
      </c>
      <c r="C663" s="5" t="str">
        <f t="shared" si="54"/>
        <v>31570</v>
      </c>
      <c r="D663" s="11" t="s">
        <v>59</v>
      </c>
      <c r="E663" s="12">
        <v>0.36799999999999999</v>
      </c>
      <c r="F663" s="12">
        <v>0.53500000000000003</v>
      </c>
      <c r="G663" s="13">
        <v>0.67900000000000005</v>
      </c>
      <c r="H663" s="46" t="s">
        <v>882</v>
      </c>
      <c r="I663" s="13" t="s">
        <v>70</v>
      </c>
      <c r="J663" s="14">
        <v>9.25</v>
      </c>
      <c r="K663" s="14">
        <v>1862.117</v>
      </c>
      <c r="L663" s="15">
        <f t="shared" si="43"/>
        <v>4.9674644504077889</v>
      </c>
      <c r="M663" s="6" t="s">
        <v>83</v>
      </c>
      <c r="N663" s="3">
        <f>_xlfn.IFNA(VLOOKUP($C663,DataSuS2021!$B$2:$O$173,2,FALSE),"")</f>
        <v>1</v>
      </c>
      <c r="O663" s="3" t="str">
        <f>_xlfn.IFNA(VLOOKUP($C663,DataSuS2021!$B$2:$O$173,3,FALSE),"")</f>
        <v>-</v>
      </c>
      <c r="P663" s="3" t="str">
        <f>_xlfn.IFNA(VLOOKUP($C663,DataSuS2021!$B$2:$O$173,4,FALSE),"")</f>
        <v>-</v>
      </c>
      <c r="Q663" s="3" t="str">
        <f>_xlfn.IFNA(VLOOKUP($C663,DataSuS2021!$B$2:$O$173,5,FALSE),"")</f>
        <v>-</v>
      </c>
      <c r="R663" s="3" t="str">
        <f>_xlfn.IFNA(VLOOKUP($C663,DataSuS2021!$B$2:$O$173,6,FALSE),"")</f>
        <v>-</v>
      </c>
      <c r="S663" s="3" t="str">
        <f>_xlfn.IFNA(VLOOKUP($C663,DataSuS2021!$B$2:$O$173,7,FALSE),"")</f>
        <v>-</v>
      </c>
      <c r="T663" s="3" t="str">
        <f>_xlfn.IFNA(VLOOKUP($C663,DataSuS2021!$B$2:$O$173,8,FALSE),"")</f>
        <v>-</v>
      </c>
      <c r="U663" s="3" t="str">
        <f>_xlfn.IFNA(VLOOKUP($C663,DataSuS2021!$B$2:$O$173,9,FALSE),"")</f>
        <v>-</v>
      </c>
      <c r="V663" s="3">
        <f>_xlfn.IFNA(VLOOKUP($C663,DataSuS2021!$B$2:$O$173,10,FALSE),"")</f>
        <v>1</v>
      </c>
      <c r="W663" s="3" t="str">
        <f>_xlfn.IFNA(VLOOKUP($C663,DataSuS2021!$B$2:$O$173,11,FALSE),"")</f>
        <v>-</v>
      </c>
      <c r="X663" s="3" t="str">
        <f>_xlfn.IFNA(VLOOKUP($C663,DataSuS2021!$B$2:$O$173,12,FALSE),"")</f>
        <v>-</v>
      </c>
      <c r="Y663" s="3" t="str">
        <f>_xlfn.IFNA(VLOOKUP($C663,DataSuS2021!$B$2:$O$173,13,FALSE),"")</f>
        <v>-</v>
      </c>
      <c r="Z663" s="42">
        <f t="shared" si="55"/>
        <v>2</v>
      </c>
      <c r="AA663" s="37" t="str">
        <f>_xlfn.IFNA(VLOOKUP($C663,DataSuS2022!$B$2:$O$854,2,FALSE),"")</f>
        <v>-</v>
      </c>
      <c r="AB663" s="37" t="str">
        <f>_xlfn.IFNA(VLOOKUP($C663,DataSuS2022!$B$2:$O$854,3,FALSE),"")</f>
        <v>-</v>
      </c>
      <c r="AC663" s="37" t="str">
        <f>_xlfn.IFNA(VLOOKUP($C663,DataSuS2022!$B$2:$O$854,4,FALSE),"")</f>
        <v>-</v>
      </c>
      <c r="AD663" s="37" t="str">
        <f>_xlfn.IFNA(VLOOKUP($C663,DataSuS2022!$B$2:$O$854,5,FALSE),"")</f>
        <v>-</v>
      </c>
      <c r="AE663" s="37" t="str">
        <f>_xlfn.IFNA(VLOOKUP($C663,DataSuS2022!$B$2:$O$854,6,FALSE),"")</f>
        <v>-</v>
      </c>
      <c r="AF663" s="37">
        <f>_xlfn.IFNA(VLOOKUP($C663,DataSuS2022!$B$2:$O$854,7,FALSE),"")</f>
        <v>2</v>
      </c>
      <c r="AG663" s="37" t="str">
        <f>_xlfn.IFNA(VLOOKUP($C663,DataSuS2022!$B$2:$O$854,8,FALSE),"")</f>
        <v>-</v>
      </c>
      <c r="AH663" s="37">
        <f>_xlfn.IFNA(VLOOKUP($C663,DataSuS2022!$B$2:$O$854,9,FALSE),"")</f>
        <v>1</v>
      </c>
      <c r="AI663" s="37">
        <f>_xlfn.IFNA(VLOOKUP($C663,DataSuS2022!$B$2:$O$854,10,FALSE),"")</f>
        <v>2</v>
      </c>
      <c r="AJ663" s="37" t="str">
        <f>_xlfn.IFNA(VLOOKUP($C663,DataSuS2022!$B$2:$O$854,11,FALSE),"")</f>
        <v>-</v>
      </c>
      <c r="AK663" s="37" t="str">
        <f>_xlfn.IFNA(VLOOKUP($C663,DataSuS2022!$B$2:$O$854,12,TRUE),"")</f>
        <v>-</v>
      </c>
      <c r="AL663" s="37" t="str">
        <f>_xlfn.IFNA(VLOOKUP($C663,DataSuS2022!$B$2:$O$854,13,FALSE),"")</f>
        <v>-</v>
      </c>
      <c r="AM663" s="44">
        <f t="shared" si="56"/>
        <v>5</v>
      </c>
      <c r="AN663" t="str">
        <f>_xlfn.IFNA(VLOOKUP($C663,DataSuS2023!$B$2:$O$854,2,FALSE),"")</f>
        <v>-</v>
      </c>
      <c r="AO663" t="str">
        <f>_xlfn.IFNA(VLOOKUP($C663,DataSuS2023!$B$2:$O$854,3,FALSE),"")</f>
        <v>-</v>
      </c>
      <c r="AP663" t="str">
        <f>_xlfn.IFNA(VLOOKUP($C663,DataSuS2023!$B$2:$O$854,4,FALSE),"")</f>
        <v>-</v>
      </c>
      <c r="AQ663" t="str">
        <f>_xlfn.IFNA(VLOOKUP($C663,DataSuS2023!$B$2:$O$854,5,FALSE),"")</f>
        <v>-</v>
      </c>
      <c r="AR663">
        <f>_xlfn.IFNA(VLOOKUP($C663,DataSuS2023!$B$2:$O$854,6,FALSE),"")</f>
        <v>1</v>
      </c>
      <c r="AS663" t="str">
        <f>_xlfn.IFNA(VLOOKUP($C663,DataSuS2023!$B$2:$O$854,7,FALSE),"")</f>
        <v>-</v>
      </c>
      <c r="AT663" t="str">
        <f>_xlfn.IFNA(VLOOKUP($C663,DataSuS2023!$B$2:$O$854,8,FALSE),"")</f>
        <v>-</v>
      </c>
      <c r="AU663" t="str">
        <f>_xlfn.IFNA(VLOOKUP($C663,DataSuS2023!$B$2:$O$854,9,FALSE),"")</f>
        <v>-</v>
      </c>
      <c r="AV663" t="str">
        <f>_xlfn.IFNA(VLOOKUP($C663,DataSuS2023!$B$2:$O$854,10,FALSE),"")</f>
        <v>-</v>
      </c>
      <c r="AW663" t="str">
        <f>_xlfn.IFNA(VLOOKUP($C663,DataSuS2023!$B$2:$O$854,11,FALSE),"")</f>
        <v>-</v>
      </c>
      <c r="AX663" t="str">
        <f>_xlfn.IFNA(VLOOKUP($C663,DataSuS2023!$B$2:$O$854,12,FALSE),"")</f>
        <v>-</v>
      </c>
      <c r="AY663" t="str">
        <f>_xlfn.IFNA(VLOOKUP($C663,DataSuS2023!$B$2:$O$854,13,FALSE),"")</f>
        <v>-</v>
      </c>
      <c r="AZ663" s="43">
        <f t="shared" si="58"/>
        <v>1</v>
      </c>
      <c r="BA663">
        <f t="shared" si="57"/>
        <v>8</v>
      </c>
    </row>
    <row r="664" spans="1:53" ht="15.75" customHeight="1">
      <c r="A664" s="10" t="s">
        <v>1173</v>
      </c>
      <c r="B664" s="5">
        <v>3157104</v>
      </c>
      <c r="C664" s="5" t="str">
        <f t="shared" si="54"/>
        <v>31571</v>
      </c>
      <c r="D664" s="11" t="s">
        <v>150</v>
      </c>
      <c r="E664" s="12">
        <v>0.37</v>
      </c>
      <c r="F664" s="12">
        <v>0.48399999999999999</v>
      </c>
      <c r="G664" s="13">
        <v>0.60799999999999998</v>
      </c>
      <c r="H664" s="46" t="s">
        <v>891</v>
      </c>
      <c r="I664" s="13" t="s">
        <v>61</v>
      </c>
      <c r="J664" s="14">
        <v>1.56</v>
      </c>
      <c r="K664" s="14">
        <v>938.00800000000004</v>
      </c>
      <c r="L664" s="15">
        <f t="shared" si="43"/>
        <v>1.6630988221848855</v>
      </c>
      <c r="M664" s="6" t="s">
        <v>103</v>
      </c>
      <c r="N664" s="3" t="str">
        <f>_xlfn.IFNA(VLOOKUP($C664,DataSuS2021!$B$2:$O$173,2,FALSE),"")</f>
        <v/>
      </c>
      <c r="O664" s="3" t="str">
        <f>_xlfn.IFNA(VLOOKUP($C664,DataSuS2021!$B$2:$O$173,3,FALSE),"")</f>
        <v/>
      </c>
      <c r="P664" s="3" t="str">
        <f>_xlfn.IFNA(VLOOKUP($C664,DataSuS2021!$B$2:$O$173,4,FALSE),"")</f>
        <v/>
      </c>
      <c r="Q664" s="3" t="str">
        <f>_xlfn.IFNA(VLOOKUP($C664,DataSuS2021!$B$2:$O$173,5,FALSE),"")</f>
        <v/>
      </c>
      <c r="R664" s="3" t="str">
        <f>_xlfn.IFNA(VLOOKUP($C664,DataSuS2021!$B$2:$O$173,6,FALSE),"")</f>
        <v/>
      </c>
      <c r="S664" s="3" t="str">
        <f>_xlfn.IFNA(VLOOKUP($C664,DataSuS2021!$B$2:$O$173,7,FALSE),"")</f>
        <v/>
      </c>
      <c r="T664" s="3" t="str">
        <f>_xlfn.IFNA(VLOOKUP($C664,DataSuS2021!$B$2:$O$173,8,FALSE),"")</f>
        <v/>
      </c>
      <c r="U664" s="3" t="str">
        <f>_xlfn.IFNA(VLOOKUP($C664,DataSuS2021!$B$2:$O$173,9,FALSE),"")</f>
        <v/>
      </c>
      <c r="V664" s="3" t="str">
        <f>_xlfn.IFNA(VLOOKUP($C664,DataSuS2021!$B$2:$O$173,10,FALSE),"")</f>
        <v/>
      </c>
      <c r="W664" s="3" t="str">
        <f>_xlfn.IFNA(VLOOKUP($C664,DataSuS2021!$B$2:$O$173,11,FALSE),"")</f>
        <v/>
      </c>
      <c r="X664" s="3" t="str">
        <f>_xlfn.IFNA(VLOOKUP($C664,DataSuS2021!$B$2:$O$173,12,FALSE),"")</f>
        <v/>
      </c>
      <c r="Y664" s="3" t="str">
        <f>_xlfn.IFNA(VLOOKUP($C664,DataSuS2021!$B$2:$O$173,13,FALSE),"")</f>
        <v/>
      </c>
      <c r="Z664" s="42">
        <f t="shared" si="55"/>
        <v>0</v>
      </c>
      <c r="AA664" s="37" t="str">
        <f>_xlfn.IFNA(VLOOKUP($C664,DataSuS2022!$B$2:$O$854,2,FALSE),"")</f>
        <v>-</v>
      </c>
      <c r="AB664" s="37" t="str">
        <f>_xlfn.IFNA(VLOOKUP($C664,DataSuS2022!$B$2:$O$854,3,FALSE),"")</f>
        <v>-</v>
      </c>
      <c r="AC664" s="37" t="str">
        <f>_xlfn.IFNA(VLOOKUP($C664,DataSuS2022!$B$2:$O$854,4,FALSE),"")</f>
        <v>-</v>
      </c>
      <c r="AD664" s="37" t="str">
        <f>_xlfn.IFNA(VLOOKUP($C664,DataSuS2022!$B$2:$O$854,5,FALSE),"")</f>
        <v>-</v>
      </c>
      <c r="AE664" s="37" t="str">
        <f>_xlfn.IFNA(VLOOKUP($C664,DataSuS2022!$B$2:$O$854,6,FALSE),"")</f>
        <v>-</v>
      </c>
      <c r="AF664" s="37" t="str">
        <f>_xlfn.IFNA(VLOOKUP($C664,DataSuS2022!$B$2:$O$854,7,FALSE),"")</f>
        <v>-</v>
      </c>
      <c r="AG664" s="37" t="str">
        <f>_xlfn.IFNA(VLOOKUP($C664,DataSuS2022!$B$2:$O$854,8,FALSE),"")</f>
        <v>-</v>
      </c>
      <c r="AH664" s="37" t="str">
        <f>_xlfn.IFNA(VLOOKUP($C664,DataSuS2022!$B$2:$O$854,9,FALSE),"")</f>
        <v>-</v>
      </c>
      <c r="AI664" s="37" t="str">
        <f>_xlfn.IFNA(VLOOKUP($C664,DataSuS2022!$B$2:$O$854,10,FALSE),"")</f>
        <v>-</v>
      </c>
      <c r="AJ664" s="37" t="str">
        <f>_xlfn.IFNA(VLOOKUP($C664,DataSuS2022!$B$2:$O$854,11,FALSE),"")</f>
        <v>-</v>
      </c>
      <c r="AK664" s="37" t="str">
        <f>_xlfn.IFNA(VLOOKUP($C664,DataSuS2022!$B$2:$O$854,12,TRUE),"")</f>
        <v>-</v>
      </c>
      <c r="AL664" s="37" t="str">
        <f>_xlfn.IFNA(VLOOKUP($C664,DataSuS2022!$B$2:$O$854,13,FALSE),"")</f>
        <v>-</v>
      </c>
      <c r="AM664" s="44">
        <f t="shared" si="56"/>
        <v>0</v>
      </c>
      <c r="AN664" t="str">
        <f>_xlfn.IFNA(VLOOKUP($C664,DataSuS2023!$B$2:$O$854,2,FALSE),"")</f>
        <v>-</v>
      </c>
      <c r="AO664" t="str">
        <f>_xlfn.IFNA(VLOOKUP($C664,DataSuS2023!$B$2:$O$854,3,FALSE),"")</f>
        <v>-</v>
      </c>
      <c r="AP664" t="str">
        <f>_xlfn.IFNA(VLOOKUP($C664,DataSuS2023!$B$2:$O$854,4,FALSE),"")</f>
        <v>-</v>
      </c>
      <c r="AQ664" t="str">
        <f>_xlfn.IFNA(VLOOKUP($C664,DataSuS2023!$B$2:$O$854,5,FALSE),"")</f>
        <v>-</v>
      </c>
      <c r="AR664" t="str">
        <f>_xlfn.IFNA(VLOOKUP($C664,DataSuS2023!$B$2:$O$854,6,FALSE),"")</f>
        <v>-</v>
      </c>
      <c r="AS664" t="str">
        <f>_xlfn.IFNA(VLOOKUP($C664,DataSuS2023!$B$2:$O$854,7,FALSE),"")</f>
        <v>-</v>
      </c>
      <c r="AT664" t="str">
        <f>_xlfn.IFNA(VLOOKUP($C664,DataSuS2023!$B$2:$O$854,8,FALSE),"")</f>
        <v>-</v>
      </c>
      <c r="AU664" t="str">
        <f>_xlfn.IFNA(VLOOKUP($C664,DataSuS2023!$B$2:$O$854,9,FALSE),"")</f>
        <v>-</v>
      </c>
      <c r="AV664" t="str">
        <f>_xlfn.IFNA(VLOOKUP($C664,DataSuS2023!$B$2:$O$854,10,FALSE),"")</f>
        <v>-</v>
      </c>
      <c r="AW664" t="str">
        <f>_xlfn.IFNA(VLOOKUP($C664,DataSuS2023!$B$2:$O$854,11,FALSE),"")</f>
        <v>-</v>
      </c>
      <c r="AX664" t="str">
        <f>_xlfn.IFNA(VLOOKUP($C664,DataSuS2023!$B$2:$O$854,12,FALSE),"")</f>
        <v>-</v>
      </c>
      <c r="AY664" t="str">
        <f>_xlfn.IFNA(VLOOKUP($C664,DataSuS2023!$B$2:$O$854,13,FALSE),"")</f>
        <v>-</v>
      </c>
      <c r="AZ664" s="43">
        <f t="shared" si="58"/>
        <v>0</v>
      </c>
      <c r="BA664">
        <f t="shared" si="57"/>
        <v>0</v>
      </c>
    </row>
    <row r="665" spans="1:53" ht="15.75" customHeight="1">
      <c r="A665" s="10" t="s">
        <v>1174</v>
      </c>
      <c r="B665" s="5">
        <v>3157203</v>
      </c>
      <c r="C665" s="5" t="str">
        <f t="shared" si="54"/>
        <v>31572</v>
      </c>
      <c r="D665" s="11" t="s">
        <v>72</v>
      </c>
      <c r="E665" s="12">
        <v>0.432</v>
      </c>
      <c r="F665" s="12">
        <v>0.60499999999999998</v>
      </c>
      <c r="G665" s="13">
        <v>0.70699999999999996</v>
      </c>
      <c r="H665" s="46" t="s">
        <v>391</v>
      </c>
      <c r="I665" s="13" t="s">
        <v>61</v>
      </c>
      <c r="J665" s="14">
        <v>8.61</v>
      </c>
      <c r="K665" s="14">
        <v>684.505</v>
      </c>
      <c r="L665" s="15">
        <f t="shared" si="43"/>
        <v>12.578432589973776</v>
      </c>
      <c r="M665" s="6" t="s">
        <v>117</v>
      </c>
      <c r="N665" s="3" t="str">
        <f>_xlfn.IFNA(VLOOKUP($C665,DataSuS2021!$B$2:$O$173,2,FALSE),"")</f>
        <v>-</v>
      </c>
      <c r="O665" s="3" t="str">
        <f>_xlfn.IFNA(VLOOKUP($C665,DataSuS2021!$B$2:$O$173,3,FALSE),"")</f>
        <v>-</v>
      </c>
      <c r="P665" s="3">
        <f>_xlfn.IFNA(VLOOKUP($C665,DataSuS2021!$B$2:$O$173,4,FALSE),"")</f>
        <v>1</v>
      </c>
      <c r="Q665" s="3" t="str">
        <f>_xlfn.IFNA(VLOOKUP($C665,DataSuS2021!$B$2:$O$173,5,FALSE),"")</f>
        <v>-</v>
      </c>
      <c r="R665" s="3">
        <f>_xlfn.IFNA(VLOOKUP($C665,DataSuS2021!$B$2:$O$173,6,FALSE),"")</f>
        <v>2</v>
      </c>
      <c r="S665" s="3" t="str">
        <f>_xlfn.IFNA(VLOOKUP($C665,DataSuS2021!$B$2:$O$173,7,FALSE),"")</f>
        <v>-</v>
      </c>
      <c r="T665" s="3" t="str">
        <f>_xlfn.IFNA(VLOOKUP($C665,DataSuS2021!$B$2:$O$173,8,FALSE),"")</f>
        <v>-</v>
      </c>
      <c r="U665" s="3" t="str">
        <f>_xlfn.IFNA(VLOOKUP($C665,DataSuS2021!$B$2:$O$173,9,FALSE),"")</f>
        <v>-</v>
      </c>
      <c r="V665" s="3" t="str">
        <f>_xlfn.IFNA(VLOOKUP($C665,DataSuS2021!$B$2:$O$173,10,FALSE),"")</f>
        <v>-</v>
      </c>
      <c r="W665" s="3" t="str">
        <f>_xlfn.IFNA(VLOOKUP($C665,DataSuS2021!$B$2:$O$173,11,FALSE),"")</f>
        <v>-</v>
      </c>
      <c r="X665" s="3" t="str">
        <f>_xlfn.IFNA(VLOOKUP($C665,DataSuS2021!$B$2:$O$173,12,FALSE),"")</f>
        <v>-</v>
      </c>
      <c r="Y665" s="3" t="str">
        <f>_xlfn.IFNA(VLOOKUP($C665,DataSuS2021!$B$2:$O$173,13,FALSE),"")</f>
        <v>-</v>
      </c>
      <c r="Z665" s="42">
        <f t="shared" si="55"/>
        <v>3</v>
      </c>
      <c r="AA665" s="37">
        <f>_xlfn.IFNA(VLOOKUP($C665,DataSuS2022!$B$2:$O$854,2,FALSE),"")</f>
        <v>1</v>
      </c>
      <c r="AB665" s="37" t="str">
        <f>_xlfn.IFNA(VLOOKUP($C665,DataSuS2022!$B$2:$O$854,3,FALSE),"")</f>
        <v>-</v>
      </c>
      <c r="AC665" s="37" t="str">
        <f>_xlfn.IFNA(VLOOKUP($C665,DataSuS2022!$B$2:$O$854,4,FALSE),"")</f>
        <v>-</v>
      </c>
      <c r="AD665" s="37" t="str">
        <f>_xlfn.IFNA(VLOOKUP($C665,DataSuS2022!$B$2:$O$854,5,FALSE),"")</f>
        <v>-</v>
      </c>
      <c r="AE665" s="37" t="str">
        <f>_xlfn.IFNA(VLOOKUP($C665,DataSuS2022!$B$2:$O$854,6,FALSE),"")</f>
        <v>-</v>
      </c>
      <c r="AF665" s="37">
        <f>_xlfn.IFNA(VLOOKUP($C665,DataSuS2022!$B$2:$O$854,7,FALSE),"")</f>
        <v>2</v>
      </c>
      <c r="AG665" s="37" t="str">
        <f>_xlfn.IFNA(VLOOKUP($C665,DataSuS2022!$B$2:$O$854,8,FALSE),"")</f>
        <v>-</v>
      </c>
      <c r="AH665" s="37">
        <f>_xlfn.IFNA(VLOOKUP($C665,DataSuS2022!$B$2:$O$854,9,FALSE),"")</f>
        <v>1</v>
      </c>
      <c r="AI665" s="37" t="str">
        <f>_xlfn.IFNA(VLOOKUP($C665,DataSuS2022!$B$2:$O$854,10,FALSE),"")</f>
        <v>-</v>
      </c>
      <c r="AJ665" s="37" t="str">
        <f>_xlfn.IFNA(VLOOKUP($C665,DataSuS2022!$B$2:$O$854,11,FALSE),"")</f>
        <v>-</v>
      </c>
      <c r="AK665" s="37" t="str">
        <f>_xlfn.IFNA(VLOOKUP($C665,DataSuS2022!$B$2:$O$854,12,TRUE),"")</f>
        <v>-</v>
      </c>
      <c r="AL665" s="37" t="str">
        <f>_xlfn.IFNA(VLOOKUP($C665,DataSuS2022!$B$2:$O$854,13,FALSE),"")</f>
        <v>-</v>
      </c>
      <c r="AM665" s="44">
        <f t="shared" si="56"/>
        <v>4</v>
      </c>
      <c r="AN665" t="str">
        <f>_xlfn.IFNA(VLOOKUP($C665,DataSuS2023!$B$2:$O$854,2,FALSE),"")</f>
        <v>-</v>
      </c>
      <c r="AO665" t="str">
        <f>_xlfn.IFNA(VLOOKUP($C665,DataSuS2023!$B$2:$O$854,3,FALSE),"")</f>
        <v>-</v>
      </c>
      <c r="AP665" t="str">
        <f>_xlfn.IFNA(VLOOKUP($C665,DataSuS2023!$B$2:$O$854,4,FALSE),"")</f>
        <v>-</v>
      </c>
      <c r="AQ665" t="str">
        <f>_xlfn.IFNA(VLOOKUP($C665,DataSuS2023!$B$2:$O$854,5,FALSE),"")</f>
        <v>-</v>
      </c>
      <c r="AR665" t="str">
        <f>_xlfn.IFNA(VLOOKUP($C665,DataSuS2023!$B$2:$O$854,6,FALSE),"")</f>
        <v>-</v>
      </c>
      <c r="AS665" t="str">
        <f>_xlfn.IFNA(VLOOKUP($C665,DataSuS2023!$B$2:$O$854,7,FALSE),"")</f>
        <v>-</v>
      </c>
      <c r="AT665" t="str">
        <f>_xlfn.IFNA(VLOOKUP($C665,DataSuS2023!$B$2:$O$854,8,FALSE),"")</f>
        <v>-</v>
      </c>
      <c r="AU665">
        <f>_xlfn.IFNA(VLOOKUP($C665,DataSuS2023!$B$2:$O$854,9,FALSE),"")</f>
        <v>1</v>
      </c>
      <c r="AV665" t="str">
        <f>_xlfn.IFNA(VLOOKUP($C665,DataSuS2023!$B$2:$O$854,10,FALSE),"")</f>
        <v>-</v>
      </c>
      <c r="AW665" t="str">
        <f>_xlfn.IFNA(VLOOKUP($C665,DataSuS2023!$B$2:$O$854,11,FALSE),"")</f>
        <v>-</v>
      </c>
      <c r="AX665" t="str">
        <f>_xlfn.IFNA(VLOOKUP($C665,DataSuS2023!$B$2:$O$854,12,FALSE),"")</f>
        <v>-</v>
      </c>
      <c r="AY665" t="str">
        <f>_xlfn.IFNA(VLOOKUP($C665,DataSuS2023!$B$2:$O$854,13,FALSE),"")</f>
        <v>-</v>
      </c>
      <c r="AZ665" s="43">
        <f t="shared" si="58"/>
        <v>1</v>
      </c>
      <c r="BA665">
        <f t="shared" si="57"/>
        <v>8</v>
      </c>
    </row>
    <row r="666" spans="1:53" ht="15.75" customHeight="1">
      <c r="A666" s="10" t="s">
        <v>1175</v>
      </c>
      <c r="B666" s="5">
        <v>3157252</v>
      </c>
      <c r="C666" s="5" t="str">
        <f t="shared" si="54"/>
        <v>31572</v>
      </c>
      <c r="D666" s="11" t="s">
        <v>56</v>
      </c>
      <c r="E666" s="12">
        <v>0.33900000000000002</v>
      </c>
      <c r="F666" s="12">
        <v>0.49</v>
      </c>
      <c r="G666" s="13">
        <v>0.61299999999999999</v>
      </c>
      <c r="H666" s="46">
        <v>37</v>
      </c>
      <c r="I666" s="13" t="s">
        <v>61</v>
      </c>
      <c r="J666" s="14">
        <v>0.78</v>
      </c>
      <c r="K666" s="14">
        <v>107.402</v>
      </c>
      <c r="L666" s="15">
        <f t="shared" si="43"/>
        <v>7.2624345915346087</v>
      </c>
      <c r="M666" s="6" t="s">
        <v>67</v>
      </c>
      <c r="N666" s="3" t="str">
        <f>_xlfn.IFNA(VLOOKUP($C666,DataSuS2021!$B$2:$O$173,2,FALSE),"")</f>
        <v>-</v>
      </c>
      <c r="O666" s="3" t="str">
        <f>_xlfn.IFNA(VLOOKUP($C666,DataSuS2021!$B$2:$O$173,3,FALSE),"")</f>
        <v>-</v>
      </c>
      <c r="P666" s="3">
        <f>_xlfn.IFNA(VLOOKUP($C666,DataSuS2021!$B$2:$O$173,4,FALSE),"")</f>
        <v>1</v>
      </c>
      <c r="Q666" s="3" t="str">
        <f>_xlfn.IFNA(VLOOKUP($C666,DataSuS2021!$B$2:$O$173,5,FALSE),"")</f>
        <v>-</v>
      </c>
      <c r="R666" s="3">
        <f>_xlfn.IFNA(VLOOKUP($C666,DataSuS2021!$B$2:$O$173,6,FALSE),"")</f>
        <v>2</v>
      </c>
      <c r="S666" s="3" t="str">
        <f>_xlfn.IFNA(VLOOKUP($C666,DataSuS2021!$B$2:$O$173,7,FALSE),"")</f>
        <v>-</v>
      </c>
      <c r="T666" s="3" t="str">
        <f>_xlfn.IFNA(VLOOKUP($C666,DataSuS2021!$B$2:$O$173,8,FALSE),"")</f>
        <v>-</v>
      </c>
      <c r="U666" s="3" t="str">
        <f>_xlfn.IFNA(VLOOKUP($C666,DataSuS2021!$B$2:$O$173,9,FALSE),"")</f>
        <v>-</v>
      </c>
      <c r="V666" s="3" t="str">
        <f>_xlfn.IFNA(VLOOKUP($C666,DataSuS2021!$B$2:$O$173,10,FALSE),"")</f>
        <v>-</v>
      </c>
      <c r="W666" s="3" t="str">
        <f>_xlfn.IFNA(VLOOKUP($C666,DataSuS2021!$B$2:$O$173,11,FALSE),"")</f>
        <v>-</v>
      </c>
      <c r="X666" s="3" t="str">
        <f>_xlfn.IFNA(VLOOKUP($C666,DataSuS2021!$B$2:$O$173,12,FALSE),"")</f>
        <v>-</v>
      </c>
      <c r="Y666" s="3" t="str">
        <f>_xlfn.IFNA(VLOOKUP($C666,DataSuS2021!$B$2:$O$173,13,FALSE),"")</f>
        <v>-</v>
      </c>
      <c r="Z666" s="42">
        <f t="shared" si="55"/>
        <v>3</v>
      </c>
      <c r="AA666" s="37">
        <f>_xlfn.IFNA(VLOOKUP($C666,DataSuS2022!$B$2:$O$854,2,FALSE),"")</f>
        <v>1</v>
      </c>
      <c r="AB666" s="37" t="str">
        <f>_xlfn.IFNA(VLOOKUP($C666,DataSuS2022!$B$2:$O$854,3,FALSE),"")</f>
        <v>-</v>
      </c>
      <c r="AC666" s="37" t="str">
        <f>_xlfn.IFNA(VLOOKUP($C666,DataSuS2022!$B$2:$O$854,4,FALSE),"")</f>
        <v>-</v>
      </c>
      <c r="AD666" s="37" t="str">
        <f>_xlfn.IFNA(VLOOKUP($C666,DataSuS2022!$B$2:$O$854,5,FALSE),"")</f>
        <v>-</v>
      </c>
      <c r="AE666" s="37" t="str">
        <f>_xlfn.IFNA(VLOOKUP($C666,DataSuS2022!$B$2:$O$854,6,FALSE),"")</f>
        <v>-</v>
      </c>
      <c r="AF666" s="37">
        <f>_xlfn.IFNA(VLOOKUP($C666,DataSuS2022!$B$2:$O$854,7,FALSE),"")</f>
        <v>2</v>
      </c>
      <c r="AG666" s="37" t="str">
        <f>_xlfn.IFNA(VLOOKUP($C666,DataSuS2022!$B$2:$O$854,8,FALSE),"")</f>
        <v>-</v>
      </c>
      <c r="AH666" s="37">
        <f>_xlfn.IFNA(VLOOKUP($C666,DataSuS2022!$B$2:$O$854,9,FALSE),"")</f>
        <v>1</v>
      </c>
      <c r="AI666" s="37" t="str">
        <f>_xlfn.IFNA(VLOOKUP($C666,DataSuS2022!$B$2:$O$854,10,FALSE),"")</f>
        <v>-</v>
      </c>
      <c r="AJ666" s="37" t="str">
        <f>_xlfn.IFNA(VLOOKUP($C666,DataSuS2022!$B$2:$O$854,11,FALSE),"")</f>
        <v>-</v>
      </c>
      <c r="AK666" s="37" t="str">
        <f>_xlfn.IFNA(VLOOKUP($C666,DataSuS2022!$B$2:$O$854,12,TRUE),"")</f>
        <v>-</v>
      </c>
      <c r="AL666" s="37" t="str">
        <f>_xlfn.IFNA(VLOOKUP($C666,DataSuS2022!$B$2:$O$854,13,FALSE),"")</f>
        <v>-</v>
      </c>
      <c r="AM666" s="44">
        <f t="shared" si="56"/>
        <v>4</v>
      </c>
      <c r="AN666" t="str">
        <f>_xlfn.IFNA(VLOOKUP($C666,DataSuS2023!$B$2:$O$854,2,FALSE),"")</f>
        <v>-</v>
      </c>
      <c r="AO666" t="str">
        <f>_xlfn.IFNA(VLOOKUP($C666,DataSuS2023!$B$2:$O$854,3,FALSE),"")</f>
        <v>-</v>
      </c>
      <c r="AP666" t="str">
        <f>_xlfn.IFNA(VLOOKUP($C666,DataSuS2023!$B$2:$O$854,4,FALSE),"")</f>
        <v>-</v>
      </c>
      <c r="AQ666" t="str">
        <f>_xlfn.IFNA(VLOOKUP($C666,DataSuS2023!$B$2:$O$854,5,FALSE),"")</f>
        <v>-</v>
      </c>
      <c r="AR666" t="str">
        <f>_xlfn.IFNA(VLOOKUP($C666,DataSuS2023!$B$2:$O$854,6,FALSE),"")</f>
        <v>-</v>
      </c>
      <c r="AS666" t="str">
        <f>_xlfn.IFNA(VLOOKUP($C666,DataSuS2023!$B$2:$O$854,7,FALSE),"")</f>
        <v>-</v>
      </c>
      <c r="AT666" t="str">
        <f>_xlfn.IFNA(VLOOKUP($C666,DataSuS2023!$B$2:$O$854,8,FALSE),"")</f>
        <v>-</v>
      </c>
      <c r="AU666">
        <f>_xlfn.IFNA(VLOOKUP($C666,DataSuS2023!$B$2:$O$854,9,FALSE),"")</f>
        <v>1</v>
      </c>
      <c r="AV666" t="str">
        <f>_xlfn.IFNA(VLOOKUP($C666,DataSuS2023!$B$2:$O$854,10,FALSE),"")</f>
        <v>-</v>
      </c>
      <c r="AW666" t="str">
        <f>_xlfn.IFNA(VLOOKUP($C666,DataSuS2023!$B$2:$O$854,11,FALSE),"")</f>
        <v>-</v>
      </c>
      <c r="AX666" t="str">
        <f>_xlfn.IFNA(VLOOKUP($C666,DataSuS2023!$B$2:$O$854,12,FALSE),"")</f>
        <v>-</v>
      </c>
      <c r="AY666" t="str">
        <f>_xlfn.IFNA(VLOOKUP($C666,DataSuS2023!$B$2:$O$854,13,FALSE),"")</f>
        <v>-</v>
      </c>
      <c r="AZ666" s="43">
        <f t="shared" si="58"/>
        <v>1</v>
      </c>
      <c r="BA666">
        <f t="shared" si="57"/>
        <v>8</v>
      </c>
    </row>
    <row r="667" spans="1:53" ht="15.75" customHeight="1">
      <c r="A667" s="10" t="s">
        <v>1176</v>
      </c>
      <c r="B667" s="5">
        <v>3157278</v>
      </c>
      <c r="C667" s="5" t="str">
        <f t="shared" si="54"/>
        <v>31572</v>
      </c>
      <c r="D667" s="11" t="s">
        <v>59</v>
      </c>
      <c r="E667" s="12">
        <v>0.32400000000000001</v>
      </c>
      <c r="F667" s="12">
        <v>0.55700000000000005</v>
      </c>
      <c r="G667" s="13">
        <v>0.60599999999999998</v>
      </c>
      <c r="H667" s="46" t="s">
        <v>773</v>
      </c>
      <c r="I667" s="13" t="s">
        <v>61</v>
      </c>
      <c r="J667" s="14">
        <v>0.71</v>
      </c>
      <c r="K667" s="14">
        <v>417.92500000000001</v>
      </c>
      <c r="L667" s="15">
        <f t="shared" si="43"/>
        <v>1.6988694143686067</v>
      </c>
      <c r="M667" s="6" t="s">
        <v>62</v>
      </c>
      <c r="N667" s="3" t="str">
        <f>_xlfn.IFNA(VLOOKUP($C667,DataSuS2021!$B$2:$O$173,2,FALSE),"")</f>
        <v>-</v>
      </c>
      <c r="O667" s="3" t="str">
        <f>_xlfn.IFNA(VLOOKUP($C667,DataSuS2021!$B$2:$O$173,3,FALSE),"")</f>
        <v>-</v>
      </c>
      <c r="P667" s="3">
        <f>_xlfn.IFNA(VLOOKUP($C667,DataSuS2021!$B$2:$O$173,4,FALSE),"")</f>
        <v>1</v>
      </c>
      <c r="Q667" s="3" t="str">
        <f>_xlfn.IFNA(VLOOKUP($C667,DataSuS2021!$B$2:$O$173,5,FALSE),"")</f>
        <v>-</v>
      </c>
      <c r="R667" s="3">
        <f>_xlfn.IFNA(VLOOKUP($C667,DataSuS2021!$B$2:$O$173,6,FALSE),"")</f>
        <v>2</v>
      </c>
      <c r="S667" s="3" t="str">
        <f>_xlfn.IFNA(VLOOKUP($C667,DataSuS2021!$B$2:$O$173,7,FALSE),"")</f>
        <v>-</v>
      </c>
      <c r="T667" s="3" t="str">
        <f>_xlfn.IFNA(VLOOKUP($C667,DataSuS2021!$B$2:$O$173,8,FALSE),"")</f>
        <v>-</v>
      </c>
      <c r="U667" s="3" t="str">
        <f>_xlfn.IFNA(VLOOKUP($C667,DataSuS2021!$B$2:$O$173,9,FALSE),"")</f>
        <v>-</v>
      </c>
      <c r="V667" s="3" t="str">
        <f>_xlfn.IFNA(VLOOKUP($C667,DataSuS2021!$B$2:$O$173,10,FALSE),"")</f>
        <v>-</v>
      </c>
      <c r="W667" s="3" t="str">
        <f>_xlfn.IFNA(VLOOKUP($C667,DataSuS2021!$B$2:$O$173,11,FALSE),"")</f>
        <v>-</v>
      </c>
      <c r="X667" s="3" t="str">
        <f>_xlfn.IFNA(VLOOKUP($C667,DataSuS2021!$B$2:$O$173,12,FALSE),"")</f>
        <v>-</v>
      </c>
      <c r="Y667" s="3" t="str">
        <f>_xlfn.IFNA(VLOOKUP($C667,DataSuS2021!$B$2:$O$173,13,FALSE),"")</f>
        <v>-</v>
      </c>
      <c r="Z667" s="42">
        <f t="shared" si="55"/>
        <v>3</v>
      </c>
      <c r="AA667" s="37">
        <f>_xlfn.IFNA(VLOOKUP($C667,DataSuS2022!$B$2:$O$854,2,FALSE),"")</f>
        <v>1</v>
      </c>
      <c r="AB667" s="37" t="str">
        <f>_xlfn.IFNA(VLOOKUP($C667,DataSuS2022!$B$2:$O$854,3,FALSE),"")</f>
        <v>-</v>
      </c>
      <c r="AC667" s="37" t="str">
        <f>_xlfn.IFNA(VLOOKUP($C667,DataSuS2022!$B$2:$O$854,4,FALSE),"")</f>
        <v>-</v>
      </c>
      <c r="AD667" s="37" t="str">
        <f>_xlfn.IFNA(VLOOKUP($C667,DataSuS2022!$B$2:$O$854,5,FALSE),"")</f>
        <v>-</v>
      </c>
      <c r="AE667" s="37" t="str">
        <f>_xlfn.IFNA(VLOOKUP($C667,DataSuS2022!$B$2:$O$854,6,FALSE),"")</f>
        <v>-</v>
      </c>
      <c r="AF667" s="37">
        <f>_xlfn.IFNA(VLOOKUP($C667,DataSuS2022!$B$2:$O$854,7,FALSE),"")</f>
        <v>2</v>
      </c>
      <c r="AG667" s="37" t="str">
        <f>_xlfn.IFNA(VLOOKUP($C667,DataSuS2022!$B$2:$O$854,8,FALSE),"")</f>
        <v>-</v>
      </c>
      <c r="AH667" s="37">
        <f>_xlfn.IFNA(VLOOKUP($C667,DataSuS2022!$B$2:$O$854,9,FALSE),"")</f>
        <v>1</v>
      </c>
      <c r="AI667" s="37" t="str">
        <f>_xlfn.IFNA(VLOOKUP($C667,DataSuS2022!$B$2:$O$854,10,FALSE),"")</f>
        <v>-</v>
      </c>
      <c r="AJ667" s="37" t="str">
        <f>_xlfn.IFNA(VLOOKUP($C667,DataSuS2022!$B$2:$O$854,11,FALSE),"")</f>
        <v>-</v>
      </c>
      <c r="AK667" s="37" t="str">
        <f>_xlfn.IFNA(VLOOKUP($C667,DataSuS2022!$B$2:$O$854,12,TRUE),"")</f>
        <v>-</v>
      </c>
      <c r="AL667" s="37" t="str">
        <f>_xlfn.IFNA(VLOOKUP($C667,DataSuS2022!$B$2:$O$854,13,FALSE),"")</f>
        <v>-</v>
      </c>
      <c r="AM667" s="44">
        <f t="shared" si="56"/>
        <v>4</v>
      </c>
      <c r="AN667" t="str">
        <f>_xlfn.IFNA(VLOOKUP($C667,DataSuS2023!$B$2:$O$854,2,FALSE),"")</f>
        <v>-</v>
      </c>
      <c r="AO667" t="str">
        <f>_xlfn.IFNA(VLOOKUP($C667,DataSuS2023!$B$2:$O$854,3,FALSE),"")</f>
        <v>-</v>
      </c>
      <c r="AP667" t="str">
        <f>_xlfn.IFNA(VLOOKUP($C667,DataSuS2023!$B$2:$O$854,4,FALSE),"")</f>
        <v>-</v>
      </c>
      <c r="AQ667" t="str">
        <f>_xlfn.IFNA(VLOOKUP($C667,DataSuS2023!$B$2:$O$854,5,FALSE),"")</f>
        <v>-</v>
      </c>
      <c r="AR667" t="str">
        <f>_xlfn.IFNA(VLOOKUP($C667,DataSuS2023!$B$2:$O$854,6,FALSE),"")</f>
        <v>-</v>
      </c>
      <c r="AS667" t="str">
        <f>_xlfn.IFNA(VLOOKUP($C667,DataSuS2023!$B$2:$O$854,7,FALSE),"")</f>
        <v>-</v>
      </c>
      <c r="AT667" t="str">
        <f>_xlfn.IFNA(VLOOKUP($C667,DataSuS2023!$B$2:$O$854,8,FALSE),"")</f>
        <v>-</v>
      </c>
      <c r="AU667">
        <f>_xlfn.IFNA(VLOOKUP($C667,DataSuS2023!$B$2:$O$854,9,FALSE),"")</f>
        <v>1</v>
      </c>
      <c r="AV667" t="str">
        <f>_xlfn.IFNA(VLOOKUP($C667,DataSuS2023!$B$2:$O$854,10,FALSE),"")</f>
        <v>-</v>
      </c>
      <c r="AW667" t="str">
        <f>_xlfn.IFNA(VLOOKUP($C667,DataSuS2023!$B$2:$O$854,11,FALSE),"")</f>
        <v>-</v>
      </c>
      <c r="AX667" t="str">
        <f>_xlfn.IFNA(VLOOKUP($C667,DataSuS2023!$B$2:$O$854,12,FALSE),"")</f>
        <v>-</v>
      </c>
      <c r="AY667" t="str">
        <f>_xlfn.IFNA(VLOOKUP($C667,DataSuS2023!$B$2:$O$854,13,FALSE),"")</f>
        <v>-</v>
      </c>
      <c r="AZ667" s="43">
        <f t="shared" si="58"/>
        <v>1</v>
      </c>
      <c r="BA667">
        <f t="shared" si="57"/>
        <v>8</v>
      </c>
    </row>
    <row r="668" spans="1:53" ht="15.75" customHeight="1">
      <c r="A668" s="10" t="s">
        <v>1177</v>
      </c>
      <c r="B668" s="5">
        <v>3157302</v>
      </c>
      <c r="C668" s="5" t="str">
        <f t="shared" si="54"/>
        <v>31573</v>
      </c>
      <c r="D668" s="11" t="s">
        <v>64</v>
      </c>
      <c r="E668" s="12">
        <v>0.318</v>
      </c>
      <c r="F668" s="12">
        <v>0.48899999999999999</v>
      </c>
      <c r="G668" s="13">
        <v>0.63700000000000001</v>
      </c>
      <c r="H668" s="46" t="s">
        <v>478</v>
      </c>
      <c r="I668" s="13" t="s">
        <v>61</v>
      </c>
      <c r="J668" s="14">
        <v>1.1100000000000001</v>
      </c>
      <c r="K668" s="14">
        <v>194.56399999999999</v>
      </c>
      <c r="L668" s="15">
        <f t="shared" si="43"/>
        <v>5.7050636294484081</v>
      </c>
      <c r="M668" s="6" t="s">
        <v>100</v>
      </c>
      <c r="N668" s="3" t="str">
        <f>_xlfn.IFNA(VLOOKUP($C668,DataSuS2021!$B$2:$O$173,2,FALSE),"")</f>
        <v/>
      </c>
      <c r="O668" s="3" t="str">
        <f>_xlfn.IFNA(VLOOKUP($C668,DataSuS2021!$B$2:$O$173,3,FALSE),"")</f>
        <v/>
      </c>
      <c r="P668" s="3" t="str">
        <f>_xlfn.IFNA(VLOOKUP($C668,DataSuS2021!$B$2:$O$173,4,FALSE),"")</f>
        <v/>
      </c>
      <c r="Q668" s="3" t="str">
        <f>_xlfn.IFNA(VLOOKUP($C668,DataSuS2021!$B$2:$O$173,5,FALSE),"")</f>
        <v/>
      </c>
      <c r="R668" s="3" t="str">
        <f>_xlfn.IFNA(VLOOKUP($C668,DataSuS2021!$B$2:$O$173,6,FALSE),"")</f>
        <v/>
      </c>
      <c r="S668" s="3" t="str">
        <f>_xlfn.IFNA(VLOOKUP($C668,DataSuS2021!$B$2:$O$173,7,FALSE),"")</f>
        <v/>
      </c>
      <c r="T668" s="3" t="str">
        <f>_xlfn.IFNA(VLOOKUP($C668,DataSuS2021!$B$2:$O$173,8,FALSE),"")</f>
        <v/>
      </c>
      <c r="U668" s="3" t="str">
        <f>_xlfn.IFNA(VLOOKUP($C668,DataSuS2021!$B$2:$O$173,9,FALSE),"")</f>
        <v/>
      </c>
      <c r="V668" s="3" t="str">
        <f>_xlfn.IFNA(VLOOKUP($C668,DataSuS2021!$B$2:$O$173,10,FALSE),"")</f>
        <v/>
      </c>
      <c r="W668" s="3" t="str">
        <f>_xlfn.IFNA(VLOOKUP($C668,DataSuS2021!$B$2:$O$173,11,FALSE),"")</f>
        <v/>
      </c>
      <c r="X668" s="3" t="str">
        <f>_xlfn.IFNA(VLOOKUP($C668,DataSuS2021!$B$2:$O$173,12,FALSE),"")</f>
        <v/>
      </c>
      <c r="Y668" s="3" t="str">
        <f>_xlfn.IFNA(VLOOKUP($C668,DataSuS2021!$B$2:$O$173,13,FALSE),"")</f>
        <v/>
      </c>
      <c r="Z668" s="42">
        <f t="shared" si="55"/>
        <v>0</v>
      </c>
      <c r="AA668" s="37" t="str">
        <f>_xlfn.IFNA(VLOOKUP($C668,DataSuS2022!$B$2:$O$854,2,FALSE),"")</f>
        <v>-</v>
      </c>
      <c r="AB668" s="37" t="str">
        <f>_xlfn.IFNA(VLOOKUP($C668,DataSuS2022!$B$2:$O$854,3,FALSE),"")</f>
        <v>-</v>
      </c>
      <c r="AC668" s="37" t="str">
        <f>_xlfn.IFNA(VLOOKUP($C668,DataSuS2022!$B$2:$O$854,4,FALSE),"")</f>
        <v>-</v>
      </c>
      <c r="AD668" s="37" t="str">
        <f>_xlfn.IFNA(VLOOKUP($C668,DataSuS2022!$B$2:$O$854,5,FALSE),"")</f>
        <v>-</v>
      </c>
      <c r="AE668" s="37" t="str">
        <f>_xlfn.IFNA(VLOOKUP($C668,DataSuS2022!$B$2:$O$854,6,FALSE),"")</f>
        <v>-</v>
      </c>
      <c r="AF668" s="37" t="str">
        <f>_xlfn.IFNA(VLOOKUP($C668,DataSuS2022!$B$2:$O$854,7,FALSE),"")</f>
        <v>-</v>
      </c>
      <c r="AG668" s="37" t="str">
        <f>_xlfn.IFNA(VLOOKUP($C668,DataSuS2022!$B$2:$O$854,8,FALSE),"")</f>
        <v>-</v>
      </c>
      <c r="AH668" s="37" t="str">
        <f>_xlfn.IFNA(VLOOKUP($C668,DataSuS2022!$B$2:$O$854,9,FALSE),"")</f>
        <v>-</v>
      </c>
      <c r="AI668" s="37" t="str">
        <f>_xlfn.IFNA(VLOOKUP($C668,DataSuS2022!$B$2:$O$854,10,FALSE),"")</f>
        <v>-</v>
      </c>
      <c r="AJ668" s="37" t="str">
        <f>_xlfn.IFNA(VLOOKUP($C668,DataSuS2022!$B$2:$O$854,11,FALSE),"")</f>
        <v>-</v>
      </c>
      <c r="AK668" s="37" t="str">
        <f>_xlfn.IFNA(VLOOKUP($C668,DataSuS2022!$B$2:$O$854,12,TRUE),"")</f>
        <v>-</v>
      </c>
      <c r="AL668" s="37" t="str">
        <f>_xlfn.IFNA(VLOOKUP($C668,DataSuS2022!$B$2:$O$854,13,FALSE),"")</f>
        <v>-</v>
      </c>
      <c r="AM668" s="44">
        <f t="shared" si="56"/>
        <v>0</v>
      </c>
      <c r="AN668" t="str">
        <f>_xlfn.IFNA(VLOOKUP($C668,DataSuS2023!$B$2:$O$854,2,FALSE),"")</f>
        <v>-</v>
      </c>
      <c r="AO668" t="str">
        <f>_xlfn.IFNA(VLOOKUP($C668,DataSuS2023!$B$2:$O$854,3,FALSE),"")</f>
        <v>-</v>
      </c>
      <c r="AP668" t="str">
        <f>_xlfn.IFNA(VLOOKUP($C668,DataSuS2023!$B$2:$O$854,4,FALSE),"")</f>
        <v>-</v>
      </c>
      <c r="AQ668" t="str">
        <f>_xlfn.IFNA(VLOOKUP($C668,DataSuS2023!$B$2:$O$854,5,FALSE),"")</f>
        <v>-</v>
      </c>
      <c r="AR668" t="str">
        <f>_xlfn.IFNA(VLOOKUP($C668,DataSuS2023!$B$2:$O$854,6,FALSE),"")</f>
        <v>-</v>
      </c>
      <c r="AS668" t="str">
        <f>_xlfn.IFNA(VLOOKUP($C668,DataSuS2023!$B$2:$O$854,7,FALSE),"")</f>
        <v>-</v>
      </c>
      <c r="AT668" t="str">
        <f>_xlfn.IFNA(VLOOKUP($C668,DataSuS2023!$B$2:$O$854,8,FALSE),"")</f>
        <v>-</v>
      </c>
      <c r="AU668" t="str">
        <f>_xlfn.IFNA(VLOOKUP($C668,DataSuS2023!$B$2:$O$854,9,FALSE),"")</f>
        <v>-</v>
      </c>
      <c r="AV668" t="str">
        <f>_xlfn.IFNA(VLOOKUP($C668,DataSuS2023!$B$2:$O$854,10,FALSE),"")</f>
        <v>-</v>
      </c>
      <c r="AW668" t="str">
        <f>_xlfn.IFNA(VLOOKUP($C668,DataSuS2023!$B$2:$O$854,11,FALSE),"")</f>
        <v>-</v>
      </c>
      <c r="AX668" t="str">
        <f>_xlfn.IFNA(VLOOKUP($C668,DataSuS2023!$B$2:$O$854,12,FALSE),"")</f>
        <v>-</v>
      </c>
      <c r="AY668" t="str">
        <f>_xlfn.IFNA(VLOOKUP($C668,DataSuS2023!$B$2:$O$854,13,FALSE),"")</f>
        <v>-</v>
      </c>
      <c r="AZ668" s="43">
        <f t="shared" si="58"/>
        <v>0</v>
      </c>
      <c r="BA668">
        <f t="shared" si="57"/>
        <v>0</v>
      </c>
    </row>
    <row r="669" spans="1:53" ht="15.75" customHeight="1">
      <c r="A669" s="10" t="s">
        <v>1178</v>
      </c>
      <c r="B669" s="5">
        <v>3157336</v>
      </c>
      <c r="C669" s="5" t="str">
        <f t="shared" si="54"/>
        <v>31573</v>
      </c>
      <c r="D669" s="11" t="s">
        <v>59</v>
      </c>
      <c r="E669" s="12">
        <v>0.41299999999999998</v>
      </c>
      <c r="F669" s="12">
        <v>0.60799999999999998</v>
      </c>
      <c r="G669" s="13">
        <v>0.70599999999999996</v>
      </c>
      <c r="H669" s="46" t="s">
        <v>1179</v>
      </c>
      <c r="I669" s="13" t="s">
        <v>61</v>
      </c>
      <c r="J669" s="14">
        <v>1.29</v>
      </c>
      <c r="K669" s="14">
        <v>3.5649999999999999</v>
      </c>
      <c r="L669" s="15">
        <f t="shared" si="43"/>
        <v>361.85133239831697</v>
      </c>
      <c r="M669" s="6" t="s">
        <v>100</v>
      </c>
      <c r="N669" s="3" t="str">
        <f>_xlfn.IFNA(VLOOKUP($C669,DataSuS2021!$B$2:$O$173,2,FALSE),"")</f>
        <v/>
      </c>
      <c r="O669" s="3" t="str">
        <f>_xlfn.IFNA(VLOOKUP($C669,DataSuS2021!$B$2:$O$173,3,FALSE),"")</f>
        <v/>
      </c>
      <c r="P669" s="3" t="str">
        <f>_xlfn.IFNA(VLOOKUP($C669,DataSuS2021!$B$2:$O$173,4,FALSE),"")</f>
        <v/>
      </c>
      <c r="Q669" s="3" t="str">
        <f>_xlfn.IFNA(VLOOKUP($C669,DataSuS2021!$B$2:$O$173,5,FALSE),"")</f>
        <v/>
      </c>
      <c r="R669" s="3" t="str">
        <f>_xlfn.IFNA(VLOOKUP($C669,DataSuS2021!$B$2:$O$173,6,FALSE),"")</f>
        <v/>
      </c>
      <c r="S669" s="3" t="str">
        <f>_xlfn.IFNA(VLOOKUP($C669,DataSuS2021!$B$2:$O$173,7,FALSE),"")</f>
        <v/>
      </c>
      <c r="T669" s="3" t="str">
        <f>_xlfn.IFNA(VLOOKUP($C669,DataSuS2021!$B$2:$O$173,8,FALSE),"")</f>
        <v/>
      </c>
      <c r="U669" s="3" t="str">
        <f>_xlfn.IFNA(VLOOKUP($C669,DataSuS2021!$B$2:$O$173,9,FALSE),"")</f>
        <v/>
      </c>
      <c r="V669" s="3" t="str">
        <f>_xlfn.IFNA(VLOOKUP($C669,DataSuS2021!$B$2:$O$173,10,FALSE),"")</f>
        <v/>
      </c>
      <c r="W669" s="3" t="str">
        <f>_xlfn.IFNA(VLOOKUP($C669,DataSuS2021!$B$2:$O$173,11,FALSE),"")</f>
        <v/>
      </c>
      <c r="X669" s="3" t="str">
        <f>_xlfn.IFNA(VLOOKUP($C669,DataSuS2021!$B$2:$O$173,12,FALSE),"")</f>
        <v/>
      </c>
      <c r="Y669" s="3" t="str">
        <f>_xlfn.IFNA(VLOOKUP($C669,DataSuS2021!$B$2:$O$173,13,FALSE),"")</f>
        <v/>
      </c>
      <c r="Z669" s="42">
        <f t="shared" si="55"/>
        <v>0</v>
      </c>
      <c r="AA669" s="37" t="str">
        <f>_xlfn.IFNA(VLOOKUP($C669,DataSuS2022!$B$2:$O$854,2,FALSE),"")</f>
        <v>-</v>
      </c>
      <c r="AB669" s="37" t="str">
        <f>_xlfn.IFNA(VLOOKUP($C669,DataSuS2022!$B$2:$O$854,3,FALSE),"")</f>
        <v>-</v>
      </c>
      <c r="AC669" s="37" t="str">
        <f>_xlfn.IFNA(VLOOKUP($C669,DataSuS2022!$B$2:$O$854,4,FALSE),"")</f>
        <v>-</v>
      </c>
      <c r="AD669" s="37" t="str">
        <f>_xlfn.IFNA(VLOOKUP($C669,DataSuS2022!$B$2:$O$854,5,FALSE),"")</f>
        <v>-</v>
      </c>
      <c r="AE669" s="37" t="str">
        <f>_xlfn.IFNA(VLOOKUP($C669,DataSuS2022!$B$2:$O$854,6,FALSE),"")</f>
        <v>-</v>
      </c>
      <c r="AF669" s="37" t="str">
        <f>_xlfn.IFNA(VLOOKUP($C669,DataSuS2022!$B$2:$O$854,7,FALSE),"")</f>
        <v>-</v>
      </c>
      <c r="AG669" s="37" t="str">
        <f>_xlfn.IFNA(VLOOKUP($C669,DataSuS2022!$B$2:$O$854,8,FALSE),"")</f>
        <v>-</v>
      </c>
      <c r="AH669" s="37" t="str">
        <f>_xlfn.IFNA(VLOOKUP($C669,DataSuS2022!$B$2:$O$854,9,FALSE),"")</f>
        <v>-</v>
      </c>
      <c r="AI669" s="37" t="str">
        <f>_xlfn.IFNA(VLOOKUP($C669,DataSuS2022!$B$2:$O$854,10,FALSE),"")</f>
        <v>-</v>
      </c>
      <c r="AJ669" s="37" t="str">
        <f>_xlfn.IFNA(VLOOKUP($C669,DataSuS2022!$B$2:$O$854,11,FALSE),"")</f>
        <v>-</v>
      </c>
      <c r="AK669" s="37" t="str">
        <f>_xlfn.IFNA(VLOOKUP($C669,DataSuS2022!$B$2:$O$854,12,TRUE),"")</f>
        <v>-</v>
      </c>
      <c r="AL669" s="37" t="str">
        <f>_xlfn.IFNA(VLOOKUP($C669,DataSuS2022!$B$2:$O$854,13,FALSE),"")</f>
        <v>-</v>
      </c>
      <c r="AM669" s="44">
        <f t="shared" si="56"/>
        <v>0</v>
      </c>
      <c r="AN669" t="str">
        <f>_xlfn.IFNA(VLOOKUP($C669,DataSuS2023!$B$2:$O$854,2,FALSE),"")</f>
        <v>-</v>
      </c>
      <c r="AO669" t="str">
        <f>_xlfn.IFNA(VLOOKUP($C669,DataSuS2023!$B$2:$O$854,3,FALSE),"")</f>
        <v>-</v>
      </c>
      <c r="AP669" t="str">
        <f>_xlfn.IFNA(VLOOKUP($C669,DataSuS2023!$B$2:$O$854,4,FALSE),"")</f>
        <v>-</v>
      </c>
      <c r="AQ669" t="str">
        <f>_xlfn.IFNA(VLOOKUP($C669,DataSuS2023!$B$2:$O$854,5,FALSE),"")</f>
        <v>-</v>
      </c>
      <c r="AR669" t="str">
        <f>_xlfn.IFNA(VLOOKUP($C669,DataSuS2023!$B$2:$O$854,6,FALSE),"")</f>
        <v>-</v>
      </c>
      <c r="AS669" t="str">
        <f>_xlfn.IFNA(VLOOKUP($C669,DataSuS2023!$B$2:$O$854,7,FALSE),"")</f>
        <v>-</v>
      </c>
      <c r="AT669" t="str">
        <f>_xlfn.IFNA(VLOOKUP($C669,DataSuS2023!$B$2:$O$854,8,FALSE),"")</f>
        <v>-</v>
      </c>
      <c r="AU669" t="str">
        <f>_xlfn.IFNA(VLOOKUP($C669,DataSuS2023!$B$2:$O$854,9,FALSE),"")</f>
        <v>-</v>
      </c>
      <c r="AV669" t="str">
        <f>_xlfn.IFNA(VLOOKUP($C669,DataSuS2023!$B$2:$O$854,10,FALSE),"")</f>
        <v>-</v>
      </c>
      <c r="AW669" t="str">
        <f>_xlfn.IFNA(VLOOKUP($C669,DataSuS2023!$B$2:$O$854,11,FALSE),"")</f>
        <v>-</v>
      </c>
      <c r="AX669" t="str">
        <f>_xlfn.IFNA(VLOOKUP($C669,DataSuS2023!$B$2:$O$854,12,FALSE),"")</f>
        <v>-</v>
      </c>
      <c r="AY669" t="str">
        <f>_xlfn.IFNA(VLOOKUP($C669,DataSuS2023!$B$2:$O$854,13,FALSE),"")</f>
        <v>-</v>
      </c>
      <c r="AZ669" s="43">
        <f t="shared" si="58"/>
        <v>0</v>
      </c>
      <c r="BA669">
        <f t="shared" si="57"/>
        <v>0</v>
      </c>
    </row>
    <row r="670" spans="1:53" ht="15.75" customHeight="1">
      <c r="A670" s="10" t="s">
        <v>1180</v>
      </c>
      <c r="B670" s="5">
        <v>3157377</v>
      </c>
      <c r="C670" s="5" t="str">
        <f t="shared" si="54"/>
        <v>31573</v>
      </c>
      <c r="D670" s="11" t="s">
        <v>59</v>
      </c>
      <c r="E670" s="12">
        <v>0.20799999999999999</v>
      </c>
      <c r="F670" s="12">
        <v>0.40699999999999997</v>
      </c>
      <c r="G670" s="13">
        <v>0.57699999999999996</v>
      </c>
      <c r="H670" s="46" t="s">
        <v>1181</v>
      </c>
      <c r="I670" s="13" t="s">
        <v>70</v>
      </c>
      <c r="J670" s="14">
        <v>0.64</v>
      </c>
      <c r="K670" s="14">
        <v>589.60699999999997</v>
      </c>
      <c r="L670" s="15">
        <f t="shared" si="43"/>
        <v>1.0854687953162023</v>
      </c>
      <c r="M670" s="6" t="s">
        <v>83</v>
      </c>
      <c r="N670" s="3" t="str">
        <f>_xlfn.IFNA(VLOOKUP($C670,DataSuS2021!$B$2:$O$173,2,FALSE),"")</f>
        <v/>
      </c>
      <c r="O670" s="3" t="str">
        <f>_xlfn.IFNA(VLOOKUP($C670,DataSuS2021!$B$2:$O$173,3,FALSE),"")</f>
        <v/>
      </c>
      <c r="P670" s="3" t="str">
        <f>_xlfn.IFNA(VLOOKUP($C670,DataSuS2021!$B$2:$O$173,4,FALSE),"")</f>
        <v/>
      </c>
      <c r="Q670" s="3" t="str">
        <f>_xlfn.IFNA(VLOOKUP($C670,DataSuS2021!$B$2:$O$173,5,FALSE),"")</f>
        <v/>
      </c>
      <c r="R670" s="3" t="str">
        <f>_xlfn.IFNA(VLOOKUP($C670,DataSuS2021!$B$2:$O$173,6,FALSE),"")</f>
        <v/>
      </c>
      <c r="S670" s="3" t="str">
        <f>_xlfn.IFNA(VLOOKUP($C670,DataSuS2021!$B$2:$O$173,7,FALSE),"")</f>
        <v/>
      </c>
      <c r="T670" s="3" t="str">
        <f>_xlfn.IFNA(VLOOKUP($C670,DataSuS2021!$B$2:$O$173,8,FALSE),"")</f>
        <v/>
      </c>
      <c r="U670" s="3" t="str">
        <f>_xlfn.IFNA(VLOOKUP($C670,DataSuS2021!$B$2:$O$173,9,FALSE),"")</f>
        <v/>
      </c>
      <c r="V670" s="3" t="str">
        <f>_xlfn.IFNA(VLOOKUP($C670,DataSuS2021!$B$2:$O$173,10,FALSE),"")</f>
        <v/>
      </c>
      <c r="W670" s="3" t="str">
        <f>_xlfn.IFNA(VLOOKUP($C670,DataSuS2021!$B$2:$O$173,11,FALSE),"")</f>
        <v/>
      </c>
      <c r="X670" s="3" t="str">
        <f>_xlfn.IFNA(VLOOKUP($C670,DataSuS2021!$B$2:$O$173,12,FALSE),"")</f>
        <v/>
      </c>
      <c r="Y670" s="3" t="str">
        <f>_xlfn.IFNA(VLOOKUP($C670,DataSuS2021!$B$2:$O$173,13,FALSE),"")</f>
        <v/>
      </c>
      <c r="Z670" s="42">
        <f t="shared" si="55"/>
        <v>0</v>
      </c>
      <c r="AA670" s="37" t="str">
        <f>_xlfn.IFNA(VLOOKUP($C670,DataSuS2022!$B$2:$O$854,2,FALSE),"")</f>
        <v>-</v>
      </c>
      <c r="AB670" s="37" t="str">
        <f>_xlfn.IFNA(VLOOKUP($C670,DataSuS2022!$B$2:$O$854,3,FALSE),"")</f>
        <v>-</v>
      </c>
      <c r="AC670" s="37" t="str">
        <f>_xlfn.IFNA(VLOOKUP($C670,DataSuS2022!$B$2:$O$854,4,FALSE),"")</f>
        <v>-</v>
      </c>
      <c r="AD670" s="37" t="str">
        <f>_xlfn.IFNA(VLOOKUP($C670,DataSuS2022!$B$2:$O$854,5,FALSE),"")</f>
        <v>-</v>
      </c>
      <c r="AE670" s="37" t="str">
        <f>_xlfn.IFNA(VLOOKUP($C670,DataSuS2022!$B$2:$O$854,6,FALSE),"")</f>
        <v>-</v>
      </c>
      <c r="AF670" s="37" t="str">
        <f>_xlfn.IFNA(VLOOKUP($C670,DataSuS2022!$B$2:$O$854,7,FALSE),"")</f>
        <v>-</v>
      </c>
      <c r="AG670" s="37" t="str">
        <f>_xlfn.IFNA(VLOOKUP($C670,DataSuS2022!$B$2:$O$854,8,FALSE),"")</f>
        <v>-</v>
      </c>
      <c r="AH670" s="37" t="str">
        <f>_xlfn.IFNA(VLOOKUP($C670,DataSuS2022!$B$2:$O$854,9,FALSE),"")</f>
        <v>-</v>
      </c>
      <c r="AI670" s="37" t="str">
        <f>_xlfn.IFNA(VLOOKUP($C670,DataSuS2022!$B$2:$O$854,10,FALSE),"")</f>
        <v>-</v>
      </c>
      <c r="AJ670" s="37" t="str">
        <f>_xlfn.IFNA(VLOOKUP($C670,DataSuS2022!$B$2:$O$854,11,FALSE),"")</f>
        <v>-</v>
      </c>
      <c r="AK670" s="37" t="str">
        <f>_xlfn.IFNA(VLOOKUP($C670,DataSuS2022!$B$2:$O$854,12,TRUE),"")</f>
        <v>-</v>
      </c>
      <c r="AL670" s="37" t="str">
        <f>_xlfn.IFNA(VLOOKUP($C670,DataSuS2022!$B$2:$O$854,13,FALSE),"")</f>
        <v>-</v>
      </c>
      <c r="AM670" s="44">
        <f t="shared" si="56"/>
        <v>0</v>
      </c>
      <c r="AN670" t="str">
        <f>_xlfn.IFNA(VLOOKUP($C670,DataSuS2023!$B$2:$O$854,2,FALSE),"")</f>
        <v>-</v>
      </c>
      <c r="AO670" t="str">
        <f>_xlfn.IFNA(VLOOKUP($C670,DataSuS2023!$B$2:$O$854,3,FALSE),"")</f>
        <v>-</v>
      </c>
      <c r="AP670" t="str">
        <f>_xlfn.IFNA(VLOOKUP($C670,DataSuS2023!$B$2:$O$854,4,FALSE),"")</f>
        <v>-</v>
      </c>
      <c r="AQ670" t="str">
        <f>_xlfn.IFNA(VLOOKUP($C670,DataSuS2023!$B$2:$O$854,5,FALSE),"")</f>
        <v>-</v>
      </c>
      <c r="AR670" t="str">
        <f>_xlfn.IFNA(VLOOKUP($C670,DataSuS2023!$B$2:$O$854,6,FALSE),"")</f>
        <v>-</v>
      </c>
      <c r="AS670" t="str">
        <f>_xlfn.IFNA(VLOOKUP($C670,DataSuS2023!$B$2:$O$854,7,FALSE),"")</f>
        <v>-</v>
      </c>
      <c r="AT670" t="str">
        <f>_xlfn.IFNA(VLOOKUP($C670,DataSuS2023!$B$2:$O$854,8,FALSE),"")</f>
        <v>-</v>
      </c>
      <c r="AU670" t="str">
        <f>_xlfn.IFNA(VLOOKUP($C670,DataSuS2023!$B$2:$O$854,9,FALSE),"")</f>
        <v>-</v>
      </c>
      <c r="AV670" t="str">
        <f>_xlfn.IFNA(VLOOKUP($C670,DataSuS2023!$B$2:$O$854,10,FALSE),"")</f>
        <v>-</v>
      </c>
      <c r="AW670" t="str">
        <f>_xlfn.IFNA(VLOOKUP($C670,DataSuS2023!$B$2:$O$854,11,FALSE),"")</f>
        <v>-</v>
      </c>
      <c r="AX670" t="str">
        <f>_xlfn.IFNA(VLOOKUP($C670,DataSuS2023!$B$2:$O$854,12,FALSE),"")</f>
        <v>-</v>
      </c>
      <c r="AY670" t="str">
        <f>_xlfn.IFNA(VLOOKUP($C670,DataSuS2023!$B$2:$O$854,13,FALSE),"")</f>
        <v>-</v>
      </c>
      <c r="AZ670" s="43">
        <f t="shared" si="58"/>
        <v>0</v>
      </c>
      <c r="BA670">
        <f t="shared" si="57"/>
        <v>0</v>
      </c>
    </row>
    <row r="671" spans="1:53" ht="15.75" customHeight="1">
      <c r="A671" s="10" t="s">
        <v>1182</v>
      </c>
      <c r="B671" s="5">
        <v>3157401</v>
      </c>
      <c r="C671" s="5" t="str">
        <f t="shared" si="54"/>
        <v>31574</v>
      </c>
      <c r="D671" s="11" t="s">
        <v>119</v>
      </c>
      <c r="E671" s="12">
        <v>0.29799999999999999</v>
      </c>
      <c r="F671" s="12">
        <v>0.44500000000000001</v>
      </c>
      <c r="G671" s="13">
        <v>0.625</v>
      </c>
      <c r="H671" s="46" t="s">
        <v>1183</v>
      </c>
      <c r="I671" s="13" t="s">
        <v>61</v>
      </c>
      <c r="J671" s="14">
        <v>0.93</v>
      </c>
      <c r="K671" s="14">
        <v>258.726</v>
      </c>
      <c r="L671" s="15">
        <f t="shared" si="43"/>
        <v>3.5945363048166792</v>
      </c>
      <c r="M671" s="6" t="s">
        <v>62</v>
      </c>
      <c r="N671" s="3">
        <f>_xlfn.IFNA(VLOOKUP($C671,DataSuS2021!$B$2:$O$173,2,FALSE),"")</f>
        <v>1</v>
      </c>
      <c r="O671" s="3" t="str">
        <f>_xlfn.IFNA(VLOOKUP($C671,DataSuS2021!$B$2:$O$173,3,FALSE),"")</f>
        <v>-</v>
      </c>
      <c r="P671" s="3" t="str">
        <f>_xlfn.IFNA(VLOOKUP($C671,DataSuS2021!$B$2:$O$173,4,FALSE),"")</f>
        <v>-</v>
      </c>
      <c r="Q671" s="3">
        <f>_xlfn.IFNA(VLOOKUP($C671,DataSuS2021!$B$2:$O$173,5,FALSE),"")</f>
        <v>1</v>
      </c>
      <c r="R671" s="3">
        <f>_xlfn.IFNA(VLOOKUP($C671,DataSuS2021!$B$2:$O$173,6,FALSE),"")</f>
        <v>1</v>
      </c>
      <c r="S671" s="3" t="str">
        <f>_xlfn.IFNA(VLOOKUP($C671,DataSuS2021!$B$2:$O$173,7,FALSE),"")</f>
        <v>-</v>
      </c>
      <c r="T671" s="3">
        <f>_xlfn.IFNA(VLOOKUP($C671,DataSuS2021!$B$2:$O$173,8,FALSE),"")</f>
        <v>1</v>
      </c>
      <c r="U671" s="3">
        <f>_xlfn.IFNA(VLOOKUP($C671,DataSuS2021!$B$2:$O$173,9,FALSE),"")</f>
        <v>3</v>
      </c>
      <c r="V671" s="3">
        <f>_xlfn.IFNA(VLOOKUP($C671,DataSuS2021!$B$2:$O$173,10,FALSE),"")</f>
        <v>1</v>
      </c>
      <c r="W671" s="3">
        <f>_xlfn.IFNA(VLOOKUP($C671,DataSuS2021!$B$2:$O$173,11,FALSE),"")</f>
        <v>2</v>
      </c>
      <c r="X671" s="3">
        <f>_xlfn.IFNA(VLOOKUP($C671,DataSuS2021!$B$2:$O$173,12,FALSE),"")</f>
        <v>3</v>
      </c>
      <c r="Y671" s="3">
        <f>_xlfn.IFNA(VLOOKUP($C671,DataSuS2021!$B$2:$O$173,13,FALSE),"")</f>
        <v>10</v>
      </c>
      <c r="Z671" s="42">
        <f t="shared" si="55"/>
        <v>23</v>
      </c>
      <c r="AA671" s="37">
        <f>_xlfn.IFNA(VLOOKUP($C671,DataSuS2022!$B$2:$O$854,2,FALSE),"")</f>
        <v>3</v>
      </c>
      <c r="AB671" s="37" t="str">
        <f>_xlfn.IFNA(VLOOKUP($C671,DataSuS2022!$B$2:$O$854,3,FALSE),"")</f>
        <v>-</v>
      </c>
      <c r="AC671" s="37" t="str">
        <f>_xlfn.IFNA(VLOOKUP($C671,DataSuS2022!$B$2:$O$854,4,FALSE),"")</f>
        <v>-</v>
      </c>
      <c r="AD671" s="37" t="str">
        <f>_xlfn.IFNA(VLOOKUP($C671,DataSuS2022!$B$2:$O$854,5,FALSE),"")</f>
        <v>-</v>
      </c>
      <c r="AE671" s="37">
        <f>_xlfn.IFNA(VLOOKUP($C671,DataSuS2022!$B$2:$O$854,6,FALSE),"")</f>
        <v>1</v>
      </c>
      <c r="AF671" s="37" t="str">
        <f>_xlfn.IFNA(VLOOKUP($C671,DataSuS2022!$B$2:$O$854,7,FALSE),"")</f>
        <v>-</v>
      </c>
      <c r="AG671" s="37">
        <f>_xlfn.IFNA(VLOOKUP($C671,DataSuS2022!$B$2:$O$854,8,FALSE),"")</f>
        <v>2</v>
      </c>
      <c r="AH671" s="37">
        <f>_xlfn.IFNA(VLOOKUP($C671,DataSuS2022!$B$2:$O$854,9,FALSE),"")</f>
        <v>1</v>
      </c>
      <c r="AI671" s="37" t="str">
        <f>_xlfn.IFNA(VLOOKUP($C671,DataSuS2022!$B$2:$O$854,10,FALSE),"")</f>
        <v>-</v>
      </c>
      <c r="AJ671" s="37" t="str">
        <f>_xlfn.IFNA(VLOOKUP($C671,DataSuS2022!$B$2:$O$854,11,FALSE),"")</f>
        <v>-</v>
      </c>
      <c r="AK671" s="37" t="str">
        <f>_xlfn.IFNA(VLOOKUP($C671,DataSuS2022!$B$2:$O$854,12,TRUE),"")</f>
        <v>-</v>
      </c>
      <c r="AL671" s="37">
        <f>_xlfn.IFNA(VLOOKUP($C671,DataSuS2022!$B$2:$O$854,13,FALSE),"")</f>
        <v>2</v>
      </c>
      <c r="AM671" s="44">
        <f t="shared" si="56"/>
        <v>9</v>
      </c>
      <c r="AN671">
        <f>_xlfn.IFNA(VLOOKUP($C671,DataSuS2023!$B$2:$O$854,2,FALSE),"")</f>
        <v>1</v>
      </c>
      <c r="AO671" t="str">
        <f>_xlfn.IFNA(VLOOKUP($C671,DataSuS2023!$B$2:$O$854,3,FALSE),"")</f>
        <v>-</v>
      </c>
      <c r="AP671" t="str">
        <f>_xlfn.IFNA(VLOOKUP($C671,DataSuS2023!$B$2:$O$854,4,FALSE),"")</f>
        <v>-</v>
      </c>
      <c r="AQ671" t="str">
        <f>_xlfn.IFNA(VLOOKUP($C671,DataSuS2023!$B$2:$O$854,5,FALSE),"")</f>
        <v>-</v>
      </c>
      <c r="AR671">
        <f>_xlfn.IFNA(VLOOKUP($C671,DataSuS2023!$B$2:$O$854,6,FALSE),"")</f>
        <v>1</v>
      </c>
      <c r="AS671">
        <f>_xlfn.IFNA(VLOOKUP($C671,DataSuS2023!$B$2:$O$854,7,FALSE),"")</f>
        <v>1</v>
      </c>
      <c r="AT671">
        <f>_xlfn.IFNA(VLOOKUP($C671,DataSuS2023!$B$2:$O$854,8,FALSE),"")</f>
        <v>1</v>
      </c>
      <c r="AU671">
        <f>_xlfn.IFNA(VLOOKUP($C671,DataSuS2023!$B$2:$O$854,9,FALSE),"")</f>
        <v>1</v>
      </c>
      <c r="AV671" t="str">
        <f>_xlfn.IFNA(VLOOKUP($C671,DataSuS2023!$B$2:$O$854,10,FALSE),"")</f>
        <v>-</v>
      </c>
      <c r="AW671">
        <f>_xlfn.IFNA(VLOOKUP($C671,DataSuS2023!$B$2:$O$854,11,FALSE),"")</f>
        <v>1</v>
      </c>
      <c r="AX671" t="str">
        <f>_xlfn.IFNA(VLOOKUP($C671,DataSuS2023!$B$2:$O$854,12,FALSE),"")</f>
        <v>-</v>
      </c>
      <c r="AY671">
        <f>_xlfn.IFNA(VLOOKUP($C671,DataSuS2023!$B$2:$O$854,13,FALSE),"")</f>
        <v>1</v>
      </c>
      <c r="AZ671" s="43">
        <f t="shared" si="58"/>
        <v>7</v>
      </c>
      <c r="BA671">
        <f t="shared" si="57"/>
        <v>39</v>
      </c>
    </row>
    <row r="672" spans="1:53" ht="15.75" customHeight="1">
      <c r="A672" s="10" t="s">
        <v>1184</v>
      </c>
      <c r="B672" s="5">
        <v>3157500</v>
      </c>
      <c r="C672" s="5" t="str">
        <f t="shared" si="54"/>
        <v>31575</v>
      </c>
      <c r="D672" s="11" t="s">
        <v>59</v>
      </c>
      <c r="E672" s="12">
        <v>0.27400000000000002</v>
      </c>
      <c r="F672" s="12">
        <v>0.437</v>
      </c>
      <c r="G672" s="13">
        <v>0.60699999999999998</v>
      </c>
      <c r="H672" s="46" t="s">
        <v>1185</v>
      </c>
      <c r="I672" s="13" t="s">
        <v>61</v>
      </c>
      <c r="J672" s="14">
        <v>1.06</v>
      </c>
      <c r="K672" s="14">
        <v>131.965</v>
      </c>
      <c r="L672" s="15">
        <f t="shared" si="43"/>
        <v>8.0324328420414517</v>
      </c>
      <c r="M672" s="6" t="s">
        <v>67</v>
      </c>
      <c r="N672" s="3" t="str">
        <f>_xlfn.IFNA(VLOOKUP($C672,DataSuS2021!$B$2:$O$173,2,FALSE),"")</f>
        <v/>
      </c>
      <c r="O672" s="3" t="str">
        <f>_xlfn.IFNA(VLOOKUP($C672,DataSuS2021!$B$2:$O$173,3,FALSE),"")</f>
        <v/>
      </c>
      <c r="P672" s="3" t="str">
        <f>_xlfn.IFNA(VLOOKUP($C672,DataSuS2021!$B$2:$O$173,4,FALSE),"")</f>
        <v/>
      </c>
      <c r="Q672" s="3" t="str">
        <f>_xlfn.IFNA(VLOOKUP($C672,DataSuS2021!$B$2:$O$173,5,FALSE),"")</f>
        <v/>
      </c>
      <c r="R672" s="3" t="str">
        <f>_xlfn.IFNA(VLOOKUP($C672,DataSuS2021!$B$2:$O$173,6,FALSE),"")</f>
        <v/>
      </c>
      <c r="S672" s="3" t="str">
        <f>_xlfn.IFNA(VLOOKUP($C672,DataSuS2021!$B$2:$O$173,7,FALSE),"")</f>
        <v/>
      </c>
      <c r="T672" s="3" t="str">
        <f>_xlfn.IFNA(VLOOKUP($C672,DataSuS2021!$B$2:$O$173,8,FALSE),"")</f>
        <v/>
      </c>
      <c r="U672" s="3" t="str">
        <f>_xlfn.IFNA(VLOOKUP($C672,DataSuS2021!$B$2:$O$173,9,FALSE),"")</f>
        <v/>
      </c>
      <c r="V672" s="3" t="str">
        <f>_xlfn.IFNA(VLOOKUP($C672,DataSuS2021!$B$2:$O$173,10,FALSE),"")</f>
        <v/>
      </c>
      <c r="W672" s="3" t="str">
        <f>_xlfn.IFNA(VLOOKUP($C672,DataSuS2021!$B$2:$O$173,11,FALSE),"")</f>
        <v/>
      </c>
      <c r="X672" s="3" t="str">
        <f>_xlfn.IFNA(VLOOKUP($C672,DataSuS2021!$B$2:$O$173,12,FALSE),"")</f>
        <v/>
      </c>
      <c r="Y672" s="3" t="str">
        <f>_xlfn.IFNA(VLOOKUP($C672,DataSuS2021!$B$2:$O$173,13,FALSE),"")</f>
        <v/>
      </c>
      <c r="Z672" s="42">
        <f t="shared" si="55"/>
        <v>0</v>
      </c>
      <c r="AA672" s="37" t="str">
        <f>_xlfn.IFNA(VLOOKUP($C672,DataSuS2022!$B$2:$O$854,2,FALSE),"")</f>
        <v>-</v>
      </c>
      <c r="AB672" s="37" t="str">
        <f>_xlfn.IFNA(VLOOKUP($C672,DataSuS2022!$B$2:$O$854,3,FALSE),"")</f>
        <v>-</v>
      </c>
      <c r="AC672" s="37" t="str">
        <f>_xlfn.IFNA(VLOOKUP($C672,DataSuS2022!$B$2:$O$854,4,FALSE),"")</f>
        <v>-</v>
      </c>
      <c r="AD672" s="37" t="str">
        <f>_xlfn.IFNA(VLOOKUP($C672,DataSuS2022!$B$2:$O$854,5,FALSE),"")</f>
        <v>-</v>
      </c>
      <c r="AE672" s="37" t="str">
        <f>_xlfn.IFNA(VLOOKUP($C672,DataSuS2022!$B$2:$O$854,6,FALSE),"")</f>
        <v>-</v>
      </c>
      <c r="AF672" s="37" t="str">
        <f>_xlfn.IFNA(VLOOKUP($C672,DataSuS2022!$B$2:$O$854,7,FALSE),"")</f>
        <v>-</v>
      </c>
      <c r="AG672" s="37" t="str">
        <f>_xlfn.IFNA(VLOOKUP($C672,DataSuS2022!$B$2:$O$854,8,FALSE),"")</f>
        <v>-</v>
      </c>
      <c r="AH672" s="37" t="str">
        <f>_xlfn.IFNA(VLOOKUP($C672,DataSuS2022!$B$2:$O$854,9,FALSE),"")</f>
        <v>-</v>
      </c>
      <c r="AI672" s="37" t="str">
        <f>_xlfn.IFNA(VLOOKUP($C672,DataSuS2022!$B$2:$O$854,10,FALSE),"")</f>
        <v>-</v>
      </c>
      <c r="AJ672" s="37" t="str">
        <f>_xlfn.IFNA(VLOOKUP($C672,DataSuS2022!$B$2:$O$854,11,FALSE),"")</f>
        <v>-</v>
      </c>
      <c r="AK672" s="37" t="str">
        <f>_xlfn.IFNA(VLOOKUP($C672,DataSuS2022!$B$2:$O$854,12,TRUE),"")</f>
        <v>-</v>
      </c>
      <c r="AL672" s="37" t="str">
        <f>_xlfn.IFNA(VLOOKUP($C672,DataSuS2022!$B$2:$O$854,13,FALSE),"")</f>
        <v>-</v>
      </c>
      <c r="AM672" s="44">
        <f t="shared" si="56"/>
        <v>0</v>
      </c>
      <c r="AN672" t="str">
        <f>_xlfn.IFNA(VLOOKUP($C672,DataSuS2023!$B$2:$O$854,2,FALSE),"")</f>
        <v>-</v>
      </c>
      <c r="AO672" t="str">
        <f>_xlfn.IFNA(VLOOKUP($C672,DataSuS2023!$B$2:$O$854,3,FALSE),"")</f>
        <v>-</v>
      </c>
      <c r="AP672" t="str">
        <f>_xlfn.IFNA(VLOOKUP($C672,DataSuS2023!$B$2:$O$854,4,FALSE),"")</f>
        <v>-</v>
      </c>
      <c r="AQ672" t="str">
        <f>_xlfn.IFNA(VLOOKUP($C672,DataSuS2023!$B$2:$O$854,5,FALSE),"")</f>
        <v>-</v>
      </c>
      <c r="AR672" t="str">
        <f>_xlfn.IFNA(VLOOKUP($C672,DataSuS2023!$B$2:$O$854,6,FALSE),"")</f>
        <v>-</v>
      </c>
      <c r="AS672" t="str">
        <f>_xlfn.IFNA(VLOOKUP($C672,DataSuS2023!$B$2:$O$854,7,FALSE),"")</f>
        <v>-</v>
      </c>
      <c r="AT672" t="str">
        <f>_xlfn.IFNA(VLOOKUP($C672,DataSuS2023!$B$2:$O$854,8,FALSE),"")</f>
        <v>-</v>
      </c>
      <c r="AU672" t="str">
        <f>_xlfn.IFNA(VLOOKUP($C672,DataSuS2023!$B$2:$O$854,9,FALSE),"")</f>
        <v>-</v>
      </c>
      <c r="AV672" t="str">
        <f>_xlfn.IFNA(VLOOKUP($C672,DataSuS2023!$B$2:$O$854,10,FALSE),"")</f>
        <v>-</v>
      </c>
      <c r="AW672" t="str">
        <f>_xlfn.IFNA(VLOOKUP($C672,DataSuS2023!$B$2:$O$854,11,FALSE),"")</f>
        <v>-</v>
      </c>
      <c r="AX672" t="str">
        <f>_xlfn.IFNA(VLOOKUP($C672,DataSuS2023!$B$2:$O$854,12,FALSE),"")</f>
        <v>-</v>
      </c>
      <c r="AY672" t="str">
        <f>_xlfn.IFNA(VLOOKUP($C672,DataSuS2023!$B$2:$O$854,13,FALSE),"")</f>
        <v>-</v>
      </c>
      <c r="AZ672" s="43">
        <f t="shared" si="58"/>
        <v>0</v>
      </c>
      <c r="BA672">
        <f t="shared" si="57"/>
        <v>0</v>
      </c>
    </row>
    <row r="673" spans="1:53" ht="15.75" customHeight="1">
      <c r="A673" s="10" t="s">
        <v>1186</v>
      </c>
      <c r="B673" s="5">
        <v>3157609</v>
      </c>
      <c r="C673" s="5" t="str">
        <f t="shared" si="54"/>
        <v>31576</v>
      </c>
      <c r="D673" s="11" t="s">
        <v>51</v>
      </c>
      <c r="E673" s="12">
        <v>0.255</v>
      </c>
      <c r="F673" s="12">
        <v>0.51600000000000001</v>
      </c>
      <c r="G673" s="13">
        <v>0.61499999999999999</v>
      </c>
      <c r="H673" s="46">
        <v>1</v>
      </c>
      <c r="I673" s="13" t="s">
        <v>53</v>
      </c>
      <c r="J673" s="14">
        <v>1</v>
      </c>
      <c r="K673" s="14">
        <v>2917.4479999999999</v>
      </c>
      <c r="L673" s="15">
        <f t="shared" si="43"/>
        <v>0.34276532092431472</v>
      </c>
      <c r="M673" s="6" t="s">
        <v>83</v>
      </c>
      <c r="N673" s="3" t="str">
        <f>_xlfn.IFNA(VLOOKUP($C673,DataSuS2021!$B$2:$O$173,2,FALSE),"")</f>
        <v/>
      </c>
      <c r="O673" s="3" t="str">
        <f>_xlfn.IFNA(VLOOKUP($C673,DataSuS2021!$B$2:$O$173,3,FALSE),"")</f>
        <v/>
      </c>
      <c r="P673" s="3" t="str">
        <f>_xlfn.IFNA(VLOOKUP($C673,DataSuS2021!$B$2:$O$173,4,FALSE),"")</f>
        <v/>
      </c>
      <c r="Q673" s="3" t="str">
        <f>_xlfn.IFNA(VLOOKUP($C673,DataSuS2021!$B$2:$O$173,5,FALSE),"")</f>
        <v/>
      </c>
      <c r="R673" s="3" t="str">
        <f>_xlfn.IFNA(VLOOKUP($C673,DataSuS2021!$B$2:$O$173,6,FALSE),"")</f>
        <v/>
      </c>
      <c r="S673" s="3" t="str">
        <f>_xlfn.IFNA(VLOOKUP($C673,DataSuS2021!$B$2:$O$173,7,FALSE),"")</f>
        <v/>
      </c>
      <c r="T673" s="3" t="str">
        <f>_xlfn.IFNA(VLOOKUP($C673,DataSuS2021!$B$2:$O$173,8,FALSE),"")</f>
        <v/>
      </c>
      <c r="U673" s="3" t="str">
        <f>_xlfn.IFNA(VLOOKUP($C673,DataSuS2021!$B$2:$O$173,9,FALSE),"")</f>
        <v/>
      </c>
      <c r="V673" s="3" t="str">
        <f>_xlfn.IFNA(VLOOKUP($C673,DataSuS2021!$B$2:$O$173,10,FALSE),"")</f>
        <v/>
      </c>
      <c r="W673" s="3" t="str">
        <f>_xlfn.IFNA(VLOOKUP($C673,DataSuS2021!$B$2:$O$173,11,FALSE),"")</f>
        <v/>
      </c>
      <c r="X673" s="3" t="str">
        <f>_xlfn.IFNA(VLOOKUP($C673,DataSuS2021!$B$2:$O$173,12,FALSE),"")</f>
        <v/>
      </c>
      <c r="Y673" s="3" t="str">
        <f>_xlfn.IFNA(VLOOKUP($C673,DataSuS2021!$B$2:$O$173,13,FALSE),"")</f>
        <v/>
      </c>
      <c r="Z673" s="42">
        <f t="shared" si="55"/>
        <v>0</v>
      </c>
      <c r="AA673" s="37" t="str">
        <f>_xlfn.IFNA(VLOOKUP($C673,DataSuS2022!$B$2:$O$854,2,FALSE),"")</f>
        <v>-</v>
      </c>
      <c r="AB673" s="37" t="str">
        <f>_xlfn.IFNA(VLOOKUP($C673,DataSuS2022!$B$2:$O$854,3,FALSE),"")</f>
        <v>-</v>
      </c>
      <c r="AC673" s="37" t="str">
        <f>_xlfn.IFNA(VLOOKUP($C673,DataSuS2022!$B$2:$O$854,4,FALSE),"")</f>
        <v>-</v>
      </c>
      <c r="AD673" s="37" t="str">
        <f>_xlfn.IFNA(VLOOKUP($C673,DataSuS2022!$B$2:$O$854,5,FALSE),"")</f>
        <v>-</v>
      </c>
      <c r="AE673" s="37" t="str">
        <f>_xlfn.IFNA(VLOOKUP($C673,DataSuS2022!$B$2:$O$854,6,FALSE),"")</f>
        <v>-</v>
      </c>
      <c r="AF673" s="37" t="str">
        <f>_xlfn.IFNA(VLOOKUP($C673,DataSuS2022!$B$2:$O$854,7,FALSE),"")</f>
        <v>-</v>
      </c>
      <c r="AG673" s="37" t="str">
        <f>_xlfn.IFNA(VLOOKUP($C673,DataSuS2022!$B$2:$O$854,8,FALSE),"")</f>
        <v>-</v>
      </c>
      <c r="AH673" s="37" t="str">
        <f>_xlfn.IFNA(VLOOKUP($C673,DataSuS2022!$B$2:$O$854,9,FALSE),"")</f>
        <v>-</v>
      </c>
      <c r="AI673" s="37" t="str">
        <f>_xlfn.IFNA(VLOOKUP($C673,DataSuS2022!$B$2:$O$854,10,FALSE),"")</f>
        <v>-</v>
      </c>
      <c r="AJ673" s="37" t="str">
        <f>_xlfn.IFNA(VLOOKUP($C673,DataSuS2022!$B$2:$O$854,11,FALSE),"")</f>
        <v>-</v>
      </c>
      <c r="AK673" s="37" t="str">
        <f>_xlfn.IFNA(VLOOKUP($C673,DataSuS2022!$B$2:$O$854,12,TRUE),"")</f>
        <v>-</v>
      </c>
      <c r="AL673" s="37" t="str">
        <f>_xlfn.IFNA(VLOOKUP($C673,DataSuS2022!$B$2:$O$854,13,FALSE),"")</f>
        <v>-</v>
      </c>
      <c r="AM673" s="44">
        <f t="shared" si="56"/>
        <v>0</v>
      </c>
      <c r="AN673" t="str">
        <f>_xlfn.IFNA(VLOOKUP($C673,DataSuS2023!$B$2:$O$854,2,FALSE),"")</f>
        <v>-</v>
      </c>
      <c r="AO673" t="str">
        <f>_xlfn.IFNA(VLOOKUP($C673,DataSuS2023!$B$2:$O$854,3,FALSE),"")</f>
        <v>-</v>
      </c>
      <c r="AP673" t="str">
        <f>_xlfn.IFNA(VLOOKUP($C673,DataSuS2023!$B$2:$O$854,4,FALSE),"")</f>
        <v>-</v>
      </c>
      <c r="AQ673" t="str">
        <f>_xlfn.IFNA(VLOOKUP($C673,DataSuS2023!$B$2:$O$854,5,FALSE),"")</f>
        <v>-</v>
      </c>
      <c r="AR673" t="str">
        <f>_xlfn.IFNA(VLOOKUP($C673,DataSuS2023!$B$2:$O$854,6,FALSE),"")</f>
        <v>-</v>
      </c>
      <c r="AS673" t="str">
        <f>_xlfn.IFNA(VLOOKUP($C673,DataSuS2023!$B$2:$O$854,7,FALSE),"")</f>
        <v>-</v>
      </c>
      <c r="AT673" t="str">
        <f>_xlfn.IFNA(VLOOKUP($C673,DataSuS2023!$B$2:$O$854,8,FALSE),"")</f>
        <v>-</v>
      </c>
      <c r="AU673" t="str">
        <f>_xlfn.IFNA(VLOOKUP($C673,DataSuS2023!$B$2:$O$854,9,FALSE),"")</f>
        <v>-</v>
      </c>
      <c r="AV673" t="str">
        <f>_xlfn.IFNA(VLOOKUP($C673,DataSuS2023!$B$2:$O$854,10,FALSE),"")</f>
        <v>-</v>
      </c>
      <c r="AW673" t="str">
        <f>_xlfn.IFNA(VLOOKUP($C673,DataSuS2023!$B$2:$O$854,11,FALSE),"")</f>
        <v>-</v>
      </c>
      <c r="AX673" t="str">
        <f>_xlfn.IFNA(VLOOKUP($C673,DataSuS2023!$B$2:$O$854,12,FALSE),"")</f>
        <v>-</v>
      </c>
      <c r="AY673" t="str">
        <f>_xlfn.IFNA(VLOOKUP($C673,DataSuS2023!$B$2:$O$854,13,FALSE),"")</f>
        <v>-</v>
      </c>
      <c r="AZ673" s="43">
        <f t="shared" si="58"/>
        <v>0</v>
      </c>
      <c r="BA673">
        <f t="shared" si="57"/>
        <v>0</v>
      </c>
    </row>
    <row r="674" spans="1:53" ht="15.75" customHeight="1">
      <c r="A674" s="10" t="s">
        <v>1187</v>
      </c>
      <c r="B674" s="5">
        <v>3157658</v>
      </c>
      <c r="C674" s="5" t="str">
        <f t="shared" si="54"/>
        <v>31576</v>
      </c>
      <c r="D674" s="11" t="s">
        <v>64</v>
      </c>
      <c r="E674" s="12">
        <v>0.25900000000000001</v>
      </c>
      <c r="F674" s="12">
        <v>0.46300000000000002</v>
      </c>
      <c r="G674" s="13">
        <v>0.56699999999999995</v>
      </c>
      <c r="H674" s="46" t="s">
        <v>322</v>
      </c>
      <c r="I674" s="13" t="s">
        <v>61</v>
      </c>
      <c r="J674" s="14">
        <v>1.03</v>
      </c>
      <c r="K674" s="14">
        <v>276.43299999999999</v>
      </c>
      <c r="L674" s="15">
        <f t="shared" si="43"/>
        <v>3.726038497574458</v>
      </c>
      <c r="M674" s="6" t="s">
        <v>80</v>
      </c>
      <c r="N674" s="3" t="str">
        <f>_xlfn.IFNA(VLOOKUP($C674,DataSuS2021!$B$2:$O$173,2,FALSE),"")</f>
        <v/>
      </c>
      <c r="O674" s="3" t="str">
        <f>_xlfn.IFNA(VLOOKUP($C674,DataSuS2021!$B$2:$O$173,3,FALSE),"")</f>
        <v/>
      </c>
      <c r="P674" s="3" t="str">
        <f>_xlfn.IFNA(VLOOKUP($C674,DataSuS2021!$B$2:$O$173,4,FALSE),"")</f>
        <v/>
      </c>
      <c r="Q674" s="3" t="str">
        <f>_xlfn.IFNA(VLOOKUP($C674,DataSuS2021!$B$2:$O$173,5,FALSE),"")</f>
        <v/>
      </c>
      <c r="R674" s="3" t="str">
        <f>_xlfn.IFNA(VLOOKUP($C674,DataSuS2021!$B$2:$O$173,6,FALSE),"")</f>
        <v/>
      </c>
      <c r="S674" s="3" t="str">
        <f>_xlfn.IFNA(VLOOKUP($C674,DataSuS2021!$B$2:$O$173,7,FALSE),"")</f>
        <v/>
      </c>
      <c r="T674" s="3" t="str">
        <f>_xlfn.IFNA(VLOOKUP($C674,DataSuS2021!$B$2:$O$173,8,FALSE),"")</f>
        <v/>
      </c>
      <c r="U674" s="3" t="str">
        <f>_xlfn.IFNA(VLOOKUP($C674,DataSuS2021!$B$2:$O$173,9,FALSE),"")</f>
        <v/>
      </c>
      <c r="V674" s="3" t="str">
        <f>_xlfn.IFNA(VLOOKUP($C674,DataSuS2021!$B$2:$O$173,10,FALSE),"")</f>
        <v/>
      </c>
      <c r="W674" s="3" t="str">
        <f>_xlfn.IFNA(VLOOKUP($C674,DataSuS2021!$B$2:$O$173,11,FALSE),"")</f>
        <v/>
      </c>
      <c r="X674" s="3" t="str">
        <f>_xlfn.IFNA(VLOOKUP($C674,DataSuS2021!$B$2:$O$173,12,FALSE),"")</f>
        <v/>
      </c>
      <c r="Y674" s="3" t="str">
        <f>_xlfn.IFNA(VLOOKUP($C674,DataSuS2021!$B$2:$O$173,13,FALSE),"")</f>
        <v/>
      </c>
      <c r="Z674" s="42">
        <f t="shared" si="55"/>
        <v>0</v>
      </c>
      <c r="AA674" s="37" t="str">
        <f>_xlfn.IFNA(VLOOKUP($C674,DataSuS2022!$B$2:$O$854,2,FALSE),"")</f>
        <v>-</v>
      </c>
      <c r="AB674" s="37" t="str">
        <f>_xlfn.IFNA(VLOOKUP($C674,DataSuS2022!$B$2:$O$854,3,FALSE),"")</f>
        <v>-</v>
      </c>
      <c r="AC674" s="37" t="str">
        <f>_xlfn.IFNA(VLOOKUP($C674,DataSuS2022!$B$2:$O$854,4,FALSE),"")</f>
        <v>-</v>
      </c>
      <c r="AD674" s="37" t="str">
        <f>_xlfn.IFNA(VLOOKUP($C674,DataSuS2022!$B$2:$O$854,5,FALSE),"")</f>
        <v>-</v>
      </c>
      <c r="AE674" s="37" t="str">
        <f>_xlfn.IFNA(VLOOKUP($C674,DataSuS2022!$B$2:$O$854,6,FALSE),"")</f>
        <v>-</v>
      </c>
      <c r="AF674" s="37" t="str">
        <f>_xlfn.IFNA(VLOOKUP($C674,DataSuS2022!$B$2:$O$854,7,FALSE),"")</f>
        <v>-</v>
      </c>
      <c r="AG674" s="37" t="str">
        <f>_xlfn.IFNA(VLOOKUP($C674,DataSuS2022!$B$2:$O$854,8,FALSE),"")</f>
        <v>-</v>
      </c>
      <c r="AH674" s="37" t="str">
        <f>_xlfn.IFNA(VLOOKUP($C674,DataSuS2022!$B$2:$O$854,9,FALSE),"")</f>
        <v>-</v>
      </c>
      <c r="AI674" s="37" t="str">
        <f>_xlfn.IFNA(VLOOKUP($C674,DataSuS2022!$B$2:$O$854,10,FALSE),"")</f>
        <v>-</v>
      </c>
      <c r="AJ674" s="37" t="str">
        <f>_xlfn.IFNA(VLOOKUP($C674,DataSuS2022!$B$2:$O$854,11,FALSE),"")</f>
        <v>-</v>
      </c>
      <c r="AK674" s="37" t="str">
        <f>_xlfn.IFNA(VLOOKUP($C674,DataSuS2022!$B$2:$O$854,12,TRUE),"")</f>
        <v>-</v>
      </c>
      <c r="AL674" s="37" t="str">
        <f>_xlfn.IFNA(VLOOKUP($C674,DataSuS2022!$B$2:$O$854,13,FALSE),"")</f>
        <v>-</v>
      </c>
      <c r="AM674" s="44">
        <f t="shared" si="56"/>
        <v>0</v>
      </c>
      <c r="AN674" t="str">
        <f>_xlfn.IFNA(VLOOKUP($C674,DataSuS2023!$B$2:$O$854,2,FALSE),"")</f>
        <v>-</v>
      </c>
      <c r="AO674" t="str">
        <f>_xlfn.IFNA(VLOOKUP($C674,DataSuS2023!$B$2:$O$854,3,FALSE),"")</f>
        <v>-</v>
      </c>
      <c r="AP674" t="str">
        <f>_xlfn.IFNA(VLOOKUP($C674,DataSuS2023!$B$2:$O$854,4,FALSE),"")</f>
        <v>-</v>
      </c>
      <c r="AQ674" t="str">
        <f>_xlfn.IFNA(VLOOKUP($C674,DataSuS2023!$B$2:$O$854,5,FALSE),"")</f>
        <v>-</v>
      </c>
      <c r="AR674" t="str">
        <f>_xlfn.IFNA(VLOOKUP($C674,DataSuS2023!$B$2:$O$854,6,FALSE),"")</f>
        <v>-</v>
      </c>
      <c r="AS674" t="str">
        <f>_xlfn.IFNA(VLOOKUP($C674,DataSuS2023!$B$2:$O$854,7,FALSE),"")</f>
        <v>-</v>
      </c>
      <c r="AT674" t="str">
        <f>_xlfn.IFNA(VLOOKUP($C674,DataSuS2023!$B$2:$O$854,8,FALSE),"")</f>
        <v>-</v>
      </c>
      <c r="AU674" t="str">
        <f>_xlfn.IFNA(VLOOKUP($C674,DataSuS2023!$B$2:$O$854,9,FALSE),"")</f>
        <v>-</v>
      </c>
      <c r="AV674" t="str">
        <f>_xlfn.IFNA(VLOOKUP($C674,DataSuS2023!$B$2:$O$854,10,FALSE),"")</f>
        <v>-</v>
      </c>
      <c r="AW674" t="str">
        <f>_xlfn.IFNA(VLOOKUP($C674,DataSuS2023!$B$2:$O$854,11,FALSE),"")</f>
        <v>-</v>
      </c>
      <c r="AX674" t="str">
        <f>_xlfn.IFNA(VLOOKUP($C674,DataSuS2023!$B$2:$O$854,12,FALSE),"")</f>
        <v>-</v>
      </c>
      <c r="AY674" t="str">
        <f>_xlfn.IFNA(VLOOKUP($C674,DataSuS2023!$B$2:$O$854,13,FALSE),"")</f>
        <v>-</v>
      </c>
      <c r="AZ674" s="43">
        <f t="shared" si="58"/>
        <v>0</v>
      </c>
      <c r="BA674">
        <f t="shared" si="57"/>
        <v>0</v>
      </c>
    </row>
    <row r="675" spans="1:53" ht="15.75" customHeight="1">
      <c r="A675" s="10" t="s">
        <v>1188</v>
      </c>
      <c r="B675" s="5">
        <v>3157708</v>
      </c>
      <c r="C675" s="5" t="str">
        <f t="shared" si="54"/>
        <v>31577</v>
      </c>
      <c r="D675" s="11" t="s">
        <v>72</v>
      </c>
      <c r="E675" s="12">
        <v>0.46</v>
      </c>
      <c r="F675" s="12">
        <v>0.623</v>
      </c>
      <c r="G675" s="13">
        <v>0.70599999999999996</v>
      </c>
      <c r="H675" s="46" t="s">
        <v>310</v>
      </c>
      <c r="I675" s="13" t="s">
        <v>53</v>
      </c>
      <c r="J675" s="14">
        <v>3.1</v>
      </c>
      <c r="K675" s="14">
        <v>723.78399999999999</v>
      </c>
      <c r="L675" s="15">
        <f t="shared" si="43"/>
        <v>4.2830457705613831</v>
      </c>
      <c r="M675" s="6" t="s">
        <v>54</v>
      </c>
      <c r="N675" s="3" t="str">
        <f>_xlfn.IFNA(VLOOKUP($C675,DataSuS2021!$B$2:$O$173,2,FALSE),"")</f>
        <v/>
      </c>
      <c r="O675" s="3" t="str">
        <f>_xlfn.IFNA(VLOOKUP($C675,DataSuS2021!$B$2:$O$173,3,FALSE),"")</f>
        <v/>
      </c>
      <c r="P675" s="3" t="str">
        <f>_xlfn.IFNA(VLOOKUP($C675,DataSuS2021!$B$2:$O$173,4,FALSE),"")</f>
        <v/>
      </c>
      <c r="Q675" s="3" t="str">
        <f>_xlfn.IFNA(VLOOKUP($C675,DataSuS2021!$B$2:$O$173,5,FALSE),"")</f>
        <v/>
      </c>
      <c r="R675" s="3" t="str">
        <f>_xlfn.IFNA(VLOOKUP($C675,DataSuS2021!$B$2:$O$173,6,FALSE),"")</f>
        <v/>
      </c>
      <c r="S675" s="3" t="str">
        <f>_xlfn.IFNA(VLOOKUP($C675,DataSuS2021!$B$2:$O$173,7,FALSE),"")</f>
        <v/>
      </c>
      <c r="T675" s="3" t="str">
        <f>_xlfn.IFNA(VLOOKUP($C675,DataSuS2021!$B$2:$O$173,8,FALSE),"")</f>
        <v/>
      </c>
      <c r="U675" s="3" t="str">
        <f>_xlfn.IFNA(VLOOKUP($C675,DataSuS2021!$B$2:$O$173,9,FALSE),"")</f>
        <v/>
      </c>
      <c r="V675" s="3" t="str">
        <f>_xlfn.IFNA(VLOOKUP($C675,DataSuS2021!$B$2:$O$173,10,FALSE),"")</f>
        <v/>
      </c>
      <c r="W675" s="3" t="str">
        <f>_xlfn.IFNA(VLOOKUP($C675,DataSuS2021!$B$2:$O$173,11,FALSE),"")</f>
        <v/>
      </c>
      <c r="X675" s="3" t="str">
        <f>_xlfn.IFNA(VLOOKUP($C675,DataSuS2021!$B$2:$O$173,12,FALSE),"")</f>
        <v/>
      </c>
      <c r="Y675" s="3" t="str">
        <f>_xlfn.IFNA(VLOOKUP($C675,DataSuS2021!$B$2:$O$173,13,FALSE),"")</f>
        <v/>
      </c>
      <c r="Z675" s="42">
        <f t="shared" si="55"/>
        <v>0</v>
      </c>
      <c r="AA675" s="37" t="str">
        <f>_xlfn.IFNA(VLOOKUP($C675,DataSuS2022!$B$2:$O$854,2,FALSE),"")</f>
        <v>-</v>
      </c>
      <c r="AB675" s="37" t="str">
        <f>_xlfn.IFNA(VLOOKUP($C675,DataSuS2022!$B$2:$O$854,3,FALSE),"")</f>
        <v>-</v>
      </c>
      <c r="AC675" s="37" t="str">
        <f>_xlfn.IFNA(VLOOKUP($C675,DataSuS2022!$B$2:$O$854,4,FALSE),"")</f>
        <v>-</v>
      </c>
      <c r="AD675" s="37" t="str">
        <f>_xlfn.IFNA(VLOOKUP($C675,DataSuS2022!$B$2:$O$854,5,FALSE),"")</f>
        <v>-</v>
      </c>
      <c r="AE675" s="37" t="str">
        <f>_xlfn.IFNA(VLOOKUP($C675,DataSuS2022!$B$2:$O$854,6,FALSE),"")</f>
        <v>-</v>
      </c>
      <c r="AF675" s="37" t="str">
        <f>_xlfn.IFNA(VLOOKUP($C675,DataSuS2022!$B$2:$O$854,7,FALSE),"")</f>
        <v>-</v>
      </c>
      <c r="AG675" s="37" t="str">
        <f>_xlfn.IFNA(VLOOKUP($C675,DataSuS2022!$B$2:$O$854,8,FALSE),"")</f>
        <v>-</v>
      </c>
      <c r="AH675" s="37" t="str">
        <f>_xlfn.IFNA(VLOOKUP($C675,DataSuS2022!$B$2:$O$854,9,FALSE),"")</f>
        <v>-</v>
      </c>
      <c r="AI675" s="37" t="str">
        <f>_xlfn.IFNA(VLOOKUP($C675,DataSuS2022!$B$2:$O$854,10,FALSE),"")</f>
        <v>-</v>
      </c>
      <c r="AJ675" s="37" t="str">
        <f>_xlfn.IFNA(VLOOKUP($C675,DataSuS2022!$B$2:$O$854,11,FALSE),"")</f>
        <v>-</v>
      </c>
      <c r="AK675" s="37" t="str">
        <f>_xlfn.IFNA(VLOOKUP($C675,DataSuS2022!$B$2:$O$854,12,TRUE),"")</f>
        <v>-</v>
      </c>
      <c r="AL675" s="37" t="str">
        <f>_xlfn.IFNA(VLOOKUP($C675,DataSuS2022!$B$2:$O$854,13,FALSE),"")</f>
        <v>-</v>
      </c>
      <c r="AM675" s="44">
        <f t="shared" si="56"/>
        <v>0</v>
      </c>
      <c r="AN675" t="str">
        <f>_xlfn.IFNA(VLOOKUP($C675,DataSuS2023!$B$2:$O$854,2,FALSE),"")</f>
        <v>-</v>
      </c>
      <c r="AO675" t="str">
        <f>_xlfn.IFNA(VLOOKUP($C675,DataSuS2023!$B$2:$O$854,3,FALSE),"")</f>
        <v>-</v>
      </c>
      <c r="AP675">
        <f>_xlfn.IFNA(VLOOKUP($C675,DataSuS2023!$B$2:$O$854,4,FALSE),"")</f>
        <v>1</v>
      </c>
      <c r="AQ675" t="str">
        <f>_xlfn.IFNA(VLOOKUP($C675,DataSuS2023!$B$2:$O$854,5,FALSE),"")</f>
        <v>-</v>
      </c>
      <c r="AR675" t="str">
        <f>_xlfn.IFNA(VLOOKUP($C675,DataSuS2023!$B$2:$O$854,6,FALSE),"")</f>
        <v>-</v>
      </c>
      <c r="AS675" t="str">
        <f>_xlfn.IFNA(VLOOKUP($C675,DataSuS2023!$B$2:$O$854,7,FALSE),"")</f>
        <v>-</v>
      </c>
      <c r="AT675" t="str">
        <f>_xlfn.IFNA(VLOOKUP($C675,DataSuS2023!$B$2:$O$854,8,FALSE),"")</f>
        <v>-</v>
      </c>
      <c r="AU675" t="str">
        <f>_xlfn.IFNA(VLOOKUP($C675,DataSuS2023!$B$2:$O$854,9,FALSE),"")</f>
        <v>-</v>
      </c>
      <c r="AV675" t="str">
        <f>_xlfn.IFNA(VLOOKUP($C675,DataSuS2023!$B$2:$O$854,10,FALSE),"")</f>
        <v>-</v>
      </c>
      <c r="AW675" t="str">
        <f>_xlfn.IFNA(VLOOKUP($C675,DataSuS2023!$B$2:$O$854,11,FALSE),"")</f>
        <v>-</v>
      </c>
      <c r="AX675" t="str">
        <f>_xlfn.IFNA(VLOOKUP($C675,DataSuS2023!$B$2:$O$854,12,FALSE),"")</f>
        <v>-</v>
      </c>
      <c r="AY675" t="str">
        <f>_xlfn.IFNA(VLOOKUP($C675,DataSuS2023!$B$2:$O$854,13,FALSE),"")</f>
        <v>-</v>
      </c>
      <c r="AZ675" s="43">
        <f t="shared" si="58"/>
        <v>1</v>
      </c>
      <c r="BA675">
        <f t="shared" si="57"/>
        <v>1</v>
      </c>
    </row>
    <row r="676" spans="1:53" ht="15.75" customHeight="1">
      <c r="A676" s="10" t="s">
        <v>1189</v>
      </c>
      <c r="B676" s="5">
        <v>3157807</v>
      </c>
      <c r="C676" s="5" t="str">
        <f t="shared" si="54"/>
        <v>31578</v>
      </c>
      <c r="D676" s="11" t="s">
        <v>143</v>
      </c>
      <c r="E676" s="12">
        <v>0.442</v>
      </c>
      <c r="F676" s="12">
        <v>0.60799999999999998</v>
      </c>
      <c r="G676" s="13">
        <v>0.71499999999999997</v>
      </c>
      <c r="H676" s="46">
        <v>84</v>
      </c>
      <c r="I676" s="13" t="s">
        <v>70</v>
      </c>
      <c r="J676" s="14">
        <v>42.5</v>
      </c>
      <c r="K676" s="14">
        <v>235.20500000000001</v>
      </c>
      <c r="L676" s="15">
        <f t="shared" si="43"/>
        <v>180.69343763950596</v>
      </c>
      <c r="M676" s="6" t="s">
        <v>117</v>
      </c>
      <c r="N676" s="3">
        <f>_xlfn.IFNA(VLOOKUP($C676,DataSuS2021!$B$2:$O$173,2,FALSE),"")</f>
        <v>2</v>
      </c>
      <c r="O676" s="3">
        <f>_xlfn.IFNA(VLOOKUP($C676,DataSuS2021!$B$2:$O$173,3,FALSE),"")</f>
        <v>1</v>
      </c>
      <c r="P676" s="3">
        <f>_xlfn.IFNA(VLOOKUP($C676,DataSuS2021!$B$2:$O$173,4,FALSE),"")</f>
        <v>1</v>
      </c>
      <c r="Q676" s="3">
        <f>_xlfn.IFNA(VLOOKUP($C676,DataSuS2021!$B$2:$O$173,5,FALSE),"")</f>
        <v>1</v>
      </c>
      <c r="R676" s="3" t="str">
        <f>_xlfn.IFNA(VLOOKUP($C676,DataSuS2021!$B$2:$O$173,6,FALSE),"")</f>
        <v>-</v>
      </c>
      <c r="S676" s="3">
        <f>_xlfn.IFNA(VLOOKUP($C676,DataSuS2021!$B$2:$O$173,7,FALSE),"")</f>
        <v>2</v>
      </c>
      <c r="T676" s="3" t="str">
        <f>_xlfn.IFNA(VLOOKUP($C676,DataSuS2021!$B$2:$O$173,8,FALSE),"")</f>
        <v>-</v>
      </c>
      <c r="U676" s="3" t="str">
        <f>_xlfn.IFNA(VLOOKUP($C676,DataSuS2021!$B$2:$O$173,9,FALSE),"")</f>
        <v>-</v>
      </c>
      <c r="V676" s="3">
        <f>_xlfn.IFNA(VLOOKUP($C676,DataSuS2021!$B$2:$O$173,10,FALSE),"")</f>
        <v>2</v>
      </c>
      <c r="W676" s="3">
        <f>_xlfn.IFNA(VLOOKUP($C676,DataSuS2021!$B$2:$O$173,11,FALSE),"")</f>
        <v>3</v>
      </c>
      <c r="X676" s="3">
        <f>_xlfn.IFNA(VLOOKUP($C676,DataSuS2021!$B$2:$O$173,12,FALSE),"")</f>
        <v>1</v>
      </c>
      <c r="Y676" s="3" t="str">
        <f>_xlfn.IFNA(VLOOKUP($C676,DataSuS2021!$B$2:$O$173,13,FALSE),"")</f>
        <v>-</v>
      </c>
      <c r="Z676" s="42">
        <f t="shared" si="55"/>
        <v>13</v>
      </c>
      <c r="AA676" s="37">
        <f>_xlfn.IFNA(VLOOKUP($C676,DataSuS2022!$B$2:$O$854,2,FALSE),"")</f>
        <v>1</v>
      </c>
      <c r="AB676" s="37" t="str">
        <f>_xlfn.IFNA(VLOOKUP($C676,DataSuS2022!$B$2:$O$854,3,FALSE),"")</f>
        <v>-</v>
      </c>
      <c r="AC676" s="37">
        <f>_xlfn.IFNA(VLOOKUP($C676,DataSuS2022!$B$2:$O$854,4,FALSE),"")</f>
        <v>1</v>
      </c>
      <c r="AD676" s="37">
        <f>_xlfn.IFNA(VLOOKUP($C676,DataSuS2022!$B$2:$O$854,5,FALSE),"")</f>
        <v>2</v>
      </c>
      <c r="AE676" s="37" t="str">
        <f>_xlfn.IFNA(VLOOKUP($C676,DataSuS2022!$B$2:$O$854,6,FALSE),"")</f>
        <v>-</v>
      </c>
      <c r="AF676" s="37">
        <f>_xlfn.IFNA(VLOOKUP($C676,DataSuS2022!$B$2:$O$854,7,FALSE),"")</f>
        <v>1</v>
      </c>
      <c r="AG676" s="37">
        <f>_xlfn.IFNA(VLOOKUP($C676,DataSuS2022!$B$2:$O$854,8,FALSE),"")</f>
        <v>1</v>
      </c>
      <c r="AH676" s="37" t="str">
        <f>_xlfn.IFNA(VLOOKUP($C676,DataSuS2022!$B$2:$O$854,9,FALSE),"")</f>
        <v>-</v>
      </c>
      <c r="AI676" s="37" t="str">
        <f>_xlfn.IFNA(VLOOKUP($C676,DataSuS2022!$B$2:$O$854,10,FALSE),"")</f>
        <v>-</v>
      </c>
      <c r="AJ676" s="37" t="str">
        <f>_xlfn.IFNA(VLOOKUP($C676,DataSuS2022!$B$2:$O$854,11,FALSE),"")</f>
        <v>-</v>
      </c>
      <c r="AK676" s="37" t="str">
        <f>_xlfn.IFNA(VLOOKUP($C676,DataSuS2022!$B$2:$O$854,12,TRUE),"")</f>
        <v>-</v>
      </c>
      <c r="AL676" s="37">
        <f>_xlfn.IFNA(VLOOKUP($C676,DataSuS2022!$B$2:$O$854,13,FALSE),"")</f>
        <v>2</v>
      </c>
      <c r="AM676" s="44">
        <f t="shared" si="56"/>
        <v>8</v>
      </c>
      <c r="AN676">
        <f>_xlfn.IFNA(VLOOKUP($C676,DataSuS2023!$B$2:$O$854,2,FALSE),"")</f>
        <v>1</v>
      </c>
      <c r="AO676">
        <f>_xlfn.IFNA(VLOOKUP($C676,DataSuS2023!$B$2:$O$854,3,FALSE),"")</f>
        <v>1</v>
      </c>
      <c r="AP676" t="str">
        <f>_xlfn.IFNA(VLOOKUP($C676,DataSuS2023!$B$2:$O$854,4,FALSE),"")</f>
        <v>-</v>
      </c>
      <c r="AQ676">
        <f>_xlfn.IFNA(VLOOKUP($C676,DataSuS2023!$B$2:$O$854,5,FALSE),"")</f>
        <v>2</v>
      </c>
      <c r="AR676">
        <f>_xlfn.IFNA(VLOOKUP($C676,DataSuS2023!$B$2:$O$854,6,FALSE),"")</f>
        <v>1</v>
      </c>
      <c r="AS676" t="str">
        <f>_xlfn.IFNA(VLOOKUP($C676,DataSuS2023!$B$2:$O$854,7,FALSE),"")</f>
        <v>-</v>
      </c>
      <c r="AT676" t="str">
        <f>_xlfn.IFNA(VLOOKUP($C676,DataSuS2023!$B$2:$O$854,8,FALSE),"")</f>
        <v>-</v>
      </c>
      <c r="AU676" t="str">
        <f>_xlfn.IFNA(VLOOKUP($C676,DataSuS2023!$B$2:$O$854,9,FALSE),"")</f>
        <v>-</v>
      </c>
      <c r="AV676">
        <f>_xlfn.IFNA(VLOOKUP($C676,DataSuS2023!$B$2:$O$854,10,FALSE),"")</f>
        <v>2</v>
      </c>
      <c r="AW676">
        <f>_xlfn.IFNA(VLOOKUP($C676,DataSuS2023!$B$2:$O$854,11,FALSE),"")</f>
        <v>2</v>
      </c>
      <c r="AX676" t="str">
        <f>_xlfn.IFNA(VLOOKUP($C676,DataSuS2023!$B$2:$O$854,12,FALSE),"")</f>
        <v>-</v>
      </c>
      <c r="AY676">
        <f>_xlfn.IFNA(VLOOKUP($C676,DataSuS2023!$B$2:$O$854,13,FALSE),"")</f>
        <v>1</v>
      </c>
      <c r="AZ676" s="43">
        <f t="shared" si="58"/>
        <v>10</v>
      </c>
      <c r="BA676">
        <f t="shared" si="57"/>
        <v>31</v>
      </c>
    </row>
    <row r="677" spans="1:53" ht="15.75" customHeight="1">
      <c r="A677" s="10" t="s">
        <v>1190</v>
      </c>
      <c r="B677" s="5">
        <v>3157906</v>
      </c>
      <c r="C677" s="5" t="str">
        <f t="shared" si="54"/>
        <v>31579</v>
      </c>
      <c r="D677" s="11" t="s">
        <v>78</v>
      </c>
      <c r="E677" s="12">
        <v>0.32400000000000001</v>
      </c>
      <c r="F677" s="12">
        <v>0.48799999999999999</v>
      </c>
      <c r="G677" s="13">
        <v>0.61</v>
      </c>
      <c r="H677" s="46" t="s">
        <v>1185</v>
      </c>
      <c r="I677" s="13" t="s">
        <v>61</v>
      </c>
      <c r="J677" s="14">
        <v>2.1800000000000002</v>
      </c>
      <c r="K677" s="14">
        <v>255.73</v>
      </c>
      <c r="L677" s="15">
        <f t="shared" si="43"/>
        <v>8.5246158057326102</v>
      </c>
      <c r="M677" s="6" t="s">
        <v>62</v>
      </c>
      <c r="N677" s="3" t="str">
        <f>_xlfn.IFNA(VLOOKUP($C677,DataSuS2021!$B$2:$O$173,2,FALSE),"")</f>
        <v/>
      </c>
      <c r="O677" s="3" t="str">
        <f>_xlfn.IFNA(VLOOKUP($C677,DataSuS2021!$B$2:$O$173,3,FALSE),"")</f>
        <v/>
      </c>
      <c r="P677" s="3" t="str">
        <f>_xlfn.IFNA(VLOOKUP($C677,DataSuS2021!$B$2:$O$173,4,FALSE),"")</f>
        <v/>
      </c>
      <c r="Q677" s="3" t="str">
        <f>_xlfn.IFNA(VLOOKUP($C677,DataSuS2021!$B$2:$O$173,5,FALSE),"")</f>
        <v/>
      </c>
      <c r="R677" s="3" t="str">
        <f>_xlfn.IFNA(VLOOKUP($C677,DataSuS2021!$B$2:$O$173,6,FALSE),"")</f>
        <v/>
      </c>
      <c r="S677" s="3" t="str">
        <f>_xlfn.IFNA(VLOOKUP($C677,DataSuS2021!$B$2:$O$173,7,FALSE),"")</f>
        <v/>
      </c>
      <c r="T677" s="3" t="str">
        <f>_xlfn.IFNA(VLOOKUP($C677,DataSuS2021!$B$2:$O$173,8,FALSE),"")</f>
        <v/>
      </c>
      <c r="U677" s="3" t="str">
        <f>_xlfn.IFNA(VLOOKUP($C677,DataSuS2021!$B$2:$O$173,9,FALSE),"")</f>
        <v/>
      </c>
      <c r="V677" s="3" t="str">
        <f>_xlfn.IFNA(VLOOKUP($C677,DataSuS2021!$B$2:$O$173,10,FALSE),"")</f>
        <v/>
      </c>
      <c r="W677" s="3" t="str">
        <f>_xlfn.IFNA(VLOOKUP($C677,DataSuS2021!$B$2:$O$173,11,FALSE),"")</f>
        <v/>
      </c>
      <c r="X677" s="3" t="str">
        <f>_xlfn.IFNA(VLOOKUP($C677,DataSuS2021!$B$2:$O$173,12,FALSE),"")</f>
        <v/>
      </c>
      <c r="Y677" s="3" t="str">
        <f>_xlfn.IFNA(VLOOKUP($C677,DataSuS2021!$B$2:$O$173,13,FALSE),"")</f>
        <v/>
      </c>
      <c r="Z677" s="42">
        <f t="shared" si="55"/>
        <v>0</v>
      </c>
      <c r="AA677" s="37" t="str">
        <f>_xlfn.IFNA(VLOOKUP($C677,DataSuS2022!$B$2:$O$854,2,FALSE),"")</f>
        <v>-</v>
      </c>
      <c r="AB677" s="37" t="str">
        <f>_xlfn.IFNA(VLOOKUP($C677,DataSuS2022!$B$2:$O$854,3,FALSE),"")</f>
        <v>-</v>
      </c>
      <c r="AC677" s="37" t="str">
        <f>_xlfn.IFNA(VLOOKUP($C677,DataSuS2022!$B$2:$O$854,4,FALSE),"")</f>
        <v>-</v>
      </c>
      <c r="AD677" s="37" t="str">
        <f>_xlfn.IFNA(VLOOKUP($C677,DataSuS2022!$B$2:$O$854,5,FALSE),"")</f>
        <v>-</v>
      </c>
      <c r="AE677" s="37" t="str">
        <f>_xlfn.IFNA(VLOOKUP($C677,DataSuS2022!$B$2:$O$854,6,FALSE),"")</f>
        <v>-</v>
      </c>
      <c r="AF677" s="37" t="str">
        <f>_xlfn.IFNA(VLOOKUP($C677,DataSuS2022!$B$2:$O$854,7,FALSE),"")</f>
        <v>-</v>
      </c>
      <c r="AG677" s="37" t="str">
        <f>_xlfn.IFNA(VLOOKUP($C677,DataSuS2022!$B$2:$O$854,8,FALSE),"")</f>
        <v>-</v>
      </c>
      <c r="AH677" s="37" t="str">
        <f>_xlfn.IFNA(VLOOKUP($C677,DataSuS2022!$B$2:$O$854,9,FALSE),"")</f>
        <v>-</v>
      </c>
      <c r="AI677" s="37" t="str">
        <f>_xlfn.IFNA(VLOOKUP($C677,DataSuS2022!$B$2:$O$854,10,FALSE),"")</f>
        <v>-</v>
      </c>
      <c r="AJ677" s="37" t="str">
        <f>_xlfn.IFNA(VLOOKUP($C677,DataSuS2022!$B$2:$O$854,11,FALSE),"")</f>
        <v>-</v>
      </c>
      <c r="AK677" s="37" t="str">
        <f>_xlfn.IFNA(VLOOKUP($C677,DataSuS2022!$B$2:$O$854,12,TRUE),"")</f>
        <v>-</v>
      </c>
      <c r="AL677" s="37" t="str">
        <f>_xlfn.IFNA(VLOOKUP($C677,DataSuS2022!$B$2:$O$854,13,FALSE),"")</f>
        <v>-</v>
      </c>
      <c r="AM677" s="44">
        <f t="shared" si="56"/>
        <v>0</v>
      </c>
      <c r="AN677" t="str">
        <f>_xlfn.IFNA(VLOOKUP($C677,DataSuS2023!$B$2:$O$854,2,FALSE),"")</f>
        <v>-</v>
      </c>
      <c r="AO677" t="str">
        <f>_xlfn.IFNA(VLOOKUP($C677,DataSuS2023!$B$2:$O$854,3,FALSE),"")</f>
        <v>-</v>
      </c>
      <c r="AP677" t="str">
        <f>_xlfn.IFNA(VLOOKUP($C677,DataSuS2023!$B$2:$O$854,4,FALSE),"")</f>
        <v>-</v>
      </c>
      <c r="AQ677" t="str">
        <f>_xlfn.IFNA(VLOOKUP($C677,DataSuS2023!$B$2:$O$854,5,FALSE),"")</f>
        <v>-</v>
      </c>
      <c r="AR677" t="str">
        <f>_xlfn.IFNA(VLOOKUP($C677,DataSuS2023!$B$2:$O$854,6,FALSE),"")</f>
        <v>-</v>
      </c>
      <c r="AS677" t="str">
        <f>_xlfn.IFNA(VLOOKUP($C677,DataSuS2023!$B$2:$O$854,7,FALSE),"")</f>
        <v>-</v>
      </c>
      <c r="AT677" t="str">
        <f>_xlfn.IFNA(VLOOKUP($C677,DataSuS2023!$B$2:$O$854,8,FALSE),"")</f>
        <v>-</v>
      </c>
      <c r="AU677" t="str">
        <f>_xlfn.IFNA(VLOOKUP($C677,DataSuS2023!$B$2:$O$854,9,FALSE),"")</f>
        <v>-</v>
      </c>
      <c r="AV677" t="str">
        <f>_xlfn.IFNA(VLOOKUP($C677,DataSuS2023!$B$2:$O$854,10,FALSE),"")</f>
        <v>-</v>
      </c>
      <c r="AW677" t="str">
        <f>_xlfn.IFNA(VLOOKUP($C677,DataSuS2023!$B$2:$O$854,11,FALSE),"")</f>
        <v>-</v>
      </c>
      <c r="AX677" t="str">
        <f>_xlfn.IFNA(VLOOKUP($C677,DataSuS2023!$B$2:$O$854,12,FALSE),"")</f>
        <v>-</v>
      </c>
      <c r="AY677" t="str">
        <f>_xlfn.IFNA(VLOOKUP($C677,DataSuS2023!$B$2:$O$854,13,FALSE),"")</f>
        <v>-</v>
      </c>
      <c r="AZ677" s="43">
        <f t="shared" si="58"/>
        <v>0</v>
      </c>
      <c r="BA677">
        <f t="shared" si="57"/>
        <v>0</v>
      </c>
    </row>
    <row r="678" spans="1:53" ht="15.75" customHeight="1">
      <c r="A678" s="10" t="s">
        <v>1191</v>
      </c>
      <c r="B678" s="5">
        <v>3158003</v>
      </c>
      <c r="C678" s="5" t="str">
        <f t="shared" si="54"/>
        <v>31580</v>
      </c>
      <c r="D678" s="11" t="s">
        <v>59</v>
      </c>
      <c r="E678" s="12">
        <v>0.37</v>
      </c>
      <c r="F678" s="12">
        <v>0.52200000000000002</v>
      </c>
      <c r="G678" s="13">
        <v>0.64800000000000002</v>
      </c>
      <c r="H678" s="46" t="s">
        <v>1192</v>
      </c>
      <c r="I678" s="13" t="s">
        <v>70</v>
      </c>
      <c r="J678" s="14">
        <v>2.23</v>
      </c>
      <c r="K678" s="14">
        <v>597.44100000000003</v>
      </c>
      <c r="L678" s="15">
        <f t="shared" si="43"/>
        <v>3.7325861465818377</v>
      </c>
      <c r="M678" s="6" t="s">
        <v>117</v>
      </c>
      <c r="N678" s="3" t="str">
        <f>_xlfn.IFNA(VLOOKUP($C678,DataSuS2021!$B$2:$O$173,2,FALSE),"")</f>
        <v/>
      </c>
      <c r="O678" s="3" t="str">
        <f>_xlfn.IFNA(VLOOKUP($C678,DataSuS2021!$B$2:$O$173,3,FALSE),"")</f>
        <v/>
      </c>
      <c r="P678" s="3" t="str">
        <f>_xlfn.IFNA(VLOOKUP($C678,DataSuS2021!$B$2:$O$173,4,FALSE),"")</f>
        <v/>
      </c>
      <c r="Q678" s="3" t="str">
        <f>_xlfn.IFNA(VLOOKUP($C678,DataSuS2021!$B$2:$O$173,5,FALSE),"")</f>
        <v/>
      </c>
      <c r="R678" s="3" t="str">
        <f>_xlfn.IFNA(VLOOKUP($C678,DataSuS2021!$B$2:$O$173,6,FALSE),"")</f>
        <v/>
      </c>
      <c r="S678" s="3" t="str">
        <f>_xlfn.IFNA(VLOOKUP($C678,DataSuS2021!$B$2:$O$173,7,FALSE),"")</f>
        <v/>
      </c>
      <c r="T678" s="3" t="str">
        <f>_xlfn.IFNA(VLOOKUP($C678,DataSuS2021!$B$2:$O$173,8,FALSE),"")</f>
        <v/>
      </c>
      <c r="U678" s="3" t="str">
        <f>_xlfn.IFNA(VLOOKUP($C678,DataSuS2021!$B$2:$O$173,9,FALSE),"")</f>
        <v/>
      </c>
      <c r="V678" s="3" t="str">
        <f>_xlfn.IFNA(VLOOKUP($C678,DataSuS2021!$B$2:$O$173,10,FALSE),"")</f>
        <v/>
      </c>
      <c r="W678" s="3" t="str">
        <f>_xlfn.IFNA(VLOOKUP($C678,DataSuS2021!$B$2:$O$173,11,FALSE),"")</f>
        <v/>
      </c>
      <c r="X678" s="3" t="str">
        <f>_xlfn.IFNA(VLOOKUP($C678,DataSuS2021!$B$2:$O$173,12,FALSE),"")</f>
        <v/>
      </c>
      <c r="Y678" s="3" t="str">
        <f>_xlfn.IFNA(VLOOKUP($C678,DataSuS2021!$B$2:$O$173,13,FALSE),"")</f>
        <v/>
      </c>
      <c r="Z678" s="42">
        <f t="shared" si="55"/>
        <v>0</v>
      </c>
      <c r="AA678" s="37" t="str">
        <f>_xlfn.IFNA(VLOOKUP($C678,DataSuS2022!$B$2:$O$854,2,FALSE),"")</f>
        <v>-</v>
      </c>
      <c r="AB678" s="37" t="str">
        <f>_xlfn.IFNA(VLOOKUP($C678,DataSuS2022!$B$2:$O$854,3,FALSE),"")</f>
        <v>-</v>
      </c>
      <c r="AC678" s="37" t="str">
        <f>_xlfn.IFNA(VLOOKUP($C678,DataSuS2022!$B$2:$O$854,4,FALSE),"")</f>
        <v>-</v>
      </c>
      <c r="AD678" s="37" t="str">
        <f>_xlfn.IFNA(VLOOKUP($C678,DataSuS2022!$B$2:$O$854,5,FALSE),"")</f>
        <v>-</v>
      </c>
      <c r="AE678" s="37" t="str">
        <f>_xlfn.IFNA(VLOOKUP($C678,DataSuS2022!$B$2:$O$854,6,FALSE),"")</f>
        <v>-</v>
      </c>
      <c r="AF678" s="37" t="str">
        <f>_xlfn.IFNA(VLOOKUP($C678,DataSuS2022!$B$2:$O$854,7,FALSE),"")</f>
        <v>-</v>
      </c>
      <c r="AG678" s="37" t="str">
        <f>_xlfn.IFNA(VLOOKUP($C678,DataSuS2022!$B$2:$O$854,8,FALSE),"")</f>
        <v>-</v>
      </c>
      <c r="AH678" s="37" t="str">
        <f>_xlfn.IFNA(VLOOKUP($C678,DataSuS2022!$B$2:$O$854,9,FALSE),"")</f>
        <v>-</v>
      </c>
      <c r="AI678" s="37" t="str">
        <f>_xlfn.IFNA(VLOOKUP($C678,DataSuS2022!$B$2:$O$854,10,FALSE),"")</f>
        <v>-</v>
      </c>
      <c r="AJ678" s="37" t="str">
        <f>_xlfn.IFNA(VLOOKUP($C678,DataSuS2022!$B$2:$O$854,11,FALSE),"")</f>
        <v>-</v>
      </c>
      <c r="AK678" s="37" t="str">
        <f>_xlfn.IFNA(VLOOKUP($C678,DataSuS2022!$B$2:$O$854,12,TRUE),"")</f>
        <v>-</v>
      </c>
      <c r="AL678" s="37" t="str">
        <f>_xlfn.IFNA(VLOOKUP($C678,DataSuS2022!$B$2:$O$854,13,FALSE),"")</f>
        <v>-</v>
      </c>
      <c r="AM678" s="44">
        <f t="shared" si="56"/>
        <v>0</v>
      </c>
      <c r="AN678" t="str">
        <f>_xlfn.IFNA(VLOOKUP($C678,DataSuS2023!$B$2:$O$854,2,FALSE),"")</f>
        <v>-</v>
      </c>
      <c r="AO678" t="str">
        <f>_xlfn.IFNA(VLOOKUP($C678,DataSuS2023!$B$2:$O$854,3,FALSE),"")</f>
        <v>-</v>
      </c>
      <c r="AP678" t="str">
        <f>_xlfn.IFNA(VLOOKUP($C678,DataSuS2023!$B$2:$O$854,4,FALSE),"")</f>
        <v>-</v>
      </c>
      <c r="AQ678" t="str">
        <f>_xlfn.IFNA(VLOOKUP($C678,DataSuS2023!$B$2:$O$854,5,FALSE),"")</f>
        <v>-</v>
      </c>
      <c r="AR678" t="str">
        <f>_xlfn.IFNA(VLOOKUP($C678,DataSuS2023!$B$2:$O$854,6,FALSE),"")</f>
        <v>-</v>
      </c>
      <c r="AS678" t="str">
        <f>_xlfn.IFNA(VLOOKUP($C678,DataSuS2023!$B$2:$O$854,7,FALSE),"")</f>
        <v>-</v>
      </c>
      <c r="AT678" t="str">
        <f>_xlfn.IFNA(VLOOKUP($C678,DataSuS2023!$B$2:$O$854,8,FALSE),"")</f>
        <v>-</v>
      </c>
      <c r="AU678" t="str">
        <f>_xlfn.IFNA(VLOOKUP($C678,DataSuS2023!$B$2:$O$854,9,FALSE),"")</f>
        <v>-</v>
      </c>
      <c r="AV678" t="str">
        <f>_xlfn.IFNA(VLOOKUP($C678,DataSuS2023!$B$2:$O$854,10,FALSE),"")</f>
        <v>-</v>
      </c>
      <c r="AW678" t="str">
        <f>_xlfn.IFNA(VLOOKUP($C678,DataSuS2023!$B$2:$O$854,11,FALSE),"")</f>
        <v>-</v>
      </c>
      <c r="AX678" t="str">
        <f>_xlfn.IFNA(VLOOKUP($C678,DataSuS2023!$B$2:$O$854,12,FALSE),"")</f>
        <v>-</v>
      </c>
      <c r="AY678" t="str">
        <f>_xlfn.IFNA(VLOOKUP($C678,DataSuS2023!$B$2:$O$854,13,FALSE),"")</f>
        <v>-</v>
      </c>
      <c r="AZ678" s="43">
        <f t="shared" si="58"/>
        <v>0</v>
      </c>
      <c r="BA678">
        <f t="shared" si="57"/>
        <v>0</v>
      </c>
    </row>
    <row r="679" spans="1:53" ht="15.75" customHeight="1">
      <c r="A679" s="10" t="s">
        <v>1193</v>
      </c>
      <c r="B679" s="5">
        <v>3158102</v>
      </c>
      <c r="C679" s="5" t="str">
        <f t="shared" si="54"/>
        <v>31581</v>
      </c>
      <c r="D679" s="11" t="s">
        <v>64</v>
      </c>
      <c r="E679" s="12">
        <v>0.30199999999999999</v>
      </c>
      <c r="F679" s="12">
        <v>0.434</v>
      </c>
      <c r="G679" s="13">
        <v>0.61299999999999999</v>
      </c>
      <c r="H679" s="46" t="s">
        <v>1194</v>
      </c>
      <c r="I679" s="13" t="s">
        <v>61</v>
      </c>
      <c r="J679" s="14">
        <v>0.77</v>
      </c>
      <c r="K679" s="14">
        <v>440.60500000000002</v>
      </c>
      <c r="L679" s="15">
        <f t="shared" si="43"/>
        <v>1.7475970540506802</v>
      </c>
      <c r="M679" s="6" t="s">
        <v>103</v>
      </c>
      <c r="N679" s="3" t="str">
        <f>_xlfn.IFNA(VLOOKUP($C679,DataSuS2021!$B$2:$O$173,2,FALSE),"")</f>
        <v>-</v>
      </c>
      <c r="O679" s="3" t="str">
        <f>_xlfn.IFNA(VLOOKUP($C679,DataSuS2021!$B$2:$O$173,3,FALSE),"")</f>
        <v>-</v>
      </c>
      <c r="P679" s="3" t="str">
        <f>_xlfn.IFNA(VLOOKUP($C679,DataSuS2021!$B$2:$O$173,4,FALSE),"")</f>
        <v>-</v>
      </c>
      <c r="Q679" s="3" t="str">
        <f>_xlfn.IFNA(VLOOKUP($C679,DataSuS2021!$B$2:$O$173,5,FALSE),"")</f>
        <v>-</v>
      </c>
      <c r="R679" s="3" t="str">
        <f>_xlfn.IFNA(VLOOKUP($C679,DataSuS2021!$B$2:$O$173,6,FALSE),"")</f>
        <v>-</v>
      </c>
      <c r="S679" s="3" t="str">
        <f>_xlfn.IFNA(VLOOKUP($C679,DataSuS2021!$B$2:$O$173,7,FALSE),"")</f>
        <v>-</v>
      </c>
      <c r="T679" s="3" t="str">
        <f>_xlfn.IFNA(VLOOKUP($C679,DataSuS2021!$B$2:$O$173,8,FALSE),"")</f>
        <v>-</v>
      </c>
      <c r="U679" s="3">
        <f>_xlfn.IFNA(VLOOKUP($C679,DataSuS2021!$B$2:$O$173,9,FALSE),"")</f>
        <v>3</v>
      </c>
      <c r="V679" s="3" t="str">
        <f>_xlfn.IFNA(VLOOKUP($C679,DataSuS2021!$B$2:$O$173,10,FALSE),"")</f>
        <v>-</v>
      </c>
      <c r="W679" s="3" t="str">
        <f>_xlfn.IFNA(VLOOKUP($C679,DataSuS2021!$B$2:$O$173,11,FALSE),"")</f>
        <v>-</v>
      </c>
      <c r="X679" s="3" t="str">
        <f>_xlfn.IFNA(VLOOKUP($C679,DataSuS2021!$B$2:$O$173,12,FALSE),"")</f>
        <v>-</v>
      </c>
      <c r="Y679" s="3" t="str">
        <f>_xlfn.IFNA(VLOOKUP($C679,DataSuS2021!$B$2:$O$173,13,FALSE),"")</f>
        <v>-</v>
      </c>
      <c r="Z679" s="42">
        <f t="shared" si="55"/>
        <v>3</v>
      </c>
      <c r="AA679" s="37" t="str">
        <f>_xlfn.IFNA(VLOOKUP($C679,DataSuS2022!$B$2:$O$854,2,FALSE),"")</f>
        <v>-</v>
      </c>
      <c r="AB679" s="37" t="str">
        <f>_xlfn.IFNA(VLOOKUP($C679,DataSuS2022!$B$2:$O$854,3,FALSE),"")</f>
        <v>-</v>
      </c>
      <c r="AC679" s="37" t="str">
        <f>_xlfn.IFNA(VLOOKUP($C679,DataSuS2022!$B$2:$O$854,4,FALSE),"")</f>
        <v>-</v>
      </c>
      <c r="AD679" s="37" t="str">
        <f>_xlfn.IFNA(VLOOKUP($C679,DataSuS2022!$B$2:$O$854,5,FALSE),"")</f>
        <v>-</v>
      </c>
      <c r="AE679" s="37" t="str">
        <f>_xlfn.IFNA(VLOOKUP($C679,DataSuS2022!$B$2:$O$854,6,FALSE),"")</f>
        <v>-</v>
      </c>
      <c r="AF679" s="37" t="str">
        <f>_xlfn.IFNA(VLOOKUP($C679,DataSuS2022!$B$2:$O$854,7,FALSE),"")</f>
        <v>-</v>
      </c>
      <c r="AG679" s="37" t="str">
        <f>_xlfn.IFNA(VLOOKUP($C679,DataSuS2022!$B$2:$O$854,8,FALSE),"")</f>
        <v>-</v>
      </c>
      <c r="AH679" s="37" t="str">
        <f>_xlfn.IFNA(VLOOKUP($C679,DataSuS2022!$B$2:$O$854,9,FALSE),"")</f>
        <v>-</v>
      </c>
      <c r="AI679" s="37" t="str">
        <f>_xlfn.IFNA(VLOOKUP($C679,DataSuS2022!$B$2:$O$854,10,FALSE),"")</f>
        <v>-</v>
      </c>
      <c r="AJ679" s="37">
        <f>_xlfn.IFNA(VLOOKUP($C679,DataSuS2022!$B$2:$O$854,11,FALSE),"")</f>
        <v>1</v>
      </c>
      <c r="AK679" s="37">
        <f>_xlfn.IFNA(VLOOKUP($C679,DataSuS2022!$B$2:$O$854,12,TRUE),"")</f>
        <v>1</v>
      </c>
      <c r="AL679" s="37">
        <f>_xlfn.IFNA(VLOOKUP($C679,DataSuS2022!$B$2:$O$854,13,FALSE),"")</f>
        <v>1</v>
      </c>
      <c r="AM679" s="44">
        <f t="shared" si="56"/>
        <v>3</v>
      </c>
      <c r="AN679">
        <f>_xlfn.IFNA(VLOOKUP($C679,DataSuS2023!$B$2:$O$854,2,FALSE),"")</f>
        <v>2</v>
      </c>
      <c r="AO679" t="str">
        <f>_xlfn.IFNA(VLOOKUP($C679,DataSuS2023!$B$2:$O$854,3,FALSE),"")</f>
        <v>-</v>
      </c>
      <c r="AP679" t="str">
        <f>_xlfn.IFNA(VLOOKUP($C679,DataSuS2023!$B$2:$O$854,4,FALSE),"")</f>
        <v>-</v>
      </c>
      <c r="AQ679" t="str">
        <f>_xlfn.IFNA(VLOOKUP($C679,DataSuS2023!$B$2:$O$854,5,FALSE),"")</f>
        <v>-</v>
      </c>
      <c r="AR679" t="str">
        <f>_xlfn.IFNA(VLOOKUP($C679,DataSuS2023!$B$2:$O$854,6,FALSE),"")</f>
        <v>-</v>
      </c>
      <c r="AS679" t="str">
        <f>_xlfn.IFNA(VLOOKUP($C679,DataSuS2023!$B$2:$O$854,7,FALSE),"")</f>
        <v>-</v>
      </c>
      <c r="AT679" t="str">
        <f>_xlfn.IFNA(VLOOKUP($C679,DataSuS2023!$B$2:$O$854,8,FALSE),"")</f>
        <v>-</v>
      </c>
      <c r="AU679" t="str">
        <f>_xlfn.IFNA(VLOOKUP($C679,DataSuS2023!$B$2:$O$854,9,FALSE),"")</f>
        <v>-</v>
      </c>
      <c r="AV679" t="str">
        <f>_xlfn.IFNA(VLOOKUP($C679,DataSuS2023!$B$2:$O$854,10,FALSE),"")</f>
        <v>-</v>
      </c>
      <c r="AW679" t="str">
        <f>_xlfn.IFNA(VLOOKUP($C679,DataSuS2023!$B$2:$O$854,11,FALSE),"")</f>
        <v>-</v>
      </c>
      <c r="AX679" t="str">
        <f>_xlfn.IFNA(VLOOKUP($C679,DataSuS2023!$B$2:$O$854,12,FALSE),"")</f>
        <v>-</v>
      </c>
      <c r="AY679" t="str">
        <f>_xlfn.IFNA(VLOOKUP($C679,DataSuS2023!$B$2:$O$854,13,FALSE),"")</f>
        <v>-</v>
      </c>
      <c r="AZ679" s="43">
        <f t="shared" si="58"/>
        <v>2</v>
      </c>
      <c r="BA679">
        <f t="shared" si="57"/>
        <v>8</v>
      </c>
    </row>
    <row r="680" spans="1:53" ht="15.75" customHeight="1">
      <c r="A680" s="10" t="s">
        <v>1195</v>
      </c>
      <c r="B680" s="5">
        <v>3158201</v>
      </c>
      <c r="C680" s="5" t="str">
        <f t="shared" si="54"/>
        <v>31582</v>
      </c>
      <c r="D680" s="11" t="s">
        <v>59</v>
      </c>
      <c r="E680" s="12">
        <v>0.33500000000000002</v>
      </c>
      <c r="F680" s="12">
        <v>0.497</v>
      </c>
      <c r="G680" s="13">
        <v>0.64</v>
      </c>
      <c r="H680" s="46" t="s">
        <v>1196</v>
      </c>
      <c r="I680" s="13" t="s">
        <v>61</v>
      </c>
      <c r="J680" s="14">
        <v>2.71</v>
      </c>
      <c r="K680" s="14">
        <v>624.04700000000003</v>
      </c>
      <c r="L680" s="15">
        <f t="shared" si="43"/>
        <v>4.3426216294606013</v>
      </c>
      <c r="M680" s="6" t="s">
        <v>67</v>
      </c>
      <c r="N680" s="3" t="str">
        <f>_xlfn.IFNA(VLOOKUP($C680,DataSuS2021!$B$2:$O$173,2,FALSE),"")</f>
        <v/>
      </c>
      <c r="O680" s="3" t="str">
        <f>_xlfn.IFNA(VLOOKUP($C680,DataSuS2021!$B$2:$O$173,3,FALSE),"")</f>
        <v/>
      </c>
      <c r="P680" s="3" t="str">
        <f>_xlfn.IFNA(VLOOKUP($C680,DataSuS2021!$B$2:$O$173,4,FALSE),"")</f>
        <v/>
      </c>
      <c r="Q680" s="3" t="str">
        <f>_xlfn.IFNA(VLOOKUP($C680,DataSuS2021!$B$2:$O$173,5,FALSE),"")</f>
        <v/>
      </c>
      <c r="R680" s="3" t="str">
        <f>_xlfn.IFNA(VLOOKUP($C680,DataSuS2021!$B$2:$O$173,6,FALSE),"")</f>
        <v/>
      </c>
      <c r="S680" s="3" t="str">
        <f>_xlfn.IFNA(VLOOKUP($C680,DataSuS2021!$B$2:$O$173,7,FALSE),"")</f>
        <v/>
      </c>
      <c r="T680" s="3" t="str">
        <f>_xlfn.IFNA(VLOOKUP($C680,DataSuS2021!$B$2:$O$173,8,FALSE),"")</f>
        <v/>
      </c>
      <c r="U680" s="3" t="str">
        <f>_xlfn.IFNA(VLOOKUP($C680,DataSuS2021!$B$2:$O$173,9,FALSE),"")</f>
        <v/>
      </c>
      <c r="V680" s="3" t="str">
        <f>_xlfn.IFNA(VLOOKUP($C680,DataSuS2021!$B$2:$O$173,10,FALSE),"")</f>
        <v/>
      </c>
      <c r="W680" s="3" t="str">
        <f>_xlfn.IFNA(VLOOKUP($C680,DataSuS2021!$B$2:$O$173,11,FALSE),"")</f>
        <v/>
      </c>
      <c r="X680" s="3" t="str">
        <f>_xlfn.IFNA(VLOOKUP($C680,DataSuS2021!$B$2:$O$173,12,FALSE),"")</f>
        <v/>
      </c>
      <c r="Y680" s="3" t="str">
        <f>_xlfn.IFNA(VLOOKUP($C680,DataSuS2021!$B$2:$O$173,13,FALSE),"")</f>
        <v/>
      </c>
      <c r="Z680" s="42">
        <f t="shared" si="55"/>
        <v>0</v>
      </c>
      <c r="AA680" s="37" t="str">
        <f>_xlfn.IFNA(VLOOKUP($C680,DataSuS2022!$B$2:$O$854,2,FALSE),"")</f>
        <v>-</v>
      </c>
      <c r="AB680" s="37" t="str">
        <f>_xlfn.IFNA(VLOOKUP($C680,DataSuS2022!$B$2:$O$854,3,FALSE),"")</f>
        <v>-</v>
      </c>
      <c r="AC680" s="37" t="str">
        <f>_xlfn.IFNA(VLOOKUP($C680,DataSuS2022!$B$2:$O$854,4,FALSE),"")</f>
        <v>-</v>
      </c>
      <c r="AD680" s="37" t="str">
        <f>_xlfn.IFNA(VLOOKUP($C680,DataSuS2022!$B$2:$O$854,5,FALSE),"")</f>
        <v>-</v>
      </c>
      <c r="AE680" s="37" t="str">
        <f>_xlfn.IFNA(VLOOKUP($C680,DataSuS2022!$B$2:$O$854,6,FALSE),"")</f>
        <v>-</v>
      </c>
      <c r="AF680" s="37" t="str">
        <f>_xlfn.IFNA(VLOOKUP($C680,DataSuS2022!$B$2:$O$854,7,FALSE),"")</f>
        <v>-</v>
      </c>
      <c r="AG680" s="37" t="str">
        <f>_xlfn.IFNA(VLOOKUP($C680,DataSuS2022!$B$2:$O$854,8,FALSE),"")</f>
        <v>-</v>
      </c>
      <c r="AH680" s="37" t="str">
        <f>_xlfn.IFNA(VLOOKUP($C680,DataSuS2022!$B$2:$O$854,9,FALSE),"")</f>
        <v>-</v>
      </c>
      <c r="AI680" s="37" t="str">
        <f>_xlfn.IFNA(VLOOKUP($C680,DataSuS2022!$B$2:$O$854,10,FALSE),"")</f>
        <v>-</v>
      </c>
      <c r="AJ680" s="37" t="str">
        <f>_xlfn.IFNA(VLOOKUP($C680,DataSuS2022!$B$2:$O$854,11,FALSE),"")</f>
        <v>-</v>
      </c>
      <c r="AK680" s="37" t="str">
        <f>_xlfn.IFNA(VLOOKUP($C680,DataSuS2022!$B$2:$O$854,12,TRUE),"")</f>
        <v>-</v>
      </c>
      <c r="AL680" s="37" t="str">
        <f>_xlfn.IFNA(VLOOKUP($C680,DataSuS2022!$B$2:$O$854,13,FALSE),"")</f>
        <v>-</v>
      </c>
      <c r="AM680" s="44">
        <f t="shared" si="56"/>
        <v>0</v>
      </c>
      <c r="AN680" t="str">
        <f>_xlfn.IFNA(VLOOKUP($C680,DataSuS2023!$B$2:$O$854,2,FALSE),"")</f>
        <v>-</v>
      </c>
      <c r="AO680" t="str">
        <f>_xlfn.IFNA(VLOOKUP($C680,DataSuS2023!$B$2:$O$854,3,FALSE),"")</f>
        <v>-</v>
      </c>
      <c r="AP680" t="str">
        <f>_xlfn.IFNA(VLOOKUP($C680,DataSuS2023!$B$2:$O$854,4,FALSE),"")</f>
        <v>-</v>
      </c>
      <c r="AQ680" t="str">
        <f>_xlfn.IFNA(VLOOKUP($C680,DataSuS2023!$B$2:$O$854,5,FALSE),"")</f>
        <v>-</v>
      </c>
      <c r="AR680" t="str">
        <f>_xlfn.IFNA(VLOOKUP($C680,DataSuS2023!$B$2:$O$854,6,FALSE),"")</f>
        <v>-</v>
      </c>
      <c r="AS680" t="str">
        <f>_xlfn.IFNA(VLOOKUP($C680,DataSuS2023!$B$2:$O$854,7,FALSE),"")</f>
        <v>-</v>
      </c>
      <c r="AT680" t="str">
        <f>_xlfn.IFNA(VLOOKUP($C680,DataSuS2023!$B$2:$O$854,8,FALSE),"")</f>
        <v>-</v>
      </c>
      <c r="AU680" t="str">
        <f>_xlfn.IFNA(VLOOKUP($C680,DataSuS2023!$B$2:$O$854,9,FALSE),"")</f>
        <v>-</v>
      </c>
      <c r="AV680" t="str">
        <f>_xlfn.IFNA(VLOOKUP($C680,DataSuS2023!$B$2:$O$854,10,FALSE),"")</f>
        <v>-</v>
      </c>
      <c r="AW680" t="str">
        <f>_xlfn.IFNA(VLOOKUP($C680,DataSuS2023!$B$2:$O$854,11,FALSE),"")</f>
        <v>-</v>
      </c>
      <c r="AX680" t="str">
        <f>_xlfn.IFNA(VLOOKUP($C680,DataSuS2023!$B$2:$O$854,12,FALSE),"")</f>
        <v>-</v>
      </c>
      <c r="AY680" t="str">
        <f>_xlfn.IFNA(VLOOKUP($C680,DataSuS2023!$B$2:$O$854,13,FALSE),"")</f>
        <v>-</v>
      </c>
      <c r="AZ680" s="43">
        <f t="shared" si="58"/>
        <v>0</v>
      </c>
      <c r="BA680">
        <f t="shared" si="57"/>
        <v>0</v>
      </c>
    </row>
    <row r="681" spans="1:53" ht="15.75" customHeight="1">
      <c r="A681" s="10" t="s">
        <v>1197</v>
      </c>
      <c r="B681" s="5">
        <v>3159209</v>
      </c>
      <c r="C681" s="5" t="str">
        <f t="shared" si="54"/>
        <v>31592</v>
      </c>
      <c r="D681" s="11" t="s">
        <v>78</v>
      </c>
      <c r="E681" s="12">
        <v>0.47299999999999998</v>
      </c>
      <c r="F681" s="12">
        <v>0.61099999999999999</v>
      </c>
      <c r="G681" s="13">
        <v>0.69</v>
      </c>
      <c r="H681" s="46" t="s">
        <v>833</v>
      </c>
      <c r="I681" s="13" t="s">
        <v>61</v>
      </c>
      <c r="J681" s="14">
        <v>1.72</v>
      </c>
      <c r="K681" s="14">
        <v>503.01100000000002</v>
      </c>
      <c r="L681" s="15">
        <f t="shared" si="43"/>
        <v>3.4194083230784216</v>
      </c>
      <c r="M681" s="6" t="s">
        <v>89</v>
      </c>
      <c r="N681" s="3" t="str">
        <f>_xlfn.IFNA(VLOOKUP($C681,DataSuS2021!$B$2:$O$173,2,FALSE),"")</f>
        <v/>
      </c>
      <c r="O681" s="3" t="str">
        <f>_xlfn.IFNA(VLOOKUP($C681,DataSuS2021!$B$2:$O$173,3,FALSE),"")</f>
        <v/>
      </c>
      <c r="P681" s="3" t="str">
        <f>_xlfn.IFNA(VLOOKUP($C681,DataSuS2021!$B$2:$O$173,4,FALSE),"")</f>
        <v/>
      </c>
      <c r="Q681" s="3" t="str">
        <f>_xlfn.IFNA(VLOOKUP($C681,DataSuS2021!$B$2:$O$173,5,FALSE),"")</f>
        <v/>
      </c>
      <c r="R681" s="3" t="str">
        <f>_xlfn.IFNA(VLOOKUP($C681,DataSuS2021!$B$2:$O$173,6,FALSE),"")</f>
        <v/>
      </c>
      <c r="S681" s="3" t="str">
        <f>_xlfn.IFNA(VLOOKUP($C681,DataSuS2021!$B$2:$O$173,7,FALSE),"")</f>
        <v/>
      </c>
      <c r="T681" s="3" t="str">
        <f>_xlfn.IFNA(VLOOKUP($C681,DataSuS2021!$B$2:$O$173,8,FALSE),"")</f>
        <v/>
      </c>
      <c r="U681" s="3" t="str">
        <f>_xlfn.IFNA(VLOOKUP($C681,DataSuS2021!$B$2:$O$173,9,FALSE),"")</f>
        <v/>
      </c>
      <c r="V681" s="3" t="str">
        <f>_xlfn.IFNA(VLOOKUP($C681,DataSuS2021!$B$2:$O$173,10,FALSE),"")</f>
        <v/>
      </c>
      <c r="W681" s="3" t="str">
        <f>_xlfn.IFNA(VLOOKUP($C681,DataSuS2021!$B$2:$O$173,11,FALSE),"")</f>
        <v/>
      </c>
      <c r="X681" s="3" t="str">
        <f>_xlfn.IFNA(VLOOKUP($C681,DataSuS2021!$B$2:$O$173,12,FALSE),"")</f>
        <v/>
      </c>
      <c r="Y681" s="3" t="str">
        <f>_xlfn.IFNA(VLOOKUP($C681,DataSuS2021!$B$2:$O$173,13,FALSE),"")</f>
        <v/>
      </c>
      <c r="Z681" s="42">
        <f t="shared" si="55"/>
        <v>0</v>
      </c>
      <c r="AA681" s="37" t="str">
        <f>_xlfn.IFNA(VLOOKUP($C681,DataSuS2022!$B$2:$O$854,2,FALSE),"")</f>
        <v>-</v>
      </c>
      <c r="AB681" s="37" t="str">
        <f>_xlfn.IFNA(VLOOKUP($C681,DataSuS2022!$B$2:$O$854,3,FALSE),"")</f>
        <v>-</v>
      </c>
      <c r="AC681" s="37" t="str">
        <f>_xlfn.IFNA(VLOOKUP($C681,DataSuS2022!$B$2:$O$854,4,FALSE),"")</f>
        <v>-</v>
      </c>
      <c r="AD681" s="37" t="str">
        <f>_xlfn.IFNA(VLOOKUP($C681,DataSuS2022!$B$2:$O$854,5,FALSE),"")</f>
        <v>-</v>
      </c>
      <c r="AE681" s="37" t="str">
        <f>_xlfn.IFNA(VLOOKUP($C681,DataSuS2022!$B$2:$O$854,6,FALSE),"")</f>
        <v>-</v>
      </c>
      <c r="AF681" s="37" t="str">
        <f>_xlfn.IFNA(VLOOKUP($C681,DataSuS2022!$B$2:$O$854,7,FALSE),"")</f>
        <v>-</v>
      </c>
      <c r="AG681" s="37" t="str">
        <f>_xlfn.IFNA(VLOOKUP($C681,DataSuS2022!$B$2:$O$854,8,FALSE),"")</f>
        <v>-</v>
      </c>
      <c r="AH681" s="37" t="str">
        <f>_xlfn.IFNA(VLOOKUP($C681,DataSuS2022!$B$2:$O$854,9,FALSE),"")</f>
        <v>-</v>
      </c>
      <c r="AI681" s="37" t="str">
        <f>_xlfn.IFNA(VLOOKUP($C681,DataSuS2022!$B$2:$O$854,10,FALSE),"")</f>
        <v>-</v>
      </c>
      <c r="AJ681" s="37" t="str">
        <f>_xlfn.IFNA(VLOOKUP($C681,DataSuS2022!$B$2:$O$854,11,FALSE),"")</f>
        <v>-</v>
      </c>
      <c r="AK681" s="37" t="str">
        <f>_xlfn.IFNA(VLOOKUP($C681,DataSuS2022!$B$2:$O$854,12,TRUE),"")</f>
        <v>-</v>
      </c>
      <c r="AL681" s="37" t="str">
        <f>_xlfn.IFNA(VLOOKUP($C681,DataSuS2022!$B$2:$O$854,13,FALSE),"")</f>
        <v>-</v>
      </c>
      <c r="AM681" s="44">
        <f t="shared" si="56"/>
        <v>0</v>
      </c>
      <c r="AN681" t="str">
        <f>_xlfn.IFNA(VLOOKUP($C681,DataSuS2023!$B$2:$O$854,2,FALSE),"")</f>
        <v>-</v>
      </c>
      <c r="AO681" t="str">
        <f>_xlfn.IFNA(VLOOKUP($C681,DataSuS2023!$B$2:$O$854,3,FALSE),"")</f>
        <v>-</v>
      </c>
      <c r="AP681" t="str">
        <f>_xlfn.IFNA(VLOOKUP($C681,DataSuS2023!$B$2:$O$854,4,FALSE),"")</f>
        <v>-</v>
      </c>
      <c r="AQ681" t="str">
        <f>_xlfn.IFNA(VLOOKUP($C681,DataSuS2023!$B$2:$O$854,5,FALSE),"")</f>
        <v>-</v>
      </c>
      <c r="AR681" t="str">
        <f>_xlfn.IFNA(VLOOKUP($C681,DataSuS2023!$B$2:$O$854,6,FALSE),"")</f>
        <v>-</v>
      </c>
      <c r="AS681" t="str">
        <f>_xlfn.IFNA(VLOOKUP($C681,DataSuS2023!$B$2:$O$854,7,FALSE),"")</f>
        <v>-</v>
      </c>
      <c r="AT681" t="str">
        <f>_xlfn.IFNA(VLOOKUP($C681,DataSuS2023!$B$2:$O$854,8,FALSE),"")</f>
        <v>-</v>
      </c>
      <c r="AU681" t="str">
        <f>_xlfn.IFNA(VLOOKUP($C681,DataSuS2023!$B$2:$O$854,9,FALSE),"")</f>
        <v>-</v>
      </c>
      <c r="AV681" t="str">
        <f>_xlfn.IFNA(VLOOKUP($C681,DataSuS2023!$B$2:$O$854,10,FALSE),"")</f>
        <v>-</v>
      </c>
      <c r="AW681" t="str">
        <f>_xlfn.IFNA(VLOOKUP($C681,DataSuS2023!$B$2:$O$854,11,FALSE),"")</f>
        <v>-</v>
      </c>
      <c r="AX681" t="str">
        <f>_xlfn.IFNA(VLOOKUP($C681,DataSuS2023!$B$2:$O$854,12,FALSE),"")</f>
        <v>-</v>
      </c>
      <c r="AY681" t="str">
        <f>_xlfn.IFNA(VLOOKUP($C681,DataSuS2023!$B$2:$O$854,13,FALSE),"")</f>
        <v>-</v>
      </c>
      <c r="AZ681" s="43">
        <f t="shared" si="58"/>
        <v>0</v>
      </c>
      <c r="BA681">
        <f t="shared" si="57"/>
        <v>0</v>
      </c>
    </row>
    <row r="682" spans="1:53" ht="15.75" customHeight="1">
      <c r="A682" s="10" t="s">
        <v>1198</v>
      </c>
      <c r="B682" s="5">
        <v>3159407</v>
      </c>
      <c r="C682" s="5" t="str">
        <f t="shared" si="54"/>
        <v>31594</v>
      </c>
      <c r="D682" s="11" t="s">
        <v>64</v>
      </c>
      <c r="E682" s="12">
        <v>0.43099999999999999</v>
      </c>
      <c r="F682" s="12">
        <v>0.60199999999999998</v>
      </c>
      <c r="G682" s="13">
        <v>0.63</v>
      </c>
      <c r="H682" s="46" t="s">
        <v>99</v>
      </c>
      <c r="I682" s="13" t="s">
        <v>61</v>
      </c>
      <c r="J682" s="14">
        <v>0.73</v>
      </c>
      <c r="K682" s="14">
        <v>324.23399999999998</v>
      </c>
      <c r="L682" s="15">
        <f t="shared" si="43"/>
        <v>2.2514603650449985</v>
      </c>
      <c r="M682" s="6" t="s">
        <v>62</v>
      </c>
      <c r="N682" s="3" t="str">
        <f>_xlfn.IFNA(VLOOKUP($C682,DataSuS2021!$B$2:$O$173,2,FALSE),"")</f>
        <v/>
      </c>
      <c r="O682" s="3" t="str">
        <f>_xlfn.IFNA(VLOOKUP($C682,DataSuS2021!$B$2:$O$173,3,FALSE),"")</f>
        <v/>
      </c>
      <c r="P682" s="3" t="str">
        <f>_xlfn.IFNA(VLOOKUP($C682,DataSuS2021!$B$2:$O$173,4,FALSE),"")</f>
        <v/>
      </c>
      <c r="Q682" s="3" t="str">
        <f>_xlfn.IFNA(VLOOKUP($C682,DataSuS2021!$B$2:$O$173,5,FALSE),"")</f>
        <v/>
      </c>
      <c r="R682" s="3" t="str">
        <f>_xlfn.IFNA(VLOOKUP($C682,DataSuS2021!$B$2:$O$173,6,FALSE),"")</f>
        <v/>
      </c>
      <c r="S682" s="3" t="str">
        <f>_xlfn.IFNA(VLOOKUP($C682,DataSuS2021!$B$2:$O$173,7,FALSE),"")</f>
        <v/>
      </c>
      <c r="T682" s="3" t="str">
        <f>_xlfn.IFNA(VLOOKUP($C682,DataSuS2021!$B$2:$O$173,8,FALSE),"")</f>
        <v/>
      </c>
      <c r="U682" s="3" t="str">
        <f>_xlfn.IFNA(VLOOKUP($C682,DataSuS2021!$B$2:$O$173,9,FALSE),"")</f>
        <v/>
      </c>
      <c r="V682" s="3" t="str">
        <f>_xlfn.IFNA(VLOOKUP($C682,DataSuS2021!$B$2:$O$173,10,FALSE),"")</f>
        <v/>
      </c>
      <c r="W682" s="3" t="str">
        <f>_xlfn.IFNA(VLOOKUP($C682,DataSuS2021!$B$2:$O$173,11,FALSE),"")</f>
        <v/>
      </c>
      <c r="X682" s="3" t="str">
        <f>_xlfn.IFNA(VLOOKUP($C682,DataSuS2021!$B$2:$O$173,12,FALSE),"")</f>
        <v/>
      </c>
      <c r="Y682" s="3" t="str">
        <f>_xlfn.IFNA(VLOOKUP($C682,DataSuS2021!$B$2:$O$173,13,FALSE),"")</f>
        <v/>
      </c>
      <c r="Z682" s="42">
        <f t="shared" si="55"/>
        <v>0</v>
      </c>
      <c r="AA682" s="37" t="str">
        <f>_xlfn.IFNA(VLOOKUP($C682,DataSuS2022!$B$2:$O$854,2,FALSE),"")</f>
        <v>-</v>
      </c>
      <c r="AB682" s="37" t="str">
        <f>_xlfn.IFNA(VLOOKUP($C682,DataSuS2022!$B$2:$O$854,3,FALSE),"")</f>
        <v>-</v>
      </c>
      <c r="AC682" s="37" t="str">
        <f>_xlfn.IFNA(VLOOKUP($C682,DataSuS2022!$B$2:$O$854,4,FALSE),"")</f>
        <v>-</v>
      </c>
      <c r="AD682" s="37" t="str">
        <f>_xlfn.IFNA(VLOOKUP($C682,DataSuS2022!$B$2:$O$854,5,FALSE),"")</f>
        <v>-</v>
      </c>
      <c r="AE682" s="37" t="str">
        <f>_xlfn.IFNA(VLOOKUP($C682,DataSuS2022!$B$2:$O$854,6,FALSE),"")</f>
        <v>-</v>
      </c>
      <c r="AF682" s="37" t="str">
        <f>_xlfn.IFNA(VLOOKUP($C682,DataSuS2022!$B$2:$O$854,7,FALSE),"")</f>
        <v>-</v>
      </c>
      <c r="AG682" s="37" t="str">
        <f>_xlfn.IFNA(VLOOKUP($C682,DataSuS2022!$B$2:$O$854,8,FALSE),"")</f>
        <v>-</v>
      </c>
      <c r="AH682" s="37" t="str">
        <f>_xlfn.IFNA(VLOOKUP($C682,DataSuS2022!$B$2:$O$854,9,FALSE),"")</f>
        <v>-</v>
      </c>
      <c r="AI682" s="37" t="str">
        <f>_xlfn.IFNA(VLOOKUP($C682,DataSuS2022!$B$2:$O$854,10,FALSE),"")</f>
        <v>-</v>
      </c>
      <c r="AJ682" s="37" t="str">
        <f>_xlfn.IFNA(VLOOKUP($C682,DataSuS2022!$B$2:$O$854,11,FALSE),"")</f>
        <v>-</v>
      </c>
      <c r="AK682" s="37" t="str">
        <f>_xlfn.IFNA(VLOOKUP($C682,DataSuS2022!$B$2:$O$854,12,TRUE),"")</f>
        <v>-</v>
      </c>
      <c r="AL682" s="37" t="str">
        <f>_xlfn.IFNA(VLOOKUP($C682,DataSuS2022!$B$2:$O$854,13,FALSE),"")</f>
        <v>-</v>
      </c>
      <c r="AM682" s="44">
        <f t="shared" si="56"/>
        <v>0</v>
      </c>
      <c r="AN682" t="str">
        <f>_xlfn.IFNA(VLOOKUP($C682,DataSuS2023!$B$2:$O$854,2,FALSE),"")</f>
        <v>-</v>
      </c>
      <c r="AO682" t="str">
        <f>_xlfn.IFNA(VLOOKUP($C682,DataSuS2023!$B$2:$O$854,3,FALSE),"")</f>
        <v>-</v>
      </c>
      <c r="AP682" t="str">
        <f>_xlfn.IFNA(VLOOKUP($C682,DataSuS2023!$B$2:$O$854,4,FALSE),"")</f>
        <v>-</v>
      </c>
      <c r="AQ682" t="str">
        <f>_xlfn.IFNA(VLOOKUP($C682,DataSuS2023!$B$2:$O$854,5,FALSE),"")</f>
        <v>-</v>
      </c>
      <c r="AR682" t="str">
        <f>_xlfn.IFNA(VLOOKUP($C682,DataSuS2023!$B$2:$O$854,6,FALSE),"")</f>
        <v>-</v>
      </c>
      <c r="AS682" t="str">
        <f>_xlfn.IFNA(VLOOKUP($C682,DataSuS2023!$B$2:$O$854,7,FALSE),"")</f>
        <v>-</v>
      </c>
      <c r="AT682" t="str">
        <f>_xlfn.IFNA(VLOOKUP($C682,DataSuS2023!$B$2:$O$854,8,FALSE),"")</f>
        <v>-</v>
      </c>
      <c r="AU682" t="str">
        <f>_xlfn.IFNA(VLOOKUP($C682,DataSuS2023!$B$2:$O$854,9,FALSE),"")</f>
        <v>-</v>
      </c>
      <c r="AV682" t="str">
        <f>_xlfn.IFNA(VLOOKUP($C682,DataSuS2023!$B$2:$O$854,10,FALSE),"")</f>
        <v>-</v>
      </c>
      <c r="AW682" t="str">
        <f>_xlfn.IFNA(VLOOKUP($C682,DataSuS2023!$B$2:$O$854,11,FALSE),"")</f>
        <v>-</v>
      </c>
      <c r="AX682" t="str">
        <f>_xlfn.IFNA(VLOOKUP($C682,DataSuS2023!$B$2:$O$854,12,FALSE),"")</f>
        <v>-</v>
      </c>
      <c r="AY682" t="str">
        <f>_xlfn.IFNA(VLOOKUP($C682,DataSuS2023!$B$2:$O$854,13,FALSE),"")</f>
        <v>-</v>
      </c>
      <c r="AZ682" s="43">
        <f t="shared" si="58"/>
        <v>0</v>
      </c>
      <c r="BA682">
        <f t="shared" si="57"/>
        <v>0</v>
      </c>
    </row>
    <row r="683" spans="1:53" ht="15.75" customHeight="1">
      <c r="A683" s="10" t="s">
        <v>1199</v>
      </c>
      <c r="B683" s="5">
        <v>3159308</v>
      </c>
      <c r="C683" s="5" t="str">
        <f t="shared" si="54"/>
        <v>31593</v>
      </c>
      <c r="D683" s="11" t="s">
        <v>51</v>
      </c>
      <c r="E683" s="12">
        <v>0.31</v>
      </c>
      <c r="F683" s="12">
        <v>0.47199999999999998</v>
      </c>
      <c r="G683" s="13">
        <v>0.68200000000000005</v>
      </c>
      <c r="H683" s="46">
        <v>81</v>
      </c>
      <c r="I683" s="13" t="s">
        <v>61</v>
      </c>
      <c r="J683" s="14">
        <v>1.0900000000000001</v>
      </c>
      <c r="K683" s="14">
        <v>420.94</v>
      </c>
      <c r="L683" s="15">
        <f t="shared" si="43"/>
        <v>2.5894426759158078</v>
      </c>
      <c r="M683" s="6" t="s">
        <v>62</v>
      </c>
      <c r="N683" s="3" t="str">
        <f>_xlfn.IFNA(VLOOKUP($C683,DataSuS2021!$B$2:$O$173,2,FALSE),"")</f>
        <v/>
      </c>
      <c r="O683" s="3" t="str">
        <f>_xlfn.IFNA(VLOOKUP($C683,DataSuS2021!$B$2:$O$173,3,FALSE),"")</f>
        <v/>
      </c>
      <c r="P683" s="3" t="str">
        <f>_xlfn.IFNA(VLOOKUP($C683,DataSuS2021!$B$2:$O$173,4,FALSE),"")</f>
        <v/>
      </c>
      <c r="Q683" s="3" t="str">
        <f>_xlfn.IFNA(VLOOKUP($C683,DataSuS2021!$B$2:$O$173,5,FALSE),"")</f>
        <v/>
      </c>
      <c r="R683" s="3" t="str">
        <f>_xlfn.IFNA(VLOOKUP($C683,DataSuS2021!$B$2:$O$173,6,FALSE),"")</f>
        <v/>
      </c>
      <c r="S683" s="3" t="str">
        <f>_xlfn.IFNA(VLOOKUP($C683,DataSuS2021!$B$2:$O$173,7,FALSE),"")</f>
        <v/>
      </c>
      <c r="T683" s="3" t="str">
        <f>_xlfn.IFNA(VLOOKUP($C683,DataSuS2021!$B$2:$O$173,8,FALSE),"")</f>
        <v/>
      </c>
      <c r="U683" s="3" t="str">
        <f>_xlfn.IFNA(VLOOKUP($C683,DataSuS2021!$B$2:$O$173,9,FALSE),"")</f>
        <v/>
      </c>
      <c r="V683" s="3" t="str">
        <f>_xlfn.IFNA(VLOOKUP($C683,DataSuS2021!$B$2:$O$173,10,FALSE),"")</f>
        <v/>
      </c>
      <c r="W683" s="3" t="str">
        <f>_xlfn.IFNA(VLOOKUP($C683,DataSuS2021!$B$2:$O$173,11,FALSE),"")</f>
        <v/>
      </c>
      <c r="X683" s="3" t="str">
        <f>_xlfn.IFNA(VLOOKUP($C683,DataSuS2021!$B$2:$O$173,12,FALSE),"")</f>
        <v/>
      </c>
      <c r="Y683" s="3" t="str">
        <f>_xlfn.IFNA(VLOOKUP($C683,DataSuS2021!$B$2:$O$173,13,FALSE),"")</f>
        <v/>
      </c>
      <c r="Z683" s="42">
        <f t="shared" si="55"/>
        <v>0</v>
      </c>
      <c r="AA683" s="37" t="str">
        <f>_xlfn.IFNA(VLOOKUP($C683,DataSuS2022!$B$2:$O$854,2,FALSE),"")</f>
        <v>-</v>
      </c>
      <c r="AB683" s="37" t="str">
        <f>_xlfn.IFNA(VLOOKUP($C683,DataSuS2022!$B$2:$O$854,3,FALSE),"")</f>
        <v>-</v>
      </c>
      <c r="AC683" s="37" t="str">
        <f>_xlfn.IFNA(VLOOKUP($C683,DataSuS2022!$B$2:$O$854,4,FALSE),"")</f>
        <v>-</v>
      </c>
      <c r="AD683" s="37" t="str">
        <f>_xlfn.IFNA(VLOOKUP($C683,DataSuS2022!$B$2:$O$854,5,FALSE),"")</f>
        <v>-</v>
      </c>
      <c r="AE683" s="37" t="str">
        <f>_xlfn.IFNA(VLOOKUP($C683,DataSuS2022!$B$2:$O$854,6,FALSE),"")</f>
        <v>-</v>
      </c>
      <c r="AF683" s="37" t="str">
        <f>_xlfn.IFNA(VLOOKUP($C683,DataSuS2022!$B$2:$O$854,7,FALSE),"")</f>
        <v>-</v>
      </c>
      <c r="AG683" s="37" t="str">
        <f>_xlfn.IFNA(VLOOKUP($C683,DataSuS2022!$B$2:$O$854,8,FALSE),"")</f>
        <v>-</v>
      </c>
      <c r="AH683" s="37" t="str">
        <f>_xlfn.IFNA(VLOOKUP($C683,DataSuS2022!$B$2:$O$854,9,FALSE),"")</f>
        <v>-</v>
      </c>
      <c r="AI683" s="37" t="str">
        <f>_xlfn.IFNA(VLOOKUP($C683,DataSuS2022!$B$2:$O$854,10,FALSE),"")</f>
        <v>-</v>
      </c>
      <c r="AJ683" s="37" t="str">
        <f>_xlfn.IFNA(VLOOKUP($C683,DataSuS2022!$B$2:$O$854,11,FALSE),"")</f>
        <v>-</v>
      </c>
      <c r="AK683" s="37" t="str">
        <f>_xlfn.IFNA(VLOOKUP($C683,DataSuS2022!$B$2:$O$854,12,TRUE),"")</f>
        <v>-</v>
      </c>
      <c r="AL683" s="37" t="str">
        <f>_xlfn.IFNA(VLOOKUP($C683,DataSuS2022!$B$2:$O$854,13,FALSE),"")</f>
        <v>-</v>
      </c>
      <c r="AM683" s="44">
        <f t="shared" si="56"/>
        <v>0</v>
      </c>
      <c r="AN683" t="str">
        <f>_xlfn.IFNA(VLOOKUP($C683,DataSuS2023!$B$2:$O$854,2,FALSE),"")</f>
        <v>-</v>
      </c>
      <c r="AO683" t="str">
        <f>_xlfn.IFNA(VLOOKUP($C683,DataSuS2023!$B$2:$O$854,3,FALSE),"")</f>
        <v>-</v>
      </c>
      <c r="AP683" t="str">
        <f>_xlfn.IFNA(VLOOKUP($C683,DataSuS2023!$B$2:$O$854,4,FALSE),"")</f>
        <v>-</v>
      </c>
      <c r="AQ683" t="str">
        <f>_xlfn.IFNA(VLOOKUP($C683,DataSuS2023!$B$2:$O$854,5,FALSE),"")</f>
        <v>-</v>
      </c>
      <c r="AR683" t="str">
        <f>_xlfn.IFNA(VLOOKUP($C683,DataSuS2023!$B$2:$O$854,6,FALSE),"")</f>
        <v>-</v>
      </c>
      <c r="AS683" t="str">
        <f>_xlfn.IFNA(VLOOKUP($C683,DataSuS2023!$B$2:$O$854,7,FALSE),"")</f>
        <v>-</v>
      </c>
      <c r="AT683" t="str">
        <f>_xlfn.IFNA(VLOOKUP($C683,DataSuS2023!$B$2:$O$854,8,FALSE),"")</f>
        <v>-</v>
      </c>
      <c r="AU683" t="str">
        <f>_xlfn.IFNA(VLOOKUP($C683,DataSuS2023!$B$2:$O$854,9,FALSE),"")</f>
        <v>-</v>
      </c>
      <c r="AV683" t="str">
        <f>_xlfn.IFNA(VLOOKUP($C683,DataSuS2023!$B$2:$O$854,10,FALSE),"")</f>
        <v>-</v>
      </c>
      <c r="AW683" t="str">
        <f>_xlfn.IFNA(VLOOKUP($C683,DataSuS2023!$B$2:$O$854,11,FALSE),"")</f>
        <v>-</v>
      </c>
      <c r="AX683" t="str">
        <f>_xlfn.IFNA(VLOOKUP($C683,DataSuS2023!$B$2:$O$854,12,FALSE),"")</f>
        <v>-</v>
      </c>
      <c r="AY683" t="str">
        <f>_xlfn.IFNA(VLOOKUP($C683,DataSuS2023!$B$2:$O$854,13,FALSE),"")</f>
        <v>-</v>
      </c>
      <c r="AZ683" s="43">
        <f t="shared" si="58"/>
        <v>0</v>
      </c>
      <c r="BA683">
        <f t="shared" si="57"/>
        <v>0</v>
      </c>
    </row>
    <row r="684" spans="1:53" ht="15.75" customHeight="1">
      <c r="A684" s="10" t="s">
        <v>1200</v>
      </c>
      <c r="B684" s="5">
        <v>3159357</v>
      </c>
      <c r="C684" s="5" t="str">
        <f t="shared" si="54"/>
        <v>31593</v>
      </c>
      <c r="D684" s="11" t="s">
        <v>64</v>
      </c>
      <c r="E684" s="12">
        <v>0.44500000000000001</v>
      </c>
      <c r="F684" s="12">
        <v>0.55900000000000005</v>
      </c>
      <c r="G684" s="13">
        <v>0.61299999999999999</v>
      </c>
      <c r="H684" s="46" t="s">
        <v>562</v>
      </c>
      <c r="I684" s="13" t="s">
        <v>61</v>
      </c>
      <c r="J684" s="14">
        <v>0.78</v>
      </c>
      <c r="K684" s="14">
        <v>68.153000000000006</v>
      </c>
      <c r="L684" s="15">
        <f t="shared" si="43"/>
        <v>11.444837351253796</v>
      </c>
      <c r="M684" s="6" t="s">
        <v>67</v>
      </c>
      <c r="N684" s="3" t="str">
        <f>_xlfn.IFNA(VLOOKUP($C684,DataSuS2021!$B$2:$O$173,2,FALSE),"")</f>
        <v/>
      </c>
      <c r="O684" s="3" t="str">
        <f>_xlfn.IFNA(VLOOKUP($C684,DataSuS2021!$B$2:$O$173,3,FALSE),"")</f>
        <v/>
      </c>
      <c r="P684" s="3" t="str">
        <f>_xlfn.IFNA(VLOOKUP($C684,DataSuS2021!$B$2:$O$173,4,FALSE),"")</f>
        <v/>
      </c>
      <c r="Q684" s="3" t="str">
        <f>_xlfn.IFNA(VLOOKUP($C684,DataSuS2021!$B$2:$O$173,5,FALSE),"")</f>
        <v/>
      </c>
      <c r="R684" s="3" t="str">
        <f>_xlfn.IFNA(VLOOKUP($C684,DataSuS2021!$B$2:$O$173,6,FALSE),"")</f>
        <v/>
      </c>
      <c r="S684" s="3" t="str">
        <f>_xlfn.IFNA(VLOOKUP($C684,DataSuS2021!$B$2:$O$173,7,FALSE),"")</f>
        <v/>
      </c>
      <c r="T684" s="3" t="str">
        <f>_xlfn.IFNA(VLOOKUP($C684,DataSuS2021!$B$2:$O$173,8,FALSE),"")</f>
        <v/>
      </c>
      <c r="U684" s="3" t="str">
        <f>_xlfn.IFNA(VLOOKUP($C684,DataSuS2021!$B$2:$O$173,9,FALSE),"")</f>
        <v/>
      </c>
      <c r="V684" s="3" t="str">
        <f>_xlfn.IFNA(VLOOKUP($C684,DataSuS2021!$B$2:$O$173,10,FALSE),"")</f>
        <v/>
      </c>
      <c r="W684" s="3" t="str">
        <f>_xlfn.IFNA(VLOOKUP($C684,DataSuS2021!$B$2:$O$173,11,FALSE),"")</f>
        <v/>
      </c>
      <c r="X684" s="3" t="str">
        <f>_xlfn.IFNA(VLOOKUP($C684,DataSuS2021!$B$2:$O$173,12,FALSE),"")</f>
        <v/>
      </c>
      <c r="Y684" s="3" t="str">
        <f>_xlfn.IFNA(VLOOKUP($C684,DataSuS2021!$B$2:$O$173,13,FALSE),"")</f>
        <v/>
      </c>
      <c r="Z684" s="42">
        <f t="shared" si="55"/>
        <v>0</v>
      </c>
      <c r="AA684" s="37" t="str">
        <f>_xlfn.IFNA(VLOOKUP($C684,DataSuS2022!$B$2:$O$854,2,FALSE),"")</f>
        <v>-</v>
      </c>
      <c r="AB684" s="37" t="str">
        <f>_xlfn.IFNA(VLOOKUP($C684,DataSuS2022!$B$2:$O$854,3,FALSE),"")</f>
        <v>-</v>
      </c>
      <c r="AC684" s="37" t="str">
        <f>_xlfn.IFNA(VLOOKUP($C684,DataSuS2022!$B$2:$O$854,4,FALSE),"")</f>
        <v>-</v>
      </c>
      <c r="AD684" s="37" t="str">
        <f>_xlfn.IFNA(VLOOKUP($C684,DataSuS2022!$B$2:$O$854,5,FALSE),"")</f>
        <v>-</v>
      </c>
      <c r="AE684" s="37" t="str">
        <f>_xlfn.IFNA(VLOOKUP($C684,DataSuS2022!$B$2:$O$854,6,FALSE),"")</f>
        <v>-</v>
      </c>
      <c r="AF684" s="37" t="str">
        <f>_xlfn.IFNA(VLOOKUP($C684,DataSuS2022!$B$2:$O$854,7,FALSE),"")</f>
        <v>-</v>
      </c>
      <c r="AG684" s="37" t="str">
        <f>_xlfn.IFNA(VLOOKUP($C684,DataSuS2022!$B$2:$O$854,8,FALSE),"")</f>
        <v>-</v>
      </c>
      <c r="AH684" s="37" t="str">
        <f>_xlfn.IFNA(VLOOKUP($C684,DataSuS2022!$B$2:$O$854,9,FALSE),"")</f>
        <v>-</v>
      </c>
      <c r="AI684" s="37" t="str">
        <f>_xlfn.IFNA(VLOOKUP($C684,DataSuS2022!$B$2:$O$854,10,FALSE),"")</f>
        <v>-</v>
      </c>
      <c r="AJ684" s="37" t="str">
        <f>_xlfn.IFNA(VLOOKUP($C684,DataSuS2022!$B$2:$O$854,11,FALSE),"")</f>
        <v>-</v>
      </c>
      <c r="AK684" s="37" t="str">
        <f>_xlfn.IFNA(VLOOKUP($C684,DataSuS2022!$B$2:$O$854,12,TRUE),"")</f>
        <v>-</v>
      </c>
      <c r="AL684" s="37" t="str">
        <f>_xlfn.IFNA(VLOOKUP($C684,DataSuS2022!$B$2:$O$854,13,FALSE),"")</f>
        <v>-</v>
      </c>
      <c r="AM684" s="44">
        <f t="shared" si="56"/>
        <v>0</v>
      </c>
      <c r="AN684" t="str">
        <f>_xlfn.IFNA(VLOOKUP($C684,DataSuS2023!$B$2:$O$854,2,FALSE),"")</f>
        <v>-</v>
      </c>
      <c r="AO684" t="str">
        <f>_xlfn.IFNA(VLOOKUP($C684,DataSuS2023!$B$2:$O$854,3,FALSE),"")</f>
        <v>-</v>
      </c>
      <c r="AP684" t="str">
        <f>_xlfn.IFNA(VLOOKUP($C684,DataSuS2023!$B$2:$O$854,4,FALSE),"")</f>
        <v>-</v>
      </c>
      <c r="AQ684" t="str">
        <f>_xlfn.IFNA(VLOOKUP($C684,DataSuS2023!$B$2:$O$854,5,FALSE),"")</f>
        <v>-</v>
      </c>
      <c r="AR684" t="str">
        <f>_xlfn.IFNA(VLOOKUP($C684,DataSuS2023!$B$2:$O$854,6,FALSE),"")</f>
        <v>-</v>
      </c>
      <c r="AS684" t="str">
        <f>_xlfn.IFNA(VLOOKUP($C684,DataSuS2023!$B$2:$O$854,7,FALSE),"")</f>
        <v>-</v>
      </c>
      <c r="AT684" t="str">
        <f>_xlfn.IFNA(VLOOKUP($C684,DataSuS2023!$B$2:$O$854,8,FALSE),"")</f>
        <v>-</v>
      </c>
      <c r="AU684" t="str">
        <f>_xlfn.IFNA(VLOOKUP($C684,DataSuS2023!$B$2:$O$854,9,FALSE),"")</f>
        <v>-</v>
      </c>
      <c r="AV684" t="str">
        <f>_xlfn.IFNA(VLOOKUP($C684,DataSuS2023!$B$2:$O$854,10,FALSE),"")</f>
        <v>-</v>
      </c>
      <c r="AW684" t="str">
        <f>_xlfn.IFNA(VLOOKUP($C684,DataSuS2023!$B$2:$O$854,11,FALSE),"")</f>
        <v>-</v>
      </c>
      <c r="AX684" t="str">
        <f>_xlfn.IFNA(VLOOKUP($C684,DataSuS2023!$B$2:$O$854,12,FALSE),"")</f>
        <v>-</v>
      </c>
      <c r="AY684" t="str">
        <f>_xlfn.IFNA(VLOOKUP($C684,DataSuS2023!$B$2:$O$854,13,FALSE),"")</f>
        <v>-</v>
      </c>
      <c r="AZ684" s="43">
        <f t="shared" si="58"/>
        <v>0</v>
      </c>
      <c r="BA684">
        <f t="shared" si="57"/>
        <v>0</v>
      </c>
    </row>
    <row r="685" spans="1:53" ht="15.75" customHeight="1">
      <c r="A685" s="10" t="s">
        <v>1201</v>
      </c>
      <c r="B685" s="5">
        <v>3159506</v>
      </c>
      <c r="C685" s="5" t="str">
        <f t="shared" si="54"/>
        <v>31595</v>
      </c>
      <c r="D685" s="11" t="s">
        <v>85</v>
      </c>
      <c r="E685" s="12">
        <v>0.38200000000000001</v>
      </c>
      <c r="F685" s="12">
        <v>0.52600000000000002</v>
      </c>
      <c r="G685" s="13">
        <v>0.60699999999999998</v>
      </c>
      <c r="H685" s="46">
        <v>35</v>
      </c>
      <c r="I685" s="13" t="s">
        <v>61</v>
      </c>
      <c r="J685" s="14">
        <v>0.73</v>
      </c>
      <c r="K685" s="14">
        <v>485.08100000000002</v>
      </c>
      <c r="L685" s="15">
        <f t="shared" si="43"/>
        <v>1.5049033048088876</v>
      </c>
      <c r="M685" s="6" t="s">
        <v>67</v>
      </c>
      <c r="N685" s="3" t="str">
        <f>_xlfn.IFNA(VLOOKUP($C685,DataSuS2021!$B$2:$O$173,2,FALSE),"")</f>
        <v/>
      </c>
      <c r="O685" s="3" t="str">
        <f>_xlfn.IFNA(VLOOKUP($C685,DataSuS2021!$B$2:$O$173,3,FALSE),"")</f>
        <v/>
      </c>
      <c r="P685" s="3" t="str">
        <f>_xlfn.IFNA(VLOOKUP($C685,DataSuS2021!$B$2:$O$173,4,FALSE),"")</f>
        <v/>
      </c>
      <c r="Q685" s="3" t="str">
        <f>_xlfn.IFNA(VLOOKUP($C685,DataSuS2021!$B$2:$O$173,5,FALSE),"")</f>
        <v/>
      </c>
      <c r="R685" s="3" t="str">
        <f>_xlfn.IFNA(VLOOKUP($C685,DataSuS2021!$B$2:$O$173,6,FALSE),"")</f>
        <v/>
      </c>
      <c r="S685" s="3" t="str">
        <f>_xlfn.IFNA(VLOOKUP($C685,DataSuS2021!$B$2:$O$173,7,FALSE),"")</f>
        <v/>
      </c>
      <c r="T685" s="3" t="str">
        <f>_xlfn.IFNA(VLOOKUP($C685,DataSuS2021!$B$2:$O$173,8,FALSE),"")</f>
        <v/>
      </c>
      <c r="U685" s="3" t="str">
        <f>_xlfn.IFNA(VLOOKUP($C685,DataSuS2021!$B$2:$O$173,9,FALSE),"")</f>
        <v/>
      </c>
      <c r="V685" s="3" t="str">
        <f>_xlfn.IFNA(VLOOKUP($C685,DataSuS2021!$B$2:$O$173,10,FALSE),"")</f>
        <v/>
      </c>
      <c r="W685" s="3" t="str">
        <f>_xlfn.IFNA(VLOOKUP($C685,DataSuS2021!$B$2:$O$173,11,FALSE),"")</f>
        <v/>
      </c>
      <c r="X685" s="3" t="str">
        <f>_xlfn.IFNA(VLOOKUP($C685,DataSuS2021!$B$2:$O$173,12,FALSE),"")</f>
        <v/>
      </c>
      <c r="Y685" s="3" t="str">
        <f>_xlfn.IFNA(VLOOKUP($C685,DataSuS2021!$B$2:$O$173,13,FALSE),"")</f>
        <v/>
      </c>
      <c r="Z685" s="42">
        <f t="shared" si="55"/>
        <v>0</v>
      </c>
      <c r="AA685" s="37" t="str">
        <f>_xlfn.IFNA(VLOOKUP($C685,DataSuS2022!$B$2:$O$854,2,FALSE),"")</f>
        <v>-</v>
      </c>
      <c r="AB685" s="37" t="str">
        <f>_xlfn.IFNA(VLOOKUP($C685,DataSuS2022!$B$2:$O$854,3,FALSE),"")</f>
        <v>-</v>
      </c>
      <c r="AC685" s="37" t="str">
        <f>_xlfn.IFNA(VLOOKUP($C685,DataSuS2022!$B$2:$O$854,4,FALSE),"")</f>
        <v>-</v>
      </c>
      <c r="AD685" s="37" t="str">
        <f>_xlfn.IFNA(VLOOKUP($C685,DataSuS2022!$B$2:$O$854,5,FALSE),"")</f>
        <v>-</v>
      </c>
      <c r="AE685" s="37" t="str">
        <f>_xlfn.IFNA(VLOOKUP($C685,DataSuS2022!$B$2:$O$854,6,FALSE),"")</f>
        <v>-</v>
      </c>
      <c r="AF685" s="37" t="str">
        <f>_xlfn.IFNA(VLOOKUP($C685,DataSuS2022!$B$2:$O$854,7,FALSE),"")</f>
        <v>-</v>
      </c>
      <c r="AG685" s="37" t="str">
        <f>_xlfn.IFNA(VLOOKUP($C685,DataSuS2022!$B$2:$O$854,8,FALSE),"")</f>
        <v>-</v>
      </c>
      <c r="AH685" s="37" t="str">
        <f>_xlfn.IFNA(VLOOKUP($C685,DataSuS2022!$B$2:$O$854,9,FALSE),"")</f>
        <v>-</v>
      </c>
      <c r="AI685" s="37" t="str">
        <f>_xlfn.IFNA(VLOOKUP($C685,DataSuS2022!$B$2:$O$854,10,FALSE),"")</f>
        <v>-</v>
      </c>
      <c r="AJ685" s="37">
        <f>_xlfn.IFNA(VLOOKUP($C685,DataSuS2022!$B$2:$O$854,11,FALSE),"")</f>
        <v>1</v>
      </c>
      <c r="AK685" s="37" t="str">
        <f>_xlfn.IFNA(VLOOKUP($C685,DataSuS2022!$B$2:$O$854,12,TRUE),"")</f>
        <v>-</v>
      </c>
      <c r="AL685" s="37" t="str">
        <f>_xlfn.IFNA(VLOOKUP($C685,DataSuS2022!$B$2:$O$854,13,FALSE),"")</f>
        <v>-</v>
      </c>
      <c r="AM685" s="44">
        <f t="shared" si="56"/>
        <v>1</v>
      </c>
      <c r="AN685" t="str">
        <f>_xlfn.IFNA(VLOOKUP($C685,DataSuS2023!$B$2:$O$854,2,FALSE),"")</f>
        <v>-</v>
      </c>
      <c r="AO685">
        <f>_xlfn.IFNA(VLOOKUP($C685,DataSuS2023!$B$2:$O$854,3,FALSE),"")</f>
        <v>1</v>
      </c>
      <c r="AP685" t="str">
        <f>_xlfn.IFNA(VLOOKUP($C685,DataSuS2023!$B$2:$O$854,4,FALSE),"")</f>
        <v>-</v>
      </c>
      <c r="AQ685" t="str">
        <f>_xlfn.IFNA(VLOOKUP($C685,DataSuS2023!$B$2:$O$854,5,FALSE),"")</f>
        <v>-</v>
      </c>
      <c r="AR685">
        <f>_xlfn.IFNA(VLOOKUP($C685,DataSuS2023!$B$2:$O$854,6,FALSE),"")</f>
        <v>3</v>
      </c>
      <c r="AS685">
        <f>_xlfn.IFNA(VLOOKUP($C685,DataSuS2023!$B$2:$O$854,7,FALSE),"")</f>
        <v>1</v>
      </c>
      <c r="AT685">
        <f>_xlfn.IFNA(VLOOKUP($C685,DataSuS2023!$B$2:$O$854,8,FALSE),"")</f>
        <v>1</v>
      </c>
      <c r="AU685" t="str">
        <f>_xlfn.IFNA(VLOOKUP($C685,DataSuS2023!$B$2:$O$854,9,FALSE),"")</f>
        <v>-</v>
      </c>
      <c r="AV685" t="str">
        <f>_xlfn.IFNA(VLOOKUP($C685,DataSuS2023!$B$2:$O$854,10,FALSE),"")</f>
        <v>-</v>
      </c>
      <c r="AW685" t="str">
        <f>_xlfn.IFNA(VLOOKUP($C685,DataSuS2023!$B$2:$O$854,11,FALSE),"")</f>
        <v>-</v>
      </c>
      <c r="AX685" t="str">
        <f>_xlfn.IFNA(VLOOKUP($C685,DataSuS2023!$B$2:$O$854,12,FALSE),"")</f>
        <v>-</v>
      </c>
      <c r="AY685" t="str">
        <f>_xlfn.IFNA(VLOOKUP($C685,DataSuS2023!$B$2:$O$854,13,FALSE),"")</f>
        <v>-</v>
      </c>
      <c r="AZ685" s="43">
        <f t="shared" si="58"/>
        <v>6</v>
      </c>
      <c r="BA685">
        <f t="shared" si="57"/>
        <v>7</v>
      </c>
    </row>
    <row r="686" spans="1:53" ht="15.75" customHeight="1">
      <c r="A686" s="10" t="s">
        <v>1202</v>
      </c>
      <c r="B686" s="5">
        <v>3159605</v>
      </c>
      <c r="C686" s="5" t="str">
        <f t="shared" si="54"/>
        <v>31596</v>
      </c>
      <c r="D686" s="11" t="s">
        <v>150</v>
      </c>
      <c r="E686" s="12">
        <v>0.46899999999999997</v>
      </c>
      <c r="F686" s="12">
        <v>0.56200000000000006</v>
      </c>
      <c r="G686" s="13">
        <v>0.72099999999999997</v>
      </c>
      <c r="H686" s="46" t="s">
        <v>345</v>
      </c>
      <c r="I686" s="13" t="s">
        <v>61</v>
      </c>
      <c r="J686" s="14">
        <v>10.17</v>
      </c>
      <c r="K686" s="14">
        <v>352.96899999999999</v>
      </c>
      <c r="L686" s="15">
        <f t="shared" si="43"/>
        <v>28.812728596562305</v>
      </c>
      <c r="M686" s="6" t="s">
        <v>89</v>
      </c>
      <c r="N686" s="3" t="str">
        <f>_xlfn.IFNA(VLOOKUP($C686,DataSuS2021!$B$2:$O$173,2,FALSE),"")</f>
        <v>-</v>
      </c>
      <c r="O686" s="3" t="str">
        <f>_xlfn.IFNA(VLOOKUP($C686,DataSuS2021!$B$2:$O$173,3,FALSE),"")</f>
        <v>-</v>
      </c>
      <c r="P686" s="3" t="str">
        <f>_xlfn.IFNA(VLOOKUP($C686,DataSuS2021!$B$2:$O$173,4,FALSE),"")</f>
        <v>-</v>
      </c>
      <c r="Q686" s="3" t="str">
        <f>_xlfn.IFNA(VLOOKUP($C686,DataSuS2021!$B$2:$O$173,5,FALSE),"")</f>
        <v>-</v>
      </c>
      <c r="R686" s="3" t="str">
        <f>_xlfn.IFNA(VLOOKUP($C686,DataSuS2021!$B$2:$O$173,6,FALSE),"")</f>
        <v>-</v>
      </c>
      <c r="S686" s="3" t="str">
        <f>_xlfn.IFNA(VLOOKUP($C686,DataSuS2021!$B$2:$O$173,7,FALSE),"")</f>
        <v>-</v>
      </c>
      <c r="T686" s="3" t="str">
        <f>_xlfn.IFNA(VLOOKUP($C686,DataSuS2021!$B$2:$O$173,8,FALSE),"")</f>
        <v>-</v>
      </c>
      <c r="U686" s="3" t="str">
        <f>_xlfn.IFNA(VLOOKUP($C686,DataSuS2021!$B$2:$O$173,9,FALSE),"")</f>
        <v>-</v>
      </c>
      <c r="V686" s="3">
        <f>_xlfn.IFNA(VLOOKUP($C686,DataSuS2021!$B$2:$O$173,10,FALSE),"")</f>
        <v>1</v>
      </c>
      <c r="W686" s="3" t="str">
        <f>_xlfn.IFNA(VLOOKUP($C686,DataSuS2021!$B$2:$O$173,11,FALSE),"")</f>
        <v>-</v>
      </c>
      <c r="X686" s="3" t="str">
        <f>_xlfn.IFNA(VLOOKUP($C686,DataSuS2021!$B$2:$O$173,12,FALSE),"")</f>
        <v>-</v>
      </c>
      <c r="Y686" s="3" t="str">
        <f>_xlfn.IFNA(VLOOKUP($C686,DataSuS2021!$B$2:$O$173,13,FALSE),"")</f>
        <v>-</v>
      </c>
      <c r="Z686" s="42">
        <f t="shared" si="55"/>
        <v>1</v>
      </c>
      <c r="AA686" s="37" t="str">
        <f>_xlfn.IFNA(VLOOKUP($C686,DataSuS2022!$B$2:$O$854,2,FALSE),"")</f>
        <v>-</v>
      </c>
      <c r="AB686" s="37" t="str">
        <f>_xlfn.IFNA(VLOOKUP($C686,DataSuS2022!$B$2:$O$854,3,FALSE),"")</f>
        <v>-</v>
      </c>
      <c r="AC686" s="37" t="str">
        <f>_xlfn.IFNA(VLOOKUP($C686,DataSuS2022!$B$2:$O$854,4,FALSE),"")</f>
        <v>-</v>
      </c>
      <c r="AD686" s="37" t="str">
        <f>_xlfn.IFNA(VLOOKUP($C686,DataSuS2022!$B$2:$O$854,5,FALSE),"")</f>
        <v>-</v>
      </c>
      <c r="AE686" s="37" t="str">
        <f>_xlfn.IFNA(VLOOKUP($C686,DataSuS2022!$B$2:$O$854,6,FALSE),"")</f>
        <v>-</v>
      </c>
      <c r="AF686" s="37" t="str">
        <f>_xlfn.IFNA(VLOOKUP($C686,DataSuS2022!$B$2:$O$854,7,FALSE),"")</f>
        <v>-</v>
      </c>
      <c r="AG686" s="37" t="str">
        <f>_xlfn.IFNA(VLOOKUP($C686,DataSuS2022!$B$2:$O$854,8,FALSE),"")</f>
        <v>-</v>
      </c>
      <c r="AH686" s="37" t="str">
        <f>_xlfn.IFNA(VLOOKUP($C686,DataSuS2022!$B$2:$O$854,9,FALSE),"")</f>
        <v>-</v>
      </c>
      <c r="AI686" s="37" t="str">
        <f>_xlfn.IFNA(VLOOKUP($C686,DataSuS2022!$B$2:$O$854,10,FALSE),"")</f>
        <v>-</v>
      </c>
      <c r="AJ686" s="37" t="str">
        <f>_xlfn.IFNA(VLOOKUP($C686,DataSuS2022!$B$2:$O$854,11,FALSE),"")</f>
        <v>-</v>
      </c>
      <c r="AK686" s="37" t="str">
        <f>_xlfn.IFNA(VLOOKUP($C686,DataSuS2022!$B$2:$O$854,12,TRUE),"")</f>
        <v>-</v>
      </c>
      <c r="AL686" s="37" t="str">
        <f>_xlfn.IFNA(VLOOKUP($C686,DataSuS2022!$B$2:$O$854,13,FALSE),"")</f>
        <v>-</v>
      </c>
      <c r="AM686" s="44">
        <f t="shared" si="56"/>
        <v>0</v>
      </c>
      <c r="AN686" t="str">
        <f>_xlfn.IFNA(VLOOKUP($C686,DataSuS2023!$B$2:$O$854,2,FALSE),"")</f>
        <v>-</v>
      </c>
      <c r="AO686" t="str">
        <f>_xlfn.IFNA(VLOOKUP($C686,DataSuS2023!$B$2:$O$854,3,FALSE),"")</f>
        <v>-</v>
      </c>
      <c r="AP686" t="str">
        <f>_xlfn.IFNA(VLOOKUP($C686,DataSuS2023!$B$2:$O$854,4,FALSE),"")</f>
        <v>-</v>
      </c>
      <c r="AQ686" t="str">
        <f>_xlfn.IFNA(VLOOKUP($C686,DataSuS2023!$B$2:$O$854,5,FALSE),"")</f>
        <v>-</v>
      </c>
      <c r="AR686" t="str">
        <f>_xlfn.IFNA(VLOOKUP($C686,DataSuS2023!$B$2:$O$854,6,FALSE),"")</f>
        <v>-</v>
      </c>
      <c r="AS686" t="str">
        <f>_xlfn.IFNA(VLOOKUP($C686,DataSuS2023!$B$2:$O$854,7,FALSE),"")</f>
        <v>-</v>
      </c>
      <c r="AT686" t="str">
        <f>_xlfn.IFNA(VLOOKUP($C686,DataSuS2023!$B$2:$O$854,8,FALSE),"")</f>
        <v>-</v>
      </c>
      <c r="AU686" t="str">
        <f>_xlfn.IFNA(VLOOKUP($C686,DataSuS2023!$B$2:$O$854,9,FALSE),"")</f>
        <v>-</v>
      </c>
      <c r="AV686" t="str">
        <f>_xlfn.IFNA(VLOOKUP($C686,DataSuS2023!$B$2:$O$854,10,FALSE),"")</f>
        <v>-</v>
      </c>
      <c r="AW686" t="str">
        <f>_xlfn.IFNA(VLOOKUP($C686,DataSuS2023!$B$2:$O$854,11,FALSE),"")</f>
        <v>-</v>
      </c>
      <c r="AX686" t="str">
        <f>_xlfn.IFNA(VLOOKUP($C686,DataSuS2023!$B$2:$O$854,12,FALSE),"")</f>
        <v>-</v>
      </c>
      <c r="AY686" t="str">
        <f>_xlfn.IFNA(VLOOKUP($C686,DataSuS2023!$B$2:$O$854,13,FALSE),"")</f>
        <v>-</v>
      </c>
      <c r="AZ686" s="43">
        <f t="shared" si="58"/>
        <v>0</v>
      </c>
      <c r="BA686">
        <f t="shared" si="57"/>
        <v>1</v>
      </c>
    </row>
    <row r="687" spans="1:53" ht="15.75" customHeight="1">
      <c r="A687" s="10" t="s">
        <v>1203</v>
      </c>
      <c r="B687" s="5">
        <v>3159704</v>
      </c>
      <c r="C687" s="5" t="str">
        <f t="shared" si="54"/>
        <v>31597</v>
      </c>
      <c r="D687" s="11" t="s">
        <v>136</v>
      </c>
      <c r="E687" s="12">
        <v>0.33600000000000002</v>
      </c>
      <c r="F687" s="12">
        <v>0.50900000000000001</v>
      </c>
      <c r="G687" s="13">
        <v>0.70499999999999996</v>
      </c>
      <c r="H687" s="46" t="s">
        <v>973</v>
      </c>
      <c r="I687" s="13" t="s">
        <v>53</v>
      </c>
      <c r="J687" s="14">
        <v>1.01</v>
      </c>
      <c r="K687" s="14">
        <v>284.334</v>
      </c>
      <c r="L687" s="15">
        <f t="shared" si="43"/>
        <v>3.552160487314215</v>
      </c>
      <c r="M687" s="6" t="s">
        <v>54</v>
      </c>
      <c r="N687" s="3" t="str">
        <f>_xlfn.IFNA(VLOOKUP($C687,DataSuS2021!$B$2:$O$173,2,FALSE),"")</f>
        <v/>
      </c>
      <c r="O687" s="3" t="str">
        <f>_xlfn.IFNA(VLOOKUP($C687,DataSuS2021!$B$2:$O$173,3,FALSE),"")</f>
        <v/>
      </c>
      <c r="P687" s="3" t="str">
        <f>_xlfn.IFNA(VLOOKUP($C687,DataSuS2021!$B$2:$O$173,4,FALSE),"")</f>
        <v/>
      </c>
      <c r="Q687" s="3" t="str">
        <f>_xlfn.IFNA(VLOOKUP($C687,DataSuS2021!$B$2:$O$173,5,FALSE),"")</f>
        <v/>
      </c>
      <c r="R687" s="3" t="str">
        <f>_xlfn.IFNA(VLOOKUP($C687,DataSuS2021!$B$2:$O$173,6,FALSE),"")</f>
        <v/>
      </c>
      <c r="S687" s="3" t="str">
        <f>_xlfn.IFNA(VLOOKUP($C687,DataSuS2021!$B$2:$O$173,7,FALSE),"")</f>
        <v/>
      </c>
      <c r="T687" s="3" t="str">
        <f>_xlfn.IFNA(VLOOKUP($C687,DataSuS2021!$B$2:$O$173,8,FALSE),"")</f>
        <v/>
      </c>
      <c r="U687" s="3" t="str">
        <f>_xlfn.IFNA(VLOOKUP($C687,DataSuS2021!$B$2:$O$173,9,FALSE),"")</f>
        <v/>
      </c>
      <c r="V687" s="3" t="str">
        <f>_xlfn.IFNA(VLOOKUP($C687,DataSuS2021!$B$2:$O$173,10,FALSE),"")</f>
        <v/>
      </c>
      <c r="W687" s="3" t="str">
        <f>_xlfn.IFNA(VLOOKUP($C687,DataSuS2021!$B$2:$O$173,11,FALSE),"")</f>
        <v/>
      </c>
      <c r="X687" s="3" t="str">
        <f>_xlfn.IFNA(VLOOKUP($C687,DataSuS2021!$B$2:$O$173,12,FALSE),"")</f>
        <v/>
      </c>
      <c r="Y687" s="3" t="str">
        <f>_xlfn.IFNA(VLOOKUP($C687,DataSuS2021!$B$2:$O$173,13,FALSE),"")</f>
        <v/>
      </c>
      <c r="Z687" s="42">
        <f t="shared" si="55"/>
        <v>0</v>
      </c>
      <c r="AA687" s="37" t="str">
        <f>_xlfn.IFNA(VLOOKUP($C687,DataSuS2022!$B$2:$O$854,2,FALSE),"")</f>
        <v>-</v>
      </c>
      <c r="AB687" s="37" t="str">
        <f>_xlfn.IFNA(VLOOKUP($C687,DataSuS2022!$B$2:$O$854,3,FALSE),"")</f>
        <v>-</v>
      </c>
      <c r="AC687" s="37" t="str">
        <f>_xlfn.IFNA(VLOOKUP($C687,DataSuS2022!$B$2:$O$854,4,FALSE),"")</f>
        <v>-</v>
      </c>
      <c r="AD687" s="37" t="str">
        <f>_xlfn.IFNA(VLOOKUP($C687,DataSuS2022!$B$2:$O$854,5,FALSE),"")</f>
        <v>-</v>
      </c>
      <c r="AE687" s="37" t="str">
        <f>_xlfn.IFNA(VLOOKUP($C687,DataSuS2022!$B$2:$O$854,6,FALSE),"")</f>
        <v>-</v>
      </c>
      <c r="AF687" s="37" t="str">
        <f>_xlfn.IFNA(VLOOKUP($C687,DataSuS2022!$B$2:$O$854,7,FALSE),"")</f>
        <v>-</v>
      </c>
      <c r="AG687" s="37" t="str">
        <f>_xlfn.IFNA(VLOOKUP($C687,DataSuS2022!$B$2:$O$854,8,FALSE),"")</f>
        <v>-</v>
      </c>
      <c r="AH687" s="37" t="str">
        <f>_xlfn.IFNA(VLOOKUP($C687,DataSuS2022!$B$2:$O$854,9,FALSE),"")</f>
        <v>-</v>
      </c>
      <c r="AI687" s="37" t="str">
        <f>_xlfn.IFNA(VLOOKUP($C687,DataSuS2022!$B$2:$O$854,10,FALSE),"")</f>
        <v>-</v>
      </c>
      <c r="AJ687" s="37" t="str">
        <f>_xlfn.IFNA(VLOOKUP($C687,DataSuS2022!$B$2:$O$854,11,FALSE),"")</f>
        <v>-</v>
      </c>
      <c r="AK687" s="37" t="str">
        <f>_xlfn.IFNA(VLOOKUP($C687,DataSuS2022!$B$2:$O$854,12,TRUE),"")</f>
        <v>-</v>
      </c>
      <c r="AL687" s="37" t="str">
        <f>_xlfn.IFNA(VLOOKUP($C687,DataSuS2022!$B$2:$O$854,13,FALSE),"")</f>
        <v>-</v>
      </c>
      <c r="AM687" s="44">
        <f t="shared" si="56"/>
        <v>0</v>
      </c>
      <c r="AN687" t="str">
        <f>_xlfn.IFNA(VLOOKUP($C687,DataSuS2023!$B$2:$O$854,2,FALSE),"")</f>
        <v>-</v>
      </c>
      <c r="AO687" t="str">
        <f>_xlfn.IFNA(VLOOKUP($C687,DataSuS2023!$B$2:$O$854,3,FALSE),"")</f>
        <v>-</v>
      </c>
      <c r="AP687" t="str">
        <f>_xlfn.IFNA(VLOOKUP($C687,DataSuS2023!$B$2:$O$854,4,FALSE),"")</f>
        <v>-</v>
      </c>
      <c r="AQ687" t="str">
        <f>_xlfn.IFNA(VLOOKUP($C687,DataSuS2023!$B$2:$O$854,5,FALSE),"")</f>
        <v>-</v>
      </c>
      <c r="AR687" t="str">
        <f>_xlfn.IFNA(VLOOKUP($C687,DataSuS2023!$B$2:$O$854,6,FALSE),"")</f>
        <v>-</v>
      </c>
      <c r="AS687" t="str">
        <f>_xlfn.IFNA(VLOOKUP($C687,DataSuS2023!$B$2:$O$854,7,FALSE),"")</f>
        <v>-</v>
      </c>
      <c r="AT687" t="str">
        <f>_xlfn.IFNA(VLOOKUP($C687,DataSuS2023!$B$2:$O$854,8,FALSE),"")</f>
        <v>-</v>
      </c>
      <c r="AU687" t="str">
        <f>_xlfn.IFNA(VLOOKUP($C687,DataSuS2023!$B$2:$O$854,9,FALSE),"")</f>
        <v>-</v>
      </c>
      <c r="AV687" t="str">
        <f>_xlfn.IFNA(VLOOKUP($C687,DataSuS2023!$B$2:$O$854,10,FALSE),"")</f>
        <v>-</v>
      </c>
      <c r="AW687" t="str">
        <f>_xlfn.IFNA(VLOOKUP($C687,DataSuS2023!$B$2:$O$854,11,FALSE),"")</f>
        <v>-</v>
      </c>
      <c r="AX687" t="str">
        <f>_xlfn.IFNA(VLOOKUP($C687,DataSuS2023!$B$2:$O$854,12,FALSE),"")</f>
        <v>-</v>
      </c>
      <c r="AY687" t="str">
        <f>_xlfn.IFNA(VLOOKUP($C687,DataSuS2023!$B$2:$O$854,13,FALSE),"")</f>
        <v>-</v>
      </c>
      <c r="AZ687" s="43">
        <f t="shared" si="58"/>
        <v>0</v>
      </c>
      <c r="BA687">
        <f t="shared" si="57"/>
        <v>0</v>
      </c>
    </row>
    <row r="688" spans="1:53" ht="15.75" customHeight="1">
      <c r="A688" s="10" t="s">
        <v>1204</v>
      </c>
      <c r="B688" s="5">
        <v>3159803</v>
      </c>
      <c r="C688" s="5" t="str">
        <f t="shared" si="54"/>
        <v>31598</v>
      </c>
      <c r="D688" s="11" t="s">
        <v>72</v>
      </c>
      <c r="E688" s="12">
        <v>0.377</v>
      </c>
      <c r="F688" s="12">
        <v>0.56000000000000005</v>
      </c>
      <c r="G688" s="13">
        <v>0.71</v>
      </c>
      <c r="H688" s="46" t="s">
        <v>391</v>
      </c>
      <c r="I688" s="13" t="s">
        <v>70</v>
      </c>
      <c r="J688" s="14">
        <v>6.89</v>
      </c>
      <c r="K688" s="14">
        <v>2998.364</v>
      </c>
      <c r="L688" s="15">
        <f t="shared" si="43"/>
        <v>2.2979197989303501</v>
      </c>
      <c r="M688" s="6" t="s">
        <v>54</v>
      </c>
      <c r="N688" s="3" t="str">
        <f>_xlfn.IFNA(VLOOKUP($C688,DataSuS2021!$B$2:$O$173,2,FALSE),"")</f>
        <v/>
      </c>
      <c r="O688" s="3" t="str">
        <f>_xlfn.IFNA(VLOOKUP($C688,DataSuS2021!$B$2:$O$173,3,FALSE),"")</f>
        <v/>
      </c>
      <c r="P688" s="3" t="str">
        <f>_xlfn.IFNA(VLOOKUP($C688,DataSuS2021!$B$2:$O$173,4,FALSE),"")</f>
        <v/>
      </c>
      <c r="Q688" s="3" t="str">
        <f>_xlfn.IFNA(VLOOKUP($C688,DataSuS2021!$B$2:$O$173,5,FALSE),"")</f>
        <v/>
      </c>
      <c r="R688" s="3" t="str">
        <f>_xlfn.IFNA(VLOOKUP($C688,DataSuS2021!$B$2:$O$173,6,FALSE),"")</f>
        <v/>
      </c>
      <c r="S688" s="3" t="str">
        <f>_xlfn.IFNA(VLOOKUP($C688,DataSuS2021!$B$2:$O$173,7,FALSE),"")</f>
        <v/>
      </c>
      <c r="T688" s="3" t="str">
        <f>_xlfn.IFNA(VLOOKUP($C688,DataSuS2021!$B$2:$O$173,8,FALSE),"")</f>
        <v/>
      </c>
      <c r="U688" s="3" t="str">
        <f>_xlfn.IFNA(VLOOKUP($C688,DataSuS2021!$B$2:$O$173,9,FALSE),"")</f>
        <v/>
      </c>
      <c r="V688" s="3" t="str">
        <f>_xlfn.IFNA(VLOOKUP($C688,DataSuS2021!$B$2:$O$173,10,FALSE),"")</f>
        <v/>
      </c>
      <c r="W688" s="3" t="str">
        <f>_xlfn.IFNA(VLOOKUP($C688,DataSuS2021!$B$2:$O$173,11,FALSE),"")</f>
        <v/>
      </c>
      <c r="X688" s="3" t="str">
        <f>_xlfn.IFNA(VLOOKUP($C688,DataSuS2021!$B$2:$O$173,12,FALSE),"")</f>
        <v/>
      </c>
      <c r="Y688" s="3" t="str">
        <f>_xlfn.IFNA(VLOOKUP($C688,DataSuS2021!$B$2:$O$173,13,FALSE),"")</f>
        <v/>
      </c>
      <c r="Z688" s="42">
        <f t="shared" si="55"/>
        <v>0</v>
      </c>
      <c r="AA688" s="37" t="str">
        <f>_xlfn.IFNA(VLOOKUP($C688,DataSuS2022!$B$2:$O$854,2,FALSE),"")</f>
        <v>-</v>
      </c>
      <c r="AB688" s="37" t="str">
        <f>_xlfn.IFNA(VLOOKUP($C688,DataSuS2022!$B$2:$O$854,3,FALSE),"")</f>
        <v>-</v>
      </c>
      <c r="AC688" s="37" t="str">
        <f>_xlfn.IFNA(VLOOKUP($C688,DataSuS2022!$B$2:$O$854,4,FALSE),"")</f>
        <v>-</v>
      </c>
      <c r="AD688" s="37" t="str">
        <f>_xlfn.IFNA(VLOOKUP($C688,DataSuS2022!$B$2:$O$854,5,FALSE),"")</f>
        <v>-</v>
      </c>
      <c r="AE688" s="37" t="str">
        <f>_xlfn.IFNA(VLOOKUP($C688,DataSuS2022!$B$2:$O$854,6,FALSE),"")</f>
        <v>-</v>
      </c>
      <c r="AF688" s="37" t="str">
        <f>_xlfn.IFNA(VLOOKUP($C688,DataSuS2022!$B$2:$O$854,7,FALSE),"")</f>
        <v>-</v>
      </c>
      <c r="AG688" s="37" t="str">
        <f>_xlfn.IFNA(VLOOKUP($C688,DataSuS2022!$B$2:$O$854,8,FALSE),"")</f>
        <v>-</v>
      </c>
      <c r="AH688" s="37" t="str">
        <f>_xlfn.IFNA(VLOOKUP($C688,DataSuS2022!$B$2:$O$854,9,FALSE),"")</f>
        <v>-</v>
      </c>
      <c r="AI688" s="37" t="str">
        <f>_xlfn.IFNA(VLOOKUP($C688,DataSuS2022!$B$2:$O$854,10,FALSE),"")</f>
        <v>-</v>
      </c>
      <c r="AJ688" s="37" t="str">
        <f>_xlfn.IFNA(VLOOKUP($C688,DataSuS2022!$B$2:$O$854,11,FALSE),"")</f>
        <v>-</v>
      </c>
      <c r="AK688" s="37" t="str">
        <f>_xlfn.IFNA(VLOOKUP($C688,DataSuS2022!$B$2:$O$854,12,TRUE),"")</f>
        <v>-</v>
      </c>
      <c r="AL688" s="37" t="str">
        <f>_xlfn.IFNA(VLOOKUP($C688,DataSuS2022!$B$2:$O$854,13,FALSE),"")</f>
        <v>-</v>
      </c>
      <c r="AM688" s="44">
        <f t="shared" si="56"/>
        <v>0</v>
      </c>
      <c r="AN688" t="str">
        <f>_xlfn.IFNA(VLOOKUP($C688,DataSuS2023!$B$2:$O$854,2,FALSE),"")</f>
        <v>-</v>
      </c>
      <c r="AO688" t="str">
        <f>_xlfn.IFNA(VLOOKUP($C688,DataSuS2023!$B$2:$O$854,3,FALSE),"")</f>
        <v>-</v>
      </c>
      <c r="AP688" t="str">
        <f>_xlfn.IFNA(VLOOKUP($C688,DataSuS2023!$B$2:$O$854,4,FALSE),"")</f>
        <v>-</v>
      </c>
      <c r="AQ688" t="str">
        <f>_xlfn.IFNA(VLOOKUP($C688,DataSuS2023!$B$2:$O$854,5,FALSE),"")</f>
        <v>-</v>
      </c>
      <c r="AR688" t="str">
        <f>_xlfn.IFNA(VLOOKUP($C688,DataSuS2023!$B$2:$O$854,6,FALSE),"")</f>
        <v>-</v>
      </c>
      <c r="AS688" t="str">
        <f>_xlfn.IFNA(VLOOKUP($C688,DataSuS2023!$B$2:$O$854,7,FALSE),"")</f>
        <v>-</v>
      </c>
      <c r="AT688" t="str">
        <f>_xlfn.IFNA(VLOOKUP($C688,DataSuS2023!$B$2:$O$854,8,FALSE),"")</f>
        <v>-</v>
      </c>
      <c r="AU688" t="str">
        <f>_xlfn.IFNA(VLOOKUP($C688,DataSuS2023!$B$2:$O$854,9,FALSE),"")</f>
        <v>-</v>
      </c>
      <c r="AV688" t="str">
        <f>_xlfn.IFNA(VLOOKUP($C688,DataSuS2023!$B$2:$O$854,10,FALSE),"")</f>
        <v>-</v>
      </c>
      <c r="AW688" t="str">
        <f>_xlfn.IFNA(VLOOKUP($C688,DataSuS2023!$B$2:$O$854,11,FALSE),"")</f>
        <v>-</v>
      </c>
      <c r="AX688" t="str">
        <f>_xlfn.IFNA(VLOOKUP($C688,DataSuS2023!$B$2:$O$854,12,FALSE),"")</f>
        <v>-</v>
      </c>
      <c r="AY688" t="str">
        <f>_xlfn.IFNA(VLOOKUP($C688,DataSuS2023!$B$2:$O$854,13,FALSE),"")</f>
        <v>-</v>
      </c>
      <c r="AZ688" s="43">
        <f t="shared" si="58"/>
        <v>0</v>
      </c>
      <c r="BA688">
        <f t="shared" si="57"/>
        <v>0</v>
      </c>
    </row>
    <row r="689" spans="1:53" ht="15.75" customHeight="1">
      <c r="A689" s="10" t="s">
        <v>1205</v>
      </c>
      <c r="B689" s="5">
        <v>3158300</v>
      </c>
      <c r="C689" s="5" t="str">
        <f t="shared" si="54"/>
        <v>31583</v>
      </c>
      <c r="D689" s="11" t="s">
        <v>85</v>
      </c>
      <c r="E689" s="12">
        <v>0.29399999999999998</v>
      </c>
      <c r="F689" s="12">
        <v>0.496</v>
      </c>
      <c r="G689" s="13">
        <v>0.69799999999999995</v>
      </c>
      <c r="H689" s="46" t="s">
        <v>897</v>
      </c>
      <c r="I689" s="13" t="s">
        <v>70</v>
      </c>
      <c r="J689" s="14">
        <v>1.19</v>
      </c>
      <c r="K689" s="14">
        <v>172.44399999999999</v>
      </c>
      <c r="L689" s="15">
        <f t="shared" si="43"/>
        <v>6.9007909814200552</v>
      </c>
      <c r="M689" s="6" t="s">
        <v>89</v>
      </c>
      <c r="N689" s="3" t="str">
        <f>_xlfn.IFNA(VLOOKUP($C689,DataSuS2021!$B$2:$O$173,2,FALSE),"")</f>
        <v/>
      </c>
      <c r="O689" s="3" t="str">
        <f>_xlfn.IFNA(VLOOKUP($C689,DataSuS2021!$B$2:$O$173,3,FALSE),"")</f>
        <v/>
      </c>
      <c r="P689" s="3" t="str">
        <f>_xlfn.IFNA(VLOOKUP($C689,DataSuS2021!$B$2:$O$173,4,FALSE),"")</f>
        <v/>
      </c>
      <c r="Q689" s="3" t="str">
        <f>_xlfn.IFNA(VLOOKUP($C689,DataSuS2021!$B$2:$O$173,5,FALSE),"")</f>
        <v/>
      </c>
      <c r="R689" s="3" t="str">
        <f>_xlfn.IFNA(VLOOKUP($C689,DataSuS2021!$B$2:$O$173,6,FALSE),"")</f>
        <v/>
      </c>
      <c r="S689" s="3" t="str">
        <f>_xlfn.IFNA(VLOOKUP($C689,DataSuS2021!$B$2:$O$173,7,FALSE),"")</f>
        <v/>
      </c>
      <c r="T689" s="3" t="str">
        <f>_xlfn.IFNA(VLOOKUP($C689,DataSuS2021!$B$2:$O$173,8,FALSE),"")</f>
        <v/>
      </c>
      <c r="U689" s="3" t="str">
        <f>_xlfn.IFNA(VLOOKUP($C689,DataSuS2021!$B$2:$O$173,9,FALSE),"")</f>
        <v/>
      </c>
      <c r="V689" s="3" t="str">
        <f>_xlfn.IFNA(VLOOKUP($C689,DataSuS2021!$B$2:$O$173,10,FALSE),"")</f>
        <v/>
      </c>
      <c r="W689" s="3" t="str">
        <f>_xlfn.IFNA(VLOOKUP($C689,DataSuS2021!$B$2:$O$173,11,FALSE),"")</f>
        <v/>
      </c>
      <c r="X689" s="3" t="str">
        <f>_xlfn.IFNA(VLOOKUP($C689,DataSuS2021!$B$2:$O$173,12,FALSE),"")</f>
        <v/>
      </c>
      <c r="Y689" s="3" t="str">
        <f>_xlfn.IFNA(VLOOKUP($C689,DataSuS2021!$B$2:$O$173,13,FALSE),"")</f>
        <v/>
      </c>
      <c r="Z689" s="42">
        <f t="shared" si="55"/>
        <v>0</v>
      </c>
      <c r="AA689" s="37" t="str">
        <f>_xlfn.IFNA(VLOOKUP($C689,DataSuS2022!$B$2:$O$854,2,FALSE),"")</f>
        <v>-</v>
      </c>
      <c r="AB689" s="37" t="str">
        <f>_xlfn.IFNA(VLOOKUP($C689,DataSuS2022!$B$2:$O$854,3,FALSE),"")</f>
        <v>-</v>
      </c>
      <c r="AC689" s="37" t="str">
        <f>_xlfn.IFNA(VLOOKUP($C689,DataSuS2022!$B$2:$O$854,4,FALSE),"")</f>
        <v>-</v>
      </c>
      <c r="AD689" s="37" t="str">
        <f>_xlfn.IFNA(VLOOKUP($C689,DataSuS2022!$B$2:$O$854,5,FALSE),"")</f>
        <v>-</v>
      </c>
      <c r="AE689" s="37" t="str">
        <f>_xlfn.IFNA(VLOOKUP($C689,DataSuS2022!$B$2:$O$854,6,FALSE),"")</f>
        <v>-</v>
      </c>
      <c r="AF689" s="37" t="str">
        <f>_xlfn.IFNA(VLOOKUP($C689,DataSuS2022!$B$2:$O$854,7,FALSE),"")</f>
        <v>-</v>
      </c>
      <c r="AG689" s="37" t="str">
        <f>_xlfn.IFNA(VLOOKUP($C689,DataSuS2022!$B$2:$O$854,8,FALSE),"")</f>
        <v>-</v>
      </c>
      <c r="AH689" s="37" t="str">
        <f>_xlfn.IFNA(VLOOKUP($C689,DataSuS2022!$B$2:$O$854,9,FALSE),"")</f>
        <v>-</v>
      </c>
      <c r="AI689" s="37" t="str">
        <f>_xlfn.IFNA(VLOOKUP($C689,DataSuS2022!$B$2:$O$854,10,FALSE),"")</f>
        <v>-</v>
      </c>
      <c r="AJ689" s="37" t="str">
        <f>_xlfn.IFNA(VLOOKUP($C689,DataSuS2022!$B$2:$O$854,11,FALSE),"")</f>
        <v>-</v>
      </c>
      <c r="AK689" s="37" t="str">
        <f>_xlfn.IFNA(VLOOKUP($C689,DataSuS2022!$B$2:$O$854,12,TRUE),"")</f>
        <v>-</v>
      </c>
      <c r="AL689" s="37" t="str">
        <f>_xlfn.IFNA(VLOOKUP($C689,DataSuS2022!$B$2:$O$854,13,FALSE),"")</f>
        <v>-</v>
      </c>
      <c r="AM689" s="44">
        <f t="shared" si="56"/>
        <v>0</v>
      </c>
      <c r="AN689" t="str">
        <f>_xlfn.IFNA(VLOOKUP($C689,DataSuS2023!$B$2:$O$854,2,FALSE),"")</f>
        <v>-</v>
      </c>
      <c r="AO689" t="str">
        <f>_xlfn.IFNA(VLOOKUP($C689,DataSuS2023!$B$2:$O$854,3,FALSE),"")</f>
        <v>-</v>
      </c>
      <c r="AP689" t="str">
        <f>_xlfn.IFNA(VLOOKUP($C689,DataSuS2023!$B$2:$O$854,4,FALSE),"")</f>
        <v>-</v>
      </c>
      <c r="AQ689" t="str">
        <f>_xlfn.IFNA(VLOOKUP($C689,DataSuS2023!$B$2:$O$854,5,FALSE),"")</f>
        <v>-</v>
      </c>
      <c r="AR689" t="str">
        <f>_xlfn.IFNA(VLOOKUP($C689,DataSuS2023!$B$2:$O$854,6,FALSE),"")</f>
        <v>-</v>
      </c>
      <c r="AS689" t="str">
        <f>_xlfn.IFNA(VLOOKUP($C689,DataSuS2023!$B$2:$O$854,7,FALSE),"")</f>
        <v>-</v>
      </c>
      <c r="AT689" t="str">
        <f>_xlfn.IFNA(VLOOKUP($C689,DataSuS2023!$B$2:$O$854,8,FALSE),"")</f>
        <v>-</v>
      </c>
      <c r="AU689" t="str">
        <f>_xlfn.IFNA(VLOOKUP($C689,DataSuS2023!$B$2:$O$854,9,FALSE),"")</f>
        <v>-</v>
      </c>
      <c r="AV689" t="str">
        <f>_xlfn.IFNA(VLOOKUP($C689,DataSuS2023!$B$2:$O$854,10,FALSE),"")</f>
        <v>-</v>
      </c>
      <c r="AW689" t="str">
        <f>_xlfn.IFNA(VLOOKUP($C689,DataSuS2023!$B$2:$O$854,11,FALSE),"")</f>
        <v>-</v>
      </c>
      <c r="AX689" t="str">
        <f>_xlfn.IFNA(VLOOKUP($C689,DataSuS2023!$B$2:$O$854,12,FALSE),"")</f>
        <v>-</v>
      </c>
      <c r="AY689" t="str">
        <f>_xlfn.IFNA(VLOOKUP($C689,DataSuS2023!$B$2:$O$854,13,FALSE),"")</f>
        <v>-</v>
      </c>
      <c r="AZ689" s="43">
        <f t="shared" si="58"/>
        <v>0</v>
      </c>
      <c r="BA689">
        <f t="shared" si="57"/>
        <v>0</v>
      </c>
    </row>
    <row r="690" spans="1:53" ht="15.75" customHeight="1">
      <c r="A690" s="10" t="s">
        <v>1206</v>
      </c>
      <c r="B690" s="5">
        <v>3158409</v>
      </c>
      <c r="C690" s="5" t="str">
        <f t="shared" si="54"/>
        <v>31584</v>
      </c>
      <c r="D690" s="11" t="s">
        <v>56</v>
      </c>
      <c r="E690" s="12">
        <v>0.29399999999999998</v>
      </c>
      <c r="F690" s="12">
        <v>0.47399999999999998</v>
      </c>
      <c r="G690" s="13">
        <v>0.69399999999999995</v>
      </c>
      <c r="H690" s="46" t="s">
        <v>682</v>
      </c>
      <c r="I690" s="13" t="s">
        <v>61</v>
      </c>
      <c r="J690" s="14">
        <v>0.7</v>
      </c>
      <c r="K690" s="14">
        <v>161.48599999999999</v>
      </c>
      <c r="L690" s="15">
        <f t="shared" si="43"/>
        <v>4.3347410921070564</v>
      </c>
      <c r="M690" s="6" t="s">
        <v>62</v>
      </c>
      <c r="N690" s="3" t="str">
        <f>_xlfn.IFNA(VLOOKUP($C690,DataSuS2021!$B$2:$O$173,2,FALSE),"")</f>
        <v/>
      </c>
      <c r="O690" s="3" t="str">
        <f>_xlfn.IFNA(VLOOKUP($C690,DataSuS2021!$B$2:$O$173,3,FALSE),"")</f>
        <v/>
      </c>
      <c r="P690" s="3" t="str">
        <f>_xlfn.IFNA(VLOOKUP($C690,DataSuS2021!$B$2:$O$173,4,FALSE),"")</f>
        <v/>
      </c>
      <c r="Q690" s="3" t="str">
        <f>_xlfn.IFNA(VLOOKUP($C690,DataSuS2021!$B$2:$O$173,5,FALSE),"")</f>
        <v/>
      </c>
      <c r="R690" s="3" t="str">
        <f>_xlfn.IFNA(VLOOKUP($C690,DataSuS2021!$B$2:$O$173,6,FALSE),"")</f>
        <v/>
      </c>
      <c r="S690" s="3" t="str">
        <f>_xlfn.IFNA(VLOOKUP($C690,DataSuS2021!$B$2:$O$173,7,FALSE),"")</f>
        <v/>
      </c>
      <c r="T690" s="3" t="str">
        <f>_xlfn.IFNA(VLOOKUP($C690,DataSuS2021!$B$2:$O$173,8,FALSE),"")</f>
        <v/>
      </c>
      <c r="U690" s="3" t="str">
        <f>_xlfn.IFNA(VLOOKUP($C690,DataSuS2021!$B$2:$O$173,9,FALSE),"")</f>
        <v/>
      </c>
      <c r="V690" s="3" t="str">
        <f>_xlfn.IFNA(VLOOKUP($C690,DataSuS2021!$B$2:$O$173,10,FALSE),"")</f>
        <v/>
      </c>
      <c r="W690" s="3" t="str">
        <f>_xlfn.IFNA(VLOOKUP($C690,DataSuS2021!$B$2:$O$173,11,FALSE),"")</f>
        <v/>
      </c>
      <c r="X690" s="3" t="str">
        <f>_xlfn.IFNA(VLOOKUP($C690,DataSuS2021!$B$2:$O$173,12,FALSE),"")</f>
        <v/>
      </c>
      <c r="Y690" s="3" t="str">
        <f>_xlfn.IFNA(VLOOKUP($C690,DataSuS2021!$B$2:$O$173,13,FALSE),"")</f>
        <v/>
      </c>
      <c r="Z690" s="42">
        <f t="shared" si="55"/>
        <v>0</v>
      </c>
      <c r="AA690" s="37" t="str">
        <f>_xlfn.IFNA(VLOOKUP($C690,DataSuS2022!$B$2:$O$854,2,FALSE),"")</f>
        <v>-</v>
      </c>
      <c r="AB690" s="37" t="str">
        <f>_xlfn.IFNA(VLOOKUP($C690,DataSuS2022!$B$2:$O$854,3,FALSE),"")</f>
        <v>-</v>
      </c>
      <c r="AC690" s="37" t="str">
        <f>_xlfn.IFNA(VLOOKUP($C690,DataSuS2022!$B$2:$O$854,4,FALSE),"")</f>
        <v>-</v>
      </c>
      <c r="AD690" s="37" t="str">
        <f>_xlfn.IFNA(VLOOKUP($C690,DataSuS2022!$B$2:$O$854,5,FALSE),"")</f>
        <v>-</v>
      </c>
      <c r="AE690" s="37" t="str">
        <f>_xlfn.IFNA(VLOOKUP($C690,DataSuS2022!$B$2:$O$854,6,FALSE),"")</f>
        <v>-</v>
      </c>
      <c r="AF690" s="37" t="str">
        <f>_xlfn.IFNA(VLOOKUP($C690,DataSuS2022!$B$2:$O$854,7,FALSE),"")</f>
        <v>-</v>
      </c>
      <c r="AG690" s="37" t="str">
        <f>_xlfn.IFNA(VLOOKUP($C690,DataSuS2022!$B$2:$O$854,8,FALSE),"")</f>
        <v>-</v>
      </c>
      <c r="AH690" s="37" t="str">
        <f>_xlfn.IFNA(VLOOKUP($C690,DataSuS2022!$B$2:$O$854,9,FALSE),"")</f>
        <v>-</v>
      </c>
      <c r="AI690" s="37" t="str">
        <f>_xlfn.IFNA(VLOOKUP($C690,DataSuS2022!$B$2:$O$854,10,FALSE),"")</f>
        <v>-</v>
      </c>
      <c r="AJ690" s="37" t="str">
        <f>_xlfn.IFNA(VLOOKUP($C690,DataSuS2022!$B$2:$O$854,11,FALSE),"")</f>
        <v>-</v>
      </c>
      <c r="AK690" s="37" t="str">
        <f>_xlfn.IFNA(VLOOKUP($C690,DataSuS2022!$B$2:$O$854,12,TRUE),"")</f>
        <v>-</v>
      </c>
      <c r="AL690" s="37" t="str">
        <f>_xlfn.IFNA(VLOOKUP($C690,DataSuS2022!$B$2:$O$854,13,FALSE),"")</f>
        <v>-</v>
      </c>
      <c r="AM690" s="44">
        <f t="shared" si="56"/>
        <v>0</v>
      </c>
      <c r="AN690" t="str">
        <f>_xlfn.IFNA(VLOOKUP($C690,DataSuS2023!$B$2:$O$854,2,FALSE),"")</f>
        <v>-</v>
      </c>
      <c r="AO690" t="str">
        <f>_xlfn.IFNA(VLOOKUP($C690,DataSuS2023!$B$2:$O$854,3,FALSE),"")</f>
        <v>-</v>
      </c>
      <c r="AP690" t="str">
        <f>_xlfn.IFNA(VLOOKUP($C690,DataSuS2023!$B$2:$O$854,4,FALSE),"")</f>
        <v>-</v>
      </c>
      <c r="AQ690" t="str">
        <f>_xlfn.IFNA(VLOOKUP($C690,DataSuS2023!$B$2:$O$854,5,FALSE),"")</f>
        <v>-</v>
      </c>
      <c r="AR690" t="str">
        <f>_xlfn.IFNA(VLOOKUP($C690,DataSuS2023!$B$2:$O$854,6,FALSE),"")</f>
        <v>-</v>
      </c>
      <c r="AS690" t="str">
        <f>_xlfn.IFNA(VLOOKUP($C690,DataSuS2023!$B$2:$O$854,7,FALSE),"")</f>
        <v>-</v>
      </c>
      <c r="AT690" t="str">
        <f>_xlfn.IFNA(VLOOKUP($C690,DataSuS2023!$B$2:$O$854,8,FALSE),"")</f>
        <v>-</v>
      </c>
      <c r="AU690" t="str">
        <f>_xlfn.IFNA(VLOOKUP($C690,DataSuS2023!$B$2:$O$854,9,FALSE),"")</f>
        <v>-</v>
      </c>
      <c r="AV690" t="str">
        <f>_xlfn.IFNA(VLOOKUP($C690,DataSuS2023!$B$2:$O$854,10,FALSE),"")</f>
        <v>-</v>
      </c>
      <c r="AW690" t="str">
        <f>_xlfn.IFNA(VLOOKUP($C690,DataSuS2023!$B$2:$O$854,11,FALSE),"")</f>
        <v>-</v>
      </c>
      <c r="AX690" t="str">
        <f>_xlfn.IFNA(VLOOKUP($C690,DataSuS2023!$B$2:$O$854,12,FALSE),"")</f>
        <v>-</v>
      </c>
      <c r="AY690" t="str">
        <f>_xlfn.IFNA(VLOOKUP($C690,DataSuS2023!$B$2:$O$854,13,FALSE),"")</f>
        <v>-</v>
      </c>
      <c r="AZ690" s="43">
        <f t="shared" si="58"/>
        <v>0</v>
      </c>
      <c r="BA690">
        <f t="shared" si="57"/>
        <v>0</v>
      </c>
    </row>
    <row r="691" spans="1:53" ht="15.75" customHeight="1">
      <c r="A691" s="10" t="s">
        <v>1207</v>
      </c>
      <c r="B691" s="5">
        <v>3158508</v>
      </c>
      <c r="C691" s="5" t="str">
        <f t="shared" si="54"/>
        <v>31585</v>
      </c>
      <c r="D691" s="11" t="s">
        <v>56</v>
      </c>
      <c r="E691" s="12">
        <v>0.42699999999999999</v>
      </c>
      <c r="F691" s="12">
        <v>0.59899999999999998</v>
      </c>
      <c r="G691" s="13">
        <v>0.628</v>
      </c>
      <c r="H691" s="46" t="s">
        <v>1208</v>
      </c>
      <c r="I691" s="13" t="s">
        <v>53</v>
      </c>
      <c r="J691" s="14">
        <v>1.61</v>
      </c>
      <c r="K691" s="14">
        <v>1255.8320000000001</v>
      </c>
      <c r="L691" s="15">
        <f t="shared" si="43"/>
        <v>1.2820186139547327</v>
      </c>
      <c r="M691" s="6" t="s">
        <v>117</v>
      </c>
      <c r="N691" s="3" t="str">
        <f>_xlfn.IFNA(VLOOKUP($C691,DataSuS2021!$B$2:$O$173,2,FALSE),"")</f>
        <v/>
      </c>
      <c r="O691" s="3" t="str">
        <f>_xlfn.IFNA(VLOOKUP($C691,DataSuS2021!$B$2:$O$173,3,FALSE),"")</f>
        <v/>
      </c>
      <c r="P691" s="3" t="str">
        <f>_xlfn.IFNA(VLOOKUP($C691,DataSuS2021!$B$2:$O$173,4,FALSE),"")</f>
        <v/>
      </c>
      <c r="Q691" s="3" t="str">
        <f>_xlfn.IFNA(VLOOKUP($C691,DataSuS2021!$B$2:$O$173,5,FALSE),"")</f>
        <v/>
      </c>
      <c r="R691" s="3" t="str">
        <f>_xlfn.IFNA(VLOOKUP($C691,DataSuS2021!$B$2:$O$173,6,FALSE),"")</f>
        <v/>
      </c>
      <c r="S691" s="3" t="str">
        <f>_xlfn.IFNA(VLOOKUP($C691,DataSuS2021!$B$2:$O$173,7,FALSE),"")</f>
        <v/>
      </c>
      <c r="T691" s="3" t="str">
        <f>_xlfn.IFNA(VLOOKUP($C691,DataSuS2021!$B$2:$O$173,8,FALSE),"")</f>
        <v/>
      </c>
      <c r="U691" s="3" t="str">
        <f>_xlfn.IFNA(VLOOKUP($C691,DataSuS2021!$B$2:$O$173,9,FALSE),"")</f>
        <v/>
      </c>
      <c r="V691" s="3" t="str">
        <f>_xlfn.IFNA(VLOOKUP($C691,DataSuS2021!$B$2:$O$173,10,FALSE),"")</f>
        <v/>
      </c>
      <c r="W691" s="3" t="str">
        <f>_xlfn.IFNA(VLOOKUP($C691,DataSuS2021!$B$2:$O$173,11,FALSE),"")</f>
        <v/>
      </c>
      <c r="X691" s="3" t="str">
        <f>_xlfn.IFNA(VLOOKUP($C691,DataSuS2021!$B$2:$O$173,12,FALSE),"")</f>
        <v/>
      </c>
      <c r="Y691" s="3" t="str">
        <f>_xlfn.IFNA(VLOOKUP($C691,DataSuS2021!$B$2:$O$173,13,FALSE),"")</f>
        <v/>
      </c>
      <c r="Z691" s="42">
        <f t="shared" si="55"/>
        <v>0</v>
      </c>
      <c r="AA691" s="37" t="str">
        <f>_xlfn.IFNA(VLOOKUP($C691,DataSuS2022!$B$2:$O$854,2,FALSE),"")</f>
        <v>-</v>
      </c>
      <c r="AB691" s="37" t="str">
        <f>_xlfn.IFNA(VLOOKUP($C691,DataSuS2022!$B$2:$O$854,3,FALSE),"")</f>
        <v>-</v>
      </c>
      <c r="AC691" s="37" t="str">
        <f>_xlfn.IFNA(VLOOKUP($C691,DataSuS2022!$B$2:$O$854,4,FALSE),"")</f>
        <v>-</v>
      </c>
      <c r="AD691" s="37" t="str">
        <f>_xlfn.IFNA(VLOOKUP($C691,DataSuS2022!$B$2:$O$854,5,FALSE),"")</f>
        <v>-</v>
      </c>
      <c r="AE691" s="37" t="str">
        <f>_xlfn.IFNA(VLOOKUP($C691,DataSuS2022!$B$2:$O$854,6,FALSE),"")</f>
        <v>-</v>
      </c>
      <c r="AF691" s="37" t="str">
        <f>_xlfn.IFNA(VLOOKUP($C691,DataSuS2022!$B$2:$O$854,7,FALSE),"")</f>
        <v>-</v>
      </c>
      <c r="AG691" s="37" t="str">
        <f>_xlfn.IFNA(VLOOKUP($C691,DataSuS2022!$B$2:$O$854,8,FALSE),"")</f>
        <v>-</v>
      </c>
      <c r="AH691" s="37" t="str">
        <f>_xlfn.IFNA(VLOOKUP($C691,DataSuS2022!$B$2:$O$854,9,FALSE),"")</f>
        <v>-</v>
      </c>
      <c r="AI691" s="37" t="str">
        <f>_xlfn.IFNA(VLOOKUP($C691,DataSuS2022!$B$2:$O$854,10,FALSE),"")</f>
        <v>-</v>
      </c>
      <c r="AJ691" s="37" t="str">
        <f>_xlfn.IFNA(VLOOKUP($C691,DataSuS2022!$B$2:$O$854,11,FALSE),"")</f>
        <v>-</v>
      </c>
      <c r="AK691" s="37" t="str">
        <f>_xlfn.IFNA(VLOOKUP($C691,DataSuS2022!$B$2:$O$854,12,TRUE),"")</f>
        <v>-</v>
      </c>
      <c r="AL691" s="37" t="str">
        <f>_xlfn.IFNA(VLOOKUP($C691,DataSuS2022!$B$2:$O$854,13,FALSE),"")</f>
        <v>-</v>
      </c>
      <c r="AM691" s="44">
        <f t="shared" si="56"/>
        <v>0</v>
      </c>
      <c r="AN691" t="str">
        <f>_xlfn.IFNA(VLOOKUP($C691,DataSuS2023!$B$2:$O$854,2,FALSE),"")</f>
        <v>-</v>
      </c>
      <c r="AO691" t="str">
        <f>_xlfn.IFNA(VLOOKUP($C691,DataSuS2023!$B$2:$O$854,3,FALSE),"")</f>
        <v>-</v>
      </c>
      <c r="AP691" t="str">
        <f>_xlfn.IFNA(VLOOKUP($C691,DataSuS2023!$B$2:$O$854,4,FALSE),"")</f>
        <v>-</v>
      </c>
      <c r="AQ691" t="str">
        <f>_xlfn.IFNA(VLOOKUP($C691,DataSuS2023!$B$2:$O$854,5,FALSE),"")</f>
        <v>-</v>
      </c>
      <c r="AR691" t="str">
        <f>_xlfn.IFNA(VLOOKUP($C691,DataSuS2023!$B$2:$O$854,6,FALSE),"")</f>
        <v>-</v>
      </c>
      <c r="AS691" t="str">
        <f>_xlfn.IFNA(VLOOKUP($C691,DataSuS2023!$B$2:$O$854,7,FALSE),"")</f>
        <v>-</v>
      </c>
      <c r="AT691" t="str">
        <f>_xlfn.IFNA(VLOOKUP($C691,DataSuS2023!$B$2:$O$854,8,FALSE),"")</f>
        <v>-</v>
      </c>
      <c r="AU691" t="str">
        <f>_xlfn.IFNA(VLOOKUP($C691,DataSuS2023!$B$2:$O$854,9,FALSE),"")</f>
        <v>-</v>
      </c>
      <c r="AV691" t="str">
        <f>_xlfn.IFNA(VLOOKUP($C691,DataSuS2023!$B$2:$O$854,10,FALSE),"")</f>
        <v>-</v>
      </c>
      <c r="AW691" t="str">
        <f>_xlfn.IFNA(VLOOKUP($C691,DataSuS2023!$B$2:$O$854,11,FALSE),"")</f>
        <v>-</v>
      </c>
      <c r="AX691" t="str">
        <f>_xlfn.IFNA(VLOOKUP($C691,DataSuS2023!$B$2:$O$854,12,FALSE),"")</f>
        <v>-</v>
      </c>
      <c r="AY691" t="str">
        <f>_xlfn.IFNA(VLOOKUP($C691,DataSuS2023!$B$2:$O$854,13,FALSE),"")</f>
        <v>-</v>
      </c>
      <c r="AZ691" s="43">
        <f t="shared" si="58"/>
        <v>0</v>
      </c>
      <c r="BA691">
        <f t="shared" si="57"/>
        <v>0</v>
      </c>
    </row>
    <row r="692" spans="1:53" ht="15.75" customHeight="1">
      <c r="A692" s="10" t="s">
        <v>1209</v>
      </c>
      <c r="B692" s="5">
        <v>3158607</v>
      </c>
      <c r="C692" s="5" t="str">
        <f t="shared" si="54"/>
        <v>31586</v>
      </c>
      <c r="D692" s="11" t="s">
        <v>119</v>
      </c>
      <c r="E692" s="12">
        <v>0.42599999999999999</v>
      </c>
      <c r="F692" s="12">
        <v>0.58899999999999997</v>
      </c>
      <c r="G692" s="13">
        <v>0.65100000000000002</v>
      </c>
      <c r="H692" s="46" t="s">
        <v>1210</v>
      </c>
      <c r="I692" s="13" t="s">
        <v>61</v>
      </c>
      <c r="J692" s="14">
        <v>1.2</v>
      </c>
      <c r="K692" s="14">
        <v>182.655</v>
      </c>
      <c r="L692" s="15">
        <f t="shared" si="43"/>
        <v>6.5697626673236424</v>
      </c>
      <c r="M692" s="6" t="s">
        <v>62</v>
      </c>
      <c r="N692" s="3" t="str">
        <f>_xlfn.IFNA(VLOOKUP($C692,DataSuS2021!$B$2:$O$173,2,FALSE),"")</f>
        <v/>
      </c>
      <c r="O692" s="3" t="str">
        <f>_xlfn.IFNA(VLOOKUP($C692,DataSuS2021!$B$2:$O$173,3,FALSE),"")</f>
        <v/>
      </c>
      <c r="P692" s="3" t="str">
        <f>_xlfn.IFNA(VLOOKUP($C692,DataSuS2021!$B$2:$O$173,4,FALSE),"")</f>
        <v/>
      </c>
      <c r="Q692" s="3" t="str">
        <f>_xlfn.IFNA(VLOOKUP($C692,DataSuS2021!$B$2:$O$173,5,FALSE),"")</f>
        <v/>
      </c>
      <c r="R692" s="3" t="str">
        <f>_xlfn.IFNA(VLOOKUP($C692,DataSuS2021!$B$2:$O$173,6,FALSE),"")</f>
        <v/>
      </c>
      <c r="S692" s="3" t="str">
        <f>_xlfn.IFNA(VLOOKUP($C692,DataSuS2021!$B$2:$O$173,7,FALSE),"")</f>
        <v/>
      </c>
      <c r="T692" s="3" t="str">
        <f>_xlfn.IFNA(VLOOKUP($C692,DataSuS2021!$B$2:$O$173,8,FALSE),"")</f>
        <v/>
      </c>
      <c r="U692" s="3" t="str">
        <f>_xlfn.IFNA(VLOOKUP($C692,DataSuS2021!$B$2:$O$173,9,FALSE),"")</f>
        <v/>
      </c>
      <c r="V692" s="3" t="str">
        <f>_xlfn.IFNA(VLOOKUP($C692,DataSuS2021!$B$2:$O$173,10,FALSE),"")</f>
        <v/>
      </c>
      <c r="W692" s="3" t="str">
        <f>_xlfn.IFNA(VLOOKUP($C692,DataSuS2021!$B$2:$O$173,11,FALSE),"")</f>
        <v/>
      </c>
      <c r="X692" s="3" t="str">
        <f>_xlfn.IFNA(VLOOKUP($C692,DataSuS2021!$B$2:$O$173,12,FALSE),"")</f>
        <v/>
      </c>
      <c r="Y692" s="3" t="str">
        <f>_xlfn.IFNA(VLOOKUP($C692,DataSuS2021!$B$2:$O$173,13,FALSE),"")</f>
        <v/>
      </c>
      <c r="Z692" s="42">
        <f t="shared" si="55"/>
        <v>0</v>
      </c>
      <c r="AA692" s="37" t="str">
        <f>_xlfn.IFNA(VLOOKUP($C692,DataSuS2022!$B$2:$O$854,2,FALSE),"")</f>
        <v>-</v>
      </c>
      <c r="AB692" s="37" t="str">
        <f>_xlfn.IFNA(VLOOKUP($C692,DataSuS2022!$B$2:$O$854,3,FALSE),"")</f>
        <v>-</v>
      </c>
      <c r="AC692" s="37" t="str">
        <f>_xlfn.IFNA(VLOOKUP($C692,DataSuS2022!$B$2:$O$854,4,FALSE),"")</f>
        <v>-</v>
      </c>
      <c r="AD692" s="37" t="str">
        <f>_xlfn.IFNA(VLOOKUP($C692,DataSuS2022!$B$2:$O$854,5,FALSE),"")</f>
        <v>-</v>
      </c>
      <c r="AE692" s="37" t="str">
        <f>_xlfn.IFNA(VLOOKUP($C692,DataSuS2022!$B$2:$O$854,6,FALSE),"")</f>
        <v>-</v>
      </c>
      <c r="AF692" s="37" t="str">
        <f>_xlfn.IFNA(VLOOKUP($C692,DataSuS2022!$B$2:$O$854,7,FALSE),"")</f>
        <v>-</v>
      </c>
      <c r="AG692" s="37" t="str">
        <f>_xlfn.IFNA(VLOOKUP($C692,DataSuS2022!$B$2:$O$854,8,FALSE),"")</f>
        <v>-</v>
      </c>
      <c r="AH692" s="37" t="str">
        <f>_xlfn.IFNA(VLOOKUP($C692,DataSuS2022!$B$2:$O$854,9,FALSE),"")</f>
        <v>-</v>
      </c>
      <c r="AI692" s="37" t="str">
        <f>_xlfn.IFNA(VLOOKUP($C692,DataSuS2022!$B$2:$O$854,10,FALSE),"")</f>
        <v>-</v>
      </c>
      <c r="AJ692" s="37" t="str">
        <f>_xlfn.IFNA(VLOOKUP($C692,DataSuS2022!$B$2:$O$854,11,FALSE),"")</f>
        <v>-</v>
      </c>
      <c r="AK692" s="37" t="str">
        <f>_xlfn.IFNA(VLOOKUP($C692,DataSuS2022!$B$2:$O$854,12,TRUE),"")</f>
        <v>-</v>
      </c>
      <c r="AL692" s="37" t="str">
        <f>_xlfn.IFNA(VLOOKUP($C692,DataSuS2022!$B$2:$O$854,13,FALSE),"")</f>
        <v>-</v>
      </c>
      <c r="AM692" s="44">
        <f t="shared" si="56"/>
        <v>0</v>
      </c>
      <c r="AN692" t="str">
        <f>_xlfn.IFNA(VLOOKUP($C692,DataSuS2023!$B$2:$O$854,2,FALSE),"")</f>
        <v>-</v>
      </c>
      <c r="AO692" t="str">
        <f>_xlfn.IFNA(VLOOKUP($C692,DataSuS2023!$B$2:$O$854,3,FALSE),"")</f>
        <v>-</v>
      </c>
      <c r="AP692" t="str">
        <f>_xlfn.IFNA(VLOOKUP($C692,DataSuS2023!$B$2:$O$854,4,FALSE),"")</f>
        <v>-</v>
      </c>
      <c r="AQ692" t="str">
        <f>_xlfn.IFNA(VLOOKUP($C692,DataSuS2023!$B$2:$O$854,5,FALSE),"")</f>
        <v>-</v>
      </c>
      <c r="AR692" t="str">
        <f>_xlfn.IFNA(VLOOKUP($C692,DataSuS2023!$B$2:$O$854,6,FALSE),"")</f>
        <v>-</v>
      </c>
      <c r="AS692" t="str">
        <f>_xlfn.IFNA(VLOOKUP($C692,DataSuS2023!$B$2:$O$854,7,FALSE),"")</f>
        <v>-</v>
      </c>
      <c r="AT692" t="str">
        <f>_xlfn.IFNA(VLOOKUP($C692,DataSuS2023!$B$2:$O$854,8,FALSE),"")</f>
        <v>-</v>
      </c>
      <c r="AU692" t="str">
        <f>_xlfn.IFNA(VLOOKUP($C692,DataSuS2023!$B$2:$O$854,9,FALSE),"")</f>
        <v>-</v>
      </c>
      <c r="AV692" t="str">
        <f>_xlfn.IFNA(VLOOKUP($C692,DataSuS2023!$B$2:$O$854,10,FALSE),"")</f>
        <v>-</v>
      </c>
      <c r="AW692" t="str">
        <f>_xlfn.IFNA(VLOOKUP($C692,DataSuS2023!$B$2:$O$854,11,FALSE),"")</f>
        <v>-</v>
      </c>
      <c r="AX692" t="str">
        <f>_xlfn.IFNA(VLOOKUP($C692,DataSuS2023!$B$2:$O$854,12,FALSE),"")</f>
        <v>-</v>
      </c>
      <c r="AY692" t="str">
        <f>_xlfn.IFNA(VLOOKUP($C692,DataSuS2023!$B$2:$O$854,13,FALSE),"")</f>
        <v>-</v>
      </c>
      <c r="AZ692" s="43">
        <f t="shared" si="58"/>
        <v>0</v>
      </c>
      <c r="BA692">
        <f t="shared" si="57"/>
        <v>0</v>
      </c>
    </row>
    <row r="693" spans="1:53" ht="15.75" customHeight="1">
      <c r="A693" s="10" t="s">
        <v>1211</v>
      </c>
      <c r="B693" s="5">
        <v>3158706</v>
      </c>
      <c r="C693" s="5" t="str">
        <f t="shared" si="54"/>
        <v>31587</v>
      </c>
      <c r="D693" s="11" t="s">
        <v>85</v>
      </c>
      <c r="E693" s="12">
        <v>0.32800000000000001</v>
      </c>
      <c r="F693" s="12">
        <v>0.48299999999999998</v>
      </c>
      <c r="G693" s="13">
        <v>0.66700000000000004</v>
      </c>
      <c r="H693" s="46" t="s">
        <v>1212</v>
      </c>
      <c r="I693" s="13" t="s">
        <v>61</v>
      </c>
      <c r="J693" s="14">
        <v>0.6</v>
      </c>
      <c r="K693" s="14">
        <v>203.07400000000001</v>
      </c>
      <c r="L693" s="15">
        <f t="shared" si="43"/>
        <v>2.9545879827058115</v>
      </c>
      <c r="M693" s="6" t="s">
        <v>100</v>
      </c>
      <c r="N693" s="3" t="str">
        <f>_xlfn.IFNA(VLOOKUP($C693,DataSuS2021!$B$2:$O$173,2,FALSE),"")</f>
        <v/>
      </c>
      <c r="O693" s="3" t="str">
        <f>_xlfn.IFNA(VLOOKUP($C693,DataSuS2021!$B$2:$O$173,3,FALSE),"")</f>
        <v/>
      </c>
      <c r="P693" s="3" t="str">
        <f>_xlfn.IFNA(VLOOKUP($C693,DataSuS2021!$B$2:$O$173,4,FALSE),"")</f>
        <v/>
      </c>
      <c r="Q693" s="3" t="str">
        <f>_xlfn.IFNA(VLOOKUP($C693,DataSuS2021!$B$2:$O$173,5,FALSE),"")</f>
        <v/>
      </c>
      <c r="R693" s="3" t="str">
        <f>_xlfn.IFNA(VLOOKUP($C693,DataSuS2021!$B$2:$O$173,6,FALSE),"")</f>
        <v/>
      </c>
      <c r="S693" s="3" t="str">
        <f>_xlfn.IFNA(VLOOKUP($C693,DataSuS2021!$B$2:$O$173,7,FALSE),"")</f>
        <v/>
      </c>
      <c r="T693" s="3" t="str">
        <f>_xlfn.IFNA(VLOOKUP($C693,DataSuS2021!$B$2:$O$173,8,FALSE),"")</f>
        <v/>
      </c>
      <c r="U693" s="3" t="str">
        <f>_xlfn.IFNA(VLOOKUP($C693,DataSuS2021!$B$2:$O$173,9,FALSE),"")</f>
        <v/>
      </c>
      <c r="V693" s="3" t="str">
        <f>_xlfn.IFNA(VLOOKUP($C693,DataSuS2021!$B$2:$O$173,10,FALSE),"")</f>
        <v/>
      </c>
      <c r="W693" s="3" t="str">
        <f>_xlfn.IFNA(VLOOKUP($C693,DataSuS2021!$B$2:$O$173,11,FALSE),"")</f>
        <v/>
      </c>
      <c r="X693" s="3" t="str">
        <f>_xlfn.IFNA(VLOOKUP($C693,DataSuS2021!$B$2:$O$173,12,FALSE),"")</f>
        <v/>
      </c>
      <c r="Y693" s="3" t="str">
        <f>_xlfn.IFNA(VLOOKUP($C693,DataSuS2021!$B$2:$O$173,13,FALSE),"")</f>
        <v/>
      </c>
      <c r="Z693" s="42">
        <f t="shared" si="55"/>
        <v>0</v>
      </c>
      <c r="AA693" s="37" t="str">
        <f>_xlfn.IFNA(VLOOKUP($C693,DataSuS2022!$B$2:$O$854,2,FALSE),"")</f>
        <v>-</v>
      </c>
      <c r="AB693" s="37" t="str">
        <f>_xlfn.IFNA(VLOOKUP($C693,DataSuS2022!$B$2:$O$854,3,FALSE),"")</f>
        <v>-</v>
      </c>
      <c r="AC693" s="37" t="str">
        <f>_xlfn.IFNA(VLOOKUP($C693,DataSuS2022!$B$2:$O$854,4,FALSE),"")</f>
        <v>-</v>
      </c>
      <c r="AD693" s="37" t="str">
        <f>_xlfn.IFNA(VLOOKUP($C693,DataSuS2022!$B$2:$O$854,5,FALSE),"")</f>
        <v>-</v>
      </c>
      <c r="AE693" s="37" t="str">
        <f>_xlfn.IFNA(VLOOKUP($C693,DataSuS2022!$B$2:$O$854,6,FALSE),"")</f>
        <v>-</v>
      </c>
      <c r="AF693" s="37" t="str">
        <f>_xlfn.IFNA(VLOOKUP($C693,DataSuS2022!$B$2:$O$854,7,FALSE),"")</f>
        <v>-</v>
      </c>
      <c r="AG693" s="37" t="str">
        <f>_xlfn.IFNA(VLOOKUP($C693,DataSuS2022!$B$2:$O$854,8,FALSE),"")</f>
        <v>-</v>
      </c>
      <c r="AH693" s="37" t="str">
        <f>_xlfn.IFNA(VLOOKUP($C693,DataSuS2022!$B$2:$O$854,9,FALSE),"")</f>
        <v>-</v>
      </c>
      <c r="AI693" s="37" t="str">
        <f>_xlfn.IFNA(VLOOKUP($C693,DataSuS2022!$B$2:$O$854,10,FALSE),"")</f>
        <v>-</v>
      </c>
      <c r="AJ693" s="37" t="str">
        <f>_xlfn.IFNA(VLOOKUP($C693,DataSuS2022!$B$2:$O$854,11,FALSE),"")</f>
        <v>-</v>
      </c>
      <c r="AK693" s="37" t="str">
        <f>_xlfn.IFNA(VLOOKUP($C693,DataSuS2022!$B$2:$O$854,12,TRUE),"")</f>
        <v>-</v>
      </c>
      <c r="AL693" s="37" t="str">
        <f>_xlfn.IFNA(VLOOKUP($C693,DataSuS2022!$B$2:$O$854,13,FALSE),"")</f>
        <v>-</v>
      </c>
      <c r="AM693" s="44">
        <f t="shared" si="56"/>
        <v>0</v>
      </c>
      <c r="AN693" t="str">
        <f>_xlfn.IFNA(VLOOKUP($C693,DataSuS2023!$B$2:$O$854,2,FALSE),"")</f>
        <v>-</v>
      </c>
      <c r="AO693" t="str">
        <f>_xlfn.IFNA(VLOOKUP($C693,DataSuS2023!$B$2:$O$854,3,FALSE),"")</f>
        <v>-</v>
      </c>
      <c r="AP693" t="str">
        <f>_xlfn.IFNA(VLOOKUP($C693,DataSuS2023!$B$2:$O$854,4,FALSE),"")</f>
        <v>-</v>
      </c>
      <c r="AQ693" t="str">
        <f>_xlfn.IFNA(VLOOKUP($C693,DataSuS2023!$B$2:$O$854,5,FALSE),"")</f>
        <v>-</v>
      </c>
      <c r="AR693" t="str">
        <f>_xlfn.IFNA(VLOOKUP($C693,DataSuS2023!$B$2:$O$854,6,FALSE),"")</f>
        <v>-</v>
      </c>
      <c r="AS693" t="str">
        <f>_xlfn.IFNA(VLOOKUP($C693,DataSuS2023!$B$2:$O$854,7,FALSE),"")</f>
        <v>-</v>
      </c>
      <c r="AT693" t="str">
        <f>_xlfn.IFNA(VLOOKUP($C693,DataSuS2023!$B$2:$O$854,8,FALSE),"")</f>
        <v>-</v>
      </c>
      <c r="AU693" t="str">
        <f>_xlfn.IFNA(VLOOKUP($C693,DataSuS2023!$B$2:$O$854,9,FALSE),"")</f>
        <v>-</v>
      </c>
      <c r="AV693" t="str">
        <f>_xlfn.IFNA(VLOOKUP($C693,DataSuS2023!$B$2:$O$854,10,FALSE),"")</f>
        <v>-</v>
      </c>
      <c r="AW693" t="str">
        <f>_xlfn.IFNA(VLOOKUP($C693,DataSuS2023!$B$2:$O$854,11,FALSE),"")</f>
        <v>-</v>
      </c>
      <c r="AX693" t="str">
        <f>_xlfn.IFNA(VLOOKUP($C693,DataSuS2023!$B$2:$O$854,12,FALSE),"")</f>
        <v>-</v>
      </c>
      <c r="AY693" t="str">
        <f>_xlfn.IFNA(VLOOKUP($C693,DataSuS2023!$B$2:$O$854,13,FALSE),"")</f>
        <v>-</v>
      </c>
      <c r="AZ693" s="43">
        <f t="shared" si="58"/>
        <v>0</v>
      </c>
      <c r="BA693">
        <f t="shared" si="57"/>
        <v>0</v>
      </c>
    </row>
    <row r="694" spans="1:53" ht="15.75" customHeight="1">
      <c r="A694" s="10" t="s">
        <v>1213</v>
      </c>
      <c r="B694" s="5">
        <v>3158805</v>
      </c>
      <c r="C694" s="5" t="str">
        <f t="shared" si="54"/>
        <v>31588</v>
      </c>
      <c r="D694" s="11" t="s">
        <v>64</v>
      </c>
      <c r="E694" s="12">
        <v>0.30299999999999999</v>
      </c>
      <c r="F694" s="12">
        <v>0.51</v>
      </c>
      <c r="G694" s="13">
        <v>0.64700000000000002</v>
      </c>
      <c r="H694" s="46" t="s">
        <v>1214</v>
      </c>
      <c r="I694" s="13" t="s">
        <v>61</v>
      </c>
      <c r="J694" s="14">
        <v>0.88</v>
      </c>
      <c r="K694" s="14">
        <v>106.169</v>
      </c>
      <c r="L694" s="15">
        <f t="shared" si="43"/>
        <v>8.2886718345279711</v>
      </c>
      <c r="M694" s="6" t="s">
        <v>76</v>
      </c>
      <c r="N694" s="3" t="str">
        <f>_xlfn.IFNA(VLOOKUP($C694,DataSuS2021!$B$2:$O$173,2,FALSE),"")</f>
        <v/>
      </c>
      <c r="O694" s="3" t="str">
        <f>_xlfn.IFNA(VLOOKUP($C694,DataSuS2021!$B$2:$O$173,3,FALSE),"")</f>
        <v/>
      </c>
      <c r="P694" s="3" t="str">
        <f>_xlfn.IFNA(VLOOKUP($C694,DataSuS2021!$B$2:$O$173,4,FALSE),"")</f>
        <v/>
      </c>
      <c r="Q694" s="3" t="str">
        <f>_xlfn.IFNA(VLOOKUP($C694,DataSuS2021!$B$2:$O$173,5,FALSE),"")</f>
        <v/>
      </c>
      <c r="R694" s="3" t="str">
        <f>_xlfn.IFNA(VLOOKUP($C694,DataSuS2021!$B$2:$O$173,6,FALSE),"")</f>
        <v/>
      </c>
      <c r="S694" s="3" t="str">
        <f>_xlfn.IFNA(VLOOKUP($C694,DataSuS2021!$B$2:$O$173,7,FALSE),"")</f>
        <v/>
      </c>
      <c r="T694" s="3" t="str">
        <f>_xlfn.IFNA(VLOOKUP($C694,DataSuS2021!$B$2:$O$173,8,FALSE),"")</f>
        <v/>
      </c>
      <c r="U694" s="3" t="str">
        <f>_xlfn.IFNA(VLOOKUP($C694,DataSuS2021!$B$2:$O$173,9,FALSE),"")</f>
        <v/>
      </c>
      <c r="V694" s="3" t="str">
        <f>_xlfn.IFNA(VLOOKUP($C694,DataSuS2021!$B$2:$O$173,10,FALSE),"")</f>
        <v/>
      </c>
      <c r="W694" s="3" t="str">
        <f>_xlfn.IFNA(VLOOKUP($C694,DataSuS2021!$B$2:$O$173,11,FALSE),"")</f>
        <v/>
      </c>
      <c r="X694" s="3" t="str">
        <f>_xlfn.IFNA(VLOOKUP($C694,DataSuS2021!$B$2:$O$173,12,FALSE),"")</f>
        <v/>
      </c>
      <c r="Y694" s="3" t="str">
        <f>_xlfn.IFNA(VLOOKUP($C694,DataSuS2021!$B$2:$O$173,13,FALSE),"")</f>
        <v/>
      </c>
      <c r="Z694" s="42">
        <f t="shared" si="55"/>
        <v>0</v>
      </c>
      <c r="AA694" s="37" t="str">
        <f>_xlfn.IFNA(VLOOKUP($C694,DataSuS2022!$B$2:$O$854,2,FALSE),"")</f>
        <v>-</v>
      </c>
      <c r="AB694" s="37" t="str">
        <f>_xlfn.IFNA(VLOOKUP($C694,DataSuS2022!$B$2:$O$854,3,FALSE),"")</f>
        <v>-</v>
      </c>
      <c r="AC694" s="37" t="str">
        <f>_xlfn.IFNA(VLOOKUP($C694,DataSuS2022!$B$2:$O$854,4,FALSE),"")</f>
        <v>-</v>
      </c>
      <c r="AD694" s="37" t="str">
        <f>_xlfn.IFNA(VLOOKUP($C694,DataSuS2022!$B$2:$O$854,5,FALSE),"")</f>
        <v>-</v>
      </c>
      <c r="AE694" s="37" t="str">
        <f>_xlfn.IFNA(VLOOKUP($C694,DataSuS2022!$B$2:$O$854,6,FALSE),"")</f>
        <v>-</v>
      </c>
      <c r="AF694" s="37" t="str">
        <f>_xlfn.IFNA(VLOOKUP($C694,DataSuS2022!$B$2:$O$854,7,FALSE),"")</f>
        <v>-</v>
      </c>
      <c r="AG694" s="37" t="str">
        <f>_xlfn.IFNA(VLOOKUP($C694,DataSuS2022!$B$2:$O$854,8,FALSE),"")</f>
        <v>-</v>
      </c>
      <c r="AH694" s="37" t="str">
        <f>_xlfn.IFNA(VLOOKUP($C694,DataSuS2022!$B$2:$O$854,9,FALSE),"")</f>
        <v>-</v>
      </c>
      <c r="AI694" s="37" t="str">
        <f>_xlfn.IFNA(VLOOKUP($C694,DataSuS2022!$B$2:$O$854,10,FALSE),"")</f>
        <v>-</v>
      </c>
      <c r="AJ694" s="37" t="str">
        <f>_xlfn.IFNA(VLOOKUP($C694,DataSuS2022!$B$2:$O$854,11,FALSE),"")</f>
        <v>-</v>
      </c>
      <c r="AK694" s="37" t="str">
        <f>_xlfn.IFNA(VLOOKUP($C694,DataSuS2022!$B$2:$O$854,12,TRUE),"")</f>
        <v>-</v>
      </c>
      <c r="AL694" s="37" t="str">
        <f>_xlfn.IFNA(VLOOKUP($C694,DataSuS2022!$B$2:$O$854,13,FALSE),"")</f>
        <v>-</v>
      </c>
      <c r="AM694" s="44">
        <f t="shared" si="56"/>
        <v>0</v>
      </c>
      <c r="AN694" t="str">
        <f>_xlfn.IFNA(VLOOKUP($C694,DataSuS2023!$B$2:$O$854,2,FALSE),"")</f>
        <v>-</v>
      </c>
      <c r="AO694" t="str">
        <f>_xlfn.IFNA(VLOOKUP($C694,DataSuS2023!$B$2:$O$854,3,FALSE),"")</f>
        <v>-</v>
      </c>
      <c r="AP694" t="str">
        <f>_xlfn.IFNA(VLOOKUP($C694,DataSuS2023!$B$2:$O$854,4,FALSE),"")</f>
        <v>-</v>
      </c>
      <c r="AQ694" t="str">
        <f>_xlfn.IFNA(VLOOKUP($C694,DataSuS2023!$B$2:$O$854,5,FALSE),"")</f>
        <v>-</v>
      </c>
      <c r="AR694" t="str">
        <f>_xlfn.IFNA(VLOOKUP($C694,DataSuS2023!$B$2:$O$854,6,FALSE),"")</f>
        <v>-</v>
      </c>
      <c r="AS694" t="str">
        <f>_xlfn.IFNA(VLOOKUP($C694,DataSuS2023!$B$2:$O$854,7,FALSE),"")</f>
        <v>-</v>
      </c>
      <c r="AT694" t="str">
        <f>_xlfn.IFNA(VLOOKUP($C694,DataSuS2023!$B$2:$O$854,8,FALSE),"")</f>
        <v>-</v>
      </c>
      <c r="AU694" t="str">
        <f>_xlfn.IFNA(VLOOKUP($C694,DataSuS2023!$B$2:$O$854,9,FALSE),"")</f>
        <v>-</v>
      </c>
      <c r="AV694" t="str">
        <f>_xlfn.IFNA(VLOOKUP($C694,DataSuS2023!$B$2:$O$854,10,FALSE),"")</f>
        <v>-</v>
      </c>
      <c r="AW694" t="str">
        <f>_xlfn.IFNA(VLOOKUP($C694,DataSuS2023!$B$2:$O$854,11,FALSE),"")</f>
        <v>-</v>
      </c>
      <c r="AX694" t="str">
        <f>_xlfn.IFNA(VLOOKUP($C694,DataSuS2023!$B$2:$O$854,12,FALSE),"")</f>
        <v>-</v>
      </c>
      <c r="AY694" t="str">
        <f>_xlfn.IFNA(VLOOKUP($C694,DataSuS2023!$B$2:$O$854,13,FALSE),"")</f>
        <v>-</v>
      </c>
      <c r="AZ694" s="43">
        <f t="shared" si="58"/>
        <v>0</v>
      </c>
      <c r="BA694">
        <f t="shared" si="57"/>
        <v>0</v>
      </c>
    </row>
    <row r="695" spans="1:53" ht="15.75" customHeight="1">
      <c r="A695" s="10" t="s">
        <v>1215</v>
      </c>
      <c r="B695" s="5">
        <v>3158904</v>
      </c>
      <c r="C695" s="5" t="str">
        <f t="shared" si="54"/>
        <v>31589</v>
      </c>
      <c r="D695" s="11" t="s">
        <v>51</v>
      </c>
      <c r="E695" s="12">
        <v>0.29299999999999998</v>
      </c>
      <c r="F695" s="12">
        <v>0.48599999999999999</v>
      </c>
      <c r="G695" s="13">
        <v>0.621</v>
      </c>
      <c r="H695" s="46" t="s">
        <v>1072</v>
      </c>
      <c r="I695" s="13" t="s">
        <v>61</v>
      </c>
      <c r="J695" s="14">
        <v>0.91</v>
      </c>
      <c r="K695" s="14">
        <v>347.36200000000002</v>
      </c>
      <c r="L695" s="15">
        <f t="shared" si="43"/>
        <v>2.6197453952936702</v>
      </c>
      <c r="M695" s="6" t="s">
        <v>62</v>
      </c>
      <c r="N695" s="3">
        <f>_xlfn.IFNA(VLOOKUP($C695,DataSuS2021!$B$2:$O$173,2,FALSE),"")</f>
        <v>1</v>
      </c>
      <c r="O695" s="3" t="str">
        <f>_xlfn.IFNA(VLOOKUP($C695,DataSuS2021!$B$2:$O$173,3,FALSE),"")</f>
        <v>-</v>
      </c>
      <c r="P695" s="3" t="str">
        <f>_xlfn.IFNA(VLOOKUP($C695,DataSuS2021!$B$2:$O$173,4,FALSE),"")</f>
        <v>-</v>
      </c>
      <c r="Q695" s="3">
        <f>_xlfn.IFNA(VLOOKUP($C695,DataSuS2021!$B$2:$O$173,5,FALSE),"")</f>
        <v>1</v>
      </c>
      <c r="R695" s="3">
        <f>_xlfn.IFNA(VLOOKUP($C695,DataSuS2021!$B$2:$O$173,6,FALSE),"")</f>
        <v>1</v>
      </c>
      <c r="S695" s="3">
        <f>_xlfn.IFNA(VLOOKUP($C695,DataSuS2021!$B$2:$O$173,7,FALSE),"")</f>
        <v>3</v>
      </c>
      <c r="T695" s="3" t="str">
        <f>_xlfn.IFNA(VLOOKUP($C695,DataSuS2021!$B$2:$O$173,8,FALSE),"")</f>
        <v>-</v>
      </c>
      <c r="U695" s="3" t="str">
        <f>_xlfn.IFNA(VLOOKUP($C695,DataSuS2021!$B$2:$O$173,9,FALSE),"")</f>
        <v>-</v>
      </c>
      <c r="V695" s="3" t="str">
        <f>_xlfn.IFNA(VLOOKUP($C695,DataSuS2021!$B$2:$O$173,10,FALSE),"")</f>
        <v>-</v>
      </c>
      <c r="W695" s="3">
        <f>_xlfn.IFNA(VLOOKUP($C695,DataSuS2021!$B$2:$O$173,11,FALSE),"")</f>
        <v>1</v>
      </c>
      <c r="X695" s="3">
        <f>_xlfn.IFNA(VLOOKUP($C695,DataSuS2021!$B$2:$O$173,12,FALSE),"")</f>
        <v>1</v>
      </c>
      <c r="Y695" s="3" t="str">
        <f>_xlfn.IFNA(VLOOKUP($C695,DataSuS2021!$B$2:$O$173,13,FALSE),"")</f>
        <v>-</v>
      </c>
      <c r="Z695" s="42">
        <f t="shared" si="55"/>
        <v>8</v>
      </c>
      <c r="AA695" s="37" t="str">
        <f>_xlfn.IFNA(VLOOKUP($C695,DataSuS2022!$B$2:$O$854,2,FALSE),"")</f>
        <v>-</v>
      </c>
      <c r="AB695" s="37" t="str">
        <f>_xlfn.IFNA(VLOOKUP($C695,DataSuS2022!$B$2:$O$854,3,FALSE),"")</f>
        <v>-</v>
      </c>
      <c r="AC695" s="37" t="str">
        <f>_xlfn.IFNA(VLOOKUP($C695,DataSuS2022!$B$2:$O$854,4,FALSE),"")</f>
        <v>-</v>
      </c>
      <c r="AD695" s="37" t="str">
        <f>_xlfn.IFNA(VLOOKUP($C695,DataSuS2022!$B$2:$O$854,5,FALSE),"")</f>
        <v>-</v>
      </c>
      <c r="AE695" s="37" t="str">
        <f>_xlfn.IFNA(VLOOKUP($C695,DataSuS2022!$B$2:$O$854,6,FALSE),"")</f>
        <v>-</v>
      </c>
      <c r="AF695" s="37" t="str">
        <f>_xlfn.IFNA(VLOOKUP($C695,DataSuS2022!$B$2:$O$854,7,FALSE),"")</f>
        <v>-</v>
      </c>
      <c r="AG695" s="37" t="str">
        <f>_xlfn.IFNA(VLOOKUP($C695,DataSuS2022!$B$2:$O$854,8,FALSE),"")</f>
        <v>-</v>
      </c>
      <c r="AH695" s="37" t="str">
        <f>_xlfn.IFNA(VLOOKUP($C695,DataSuS2022!$B$2:$O$854,9,FALSE),"")</f>
        <v>-</v>
      </c>
      <c r="AI695" s="37" t="str">
        <f>_xlfn.IFNA(VLOOKUP($C695,DataSuS2022!$B$2:$O$854,10,FALSE),"")</f>
        <v>-</v>
      </c>
      <c r="AJ695" s="37" t="str">
        <f>_xlfn.IFNA(VLOOKUP($C695,DataSuS2022!$B$2:$O$854,11,FALSE),"")</f>
        <v>-</v>
      </c>
      <c r="AK695" s="37" t="str">
        <f>_xlfn.IFNA(VLOOKUP($C695,DataSuS2022!$B$2:$O$854,12,TRUE),"")</f>
        <v>-</v>
      </c>
      <c r="AL695" s="37" t="str">
        <f>_xlfn.IFNA(VLOOKUP($C695,DataSuS2022!$B$2:$O$854,13,FALSE),"")</f>
        <v>-</v>
      </c>
      <c r="AM695" s="44">
        <f t="shared" si="56"/>
        <v>0</v>
      </c>
      <c r="AN695" t="str">
        <f>_xlfn.IFNA(VLOOKUP($C695,DataSuS2023!$B$2:$O$854,2,FALSE),"")</f>
        <v>-</v>
      </c>
      <c r="AO695" t="str">
        <f>_xlfn.IFNA(VLOOKUP($C695,DataSuS2023!$B$2:$O$854,3,FALSE),"")</f>
        <v>-</v>
      </c>
      <c r="AP695">
        <f>_xlfn.IFNA(VLOOKUP($C695,DataSuS2023!$B$2:$O$854,4,FALSE),"")</f>
        <v>1</v>
      </c>
      <c r="AQ695" t="str">
        <f>_xlfn.IFNA(VLOOKUP($C695,DataSuS2023!$B$2:$O$854,5,FALSE),"")</f>
        <v>-</v>
      </c>
      <c r="AR695" t="str">
        <f>_xlfn.IFNA(VLOOKUP($C695,DataSuS2023!$B$2:$O$854,6,FALSE),"")</f>
        <v>-</v>
      </c>
      <c r="AS695">
        <f>_xlfn.IFNA(VLOOKUP($C695,DataSuS2023!$B$2:$O$854,7,FALSE),"")</f>
        <v>1</v>
      </c>
      <c r="AT695" t="str">
        <f>_xlfn.IFNA(VLOOKUP($C695,DataSuS2023!$B$2:$O$854,8,FALSE),"")</f>
        <v>-</v>
      </c>
      <c r="AU695" t="str">
        <f>_xlfn.IFNA(VLOOKUP($C695,DataSuS2023!$B$2:$O$854,9,FALSE),"")</f>
        <v>-</v>
      </c>
      <c r="AV695" t="str">
        <f>_xlfn.IFNA(VLOOKUP($C695,DataSuS2023!$B$2:$O$854,10,FALSE),"")</f>
        <v>-</v>
      </c>
      <c r="AW695" t="str">
        <f>_xlfn.IFNA(VLOOKUP($C695,DataSuS2023!$B$2:$O$854,11,FALSE),"")</f>
        <v>-</v>
      </c>
      <c r="AX695" t="str">
        <f>_xlfn.IFNA(VLOOKUP($C695,DataSuS2023!$B$2:$O$854,12,FALSE),"")</f>
        <v>-</v>
      </c>
      <c r="AY695" t="str">
        <f>_xlfn.IFNA(VLOOKUP($C695,DataSuS2023!$B$2:$O$854,13,FALSE),"")</f>
        <v>-</v>
      </c>
      <c r="AZ695" s="43">
        <f t="shared" si="58"/>
        <v>2</v>
      </c>
      <c r="BA695">
        <f t="shared" si="57"/>
        <v>10</v>
      </c>
    </row>
    <row r="696" spans="1:53" ht="15.75" customHeight="1">
      <c r="A696" s="10" t="s">
        <v>1216</v>
      </c>
      <c r="B696" s="5">
        <v>3158953</v>
      </c>
      <c r="C696" s="5" t="str">
        <f t="shared" si="54"/>
        <v>31589</v>
      </c>
      <c r="D696" s="11" t="s">
        <v>78</v>
      </c>
      <c r="E696" s="12">
        <v>0.50700000000000001</v>
      </c>
      <c r="F696" s="12">
        <v>0.65400000000000003</v>
      </c>
      <c r="G696" s="13">
        <v>0.68500000000000005</v>
      </c>
      <c r="H696" s="46" t="s">
        <v>593</v>
      </c>
      <c r="I696" s="13" t="s">
        <v>61</v>
      </c>
      <c r="J696" s="14">
        <v>11.02</v>
      </c>
      <c r="K696" s="14">
        <v>276.06700000000001</v>
      </c>
      <c r="L696" s="15">
        <f t="shared" si="43"/>
        <v>39.917846030130363</v>
      </c>
      <c r="M696" s="6" t="s">
        <v>67</v>
      </c>
      <c r="N696" s="3">
        <f>_xlfn.IFNA(VLOOKUP($C696,DataSuS2021!$B$2:$O$173,2,FALSE),"")</f>
        <v>1</v>
      </c>
      <c r="O696" s="3" t="str">
        <f>_xlfn.IFNA(VLOOKUP($C696,DataSuS2021!$B$2:$O$173,3,FALSE),"")</f>
        <v>-</v>
      </c>
      <c r="P696" s="3" t="str">
        <f>_xlfn.IFNA(VLOOKUP($C696,DataSuS2021!$B$2:$O$173,4,FALSE),"")</f>
        <v>-</v>
      </c>
      <c r="Q696" s="3">
        <f>_xlfn.IFNA(VLOOKUP($C696,DataSuS2021!$B$2:$O$173,5,FALSE),"")</f>
        <v>1</v>
      </c>
      <c r="R696" s="3">
        <f>_xlfn.IFNA(VLOOKUP($C696,DataSuS2021!$B$2:$O$173,6,FALSE),"")</f>
        <v>1</v>
      </c>
      <c r="S696" s="3">
        <f>_xlfn.IFNA(VLOOKUP($C696,DataSuS2021!$B$2:$O$173,7,FALSE),"")</f>
        <v>3</v>
      </c>
      <c r="T696" s="3" t="str">
        <f>_xlfn.IFNA(VLOOKUP($C696,DataSuS2021!$B$2:$O$173,8,FALSE),"")</f>
        <v>-</v>
      </c>
      <c r="U696" s="3" t="str">
        <f>_xlfn.IFNA(VLOOKUP($C696,DataSuS2021!$B$2:$O$173,9,FALSE),"")</f>
        <v>-</v>
      </c>
      <c r="V696" s="3" t="str">
        <f>_xlfn.IFNA(VLOOKUP($C696,DataSuS2021!$B$2:$O$173,10,FALSE),"")</f>
        <v>-</v>
      </c>
      <c r="W696" s="3">
        <f>_xlfn.IFNA(VLOOKUP($C696,DataSuS2021!$B$2:$O$173,11,FALSE),"")</f>
        <v>1</v>
      </c>
      <c r="X696" s="3">
        <f>_xlfn.IFNA(VLOOKUP($C696,DataSuS2021!$B$2:$O$173,12,FALSE),"")</f>
        <v>1</v>
      </c>
      <c r="Y696" s="3" t="str">
        <f>_xlfn.IFNA(VLOOKUP($C696,DataSuS2021!$B$2:$O$173,13,FALSE),"")</f>
        <v>-</v>
      </c>
      <c r="Z696" s="42">
        <f t="shared" si="55"/>
        <v>8</v>
      </c>
      <c r="AA696" s="37" t="str">
        <f>_xlfn.IFNA(VLOOKUP($C696,DataSuS2022!$B$2:$O$854,2,FALSE),"")</f>
        <v>-</v>
      </c>
      <c r="AB696" s="37" t="str">
        <f>_xlfn.IFNA(VLOOKUP($C696,DataSuS2022!$B$2:$O$854,3,FALSE),"")</f>
        <v>-</v>
      </c>
      <c r="AC696" s="37" t="str">
        <f>_xlfn.IFNA(VLOOKUP($C696,DataSuS2022!$B$2:$O$854,4,FALSE),"")</f>
        <v>-</v>
      </c>
      <c r="AD696" s="37" t="str">
        <f>_xlfn.IFNA(VLOOKUP($C696,DataSuS2022!$B$2:$O$854,5,FALSE),"")</f>
        <v>-</v>
      </c>
      <c r="AE696" s="37" t="str">
        <f>_xlfn.IFNA(VLOOKUP($C696,DataSuS2022!$B$2:$O$854,6,FALSE),"")</f>
        <v>-</v>
      </c>
      <c r="AF696" s="37" t="str">
        <f>_xlfn.IFNA(VLOOKUP($C696,DataSuS2022!$B$2:$O$854,7,FALSE),"")</f>
        <v>-</v>
      </c>
      <c r="AG696" s="37" t="str">
        <f>_xlfn.IFNA(VLOOKUP($C696,DataSuS2022!$B$2:$O$854,8,FALSE),"")</f>
        <v>-</v>
      </c>
      <c r="AH696" s="37" t="str">
        <f>_xlfn.IFNA(VLOOKUP($C696,DataSuS2022!$B$2:$O$854,9,FALSE),"")</f>
        <v>-</v>
      </c>
      <c r="AI696" s="37" t="str">
        <f>_xlfn.IFNA(VLOOKUP($C696,DataSuS2022!$B$2:$O$854,10,FALSE),"")</f>
        <v>-</v>
      </c>
      <c r="AJ696" s="37" t="str">
        <f>_xlfn.IFNA(VLOOKUP($C696,DataSuS2022!$B$2:$O$854,11,FALSE),"")</f>
        <v>-</v>
      </c>
      <c r="AK696" s="37" t="str">
        <f>_xlfn.IFNA(VLOOKUP($C696,DataSuS2022!$B$2:$O$854,12,TRUE),"")</f>
        <v>-</v>
      </c>
      <c r="AL696" s="37" t="str">
        <f>_xlfn.IFNA(VLOOKUP($C696,DataSuS2022!$B$2:$O$854,13,FALSE),"")</f>
        <v>-</v>
      </c>
      <c r="AM696" s="44">
        <f t="shared" si="56"/>
        <v>0</v>
      </c>
      <c r="AN696" t="str">
        <f>_xlfn.IFNA(VLOOKUP($C696,DataSuS2023!$B$2:$O$854,2,FALSE),"")</f>
        <v>-</v>
      </c>
      <c r="AO696" t="str">
        <f>_xlfn.IFNA(VLOOKUP($C696,DataSuS2023!$B$2:$O$854,3,FALSE),"")</f>
        <v>-</v>
      </c>
      <c r="AP696">
        <f>_xlfn.IFNA(VLOOKUP($C696,DataSuS2023!$B$2:$O$854,4,FALSE),"")</f>
        <v>1</v>
      </c>
      <c r="AQ696" t="str">
        <f>_xlfn.IFNA(VLOOKUP($C696,DataSuS2023!$B$2:$O$854,5,FALSE),"")</f>
        <v>-</v>
      </c>
      <c r="AR696" t="str">
        <f>_xlfn.IFNA(VLOOKUP($C696,DataSuS2023!$B$2:$O$854,6,FALSE),"")</f>
        <v>-</v>
      </c>
      <c r="AS696">
        <f>_xlfn.IFNA(VLOOKUP($C696,DataSuS2023!$B$2:$O$854,7,FALSE),"")</f>
        <v>1</v>
      </c>
      <c r="AT696" t="str">
        <f>_xlfn.IFNA(VLOOKUP($C696,DataSuS2023!$B$2:$O$854,8,FALSE),"")</f>
        <v>-</v>
      </c>
      <c r="AU696" t="str">
        <f>_xlfn.IFNA(VLOOKUP($C696,DataSuS2023!$B$2:$O$854,9,FALSE),"")</f>
        <v>-</v>
      </c>
      <c r="AV696" t="str">
        <f>_xlfn.IFNA(VLOOKUP($C696,DataSuS2023!$B$2:$O$854,10,FALSE),"")</f>
        <v>-</v>
      </c>
      <c r="AW696" t="str">
        <f>_xlfn.IFNA(VLOOKUP($C696,DataSuS2023!$B$2:$O$854,11,FALSE),"")</f>
        <v>-</v>
      </c>
      <c r="AX696" t="str">
        <f>_xlfn.IFNA(VLOOKUP($C696,DataSuS2023!$B$2:$O$854,12,FALSE),"")</f>
        <v>-</v>
      </c>
      <c r="AY696" t="str">
        <f>_xlfn.IFNA(VLOOKUP($C696,DataSuS2023!$B$2:$O$854,13,FALSE),"")</f>
        <v>-</v>
      </c>
      <c r="AZ696" s="43">
        <f t="shared" si="58"/>
        <v>2</v>
      </c>
      <c r="BA696">
        <f t="shared" si="57"/>
        <v>10</v>
      </c>
    </row>
    <row r="697" spans="1:53" ht="15.75" customHeight="1">
      <c r="A697" s="10" t="s">
        <v>1217</v>
      </c>
      <c r="B697" s="5">
        <v>3159001</v>
      </c>
      <c r="C697" s="5" t="str">
        <f t="shared" si="54"/>
        <v>31590</v>
      </c>
      <c r="D697" s="11" t="s">
        <v>59</v>
      </c>
      <c r="E697" s="12">
        <v>0.40100000000000002</v>
      </c>
      <c r="F697" s="12">
        <v>0.59299999999999997</v>
      </c>
      <c r="G697" s="13">
        <v>0.66500000000000004</v>
      </c>
      <c r="H697" s="46" t="s">
        <v>1218</v>
      </c>
      <c r="I697" s="13" t="s">
        <v>70</v>
      </c>
      <c r="J697" s="14">
        <v>4.2699999999999996</v>
      </c>
      <c r="K697" s="14">
        <v>677.20699999999999</v>
      </c>
      <c r="L697" s="15">
        <f t="shared" si="43"/>
        <v>6.3053098978598854</v>
      </c>
      <c r="M697" s="6" t="s">
        <v>117</v>
      </c>
      <c r="N697" s="3" t="str">
        <f>_xlfn.IFNA(VLOOKUP($C697,DataSuS2021!$B$2:$O$173,2,FALSE),"")</f>
        <v/>
      </c>
      <c r="O697" s="3" t="str">
        <f>_xlfn.IFNA(VLOOKUP($C697,DataSuS2021!$B$2:$O$173,3,FALSE),"")</f>
        <v/>
      </c>
      <c r="P697" s="3" t="str">
        <f>_xlfn.IFNA(VLOOKUP($C697,DataSuS2021!$B$2:$O$173,4,FALSE),"")</f>
        <v/>
      </c>
      <c r="Q697" s="3" t="str">
        <f>_xlfn.IFNA(VLOOKUP($C697,DataSuS2021!$B$2:$O$173,5,FALSE),"")</f>
        <v/>
      </c>
      <c r="R697" s="3" t="str">
        <f>_xlfn.IFNA(VLOOKUP($C697,DataSuS2021!$B$2:$O$173,6,FALSE),"")</f>
        <v/>
      </c>
      <c r="S697" s="3" t="str">
        <f>_xlfn.IFNA(VLOOKUP($C697,DataSuS2021!$B$2:$O$173,7,FALSE),"")</f>
        <v/>
      </c>
      <c r="T697" s="3" t="str">
        <f>_xlfn.IFNA(VLOOKUP($C697,DataSuS2021!$B$2:$O$173,8,FALSE),"")</f>
        <v/>
      </c>
      <c r="U697" s="3" t="str">
        <f>_xlfn.IFNA(VLOOKUP($C697,DataSuS2021!$B$2:$O$173,9,FALSE),"")</f>
        <v/>
      </c>
      <c r="V697" s="3" t="str">
        <f>_xlfn.IFNA(VLOOKUP($C697,DataSuS2021!$B$2:$O$173,10,FALSE),"")</f>
        <v/>
      </c>
      <c r="W697" s="3" t="str">
        <f>_xlfn.IFNA(VLOOKUP($C697,DataSuS2021!$B$2:$O$173,11,FALSE),"")</f>
        <v/>
      </c>
      <c r="X697" s="3" t="str">
        <f>_xlfn.IFNA(VLOOKUP($C697,DataSuS2021!$B$2:$O$173,12,FALSE),"")</f>
        <v/>
      </c>
      <c r="Y697" s="3" t="str">
        <f>_xlfn.IFNA(VLOOKUP($C697,DataSuS2021!$B$2:$O$173,13,FALSE),"")</f>
        <v/>
      </c>
      <c r="Z697" s="42">
        <f t="shared" si="55"/>
        <v>0</v>
      </c>
      <c r="AA697" s="37" t="str">
        <f>_xlfn.IFNA(VLOOKUP($C697,DataSuS2022!$B$2:$O$854,2,FALSE),"")</f>
        <v>-</v>
      </c>
      <c r="AB697" s="37" t="str">
        <f>_xlfn.IFNA(VLOOKUP($C697,DataSuS2022!$B$2:$O$854,3,FALSE),"")</f>
        <v>-</v>
      </c>
      <c r="AC697" s="37" t="str">
        <f>_xlfn.IFNA(VLOOKUP($C697,DataSuS2022!$B$2:$O$854,4,FALSE),"")</f>
        <v>-</v>
      </c>
      <c r="AD697" s="37" t="str">
        <f>_xlfn.IFNA(VLOOKUP($C697,DataSuS2022!$B$2:$O$854,5,FALSE),"")</f>
        <v>-</v>
      </c>
      <c r="AE697" s="37" t="str">
        <f>_xlfn.IFNA(VLOOKUP($C697,DataSuS2022!$B$2:$O$854,6,FALSE),"")</f>
        <v>-</v>
      </c>
      <c r="AF697" s="37" t="str">
        <f>_xlfn.IFNA(VLOOKUP($C697,DataSuS2022!$B$2:$O$854,7,FALSE),"")</f>
        <v>-</v>
      </c>
      <c r="AG697" s="37" t="str">
        <f>_xlfn.IFNA(VLOOKUP($C697,DataSuS2022!$B$2:$O$854,8,FALSE),"")</f>
        <v>-</v>
      </c>
      <c r="AH697" s="37" t="str">
        <f>_xlfn.IFNA(VLOOKUP($C697,DataSuS2022!$B$2:$O$854,9,FALSE),"")</f>
        <v>-</v>
      </c>
      <c r="AI697" s="37" t="str">
        <f>_xlfn.IFNA(VLOOKUP($C697,DataSuS2022!$B$2:$O$854,10,FALSE),"")</f>
        <v>-</v>
      </c>
      <c r="AJ697" s="37" t="str">
        <f>_xlfn.IFNA(VLOOKUP($C697,DataSuS2022!$B$2:$O$854,11,FALSE),"")</f>
        <v>-</v>
      </c>
      <c r="AK697" s="37" t="str">
        <f>_xlfn.IFNA(VLOOKUP($C697,DataSuS2022!$B$2:$O$854,12,TRUE),"")</f>
        <v>-</v>
      </c>
      <c r="AL697" s="37" t="str">
        <f>_xlfn.IFNA(VLOOKUP($C697,DataSuS2022!$B$2:$O$854,13,FALSE),"")</f>
        <v>-</v>
      </c>
      <c r="AM697" s="44">
        <f t="shared" si="56"/>
        <v>0</v>
      </c>
      <c r="AN697" t="str">
        <f>_xlfn.IFNA(VLOOKUP($C697,DataSuS2023!$B$2:$O$854,2,FALSE),"")</f>
        <v>-</v>
      </c>
      <c r="AO697" t="str">
        <f>_xlfn.IFNA(VLOOKUP($C697,DataSuS2023!$B$2:$O$854,3,FALSE),"")</f>
        <v>-</v>
      </c>
      <c r="AP697" t="str">
        <f>_xlfn.IFNA(VLOOKUP($C697,DataSuS2023!$B$2:$O$854,4,FALSE),"")</f>
        <v>-</v>
      </c>
      <c r="AQ697" t="str">
        <f>_xlfn.IFNA(VLOOKUP($C697,DataSuS2023!$B$2:$O$854,5,FALSE),"")</f>
        <v>-</v>
      </c>
      <c r="AR697" t="str">
        <f>_xlfn.IFNA(VLOOKUP($C697,DataSuS2023!$B$2:$O$854,6,FALSE),"")</f>
        <v>-</v>
      </c>
      <c r="AS697" t="str">
        <f>_xlfn.IFNA(VLOOKUP($C697,DataSuS2023!$B$2:$O$854,7,FALSE),"")</f>
        <v>-</v>
      </c>
      <c r="AT697" t="str">
        <f>_xlfn.IFNA(VLOOKUP($C697,DataSuS2023!$B$2:$O$854,8,FALSE),"")</f>
        <v>-</v>
      </c>
      <c r="AU697" t="str">
        <f>_xlfn.IFNA(VLOOKUP($C697,DataSuS2023!$B$2:$O$854,9,FALSE),"")</f>
        <v>-</v>
      </c>
      <c r="AV697" t="str">
        <f>_xlfn.IFNA(VLOOKUP($C697,DataSuS2023!$B$2:$O$854,10,FALSE),"")</f>
        <v>-</v>
      </c>
      <c r="AW697" t="str">
        <f>_xlfn.IFNA(VLOOKUP($C697,DataSuS2023!$B$2:$O$854,11,FALSE),"")</f>
        <v>-</v>
      </c>
      <c r="AX697" t="str">
        <f>_xlfn.IFNA(VLOOKUP($C697,DataSuS2023!$B$2:$O$854,12,FALSE),"")</f>
        <v>-</v>
      </c>
      <c r="AY697" t="str">
        <f>_xlfn.IFNA(VLOOKUP($C697,DataSuS2023!$B$2:$O$854,13,FALSE),"")</f>
        <v>-</v>
      </c>
      <c r="AZ697" s="43">
        <f t="shared" si="58"/>
        <v>0</v>
      </c>
      <c r="BA697">
        <f t="shared" si="57"/>
        <v>0</v>
      </c>
    </row>
    <row r="698" spans="1:53" ht="15.75" customHeight="1">
      <c r="A698" s="10" t="s">
        <v>1219</v>
      </c>
      <c r="B698" s="5">
        <v>3159100</v>
      </c>
      <c r="C698" s="5" t="str">
        <f t="shared" si="54"/>
        <v>31591</v>
      </c>
      <c r="D698" s="11" t="s">
        <v>85</v>
      </c>
      <c r="E698" s="12">
        <v>0.45600000000000002</v>
      </c>
      <c r="F698" s="12">
        <v>0.56499999999999995</v>
      </c>
      <c r="G698" s="13">
        <v>0.64700000000000002</v>
      </c>
      <c r="H698" s="46" t="s">
        <v>1220</v>
      </c>
      <c r="I698" s="13" t="s">
        <v>61</v>
      </c>
      <c r="J698" s="14">
        <v>0.89</v>
      </c>
      <c r="K698" s="14">
        <v>196.565</v>
      </c>
      <c r="L698" s="15">
        <f t="shared" si="43"/>
        <v>4.5277643527586298</v>
      </c>
      <c r="M698" s="6" t="s">
        <v>117</v>
      </c>
      <c r="N698" s="3">
        <f>_xlfn.IFNA(VLOOKUP($C698,DataSuS2021!$B$2:$O$173,2,FALSE),"")</f>
        <v>1</v>
      </c>
      <c r="O698" s="3" t="str">
        <f>_xlfn.IFNA(VLOOKUP($C698,DataSuS2021!$B$2:$O$173,3,FALSE),"")</f>
        <v>-</v>
      </c>
      <c r="P698" s="3">
        <f>_xlfn.IFNA(VLOOKUP($C698,DataSuS2021!$B$2:$O$173,4,FALSE),"")</f>
        <v>1</v>
      </c>
      <c r="Q698" s="3" t="str">
        <f>_xlfn.IFNA(VLOOKUP($C698,DataSuS2021!$B$2:$O$173,5,FALSE),"")</f>
        <v>-</v>
      </c>
      <c r="R698" s="3" t="str">
        <f>_xlfn.IFNA(VLOOKUP($C698,DataSuS2021!$B$2:$O$173,6,FALSE),"")</f>
        <v>-</v>
      </c>
      <c r="S698" s="3">
        <f>_xlfn.IFNA(VLOOKUP($C698,DataSuS2021!$B$2:$O$173,7,FALSE),"")</f>
        <v>1</v>
      </c>
      <c r="T698" s="3" t="str">
        <f>_xlfn.IFNA(VLOOKUP($C698,DataSuS2021!$B$2:$O$173,8,FALSE),"")</f>
        <v>-</v>
      </c>
      <c r="U698" s="3" t="str">
        <f>_xlfn.IFNA(VLOOKUP($C698,DataSuS2021!$B$2:$O$173,9,FALSE),"")</f>
        <v>-</v>
      </c>
      <c r="V698" s="3" t="str">
        <f>_xlfn.IFNA(VLOOKUP($C698,DataSuS2021!$B$2:$O$173,10,FALSE),"")</f>
        <v>-</v>
      </c>
      <c r="W698" s="3" t="str">
        <f>_xlfn.IFNA(VLOOKUP($C698,DataSuS2021!$B$2:$O$173,11,FALSE),"")</f>
        <v>-</v>
      </c>
      <c r="X698" s="3" t="str">
        <f>_xlfn.IFNA(VLOOKUP($C698,DataSuS2021!$B$2:$O$173,12,FALSE),"")</f>
        <v>-</v>
      </c>
      <c r="Y698" s="3">
        <f>_xlfn.IFNA(VLOOKUP($C698,DataSuS2021!$B$2:$O$173,13,FALSE),"")</f>
        <v>1</v>
      </c>
      <c r="Z698" s="42">
        <f t="shared" si="55"/>
        <v>4</v>
      </c>
      <c r="AA698" s="37" t="str">
        <f>_xlfn.IFNA(VLOOKUP($C698,DataSuS2022!$B$2:$O$854,2,FALSE),"")</f>
        <v>-</v>
      </c>
      <c r="AB698" s="37" t="str">
        <f>_xlfn.IFNA(VLOOKUP($C698,DataSuS2022!$B$2:$O$854,3,FALSE),"")</f>
        <v>-</v>
      </c>
      <c r="AC698" s="37" t="str">
        <f>_xlfn.IFNA(VLOOKUP($C698,DataSuS2022!$B$2:$O$854,4,FALSE),"")</f>
        <v>-</v>
      </c>
      <c r="AD698" s="37" t="str">
        <f>_xlfn.IFNA(VLOOKUP($C698,DataSuS2022!$B$2:$O$854,5,FALSE),"")</f>
        <v>-</v>
      </c>
      <c r="AE698" s="37" t="str">
        <f>_xlfn.IFNA(VLOOKUP($C698,DataSuS2022!$B$2:$O$854,6,FALSE),"")</f>
        <v>-</v>
      </c>
      <c r="AF698" s="37" t="str">
        <f>_xlfn.IFNA(VLOOKUP($C698,DataSuS2022!$B$2:$O$854,7,FALSE),"")</f>
        <v>-</v>
      </c>
      <c r="AG698" s="37" t="str">
        <f>_xlfn.IFNA(VLOOKUP($C698,DataSuS2022!$B$2:$O$854,8,FALSE),"")</f>
        <v>-</v>
      </c>
      <c r="AH698" s="37" t="str">
        <f>_xlfn.IFNA(VLOOKUP($C698,DataSuS2022!$B$2:$O$854,9,FALSE),"")</f>
        <v>-</v>
      </c>
      <c r="AI698" s="37" t="str">
        <f>_xlfn.IFNA(VLOOKUP($C698,DataSuS2022!$B$2:$O$854,10,FALSE),"")</f>
        <v>-</v>
      </c>
      <c r="AJ698" s="37" t="str">
        <f>_xlfn.IFNA(VLOOKUP($C698,DataSuS2022!$B$2:$O$854,11,FALSE),"")</f>
        <v>-</v>
      </c>
      <c r="AK698" s="37" t="str">
        <f>_xlfn.IFNA(VLOOKUP($C698,DataSuS2022!$B$2:$O$854,12,TRUE),"")</f>
        <v>-</v>
      </c>
      <c r="AL698" s="37" t="str">
        <f>_xlfn.IFNA(VLOOKUP($C698,DataSuS2022!$B$2:$O$854,13,FALSE),"")</f>
        <v>-</v>
      </c>
      <c r="AM698" s="44">
        <f t="shared" si="56"/>
        <v>0</v>
      </c>
      <c r="AN698" t="str">
        <f>_xlfn.IFNA(VLOOKUP($C698,DataSuS2023!$B$2:$O$854,2,FALSE),"")</f>
        <v>-</v>
      </c>
      <c r="AO698" t="str">
        <f>_xlfn.IFNA(VLOOKUP($C698,DataSuS2023!$B$2:$O$854,3,FALSE),"")</f>
        <v>-</v>
      </c>
      <c r="AP698" t="str">
        <f>_xlfn.IFNA(VLOOKUP($C698,DataSuS2023!$B$2:$O$854,4,FALSE),"")</f>
        <v>-</v>
      </c>
      <c r="AQ698" t="str">
        <f>_xlfn.IFNA(VLOOKUP($C698,DataSuS2023!$B$2:$O$854,5,FALSE),"")</f>
        <v>-</v>
      </c>
      <c r="AR698" t="str">
        <f>_xlfn.IFNA(VLOOKUP($C698,DataSuS2023!$B$2:$O$854,6,FALSE),"")</f>
        <v>-</v>
      </c>
      <c r="AS698" t="str">
        <f>_xlfn.IFNA(VLOOKUP($C698,DataSuS2023!$B$2:$O$854,7,FALSE),"")</f>
        <v>-</v>
      </c>
      <c r="AT698">
        <f>_xlfn.IFNA(VLOOKUP($C698,DataSuS2023!$B$2:$O$854,8,FALSE),"")</f>
        <v>2</v>
      </c>
      <c r="AU698" t="str">
        <f>_xlfn.IFNA(VLOOKUP($C698,DataSuS2023!$B$2:$O$854,9,FALSE),"")</f>
        <v>-</v>
      </c>
      <c r="AV698" t="str">
        <f>_xlfn.IFNA(VLOOKUP($C698,DataSuS2023!$B$2:$O$854,10,FALSE),"")</f>
        <v>-</v>
      </c>
      <c r="AW698" t="str">
        <f>_xlfn.IFNA(VLOOKUP($C698,DataSuS2023!$B$2:$O$854,11,FALSE),"")</f>
        <v>-</v>
      </c>
      <c r="AX698" t="str">
        <f>_xlfn.IFNA(VLOOKUP($C698,DataSuS2023!$B$2:$O$854,12,FALSE),"")</f>
        <v>-</v>
      </c>
      <c r="AY698" t="str">
        <f>_xlfn.IFNA(VLOOKUP($C698,DataSuS2023!$B$2:$O$854,13,FALSE),"")</f>
        <v>-</v>
      </c>
      <c r="AZ698" s="43">
        <f t="shared" si="58"/>
        <v>2</v>
      </c>
      <c r="BA698">
        <f t="shared" si="57"/>
        <v>6</v>
      </c>
    </row>
    <row r="699" spans="1:53" ht="15.75" customHeight="1">
      <c r="A699" s="10" t="s">
        <v>1221</v>
      </c>
      <c r="B699" s="5">
        <v>3159902</v>
      </c>
      <c r="C699" s="5" t="str">
        <f t="shared" si="54"/>
        <v>31599</v>
      </c>
      <c r="D699" s="11" t="s">
        <v>85</v>
      </c>
      <c r="E699" s="12">
        <v>0.432</v>
      </c>
      <c r="F699" s="12">
        <v>0.57899999999999996</v>
      </c>
      <c r="G699" s="13">
        <v>0.67200000000000004</v>
      </c>
      <c r="H699" s="46" t="s">
        <v>391</v>
      </c>
      <c r="I699" s="13" t="s">
        <v>61</v>
      </c>
      <c r="J699" s="14">
        <v>3.74</v>
      </c>
      <c r="K699" s="14">
        <v>488.88499999999999</v>
      </c>
      <c r="L699" s="15">
        <f t="shared" si="43"/>
        <v>7.6500608527567842</v>
      </c>
      <c r="M699" s="6" t="s">
        <v>76</v>
      </c>
      <c r="N699" s="3" t="str">
        <f>_xlfn.IFNA(VLOOKUP($C699,DataSuS2021!$B$2:$O$173,2,FALSE),"")</f>
        <v/>
      </c>
      <c r="O699" s="3" t="str">
        <f>_xlfn.IFNA(VLOOKUP($C699,DataSuS2021!$B$2:$O$173,3,FALSE),"")</f>
        <v/>
      </c>
      <c r="P699" s="3" t="str">
        <f>_xlfn.IFNA(VLOOKUP($C699,DataSuS2021!$B$2:$O$173,4,FALSE),"")</f>
        <v/>
      </c>
      <c r="Q699" s="3" t="str">
        <f>_xlfn.IFNA(VLOOKUP($C699,DataSuS2021!$B$2:$O$173,5,FALSE),"")</f>
        <v/>
      </c>
      <c r="R699" s="3" t="str">
        <f>_xlfn.IFNA(VLOOKUP($C699,DataSuS2021!$B$2:$O$173,6,FALSE),"")</f>
        <v/>
      </c>
      <c r="S699" s="3" t="str">
        <f>_xlfn.IFNA(VLOOKUP($C699,DataSuS2021!$B$2:$O$173,7,FALSE),"")</f>
        <v/>
      </c>
      <c r="T699" s="3" t="str">
        <f>_xlfn.IFNA(VLOOKUP($C699,DataSuS2021!$B$2:$O$173,8,FALSE),"")</f>
        <v/>
      </c>
      <c r="U699" s="3" t="str">
        <f>_xlfn.IFNA(VLOOKUP($C699,DataSuS2021!$B$2:$O$173,9,FALSE),"")</f>
        <v/>
      </c>
      <c r="V699" s="3" t="str">
        <f>_xlfn.IFNA(VLOOKUP($C699,DataSuS2021!$B$2:$O$173,10,FALSE),"")</f>
        <v/>
      </c>
      <c r="W699" s="3" t="str">
        <f>_xlfn.IFNA(VLOOKUP($C699,DataSuS2021!$B$2:$O$173,11,FALSE),"")</f>
        <v/>
      </c>
      <c r="X699" s="3" t="str">
        <f>_xlfn.IFNA(VLOOKUP($C699,DataSuS2021!$B$2:$O$173,12,FALSE),"")</f>
        <v/>
      </c>
      <c r="Y699" s="3" t="str">
        <f>_xlfn.IFNA(VLOOKUP($C699,DataSuS2021!$B$2:$O$173,13,FALSE),"")</f>
        <v/>
      </c>
      <c r="Z699" s="42">
        <f t="shared" si="55"/>
        <v>0</v>
      </c>
      <c r="AA699" s="37" t="str">
        <f>_xlfn.IFNA(VLOOKUP($C699,DataSuS2022!$B$2:$O$854,2,FALSE),"")</f>
        <v>-</v>
      </c>
      <c r="AB699" s="37" t="str">
        <f>_xlfn.IFNA(VLOOKUP($C699,DataSuS2022!$B$2:$O$854,3,FALSE),"")</f>
        <v>-</v>
      </c>
      <c r="AC699" s="37" t="str">
        <f>_xlfn.IFNA(VLOOKUP($C699,DataSuS2022!$B$2:$O$854,4,FALSE),"")</f>
        <v>-</v>
      </c>
      <c r="AD699" s="37" t="str">
        <f>_xlfn.IFNA(VLOOKUP($C699,DataSuS2022!$B$2:$O$854,5,FALSE),"")</f>
        <v>-</v>
      </c>
      <c r="AE699" s="37" t="str">
        <f>_xlfn.IFNA(VLOOKUP($C699,DataSuS2022!$B$2:$O$854,6,FALSE),"")</f>
        <v>-</v>
      </c>
      <c r="AF699" s="37" t="str">
        <f>_xlfn.IFNA(VLOOKUP($C699,DataSuS2022!$B$2:$O$854,7,FALSE),"")</f>
        <v>-</v>
      </c>
      <c r="AG699" s="37" t="str">
        <f>_xlfn.IFNA(VLOOKUP($C699,DataSuS2022!$B$2:$O$854,8,FALSE),"")</f>
        <v>-</v>
      </c>
      <c r="AH699" s="37" t="str">
        <f>_xlfn.IFNA(VLOOKUP($C699,DataSuS2022!$B$2:$O$854,9,FALSE),"")</f>
        <v>-</v>
      </c>
      <c r="AI699" s="37" t="str">
        <f>_xlfn.IFNA(VLOOKUP($C699,DataSuS2022!$B$2:$O$854,10,FALSE),"")</f>
        <v>-</v>
      </c>
      <c r="AJ699" s="37" t="str">
        <f>_xlfn.IFNA(VLOOKUP($C699,DataSuS2022!$B$2:$O$854,11,FALSE),"")</f>
        <v>-</v>
      </c>
      <c r="AK699" s="37" t="str">
        <f>_xlfn.IFNA(VLOOKUP($C699,DataSuS2022!$B$2:$O$854,12,TRUE),"")</f>
        <v>-</v>
      </c>
      <c r="AL699" s="37" t="str">
        <f>_xlfn.IFNA(VLOOKUP($C699,DataSuS2022!$B$2:$O$854,13,FALSE),"")</f>
        <v>-</v>
      </c>
      <c r="AM699" s="44">
        <f t="shared" si="56"/>
        <v>0</v>
      </c>
      <c r="AN699" t="str">
        <f>_xlfn.IFNA(VLOOKUP($C699,DataSuS2023!$B$2:$O$854,2,FALSE),"")</f>
        <v>-</v>
      </c>
      <c r="AO699" t="str">
        <f>_xlfn.IFNA(VLOOKUP($C699,DataSuS2023!$B$2:$O$854,3,FALSE),"")</f>
        <v>-</v>
      </c>
      <c r="AP699" t="str">
        <f>_xlfn.IFNA(VLOOKUP($C699,DataSuS2023!$B$2:$O$854,4,FALSE),"")</f>
        <v>-</v>
      </c>
      <c r="AQ699" t="str">
        <f>_xlfn.IFNA(VLOOKUP($C699,DataSuS2023!$B$2:$O$854,5,FALSE),"")</f>
        <v>-</v>
      </c>
      <c r="AR699" t="str">
        <f>_xlfn.IFNA(VLOOKUP($C699,DataSuS2023!$B$2:$O$854,6,FALSE),"")</f>
        <v>-</v>
      </c>
      <c r="AS699" t="str">
        <f>_xlfn.IFNA(VLOOKUP($C699,DataSuS2023!$B$2:$O$854,7,FALSE),"")</f>
        <v>-</v>
      </c>
      <c r="AT699" t="str">
        <f>_xlfn.IFNA(VLOOKUP($C699,DataSuS2023!$B$2:$O$854,8,FALSE),"")</f>
        <v>-</v>
      </c>
      <c r="AU699" t="str">
        <f>_xlfn.IFNA(VLOOKUP($C699,DataSuS2023!$B$2:$O$854,9,FALSE),"")</f>
        <v>-</v>
      </c>
      <c r="AV699" t="str">
        <f>_xlfn.IFNA(VLOOKUP($C699,DataSuS2023!$B$2:$O$854,10,FALSE),"")</f>
        <v>-</v>
      </c>
      <c r="AW699" t="str">
        <f>_xlfn.IFNA(VLOOKUP($C699,DataSuS2023!$B$2:$O$854,11,FALSE),"")</f>
        <v>-</v>
      </c>
      <c r="AX699" t="str">
        <f>_xlfn.IFNA(VLOOKUP($C699,DataSuS2023!$B$2:$O$854,12,FALSE),"")</f>
        <v>-</v>
      </c>
      <c r="AY699" t="str">
        <f>_xlfn.IFNA(VLOOKUP($C699,DataSuS2023!$B$2:$O$854,13,FALSE),"")</f>
        <v>-</v>
      </c>
      <c r="AZ699" s="43">
        <f t="shared" si="58"/>
        <v>0</v>
      </c>
      <c r="BA699">
        <f t="shared" si="57"/>
        <v>0</v>
      </c>
    </row>
    <row r="700" spans="1:53" ht="15.75" customHeight="1">
      <c r="A700" s="10" t="s">
        <v>1222</v>
      </c>
      <c r="B700" s="5">
        <v>3160009</v>
      </c>
      <c r="C700" s="5" t="str">
        <f t="shared" si="54"/>
        <v>31600</v>
      </c>
      <c r="D700" s="11" t="s">
        <v>56</v>
      </c>
      <c r="E700" s="12">
        <v>0.373</v>
      </c>
      <c r="F700" s="12">
        <v>0.55500000000000005</v>
      </c>
      <c r="G700" s="13">
        <v>0.67100000000000004</v>
      </c>
      <c r="H700" s="46" t="s">
        <v>1223</v>
      </c>
      <c r="I700" s="13" t="s">
        <v>61</v>
      </c>
      <c r="J700" s="14">
        <v>0.95</v>
      </c>
      <c r="K700" s="14">
        <v>202.03200000000001</v>
      </c>
      <c r="L700" s="15">
        <f t="shared" si="43"/>
        <v>4.7022253900372215</v>
      </c>
      <c r="M700" s="6" t="s">
        <v>62</v>
      </c>
      <c r="N700" s="3" t="str">
        <f>_xlfn.IFNA(VLOOKUP($C700,DataSuS2021!$B$2:$O$173,2,FALSE),"")</f>
        <v/>
      </c>
      <c r="O700" s="3" t="str">
        <f>_xlfn.IFNA(VLOOKUP($C700,DataSuS2021!$B$2:$O$173,3,FALSE),"")</f>
        <v/>
      </c>
      <c r="P700" s="3" t="str">
        <f>_xlfn.IFNA(VLOOKUP($C700,DataSuS2021!$B$2:$O$173,4,FALSE),"")</f>
        <v/>
      </c>
      <c r="Q700" s="3" t="str">
        <f>_xlfn.IFNA(VLOOKUP($C700,DataSuS2021!$B$2:$O$173,5,FALSE),"")</f>
        <v/>
      </c>
      <c r="R700" s="3" t="str">
        <f>_xlfn.IFNA(VLOOKUP($C700,DataSuS2021!$B$2:$O$173,6,FALSE),"")</f>
        <v/>
      </c>
      <c r="S700" s="3" t="str">
        <f>_xlfn.IFNA(VLOOKUP($C700,DataSuS2021!$B$2:$O$173,7,FALSE),"")</f>
        <v/>
      </c>
      <c r="T700" s="3" t="str">
        <f>_xlfn.IFNA(VLOOKUP($C700,DataSuS2021!$B$2:$O$173,8,FALSE),"")</f>
        <v/>
      </c>
      <c r="U700" s="3" t="str">
        <f>_xlfn.IFNA(VLOOKUP($C700,DataSuS2021!$B$2:$O$173,9,FALSE),"")</f>
        <v/>
      </c>
      <c r="V700" s="3" t="str">
        <f>_xlfn.IFNA(VLOOKUP($C700,DataSuS2021!$B$2:$O$173,10,FALSE),"")</f>
        <v/>
      </c>
      <c r="W700" s="3" t="str">
        <f>_xlfn.IFNA(VLOOKUP($C700,DataSuS2021!$B$2:$O$173,11,FALSE),"")</f>
        <v/>
      </c>
      <c r="X700" s="3" t="str">
        <f>_xlfn.IFNA(VLOOKUP($C700,DataSuS2021!$B$2:$O$173,12,FALSE),"")</f>
        <v/>
      </c>
      <c r="Y700" s="3" t="str">
        <f>_xlfn.IFNA(VLOOKUP($C700,DataSuS2021!$B$2:$O$173,13,FALSE),"")</f>
        <v/>
      </c>
      <c r="Z700" s="42">
        <f t="shared" si="55"/>
        <v>0</v>
      </c>
      <c r="AA700" s="37" t="str">
        <f>_xlfn.IFNA(VLOOKUP($C700,DataSuS2022!$B$2:$O$854,2,FALSE),"")</f>
        <v>-</v>
      </c>
      <c r="AB700" s="37" t="str">
        <f>_xlfn.IFNA(VLOOKUP($C700,DataSuS2022!$B$2:$O$854,3,FALSE),"")</f>
        <v>-</v>
      </c>
      <c r="AC700" s="37" t="str">
        <f>_xlfn.IFNA(VLOOKUP($C700,DataSuS2022!$B$2:$O$854,4,FALSE),"")</f>
        <v>-</v>
      </c>
      <c r="AD700" s="37" t="str">
        <f>_xlfn.IFNA(VLOOKUP($C700,DataSuS2022!$B$2:$O$854,5,FALSE),"")</f>
        <v>-</v>
      </c>
      <c r="AE700" s="37" t="str">
        <f>_xlfn.IFNA(VLOOKUP($C700,DataSuS2022!$B$2:$O$854,6,FALSE),"")</f>
        <v>-</v>
      </c>
      <c r="AF700" s="37" t="str">
        <f>_xlfn.IFNA(VLOOKUP($C700,DataSuS2022!$B$2:$O$854,7,FALSE),"")</f>
        <v>-</v>
      </c>
      <c r="AG700" s="37" t="str">
        <f>_xlfn.IFNA(VLOOKUP($C700,DataSuS2022!$B$2:$O$854,8,FALSE),"")</f>
        <v>-</v>
      </c>
      <c r="AH700" s="37" t="str">
        <f>_xlfn.IFNA(VLOOKUP($C700,DataSuS2022!$B$2:$O$854,9,FALSE),"")</f>
        <v>-</v>
      </c>
      <c r="AI700" s="37" t="str">
        <f>_xlfn.IFNA(VLOOKUP($C700,DataSuS2022!$B$2:$O$854,10,FALSE),"")</f>
        <v>-</v>
      </c>
      <c r="AJ700" s="37" t="str">
        <f>_xlfn.IFNA(VLOOKUP($C700,DataSuS2022!$B$2:$O$854,11,FALSE),"")</f>
        <v>-</v>
      </c>
      <c r="AK700" s="37" t="str">
        <f>_xlfn.IFNA(VLOOKUP($C700,DataSuS2022!$B$2:$O$854,12,TRUE),"")</f>
        <v>-</v>
      </c>
      <c r="AL700" s="37" t="str">
        <f>_xlfn.IFNA(VLOOKUP($C700,DataSuS2022!$B$2:$O$854,13,FALSE),"")</f>
        <v>-</v>
      </c>
      <c r="AM700" s="44">
        <f t="shared" si="56"/>
        <v>0</v>
      </c>
      <c r="AN700" t="str">
        <f>_xlfn.IFNA(VLOOKUP($C700,DataSuS2023!$B$2:$O$854,2,FALSE),"")</f>
        <v>-</v>
      </c>
      <c r="AO700" t="str">
        <f>_xlfn.IFNA(VLOOKUP($C700,DataSuS2023!$B$2:$O$854,3,FALSE),"")</f>
        <v>-</v>
      </c>
      <c r="AP700" t="str">
        <f>_xlfn.IFNA(VLOOKUP($C700,DataSuS2023!$B$2:$O$854,4,FALSE),"")</f>
        <v>-</v>
      </c>
      <c r="AQ700" t="str">
        <f>_xlfn.IFNA(VLOOKUP($C700,DataSuS2023!$B$2:$O$854,5,FALSE),"")</f>
        <v>-</v>
      </c>
      <c r="AR700" t="str">
        <f>_xlfn.IFNA(VLOOKUP($C700,DataSuS2023!$B$2:$O$854,6,FALSE),"")</f>
        <v>-</v>
      </c>
      <c r="AS700" t="str">
        <f>_xlfn.IFNA(VLOOKUP($C700,DataSuS2023!$B$2:$O$854,7,FALSE),"")</f>
        <v>-</v>
      </c>
      <c r="AT700" t="str">
        <f>_xlfn.IFNA(VLOOKUP($C700,DataSuS2023!$B$2:$O$854,8,FALSE),"")</f>
        <v>-</v>
      </c>
      <c r="AU700" t="str">
        <f>_xlfn.IFNA(VLOOKUP($C700,DataSuS2023!$B$2:$O$854,9,FALSE),"")</f>
        <v>-</v>
      </c>
      <c r="AV700" t="str">
        <f>_xlfn.IFNA(VLOOKUP($C700,DataSuS2023!$B$2:$O$854,10,FALSE),"")</f>
        <v>-</v>
      </c>
      <c r="AW700" t="str">
        <f>_xlfn.IFNA(VLOOKUP($C700,DataSuS2023!$B$2:$O$854,11,FALSE),"")</f>
        <v>-</v>
      </c>
      <c r="AX700" t="str">
        <f>_xlfn.IFNA(VLOOKUP($C700,DataSuS2023!$B$2:$O$854,12,FALSE),"")</f>
        <v>-</v>
      </c>
      <c r="AY700" t="str">
        <f>_xlfn.IFNA(VLOOKUP($C700,DataSuS2023!$B$2:$O$854,13,FALSE),"")</f>
        <v>-</v>
      </c>
      <c r="AZ700" s="43">
        <f t="shared" si="58"/>
        <v>0</v>
      </c>
      <c r="BA700">
        <f t="shared" si="57"/>
        <v>0</v>
      </c>
    </row>
    <row r="701" spans="1:53" ht="15.75" customHeight="1">
      <c r="A701" s="10" t="s">
        <v>1224</v>
      </c>
      <c r="B701" s="5">
        <v>3160108</v>
      </c>
      <c r="C701" s="5" t="str">
        <f t="shared" si="54"/>
        <v>31601</v>
      </c>
      <c r="D701" s="11" t="s">
        <v>64</v>
      </c>
      <c r="E701" s="12">
        <v>0.39700000000000002</v>
      </c>
      <c r="F701" s="12">
        <v>0.50800000000000001</v>
      </c>
      <c r="G701" s="13">
        <v>0.63300000000000001</v>
      </c>
      <c r="H701" s="46" t="s">
        <v>885</v>
      </c>
      <c r="I701" s="13" t="s">
        <v>61</v>
      </c>
      <c r="J701" s="14">
        <v>0.74</v>
      </c>
      <c r="K701" s="14">
        <v>130.21299999999999</v>
      </c>
      <c r="L701" s="15">
        <f t="shared" si="43"/>
        <v>5.6829963214118404</v>
      </c>
      <c r="M701" s="6" t="s">
        <v>62</v>
      </c>
      <c r="N701" s="3" t="str">
        <f>_xlfn.IFNA(VLOOKUP($C701,DataSuS2021!$B$2:$O$173,2,FALSE),"")</f>
        <v>-</v>
      </c>
      <c r="O701" s="3" t="str">
        <f>_xlfn.IFNA(VLOOKUP($C701,DataSuS2021!$B$2:$O$173,3,FALSE),"")</f>
        <v>-</v>
      </c>
      <c r="P701" s="3" t="str">
        <f>_xlfn.IFNA(VLOOKUP($C701,DataSuS2021!$B$2:$O$173,4,FALSE),"")</f>
        <v>-</v>
      </c>
      <c r="Q701" s="3">
        <f>_xlfn.IFNA(VLOOKUP($C701,DataSuS2021!$B$2:$O$173,5,FALSE),"")</f>
        <v>1</v>
      </c>
      <c r="R701" s="3">
        <f>_xlfn.IFNA(VLOOKUP($C701,DataSuS2021!$B$2:$O$173,6,FALSE),"")</f>
        <v>2</v>
      </c>
      <c r="S701" s="3" t="str">
        <f>_xlfn.IFNA(VLOOKUP($C701,DataSuS2021!$B$2:$O$173,7,FALSE),"")</f>
        <v>-</v>
      </c>
      <c r="T701" s="3" t="str">
        <f>_xlfn.IFNA(VLOOKUP($C701,DataSuS2021!$B$2:$O$173,8,FALSE),"")</f>
        <v>-</v>
      </c>
      <c r="U701" s="3" t="str">
        <f>_xlfn.IFNA(VLOOKUP($C701,DataSuS2021!$B$2:$O$173,9,FALSE),"")</f>
        <v>-</v>
      </c>
      <c r="V701" s="3" t="str">
        <f>_xlfn.IFNA(VLOOKUP($C701,DataSuS2021!$B$2:$O$173,10,FALSE),"")</f>
        <v>-</v>
      </c>
      <c r="W701" s="3">
        <f>_xlfn.IFNA(VLOOKUP($C701,DataSuS2021!$B$2:$O$173,11,FALSE),"")</f>
        <v>1</v>
      </c>
      <c r="X701" s="3">
        <f>_xlfn.IFNA(VLOOKUP($C701,DataSuS2021!$B$2:$O$173,12,FALSE),"")</f>
        <v>1</v>
      </c>
      <c r="Y701" s="3">
        <f>_xlfn.IFNA(VLOOKUP($C701,DataSuS2021!$B$2:$O$173,13,FALSE),"")</f>
        <v>1</v>
      </c>
      <c r="Z701" s="42">
        <f t="shared" si="55"/>
        <v>6</v>
      </c>
      <c r="AA701" s="37" t="str">
        <f>_xlfn.IFNA(VLOOKUP($C701,DataSuS2022!$B$2:$O$854,2,FALSE),"")</f>
        <v>-</v>
      </c>
      <c r="AB701" s="37">
        <f>_xlfn.IFNA(VLOOKUP($C701,DataSuS2022!$B$2:$O$854,3,FALSE),"")</f>
        <v>3</v>
      </c>
      <c r="AC701" s="37">
        <f>_xlfn.IFNA(VLOOKUP($C701,DataSuS2022!$B$2:$O$854,4,FALSE),"")</f>
        <v>1</v>
      </c>
      <c r="AD701" s="37">
        <f>_xlfn.IFNA(VLOOKUP($C701,DataSuS2022!$B$2:$O$854,5,FALSE),"")</f>
        <v>5</v>
      </c>
      <c r="AE701" s="37">
        <f>_xlfn.IFNA(VLOOKUP($C701,DataSuS2022!$B$2:$O$854,6,FALSE),"")</f>
        <v>3</v>
      </c>
      <c r="AF701" s="37">
        <f>_xlfn.IFNA(VLOOKUP($C701,DataSuS2022!$B$2:$O$854,7,FALSE),"")</f>
        <v>2</v>
      </c>
      <c r="AG701" s="37">
        <f>_xlfn.IFNA(VLOOKUP($C701,DataSuS2022!$B$2:$O$854,8,FALSE),"")</f>
        <v>3</v>
      </c>
      <c r="AH701" s="37">
        <f>_xlfn.IFNA(VLOOKUP($C701,DataSuS2022!$B$2:$O$854,9,FALSE),"")</f>
        <v>2</v>
      </c>
      <c r="AI701" s="37">
        <f>_xlfn.IFNA(VLOOKUP($C701,DataSuS2022!$B$2:$O$854,10,FALSE),"")</f>
        <v>2</v>
      </c>
      <c r="AJ701" s="37">
        <f>_xlfn.IFNA(VLOOKUP($C701,DataSuS2022!$B$2:$O$854,11,FALSE),"")</f>
        <v>1</v>
      </c>
      <c r="AK701" s="37">
        <f>_xlfn.IFNA(VLOOKUP($C701,DataSuS2022!$B$2:$O$854,12,TRUE),"")</f>
        <v>1</v>
      </c>
      <c r="AL701" s="37">
        <f>_xlfn.IFNA(VLOOKUP($C701,DataSuS2022!$B$2:$O$854,13,FALSE),"")</f>
        <v>1</v>
      </c>
      <c r="AM701" s="44">
        <f t="shared" si="56"/>
        <v>24</v>
      </c>
      <c r="AN701" t="str">
        <f>_xlfn.IFNA(VLOOKUP($C701,DataSuS2023!$B$2:$O$854,2,FALSE),"")</f>
        <v>-</v>
      </c>
      <c r="AO701">
        <f>_xlfn.IFNA(VLOOKUP($C701,DataSuS2023!$B$2:$O$854,3,FALSE),"")</f>
        <v>3</v>
      </c>
      <c r="AP701">
        <f>_xlfn.IFNA(VLOOKUP($C701,DataSuS2023!$B$2:$O$854,4,FALSE),"")</f>
        <v>7</v>
      </c>
      <c r="AQ701" t="str">
        <f>_xlfn.IFNA(VLOOKUP($C701,DataSuS2023!$B$2:$O$854,5,FALSE),"")</f>
        <v>-</v>
      </c>
      <c r="AR701">
        <f>_xlfn.IFNA(VLOOKUP($C701,DataSuS2023!$B$2:$O$854,6,FALSE),"")</f>
        <v>1</v>
      </c>
      <c r="AS701" t="str">
        <f>_xlfn.IFNA(VLOOKUP($C701,DataSuS2023!$B$2:$O$854,7,FALSE),"")</f>
        <v>-</v>
      </c>
      <c r="AT701">
        <f>_xlfn.IFNA(VLOOKUP($C701,DataSuS2023!$B$2:$O$854,8,FALSE),"")</f>
        <v>1</v>
      </c>
      <c r="AU701">
        <f>_xlfn.IFNA(VLOOKUP($C701,DataSuS2023!$B$2:$O$854,9,FALSE),"")</f>
        <v>2</v>
      </c>
      <c r="AV701">
        <f>_xlfn.IFNA(VLOOKUP($C701,DataSuS2023!$B$2:$O$854,10,FALSE),"")</f>
        <v>1</v>
      </c>
      <c r="AW701">
        <f>_xlfn.IFNA(VLOOKUP($C701,DataSuS2023!$B$2:$O$854,11,FALSE),"")</f>
        <v>2</v>
      </c>
      <c r="AX701">
        <f>_xlfn.IFNA(VLOOKUP($C701,DataSuS2023!$B$2:$O$854,12,FALSE),"")</f>
        <v>4</v>
      </c>
      <c r="AY701">
        <f>_xlfn.IFNA(VLOOKUP($C701,DataSuS2023!$B$2:$O$854,13,FALSE),"")</f>
        <v>2</v>
      </c>
      <c r="AZ701" s="43">
        <f t="shared" si="58"/>
        <v>23</v>
      </c>
      <c r="BA701">
        <f t="shared" si="57"/>
        <v>53</v>
      </c>
    </row>
    <row r="702" spans="1:53" ht="15.75" customHeight="1">
      <c r="A702" s="10" t="s">
        <v>1225</v>
      </c>
      <c r="B702" s="5">
        <v>3160207</v>
      </c>
      <c r="C702" s="5" t="str">
        <f t="shared" si="54"/>
        <v>31602</v>
      </c>
      <c r="D702" s="11" t="s">
        <v>56</v>
      </c>
      <c r="E702" s="12">
        <v>0.23799999999999999</v>
      </c>
      <c r="F702" s="12">
        <v>0.39200000000000002</v>
      </c>
      <c r="G702" s="13">
        <v>0.55800000000000005</v>
      </c>
      <c r="H702" s="46" t="s">
        <v>113</v>
      </c>
      <c r="I702" s="13" t="s">
        <v>70</v>
      </c>
      <c r="J702" s="14">
        <v>0.49</v>
      </c>
      <c r="K702" s="14">
        <v>305.73700000000002</v>
      </c>
      <c r="L702" s="15">
        <f t="shared" si="43"/>
        <v>1.6026846603453293</v>
      </c>
      <c r="M702" s="6" t="s">
        <v>117</v>
      </c>
      <c r="N702" s="3" t="str">
        <f>_xlfn.IFNA(VLOOKUP($C702,DataSuS2021!$B$2:$O$173,2,FALSE),"")</f>
        <v/>
      </c>
      <c r="O702" s="3" t="str">
        <f>_xlfn.IFNA(VLOOKUP($C702,DataSuS2021!$B$2:$O$173,3,FALSE),"")</f>
        <v/>
      </c>
      <c r="P702" s="3" t="str">
        <f>_xlfn.IFNA(VLOOKUP($C702,DataSuS2021!$B$2:$O$173,4,FALSE),"")</f>
        <v/>
      </c>
      <c r="Q702" s="3" t="str">
        <f>_xlfn.IFNA(VLOOKUP($C702,DataSuS2021!$B$2:$O$173,5,FALSE),"")</f>
        <v/>
      </c>
      <c r="R702" s="3" t="str">
        <f>_xlfn.IFNA(VLOOKUP($C702,DataSuS2021!$B$2:$O$173,6,FALSE),"")</f>
        <v/>
      </c>
      <c r="S702" s="3" t="str">
        <f>_xlfn.IFNA(VLOOKUP($C702,DataSuS2021!$B$2:$O$173,7,FALSE),"")</f>
        <v/>
      </c>
      <c r="T702" s="3" t="str">
        <f>_xlfn.IFNA(VLOOKUP($C702,DataSuS2021!$B$2:$O$173,8,FALSE),"")</f>
        <v/>
      </c>
      <c r="U702" s="3" t="str">
        <f>_xlfn.IFNA(VLOOKUP($C702,DataSuS2021!$B$2:$O$173,9,FALSE),"")</f>
        <v/>
      </c>
      <c r="V702" s="3" t="str">
        <f>_xlfn.IFNA(VLOOKUP($C702,DataSuS2021!$B$2:$O$173,10,FALSE),"")</f>
        <v/>
      </c>
      <c r="W702" s="3" t="str">
        <f>_xlfn.IFNA(VLOOKUP($C702,DataSuS2021!$B$2:$O$173,11,FALSE),"")</f>
        <v/>
      </c>
      <c r="X702" s="3" t="str">
        <f>_xlfn.IFNA(VLOOKUP($C702,DataSuS2021!$B$2:$O$173,12,FALSE),"")</f>
        <v/>
      </c>
      <c r="Y702" s="3" t="str">
        <f>_xlfn.IFNA(VLOOKUP($C702,DataSuS2021!$B$2:$O$173,13,FALSE),"")</f>
        <v/>
      </c>
      <c r="Z702" s="42">
        <f t="shared" si="55"/>
        <v>0</v>
      </c>
      <c r="AA702" s="37" t="str">
        <f>_xlfn.IFNA(VLOOKUP($C702,DataSuS2022!$B$2:$O$854,2,FALSE),"")</f>
        <v>-</v>
      </c>
      <c r="AB702" s="37" t="str">
        <f>_xlfn.IFNA(VLOOKUP($C702,DataSuS2022!$B$2:$O$854,3,FALSE),"")</f>
        <v>-</v>
      </c>
      <c r="AC702" s="37" t="str">
        <f>_xlfn.IFNA(VLOOKUP($C702,DataSuS2022!$B$2:$O$854,4,FALSE),"")</f>
        <v>-</v>
      </c>
      <c r="AD702" s="37" t="str">
        <f>_xlfn.IFNA(VLOOKUP($C702,DataSuS2022!$B$2:$O$854,5,FALSE),"")</f>
        <v>-</v>
      </c>
      <c r="AE702" s="37" t="str">
        <f>_xlfn.IFNA(VLOOKUP($C702,DataSuS2022!$B$2:$O$854,6,FALSE),"")</f>
        <v>-</v>
      </c>
      <c r="AF702" s="37" t="str">
        <f>_xlfn.IFNA(VLOOKUP($C702,DataSuS2022!$B$2:$O$854,7,FALSE),"")</f>
        <v>-</v>
      </c>
      <c r="AG702" s="37" t="str">
        <f>_xlfn.IFNA(VLOOKUP($C702,DataSuS2022!$B$2:$O$854,8,FALSE),"")</f>
        <v>-</v>
      </c>
      <c r="AH702" s="37" t="str">
        <f>_xlfn.IFNA(VLOOKUP($C702,DataSuS2022!$B$2:$O$854,9,FALSE),"")</f>
        <v>-</v>
      </c>
      <c r="AI702" s="37" t="str">
        <f>_xlfn.IFNA(VLOOKUP($C702,DataSuS2022!$B$2:$O$854,10,FALSE),"")</f>
        <v>-</v>
      </c>
      <c r="AJ702" s="37" t="str">
        <f>_xlfn.IFNA(VLOOKUP($C702,DataSuS2022!$B$2:$O$854,11,FALSE),"")</f>
        <v>-</v>
      </c>
      <c r="AK702" s="37" t="str">
        <f>_xlfn.IFNA(VLOOKUP($C702,DataSuS2022!$B$2:$O$854,12,TRUE),"")</f>
        <v>-</v>
      </c>
      <c r="AL702" s="37" t="str">
        <f>_xlfn.IFNA(VLOOKUP($C702,DataSuS2022!$B$2:$O$854,13,FALSE),"")</f>
        <v>-</v>
      </c>
      <c r="AM702" s="44">
        <f t="shared" si="56"/>
        <v>0</v>
      </c>
      <c r="AN702" t="str">
        <f>_xlfn.IFNA(VLOOKUP($C702,DataSuS2023!$B$2:$O$854,2,FALSE),"")</f>
        <v>-</v>
      </c>
      <c r="AO702" t="str">
        <f>_xlfn.IFNA(VLOOKUP($C702,DataSuS2023!$B$2:$O$854,3,FALSE),"")</f>
        <v>-</v>
      </c>
      <c r="AP702" t="str">
        <f>_xlfn.IFNA(VLOOKUP($C702,DataSuS2023!$B$2:$O$854,4,FALSE),"")</f>
        <v>-</v>
      </c>
      <c r="AQ702" t="str">
        <f>_xlfn.IFNA(VLOOKUP($C702,DataSuS2023!$B$2:$O$854,5,FALSE),"")</f>
        <v>-</v>
      </c>
      <c r="AR702" t="str">
        <f>_xlfn.IFNA(VLOOKUP($C702,DataSuS2023!$B$2:$O$854,6,FALSE),"")</f>
        <v>-</v>
      </c>
      <c r="AS702" t="str">
        <f>_xlfn.IFNA(VLOOKUP($C702,DataSuS2023!$B$2:$O$854,7,FALSE),"")</f>
        <v>-</v>
      </c>
      <c r="AT702" t="str">
        <f>_xlfn.IFNA(VLOOKUP($C702,DataSuS2023!$B$2:$O$854,8,FALSE),"")</f>
        <v>-</v>
      </c>
      <c r="AU702" t="str">
        <f>_xlfn.IFNA(VLOOKUP($C702,DataSuS2023!$B$2:$O$854,9,FALSE),"")</f>
        <v>-</v>
      </c>
      <c r="AV702" t="str">
        <f>_xlfn.IFNA(VLOOKUP($C702,DataSuS2023!$B$2:$O$854,10,FALSE),"")</f>
        <v>-</v>
      </c>
      <c r="AW702" t="str">
        <f>_xlfn.IFNA(VLOOKUP($C702,DataSuS2023!$B$2:$O$854,11,FALSE),"")</f>
        <v>-</v>
      </c>
      <c r="AX702" t="str">
        <f>_xlfn.IFNA(VLOOKUP($C702,DataSuS2023!$B$2:$O$854,12,FALSE),"")</f>
        <v>-</v>
      </c>
      <c r="AY702" t="str">
        <f>_xlfn.IFNA(VLOOKUP($C702,DataSuS2023!$B$2:$O$854,13,FALSE),"")</f>
        <v>-</v>
      </c>
      <c r="AZ702" s="43">
        <f t="shared" si="58"/>
        <v>0</v>
      </c>
      <c r="BA702">
        <f t="shared" si="57"/>
        <v>0</v>
      </c>
    </row>
    <row r="703" spans="1:53" ht="15.75" customHeight="1">
      <c r="A703" s="10" t="s">
        <v>1226</v>
      </c>
      <c r="B703" s="5">
        <v>3160306</v>
      </c>
      <c r="C703" s="5" t="str">
        <f t="shared" si="54"/>
        <v>31603</v>
      </c>
      <c r="D703" s="11" t="s">
        <v>64</v>
      </c>
      <c r="E703" s="12">
        <v>0.22700000000000001</v>
      </c>
      <c r="F703" s="12">
        <v>0.42699999999999999</v>
      </c>
      <c r="G703" s="13">
        <v>0.57399999999999995</v>
      </c>
      <c r="H703" s="46" t="s">
        <v>544</v>
      </c>
      <c r="I703" s="13" t="s">
        <v>61</v>
      </c>
      <c r="J703" s="14">
        <v>1.21</v>
      </c>
      <c r="K703" s="14">
        <v>503.70600000000002</v>
      </c>
      <c r="L703" s="15">
        <f t="shared" si="43"/>
        <v>2.4021949311701665</v>
      </c>
      <c r="M703" s="6" t="s">
        <v>103</v>
      </c>
      <c r="N703" s="3" t="str">
        <f>_xlfn.IFNA(VLOOKUP($C703,DataSuS2021!$B$2:$O$173,2,FALSE),"")</f>
        <v>-</v>
      </c>
      <c r="O703" s="3" t="str">
        <f>_xlfn.IFNA(VLOOKUP($C703,DataSuS2021!$B$2:$O$173,3,FALSE),"")</f>
        <v>-</v>
      </c>
      <c r="P703" s="3" t="str">
        <f>_xlfn.IFNA(VLOOKUP($C703,DataSuS2021!$B$2:$O$173,4,FALSE),"")</f>
        <v>-</v>
      </c>
      <c r="Q703" s="3" t="str">
        <f>_xlfn.IFNA(VLOOKUP($C703,DataSuS2021!$B$2:$O$173,5,FALSE),"")</f>
        <v>-</v>
      </c>
      <c r="R703" s="3" t="str">
        <f>_xlfn.IFNA(VLOOKUP($C703,DataSuS2021!$B$2:$O$173,6,FALSE),"")</f>
        <v>-</v>
      </c>
      <c r="S703" s="3" t="str">
        <f>_xlfn.IFNA(VLOOKUP($C703,DataSuS2021!$B$2:$O$173,7,FALSE),"")</f>
        <v>-</v>
      </c>
      <c r="T703" s="3">
        <f>_xlfn.IFNA(VLOOKUP($C703,DataSuS2021!$B$2:$O$173,8,FALSE),"")</f>
        <v>1</v>
      </c>
      <c r="U703" s="3" t="str">
        <f>_xlfn.IFNA(VLOOKUP($C703,DataSuS2021!$B$2:$O$173,9,FALSE),"")</f>
        <v>-</v>
      </c>
      <c r="V703" s="3" t="str">
        <f>_xlfn.IFNA(VLOOKUP($C703,DataSuS2021!$B$2:$O$173,10,FALSE),"")</f>
        <v>-</v>
      </c>
      <c r="W703" s="3" t="str">
        <f>_xlfn.IFNA(VLOOKUP($C703,DataSuS2021!$B$2:$O$173,11,FALSE),"")</f>
        <v>-</v>
      </c>
      <c r="X703" s="3">
        <f>_xlfn.IFNA(VLOOKUP($C703,DataSuS2021!$B$2:$O$173,12,FALSE),"")</f>
        <v>1</v>
      </c>
      <c r="Y703" s="3" t="str">
        <f>_xlfn.IFNA(VLOOKUP($C703,DataSuS2021!$B$2:$O$173,13,FALSE),"")</f>
        <v>-</v>
      </c>
      <c r="Z703" s="42">
        <f t="shared" si="55"/>
        <v>2</v>
      </c>
      <c r="AA703" s="37" t="str">
        <f>_xlfn.IFNA(VLOOKUP($C703,DataSuS2022!$B$2:$O$854,2,FALSE),"")</f>
        <v>-</v>
      </c>
      <c r="AB703" s="37">
        <f>_xlfn.IFNA(VLOOKUP($C703,DataSuS2022!$B$2:$O$854,3,FALSE),"")</f>
        <v>2</v>
      </c>
      <c r="AC703" s="37">
        <f>_xlfn.IFNA(VLOOKUP($C703,DataSuS2022!$B$2:$O$854,4,FALSE),"")</f>
        <v>6</v>
      </c>
      <c r="AD703" s="37">
        <f>_xlfn.IFNA(VLOOKUP($C703,DataSuS2022!$B$2:$O$854,5,FALSE),"")</f>
        <v>5</v>
      </c>
      <c r="AE703" s="37" t="str">
        <f>_xlfn.IFNA(VLOOKUP($C703,DataSuS2022!$B$2:$O$854,6,FALSE),"")</f>
        <v>-</v>
      </c>
      <c r="AF703" s="37" t="str">
        <f>_xlfn.IFNA(VLOOKUP($C703,DataSuS2022!$B$2:$O$854,7,FALSE),"")</f>
        <v>-</v>
      </c>
      <c r="AG703" s="37">
        <f>_xlfn.IFNA(VLOOKUP($C703,DataSuS2022!$B$2:$O$854,8,FALSE),"")</f>
        <v>1</v>
      </c>
      <c r="AH703" s="37" t="str">
        <f>_xlfn.IFNA(VLOOKUP($C703,DataSuS2022!$B$2:$O$854,9,FALSE),"")</f>
        <v>-</v>
      </c>
      <c r="AI703" s="37" t="str">
        <f>_xlfn.IFNA(VLOOKUP($C703,DataSuS2022!$B$2:$O$854,10,FALSE),"")</f>
        <v>-</v>
      </c>
      <c r="AJ703" s="37" t="str">
        <f>_xlfn.IFNA(VLOOKUP($C703,DataSuS2022!$B$2:$O$854,11,FALSE),"")</f>
        <v>-</v>
      </c>
      <c r="AK703" s="37" t="str">
        <f>_xlfn.IFNA(VLOOKUP($C703,DataSuS2022!$B$2:$O$854,12,TRUE),"")</f>
        <v>-</v>
      </c>
      <c r="AL703" s="37" t="str">
        <f>_xlfn.IFNA(VLOOKUP($C703,DataSuS2022!$B$2:$O$854,13,FALSE),"")</f>
        <v>-</v>
      </c>
      <c r="AM703" s="44">
        <f t="shared" si="56"/>
        <v>14</v>
      </c>
      <c r="AN703" t="str">
        <f>_xlfn.IFNA(VLOOKUP($C703,DataSuS2023!$B$2:$O$854,2,FALSE),"")</f>
        <v>-</v>
      </c>
      <c r="AO703" t="str">
        <f>_xlfn.IFNA(VLOOKUP($C703,DataSuS2023!$B$2:$O$854,3,FALSE),"")</f>
        <v>-</v>
      </c>
      <c r="AP703" t="str">
        <f>_xlfn.IFNA(VLOOKUP($C703,DataSuS2023!$B$2:$O$854,4,FALSE),"")</f>
        <v>-</v>
      </c>
      <c r="AQ703" t="str">
        <f>_xlfn.IFNA(VLOOKUP($C703,DataSuS2023!$B$2:$O$854,5,FALSE),"")</f>
        <v>-</v>
      </c>
      <c r="AR703" t="str">
        <f>_xlfn.IFNA(VLOOKUP($C703,DataSuS2023!$B$2:$O$854,6,FALSE),"")</f>
        <v>-</v>
      </c>
      <c r="AS703" t="str">
        <f>_xlfn.IFNA(VLOOKUP($C703,DataSuS2023!$B$2:$O$854,7,FALSE),"")</f>
        <v>-</v>
      </c>
      <c r="AT703" t="str">
        <f>_xlfn.IFNA(VLOOKUP($C703,DataSuS2023!$B$2:$O$854,8,FALSE),"")</f>
        <v>-</v>
      </c>
      <c r="AU703" t="str">
        <f>_xlfn.IFNA(VLOOKUP($C703,DataSuS2023!$B$2:$O$854,9,FALSE),"")</f>
        <v>-</v>
      </c>
      <c r="AV703" t="str">
        <f>_xlfn.IFNA(VLOOKUP($C703,DataSuS2023!$B$2:$O$854,10,FALSE),"")</f>
        <v>-</v>
      </c>
      <c r="AW703" t="str">
        <f>_xlfn.IFNA(VLOOKUP($C703,DataSuS2023!$B$2:$O$854,11,FALSE),"")</f>
        <v>-</v>
      </c>
      <c r="AX703" t="str">
        <f>_xlfn.IFNA(VLOOKUP($C703,DataSuS2023!$B$2:$O$854,12,FALSE),"")</f>
        <v>-</v>
      </c>
      <c r="AY703" t="str">
        <f>_xlfn.IFNA(VLOOKUP($C703,DataSuS2023!$B$2:$O$854,13,FALSE),"")</f>
        <v>-</v>
      </c>
      <c r="AZ703" s="43">
        <f t="shared" si="58"/>
        <v>0</v>
      </c>
      <c r="BA703">
        <f t="shared" si="57"/>
        <v>16</v>
      </c>
    </row>
    <row r="704" spans="1:53" ht="15.75" customHeight="1">
      <c r="A704" s="10" t="s">
        <v>1227</v>
      </c>
      <c r="B704" s="5">
        <v>3160405</v>
      </c>
      <c r="C704" s="5" t="str">
        <f t="shared" si="54"/>
        <v>31604</v>
      </c>
      <c r="D704" s="11" t="s">
        <v>64</v>
      </c>
      <c r="E704" s="12">
        <v>0.48399999999999999</v>
      </c>
      <c r="F704" s="12">
        <v>0.623</v>
      </c>
      <c r="G704" s="13">
        <v>0.72399999999999998</v>
      </c>
      <c r="H704" s="46" t="s">
        <v>371</v>
      </c>
      <c r="I704" s="13" t="s">
        <v>70</v>
      </c>
      <c r="J704" s="14">
        <v>7.28</v>
      </c>
      <c r="K704" s="14">
        <v>1125.78</v>
      </c>
      <c r="L704" s="15">
        <f t="shared" si="43"/>
        <v>6.4666275826538042</v>
      </c>
      <c r="M704" s="6" t="s">
        <v>76</v>
      </c>
      <c r="N704" s="3" t="str">
        <f>_xlfn.IFNA(VLOOKUP($C704,DataSuS2021!$B$2:$O$173,2,FALSE),"")</f>
        <v>-</v>
      </c>
      <c r="O704" s="3" t="str">
        <f>_xlfn.IFNA(VLOOKUP($C704,DataSuS2021!$B$2:$O$173,3,FALSE),"")</f>
        <v>-</v>
      </c>
      <c r="P704" s="3" t="str">
        <f>_xlfn.IFNA(VLOOKUP($C704,DataSuS2021!$B$2:$O$173,4,FALSE),"")</f>
        <v>-</v>
      </c>
      <c r="Q704" s="3" t="str">
        <f>_xlfn.IFNA(VLOOKUP($C704,DataSuS2021!$B$2:$O$173,5,FALSE),"")</f>
        <v>-</v>
      </c>
      <c r="R704" s="3" t="str">
        <f>_xlfn.IFNA(VLOOKUP($C704,DataSuS2021!$B$2:$O$173,6,FALSE),"")</f>
        <v>-</v>
      </c>
      <c r="S704" s="3">
        <f>_xlfn.IFNA(VLOOKUP($C704,DataSuS2021!$B$2:$O$173,7,FALSE),"")</f>
        <v>1</v>
      </c>
      <c r="T704" s="3" t="str">
        <f>_xlfn.IFNA(VLOOKUP($C704,DataSuS2021!$B$2:$O$173,8,FALSE),"")</f>
        <v>-</v>
      </c>
      <c r="U704" s="3" t="str">
        <f>_xlfn.IFNA(VLOOKUP($C704,DataSuS2021!$B$2:$O$173,9,FALSE),"")</f>
        <v>-</v>
      </c>
      <c r="V704" s="3" t="str">
        <f>_xlfn.IFNA(VLOOKUP($C704,DataSuS2021!$B$2:$O$173,10,FALSE),"")</f>
        <v>-</v>
      </c>
      <c r="W704" s="3" t="str">
        <f>_xlfn.IFNA(VLOOKUP($C704,DataSuS2021!$B$2:$O$173,11,FALSE),"")</f>
        <v>-</v>
      </c>
      <c r="X704" s="3" t="str">
        <f>_xlfn.IFNA(VLOOKUP($C704,DataSuS2021!$B$2:$O$173,12,FALSE),"")</f>
        <v>-</v>
      </c>
      <c r="Y704" s="3" t="str">
        <f>_xlfn.IFNA(VLOOKUP($C704,DataSuS2021!$B$2:$O$173,13,FALSE),"")</f>
        <v>-</v>
      </c>
      <c r="Z704" s="42">
        <f t="shared" si="55"/>
        <v>1</v>
      </c>
      <c r="AA704" s="37" t="str">
        <f>_xlfn.IFNA(VLOOKUP($C704,DataSuS2022!$B$2:$O$854,2,FALSE),"")</f>
        <v>-</v>
      </c>
      <c r="AB704" s="37">
        <f>_xlfn.IFNA(VLOOKUP($C704,DataSuS2022!$B$2:$O$854,3,FALSE),"")</f>
        <v>1</v>
      </c>
      <c r="AC704" s="37" t="str">
        <f>_xlfn.IFNA(VLOOKUP($C704,DataSuS2022!$B$2:$O$854,4,FALSE),"")</f>
        <v>-</v>
      </c>
      <c r="AD704" s="37" t="str">
        <f>_xlfn.IFNA(VLOOKUP($C704,DataSuS2022!$B$2:$O$854,5,FALSE),"")</f>
        <v>-</v>
      </c>
      <c r="AE704" s="37" t="str">
        <f>_xlfn.IFNA(VLOOKUP($C704,DataSuS2022!$B$2:$O$854,6,FALSE),"")</f>
        <v>-</v>
      </c>
      <c r="AF704" s="37" t="str">
        <f>_xlfn.IFNA(VLOOKUP($C704,DataSuS2022!$B$2:$O$854,7,FALSE),"")</f>
        <v>-</v>
      </c>
      <c r="AG704" s="37" t="str">
        <f>_xlfn.IFNA(VLOOKUP($C704,DataSuS2022!$B$2:$O$854,8,FALSE),"")</f>
        <v>-</v>
      </c>
      <c r="AH704" s="37" t="str">
        <f>_xlfn.IFNA(VLOOKUP($C704,DataSuS2022!$B$2:$O$854,9,FALSE),"")</f>
        <v>-</v>
      </c>
      <c r="AI704" s="37" t="str">
        <f>_xlfn.IFNA(VLOOKUP($C704,DataSuS2022!$B$2:$O$854,10,FALSE),"")</f>
        <v>-</v>
      </c>
      <c r="AJ704" s="37" t="str">
        <f>_xlfn.IFNA(VLOOKUP($C704,DataSuS2022!$B$2:$O$854,11,FALSE),"")</f>
        <v>-</v>
      </c>
      <c r="AK704" s="37" t="str">
        <f>_xlfn.IFNA(VLOOKUP($C704,DataSuS2022!$B$2:$O$854,12,TRUE),"")</f>
        <v>-</v>
      </c>
      <c r="AL704" s="37" t="str">
        <f>_xlfn.IFNA(VLOOKUP($C704,DataSuS2022!$B$2:$O$854,13,FALSE),"")</f>
        <v>-</v>
      </c>
      <c r="AM704" s="44">
        <f t="shared" si="56"/>
        <v>1</v>
      </c>
      <c r="AN704">
        <f>_xlfn.IFNA(VLOOKUP($C704,DataSuS2023!$B$2:$O$854,2,FALSE),"")</f>
        <v>1</v>
      </c>
      <c r="AO704" t="str">
        <f>_xlfn.IFNA(VLOOKUP($C704,DataSuS2023!$B$2:$O$854,3,FALSE),"")</f>
        <v>-</v>
      </c>
      <c r="AP704" t="str">
        <f>_xlfn.IFNA(VLOOKUP($C704,DataSuS2023!$B$2:$O$854,4,FALSE),"")</f>
        <v>-</v>
      </c>
      <c r="AQ704" t="str">
        <f>_xlfn.IFNA(VLOOKUP($C704,DataSuS2023!$B$2:$O$854,5,FALSE),"")</f>
        <v>-</v>
      </c>
      <c r="AR704" t="str">
        <f>_xlfn.IFNA(VLOOKUP($C704,DataSuS2023!$B$2:$O$854,6,FALSE),"")</f>
        <v>-</v>
      </c>
      <c r="AS704" t="str">
        <f>_xlfn.IFNA(VLOOKUP($C704,DataSuS2023!$B$2:$O$854,7,FALSE),"")</f>
        <v>-</v>
      </c>
      <c r="AT704" t="str">
        <f>_xlfn.IFNA(VLOOKUP($C704,DataSuS2023!$B$2:$O$854,8,FALSE),"")</f>
        <v>-</v>
      </c>
      <c r="AU704" t="str">
        <f>_xlfn.IFNA(VLOOKUP($C704,DataSuS2023!$B$2:$O$854,9,FALSE),"")</f>
        <v>-</v>
      </c>
      <c r="AV704">
        <f>_xlfn.IFNA(VLOOKUP($C704,DataSuS2023!$B$2:$O$854,10,FALSE),"")</f>
        <v>1</v>
      </c>
      <c r="AW704" t="str">
        <f>_xlfn.IFNA(VLOOKUP($C704,DataSuS2023!$B$2:$O$854,11,FALSE),"")</f>
        <v>-</v>
      </c>
      <c r="AX704">
        <f>_xlfn.IFNA(VLOOKUP($C704,DataSuS2023!$B$2:$O$854,12,FALSE),"")</f>
        <v>1</v>
      </c>
      <c r="AY704" t="str">
        <f>_xlfn.IFNA(VLOOKUP($C704,DataSuS2023!$B$2:$O$854,13,FALSE),"")</f>
        <v>-</v>
      </c>
      <c r="AZ704" s="43">
        <f t="shared" si="58"/>
        <v>3</v>
      </c>
      <c r="BA704">
        <f t="shared" si="57"/>
        <v>5</v>
      </c>
    </row>
    <row r="705" spans="1:53" ht="15.75" customHeight="1">
      <c r="A705" s="10" t="s">
        <v>1228</v>
      </c>
      <c r="B705" s="5">
        <v>3160454</v>
      </c>
      <c r="C705" s="5" t="str">
        <f t="shared" si="54"/>
        <v>31604</v>
      </c>
      <c r="D705" s="11" t="s">
        <v>56</v>
      </c>
      <c r="E705" s="12">
        <v>0.222</v>
      </c>
      <c r="F705" s="12">
        <v>0.376</v>
      </c>
      <c r="G705" s="13">
        <v>0.56999999999999995</v>
      </c>
      <c r="H705" s="46" t="s">
        <v>1229</v>
      </c>
      <c r="I705" s="13" t="s">
        <v>53</v>
      </c>
      <c r="J705" s="14">
        <v>0.85</v>
      </c>
      <c r="K705" s="14">
        <v>796.29</v>
      </c>
      <c r="L705" s="15">
        <f t="shared" si="43"/>
        <v>1.0674503007698199</v>
      </c>
      <c r="M705" s="6" t="s">
        <v>83</v>
      </c>
      <c r="N705" s="3" t="str">
        <f>_xlfn.IFNA(VLOOKUP($C705,DataSuS2021!$B$2:$O$173,2,FALSE),"")</f>
        <v>-</v>
      </c>
      <c r="O705" s="3" t="str">
        <f>_xlfn.IFNA(VLOOKUP($C705,DataSuS2021!$B$2:$O$173,3,FALSE),"")</f>
        <v>-</v>
      </c>
      <c r="P705" s="3" t="str">
        <f>_xlfn.IFNA(VLOOKUP($C705,DataSuS2021!$B$2:$O$173,4,FALSE),"")</f>
        <v>-</v>
      </c>
      <c r="Q705" s="3" t="str">
        <f>_xlfn.IFNA(VLOOKUP($C705,DataSuS2021!$B$2:$O$173,5,FALSE),"")</f>
        <v>-</v>
      </c>
      <c r="R705" s="3" t="str">
        <f>_xlfn.IFNA(VLOOKUP($C705,DataSuS2021!$B$2:$O$173,6,FALSE),"")</f>
        <v>-</v>
      </c>
      <c r="S705" s="3">
        <f>_xlfn.IFNA(VLOOKUP($C705,DataSuS2021!$B$2:$O$173,7,FALSE),"")</f>
        <v>1</v>
      </c>
      <c r="T705" s="3" t="str">
        <f>_xlfn.IFNA(VLOOKUP($C705,DataSuS2021!$B$2:$O$173,8,FALSE),"")</f>
        <v>-</v>
      </c>
      <c r="U705" s="3" t="str">
        <f>_xlfn.IFNA(VLOOKUP($C705,DataSuS2021!$B$2:$O$173,9,FALSE),"")</f>
        <v>-</v>
      </c>
      <c r="V705" s="3" t="str">
        <f>_xlfn.IFNA(VLOOKUP($C705,DataSuS2021!$B$2:$O$173,10,FALSE),"")</f>
        <v>-</v>
      </c>
      <c r="W705" s="3" t="str">
        <f>_xlfn.IFNA(VLOOKUP($C705,DataSuS2021!$B$2:$O$173,11,FALSE),"")</f>
        <v>-</v>
      </c>
      <c r="X705" s="3" t="str">
        <f>_xlfn.IFNA(VLOOKUP($C705,DataSuS2021!$B$2:$O$173,12,FALSE),"")</f>
        <v>-</v>
      </c>
      <c r="Y705" s="3" t="str">
        <f>_xlfn.IFNA(VLOOKUP($C705,DataSuS2021!$B$2:$O$173,13,FALSE),"")</f>
        <v>-</v>
      </c>
      <c r="Z705" s="42">
        <f t="shared" si="55"/>
        <v>1</v>
      </c>
      <c r="AA705" s="37" t="str">
        <f>_xlfn.IFNA(VLOOKUP($C705,DataSuS2022!$B$2:$O$854,2,FALSE),"")</f>
        <v>-</v>
      </c>
      <c r="AB705" s="37">
        <f>_xlfn.IFNA(VLOOKUP($C705,DataSuS2022!$B$2:$O$854,3,FALSE),"")</f>
        <v>1</v>
      </c>
      <c r="AC705" s="37" t="str">
        <f>_xlfn.IFNA(VLOOKUP($C705,DataSuS2022!$B$2:$O$854,4,FALSE),"")</f>
        <v>-</v>
      </c>
      <c r="AD705" s="37" t="str">
        <f>_xlfn.IFNA(VLOOKUP($C705,DataSuS2022!$B$2:$O$854,5,FALSE),"")</f>
        <v>-</v>
      </c>
      <c r="AE705" s="37" t="str">
        <f>_xlfn.IFNA(VLOOKUP($C705,DataSuS2022!$B$2:$O$854,6,FALSE),"")</f>
        <v>-</v>
      </c>
      <c r="AF705" s="37" t="str">
        <f>_xlfn.IFNA(VLOOKUP($C705,DataSuS2022!$B$2:$O$854,7,FALSE),"")</f>
        <v>-</v>
      </c>
      <c r="AG705" s="37" t="str">
        <f>_xlfn.IFNA(VLOOKUP($C705,DataSuS2022!$B$2:$O$854,8,FALSE),"")</f>
        <v>-</v>
      </c>
      <c r="AH705" s="37" t="str">
        <f>_xlfn.IFNA(VLOOKUP($C705,DataSuS2022!$B$2:$O$854,9,FALSE),"")</f>
        <v>-</v>
      </c>
      <c r="AI705" s="37" t="str">
        <f>_xlfn.IFNA(VLOOKUP($C705,DataSuS2022!$B$2:$O$854,10,FALSE),"")</f>
        <v>-</v>
      </c>
      <c r="AJ705" s="37" t="str">
        <f>_xlfn.IFNA(VLOOKUP($C705,DataSuS2022!$B$2:$O$854,11,FALSE),"")</f>
        <v>-</v>
      </c>
      <c r="AK705" s="37" t="str">
        <f>_xlfn.IFNA(VLOOKUP($C705,DataSuS2022!$B$2:$O$854,12,TRUE),"")</f>
        <v>-</v>
      </c>
      <c r="AL705" s="37" t="str">
        <f>_xlfn.IFNA(VLOOKUP($C705,DataSuS2022!$B$2:$O$854,13,FALSE),"")</f>
        <v>-</v>
      </c>
      <c r="AM705" s="44">
        <f t="shared" si="56"/>
        <v>1</v>
      </c>
      <c r="AN705">
        <f>_xlfn.IFNA(VLOOKUP($C705,DataSuS2023!$B$2:$O$854,2,FALSE),"")</f>
        <v>1</v>
      </c>
      <c r="AO705" t="str">
        <f>_xlfn.IFNA(VLOOKUP($C705,DataSuS2023!$B$2:$O$854,3,FALSE),"")</f>
        <v>-</v>
      </c>
      <c r="AP705" t="str">
        <f>_xlfn.IFNA(VLOOKUP($C705,DataSuS2023!$B$2:$O$854,4,FALSE),"")</f>
        <v>-</v>
      </c>
      <c r="AQ705" t="str">
        <f>_xlfn.IFNA(VLOOKUP($C705,DataSuS2023!$B$2:$O$854,5,FALSE),"")</f>
        <v>-</v>
      </c>
      <c r="AR705" t="str">
        <f>_xlfn.IFNA(VLOOKUP($C705,DataSuS2023!$B$2:$O$854,6,FALSE),"")</f>
        <v>-</v>
      </c>
      <c r="AS705" t="str">
        <f>_xlfn.IFNA(VLOOKUP($C705,DataSuS2023!$B$2:$O$854,7,FALSE),"")</f>
        <v>-</v>
      </c>
      <c r="AT705" t="str">
        <f>_xlfn.IFNA(VLOOKUP($C705,DataSuS2023!$B$2:$O$854,8,FALSE),"")</f>
        <v>-</v>
      </c>
      <c r="AU705" t="str">
        <f>_xlfn.IFNA(VLOOKUP($C705,DataSuS2023!$B$2:$O$854,9,FALSE),"")</f>
        <v>-</v>
      </c>
      <c r="AV705">
        <f>_xlfn.IFNA(VLOOKUP($C705,DataSuS2023!$B$2:$O$854,10,FALSE),"")</f>
        <v>1</v>
      </c>
      <c r="AW705" t="str">
        <f>_xlfn.IFNA(VLOOKUP($C705,DataSuS2023!$B$2:$O$854,11,FALSE),"")</f>
        <v>-</v>
      </c>
      <c r="AX705">
        <f>_xlfn.IFNA(VLOOKUP($C705,DataSuS2023!$B$2:$O$854,12,FALSE),"")</f>
        <v>1</v>
      </c>
      <c r="AY705" t="str">
        <f>_xlfn.IFNA(VLOOKUP($C705,DataSuS2023!$B$2:$O$854,13,FALSE),"")</f>
        <v>-</v>
      </c>
      <c r="AZ705" s="43">
        <f t="shared" si="58"/>
        <v>3</v>
      </c>
      <c r="BA705">
        <f t="shared" si="57"/>
        <v>5</v>
      </c>
    </row>
    <row r="706" spans="1:53" ht="15.75" customHeight="1">
      <c r="A706" s="10" t="s">
        <v>1230</v>
      </c>
      <c r="B706" s="5">
        <v>3160504</v>
      </c>
      <c r="C706" s="5" t="str">
        <f t="shared" si="54"/>
        <v>31605</v>
      </c>
      <c r="D706" s="11" t="s">
        <v>78</v>
      </c>
      <c r="E706" s="12">
        <v>0.314</v>
      </c>
      <c r="F706" s="12">
        <v>0.53700000000000003</v>
      </c>
      <c r="G706" s="13">
        <v>0.66900000000000004</v>
      </c>
      <c r="H706" s="46" t="s">
        <v>1231</v>
      </c>
      <c r="I706" s="13" t="s">
        <v>61</v>
      </c>
      <c r="J706" s="14">
        <v>0.68</v>
      </c>
      <c r="K706" s="14">
        <v>107.26900000000001</v>
      </c>
      <c r="L706" s="15">
        <f t="shared" si="43"/>
        <v>6.3392033113014952</v>
      </c>
      <c r="M706" s="6" t="s">
        <v>117</v>
      </c>
      <c r="N706" s="3" t="str">
        <f>_xlfn.IFNA(VLOOKUP($C706,DataSuS2021!$B$2:$O$173,2,FALSE),"")</f>
        <v/>
      </c>
      <c r="O706" s="3" t="str">
        <f>_xlfn.IFNA(VLOOKUP($C706,DataSuS2021!$B$2:$O$173,3,FALSE),"")</f>
        <v/>
      </c>
      <c r="P706" s="3" t="str">
        <f>_xlfn.IFNA(VLOOKUP($C706,DataSuS2021!$B$2:$O$173,4,FALSE),"")</f>
        <v/>
      </c>
      <c r="Q706" s="3" t="str">
        <f>_xlfn.IFNA(VLOOKUP($C706,DataSuS2021!$B$2:$O$173,5,FALSE),"")</f>
        <v/>
      </c>
      <c r="R706" s="3" t="str">
        <f>_xlfn.IFNA(VLOOKUP($C706,DataSuS2021!$B$2:$O$173,6,FALSE),"")</f>
        <v/>
      </c>
      <c r="S706" s="3" t="str">
        <f>_xlfn.IFNA(VLOOKUP($C706,DataSuS2021!$B$2:$O$173,7,FALSE),"")</f>
        <v/>
      </c>
      <c r="T706" s="3" t="str">
        <f>_xlfn.IFNA(VLOOKUP($C706,DataSuS2021!$B$2:$O$173,8,FALSE),"")</f>
        <v/>
      </c>
      <c r="U706" s="3" t="str">
        <f>_xlfn.IFNA(VLOOKUP($C706,DataSuS2021!$B$2:$O$173,9,FALSE),"")</f>
        <v/>
      </c>
      <c r="V706" s="3" t="str">
        <f>_xlfn.IFNA(VLOOKUP($C706,DataSuS2021!$B$2:$O$173,10,FALSE),"")</f>
        <v/>
      </c>
      <c r="W706" s="3" t="str">
        <f>_xlfn.IFNA(VLOOKUP($C706,DataSuS2021!$B$2:$O$173,11,FALSE),"")</f>
        <v/>
      </c>
      <c r="X706" s="3" t="str">
        <f>_xlfn.IFNA(VLOOKUP($C706,DataSuS2021!$B$2:$O$173,12,FALSE),"")</f>
        <v/>
      </c>
      <c r="Y706" s="3" t="str">
        <f>_xlfn.IFNA(VLOOKUP($C706,DataSuS2021!$B$2:$O$173,13,FALSE),"")</f>
        <v/>
      </c>
      <c r="Z706" s="42">
        <f t="shared" si="55"/>
        <v>0</v>
      </c>
      <c r="AA706" s="37" t="str">
        <f>_xlfn.IFNA(VLOOKUP($C706,DataSuS2022!$B$2:$O$854,2,FALSE),"")</f>
        <v>-</v>
      </c>
      <c r="AB706" s="37" t="str">
        <f>_xlfn.IFNA(VLOOKUP($C706,DataSuS2022!$B$2:$O$854,3,FALSE),"")</f>
        <v>-</v>
      </c>
      <c r="AC706" s="37" t="str">
        <f>_xlfn.IFNA(VLOOKUP($C706,DataSuS2022!$B$2:$O$854,4,FALSE),"")</f>
        <v>-</v>
      </c>
      <c r="AD706" s="37" t="str">
        <f>_xlfn.IFNA(VLOOKUP($C706,DataSuS2022!$B$2:$O$854,5,FALSE),"")</f>
        <v>-</v>
      </c>
      <c r="AE706" s="37" t="str">
        <f>_xlfn.IFNA(VLOOKUP($C706,DataSuS2022!$B$2:$O$854,6,FALSE),"")</f>
        <v>-</v>
      </c>
      <c r="AF706" s="37" t="str">
        <f>_xlfn.IFNA(VLOOKUP($C706,DataSuS2022!$B$2:$O$854,7,FALSE),"")</f>
        <v>-</v>
      </c>
      <c r="AG706" s="37" t="str">
        <f>_xlfn.IFNA(VLOOKUP($C706,DataSuS2022!$B$2:$O$854,8,FALSE),"")</f>
        <v>-</v>
      </c>
      <c r="AH706" s="37" t="str">
        <f>_xlfn.IFNA(VLOOKUP($C706,DataSuS2022!$B$2:$O$854,9,FALSE),"")</f>
        <v>-</v>
      </c>
      <c r="AI706" s="37" t="str">
        <f>_xlfn.IFNA(VLOOKUP($C706,DataSuS2022!$B$2:$O$854,10,FALSE),"")</f>
        <v>-</v>
      </c>
      <c r="AJ706" s="37" t="str">
        <f>_xlfn.IFNA(VLOOKUP($C706,DataSuS2022!$B$2:$O$854,11,FALSE),"")</f>
        <v>-</v>
      </c>
      <c r="AK706" s="37" t="str">
        <f>_xlfn.IFNA(VLOOKUP($C706,DataSuS2022!$B$2:$O$854,12,TRUE),"")</f>
        <v>-</v>
      </c>
      <c r="AL706" s="37" t="str">
        <f>_xlfn.IFNA(VLOOKUP($C706,DataSuS2022!$B$2:$O$854,13,FALSE),"")</f>
        <v>-</v>
      </c>
      <c r="AM706" s="44">
        <f t="shared" si="56"/>
        <v>0</v>
      </c>
      <c r="AN706" t="str">
        <f>_xlfn.IFNA(VLOOKUP($C706,DataSuS2023!$B$2:$O$854,2,FALSE),"")</f>
        <v>-</v>
      </c>
      <c r="AO706" t="str">
        <f>_xlfn.IFNA(VLOOKUP($C706,DataSuS2023!$B$2:$O$854,3,FALSE),"")</f>
        <v>-</v>
      </c>
      <c r="AP706" t="str">
        <f>_xlfn.IFNA(VLOOKUP($C706,DataSuS2023!$B$2:$O$854,4,FALSE),"")</f>
        <v>-</v>
      </c>
      <c r="AQ706" t="str">
        <f>_xlfn.IFNA(VLOOKUP($C706,DataSuS2023!$B$2:$O$854,5,FALSE),"")</f>
        <v>-</v>
      </c>
      <c r="AR706" t="str">
        <f>_xlfn.IFNA(VLOOKUP($C706,DataSuS2023!$B$2:$O$854,6,FALSE),"")</f>
        <v>-</v>
      </c>
      <c r="AS706" t="str">
        <f>_xlfn.IFNA(VLOOKUP($C706,DataSuS2023!$B$2:$O$854,7,FALSE),"")</f>
        <v>-</v>
      </c>
      <c r="AT706" t="str">
        <f>_xlfn.IFNA(VLOOKUP($C706,DataSuS2023!$B$2:$O$854,8,FALSE),"")</f>
        <v>-</v>
      </c>
      <c r="AU706" t="str">
        <f>_xlfn.IFNA(VLOOKUP($C706,DataSuS2023!$B$2:$O$854,9,FALSE),"")</f>
        <v>-</v>
      </c>
      <c r="AV706" t="str">
        <f>_xlfn.IFNA(VLOOKUP($C706,DataSuS2023!$B$2:$O$854,10,FALSE),"")</f>
        <v>-</v>
      </c>
      <c r="AW706" t="str">
        <f>_xlfn.IFNA(VLOOKUP($C706,DataSuS2023!$B$2:$O$854,11,FALSE),"")</f>
        <v>-</v>
      </c>
      <c r="AX706" t="str">
        <f>_xlfn.IFNA(VLOOKUP($C706,DataSuS2023!$B$2:$O$854,12,FALSE),"")</f>
        <v>-</v>
      </c>
      <c r="AY706" t="str">
        <f>_xlfn.IFNA(VLOOKUP($C706,DataSuS2023!$B$2:$O$854,13,FALSE),"")</f>
        <v>-</v>
      </c>
      <c r="AZ706" s="43">
        <f t="shared" si="58"/>
        <v>0</v>
      </c>
      <c r="BA706">
        <f t="shared" si="57"/>
        <v>0</v>
      </c>
    </row>
    <row r="707" spans="1:53" ht="15.75" customHeight="1">
      <c r="A707" s="10" t="s">
        <v>1232</v>
      </c>
      <c r="B707" s="5">
        <v>3160603</v>
      </c>
      <c r="C707" s="5" t="str">
        <f t="shared" ref="C707:C770" si="59">MID(B707,1,5)</f>
        <v>31606</v>
      </c>
      <c r="D707" s="11" t="s">
        <v>56</v>
      </c>
      <c r="E707" s="12">
        <v>0.35299999999999998</v>
      </c>
      <c r="F707" s="12">
        <v>0.51400000000000001</v>
      </c>
      <c r="G707" s="13">
        <v>0.65700000000000003</v>
      </c>
      <c r="H707" s="46" t="s">
        <v>1233</v>
      </c>
      <c r="I707" s="13" t="s">
        <v>53</v>
      </c>
      <c r="J707" s="14">
        <v>1.36</v>
      </c>
      <c r="K707" s="14">
        <v>430.65600000000001</v>
      </c>
      <c r="L707" s="15">
        <f t="shared" si="43"/>
        <v>3.1579729528904741</v>
      </c>
      <c r="M707" s="6" t="s">
        <v>57</v>
      </c>
      <c r="N707" s="3" t="str">
        <f>_xlfn.IFNA(VLOOKUP($C707,DataSuS2021!$B$2:$O$173,2,FALSE),"")</f>
        <v/>
      </c>
      <c r="O707" s="3" t="str">
        <f>_xlfn.IFNA(VLOOKUP($C707,DataSuS2021!$B$2:$O$173,3,FALSE),"")</f>
        <v/>
      </c>
      <c r="P707" s="3" t="str">
        <f>_xlfn.IFNA(VLOOKUP($C707,DataSuS2021!$B$2:$O$173,4,FALSE),"")</f>
        <v/>
      </c>
      <c r="Q707" s="3" t="str">
        <f>_xlfn.IFNA(VLOOKUP($C707,DataSuS2021!$B$2:$O$173,5,FALSE),"")</f>
        <v/>
      </c>
      <c r="R707" s="3" t="str">
        <f>_xlfn.IFNA(VLOOKUP($C707,DataSuS2021!$B$2:$O$173,6,FALSE),"")</f>
        <v/>
      </c>
      <c r="S707" s="3" t="str">
        <f>_xlfn.IFNA(VLOOKUP($C707,DataSuS2021!$B$2:$O$173,7,FALSE),"")</f>
        <v/>
      </c>
      <c r="T707" s="3" t="str">
        <f>_xlfn.IFNA(VLOOKUP($C707,DataSuS2021!$B$2:$O$173,8,FALSE),"")</f>
        <v/>
      </c>
      <c r="U707" s="3" t="str">
        <f>_xlfn.IFNA(VLOOKUP($C707,DataSuS2021!$B$2:$O$173,9,FALSE),"")</f>
        <v/>
      </c>
      <c r="V707" s="3" t="str">
        <f>_xlfn.IFNA(VLOOKUP($C707,DataSuS2021!$B$2:$O$173,10,FALSE),"")</f>
        <v/>
      </c>
      <c r="W707" s="3" t="str">
        <f>_xlfn.IFNA(VLOOKUP($C707,DataSuS2021!$B$2:$O$173,11,FALSE),"")</f>
        <v/>
      </c>
      <c r="X707" s="3" t="str">
        <f>_xlfn.IFNA(VLOOKUP($C707,DataSuS2021!$B$2:$O$173,12,FALSE),"")</f>
        <v/>
      </c>
      <c r="Y707" s="3" t="str">
        <f>_xlfn.IFNA(VLOOKUP($C707,DataSuS2021!$B$2:$O$173,13,FALSE),"")</f>
        <v/>
      </c>
      <c r="Z707" s="42">
        <f t="shared" ref="Z707:Z770" si="60">SUM(N707:Y707)</f>
        <v>0</v>
      </c>
      <c r="AA707" s="37" t="str">
        <f>_xlfn.IFNA(VLOOKUP($C707,DataSuS2022!$B$2:$O$854,2,FALSE),"")</f>
        <v>-</v>
      </c>
      <c r="AB707" s="37" t="str">
        <f>_xlfn.IFNA(VLOOKUP($C707,DataSuS2022!$B$2:$O$854,3,FALSE),"")</f>
        <v>-</v>
      </c>
      <c r="AC707" s="37" t="str">
        <f>_xlfn.IFNA(VLOOKUP($C707,DataSuS2022!$B$2:$O$854,4,FALSE),"")</f>
        <v>-</v>
      </c>
      <c r="AD707" s="37" t="str">
        <f>_xlfn.IFNA(VLOOKUP($C707,DataSuS2022!$B$2:$O$854,5,FALSE),"")</f>
        <v>-</v>
      </c>
      <c r="AE707" s="37" t="str">
        <f>_xlfn.IFNA(VLOOKUP($C707,DataSuS2022!$B$2:$O$854,6,FALSE),"")</f>
        <v>-</v>
      </c>
      <c r="AF707" s="37" t="str">
        <f>_xlfn.IFNA(VLOOKUP($C707,DataSuS2022!$B$2:$O$854,7,FALSE),"")</f>
        <v>-</v>
      </c>
      <c r="AG707" s="37" t="str">
        <f>_xlfn.IFNA(VLOOKUP($C707,DataSuS2022!$B$2:$O$854,8,FALSE),"")</f>
        <v>-</v>
      </c>
      <c r="AH707" s="37" t="str">
        <f>_xlfn.IFNA(VLOOKUP($C707,DataSuS2022!$B$2:$O$854,9,FALSE),"")</f>
        <v>-</v>
      </c>
      <c r="AI707" s="37" t="str">
        <f>_xlfn.IFNA(VLOOKUP($C707,DataSuS2022!$B$2:$O$854,10,FALSE),"")</f>
        <v>-</v>
      </c>
      <c r="AJ707" s="37" t="str">
        <f>_xlfn.IFNA(VLOOKUP($C707,DataSuS2022!$B$2:$O$854,11,FALSE),"")</f>
        <v>-</v>
      </c>
      <c r="AK707" s="37" t="str">
        <f>_xlfn.IFNA(VLOOKUP($C707,DataSuS2022!$B$2:$O$854,12,TRUE),"")</f>
        <v>-</v>
      </c>
      <c r="AL707" s="37" t="str">
        <f>_xlfn.IFNA(VLOOKUP($C707,DataSuS2022!$B$2:$O$854,13,FALSE),"")</f>
        <v>-</v>
      </c>
      <c r="AM707" s="44">
        <f t="shared" ref="AM707:AM770" si="61">SUM(AA707:AL707)</f>
        <v>0</v>
      </c>
      <c r="AN707" t="str">
        <f>_xlfn.IFNA(VLOOKUP($C707,DataSuS2023!$B$2:$O$854,2,FALSE),"")</f>
        <v>-</v>
      </c>
      <c r="AO707" t="str">
        <f>_xlfn.IFNA(VLOOKUP($C707,DataSuS2023!$B$2:$O$854,3,FALSE),"")</f>
        <v>-</v>
      </c>
      <c r="AP707" t="str">
        <f>_xlfn.IFNA(VLOOKUP($C707,DataSuS2023!$B$2:$O$854,4,FALSE),"")</f>
        <v>-</v>
      </c>
      <c r="AQ707" t="str">
        <f>_xlfn.IFNA(VLOOKUP($C707,DataSuS2023!$B$2:$O$854,5,FALSE),"")</f>
        <v>-</v>
      </c>
      <c r="AR707" t="str">
        <f>_xlfn.IFNA(VLOOKUP($C707,DataSuS2023!$B$2:$O$854,6,FALSE),"")</f>
        <v>-</v>
      </c>
      <c r="AS707" t="str">
        <f>_xlfn.IFNA(VLOOKUP($C707,DataSuS2023!$B$2:$O$854,7,FALSE),"")</f>
        <v>-</v>
      </c>
      <c r="AT707" t="str">
        <f>_xlfn.IFNA(VLOOKUP($C707,DataSuS2023!$B$2:$O$854,8,FALSE),"")</f>
        <v>-</v>
      </c>
      <c r="AU707" t="str">
        <f>_xlfn.IFNA(VLOOKUP($C707,DataSuS2023!$B$2:$O$854,9,FALSE),"")</f>
        <v>-</v>
      </c>
      <c r="AV707" t="str">
        <f>_xlfn.IFNA(VLOOKUP($C707,DataSuS2023!$B$2:$O$854,10,FALSE),"")</f>
        <v>-</v>
      </c>
      <c r="AW707" t="str">
        <f>_xlfn.IFNA(VLOOKUP($C707,DataSuS2023!$B$2:$O$854,11,FALSE),"")</f>
        <v>-</v>
      </c>
      <c r="AX707" t="str">
        <f>_xlfn.IFNA(VLOOKUP($C707,DataSuS2023!$B$2:$O$854,12,FALSE),"")</f>
        <v>-</v>
      </c>
      <c r="AY707" t="str">
        <f>_xlfn.IFNA(VLOOKUP($C707,DataSuS2023!$B$2:$O$854,13,FALSE),"")</f>
        <v>-</v>
      </c>
      <c r="AZ707" s="43">
        <f t="shared" si="58"/>
        <v>0</v>
      </c>
      <c r="BA707">
        <f t="shared" ref="BA707:BA770" si="62">Z707+AM707+AZ707</f>
        <v>0</v>
      </c>
    </row>
    <row r="708" spans="1:53" ht="15.75" customHeight="1">
      <c r="A708" s="10" t="s">
        <v>1234</v>
      </c>
      <c r="B708" s="5">
        <v>3160702</v>
      </c>
      <c r="C708" s="5" t="str">
        <f t="shared" si="59"/>
        <v>31607</v>
      </c>
      <c r="D708" s="11" t="s">
        <v>136</v>
      </c>
      <c r="E708" s="12">
        <v>0.52200000000000002</v>
      </c>
      <c r="F708" s="12">
        <v>0.64</v>
      </c>
      <c r="G708" s="13">
        <v>0.74099999999999999</v>
      </c>
      <c r="H708" s="46" t="s">
        <v>1235</v>
      </c>
      <c r="I708" s="13" t="s">
        <v>61</v>
      </c>
      <c r="J708" s="14">
        <v>8.91</v>
      </c>
      <c r="K708" s="14">
        <v>637.37300000000005</v>
      </c>
      <c r="L708" s="15">
        <f t="shared" si="43"/>
        <v>13.979255475208394</v>
      </c>
      <c r="M708" s="6" t="s">
        <v>62</v>
      </c>
      <c r="N708" s="3" t="str">
        <f>_xlfn.IFNA(VLOOKUP($C708,DataSuS2021!$B$2:$O$173,2,FALSE),"")</f>
        <v/>
      </c>
      <c r="O708" s="3" t="str">
        <f>_xlfn.IFNA(VLOOKUP($C708,DataSuS2021!$B$2:$O$173,3,FALSE),"")</f>
        <v/>
      </c>
      <c r="P708" s="3" t="str">
        <f>_xlfn.IFNA(VLOOKUP($C708,DataSuS2021!$B$2:$O$173,4,FALSE),"")</f>
        <v/>
      </c>
      <c r="Q708" s="3" t="str">
        <f>_xlfn.IFNA(VLOOKUP($C708,DataSuS2021!$B$2:$O$173,5,FALSE),"")</f>
        <v/>
      </c>
      <c r="R708" s="3" t="str">
        <f>_xlfn.IFNA(VLOOKUP($C708,DataSuS2021!$B$2:$O$173,6,FALSE),"")</f>
        <v/>
      </c>
      <c r="S708" s="3" t="str">
        <f>_xlfn.IFNA(VLOOKUP($C708,DataSuS2021!$B$2:$O$173,7,FALSE),"")</f>
        <v/>
      </c>
      <c r="T708" s="3" t="str">
        <f>_xlfn.IFNA(VLOOKUP($C708,DataSuS2021!$B$2:$O$173,8,FALSE),"")</f>
        <v/>
      </c>
      <c r="U708" s="3" t="str">
        <f>_xlfn.IFNA(VLOOKUP($C708,DataSuS2021!$B$2:$O$173,9,FALSE),"")</f>
        <v/>
      </c>
      <c r="V708" s="3" t="str">
        <f>_xlfn.IFNA(VLOOKUP($C708,DataSuS2021!$B$2:$O$173,10,FALSE),"")</f>
        <v/>
      </c>
      <c r="W708" s="3" t="str">
        <f>_xlfn.IFNA(VLOOKUP($C708,DataSuS2021!$B$2:$O$173,11,FALSE),"")</f>
        <v/>
      </c>
      <c r="X708" s="3" t="str">
        <f>_xlfn.IFNA(VLOOKUP($C708,DataSuS2021!$B$2:$O$173,12,FALSE),"")</f>
        <v/>
      </c>
      <c r="Y708" s="3" t="str">
        <f>_xlfn.IFNA(VLOOKUP($C708,DataSuS2021!$B$2:$O$173,13,FALSE),"")</f>
        <v/>
      </c>
      <c r="Z708" s="42">
        <f t="shared" si="60"/>
        <v>0</v>
      </c>
      <c r="AA708" s="37" t="str">
        <f>_xlfn.IFNA(VLOOKUP($C708,DataSuS2022!$B$2:$O$854,2,FALSE),"")</f>
        <v>-</v>
      </c>
      <c r="AB708" s="37" t="str">
        <f>_xlfn.IFNA(VLOOKUP($C708,DataSuS2022!$B$2:$O$854,3,FALSE),"")</f>
        <v>-</v>
      </c>
      <c r="AC708" s="37" t="str">
        <f>_xlfn.IFNA(VLOOKUP($C708,DataSuS2022!$B$2:$O$854,4,FALSE),"")</f>
        <v>-</v>
      </c>
      <c r="AD708" s="37" t="str">
        <f>_xlfn.IFNA(VLOOKUP($C708,DataSuS2022!$B$2:$O$854,5,FALSE),"")</f>
        <v>-</v>
      </c>
      <c r="AE708" s="37" t="str">
        <f>_xlfn.IFNA(VLOOKUP($C708,DataSuS2022!$B$2:$O$854,6,FALSE),"")</f>
        <v>-</v>
      </c>
      <c r="AF708" s="37" t="str">
        <f>_xlfn.IFNA(VLOOKUP($C708,DataSuS2022!$B$2:$O$854,7,FALSE),"")</f>
        <v>-</v>
      </c>
      <c r="AG708" s="37" t="str">
        <f>_xlfn.IFNA(VLOOKUP($C708,DataSuS2022!$B$2:$O$854,8,FALSE),"")</f>
        <v>-</v>
      </c>
      <c r="AH708" s="37" t="str">
        <f>_xlfn.IFNA(VLOOKUP($C708,DataSuS2022!$B$2:$O$854,9,FALSE),"")</f>
        <v>-</v>
      </c>
      <c r="AI708" s="37" t="str">
        <f>_xlfn.IFNA(VLOOKUP($C708,DataSuS2022!$B$2:$O$854,10,FALSE),"")</f>
        <v>-</v>
      </c>
      <c r="AJ708" s="37" t="str">
        <f>_xlfn.IFNA(VLOOKUP($C708,DataSuS2022!$B$2:$O$854,11,FALSE),"")</f>
        <v>-</v>
      </c>
      <c r="AK708" s="37" t="str">
        <f>_xlfn.IFNA(VLOOKUP($C708,DataSuS2022!$B$2:$O$854,12,TRUE),"")</f>
        <v>-</v>
      </c>
      <c r="AL708" s="37" t="str">
        <f>_xlfn.IFNA(VLOOKUP($C708,DataSuS2022!$B$2:$O$854,13,FALSE),"")</f>
        <v>-</v>
      </c>
      <c r="AM708" s="44">
        <f t="shared" si="61"/>
        <v>0</v>
      </c>
      <c r="AN708" t="str">
        <f>_xlfn.IFNA(VLOOKUP($C708,DataSuS2023!$B$2:$O$854,2,FALSE),"")</f>
        <v>-</v>
      </c>
      <c r="AO708" t="str">
        <f>_xlfn.IFNA(VLOOKUP($C708,DataSuS2023!$B$2:$O$854,3,FALSE),"")</f>
        <v>-</v>
      </c>
      <c r="AP708" t="str">
        <f>_xlfn.IFNA(VLOOKUP($C708,DataSuS2023!$B$2:$O$854,4,FALSE),"")</f>
        <v>-</v>
      </c>
      <c r="AQ708" t="str">
        <f>_xlfn.IFNA(VLOOKUP($C708,DataSuS2023!$B$2:$O$854,5,FALSE),"")</f>
        <v>-</v>
      </c>
      <c r="AR708" t="str">
        <f>_xlfn.IFNA(VLOOKUP($C708,DataSuS2023!$B$2:$O$854,6,FALSE),"")</f>
        <v>-</v>
      </c>
      <c r="AS708" t="str">
        <f>_xlfn.IFNA(VLOOKUP($C708,DataSuS2023!$B$2:$O$854,7,FALSE),"")</f>
        <v>-</v>
      </c>
      <c r="AT708" t="str">
        <f>_xlfn.IFNA(VLOOKUP($C708,DataSuS2023!$B$2:$O$854,8,FALSE),"")</f>
        <v>-</v>
      </c>
      <c r="AU708" t="str">
        <f>_xlfn.IFNA(VLOOKUP($C708,DataSuS2023!$B$2:$O$854,9,FALSE),"")</f>
        <v>-</v>
      </c>
      <c r="AV708" t="str">
        <f>_xlfn.IFNA(VLOOKUP($C708,DataSuS2023!$B$2:$O$854,10,FALSE),"")</f>
        <v>-</v>
      </c>
      <c r="AW708" t="str">
        <f>_xlfn.IFNA(VLOOKUP($C708,DataSuS2023!$B$2:$O$854,11,FALSE),"")</f>
        <v>-</v>
      </c>
      <c r="AX708" t="str">
        <f>_xlfn.IFNA(VLOOKUP($C708,DataSuS2023!$B$2:$O$854,12,FALSE),"")</f>
        <v>-</v>
      </c>
      <c r="AY708" t="str">
        <f>_xlfn.IFNA(VLOOKUP($C708,DataSuS2023!$B$2:$O$854,13,FALSE),"")</f>
        <v>-</v>
      </c>
      <c r="AZ708" s="43">
        <f t="shared" si="58"/>
        <v>0</v>
      </c>
      <c r="BA708">
        <f t="shared" si="62"/>
        <v>0</v>
      </c>
    </row>
    <row r="709" spans="1:53" ht="15.75" customHeight="1">
      <c r="A709" s="10" t="s">
        <v>1236</v>
      </c>
      <c r="B709" s="5">
        <v>3160801</v>
      </c>
      <c r="C709" s="5" t="str">
        <f t="shared" si="59"/>
        <v>31608</v>
      </c>
      <c r="D709" s="11" t="s">
        <v>143</v>
      </c>
      <c r="E709" s="12">
        <v>0.378</v>
      </c>
      <c r="F709" s="12">
        <v>0.53200000000000003</v>
      </c>
      <c r="G709" s="13">
        <v>0.67200000000000004</v>
      </c>
      <c r="H709" s="46" t="s">
        <v>1030</v>
      </c>
      <c r="I709" s="13" t="s">
        <v>61</v>
      </c>
      <c r="J709" s="14">
        <v>1.22</v>
      </c>
      <c r="K709" s="14">
        <v>80.403000000000006</v>
      </c>
      <c r="L709" s="15">
        <f t="shared" si="43"/>
        <v>15.173563175503402</v>
      </c>
      <c r="M709" s="6" t="s">
        <v>89</v>
      </c>
      <c r="N709" s="3" t="str">
        <f>_xlfn.IFNA(VLOOKUP($C709,DataSuS2021!$B$2:$O$173,2,FALSE),"")</f>
        <v/>
      </c>
      <c r="O709" s="3" t="str">
        <f>_xlfn.IFNA(VLOOKUP($C709,DataSuS2021!$B$2:$O$173,3,FALSE),"")</f>
        <v/>
      </c>
      <c r="P709" s="3" t="str">
        <f>_xlfn.IFNA(VLOOKUP($C709,DataSuS2021!$B$2:$O$173,4,FALSE),"")</f>
        <v/>
      </c>
      <c r="Q709" s="3" t="str">
        <f>_xlfn.IFNA(VLOOKUP($C709,DataSuS2021!$B$2:$O$173,5,FALSE),"")</f>
        <v/>
      </c>
      <c r="R709" s="3" t="str">
        <f>_xlfn.IFNA(VLOOKUP($C709,DataSuS2021!$B$2:$O$173,6,FALSE),"")</f>
        <v/>
      </c>
      <c r="S709" s="3" t="str">
        <f>_xlfn.IFNA(VLOOKUP($C709,DataSuS2021!$B$2:$O$173,7,FALSE),"")</f>
        <v/>
      </c>
      <c r="T709" s="3" t="str">
        <f>_xlfn.IFNA(VLOOKUP($C709,DataSuS2021!$B$2:$O$173,8,FALSE),"")</f>
        <v/>
      </c>
      <c r="U709" s="3" t="str">
        <f>_xlfn.IFNA(VLOOKUP($C709,DataSuS2021!$B$2:$O$173,9,FALSE),"")</f>
        <v/>
      </c>
      <c r="V709" s="3" t="str">
        <f>_xlfn.IFNA(VLOOKUP($C709,DataSuS2021!$B$2:$O$173,10,FALSE),"")</f>
        <v/>
      </c>
      <c r="W709" s="3" t="str">
        <f>_xlfn.IFNA(VLOOKUP($C709,DataSuS2021!$B$2:$O$173,11,FALSE),"")</f>
        <v/>
      </c>
      <c r="X709" s="3" t="str">
        <f>_xlfn.IFNA(VLOOKUP($C709,DataSuS2021!$B$2:$O$173,12,FALSE),"")</f>
        <v/>
      </c>
      <c r="Y709" s="3" t="str">
        <f>_xlfn.IFNA(VLOOKUP($C709,DataSuS2021!$B$2:$O$173,13,FALSE),"")</f>
        <v/>
      </c>
      <c r="Z709" s="42">
        <f t="shared" si="60"/>
        <v>0</v>
      </c>
      <c r="AA709" s="37" t="str">
        <f>_xlfn.IFNA(VLOOKUP($C709,DataSuS2022!$B$2:$O$854,2,FALSE),"")</f>
        <v>-</v>
      </c>
      <c r="AB709" s="37" t="str">
        <f>_xlfn.IFNA(VLOOKUP($C709,DataSuS2022!$B$2:$O$854,3,FALSE),"")</f>
        <v>-</v>
      </c>
      <c r="AC709" s="37" t="str">
        <f>_xlfn.IFNA(VLOOKUP($C709,DataSuS2022!$B$2:$O$854,4,FALSE),"")</f>
        <v>-</v>
      </c>
      <c r="AD709" s="37" t="str">
        <f>_xlfn.IFNA(VLOOKUP($C709,DataSuS2022!$B$2:$O$854,5,FALSE),"")</f>
        <v>-</v>
      </c>
      <c r="AE709" s="37" t="str">
        <f>_xlfn.IFNA(VLOOKUP($C709,DataSuS2022!$B$2:$O$854,6,FALSE),"")</f>
        <v>-</v>
      </c>
      <c r="AF709" s="37" t="str">
        <f>_xlfn.IFNA(VLOOKUP($C709,DataSuS2022!$B$2:$O$854,7,FALSE),"")</f>
        <v>-</v>
      </c>
      <c r="AG709" s="37" t="str">
        <f>_xlfn.IFNA(VLOOKUP($C709,DataSuS2022!$B$2:$O$854,8,FALSE),"")</f>
        <v>-</v>
      </c>
      <c r="AH709" s="37" t="str">
        <f>_xlfn.IFNA(VLOOKUP($C709,DataSuS2022!$B$2:$O$854,9,FALSE),"")</f>
        <v>-</v>
      </c>
      <c r="AI709" s="37" t="str">
        <f>_xlfn.IFNA(VLOOKUP($C709,DataSuS2022!$B$2:$O$854,10,FALSE),"")</f>
        <v>-</v>
      </c>
      <c r="AJ709" s="37" t="str">
        <f>_xlfn.IFNA(VLOOKUP($C709,DataSuS2022!$B$2:$O$854,11,FALSE),"")</f>
        <v>-</v>
      </c>
      <c r="AK709" s="37" t="str">
        <f>_xlfn.IFNA(VLOOKUP($C709,DataSuS2022!$B$2:$O$854,12,TRUE),"")</f>
        <v>-</v>
      </c>
      <c r="AL709" s="37" t="str">
        <f>_xlfn.IFNA(VLOOKUP($C709,DataSuS2022!$B$2:$O$854,13,FALSE),"")</f>
        <v>-</v>
      </c>
      <c r="AM709" s="44">
        <f t="shared" si="61"/>
        <v>0</v>
      </c>
      <c r="AN709" t="str">
        <f>_xlfn.IFNA(VLOOKUP($C709,DataSuS2023!$B$2:$O$854,2,FALSE),"")</f>
        <v>-</v>
      </c>
      <c r="AO709" t="str">
        <f>_xlfn.IFNA(VLOOKUP($C709,DataSuS2023!$B$2:$O$854,3,FALSE),"")</f>
        <v>-</v>
      </c>
      <c r="AP709" t="str">
        <f>_xlfn.IFNA(VLOOKUP($C709,DataSuS2023!$B$2:$O$854,4,FALSE),"")</f>
        <v>-</v>
      </c>
      <c r="AQ709" t="str">
        <f>_xlfn.IFNA(VLOOKUP($C709,DataSuS2023!$B$2:$O$854,5,FALSE),"")</f>
        <v>-</v>
      </c>
      <c r="AR709" t="str">
        <f>_xlfn.IFNA(VLOOKUP($C709,DataSuS2023!$B$2:$O$854,6,FALSE),"")</f>
        <v>-</v>
      </c>
      <c r="AS709" t="str">
        <f>_xlfn.IFNA(VLOOKUP($C709,DataSuS2023!$B$2:$O$854,7,FALSE),"")</f>
        <v>-</v>
      </c>
      <c r="AT709" t="str">
        <f>_xlfn.IFNA(VLOOKUP($C709,DataSuS2023!$B$2:$O$854,8,FALSE),"")</f>
        <v>-</v>
      </c>
      <c r="AU709" t="str">
        <f>_xlfn.IFNA(VLOOKUP($C709,DataSuS2023!$B$2:$O$854,9,FALSE),"")</f>
        <v>-</v>
      </c>
      <c r="AV709" t="str">
        <f>_xlfn.IFNA(VLOOKUP($C709,DataSuS2023!$B$2:$O$854,10,FALSE),"")</f>
        <v>-</v>
      </c>
      <c r="AW709" t="str">
        <f>_xlfn.IFNA(VLOOKUP($C709,DataSuS2023!$B$2:$O$854,11,FALSE),"")</f>
        <v>-</v>
      </c>
      <c r="AX709" t="str">
        <f>_xlfn.IFNA(VLOOKUP($C709,DataSuS2023!$B$2:$O$854,12,FALSE),"")</f>
        <v>-</v>
      </c>
      <c r="AY709" t="str">
        <f>_xlfn.IFNA(VLOOKUP($C709,DataSuS2023!$B$2:$O$854,13,FALSE),"")</f>
        <v>-</v>
      </c>
      <c r="AZ709" s="43">
        <f t="shared" si="58"/>
        <v>0</v>
      </c>
      <c r="BA709">
        <f t="shared" si="62"/>
        <v>0</v>
      </c>
    </row>
    <row r="710" spans="1:53" ht="15.75" customHeight="1">
      <c r="A710" s="10" t="s">
        <v>1237</v>
      </c>
      <c r="B710" s="5">
        <v>3160900</v>
      </c>
      <c r="C710" s="5" t="str">
        <f t="shared" si="59"/>
        <v>31609</v>
      </c>
      <c r="D710" s="11" t="s">
        <v>78</v>
      </c>
      <c r="E710" s="12">
        <v>0.47599999999999998</v>
      </c>
      <c r="F710" s="12">
        <v>0.56799999999999995</v>
      </c>
      <c r="G710" s="13">
        <v>0.66400000000000003</v>
      </c>
      <c r="H710" s="46" t="s">
        <v>327</v>
      </c>
      <c r="I710" s="13" t="s">
        <v>61</v>
      </c>
      <c r="J710" s="14">
        <v>2.17</v>
      </c>
      <c r="K710" s="14">
        <v>110.01900000000001</v>
      </c>
      <c r="L710" s="15">
        <f t="shared" si="43"/>
        <v>19.723865877712029</v>
      </c>
      <c r="M710" s="6" t="s">
        <v>117</v>
      </c>
      <c r="N710" s="3" t="str">
        <f>_xlfn.IFNA(VLOOKUP($C710,DataSuS2021!$B$2:$O$173,2,FALSE),"")</f>
        <v>-</v>
      </c>
      <c r="O710" s="3" t="str">
        <f>_xlfn.IFNA(VLOOKUP($C710,DataSuS2021!$B$2:$O$173,3,FALSE),"")</f>
        <v>-</v>
      </c>
      <c r="P710" s="3" t="str">
        <f>_xlfn.IFNA(VLOOKUP($C710,DataSuS2021!$B$2:$O$173,4,FALSE),"")</f>
        <v>-</v>
      </c>
      <c r="Q710" s="3">
        <f>_xlfn.IFNA(VLOOKUP($C710,DataSuS2021!$B$2:$O$173,5,FALSE),"")</f>
        <v>1</v>
      </c>
      <c r="R710" s="3">
        <f>_xlfn.IFNA(VLOOKUP($C710,DataSuS2021!$B$2:$O$173,6,FALSE),"")</f>
        <v>3</v>
      </c>
      <c r="S710" s="3">
        <f>_xlfn.IFNA(VLOOKUP($C710,DataSuS2021!$B$2:$O$173,7,FALSE),"")</f>
        <v>2</v>
      </c>
      <c r="T710" s="3" t="str">
        <f>_xlfn.IFNA(VLOOKUP($C710,DataSuS2021!$B$2:$O$173,8,FALSE),"")</f>
        <v>-</v>
      </c>
      <c r="U710" s="3" t="str">
        <f>_xlfn.IFNA(VLOOKUP($C710,DataSuS2021!$B$2:$O$173,9,FALSE),"")</f>
        <v>-</v>
      </c>
      <c r="V710" s="3">
        <f>_xlfn.IFNA(VLOOKUP($C710,DataSuS2021!$B$2:$O$173,10,FALSE),"")</f>
        <v>5</v>
      </c>
      <c r="W710" s="3">
        <f>_xlfn.IFNA(VLOOKUP($C710,DataSuS2021!$B$2:$O$173,11,FALSE),"")</f>
        <v>3</v>
      </c>
      <c r="X710" s="3">
        <f>_xlfn.IFNA(VLOOKUP($C710,DataSuS2021!$B$2:$O$173,12,FALSE),"")</f>
        <v>13</v>
      </c>
      <c r="Y710" s="3">
        <f>_xlfn.IFNA(VLOOKUP($C710,DataSuS2021!$B$2:$O$173,13,FALSE),"")</f>
        <v>7</v>
      </c>
      <c r="Z710" s="42">
        <f t="shared" si="60"/>
        <v>34</v>
      </c>
      <c r="AA710" s="37" t="str">
        <f>_xlfn.IFNA(VLOOKUP($C710,DataSuS2022!$B$2:$O$854,2,FALSE),"")</f>
        <v>-</v>
      </c>
      <c r="AB710" s="37" t="str">
        <f>_xlfn.IFNA(VLOOKUP($C710,DataSuS2022!$B$2:$O$854,3,FALSE),"")</f>
        <v>-</v>
      </c>
      <c r="AC710" s="37" t="str">
        <f>_xlfn.IFNA(VLOOKUP($C710,DataSuS2022!$B$2:$O$854,4,FALSE),"")</f>
        <v>-</v>
      </c>
      <c r="AD710" s="37" t="str">
        <f>_xlfn.IFNA(VLOOKUP($C710,DataSuS2022!$B$2:$O$854,5,FALSE),"")</f>
        <v>-</v>
      </c>
      <c r="AE710" s="37" t="str">
        <f>_xlfn.IFNA(VLOOKUP($C710,DataSuS2022!$B$2:$O$854,6,FALSE),"")</f>
        <v>-</v>
      </c>
      <c r="AF710" s="37" t="str">
        <f>_xlfn.IFNA(VLOOKUP($C710,DataSuS2022!$B$2:$O$854,7,FALSE),"")</f>
        <v>-</v>
      </c>
      <c r="AG710" s="37" t="str">
        <f>_xlfn.IFNA(VLOOKUP($C710,DataSuS2022!$B$2:$O$854,8,FALSE),"")</f>
        <v>-</v>
      </c>
      <c r="AH710" s="37" t="str">
        <f>_xlfn.IFNA(VLOOKUP($C710,DataSuS2022!$B$2:$O$854,9,FALSE),"")</f>
        <v>-</v>
      </c>
      <c r="AI710" s="37" t="str">
        <f>_xlfn.IFNA(VLOOKUP($C710,DataSuS2022!$B$2:$O$854,10,FALSE),"")</f>
        <v>-</v>
      </c>
      <c r="AJ710" s="37" t="str">
        <f>_xlfn.IFNA(VLOOKUP($C710,DataSuS2022!$B$2:$O$854,11,FALSE),"")</f>
        <v>-</v>
      </c>
      <c r="AK710" s="37" t="str">
        <f>_xlfn.IFNA(VLOOKUP($C710,DataSuS2022!$B$2:$O$854,12,TRUE),"")</f>
        <v>-</v>
      </c>
      <c r="AL710" s="37" t="str">
        <f>_xlfn.IFNA(VLOOKUP($C710,DataSuS2022!$B$2:$O$854,13,FALSE),"")</f>
        <v>-</v>
      </c>
      <c r="AM710" s="44">
        <f t="shared" si="61"/>
        <v>0</v>
      </c>
      <c r="AN710" t="str">
        <f>_xlfn.IFNA(VLOOKUP($C710,DataSuS2023!$B$2:$O$854,2,FALSE),"")</f>
        <v>-</v>
      </c>
      <c r="AO710" t="str">
        <f>_xlfn.IFNA(VLOOKUP($C710,DataSuS2023!$B$2:$O$854,3,FALSE),"")</f>
        <v>-</v>
      </c>
      <c r="AP710" t="str">
        <f>_xlfn.IFNA(VLOOKUP($C710,DataSuS2023!$B$2:$O$854,4,FALSE),"")</f>
        <v>-</v>
      </c>
      <c r="AQ710" t="str">
        <f>_xlfn.IFNA(VLOOKUP($C710,DataSuS2023!$B$2:$O$854,5,FALSE),"")</f>
        <v>-</v>
      </c>
      <c r="AR710" t="str">
        <f>_xlfn.IFNA(VLOOKUP($C710,DataSuS2023!$B$2:$O$854,6,FALSE),"")</f>
        <v>-</v>
      </c>
      <c r="AS710" t="str">
        <f>_xlfn.IFNA(VLOOKUP($C710,DataSuS2023!$B$2:$O$854,7,FALSE),"")</f>
        <v>-</v>
      </c>
      <c r="AT710" t="str">
        <f>_xlfn.IFNA(VLOOKUP($C710,DataSuS2023!$B$2:$O$854,8,FALSE),"")</f>
        <v>-</v>
      </c>
      <c r="AU710" t="str">
        <f>_xlfn.IFNA(VLOOKUP($C710,DataSuS2023!$B$2:$O$854,9,FALSE),"")</f>
        <v>-</v>
      </c>
      <c r="AV710" t="str">
        <f>_xlfn.IFNA(VLOOKUP($C710,DataSuS2023!$B$2:$O$854,10,FALSE),"")</f>
        <v>-</v>
      </c>
      <c r="AW710" t="str">
        <f>_xlfn.IFNA(VLOOKUP($C710,DataSuS2023!$B$2:$O$854,11,FALSE),"")</f>
        <v>-</v>
      </c>
      <c r="AX710" t="str">
        <f>_xlfn.IFNA(VLOOKUP($C710,DataSuS2023!$B$2:$O$854,12,FALSE),"")</f>
        <v>-</v>
      </c>
      <c r="AY710" t="str">
        <f>_xlfn.IFNA(VLOOKUP($C710,DataSuS2023!$B$2:$O$854,13,FALSE),"")</f>
        <v>-</v>
      </c>
      <c r="AZ710" s="43">
        <f t="shared" si="58"/>
        <v>0</v>
      </c>
      <c r="BA710">
        <f t="shared" si="62"/>
        <v>34</v>
      </c>
    </row>
    <row r="711" spans="1:53" ht="15.75" customHeight="1">
      <c r="A711" s="10" t="s">
        <v>1238</v>
      </c>
      <c r="B711" s="5">
        <v>3160959</v>
      </c>
      <c r="C711" s="5" t="str">
        <f t="shared" si="59"/>
        <v>31609</v>
      </c>
      <c r="D711" s="11" t="s">
        <v>59</v>
      </c>
      <c r="E711" s="12">
        <v>0.35499999999999998</v>
      </c>
      <c r="F711" s="12">
        <v>0.50700000000000001</v>
      </c>
      <c r="G711" s="13">
        <v>0.63800000000000001</v>
      </c>
      <c r="H711" s="46" t="s">
        <v>1239</v>
      </c>
      <c r="I711" s="13" t="s">
        <v>61</v>
      </c>
      <c r="J711" s="14">
        <v>0.68</v>
      </c>
      <c r="K711" s="14">
        <v>60.865000000000002</v>
      </c>
      <c r="L711" s="15">
        <f t="shared" si="43"/>
        <v>11.172266491415428</v>
      </c>
      <c r="M711" s="6" t="s">
        <v>67</v>
      </c>
      <c r="N711" s="3" t="str">
        <f>_xlfn.IFNA(VLOOKUP($C711,DataSuS2021!$B$2:$O$173,2,FALSE),"")</f>
        <v>-</v>
      </c>
      <c r="O711" s="3" t="str">
        <f>_xlfn.IFNA(VLOOKUP($C711,DataSuS2021!$B$2:$O$173,3,FALSE),"")</f>
        <v>-</v>
      </c>
      <c r="P711" s="3" t="str">
        <f>_xlfn.IFNA(VLOOKUP($C711,DataSuS2021!$B$2:$O$173,4,FALSE),"")</f>
        <v>-</v>
      </c>
      <c r="Q711" s="3">
        <f>_xlfn.IFNA(VLOOKUP($C711,DataSuS2021!$B$2:$O$173,5,FALSE),"")</f>
        <v>1</v>
      </c>
      <c r="R711" s="3">
        <f>_xlfn.IFNA(VLOOKUP($C711,DataSuS2021!$B$2:$O$173,6,FALSE),"")</f>
        <v>3</v>
      </c>
      <c r="S711" s="3">
        <f>_xlfn.IFNA(VLOOKUP($C711,DataSuS2021!$B$2:$O$173,7,FALSE),"")</f>
        <v>2</v>
      </c>
      <c r="T711" s="3" t="str">
        <f>_xlfn.IFNA(VLOOKUP($C711,DataSuS2021!$B$2:$O$173,8,FALSE),"")</f>
        <v>-</v>
      </c>
      <c r="U711" s="3" t="str">
        <f>_xlfn.IFNA(VLOOKUP($C711,DataSuS2021!$B$2:$O$173,9,FALSE),"")</f>
        <v>-</v>
      </c>
      <c r="V711" s="3">
        <f>_xlfn.IFNA(VLOOKUP($C711,DataSuS2021!$B$2:$O$173,10,FALSE),"")</f>
        <v>5</v>
      </c>
      <c r="W711" s="3">
        <f>_xlfn.IFNA(VLOOKUP($C711,DataSuS2021!$B$2:$O$173,11,FALSE),"")</f>
        <v>3</v>
      </c>
      <c r="X711" s="3">
        <f>_xlfn.IFNA(VLOOKUP($C711,DataSuS2021!$B$2:$O$173,12,FALSE),"")</f>
        <v>13</v>
      </c>
      <c r="Y711" s="3">
        <f>_xlfn.IFNA(VLOOKUP($C711,DataSuS2021!$B$2:$O$173,13,FALSE),"")</f>
        <v>7</v>
      </c>
      <c r="Z711" s="42">
        <f t="shared" si="60"/>
        <v>34</v>
      </c>
      <c r="AA711" s="37" t="str">
        <f>_xlfn.IFNA(VLOOKUP($C711,DataSuS2022!$B$2:$O$854,2,FALSE),"")</f>
        <v>-</v>
      </c>
      <c r="AB711" s="37" t="str">
        <f>_xlfn.IFNA(VLOOKUP($C711,DataSuS2022!$B$2:$O$854,3,FALSE),"")</f>
        <v>-</v>
      </c>
      <c r="AC711" s="37" t="str">
        <f>_xlfn.IFNA(VLOOKUP($C711,DataSuS2022!$B$2:$O$854,4,FALSE),"")</f>
        <v>-</v>
      </c>
      <c r="AD711" s="37" t="str">
        <f>_xlfn.IFNA(VLOOKUP($C711,DataSuS2022!$B$2:$O$854,5,FALSE),"")</f>
        <v>-</v>
      </c>
      <c r="AE711" s="37" t="str">
        <f>_xlfn.IFNA(VLOOKUP($C711,DataSuS2022!$B$2:$O$854,6,FALSE),"")</f>
        <v>-</v>
      </c>
      <c r="AF711" s="37" t="str">
        <f>_xlfn.IFNA(VLOOKUP($C711,DataSuS2022!$B$2:$O$854,7,FALSE),"")</f>
        <v>-</v>
      </c>
      <c r="AG711" s="37" t="str">
        <f>_xlfn.IFNA(VLOOKUP($C711,DataSuS2022!$B$2:$O$854,8,FALSE),"")</f>
        <v>-</v>
      </c>
      <c r="AH711" s="37" t="str">
        <f>_xlfn.IFNA(VLOOKUP($C711,DataSuS2022!$B$2:$O$854,9,FALSE),"")</f>
        <v>-</v>
      </c>
      <c r="AI711" s="37" t="str">
        <f>_xlfn.IFNA(VLOOKUP($C711,DataSuS2022!$B$2:$O$854,10,FALSE),"")</f>
        <v>-</v>
      </c>
      <c r="AJ711" s="37" t="str">
        <f>_xlfn.IFNA(VLOOKUP($C711,DataSuS2022!$B$2:$O$854,11,FALSE),"")</f>
        <v>-</v>
      </c>
      <c r="AK711" s="37" t="str">
        <f>_xlfn.IFNA(VLOOKUP($C711,DataSuS2022!$B$2:$O$854,12,TRUE),"")</f>
        <v>-</v>
      </c>
      <c r="AL711" s="37" t="str">
        <f>_xlfn.IFNA(VLOOKUP($C711,DataSuS2022!$B$2:$O$854,13,FALSE),"")</f>
        <v>-</v>
      </c>
      <c r="AM711" s="44">
        <f t="shared" si="61"/>
        <v>0</v>
      </c>
      <c r="AN711" t="str">
        <f>_xlfn.IFNA(VLOOKUP($C711,DataSuS2023!$B$2:$O$854,2,FALSE),"")</f>
        <v>-</v>
      </c>
      <c r="AO711" t="str">
        <f>_xlfn.IFNA(VLOOKUP($C711,DataSuS2023!$B$2:$O$854,3,FALSE),"")</f>
        <v>-</v>
      </c>
      <c r="AP711" t="str">
        <f>_xlfn.IFNA(VLOOKUP($C711,DataSuS2023!$B$2:$O$854,4,FALSE),"")</f>
        <v>-</v>
      </c>
      <c r="AQ711" t="str">
        <f>_xlfn.IFNA(VLOOKUP($C711,DataSuS2023!$B$2:$O$854,5,FALSE),"")</f>
        <v>-</v>
      </c>
      <c r="AR711" t="str">
        <f>_xlfn.IFNA(VLOOKUP($C711,DataSuS2023!$B$2:$O$854,6,FALSE),"")</f>
        <v>-</v>
      </c>
      <c r="AS711" t="str">
        <f>_xlfn.IFNA(VLOOKUP($C711,DataSuS2023!$B$2:$O$854,7,FALSE),"")</f>
        <v>-</v>
      </c>
      <c r="AT711" t="str">
        <f>_xlfn.IFNA(VLOOKUP($C711,DataSuS2023!$B$2:$O$854,8,FALSE),"")</f>
        <v>-</v>
      </c>
      <c r="AU711" t="str">
        <f>_xlfn.IFNA(VLOOKUP($C711,DataSuS2023!$B$2:$O$854,9,FALSE),"")</f>
        <v>-</v>
      </c>
      <c r="AV711" t="str">
        <f>_xlfn.IFNA(VLOOKUP($C711,DataSuS2023!$B$2:$O$854,10,FALSE),"")</f>
        <v>-</v>
      </c>
      <c r="AW711" t="str">
        <f>_xlfn.IFNA(VLOOKUP($C711,DataSuS2023!$B$2:$O$854,11,FALSE),"")</f>
        <v>-</v>
      </c>
      <c r="AX711" t="str">
        <f>_xlfn.IFNA(VLOOKUP($C711,DataSuS2023!$B$2:$O$854,12,FALSE),"")</f>
        <v>-</v>
      </c>
      <c r="AY711" t="str">
        <f>_xlfn.IFNA(VLOOKUP($C711,DataSuS2023!$B$2:$O$854,13,FALSE),"")</f>
        <v>-</v>
      </c>
      <c r="AZ711" s="43">
        <f t="shared" si="58"/>
        <v>0</v>
      </c>
      <c r="BA711">
        <f t="shared" si="62"/>
        <v>34</v>
      </c>
    </row>
    <row r="712" spans="1:53" ht="15.75" customHeight="1">
      <c r="A712" s="10" t="s">
        <v>1240</v>
      </c>
      <c r="B712" s="5">
        <v>3161007</v>
      </c>
      <c r="C712" s="5" t="str">
        <f t="shared" si="59"/>
        <v>31610</v>
      </c>
      <c r="D712" s="11" t="s">
        <v>56</v>
      </c>
      <c r="E712" s="12">
        <v>0.38200000000000001</v>
      </c>
      <c r="F712" s="12">
        <v>0.56100000000000005</v>
      </c>
      <c r="G712" s="13">
        <v>0.69</v>
      </c>
      <c r="H712" s="46" t="s">
        <v>1241</v>
      </c>
      <c r="I712" s="13" t="s">
        <v>61</v>
      </c>
      <c r="J712" s="14">
        <v>3.36</v>
      </c>
      <c r="K712" s="14">
        <v>743.76800000000003</v>
      </c>
      <c r="L712" s="15">
        <f t="shared" si="43"/>
        <v>4.5175377268180403</v>
      </c>
      <c r="M712" s="6" t="s">
        <v>117</v>
      </c>
      <c r="N712" s="3" t="str">
        <f>_xlfn.IFNA(VLOOKUP($C712,DataSuS2021!$B$2:$O$173,2,FALSE),"")</f>
        <v/>
      </c>
      <c r="O712" s="3" t="str">
        <f>_xlfn.IFNA(VLOOKUP($C712,DataSuS2021!$B$2:$O$173,3,FALSE),"")</f>
        <v/>
      </c>
      <c r="P712" s="3" t="str">
        <f>_xlfn.IFNA(VLOOKUP($C712,DataSuS2021!$B$2:$O$173,4,FALSE),"")</f>
        <v/>
      </c>
      <c r="Q712" s="3" t="str">
        <f>_xlfn.IFNA(VLOOKUP($C712,DataSuS2021!$B$2:$O$173,5,FALSE),"")</f>
        <v/>
      </c>
      <c r="R712" s="3" t="str">
        <f>_xlfn.IFNA(VLOOKUP($C712,DataSuS2021!$B$2:$O$173,6,FALSE),"")</f>
        <v/>
      </c>
      <c r="S712" s="3" t="str">
        <f>_xlfn.IFNA(VLOOKUP($C712,DataSuS2021!$B$2:$O$173,7,FALSE),"")</f>
        <v/>
      </c>
      <c r="T712" s="3" t="str">
        <f>_xlfn.IFNA(VLOOKUP($C712,DataSuS2021!$B$2:$O$173,8,FALSE),"")</f>
        <v/>
      </c>
      <c r="U712" s="3" t="str">
        <f>_xlfn.IFNA(VLOOKUP($C712,DataSuS2021!$B$2:$O$173,9,FALSE),"")</f>
        <v/>
      </c>
      <c r="V712" s="3" t="str">
        <f>_xlfn.IFNA(VLOOKUP($C712,DataSuS2021!$B$2:$O$173,10,FALSE),"")</f>
        <v/>
      </c>
      <c r="W712" s="3" t="str">
        <f>_xlfn.IFNA(VLOOKUP($C712,DataSuS2021!$B$2:$O$173,11,FALSE),"")</f>
        <v/>
      </c>
      <c r="X712" s="3" t="str">
        <f>_xlfn.IFNA(VLOOKUP($C712,DataSuS2021!$B$2:$O$173,12,FALSE),"")</f>
        <v/>
      </c>
      <c r="Y712" s="3" t="str">
        <f>_xlfn.IFNA(VLOOKUP($C712,DataSuS2021!$B$2:$O$173,13,FALSE),"")</f>
        <v/>
      </c>
      <c r="Z712" s="42">
        <f t="shared" si="60"/>
        <v>0</v>
      </c>
      <c r="AA712" s="37" t="str">
        <f>_xlfn.IFNA(VLOOKUP($C712,DataSuS2022!$B$2:$O$854,2,FALSE),"")</f>
        <v>-</v>
      </c>
      <c r="AB712" s="37" t="str">
        <f>_xlfn.IFNA(VLOOKUP($C712,DataSuS2022!$B$2:$O$854,3,FALSE),"")</f>
        <v>-</v>
      </c>
      <c r="AC712" s="37" t="str">
        <f>_xlfn.IFNA(VLOOKUP($C712,DataSuS2022!$B$2:$O$854,4,FALSE),"")</f>
        <v>-</v>
      </c>
      <c r="AD712" s="37" t="str">
        <f>_xlfn.IFNA(VLOOKUP($C712,DataSuS2022!$B$2:$O$854,5,FALSE),"")</f>
        <v>-</v>
      </c>
      <c r="AE712" s="37" t="str">
        <f>_xlfn.IFNA(VLOOKUP($C712,DataSuS2022!$B$2:$O$854,6,FALSE),"")</f>
        <v>-</v>
      </c>
      <c r="AF712" s="37" t="str">
        <f>_xlfn.IFNA(VLOOKUP($C712,DataSuS2022!$B$2:$O$854,7,FALSE),"")</f>
        <v>-</v>
      </c>
      <c r="AG712" s="37" t="str">
        <f>_xlfn.IFNA(VLOOKUP($C712,DataSuS2022!$B$2:$O$854,8,FALSE),"")</f>
        <v>-</v>
      </c>
      <c r="AH712" s="37" t="str">
        <f>_xlfn.IFNA(VLOOKUP($C712,DataSuS2022!$B$2:$O$854,9,FALSE),"")</f>
        <v>-</v>
      </c>
      <c r="AI712" s="37" t="str">
        <f>_xlfn.IFNA(VLOOKUP($C712,DataSuS2022!$B$2:$O$854,10,FALSE),"")</f>
        <v>-</v>
      </c>
      <c r="AJ712" s="37" t="str">
        <f>_xlfn.IFNA(VLOOKUP($C712,DataSuS2022!$B$2:$O$854,11,FALSE),"")</f>
        <v>-</v>
      </c>
      <c r="AK712" s="37" t="str">
        <f>_xlfn.IFNA(VLOOKUP($C712,DataSuS2022!$B$2:$O$854,12,TRUE),"")</f>
        <v>-</v>
      </c>
      <c r="AL712" s="37" t="str">
        <f>_xlfn.IFNA(VLOOKUP($C712,DataSuS2022!$B$2:$O$854,13,FALSE),"")</f>
        <v>-</v>
      </c>
      <c r="AM712" s="44">
        <f t="shared" si="61"/>
        <v>0</v>
      </c>
      <c r="AN712" t="str">
        <f>_xlfn.IFNA(VLOOKUP($C712,DataSuS2023!$B$2:$O$854,2,FALSE),"")</f>
        <v>-</v>
      </c>
      <c r="AO712" t="str">
        <f>_xlfn.IFNA(VLOOKUP($C712,DataSuS2023!$B$2:$O$854,3,FALSE),"")</f>
        <v>-</v>
      </c>
      <c r="AP712" t="str">
        <f>_xlfn.IFNA(VLOOKUP($C712,DataSuS2023!$B$2:$O$854,4,FALSE),"")</f>
        <v>-</v>
      </c>
      <c r="AQ712" t="str">
        <f>_xlfn.IFNA(VLOOKUP($C712,DataSuS2023!$B$2:$O$854,5,FALSE),"")</f>
        <v>-</v>
      </c>
      <c r="AR712" t="str">
        <f>_xlfn.IFNA(VLOOKUP($C712,DataSuS2023!$B$2:$O$854,6,FALSE),"")</f>
        <v>-</v>
      </c>
      <c r="AS712" t="str">
        <f>_xlfn.IFNA(VLOOKUP($C712,DataSuS2023!$B$2:$O$854,7,FALSE),"")</f>
        <v>-</v>
      </c>
      <c r="AT712" t="str">
        <f>_xlfn.IFNA(VLOOKUP($C712,DataSuS2023!$B$2:$O$854,8,FALSE),"")</f>
        <v>-</v>
      </c>
      <c r="AU712" t="str">
        <f>_xlfn.IFNA(VLOOKUP($C712,DataSuS2023!$B$2:$O$854,9,FALSE),"")</f>
        <v>-</v>
      </c>
      <c r="AV712" t="str">
        <f>_xlfn.IFNA(VLOOKUP($C712,DataSuS2023!$B$2:$O$854,10,FALSE),"")</f>
        <v>-</v>
      </c>
      <c r="AW712" t="str">
        <f>_xlfn.IFNA(VLOOKUP($C712,DataSuS2023!$B$2:$O$854,11,FALSE),"")</f>
        <v>-</v>
      </c>
      <c r="AX712" t="str">
        <f>_xlfn.IFNA(VLOOKUP($C712,DataSuS2023!$B$2:$O$854,12,FALSE),"")</f>
        <v>-</v>
      </c>
      <c r="AY712" t="str">
        <f>_xlfn.IFNA(VLOOKUP($C712,DataSuS2023!$B$2:$O$854,13,FALSE),"")</f>
        <v>-</v>
      </c>
      <c r="AZ712" s="43">
        <f t="shared" ref="AZ712:AZ775" si="63">SUM(AN712:AY712)</f>
        <v>0</v>
      </c>
      <c r="BA712">
        <f t="shared" si="62"/>
        <v>0</v>
      </c>
    </row>
    <row r="713" spans="1:53" ht="15.75" customHeight="1">
      <c r="A713" s="10" t="s">
        <v>1242</v>
      </c>
      <c r="B713" s="5">
        <v>3161056</v>
      </c>
      <c r="C713" s="5" t="str">
        <f t="shared" si="59"/>
        <v>31610</v>
      </c>
      <c r="D713" s="11" t="s">
        <v>51</v>
      </c>
      <c r="E713" s="12">
        <v>0.25700000000000001</v>
      </c>
      <c r="F713" s="12">
        <v>0.48699999999999999</v>
      </c>
      <c r="G713" s="13">
        <v>0.62</v>
      </c>
      <c r="H713" s="46" t="s">
        <v>1243</v>
      </c>
      <c r="I713" s="13" t="s">
        <v>61</v>
      </c>
      <c r="J713" s="14">
        <v>0.73</v>
      </c>
      <c r="K713" s="14">
        <v>162.56</v>
      </c>
      <c r="L713" s="15">
        <f t="shared" si="43"/>
        <v>4.4906496062992121</v>
      </c>
      <c r="M713" s="6" t="s">
        <v>67</v>
      </c>
      <c r="N713" s="3" t="str">
        <f>_xlfn.IFNA(VLOOKUP($C713,DataSuS2021!$B$2:$O$173,2,FALSE),"")</f>
        <v/>
      </c>
      <c r="O713" s="3" t="str">
        <f>_xlfn.IFNA(VLOOKUP($C713,DataSuS2021!$B$2:$O$173,3,FALSE),"")</f>
        <v/>
      </c>
      <c r="P713" s="3" t="str">
        <f>_xlfn.IFNA(VLOOKUP($C713,DataSuS2021!$B$2:$O$173,4,FALSE),"")</f>
        <v/>
      </c>
      <c r="Q713" s="3" t="str">
        <f>_xlfn.IFNA(VLOOKUP($C713,DataSuS2021!$B$2:$O$173,5,FALSE),"")</f>
        <v/>
      </c>
      <c r="R713" s="3" t="str">
        <f>_xlfn.IFNA(VLOOKUP($C713,DataSuS2021!$B$2:$O$173,6,FALSE),"")</f>
        <v/>
      </c>
      <c r="S713" s="3" t="str">
        <f>_xlfn.IFNA(VLOOKUP($C713,DataSuS2021!$B$2:$O$173,7,FALSE),"")</f>
        <v/>
      </c>
      <c r="T713" s="3" t="str">
        <f>_xlfn.IFNA(VLOOKUP($C713,DataSuS2021!$B$2:$O$173,8,FALSE),"")</f>
        <v/>
      </c>
      <c r="U713" s="3" t="str">
        <f>_xlfn.IFNA(VLOOKUP($C713,DataSuS2021!$B$2:$O$173,9,FALSE),"")</f>
        <v/>
      </c>
      <c r="V713" s="3" t="str">
        <f>_xlfn.IFNA(VLOOKUP($C713,DataSuS2021!$B$2:$O$173,10,FALSE),"")</f>
        <v/>
      </c>
      <c r="W713" s="3" t="str">
        <f>_xlfn.IFNA(VLOOKUP($C713,DataSuS2021!$B$2:$O$173,11,FALSE),"")</f>
        <v/>
      </c>
      <c r="X713" s="3" t="str">
        <f>_xlfn.IFNA(VLOOKUP($C713,DataSuS2021!$B$2:$O$173,12,FALSE),"")</f>
        <v/>
      </c>
      <c r="Y713" s="3" t="str">
        <f>_xlfn.IFNA(VLOOKUP($C713,DataSuS2021!$B$2:$O$173,13,FALSE),"")</f>
        <v/>
      </c>
      <c r="Z713" s="42">
        <f t="shared" si="60"/>
        <v>0</v>
      </c>
      <c r="AA713" s="37" t="str">
        <f>_xlfn.IFNA(VLOOKUP($C713,DataSuS2022!$B$2:$O$854,2,FALSE),"")</f>
        <v>-</v>
      </c>
      <c r="AB713" s="37" t="str">
        <f>_xlfn.IFNA(VLOOKUP($C713,DataSuS2022!$B$2:$O$854,3,FALSE),"")</f>
        <v>-</v>
      </c>
      <c r="AC713" s="37" t="str">
        <f>_xlfn.IFNA(VLOOKUP($C713,DataSuS2022!$B$2:$O$854,4,FALSE),"")</f>
        <v>-</v>
      </c>
      <c r="AD713" s="37" t="str">
        <f>_xlfn.IFNA(VLOOKUP($C713,DataSuS2022!$B$2:$O$854,5,FALSE),"")</f>
        <v>-</v>
      </c>
      <c r="AE713" s="37" t="str">
        <f>_xlfn.IFNA(VLOOKUP($C713,DataSuS2022!$B$2:$O$854,6,FALSE),"")</f>
        <v>-</v>
      </c>
      <c r="AF713" s="37" t="str">
        <f>_xlfn.IFNA(VLOOKUP($C713,DataSuS2022!$B$2:$O$854,7,FALSE),"")</f>
        <v>-</v>
      </c>
      <c r="AG713" s="37" t="str">
        <f>_xlfn.IFNA(VLOOKUP($C713,DataSuS2022!$B$2:$O$854,8,FALSE),"")</f>
        <v>-</v>
      </c>
      <c r="AH713" s="37" t="str">
        <f>_xlfn.IFNA(VLOOKUP($C713,DataSuS2022!$B$2:$O$854,9,FALSE),"")</f>
        <v>-</v>
      </c>
      <c r="AI713" s="37" t="str">
        <f>_xlfn.IFNA(VLOOKUP($C713,DataSuS2022!$B$2:$O$854,10,FALSE),"")</f>
        <v>-</v>
      </c>
      <c r="AJ713" s="37" t="str">
        <f>_xlfn.IFNA(VLOOKUP($C713,DataSuS2022!$B$2:$O$854,11,FALSE),"")</f>
        <v>-</v>
      </c>
      <c r="AK713" s="37" t="str">
        <f>_xlfn.IFNA(VLOOKUP($C713,DataSuS2022!$B$2:$O$854,12,TRUE),"")</f>
        <v>-</v>
      </c>
      <c r="AL713" s="37" t="str">
        <f>_xlfn.IFNA(VLOOKUP($C713,DataSuS2022!$B$2:$O$854,13,FALSE),"")</f>
        <v>-</v>
      </c>
      <c r="AM713" s="44">
        <f t="shared" si="61"/>
        <v>0</v>
      </c>
      <c r="AN713" t="str">
        <f>_xlfn.IFNA(VLOOKUP($C713,DataSuS2023!$B$2:$O$854,2,FALSE),"")</f>
        <v>-</v>
      </c>
      <c r="AO713" t="str">
        <f>_xlfn.IFNA(VLOOKUP($C713,DataSuS2023!$B$2:$O$854,3,FALSE),"")</f>
        <v>-</v>
      </c>
      <c r="AP713" t="str">
        <f>_xlfn.IFNA(VLOOKUP($C713,DataSuS2023!$B$2:$O$854,4,FALSE),"")</f>
        <v>-</v>
      </c>
      <c r="AQ713" t="str">
        <f>_xlfn.IFNA(VLOOKUP($C713,DataSuS2023!$B$2:$O$854,5,FALSE),"")</f>
        <v>-</v>
      </c>
      <c r="AR713" t="str">
        <f>_xlfn.IFNA(VLOOKUP($C713,DataSuS2023!$B$2:$O$854,6,FALSE),"")</f>
        <v>-</v>
      </c>
      <c r="AS713" t="str">
        <f>_xlfn.IFNA(VLOOKUP($C713,DataSuS2023!$B$2:$O$854,7,FALSE),"")</f>
        <v>-</v>
      </c>
      <c r="AT713" t="str">
        <f>_xlfn.IFNA(VLOOKUP($C713,DataSuS2023!$B$2:$O$854,8,FALSE),"")</f>
        <v>-</v>
      </c>
      <c r="AU713" t="str">
        <f>_xlfn.IFNA(VLOOKUP($C713,DataSuS2023!$B$2:$O$854,9,FALSE),"")</f>
        <v>-</v>
      </c>
      <c r="AV713" t="str">
        <f>_xlfn.IFNA(VLOOKUP($C713,DataSuS2023!$B$2:$O$854,10,FALSE),"")</f>
        <v>-</v>
      </c>
      <c r="AW713" t="str">
        <f>_xlfn.IFNA(VLOOKUP($C713,DataSuS2023!$B$2:$O$854,11,FALSE),"")</f>
        <v>-</v>
      </c>
      <c r="AX713" t="str">
        <f>_xlfn.IFNA(VLOOKUP($C713,DataSuS2023!$B$2:$O$854,12,FALSE),"")</f>
        <v>-</v>
      </c>
      <c r="AY713" t="str">
        <f>_xlfn.IFNA(VLOOKUP($C713,DataSuS2023!$B$2:$O$854,13,FALSE),"")</f>
        <v>-</v>
      </c>
      <c r="AZ713" s="43">
        <f t="shared" si="63"/>
        <v>0</v>
      </c>
      <c r="BA713">
        <f t="shared" si="62"/>
        <v>0</v>
      </c>
    </row>
    <row r="714" spans="1:53" ht="15.75" customHeight="1">
      <c r="A714" s="10" t="s">
        <v>1244</v>
      </c>
      <c r="B714" s="5">
        <v>3161106</v>
      </c>
      <c r="C714" s="5" t="str">
        <f t="shared" si="59"/>
        <v>31611</v>
      </c>
      <c r="D714" s="11" t="s">
        <v>56</v>
      </c>
      <c r="E714" s="12">
        <v>0.34200000000000003</v>
      </c>
      <c r="F714" s="12">
        <v>0.48499999999999999</v>
      </c>
      <c r="G714" s="13">
        <v>0.63800000000000001</v>
      </c>
      <c r="H714" s="46">
        <v>17</v>
      </c>
      <c r="I714" s="13" t="s">
        <v>255</v>
      </c>
      <c r="J714" s="14">
        <v>12.11</v>
      </c>
      <c r="K714" s="14">
        <v>3308.1</v>
      </c>
      <c r="L714" s="15">
        <f t="shared" si="43"/>
        <v>3.6607115867114053</v>
      </c>
      <c r="M714" s="6" t="s">
        <v>83</v>
      </c>
      <c r="N714" s="3" t="str">
        <f>_xlfn.IFNA(VLOOKUP($C714,DataSuS2021!$B$2:$O$173,2,FALSE),"")</f>
        <v>-</v>
      </c>
      <c r="O714" s="3" t="str">
        <f>_xlfn.IFNA(VLOOKUP($C714,DataSuS2021!$B$2:$O$173,3,FALSE),"")</f>
        <v>-</v>
      </c>
      <c r="P714" s="3" t="str">
        <f>_xlfn.IFNA(VLOOKUP($C714,DataSuS2021!$B$2:$O$173,4,FALSE),"")</f>
        <v>-</v>
      </c>
      <c r="Q714" s="3" t="str">
        <f>_xlfn.IFNA(VLOOKUP($C714,DataSuS2021!$B$2:$O$173,5,FALSE),"")</f>
        <v>-</v>
      </c>
      <c r="R714" s="3" t="str">
        <f>_xlfn.IFNA(VLOOKUP($C714,DataSuS2021!$B$2:$O$173,6,FALSE),"")</f>
        <v>-</v>
      </c>
      <c r="S714" s="3">
        <f>_xlfn.IFNA(VLOOKUP($C714,DataSuS2021!$B$2:$O$173,7,FALSE),"")</f>
        <v>2</v>
      </c>
      <c r="T714" s="3">
        <f>_xlfn.IFNA(VLOOKUP($C714,DataSuS2021!$B$2:$O$173,8,FALSE),"")</f>
        <v>2</v>
      </c>
      <c r="U714" s="3">
        <f>_xlfn.IFNA(VLOOKUP($C714,DataSuS2021!$B$2:$O$173,9,FALSE),"")</f>
        <v>1</v>
      </c>
      <c r="V714" s="3" t="str">
        <f>_xlfn.IFNA(VLOOKUP($C714,DataSuS2021!$B$2:$O$173,10,FALSE),"")</f>
        <v>-</v>
      </c>
      <c r="W714" s="3" t="str">
        <f>_xlfn.IFNA(VLOOKUP($C714,DataSuS2021!$B$2:$O$173,11,FALSE),"")</f>
        <v>-</v>
      </c>
      <c r="X714" s="3" t="str">
        <f>_xlfn.IFNA(VLOOKUP($C714,DataSuS2021!$B$2:$O$173,12,FALSE),"")</f>
        <v>-</v>
      </c>
      <c r="Y714" s="3">
        <f>_xlfn.IFNA(VLOOKUP($C714,DataSuS2021!$B$2:$O$173,13,FALSE),"")</f>
        <v>1</v>
      </c>
      <c r="Z714" s="42">
        <f t="shared" si="60"/>
        <v>6</v>
      </c>
      <c r="AA714" s="37">
        <f>_xlfn.IFNA(VLOOKUP($C714,DataSuS2022!$B$2:$O$854,2,FALSE),"")</f>
        <v>1</v>
      </c>
      <c r="AB714" s="37" t="str">
        <f>_xlfn.IFNA(VLOOKUP($C714,DataSuS2022!$B$2:$O$854,3,FALSE),"")</f>
        <v>-</v>
      </c>
      <c r="AC714" s="37" t="str">
        <f>_xlfn.IFNA(VLOOKUP($C714,DataSuS2022!$B$2:$O$854,4,FALSE),"")</f>
        <v>-</v>
      </c>
      <c r="AD714" s="37">
        <f>_xlfn.IFNA(VLOOKUP($C714,DataSuS2022!$B$2:$O$854,5,FALSE),"")</f>
        <v>1</v>
      </c>
      <c r="AE714" s="37">
        <f>_xlfn.IFNA(VLOOKUP($C714,DataSuS2022!$B$2:$O$854,6,FALSE),"")</f>
        <v>1</v>
      </c>
      <c r="AF714" s="37" t="str">
        <f>_xlfn.IFNA(VLOOKUP($C714,DataSuS2022!$B$2:$O$854,7,FALSE),"")</f>
        <v>-</v>
      </c>
      <c r="AG714" s="37">
        <f>_xlfn.IFNA(VLOOKUP($C714,DataSuS2022!$B$2:$O$854,8,FALSE),"")</f>
        <v>4</v>
      </c>
      <c r="AH714" s="37" t="str">
        <f>_xlfn.IFNA(VLOOKUP($C714,DataSuS2022!$B$2:$O$854,9,FALSE),"")</f>
        <v>-</v>
      </c>
      <c r="AI714" s="37" t="str">
        <f>_xlfn.IFNA(VLOOKUP($C714,DataSuS2022!$B$2:$O$854,10,FALSE),"")</f>
        <v>-</v>
      </c>
      <c r="AJ714" s="37" t="str">
        <f>_xlfn.IFNA(VLOOKUP($C714,DataSuS2022!$B$2:$O$854,11,FALSE),"")</f>
        <v>-</v>
      </c>
      <c r="AK714" s="37" t="str">
        <f>_xlfn.IFNA(VLOOKUP($C714,DataSuS2022!$B$2:$O$854,12,TRUE),"")</f>
        <v>-</v>
      </c>
      <c r="AL714" s="37" t="str">
        <f>_xlfn.IFNA(VLOOKUP($C714,DataSuS2022!$B$2:$O$854,13,FALSE),"")</f>
        <v>-</v>
      </c>
      <c r="AM714" s="44">
        <f t="shared" si="61"/>
        <v>7</v>
      </c>
      <c r="AN714">
        <f>_xlfn.IFNA(VLOOKUP($C714,DataSuS2023!$B$2:$O$854,2,FALSE),"")</f>
        <v>1</v>
      </c>
      <c r="AO714" t="str">
        <f>_xlfn.IFNA(VLOOKUP($C714,DataSuS2023!$B$2:$O$854,3,FALSE),"")</f>
        <v>-</v>
      </c>
      <c r="AP714" t="str">
        <f>_xlfn.IFNA(VLOOKUP($C714,DataSuS2023!$B$2:$O$854,4,FALSE),"")</f>
        <v>-</v>
      </c>
      <c r="AQ714" t="str">
        <f>_xlfn.IFNA(VLOOKUP($C714,DataSuS2023!$B$2:$O$854,5,FALSE),"")</f>
        <v>-</v>
      </c>
      <c r="AR714" t="str">
        <f>_xlfn.IFNA(VLOOKUP($C714,DataSuS2023!$B$2:$O$854,6,FALSE),"")</f>
        <v>-</v>
      </c>
      <c r="AS714" t="str">
        <f>_xlfn.IFNA(VLOOKUP($C714,DataSuS2023!$B$2:$O$854,7,FALSE),"")</f>
        <v>-</v>
      </c>
      <c r="AT714" t="str">
        <f>_xlfn.IFNA(VLOOKUP($C714,DataSuS2023!$B$2:$O$854,8,FALSE),"")</f>
        <v>-</v>
      </c>
      <c r="AU714" t="str">
        <f>_xlfn.IFNA(VLOOKUP($C714,DataSuS2023!$B$2:$O$854,9,FALSE),"")</f>
        <v>-</v>
      </c>
      <c r="AV714" t="str">
        <f>_xlfn.IFNA(VLOOKUP($C714,DataSuS2023!$B$2:$O$854,10,FALSE),"")</f>
        <v>-</v>
      </c>
      <c r="AW714" t="str">
        <f>_xlfn.IFNA(VLOOKUP($C714,DataSuS2023!$B$2:$O$854,11,FALSE),"")</f>
        <v>-</v>
      </c>
      <c r="AX714" t="str">
        <f>_xlfn.IFNA(VLOOKUP($C714,DataSuS2023!$B$2:$O$854,12,FALSE),"")</f>
        <v>-</v>
      </c>
      <c r="AY714" t="str">
        <f>_xlfn.IFNA(VLOOKUP($C714,DataSuS2023!$B$2:$O$854,13,FALSE),"")</f>
        <v>-</v>
      </c>
      <c r="AZ714" s="43">
        <f t="shared" si="63"/>
        <v>1</v>
      </c>
      <c r="BA714">
        <f t="shared" si="62"/>
        <v>14</v>
      </c>
    </row>
    <row r="715" spans="1:53" ht="15.75" customHeight="1">
      <c r="A715" s="10" t="s">
        <v>1245</v>
      </c>
      <c r="B715" s="5">
        <v>3161205</v>
      </c>
      <c r="C715" s="5" t="str">
        <f t="shared" si="59"/>
        <v>31612</v>
      </c>
      <c r="D715" s="11" t="s">
        <v>59</v>
      </c>
      <c r="E715" s="12">
        <v>0.32500000000000001</v>
      </c>
      <c r="F715" s="12">
        <v>0.53300000000000003</v>
      </c>
      <c r="G715" s="13">
        <v>0.66</v>
      </c>
      <c r="H715" s="46" t="s">
        <v>73</v>
      </c>
      <c r="I715" s="13" t="s">
        <v>70</v>
      </c>
      <c r="J715" s="14">
        <v>1.46</v>
      </c>
      <c r="K715" s="14">
        <v>316.822</v>
      </c>
      <c r="L715" s="15">
        <f t="shared" si="43"/>
        <v>4.6082658401247381</v>
      </c>
      <c r="M715" s="6" t="s">
        <v>76</v>
      </c>
      <c r="N715" s="3" t="str">
        <f>_xlfn.IFNA(VLOOKUP($C715,DataSuS2021!$B$2:$O$173,2,FALSE),"")</f>
        <v/>
      </c>
      <c r="O715" s="3" t="str">
        <f>_xlfn.IFNA(VLOOKUP($C715,DataSuS2021!$B$2:$O$173,3,FALSE),"")</f>
        <v/>
      </c>
      <c r="P715" s="3" t="str">
        <f>_xlfn.IFNA(VLOOKUP($C715,DataSuS2021!$B$2:$O$173,4,FALSE),"")</f>
        <v/>
      </c>
      <c r="Q715" s="3" t="str">
        <f>_xlfn.IFNA(VLOOKUP($C715,DataSuS2021!$B$2:$O$173,5,FALSE),"")</f>
        <v/>
      </c>
      <c r="R715" s="3" t="str">
        <f>_xlfn.IFNA(VLOOKUP($C715,DataSuS2021!$B$2:$O$173,6,FALSE),"")</f>
        <v/>
      </c>
      <c r="S715" s="3" t="str">
        <f>_xlfn.IFNA(VLOOKUP($C715,DataSuS2021!$B$2:$O$173,7,FALSE),"")</f>
        <v/>
      </c>
      <c r="T715" s="3" t="str">
        <f>_xlfn.IFNA(VLOOKUP($C715,DataSuS2021!$B$2:$O$173,8,FALSE),"")</f>
        <v/>
      </c>
      <c r="U715" s="3" t="str">
        <f>_xlfn.IFNA(VLOOKUP($C715,DataSuS2021!$B$2:$O$173,9,FALSE),"")</f>
        <v/>
      </c>
      <c r="V715" s="3" t="str">
        <f>_xlfn.IFNA(VLOOKUP($C715,DataSuS2021!$B$2:$O$173,10,FALSE),"")</f>
        <v/>
      </c>
      <c r="W715" s="3" t="str">
        <f>_xlfn.IFNA(VLOOKUP($C715,DataSuS2021!$B$2:$O$173,11,FALSE),"")</f>
        <v/>
      </c>
      <c r="X715" s="3" t="str">
        <f>_xlfn.IFNA(VLOOKUP($C715,DataSuS2021!$B$2:$O$173,12,FALSE),"")</f>
        <v/>
      </c>
      <c r="Y715" s="3" t="str">
        <f>_xlfn.IFNA(VLOOKUP($C715,DataSuS2021!$B$2:$O$173,13,FALSE),"")</f>
        <v/>
      </c>
      <c r="Z715" s="42">
        <f t="shared" si="60"/>
        <v>0</v>
      </c>
      <c r="AA715" s="37" t="str">
        <f>_xlfn.IFNA(VLOOKUP($C715,DataSuS2022!$B$2:$O$854,2,FALSE),"")</f>
        <v>-</v>
      </c>
      <c r="AB715" s="37" t="str">
        <f>_xlfn.IFNA(VLOOKUP($C715,DataSuS2022!$B$2:$O$854,3,FALSE),"")</f>
        <v>-</v>
      </c>
      <c r="AC715" s="37" t="str">
        <f>_xlfn.IFNA(VLOOKUP($C715,DataSuS2022!$B$2:$O$854,4,FALSE),"")</f>
        <v>-</v>
      </c>
      <c r="AD715" s="37" t="str">
        <f>_xlfn.IFNA(VLOOKUP($C715,DataSuS2022!$B$2:$O$854,5,FALSE),"")</f>
        <v>-</v>
      </c>
      <c r="AE715" s="37" t="str">
        <f>_xlfn.IFNA(VLOOKUP($C715,DataSuS2022!$B$2:$O$854,6,FALSE),"")</f>
        <v>-</v>
      </c>
      <c r="AF715" s="37" t="str">
        <f>_xlfn.IFNA(VLOOKUP($C715,DataSuS2022!$B$2:$O$854,7,FALSE),"")</f>
        <v>-</v>
      </c>
      <c r="AG715" s="37" t="str">
        <f>_xlfn.IFNA(VLOOKUP($C715,DataSuS2022!$B$2:$O$854,8,FALSE),"")</f>
        <v>-</v>
      </c>
      <c r="AH715" s="37" t="str">
        <f>_xlfn.IFNA(VLOOKUP($C715,DataSuS2022!$B$2:$O$854,9,FALSE),"")</f>
        <v>-</v>
      </c>
      <c r="AI715" s="37" t="str">
        <f>_xlfn.IFNA(VLOOKUP($C715,DataSuS2022!$B$2:$O$854,10,FALSE),"")</f>
        <v>-</v>
      </c>
      <c r="AJ715" s="37" t="str">
        <f>_xlfn.IFNA(VLOOKUP($C715,DataSuS2022!$B$2:$O$854,11,FALSE),"")</f>
        <v>-</v>
      </c>
      <c r="AK715" s="37" t="str">
        <f>_xlfn.IFNA(VLOOKUP($C715,DataSuS2022!$B$2:$O$854,12,TRUE),"")</f>
        <v>-</v>
      </c>
      <c r="AL715" s="37" t="str">
        <f>_xlfn.IFNA(VLOOKUP($C715,DataSuS2022!$B$2:$O$854,13,FALSE),"")</f>
        <v>-</v>
      </c>
      <c r="AM715" s="44">
        <f t="shared" si="61"/>
        <v>0</v>
      </c>
      <c r="AN715" t="str">
        <f>_xlfn.IFNA(VLOOKUP($C715,DataSuS2023!$B$2:$O$854,2,FALSE),"")</f>
        <v>-</v>
      </c>
      <c r="AO715" t="str">
        <f>_xlfn.IFNA(VLOOKUP($C715,DataSuS2023!$B$2:$O$854,3,FALSE),"")</f>
        <v>-</v>
      </c>
      <c r="AP715" t="str">
        <f>_xlfn.IFNA(VLOOKUP($C715,DataSuS2023!$B$2:$O$854,4,FALSE),"")</f>
        <v>-</v>
      </c>
      <c r="AQ715" t="str">
        <f>_xlfn.IFNA(VLOOKUP($C715,DataSuS2023!$B$2:$O$854,5,FALSE),"")</f>
        <v>-</v>
      </c>
      <c r="AR715" t="str">
        <f>_xlfn.IFNA(VLOOKUP($C715,DataSuS2023!$B$2:$O$854,6,FALSE),"")</f>
        <v>-</v>
      </c>
      <c r="AS715" t="str">
        <f>_xlfn.IFNA(VLOOKUP($C715,DataSuS2023!$B$2:$O$854,7,FALSE),"")</f>
        <v>-</v>
      </c>
      <c r="AT715" t="str">
        <f>_xlfn.IFNA(VLOOKUP($C715,DataSuS2023!$B$2:$O$854,8,FALSE),"")</f>
        <v>-</v>
      </c>
      <c r="AU715" t="str">
        <f>_xlfn.IFNA(VLOOKUP($C715,DataSuS2023!$B$2:$O$854,9,FALSE),"")</f>
        <v>-</v>
      </c>
      <c r="AV715" t="str">
        <f>_xlfn.IFNA(VLOOKUP($C715,DataSuS2023!$B$2:$O$854,10,FALSE),"")</f>
        <v>-</v>
      </c>
      <c r="AW715" t="str">
        <f>_xlfn.IFNA(VLOOKUP($C715,DataSuS2023!$B$2:$O$854,11,FALSE),"")</f>
        <v>-</v>
      </c>
      <c r="AX715" t="str">
        <f>_xlfn.IFNA(VLOOKUP($C715,DataSuS2023!$B$2:$O$854,12,FALSE),"")</f>
        <v>-</v>
      </c>
      <c r="AY715" t="str">
        <f>_xlfn.IFNA(VLOOKUP($C715,DataSuS2023!$B$2:$O$854,13,FALSE),"")</f>
        <v>-</v>
      </c>
      <c r="AZ715" s="43">
        <f t="shared" si="63"/>
        <v>0</v>
      </c>
      <c r="BA715">
        <f t="shared" si="62"/>
        <v>0</v>
      </c>
    </row>
    <row r="716" spans="1:53" ht="15.75" customHeight="1">
      <c r="A716" s="10" t="s">
        <v>1246</v>
      </c>
      <c r="B716" s="5">
        <v>3161304</v>
      </c>
      <c r="C716" s="5" t="str">
        <f t="shared" si="59"/>
        <v>31613</v>
      </c>
      <c r="D716" s="11" t="s">
        <v>56</v>
      </c>
      <c r="E716" s="12">
        <v>0.44600000000000001</v>
      </c>
      <c r="F716" s="12">
        <v>0.61199999999999999</v>
      </c>
      <c r="G716" s="13">
        <v>0.68799999999999994</v>
      </c>
      <c r="H716" s="46" t="s">
        <v>1041</v>
      </c>
      <c r="I716" s="13" t="s">
        <v>70</v>
      </c>
      <c r="J716" s="14">
        <v>1.93</v>
      </c>
      <c r="K716" s="14">
        <v>1128.864</v>
      </c>
      <c r="L716" s="15">
        <f t="shared" si="43"/>
        <v>1.7096833630977688</v>
      </c>
      <c r="M716" s="6" t="s">
        <v>54</v>
      </c>
      <c r="N716" s="3" t="str">
        <f>_xlfn.IFNA(VLOOKUP($C716,DataSuS2021!$B$2:$O$173,2,FALSE),"")</f>
        <v/>
      </c>
      <c r="O716" s="3" t="str">
        <f>_xlfn.IFNA(VLOOKUP($C716,DataSuS2021!$B$2:$O$173,3,FALSE),"")</f>
        <v/>
      </c>
      <c r="P716" s="3" t="str">
        <f>_xlfn.IFNA(VLOOKUP($C716,DataSuS2021!$B$2:$O$173,4,FALSE),"")</f>
        <v/>
      </c>
      <c r="Q716" s="3" t="str">
        <f>_xlfn.IFNA(VLOOKUP($C716,DataSuS2021!$B$2:$O$173,5,FALSE),"")</f>
        <v/>
      </c>
      <c r="R716" s="3" t="str">
        <f>_xlfn.IFNA(VLOOKUP($C716,DataSuS2021!$B$2:$O$173,6,FALSE),"")</f>
        <v/>
      </c>
      <c r="S716" s="3" t="str">
        <f>_xlfn.IFNA(VLOOKUP($C716,DataSuS2021!$B$2:$O$173,7,FALSE),"")</f>
        <v/>
      </c>
      <c r="T716" s="3" t="str">
        <f>_xlfn.IFNA(VLOOKUP($C716,DataSuS2021!$B$2:$O$173,8,FALSE),"")</f>
        <v/>
      </c>
      <c r="U716" s="3" t="str">
        <f>_xlfn.IFNA(VLOOKUP($C716,DataSuS2021!$B$2:$O$173,9,FALSE),"")</f>
        <v/>
      </c>
      <c r="V716" s="3" t="str">
        <f>_xlfn.IFNA(VLOOKUP($C716,DataSuS2021!$B$2:$O$173,10,FALSE),"")</f>
        <v/>
      </c>
      <c r="W716" s="3" t="str">
        <f>_xlfn.IFNA(VLOOKUP($C716,DataSuS2021!$B$2:$O$173,11,FALSE),"")</f>
        <v/>
      </c>
      <c r="X716" s="3" t="str">
        <f>_xlfn.IFNA(VLOOKUP($C716,DataSuS2021!$B$2:$O$173,12,FALSE),"")</f>
        <v/>
      </c>
      <c r="Y716" s="3" t="str">
        <f>_xlfn.IFNA(VLOOKUP($C716,DataSuS2021!$B$2:$O$173,13,FALSE),"")</f>
        <v/>
      </c>
      <c r="Z716" s="42">
        <f t="shared" si="60"/>
        <v>0</v>
      </c>
      <c r="AA716" s="37" t="str">
        <f>_xlfn.IFNA(VLOOKUP($C716,DataSuS2022!$B$2:$O$854,2,FALSE),"")</f>
        <v>-</v>
      </c>
      <c r="AB716" s="37" t="str">
        <f>_xlfn.IFNA(VLOOKUP($C716,DataSuS2022!$B$2:$O$854,3,FALSE),"")</f>
        <v>-</v>
      </c>
      <c r="AC716" s="37" t="str">
        <f>_xlfn.IFNA(VLOOKUP($C716,DataSuS2022!$B$2:$O$854,4,FALSE),"")</f>
        <v>-</v>
      </c>
      <c r="AD716" s="37" t="str">
        <f>_xlfn.IFNA(VLOOKUP($C716,DataSuS2022!$B$2:$O$854,5,FALSE),"")</f>
        <v>-</v>
      </c>
      <c r="AE716" s="37" t="str">
        <f>_xlfn.IFNA(VLOOKUP($C716,DataSuS2022!$B$2:$O$854,6,FALSE),"")</f>
        <v>-</v>
      </c>
      <c r="AF716" s="37" t="str">
        <f>_xlfn.IFNA(VLOOKUP($C716,DataSuS2022!$B$2:$O$854,7,FALSE),"")</f>
        <v>-</v>
      </c>
      <c r="AG716" s="37" t="str">
        <f>_xlfn.IFNA(VLOOKUP($C716,DataSuS2022!$B$2:$O$854,8,FALSE),"")</f>
        <v>-</v>
      </c>
      <c r="AH716" s="37" t="str">
        <f>_xlfn.IFNA(VLOOKUP($C716,DataSuS2022!$B$2:$O$854,9,FALSE),"")</f>
        <v>-</v>
      </c>
      <c r="AI716" s="37" t="str">
        <f>_xlfn.IFNA(VLOOKUP($C716,DataSuS2022!$B$2:$O$854,10,FALSE),"")</f>
        <v>-</v>
      </c>
      <c r="AJ716" s="37" t="str">
        <f>_xlfn.IFNA(VLOOKUP($C716,DataSuS2022!$B$2:$O$854,11,FALSE),"")</f>
        <v>-</v>
      </c>
      <c r="AK716" s="37" t="str">
        <f>_xlfn.IFNA(VLOOKUP($C716,DataSuS2022!$B$2:$O$854,12,TRUE),"")</f>
        <v>-</v>
      </c>
      <c r="AL716" s="37" t="str">
        <f>_xlfn.IFNA(VLOOKUP($C716,DataSuS2022!$B$2:$O$854,13,FALSE),"")</f>
        <v>-</v>
      </c>
      <c r="AM716" s="44">
        <f t="shared" si="61"/>
        <v>0</v>
      </c>
      <c r="AN716" t="str">
        <f>_xlfn.IFNA(VLOOKUP($C716,DataSuS2023!$B$2:$O$854,2,FALSE),"")</f>
        <v>-</v>
      </c>
      <c r="AO716" t="str">
        <f>_xlfn.IFNA(VLOOKUP($C716,DataSuS2023!$B$2:$O$854,3,FALSE),"")</f>
        <v>-</v>
      </c>
      <c r="AP716" t="str">
        <f>_xlfn.IFNA(VLOOKUP($C716,DataSuS2023!$B$2:$O$854,4,FALSE),"")</f>
        <v>-</v>
      </c>
      <c r="AQ716" t="str">
        <f>_xlfn.IFNA(VLOOKUP($C716,DataSuS2023!$B$2:$O$854,5,FALSE),"")</f>
        <v>-</v>
      </c>
      <c r="AR716" t="str">
        <f>_xlfn.IFNA(VLOOKUP($C716,DataSuS2023!$B$2:$O$854,6,FALSE),"")</f>
        <v>-</v>
      </c>
      <c r="AS716" t="str">
        <f>_xlfn.IFNA(VLOOKUP($C716,DataSuS2023!$B$2:$O$854,7,FALSE),"")</f>
        <v>-</v>
      </c>
      <c r="AT716" t="str">
        <f>_xlfn.IFNA(VLOOKUP($C716,DataSuS2023!$B$2:$O$854,8,FALSE),"")</f>
        <v>-</v>
      </c>
      <c r="AU716" t="str">
        <f>_xlfn.IFNA(VLOOKUP($C716,DataSuS2023!$B$2:$O$854,9,FALSE),"")</f>
        <v>-</v>
      </c>
      <c r="AV716" t="str">
        <f>_xlfn.IFNA(VLOOKUP($C716,DataSuS2023!$B$2:$O$854,10,FALSE),"")</f>
        <v>-</v>
      </c>
      <c r="AW716" t="str">
        <f>_xlfn.IFNA(VLOOKUP($C716,DataSuS2023!$B$2:$O$854,11,FALSE),"")</f>
        <v>-</v>
      </c>
      <c r="AX716" t="str">
        <f>_xlfn.IFNA(VLOOKUP($C716,DataSuS2023!$B$2:$O$854,12,FALSE),"")</f>
        <v>-</v>
      </c>
      <c r="AY716" t="str">
        <f>_xlfn.IFNA(VLOOKUP($C716,DataSuS2023!$B$2:$O$854,13,FALSE),"")</f>
        <v>-</v>
      </c>
      <c r="AZ716" s="43">
        <f t="shared" si="63"/>
        <v>0</v>
      </c>
      <c r="BA716">
        <f t="shared" si="62"/>
        <v>0</v>
      </c>
    </row>
    <row r="717" spans="1:53" ht="15.75" customHeight="1">
      <c r="A717" s="10" t="s">
        <v>1247</v>
      </c>
      <c r="B717" s="5">
        <v>3161403</v>
      </c>
      <c r="C717" s="5" t="str">
        <f t="shared" si="59"/>
        <v>31614</v>
      </c>
      <c r="D717" s="11" t="s">
        <v>64</v>
      </c>
      <c r="E717" s="12">
        <v>0.34799999999999998</v>
      </c>
      <c r="F717" s="12">
        <v>0.53800000000000003</v>
      </c>
      <c r="G717" s="13">
        <v>0.66300000000000003</v>
      </c>
      <c r="H717" s="46" t="s">
        <v>1123</v>
      </c>
      <c r="I717" s="13" t="s">
        <v>61</v>
      </c>
      <c r="J717" s="14">
        <v>0.95</v>
      </c>
      <c r="K717" s="14">
        <v>164.613</v>
      </c>
      <c r="L717" s="15">
        <f t="shared" si="43"/>
        <v>5.7711116375984881</v>
      </c>
      <c r="M717" s="6" t="s">
        <v>62</v>
      </c>
      <c r="N717" s="3" t="str">
        <f>_xlfn.IFNA(VLOOKUP($C717,DataSuS2021!$B$2:$O$173,2,FALSE),"")</f>
        <v/>
      </c>
      <c r="O717" s="3" t="str">
        <f>_xlfn.IFNA(VLOOKUP($C717,DataSuS2021!$B$2:$O$173,3,FALSE),"")</f>
        <v/>
      </c>
      <c r="P717" s="3" t="str">
        <f>_xlfn.IFNA(VLOOKUP($C717,DataSuS2021!$B$2:$O$173,4,FALSE),"")</f>
        <v/>
      </c>
      <c r="Q717" s="3" t="str">
        <f>_xlfn.IFNA(VLOOKUP($C717,DataSuS2021!$B$2:$O$173,5,FALSE),"")</f>
        <v/>
      </c>
      <c r="R717" s="3" t="str">
        <f>_xlfn.IFNA(VLOOKUP($C717,DataSuS2021!$B$2:$O$173,6,FALSE),"")</f>
        <v/>
      </c>
      <c r="S717" s="3" t="str">
        <f>_xlfn.IFNA(VLOOKUP($C717,DataSuS2021!$B$2:$O$173,7,FALSE),"")</f>
        <v/>
      </c>
      <c r="T717" s="3" t="str">
        <f>_xlfn.IFNA(VLOOKUP($C717,DataSuS2021!$B$2:$O$173,8,FALSE),"")</f>
        <v/>
      </c>
      <c r="U717" s="3" t="str">
        <f>_xlfn.IFNA(VLOOKUP($C717,DataSuS2021!$B$2:$O$173,9,FALSE),"")</f>
        <v/>
      </c>
      <c r="V717" s="3" t="str">
        <f>_xlfn.IFNA(VLOOKUP($C717,DataSuS2021!$B$2:$O$173,10,FALSE),"")</f>
        <v/>
      </c>
      <c r="W717" s="3" t="str">
        <f>_xlfn.IFNA(VLOOKUP($C717,DataSuS2021!$B$2:$O$173,11,FALSE),"")</f>
        <v/>
      </c>
      <c r="X717" s="3" t="str">
        <f>_xlfn.IFNA(VLOOKUP($C717,DataSuS2021!$B$2:$O$173,12,FALSE),"")</f>
        <v/>
      </c>
      <c r="Y717" s="3" t="str">
        <f>_xlfn.IFNA(VLOOKUP($C717,DataSuS2021!$B$2:$O$173,13,FALSE),"")</f>
        <v/>
      </c>
      <c r="Z717" s="42">
        <f t="shared" si="60"/>
        <v>0</v>
      </c>
      <c r="AA717" s="37" t="str">
        <f>_xlfn.IFNA(VLOOKUP($C717,DataSuS2022!$B$2:$O$854,2,FALSE),"")</f>
        <v>-</v>
      </c>
      <c r="AB717" s="37" t="str">
        <f>_xlfn.IFNA(VLOOKUP($C717,DataSuS2022!$B$2:$O$854,3,FALSE),"")</f>
        <v>-</v>
      </c>
      <c r="AC717" s="37" t="str">
        <f>_xlfn.IFNA(VLOOKUP($C717,DataSuS2022!$B$2:$O$854,4,FALSE),"")</f>
        <v>-</v>
      </c>
      <c r="AD717" s="37" t="str">
        <f>_xlfn.IFNA(VLOOKUP($C717,DataSuS2022!$B$2:$O$854,5,FALSE),"")</f>
        <v>-</v>
      </c>
      <c r="AE717" s="37" t="str">
        <f>_xlfn.IFNA(VLOOKUP($C717,DataSuS2022!$B$2:$O$854,6,FALSE),"")</f>
        <v>-</v>
      </c>
      <c r="AF717" s="37" t="str">
        <f>_xlfn.IFNA(VLOOKUP($C717,DataSuS2022!$B$2:$O$854,7,FALSE),"")</f>
        <v>-</v>
      </c>
      <c r="AG717" s="37" t="str">
        <f>_xlfn.IFNA(VLOOKUP($C717,DataSuS2022!$B$2:$O$854,8,FALSE),"")</f>
        <v>-</v>
      </c>
      <c r="AH717" s="37" t="str">
        <f>_xlfn.IFNA(VLOOKUP($C717,DataSuS2022!$B$2:$O$854,9,FALSE),"")</f>
        <v>-</v>
      </c>
      <c r="AI717" s="37" t="str">
        <f>_xlfn.IFNA(VLOOKUP($C717,DataSuS2022!$B$2:$O$854,10,FALSE),"")</f>
        <v>-</v>
      </c>
      <c r="AJ717" s="37" t="str">
        <f>_xlfn.IFNA(VLOOKUP($C717,DataSuS2022!$B$2:$O$854,11,FALSE),"")</f>
        <v>-</v>
      </c>
      <c r="AK717" s="37" t="str">
        <f>_xlfn.IFNA(VLOOKUP($C717,DataSuS2022!$B$2:$O$854,12,TRUE),"")</f>
        <v>-</v>
      </c>
      <c r="AL717" s="37" t="str">
        <f>_xlfn.IFNA(VLOOKUP($C717,DataSuS2022!$B$2:$O$854,13,FALSE),"")</f>
        <v>-</v>
      </c>
      <c r="AM717" s="44">
        <f t="shared" si="61"/>
        <v>0</v>
      </c>
      <c r="AN717" t="str">
        <f>_xlfn.IFNA(VLOOKUP($C717,DataSuS2023!$B$2:$O$854,2,FALSE),"")</f>
        <v>-</v>
      </c>
      <c r="AO717" t="str">
        <f>_xlfn.IFNA(VLOOKUP($C717,DataSuS2023!$B$2:$O$854,3,FALSE),"")</f>
        <v>-</v>
      </c>
      <c r="AP717" t="str">
        <f>_xlfn.IFNA(VLOOKUP($C717,DataSuS2023!$B$2:$O$854,4,FALSE),"")</f>
        <v>-</v>
      </c>
      <c r="AQ717" t="str">
        <f>_xlfn.IFNA(VLOOKUP($C717,DataSuS2023!$B$2:$O$854,5,FALSE),"")</f>
        <v>-</v>
      </c>
      <c r="AR717" t="str">
        <f>_xlfn.IFNA(VLOOKUP($C717,DataSuS2023!$B$2:$O$854,6,FALSE),"")</f>
        <v>-</v>
      </c>
      <c r="AS717" t="str">
        <f>_xlfn.IFNA(VLOOKUP($C717,DataSuS2023!$B$2:$O$854,7,FALSE),"")</f>
        <v>-</v>
      </c>
      <c r="AT717" t="str">
        <f>_xlfn.IFNA(VLOOKUP($C717,DataSuS2023!$B$2:$O$854,8,FALSE),"")</f>
        <v>-</v>
      </c>
      <c r="AU717" t="str">
        <f>_xlfn.IFNA(VLOOKUP($C717,DataSuS2023!$B$2:$O$854,9,FALSE),"")</f>
        <v>-</v>
      </c>
      <c r="AV717" t="str">
        <f>_xlfn.IFNA(VLOOKUP($C717,DataSuS2023!$B$2:$O$854,10,FALSE),"")</f>
        <v>-</v>
      </c>
      <c r="AW717" t="str">
        <f>_xlfn.IFNA(VLOOKUP($C717,DataSuS2023!$B$2:$O$854,11,FALSE),"")</f>
        <v>-</v>
      </c>
      <c r="AX717" t="str">
        <f>_xlfn.IFNA(VLOOKUP($C717,DataSuS2023!$B$2:$O$854,12,FALSE),"")</f>
        <v>-</v>
      </c>
      <c r="AY717" t="str">
        <f>_xlfn.IFNA(VLOOKUP($C717,DataSuS2023!$B$2:$O$854,13,FALSE),"")</f>
        <v>-</v>
      </c>
      <c r="AZ717" s="43">
        <f t="shared" si="63"/>
        <v>0</v>
      </c>
      <c r="BA717">
        <f t="shared" si="62"/>
        <v>0</v>
      </c>
    </row>
    <row r="718" spans="1:53" ht="15.75" customHeight="1">
      <c r="A718" s="10" t="s">
        <v>1248</v>
      </c>
      <c r="B718" s="5">
        <v>3161502</v>
      </c>
      <c r="C718" s="5" t="str">
        <f t="shared" si="59"/>
        <v>31615</v>
      </c>
      <c r="D718" s="11" t="s">
        <v>64</v>
      </c>
      <c r="E718" s="12">
        <v>0.40200000000000002</v>
      </c>
      <c r="F718" s="12">
        <v>0.54200000000000004</v>
      </c>
      <c r="G718" s="13">
        <v>0.65100000000000002</v>
      </c>
      <c r="H718" s="46" t="s">
        <v>655</v>
      </c>
      <c r="I718" s="13" t="s">
        <v>61</v>
      </c>
      <c r="J718" s="14">
        <v>2.81</v>
      </c>
      <c r="K718" s="14">
        <v>185.578</v>
      </c>
      <c r="L718" s="15">
        <f t="shared" si="43"/>
        <v>15.14188104193385</v>
      </c>
      <c r="M718" s="6" t="s">
        <v>62</v>
      </c>
      <c r="N718" s="3" t="str">
        <f>_xlfn.IFNA(VLOOKUP($C718,DataSuS2021!$B$2:$O$173,2,FALSE),"")</f>
        <v/>
      </c>
      <c r="O718" s="3" t="str">
        <f>_xlfn.IFNA(VLOOKUP($C718,DataSuS2021!$B$2:$O$173,3,FALSE),"")</f>
        <v/>
      </c>
      <c r="P718" s="3" t="str">
        <f>_xlfn.IFNA(VLOOKUP($C718,DataSuS2021!$B$2:$O$173,4,FALSE),"")</f>
        <v/>
      </c>
      <c r="Q718" s="3" t="str">
        <f>_xlfn.IFNA(VLOOKUP($C718,DataSuS2021!$B$2:$O$173,5,FALSE),"")</f>
        <v/>
      </c>
      <c r="R718" s="3" t="str">
        <f>_xlfn.IFNA(VLOOKUP($C718,DataSuS2021!$B$2:$O$173,6,FALSE),"")</f>
        <v/>
      </c>
      <c r="S718" s="3" t="str">
        <f>_xlfn.IFNA(VLOOKUP($C718,DataSuS2021!$B$2:$O$173,7,FALSE),"")</f>
        <v/>
      </c>
      <c r="T718" s="3" t="str">
        <f>_xlfn.IFNA(VLOOKUP($C718,DataSuS2021!$B$2:$O$173,8,FALSE),"")</f>
        <v/>
      </c>
      <c r="U718" s="3" t="str">
        <f>_xlfn.IFNA(VLOOKUP($C718,DataSuS2021!$B$2:$O$173,9,FALSE),"")</f>
        <v/>
      </c>
      <c r="V718" s="3" t="str">
        <f>_xlfn.IFNA(VLOOKUP($C718,DataSuS2021!$B$2:$O$173,10,FALSE),"")</f>
        <v/>
      </c>
      <c r="W718" s="3" t="str">
        <f>_xlfn.IFNA(VLOOKUP($C718,DataSuS2021!$B$2:$O$173,11,FALSE),"")</f>
        <v/>
      </c>
      <c r="X718" s="3" t="str">
        <f>_xlfn.IFNA(VLOOKUP($C718,DataSuS2021!$B$2:$O$173,12,FALSE),"")</f>
        <v/>
      </c>
      <c r="Y718" s="3" t="str">
        <f>_xlfn.IFNA(VLOOKUP($C718,DataSuS2021!$B$2:$O$173,13,FALSE),"")</f>
        <v/>
      </c>
      <c r="Z718" s="42">
        <f t="shared" si="60"/>
        <v>0</v>
      </c>
      <c r="AA718" s="37" t="str">
        <f>_xlfn.IFNA(VLOOKUP($C718,DataSuS2022!$B$2:$O$854,2,FALSE),"")</f>
        <v>-</v>
      </c>
      <c r="AB718" s="37" t="str">
        <f>_xlfn.IFNA(VLOOKUP($C718,DataSuS2022!$B$2:$O$854,3,FALSE),"")</f>
        <v>-</v>
      </c>
      <c r="AC718" s="37" t="str">
        <f>_xlfn.IFNA(VLOOKUP($C718,DataSuS2022!$B$2:$O$854,4,FALSE),"")</f>
        <v>-</v>
      </c>
      <c r="AD718" s="37" t="str">
        <f>_xlfn.IFNA(VLOOKUP($C718,DataSuS2022!$B$2:$O$854,5,FALSE),"")</f>
        <v>-</v>
      </c>
      <c r="AE718" s="37" t="str">
        <f>_xlfn.IFNA(VLOOKUP($C718,DataSuS2022!$B$2:$O$854,6,FALSE),"")</f>
        <v>-</v>
      </c>
      <c r="AF718" s="37" t="str">
        <f>_xlfn.IFNA(VLOOKUP($C718,DataSuS2022!$B$2:$O$854,7,FALSE),"")</f>
        <v>-</v>
      </c>
      <c r="AG718" s="37" t="str">
        <f>_xlfn.IFNA(VLOOKUP($C718,DataSuS2022!$B$2:$O$854,8,FALSE),"")</f>
        <v>-</v>
      </c>
      <c r="AH718" s="37" t="str">
        <f>_xlfn.IFNA(VLOOKUP($C718,DataSuS2022!$B$2:$O$854,9,FALSE),"")</f>
        <v>-</v>
      </c>
      <c r="AI718" s="37" t="str">
        <f>_xlfn.IFNA(VLOOKUP($C718,DataSuS2022!$B$2:$O$854,10,FALSE),"")</f>
        <v>-</v>
      </c>
      <c r="AJ718" s="37" t="str">
        <f>_xlfn.IFNA(VLOOKUP($C718,DataSuS2022!$B$2:$O$854,11,FALSE),"")</f>
        <v>-</v>
      </c>
      <c r="AK718" s="37" t="str">
        <f>_xlfn.IFNA(VLOOKUP($C718,DataSuS2022!$B$2:$O$854,12,TRUE),"")</f>
        <v>-</v>
      </c>
      <c r="AL718" s="37" t="str">
        <f>_xlfn.IFNA(VLOOKUP($C718,DataSuS2022!$B$2:$O$854,13,FALSE),"")</f>
        <v>-</v>
      </c>
      <c r="AM718" s="44">
        <f t="shared" si="61"/>
        <v>0</v>
      </c>
      <c r="AN718" t="str">
        <f>_xlfn.IFNA(VLOOKUP($C718,DataSuS2023!$B$2:$O$854,2,FALSE),"")</f>
        <v>-</v>
      </c>
      <c r="AO718" t="str">
        <f>_xlfn.IFNA(VLOOKUP($C718,DataSuS2023!$B$2:$O$854,3,FALSE),"")</f>
        <v>-</v>
      </c>
      <c r="AP718" t="str">
        <f>_xlfn.IFNA(VLOOKUP($C718,DataSuS2023!$B$2:$O$854,4,FALSE),"")</f>
        <v>-</v>
      </c>
      <c r="AQ718" t="str">
        <f>_xlfn.IFNA(VLOOKUP($C718,DataSuS2023!$B$2:$O$854,5,FALSE),"")</f>
        <v>-</v>
      </c>
      <c r="AR718" t="str">
        <f>_xlfn.IFNA(VLOOKUP($C718,DataSuS2023!$B$2:$O$854,6,FALSE),"")</f>
        <v>-</v>
      </c>
      <c r="AS718" t="str">
        <f>_xlfn.IFNA(VLOOKUP($C718,DataSuS2023!$B$2:$O$854,7,FALSE),"")</f>
        <v>-</v>
      </c>
      <c r="AT718" t="str">
        <f>_xlfn.IFNA(VLOOKUP($C718,DataSuS2023!$B$2:$O$854,8,FALSE),"")</f>
        <v>-</v>
      </c>
      <c r="AU718" t="str">
        <f>_xlfn.IFNA(VLOOKUP($C718,DataSuS2023!$B$2:$O$854,9,FALSE),"")</f>
        <v>-</v>
      </c>
      <c r="AV718" t="str">
        <f>_xlfn.IFNA(VLOOKUP($C718,DataSuS2023!$B$2:$O$854,10,FALSE),"")</f>
        <v>-</v>
      </c>
      <c r="AW718" t="str">
        <f>_xlfn.IFNA(VLOOKUP($C718,DataSuS2023!$B$2:$O$854,11,FALSE),"")</f>
        <v>-</v>
      </c>
      <c r="AX718" t="str">
        <f>_xlfn.IFNA(VLOOKUP($C718,DataSuS2023!$B$2:$O$854,12,FALSE),"")</f>
        <v>-</v>
      </c>
      <c r="AY718" t="str">
        <f>_xlfn.IFNA(VLOOKUP($C718,DataSuS2023!$B$2:$O$854,13,FALSE),"")</f>
        <v>-</v>
      </c>
      <c r="AZ718" s="43">
        <f t="shared" si="63"/>
        <v>0</v>
      </c>
      <c r="BA718">
        <f t="shared" si="62"/>
        <v>0</v>
      </c>
    </row>
    <row r="719" spans="1:53" ht="15.75" customHeight="1">
      <c r="A719" s="10" t="s">
        <v>1249</v>
      </c>
      <c r="B719" s="5">
        <v>3161601</v>
      </c>
      <c r="C719" s="5" t="str">
        <f t="shared" si="59"/>
        <v>31616</v>
      </c>
      <c r="D719" s="11" t="s">
        <v>59</v>
      </c>
      <c r="E719" s="12">
        <v>0.316</v>
      </c>
      <c r="F719" s="12">
        <v>0.45900000000000002</v>
      </c>
      <c r="G719" s="13">
        <v>0.6</v>
      </c>
      <c r="H719" s="46" t="s">
        <v>1250</v>
      </c>
      <c r="I719" s="13" t="s">
        <v>61</v>
      </c>
      <c r="J719" s="14">
        <v>0.87</v>
      </c>
      <c r="K719" s="14">
        <v>152.33600000000001</v>
      </c>
      <c r="L719" s="15">
        <f t="shared" si="43"/>
        <v>5.7110597626299757</v>
      </c>
      <c r="M719" s="6" t="s">
        <v>67</v>
      </c>
      <c r="N719" s="3" t="str">
        <f>_xlfn.IFNA(VLOOKUP($C719,DataSuS2021!$B$2:$O$173,2,FALSE),"")</f>
        <v>-</v>
      </c>
      <c r="O719" s="3" t="str">
        <f>_xlfn.IFNA(VLOOKUP($C719,DataSuS2021!$B$2:$O$173,3,FALSE),"")</f>
        <v>-</v>
      </c>
      <c r="P719" s="3">
        <f>_xlfn.IFNA(VLOOKUP($C719,DataSuS2021!$B$2:$O$173,4,FALSE),"")</f>
        <v>2</v>
      </c>
      <c r="Q719" s="3">
        <f>_xlfn.IFNA(VLOOKUP($C719,DataSuS2021!$B$2:$O$173,5,FALSE),"")</f>
        <v>1</v>
      </c>
      <c r="R719" s="3">
        <f>_xlfn.IFNA(VLOOKUP($C719,DataSuS2021!$B$2:$O$173,6,FALSE),"")</f>
        <v>1</v>
      </c>
      <c r="S719" s="3" t="str">
        <f>_xlfn.IFNA(VLOOKUP($C719,DataSuS2021!$B$2:$O$173,7,FALSE),"")</f>
        <v>-</v>
      </c>
      <c r="T719" s="3" t="str">
        <f>_xlfn.IFNA(VLOOKUP($C719,DataSuS2021!$B$2:$O$173,8,FALSE),"")</f>
        <v>-</v>
      </c>
      <c r="U719" s="3" t="str">
        <f>_xlfn.IFNA(VLOOKUP($C719,DataSuS2021!$B$2:$O$173,9,FALSE),"")</f>
        <v>-</v>
      </c>
      <c r="V719" s="3" t="str">
        <f>_xlfn.IFNA(VLOOKUP($C719,DataSuS2021!$B$2:$O$173,10,FALSE),"")</f>
        <v>-</v>
      </c>
      <c r="W719" s="3">
        <f>_xlfn.IFNA(VLOOKUP($C719,DataSuS2021!$B$2:$O$173,11,FALSE),"")</f>
        <v>2</v>
      </c>
      <c r="X719" s="3" t="str">
        <f>_xlfn.IFNA(VLOOKUP($C719,DataSuS2021!$B$2:$O$173,12,FALSE),"")</f>
        <v>-</v>
      </c>
      <c r="Y719" s="3" t="str">
        <f>_xlfn.IFNA(VLOOKUP($C719,DataSuS2021!$B$2:$O$173,13,FALSE),"")</f>
        <v>-</v>
      </c>
      <c r="Z719" s="42">
        <f t="shared" si="60"/>
        <v>6</v>
      </c>
      <c r="AA719" s="37" t="str">
        <f>_xlfn.IFNA(VLOOKUP($C719,DataSuS2022!$B$2:$O$854,2,FALSE),"")</f>
        <v>-</v>
      </c>
      <c r="AB719" s="37" t="str">
        <f>_xlfn.IFNA(VLOOKUP($C719,DataSuS2022!$B$2:$O$854,3,FALSE),"")</f>
        <v>-</v>
      </c>
      <c r="AC719" s="37" t="str">
        <f>_xlfn.IFNA(VLOOKUP($C719,DataSuS2022!$B$2:$O$854,4,FALSE),"")</f>
        <v>-</v>
      </c>
      <c r="AD719" s="37" t="str">
        <f>_xlfn.IFNA(VLOOKUP($C719,DataSuS2022!$B$2:$O$854,5,FALSE),"")</f>
        <v>-</v>
      </c>
      <c r="AE719" s="37" t="str">
        <f>_xlfn.IFNA(VLOOKUP($C719,DataSuS2022!$B$2:$O$854,6,FALSE),"")</f>
        <v>-</v>
      </c>
      <c r="AF719" s="37" t="str">
        <f>_xlfn.IFNA(VLOOKUP($C719,DataSuS2022!$B$2:$O$854,7,FALSE),"")</f>
        <v>-</v>
      </c>
      <c r="AG719" s="37" t="str">
        <f>_xlfn.IFNA(VLOOKUP($C719,DataSuS2022!$B$2:$O$854,8,FALSE),"")</f>
        <v>-</v>
      </c>
      <c r="AH719" s="37" t="str">
        <f>_xlfn.IFNA(VLOOKUP($C719,DataSuS2022!$B$2:$O$854,9,FALSE),"")</f>
        <v>-</v>
      </c>
      <c r="AI719" s="37" t="str">
        <f>_xlfn.IFNA(VLOOKUP($C719,DataSuS2022!$B$2:$O$854,10,FALSE),"")</f>
        <v>-</v>
      </c>
      <c r="AJ719" s="37" t="str">
        <f>_xlfn.IFNA(VLOOKUP($C719,DataSuS2022!$B$2:$O$854,11,FALSE),"")</f>
        <v>-</v>
      </c>
      <c r="AK719" s="37" t="str">
        <f>_xlfn.IFNA(VLOOKUP($C719,DataSuS2022!$B$2:$O$854,12,TRUE),"")</f>
        <v>-</v>
      </c>
      <c r="AL719" s="37" t="str">
        <f>_xlfn.IFNA(VLOOKUP($C719,DataSuS2022!$B$2:$O$854,13,FALSE),"")</f>
        <v>-</v>
      </c>
      <c r="AM719" s="44">
        <f t="shared" si="61"/>
        <v>0</v>
      </c>
      <c r="AN719" t="str">
        <f>_xlfn.IFNA(VLOOKUP($C719,DataSuS2023!$B$2:$O$854,2,FALSE),"")</f>
        <v>-</v>
      </c>
      <c r="AO719" t="str">
        <f>_xlfn.IFNA(VLOOKUP($C719,DataSuS2023!$B$2:$O$854,3,FALSE),"")</f>
        <v>-</v>
      </c>
      <c r="AP719" t="str">
        <f>_xlfn.IFNA(VLOOKUP($C719,DataSuS2023!$B$2:$O$854,4,FALSE),"")</f>
        <v>-</v>
      </c>
      <c r="AQ719" t="str">
        <f>_xlfn.IFNA(VLOOKUP($C719,DataSuS2023!$B$2:$O$854,5,FALSE),"")</f>
        <v>-</v>
      </c>
      <c r="AR719">
        <f>_xlfn.IFNA(VLOOKUP($C719,DataSuS2023!$B$2:$O$854,6,FALSE),"")</f>
        <v>8</v>
      </c>
      <c r="AS719">
        <f>_xlfn.IFNA(VLOOKUP($C719,DataSuS2023!$B$2:$O$854,7,FALSE),"")</f>
        <v>12</v>
      </c>
      <c r="AT719">
        <f>_xlfn.IFNA(VLOOKUP($C719,DataSuS2023!$B$2:$O$854,8,FALSE),"")</f>
        <v>12</v>
      </c>
      <c r="AU719">
        <f>_xlfn.IFNA(VLOOKUP($C719,DataSuS2023!$B$2:$O$854,9,FALSE),"")</f>
        <v>13</v>
      </c>
      <c r="AV719">
        <f>_xlfn.IFNA(VLOOKUP($C719,DataSuS2023!$B$2:$O$854,10,FALSE),"")</f>
        <v>3</v>
      </c>
      <c r="AW719">
        <f>_xlfn.IFNA(VLOOKUP($C719,DataSuS2023!$B$2:$O$854,11,FALSE),"")</f>
        <v>2</v>
      </c>
      <c r="AX719" t="str">
        <f>_xlfn.IFNA(VLOOKUP($C719,DataSuS2023!$B$2:$O$854,12,FALSE),"")</f>
        <v>-</v>
      </c>
      <c r="AY719" t="str">
        <f>_xlfn.IFNA(VLOOKUP($C719,DataSuS2023!$B$2:$O$854,13,FALSE),"")</f>
        <v>-</v>
      </c>
      <c r="AZ719" s="43">
        <f t="shared" si="63"/>
        <v>50</v>
      </c>
      <c r="BA719">
        <f t="shared" si="62"/>
        <v>56</v>
      </c>
    </row>
    <row r="720" spans="1:53" ht="15.75" customHeight="1">
      <c r="A720" s="10" t="s">
        <v>1251</v>
      </c>
      <c r="B720" s="5">
        <v>3161650</v>
      </c>
      <c r="C720" s="5" t="str">
        <f t="shared" si="59"/>
        <v>31616</v>
      </c>
      <c r="D720" s="11" t="s">
        <v>59</v>
      </c>
      <c r="E720" s="12">
        <v>0.33700000000000002</v>
      </c>
      <c r="F720" s="12">
        <v>0.498</v>
      </c>
      <c r="G720" s="13">
        <v>0.63</v>
      </c>
      <c r="H720" s="46" t="s">
        <v>1037</v>
      </c>
      <c r="I720" s="13" t="s">
        <v>61</v>
      </c>
      <c r="J720" s="14">
        <v>0.92</v>
      </c>
      <c r="K720" s="14">
        <v>280.95400000000001</v>
      </c>
      <c r="L720" s="15">
        <f t="shared" si="43"/>
        <v>3.2745574008556559</v>
      </c>
      <c r="M720" s="6" t="s">
        <v>67</v>
      </c>
      <c r="N720" s="3" t="str">
        <f>_xlfn.IFNA(VLOOKUP($C720,DataSuS2021!$B$2:$O$173,2,FALSE),"")</f>
        <v>-</v>
      </c>
      <c r="O720" s="3" t="str">
        <f>_xlfn.IFNA(VLOOKUP($C720,DataSuS2021!$B$2:$O$173,3,FALSE),"")</f>
        <v>-</v>
      </c>
      <c r="P720" s="3">
        <f>_xlfn.IFNA(VLOOKUP($C720,DataSuS2021!$B$2:$O$173,4,FALSE),"")</f>
        <v>2</v>
      </c>
      <c r="Q720" s="3">
        <f>_xlfn.IFNA(VLOOKUP($C720,DataSuS2021!$B$2:$O$173,5,FALSE),"")</f>
        <v>1</v>
      </c>
      <c r="R720" s="3">
        <f>_xlfn.IFNA(VLOOKUP($C720,DataSuS2021!$B$2:$O$173,6,FALSE),"")</f>
        <v>1</v>
      </c>
      <c r="S720" s="3" t="str">
        <f>_xlfn.IFNA(VLOOKUP($C720,DataSuS2021!$B$2:$O$173,7,FALSE),"")</f>
        <v>-</v>
      </c>
      <c r="T720" s="3" t="str">
        <f>_xlfn.IFNA(VLOOKUP($C720,DataSuS2021!$B$2:$O$173,8,FALSE),"")</f>
        <v>-</v>
      </c>
      <c r="U720" s="3" t="str">
        <f>_xlfn.IFNA(VLOOKUP($C720,DataSuS2021!$B$2:$O$173,9,FALSE),"")</f>
        <v>-</v>
      </c>
      <c r="V720" s="3" t="str">
        <f>_xlfn.IFNA(VLOOKUP($C720,DataSuS2021!$B$2:$O$173,10,FALSE),"")</f>
        <v>-</v>
      </c>
      <c r="W720" s="3">
        <f>_xlfn.IFNA(VLOOKUP($C720,DataSuS2021!$B$2:$O$173,11,FALSE),"")</f>
        <v>2</v>
      </c>
      <c r="X720" s="3" t="str">
        <f>_xlfn.IFNA(VLOOKUP($C720,DataSuS2021!$B$2:$O$173,12,FALSE),"")</f>
        <v>-</v>
      </c>
      <c r="Y720" s="3" t="str">
        <f>_xlfn.IFNA(VLOOKUP($C720,DataSuS2021!$B$2:$O$173,13,FALSE),"")</f>
        <v>-</v>
      </c>
      <c r="Z720" s="42">
        <f t="shared" si="60"/>
        <v>6</v>
      </c>
      <c r="AA720" s="37" t="str">
        <f>_xlfn.IFNA(VLOOKUP($C720,DataSuS2022!$B$2:$O$854,2,FALSE),"")</f>
        <v>-</v>
      </c>
      <c r="AB720" s="37" t="str">
        <f>_xlfn.IFNA(VLOOKUP($C720,DataSuS2022!$B$2:$O$854,3,FALSE),"")</f>
        <v>-</v>
      </c>
      <c r="AC720" s="37" t="str">
        <f>_xlfn.IFNA(VLOOKUP($C720,DataSuS2022!$B$2:$O$854,4,FALSE),"")</f>
        <v>-</v>
      </c>
      <c r="AD720" s="37" t="str">
        <f>_xlfn.IFNA(VLOOKUP($C720,DataSuS2022!$B$2:$O$854,5,FALSE),"")</f>
        <v>-</v>
      </c>
      <c r="AE720" s="37" t="str">
        <f>_xlfn.IFNA(VLOOKUP($C720,DataSuS2022!$B$2:$O$854,6,FALSE),"")</f>
        <v>-</v>
      </c>
      <c r="AF720" s="37" t="str">
        <f>_xlfn.IFNA(VLOOKUP($C720,DataSuS2022!$B$2:$O$854,7,FALSE),"")</f>
        <v>-</v>
      </c>
      <c r="AG720" s="37" t="str">
        <f>_xlfn.IFNA(VLOOKUP($C720,DataSuS2022!$B$2:$O$854,8,FALSE),"")</f>
        <v>-</v>
      </c>
      <c r="AH720" s="37" t="str">
        <f>_xlfn.IFNA(VLOOKUP($C720,DataSuS2022!$B$2:$O$854,9,FALSE),"")</f>
        <v>-</v>
      </c>
      <c r="AI720" s="37" t="str">
        <f>_xlfn.IFNA(VLOOKUP($C720,DataSuS2022!$B$2:$O$854,10,FALSE),"")</f>
        <v>-</v>
      </c>
      <c r="AJ720" s="37" t="str">
        <f>_xlfn.IFNA(VLOOKUP($C720,DataSuS2022!$B$2:$O$854,11,FALSE),"")</f>
        <v>-</v>
      </c>
      <c r="AK720" s="37" t="str">
        <f>_xlfn.IFNA(VLOOKUP($C720,DataSuS2022!$B$2:$O$854,12,TRUE),"")</f>
        <v>-</v>
      </c>
      <c r="AL720" s="37" t="str">
        <f>_xlfn.IFNA(VLOOKUP($C720,DataSuS2022!$B$2:$O$854,13,FALSE),"")</f>
        <v>-</v>
      </c>
      <c r="AM720" s="44">
        <f t="shared" si="61"/>
        <v>0</v>
      </c>
      <c r="AN720" t="str">
        <f>_xlfn.IFNA(VLOOKUP($C720,DataSuS2023!$B$2:$O$854,2,FALSE),"")</f>
        <v>-</v>
      </c>
      <c r="AO720" t="str">
        <f>_xlfn.IFNA(VLOOKUP($C720,DataSuS2023!$B$2:$O$854,3,FALSE),"")</f>
        <v>-</v>
      </c>
      <c r="AP720" t="str">
        <f>_xlfn.IFNA(VLOOKUP($C720,DataSuS2023!$B$2:$O$854,4,FALSE),"")</f>
        <v>-</v>
      </c>
      <c r="AQ720" t="str">
        <f>_xlfn.IFNA(VLOOKUP($C720,DataSuS2023!$B$2:$O$854,5,FALSE),"")</f>
        <v>-</v>
      </c>
      <c r="AR720">
        <f>_xlfn.IFNA(VLOOKUP($C720,DataSuS2023!$B$2:$O$854,6,FALSE),"")</f>
        <v>8</v>
      </c>
      <c r="AS720">
        <f>_xlfn.IFNA(VLOOKUP($C720,DataSuS2023!$B$2:$O$854,7,FALSE),"")</f>
        <v>12</v>
      </c>
      <c r="AT720">
        <f>_xlfn.IFNA(VLOOKUP($C720,DataSuS2023!$B$2:$O$854,8,FALSE),"")</f>
        <v>12</v>
      </c>
      <c r="AU720">
        <f>_xlfn.IFNA(VLOOKUP($C720,DataSuS2023!$B$2:$O$854,9,FALSE),"")</f>
        <v>13</v>
      </c>
      <c r="AV720">
        <f>_xlfn.IFNA(VLOOKUP($C720,DataSuS2023!$B$2:$O$854,10,FALSE),"")</f>
        <v>3</v>
      </c>
      <c r="AW720">
        <f>_xlfn.IFNA(VLOOKUP($C720,DataSuS2023!$B$2:$O$854,11,FALSE),"")</f>
        <v>2</v>
      </c>
      <c r="AX720" t="str">
        <f>_xlfn.IFNA(VLOOKUP($C720,DataSuS2023!$B$2:$O$854,12,FALSE),"")</f>
        <v>-</v>
      </c>
      <c r="AY720" t="str">
        <f>_xlfn.IFNA(VLOOKUP($C720,DataSuS2023!$B$2:$O$854,13,FALSE),"")</f>
        <v>-</v>
      </c>
      <c r="AZ720" s="43">
        <f t="shared" si="63"/>
        <v>50</v>
      </c>
      <c r="BA720">
        <f t="shared" si="62"/>
        <v>56</v>
      </c>
    </row>
    <row r="721" spans="1:53" ht="15.75" customHeight="1">
      <c r="A721" s="10" t="s">
        <v>1252</v>
      </c>
      <c r="B721" s="5">
        <v>3161700</v>
      </c>
      <c r="C721" s="5" t="str">
        <f t="shared" si="59"/>
        <v>31617</v>
      </c>
      <c r="D721" s="11" t="s">
        <v>56</v>
      </c>
      <c r="E721" s="12">
        <v>0.42099999999999999</v>
      </c>
      <c r="F721" s="12">
        <v>0.55300000000000005</v>
      </c>
      <c r="G721" s="13">
        <v>0.67</v>
      </c>
      <c r="H721" s="46" t="s">
        <v>1253</v>
      </c>
      <c r="I721" s="13" t="s">
        <v>53</v>
      </c>
      <c r="J721" s="14">
        <v>2.67</v>
      </c>
      <c r="K721" s="14">
        <v>2692.5450000000001</v>
      </c>
      <c r="L721" s="15">
        <f t="shared" si="43"/>
        <v>0.99162688088778461</v>
      </c>
      <c r="M721" s="6" t="s">
        <v>170</v>
      </c>
      <c r="N721" s="3" t="str">
        <f>_xlfn.IFNA(VLOOKUP($C721,DataSuS2021!$B$2:$O$173,2,FALSE),"")</f>
        <v/>
      </c>
      <c r="O721" s="3" t="str">
        <f>_xlfn.IFNA(VLOOKUP($C721,DataSuS2021!$B$2:$O$173,3,FALSE),"")</f>
        <v/>
      </c>
      <c r="P721" s="3" t="str">
        <f>_xlfn.IFNA(VLOOKUP($C721,DataSuS2021!$B$2:$O$173,4,FALSE),"")</f>
        <v/>
      </c>
      <c r="Q721" s="3" t="str">
        <f>_xlfn.IFNA(VLOOKUP($C721,DataSuS2021!$B$2:$O$173,5,FALSE),"")</f>
        <v/>
      </c>
      <c r="R721" s="3" t="str">
        <f>_xlfn.IFNA(VLOOKUP($C721,DataSuS2021!$B$2:$O$173,6,FALSE),"")</f>
        <v/>
      </c>
      <c r="S721" s="3" t="str">
        <f>_xlfn.IFNA(VLOOKUP($C721,DataSuS2021!$B$2:$O$173,7,FALSE),"")</f>
        <v/>
      </c>
      <c r="T721" s="3" t="str">
        <f>_xlfn.IFNA(VLOOKUP($C721,DataSuS2021!$B$2:$O$173,8,FALSE),"")</f>
        <v/>
      </c>
      <c r="U721" s="3" t="str">
        <f>_xlfn.IFNA(VLOOKUP($C721,DataSuS2021!$B$2:$O$173,9,FALSE),"")</f>
        <v/>
      </c>
      <c r="V721" s="3" t="str">
        <f>_xlfn.IFNA(VLOOKUP($C721,DataSuS2021!$B$2:$O$173,10,FALSE),"")</f>
        <v/>
      </c>
      <c r="W721" s="3" t="str">
        <f>_xlfn.IFNA(VLOOKUP($C721,DataSuS2021!$B$2:$O$173,11,FALSE),"")</f>
        <v/>
      </c>
      <c r="X721" s="3" t="str">
        <f>_xlfn.IFNA(VLOOKUP($C721,DataSuS2021!$B$2:$O$173,12,FALSE),"")</f>
        <v/>
      </c>
      <c r="Y721" s="3" t="str">
        <f>_xlfn.IFNA(VLOOKUP($C721,DataSuS2021!$B$2:$O$173,13,FALSE),"")</f>
        <v/>
      </c>
      <c r="Z721" s="42">
        <f t="shared" si="60"/>
        <v>0</v>
      </c>
      <c r="AA721" s="37" t="str">
        <f>_xlfn.IFNA(VLOOKUP($C721,DataSuS2022!$B$2:$O$854,2,FALSE),"")</f>
        <v>-</v>
      </c>
      <c r="AB721" s="37" t="str">
        <f>_xlfn.IFNA(VLOOKUP($C721,DataSuS2022!$B$2:$O$854,3,FALSE),"")</f>
        <v>-</v>
      </c>
      <c r="AC721" s="37" t="str">
        <f>_xlfn.IFNA(VLOOKUP($C721,DataSuS2022!$B$2:$O$854,4,FALSE),"")</f>
        <v>-</v>
      </c>
      <c r="AD721" s="37" t="str">
        <f>_xlfn.IFNA(VLOOKUP($C721,DataSuS2022!$B$2:$O$854,5,FALSE),"")</f>
        <v>-</v>
      </c>
      <c r="AE721" s="37" t="str">
        <f>_xlfn.IFNA(VLOOKUP($C721,DataSuS2022!$B$2:$O$854,6,FALSE),"")</f>
        <v>-</v>
      </c>
      <c r="AF721" s="37" t="str">
        <f>_xlfn.IFNA(VLOOKUP($C721,DataSuS2022!$B$2:$O$854,7,FALSE),"")</f>
        <v>-</v>
      </c>
      <c r="AG721" s="37" t="str">
        <f>_xlfn.IFNA(VLOOKUP($C721,DataSuS2022!$B$2:$O$854,8,FALSE),"")</f>
        <v>-</v>
      </c>
      <c r="AH721" s="37" t="str">
        <f>_xlfn.IFNA(VLOOKUP($C721,DataSuS2022!$B$2:$O$854,9,FALSE),"")</f>
        <v>-</v>
      </c>
      <c r="AI721" s="37" t="str">
        <f>_xlfn.IFNA(VLOOKUP($C721,DataSuS2022!$B$2:$O$854,10,FALSE),"")</f>
        <v>-</v>
      </c>
      <c r="AJ721" s="37" t="str">
        <f>_xlfn.IFNA(VLOOKUP($C721,DataSuS2022!$B$2:$O$854,11,FALSE),"")</f>
        <v>-</v>
      </c>
      <c r="AK721" s="37" t="str">
        <f>_xlfn.IFNA(VLOOKUP($C721,DataSuS2022!$B$2:$O$854,12,TRUE),"")</f>
        <v>-</v>
      </c>
      <c r="AL721" s="37" t="str">
        <f>_xlfn.IFNA(VLOOKUP($C721,DataSuS2022!$B$2:$O$854,13,FALSE),"")</f>
        <v>-</v>
      </c>
      <c r="AM721" s="44">
        <f t="shared" si="61"/>
        <v>0</v>
      </c>
      <c r="AN721" t="str">
        <f>_xlfn.IFNA(VLOOKUP($C721,DataSuS2023!$B$2:$O$854,2,FALSE),"")</f>
        <v>-</v>
      </c>
      <c r="AO721" t="str">
        <f>_xlfn.IFNA(VLOOKUP($C721,DataSuS2023!$B$2:$O$854,3,FALSE),"")</f>
        <v>-</v>
      </c>
      <c r="AP721" t="str">
        <f>_xlfn.IFNA(VLOOKUP($C721,DataSuS2023!$B$2:$O$854,4,FALSE),"")</f>
        <v>-</v>
      </c>
      <c r="AQ721" t="str">
        <f>_xlfn.IFNA(VLOOKUP($C721,DataSuS2023!$B$2:$O$854,5,FALSE),"")</f>
        <v>-</v>
      </c>
      <c r="AR721" t="str">
        <f>_xlfn.IFNA(VLOOKUP($C721,DataSuS2023!$B$2:$O$854,6,FALSE),"")</f>
        <v>-</v>
      </c>
      <c r="AS721" t="str">
        <f>_xlfn.IFNA(VLOOKUP($C721,DataSuS2023!$B$2:$O$854,7,FALSE),"")</f>
        <v>-</v>
      </c>
      <c r="AT721" t="str">
        <f>_xlfn.IFNA(VLOOKUP($C721,DataSuS2023!$B$2:$O$854,8,FALSE),"")</f>
        <v>-</v>
      </c>
      <c r="AU721" t="str">
        <f>_xlfn.IFNA(VLOOKUP($C721,DataSuS2023!$B$2:$O$854,9,FALSE),"")</f>
        <v>-</v>
      </c>
      <c r="AV721" t="str">
        <f>_xlfn.IFNA(VLOOKUP($C721,DataSuS2023!$B$2:$O$854,10,FALSE),"")</f>
        <v>-</v>
      </c>
      <c r="AW721" t="str">
        <f>_xlfn.IFNA(VLOOKUP($C721,DataSuS2023!$B$2:$O$854,11,FALSE),"")</f>
        <v>-</v>
      </c>
      <c r="AX721" t="str">
        <f>_xlfn.IFNA(VLOOKUP($C721,DataSuS2023!$B$2:$O$854,12,FALSE),"")</f>
        <v>-</v>
      </c>
      <c r="AY721" t="str">
        <f>_xlfn.IFNA(VLOOKUP($C721,DataSuS2023!$B$2:$O$854,13,FALSE),"")</f>
        <v>-</v>
      </c>
      <c r="AZ721" s="43">
        <f t="shared" si="63"/>
        <v>0</v>
      </c>
      <c r="BA721">
        <f t="shared" si="62"/>
        <v>0</v>
      </c>
    </row>
    <row r="722" spans="1:53" ht="15.75" customHeight="1">
      <c r="A722" s="10" t="s">
        <v>1254</v>
      </c>
      <c r="B722" s="5">
        <v>3161809</v>
      </c>
      <c r="C722" s="5" t="str">
        <f t="shared" si="59"/>
        <v>31618</v>
      </c>
      <c r="D722" s="11" t="s">
        <v>56</v>
      </c>
      <c r="E722" s="12">
        <v>0.42499999999999999</v>
      </c>
      <c r="F722" s="12">
        <v>0.56699999999999995</v>
      </c>
      <c r="G722" s="13">
        <v>0.68899999999999995</v>
      </c>
      <c r="H722" s="46" t="s">
        <v>382</v>
      </c>
      <c r="I722" s="13" t="s">
        <v>53</v>
      </c>
      <c r="J722" s="14">
        <v>4.1500000000000004</v>
      </c>
      <c r="K722" s="14">
        <v>265.73</v>
      </c>
      <c r="L722" s="15">
        <f t="shared" si="43"/>
        <v>15.617355962819403</v>
      </c>
      <c r="M722" s="6" t="s">
        <v>76</v>
      </c>
      <c r="N722" s="3" t="str">
        <f>_xlfn.IFNA(VLOOKUP($C722,DataSuS2021!$B$2:$O$173,2,FALSE),"")</f>
        <v/>
      </c>
      <c r="O722" s="3" t="str">
        <f>_xlfn.IFNA(VLOOKUP($C722,DataSuS2021!$B$2:$O$173,3,FALSE),"")</f>
        <v/>
      </c>
      <c r="P722" s="3" t="str">
        <f>_xlfn.IFNA(VLOOKUP($C722,DataSuS2021!$B$2:$O$173,4,FALSE),"")</f>
        <v/>
      </c>
      <c r="Q722" s="3" t="str">
        <f>_xlfn.IFNA(VLOOKUP($C722,DataSuS2021!$B$2:$O$173,5,FALSE),"")</f>
        <v/>
      </c>
      <c r="R722" s="3" t="str">
        <f>_xlfn.IFNA(VLOOKUP($C722,DataSuS2021!$B$2:$O$173,6,FALSE),"")</f>
        <v/>
      </c>
      <c r="S722" s="3" t="str">
        <f>_xlfn.IFNA(VLOOKUP($C722,DataSuS2021!$B$2:$O$173,7,FALSE),"")</f>
        <v/>
      </c>
      <c r="T722" s="3" t="str">
        <f>_xlfn.IFNA(VLOOKUP($C722,DataSuS2021!$B$2:$O$173,8,FALSE),"")</f>
        <v/>
      </c>
      <c r="U722" s="3" t="str">
        <f>_xlfn.IFNA(VLOOKUP($C722,DataSuS2021!$B$2:$O$173,9,FALSE),"")</f>
        <v/>
      </c>
      <c r="V722" s="3" t="str">
        <f>_xlfn.IFNA(VLOOKUP($C722,DataSuS2021!$B$2:$O$173,10,FALSE),"")</f>
        <v/>
      </c>
      <c r="W722" s="3" t="str">
        <f>_xlfn.IFNA(VLOOKUP($C722,DataSuS2021!$B$2:$O$173,11,FALSE),"")</f>
        <v/>
      </c>
      <c r="X722" s="3" t="str">
        <f>_xlfn.IFNA(VLOOKUP($C722,DataSuS2021!$B$2:$O$173,12,FALSE),"")</f>
        <v/>
      </c>
      <c r="Y722" s="3" t="str">
        <f>_xlfn.IFNA(VLOOKUP($C722,DataSuS2021!$B$2:$O$173,13,FALSE),"")</f>
        <v/>
      </c>
      <c r="Z722" s="42">
        <f t="shared" si="60"/>
        <v>0</v>
      </c>
      <c r="AA722" s="37" t="str">
        <f>_xlfn.IFNA(VLOOKUP($C722,DataSuS2022!$B$2:$O$854,2,FALSE),"")</f>
        <v>-</v>
      </c>
      <c r="AB722" s="37" t="str">
        <f>_xlfn.IFNA(VLOOKUP($C722,DataSuS2022!$B$2:$O$854,3,FALSE),"")</f>
        <v>-</v>
      </c>
      <c r="AC722" s="37" t="str">
        <f>_xlfn.IFNA(VLOOKUP($C722,DataSuS2022!$B$2:$O$854,4,FALSE),"")</f>
        <v>-</v>
      </c>
      <c r="AD722" s="37" t="str">
        <f>_xlfn.IFNA(VLOOKUP($C722,DataSuS2022!$B$2:$O$854,5,FALSE),"")</f>
        <v>-</v>
      </c>
      <c r="AE722" s="37" t="str">
        <f>_xlfn.IFNA(VLOOKUP($C722,DataSuS2022!$B$2:$O$854,6,FALSE),"")</f>
        <v>-</v>
      </c>
      <c r="AF722" s="37" t="str">
        <f>_xlfn.IFNA(VLOOKUP($C722,DataSuS2022!$B$2:$O$854,7,FALSE),"")</f>
        <v>-</v>
      </c>
      <c r="AG722" s="37" t="str">
        <f>_xlfn.IFNA(VLOOKUP($C722,DataSuS2022!$B$2:$O$854,8,FALSE),"")</f>
        <v>-</v>
      </c>
      <c r="AH722" s="37" t="str">
        <f>_xlfn.IFNA(VLOOKUP($C722,DataSuS2022!$B$2:$O$854,9,FALSE),"")</f>
        <v>-</v>
      </c>
      <c r="AI722" s="37" t="str">
        <f>_xlfn.IFNA(VLOOKUP($C722,DataSuS2022!$B$2:$O$854,10,FALSE),"")</f>
        <v>-</v>
      </c>
      <c r="AJ722" s="37" t="str">
        <f>_xlfn.IFNA(VLOOKUP($C722,DataSuS2022!$B$2:$O$854,11,FALSE),"")</f>
        <v>-</v>
      </c>
      <c r="AK722" s="37" t="str">
        <f>_xlfn.IFNA(VLOOKUP($C722,DataSuS2022!$B$2:$O$854,12,TRUE),"")</f>
        <v>-</v>
      </c>
      <c r="AL722" s="37" t="str">
        <f>_xlfn.IFNA(VLOOKUP($C722,DataSuS2022!$B$2:$O$854,13,FALSE),"")</f>
        <v>-</v>
      </c>
      <c r="AM722" s="44">
        <f t="shared" si="61"/>
        <v>0</v>
      </c>
      <c r="AN722" t="str">
        <f>_xlfn.IFNA(VLOOKUP($C722,DataSuS2023!$B$2:$O$854,2,FALSE),"")</f>
        <v>-</v>
      </c>
      <c r="AO722" t="str">
        <f>_xlfn.IFNA(VLOOKUP($C722,DataSuS2023!$B$2:$O$854,3,FALSE),"")</f>
        <v>-</v>
      </c>
      <c r="AP722" t="str">
        <f>_xlfn.IFNA(VLOOKUP($C722,DataSuS2023!$B$2:$O$854,4,FALSE),"")</f>
        <v>-</v>
      </c>
      <c r="AQ722" t="str">
        <f>_xlfn.IFNA(VLOOKUP($C722,DataSuS2023!$B$2:$O$854,5,FALSE),"")</f>
        <v>-</v>
      </c>
      <c r="AR722" t="str">
        <f>_xlfn.IFNA(VLOOKUP($C722,DataSuS2023!$B$2:$O$854,6,FALSE),"")</f>
        <v>-</v>
      </c>
      <c r="AS722" t="str">
        <f>_xlfn.IFNA(VLOOKUP($C722,DataSuS2023!$B$2:$O$854,7,FALSE),"")</f>
        <v>-</v>
      </c>
      <c r="AT722" t="str">
        <f>_xlfn.IFNA(VLOOKUP($C722,DataSuS2023!$B$2:$O$854,8,FALSE),"")</f>
        <v>-</v>
      </c>
      <c r="AU722" t="str">
        <f>_xlfn.IFNA(VLOOKUP($C722,DataSuS2023!$B$2:$O$854,9,FALSE),"")</f>
        <v>-</v>
      </c>
      <c r="AV722" t="str">
        <f>_xlfn.IFNA(VLOOKUP($C722,DataSuS2023!$B$2:$O$854,10,FALSE),"")</f>
        <v>-</v>
      </c>
      <c r="AW722" t="str">
        <f>_xlfn.IFNA(VLOOKUP($C722,DataSuS2023!$B$2:$O$854,11,FALSE),"")</f>
        <v>-</v>
      </c>
      <c r="AX722" t="str">
        <f>_xlfn.IFNA(VLOOKUP($C722,DataSuS2023!$B$2:$O$854,12,FALSE),"")</f>
        <v>-</v>
      </c>
      <c r="AY722" t="str">
        <f>_xlfn.IFNA(VLOOKUP($C722,DataSuS2023!$B$2:$O$854,13,FALSE),"")</f>
        <v>-</v>
      </c>
      <c r="AZ722" s="43">
        <f t="shared" si="63"/>
        <v>0</v>
      </c>
      <c r="BA722">
        <f t="shared" si="62"/>
        <v>0</v>
      </c>
    </row>
    <row r="723" spans="1:53" ht="15.75" customHeight="1">
      <c r="A723" s="10" t="s">
        <v>1255</v>
      </c>
      <c r="B723" s="5">
        <v>3161908</v>
      </c>
      <c r="C723" s="5" t="str">
        <f t="shared" si="59"/>
        <v>31619</v>
      </c>
      <c r="D723" s="11" t="s">
        <v>901</v>
      </c>
      <c r="E723" s="12">
        <v>0.36799999999999999</v>
      </c>
      <c r="F723" s="12">
        <v>0.52100000000000002</v>
      </c>
      <c r="G723" s="13">
        <v>0.66700000000000004</v>
      </c>
      <c r="H723" s="46" t="s">
        <v>909</v>
      </c>
      <c r="I723" s="13" t="s">
        <v>70</v>
      </c>
      <c r="J723" s="14">
        <v>3.52</v>
      </c>
      <c r="K723" s="14">
        <v>363.82799999999997</v>
      </c>
      <c r="L723" s="15">
        <f t="shared" si="43"/>
        <v>9.6749013270006703</v>
      </c>
      <c r="M723" s="6" t="s">
        <v>117</v>
      </c>
      <c r="N723" s="3" t="str">
        <f>_xlfn.IFNA(VLOOKUP($C723,DataSuS2021!$B$2:$O$173,2,FALSE),"")</f>
        <v>-</v>
      </c>
      <c r="O723" s="3" t="str">
        <f>_xlfn.IFNA(VLOOKUP($C723,DataSuS2021!$B$2:$O$173,3,FALSE),"")</f>
        <v>-</v>
      </c>
      <c r="P723" s="3">
        <f>_xlfn.IFNA(VLOOKUP($C723,DataSuS2021!$B$2:$O$173,4,FALSE),"")</f>
        <v>2</v>
      </c>
      <c r="Q723" s="3" t="str">
        <f>_xlfn.IFNA(VLOOKUP($C723,DataSuS2021!$B$2:$O$173,5,FALSE),"")</f>
        <v>-</v>
      </c>
      <c r="R723" s="3">
        <f>_xlfn.IFNA(VLOOKUP($C723,DataSuS2021!$B$2:$O$173,6,FALSE),"")</f>
        <v>1</v>
      </c>
      <c r="S723" s="3">
        <f>_xlfn.IFNA(VLOOKUP($C723,DataSuS2021!$B$2:$O$173,7,FALSE),"")</f>
        <v>1</v>
      </c>
      <c r="T723" s="3">
        <f>_xlfn.IFNA(VLOOKUP($C723,DataSuS2021!$B$2:$O$173,8,FALSE),"")</f>
        <v>2</v>
      </c>
      <c r="U723" s="3" t="str">
        <f>_xlfn.IFNA(VLOOKUP($C723,DataSuS2021!$B$2:$O$173,9,FALSE),"")</f>
        <v>-</v>
      </c>
      <c r="V723" s="3" t="str">
        <f>_xlfn.IFNA(VLOOKUP($C723,DataSuS2021!$B$2:$O$173,10,FALSE),"")</f>
        <v>-</v>
      </c>
      <c r="W723" s="3">
        <f>_xlfn.IFNA(VLOOKUP($C723,DataSuS2021!$B$2:$O$173,11,FALSE),"")</f>
        <v>3</v>
      </c>
      <c r="X723" s="3" t="str">
        <f>_xlfn.IFNA(VLOOKUP($C723,DataSuS2021!$B$2:$O$173,12,FALSE),"")</f>
        <v>-</v>
      </c>
      <c r="Y723" s="3">
        <f>_xlfn.IFNA(VLOOKUP($C723,DataSuS2021!$B$2:$O$173,13,FALSE),"")</f>
        <v>1</v>
      </c>
      <c r="Z723" s="42">
        <f t="shared" si="60"/>
        <v>10</v>
      </c>
      <c r="AA723" s="37">
        <f>_xlfn.IFNA(VLOOKUP($C723,DataSuS2022!$B$2:$O$854,2,FALSE),"")</f>
        <v>1</v>
      </c>
      <c r="AB723" s="37" t="str">
        <f>_xlfn.IFNA(VLOOKUP($C723,DataSuS2022!$B$2:$O$854,3,FALSE),"")</f>
        <v>-</v>
      </c>
      <c r="AC723" s="37">
        <f>_xlfn.IFNA(VLOOKUP($C723,DataSuS2022!$B$2:$O$854,4,FALSE),"")</f>
        <v>1</v>
      </c>
      <c r="AD723" s="37" t="str">
        <f>_xlfn.IFNA(VLOOKUP($C723,DataSuS2022!$B$2:$O$854,5,FALSE),"")</f>
        <v>-</v>
      </c>
      <c r="AE723" s="37">
        <f>_xlfn.IFNA(VLOOKUP($C723,DataSuS2022!$B$2:$O$854,6,FALSE),"")</f>
        <v>1</v>
      </c>
      <c r="AF723" s="37" t="str">
        <f>_xlfn.IFNA(VLOOKUP($C723,DataSuS2022!$B$2:$O$854,7,FALSE),"")</f>
        <v>-</v>
      </c>
      <c r="AG723" s="37">
        <f>_xlfn.IFNA(VLOOKUP($C723,DataSuS2022!$B$2:$O$854,8,FALSE),"")</f>
        <v>2</v>
      </c>
      <c r="AH723" s="37">
        <f>_xlfn.IFNA(VLOOKUP($C723,DataSuS2022!$B$2:$O$854,9,FALSE),"")</f>
        <v>2</v>
      </c>
      <c r="AI723" s="37" t="str">
        <f>_xlfn.IFNA(VLOOKUP($C723,DataSuS2022!$B$2:$O$854,10,FALSE),"")</f>
        <v>-</v>
      </c>
      <c r="AJ723" s="37">
        <f>_xlfn.IFNA(VLOOKUP($C723,DataSuS2022!$B$2:$O$854,11,FALSE),"")</f>
        <v>1</v>
      </c>
      <c r="AK723" s="37">
        <f>_xlfn.IFNA(VLOOKUP($C723,DataSuS2022!$B$2:$O$854,12,TRUE),"")</f>
        <v>1</v>
      </c>
      <c r="AL723" s="37" t="str">
        <f>_xlfn.IFNA(VLOOKUP($C723,DataSuS2022!$B$2:$O$854,13,FALSE),"")</f>
        <v>-</v>
      </c>
      <c r="AM723" s="44">
        <f t="shared" si="61"/>
        <v>9</v>
      </c>
      <c r="AN723" t="str">
        <f>_xlfn.IFNA(VLOOKUP($C723,DataSuS2023!$B$2:$O$854,2,FALSE),"")</f>
        <v>-</v>
      </c>
      <c r="AO723">
        <f>_xlfn.IFNA(VLOOKUP($C723,DataSuS2023!$B$2:$O$854,3,FALSE),"")</f>
        <v>1</v>
      </c>
      <c r="AP723" t="str">
        <f>_xlfn.IFNA(VLOOKUP($C723,DataSuS2023!$B$2:$O$854,4,FALSE),"")</f>
        <v>-</v>
      </c>
      <c r="AQ723">
        <f>_xlfn.IFNA(VLOOKUP($C723,DataSuS2023!$B$2:$O$854,5,FALSE),"")</f>
        <v>1</v>
      </c>
      <c r="AR723">
        <f>_xlfn.IFNA(VLOOKUP($C723,DataSuS2023!$B$2:$O$854,6,FALSE),"")</f>
        <v>1</v>
      </c>
      <c r="AS723">
        <f>_xlfn.IFNA(VLOOKUP($C723,DataSuS2023!$B$2:$O$854,7,FALSE),"")</f>
        <v>2</v>
      </c>
      <c r="AT723" t="str">
        <f>_xlfn.IFNA(VLOOKUP($C723,DataSuS2023!$B$2:$O$854,8,FALSE),"")</f>
        <v>-</v>
      </c>
      <c r="AU723" t="str">
        <f>_xlfn.IFNA(VLOOKUP($C723,DataSuS2023!$B$2:$O$854,9,FALSE),"")</f>
        <v>-</v>
      </c>
      <c r="AV723" t="str">
        <f>_xlfn.IFNA(VLOOKUP($C723,DataSuS2023!$B$2:$O$854,10,FALSE),"")</f>
        <v>-</v>
      </c>
      <c r="AW723" t="str">
        <f>_xlfn.IFNA(VLOOKUP($C723,DataSuS2023!$B$2:$O$854,11,FALSE),"")</f>
        <v>-</v>
      </c>
      <c r="AX723" t="str">
        <f>_xlfn.IFNA(VLOOKUP($C723,DataSuS2023!$B$2:$O$854,12,FALSE),"")</f>
        <v>-</v>
      </c>
      <c r="AY723" t="str">
        <f>_xlfn.IFNA(VLOOKUP($C723,DataSuS2023!$B$2:$O$854,13,FALSE),"")</f>
        <v>-</v>
      </c>
      <c r="AZ723" s="43">
        <f t="shared" si="63"/>
        <v>5</v>
      </c>
      <c r="BA723">
        <f t="shared" si="62"/>
        <v>24</v>
      </c>
    </row>
    <row r="724" spans="1:53" ht="15.75" customHeight="1">
      <c r="A724" s="10" t="s">
        <v>1256</v>
      </c>
      <c r="B724" s="5">
        <v>3125507</v>
      </c>
      <c r="C724" s="5" t="str">
        <f t="shared" si="59"/>
        <v>31255</v>
      </c>
      <c r="D724" s="11" t="s">
        <v>59</v>
      </c>
      <c r="E724" s="12">
        <v>0.497</v>
      </c>
      <c r="F724" s="12">
        <v>0.60399999999999998</v>
      </c>
      <c r="G724" s="13">
        <v>0.64</v>
      </c>
      <c r="H724" s="46" t="s">
        <v>1257</v>
      </c>
      <c r="I724" s="13" t="s">
        <v>53</v>
      </c>
      <c r="J724" s="14">
        <v>0.77</v>
      </c>
      <c r="K724" s="14">
        <v>314.45800000000003</v>
      </c>
      <c r="L724" s="15">
        <f t="shared" si="43"/>
        <v>2.4486576903751849</v>
      </c>
      <c r="M724" s="6" t="s">
        <v>103</v>
      </c>
      <c r="N724" s="3" t="str">
        <f>_xlfn.IFNA(VLOOKUP($C724,DataSuS2021!$B$2:$O$173,2,FALSE),"")</f>
        <v/>
      </c>
      <c r="O724" s="3" t="str">
        <f>_xlfn.IFNA(VLOOKUP($C724,DataSuS2021!$B$2:$O$173,3,FALSE),"")</f>
        <v/>
      </c>
      <c r="P724" s="3" t="str">
        <f>_xlfn.IFNA(VLOOKUP($C724,DataSuS2021!$B$2:$O$173,4,FALSE),"")</f>
        <v/>
      </c>
      <c r="Q724" s="3" t="str">
        <f>_xlfn.IFNA(VLOOKUP($C724,DataSuS2021!$B$2:$O$173,5,FALSE),"")</f>
        <v/>
      </c>
      <c r="R724" s="3" t="str">
        <f>_xlfn.IFNA(VLOOKUP($C724,DataSuS2021!$B$2:$O$173,6,FALSE),"")</f>
        <v/>
      </c>
      <c r="S724" s="3" t="str">
        <f>_xlfn.IFNA(VLOOKUP($C724,DataSuS2021!$B$2:$O$173,7,FALSE),"")</f>
        <v/>
      </c>
      <c r="T724" s="3" t="str">
        <f>_xlfn.IFNA(VLOOKUP($C724,DataSuS2021!$B$2:$O$173,8,FALSE),"")</f>
        <v/>
      </c>
      <c r="U724" s="3" t="str">
        <f>_xlfn.IFNA(VLOOKUP($C724,DataSuS2021!$B$2:$O$173,9,FALSE),"")</f>
        <v/>
      </c>
      <c r="V724" s="3" t="str">
        <f>_xlfn.IFNA(VLOOKUP($C724,DataSuS2021!$B$2:$O$173,10,FALSE),"")</f>
        <v/>
      </c>
      <c r="W724" s="3" t="str">
        <f>_xlfn.IFNA(VLOOKUP($C724,DataSuS2021!$B$2:$O$173,11,FALSE),"")</f>
        <v/>
      </c>
      <c r="X724" s="3" t="str">
        <f>_xlfn.IFNA(VLOOKUP($C724,DataSuS2021!$B$2:$O$173,12,FALSE),"")</f>
        <v/>
      </c>
      <c r="Y724" s="3" t="str">
        <f>_xlfn.IFNA(VLOOKUP($C724,DataSuS2021!$B$2:$O$173,13,FALSE),"")</f>
        <v/>
      </c>
      <c r="Z724" s="42">
        <f t="shared" si="60"/>
        <v>0</v>
      </c>
      <c r="AA724" s="37" t="str">
        <f>_xlfn.IFNA(VLOOKUP($C724,DataSuS2022!$B$2:$O$854,2,FALSE),"")</f>
        <v>-</v>
      </c>
      <c r="AB724" s="37" t="str">
        <f>_xlfn.IFNA(VLOOKUP($C724,DataSuS2022!$B$2:$O$854,3,FALSE),"")</f>
        <v>-</v>
      </c>
      <c r="AC724" s="37" t="str">
        <f>_xlfn.IFNA(VLOOKUP($C724,DataSuS2022!$B$2:$O$854,4,FALSE),"")</f>
        <v>-</v>
      </c>
      <c r="AD724" s="37" t="str">
        <f>_xlfn.IFNA(VLOOKUP($C724,DataSuS2022!$B$2:$O$854,5,FALSE),"")</f>
        <v>-</v>
      </c>
      <c r="AE724" s="37" t="str">
        <f>_xlfn.IFNA(VLOOKUP($C724,DataSuS2022!$B$2:$O$854,6,FALSE),"")</f>
        <v>-</v>
      </c>
      <c r="AF724" s="37" t="str">
        <f>_xlfn.IFNA(VLOOKUP($C724,DataSuS2022!$B$2:$O$854,7,FALSE),"")</f>
        <v>-</v>
      </c>
      <c r="AG724" s="37" t="str">
        <f>_xlfn.IFNA(VLOOKUP($C724,DataSuS2022!$B$2:$O$854,8,FALSE),"")</f>
        <v>-</v>
      </c>
      <c r="AH724" s="37" t="str">
        <f>_xlfn.IFNA(VLOOKUP($C724,DataSuS2022!$B$2:$O$854,9,FALSE),"")</f>
        <v>-</v>
      </c>
      <c r="AI724" s="37" t="str">
        <f>_xlfn.IFNA(VLOOKUP($C724,DataSuS2022!$B$2:$O$854,10,FALSE),"")</f>
        <v>-</v>
      </c>
      <c r="AJ724" s="37" t="str">
        <f>_xlfn.IFNA(VLOOKUP($C724,DataSuS2022!$B$2:$O$854,11,FALSE),"")</f>
        <v>-</v>
      </c>
      <c r="AK724" s="37" t="str">
        <f>_xlfn.IFNA(VLOOKUP($C724,DataSuS2022!$B$2:$O$854,12,TRUE),"")</f>
        <v>-</v>
      </c>
      <c r="AL724" s="37" t="str">
        <f>_xlfn.IFNA(VLOOKUP($C724,DataSuS2022!$B$2:$O$854,13,FALSE),"")</f>
        <v>-</v>
      </c>
      <c r="AM724" s="44">
        <f t="shared" si="61"/>
        <v>0</v>
      </c>
      <c r="AN724" t="str">
        <f>_xlfn.IFNA(VLOOKUP($C724,DataSuS2023!$B$2:$O$854,2,FALSE),"")</f>
        <v>-</v>
      </c>
      <c r="AO724" t="str">
        <f>_xlfn.IFNA(VLOOKUP($C724,DataSuS2023!$B$2:$O$854,3,FALSE),"")</f>
        <v>-</v>
      </c>
      <c r="AP724" t="str">
        <f>_xlfn.IFNA(VLOOKUP($C724,DataSuS2023!$B$2:$O$854,4,FALSE),"")</f>
        <v>-</v>
      </c>
      <c r="AQ724" t="str">
        <f>_xlfn.IFNA(VLOOKUP($C724,DataSuS2023!$B$2:$O$854,5,FALSE),"")</f>
        <v>-</v>
      </c>
      <c r="AR724" t="str">
        <f>_xlfn.IFNA(VLOOKUP($C724,DataSuS2023!$B$2:$O$854,6,FALSE),"")</f>
        <v>-</v>
      </c>
      <c r="AS724" t="str">
        <f>_xlfn.IFNA(VLOOKUP($C724,DataSuS2023!$B$2:$O$854,7,FALSE),"")</f>
        <v>-</v>
      </c>
      <c r="AT724" t="str">
        <f>_xlfn.IFNA(VLOOKUP($C724,DataSuS2023!$B$2:$O$854,8,FALSE),"")</f>
        <v>-</v>
      </c>
      <c r="AU724" t="str">
        <f>_xlfn.IFNA(VLOOKUP($C724,DataSuS2023!$B$2:$O$854,9,FALSE),"")</f>
        <v>-</v>
      </c>
      <c r="AV724" t="str">
        <f>_xlfn.IFNA(VLOOKUP($C724,DataSuS2023!$B$2:$O$854,10,FALSE),"")</f>
        <v>-</v>
      </c>
      <c r="AW724" t="str">
        <f>_xlfn.IFNA(VLOOKUP($C724,DataSuS2023!$B$2:$O$854,11,FALSE),"")</f>
        <v>-</v>
      </c>
      <c r="AX724" t="str">
        <f>_xlfn.IFNA(VLOOKUP($C724,DataSuS2023!$B$2:$O$854,12,FALSE),"")</f>
        <v>-</v>
      </c>
      <c r="AY724" t="str">
        <f>_xlfn.IFNA(VLOOKUP($C724,DataSuS2023!$B$2:$O$854,13,FALSE),"")</f>
        <v>-</v>
      </c>
      <c r="AZ724" s="43">
        <f t="shared" si="63"/>
        <v>0</v>
      </c>
      <c r="BA724">
        <f t="shared" si="62"/>
        <v>0</v>
      </c>
    </row>
    <row r="725" spans="1:53" ht="15.75" customHeight="1">
      <c r="A725" s="10" t="s">
        <v>1258</v>
      </c>
      <c r="B725" s="5">
        <v>3162005</v>
      </c>
      <c r="C725" s="5" t="str">
        <f t="shared" si="59"/>
        <v>31620</v>
      </c>
      <c r="D725" s="11" t="s">
        <v>85</v>
      </c>
      <c r="E725" s="12">
        <v>0.499</v>
      </c>
      <c r="F725" s="12">
        <v>0.627</v>
      </c>
      <c r="G725" s="13">
        <v>0.71499999999999997</v>
      </c>
      <c r="H725" s="46">
        <v>86</v>
      </c>
      <c r="I725" s="13" t="s">
        <v>61</v>
      </c>
      <c r="J725" s="14">
        <v>6.14</v>
      </c>
      <c r="K725" s="14">
        <v>516.68299999999999</v>
      </c>
      <c r="L725" s="15">
        <f t="shared" si="43"/>
        <v>11.883495295955159</v>
      </c>
      <c r="M725" s="6" t="s">
        <v>89</v>
      </c>
      <c r="N725" s="3" t="str">
        <f>_xlfn.IFNA(VLOOKUP($C725,DataSuS2021!$B$2:$O$173,2,FALSE),"")</f>
        <v/>
      </c>
      <c r="O725" s="3" t="str">
        <f>_xlfn.IFNA(VLOOKUP($C725,DataSuS2021!$B$2:$O$173,3,FALSE),"")</f>
        <v/>
      </c>
      <c r="P725" s="3" t="str">
        <f>_xlfn.IFNA(VLOOKUP($C725,DataSuS2021!$B$2:$O$173,4,FALSE),"")</f>
        <v/>
      </c>
      <c r="Q725" s="3" t="str">
        <f>_xlfn.IFNA(VLOOKUP($C725,DataSuS2021!$B$2:$O$173,5,FALSE),"")</f>
        <v/>
      </c>
      <c r="R725" s="3" t="str">
        <f>_xlfn.IFNA(VLOOKUP($C725,DataSuS2021!$B$2:$O$173,6,FALSE),"")</f>
        <v/>
      </c>
      <c r="S725" s="3" t="str">
        <f>_xlfn.IFNA(VLOOKUP($C725,DataSuS2021!$B$2:$O$173,7,FALSE),"")</f>
        <v/>
      </c>
      <c r="T725" s="3" t="str">
        <f>_xlfn.IFNA(VLOOKUP($C725,DataSuS2021!$B$2:$O$173,8,FALSE),"")</f>
        <v/>
      </c>
      <c r="U725" s="3" t="str">
        <f>_xlfn.IFNA(VLOOKUP($C725,DataSuS2021!$B$2:$O$173,9,FALSE),"")</f>
        <v/>
      </c>
      <c r="V725" s="3" t="str">
        <f>_xlfn.IFNA(VLOOKUP($C725,DataSuS2021!$B$2:$O$173,10,FALSE),"")</f>
        <v/>
      </c>
      <c r="W725" s="3" t="str">
        <f>_xlfn.IFNA(VLOOKUP($C725,DataSuS2021!$B$2:$O$173,11,FALSE),"")</f>
        <v/>
      </c>
      <c r="X725" s="3" t="str">
        <f>_xlfn.IFNA(VLOOKUP($C725,DataSuS2021!$B$2:$O$173,12,FALSE),"")</f>
        <v/>
      </c>
      <c r="Y725" s="3" t="str">
        <f>_xlfn.IFNA(VLOOKUP($C725,DataSuS2021!$B$2:$O$173,13,FALSE),"")</f>
        <v/>
      </c>
      <c r="Z725" s="42">
        <f t="shared" si="60"/>
        <v>0</v>
      </c>
      <c r="AA725" s="37" t="str">
        <f>_xlfn.IFNA(VLOOKUP($C725,DataSuS2022!$B$2:$O$854,2,FALSE),"")</f>
        <v>-</v>
      </c>
      <c r="AB725" s="37" t="str">
        <f>_xlfn.IFNA(VLOOKUP($C725,DataSuS2022!$B$2:$O$854,3,FALSE),"")</f>
        <v>-</v>
      </c>
      <c r="AC725" s="37" t="str">
        <f>_xlfn.IFNA(VLOOKUP($C725,DataSuS2022!$B$2:$O$854,4,FALSE),"")</f>
        <v>-</v>
      </c>
      <c r="AD725" s="37" t="str">
        <f>_xlfn.IFNA(VLOOKUP($C725,DataSuS2022!$B$2:$O$854,5,FALSE),"")</f>
        <v>-</v>
      </c>
      <c r="AE725" s="37" t="str">
        <f>_xlfn.IFNA(VLOOKUP($C725,DataSuS2022!$B$2:$O$854,6,FALSE),"")</f>
        <v>-</v>
      </c>
      <c r="AF725" s="37" t="str">
        <f>_xlfn.IFNA(VLOOKUP($C725,DataSuS2022!$B$2:$O$854,7,FALSE),"")</f>
        <v>-</v>
      </c>
      <c r="AG725" s="37" t="str">
        <f>_xlfn.IFNA(VLOOKUP($C725,DataSuS2022!$B$2:$O$854,8,FALSE),"")</f>
        <v>-</v>
      </c>
      <c r="AH725" s="37" t="str">
        <f>_xlfn.IFNA(VLOOKUP($C725,DataSuS2022!$B$2:$O$854,9,FALSE),"")</f>
        <v>-</v>
      </c>
      <c r="AI725" s="37" t="str">
        <f>_xlfn.IFNA(VLOOKUP($C725,DataSuS2022!$B$2:$O$854,10,FALSE),"")</f>
        <v>-</v>
      </c>
      <c r="AJ725" s="37" t="str">
        <f>_xlfn.IFNA(VLOOKUP($C725,DataSuS2022!$B$2:$O$854,11,FALSE),"")</f>
        <v>-</v>
      </c>
      <c r="AK725" s="37" t="str">
        <f>_xlfn.IFNA(VLOOKUP($C725,DataSuS2022!$B$2:$O$854,12,TRUE),"")</f>
        <v>-</v>
      </c>
      <c r="AL725" s="37" t="str">
        <f>_xlfn.IFNA(VLOOKUP($C725,DataSuS2022!$B$2:$O$854,13,FALSE),"")</f>
        <v>-</v>
      </c>
      <c r="AM725" s="44">
        <f t="shared" si="61"/>
        <v>0</v>
      </c>
      <c r="AN725" t="str">
        <f>_xlfn.IFNA(VLOOKUP($C725,DataSuS2023!$B$2:$O$854,2,FALSE),"")</f>
        <v>-</v>
      </c>
      <c r="AO725" t="str">
        <f>_xlfn.IFNA(VLOOKUP($C725,DataSuS2023!$B$2:$O$854,3,FALSE),"")</f>
        <v>-</v>
      </c>
      <c r="AP725" t="str">
        <f>_xlfn.IFNA(VLOOKUP($C725,DataSuS2023!$B$2:$O$854,4,FALSE),"")</f>
        <v>-</v>
      </c>
      <c r="AQ725" t="str">
        <f>_xlfn.IFNA(VLOOKUP($C725,DataSuS2023!$B$2:$O$854,5,FALSE),"")</f>
        <v>-</v>
      </c>
      <c r="AR725" t="str">
        <f>_xlfn.IFNA(VLOOKUP($C725,DataSuS2023!$B$2:$O$854,6,FALSE),"")</f>
        <v>-</v>
      </c>
      <c r="AS725" t="str">
        <f>_xlfn.IFNA(VLOOKUP($C725,DataSuS2023!$B$2:$O$854,7,FALSE),"")</f>
        <v>-</v>
      </c>
      <c r="AT725" t="str">
        <f>_xlfn.IFNA(VLOOKUP($C725,DataSuS2023!$B$2:$O$854,8,FALSE),"")</f>
        <v>-</v>
      </c>
      <c r="AU725" t="str">
        <f>_xlfn.IFNA(VLOOKUP($C725,DataSuS2023!$B$2:$O$854,9,FALSE),"")</f>
        <v>-</v>
      </c>
      <c r="AV725" t="str">
        <f>_xlfn.IFNA(VLOOKUP($C725,DataSuS2023!$B$2:$O$854,10,FALSE),"")</f>
        <v>-</v>
      </c>
      <c r="AW725" t="str">
        <f>_xlfn.IFNA(VLOOKUP($C725,DataSuS2023!$B$2:$O$854,11,FALSE),"")</f>
        <v>-</v>
      </c>
      <c r="AX725" t="str">
        <f>_xlfn.IFNA(VLOOKUP($C725,DataSuS2023!$B$2:$O$854,12,FALSE),"")</f>
        <v>-</v>
      </c>
      <c r="AY725" t="str">
        <f>_xlfn.IFNA(VLOOKUP($C725,DataSuS2023!$B$2:$O$854,13,FALSE),"")</f>
        <v>-</v>
      </c>
      <c r="AZ725" s="43">
        <f t="shared" si="63"/>
        <v>0</v>
      </c>
      <c r="BA725">
        <f t="shared" si="62"/>
        <v>0</v>
      </c>
    </row>
    <row r="726" spans="1:53" ht="15.75" customHeight="1">
      <c r="A726" s="10" t="s">
        <v>1259</v>
      </c>
      <c r="B726" s="5">
        <v>3162104</v>
      </c>
      <c r="C726" s="5" t="str">
        <f t="shared" si="59"/>
        <v>31621</v>
      </c>
      <c r="D726" s="11" t="s">
        <v>119</v>
      </c>
      <c r="E726" s="12">
        <v>0.443</v>
      </c>
      <c r="F726" s="12">
        <v>0.60699999999999998</v>
      </c>
      <c r="G726" s="13">
        <v>0.73599999999999999</v>
      </c>
      <c r="H726" s="46" t="s">
        <v>701</v>
      </c>
      <c r="I726" s="13" t="s">
        <v>53</v>
      </c>
      <c r="J726" s="14">
        <v>7.12</v>
      </c>
      <c r="K726" s="14">
        <v>866.08699999999999</v>
      </c>
      <c r="L726" s="15">
        <f t="shared" si="43"/>
        <v>8.2208831214416094</v>
      </c>
      <c r="M726" s="6" t="s">
        <v>54</v>
      </c>
      <c r="N726" s="3" t="str">
        <f>_xlfn.IFNA(VLOOKUP($C726,DataSuS2021!$B$2:$O$173,2,FALSE),"")</f>
        <v/>
      </c>
      <c r="O726" s="3" t="str">
        <f>_xlfn.IFNA(VLOOKUP($C726,DataSuS2021!$B$2:$O$173,3,FALSE),"")</f>
        <v/>
      </c>
      <c r="P726" s="3" t="str">
        <f>_xlfn.IFNA(VLOOKUP($C726,DataSuS2021!$B$2:$O$173,4,FALSE),"")</f>
        <v/>
      </c>
      <c r="Q726" s="3" t="str">
        <f>_xlfn.IFNA(VLOOKUP($C726,DataSuS2021!$B$2:$O$173,5,FALSE),"")</f>
        <v/>
      </c>
      <c r="R726" s="3" t="str">
        <f>_xlfn.IFNA(VLOOKUP($C726,DataSuS2021!$B$2:$O$173,6,FALSE),"")</f>
        <v/>
      </c>
      <c r="S726" s="3" t="str">
        <f>_xlfn.IFNA(VLOOKUP($C726,DataSuS2021!$B$2:$O$173,7,FALSE),"")</f>
        <v/>
      </c>
      <c r="T726" s="3" t="str">
        <f>_xlfn.IFNA(VLOOKUP($C726,DataSuS2021!$B$2:$O$173,8,FALSE),"")</f>
        <v/>
      </c>
      <c r="U726" s="3" t="str">
        <f>_xlfn.IFNA(VLOOKUP($C726,DataSuS2021!$B$2:$O$173,9,FALSE),"")</f>
        <v/>
      </c>
      <c r="V726" s="3" t="str">
        <f>_xlfn.IFNA(VLOOKUP($C726,DataSuS2021!$B$2:$O$173,10,FALSE),"")</f>
        <v/>
      </c>
      <c r="W726" s="3" t="str">
        <f>_xlfn.IFNA(VLOOKUP($C726,DataSuS2021!$B$2:$O$173,11,FALSE),"")</f>
        <v/>
      </c>
      <c r="X726" s="3" t="str">
        <f>_xlfn.IFNA(VLOOKUP($C726,DataSuS2021!$B$2:$O$173,12,FALSE),"")</f>
        <v/>
      </c>
      <c r="Y726" s="3" t="str">
        <f>_xlfn.IFNA(VLOOKUP($C726,DataSuS2021!$B$2:$O$173,13,FALSE),"")</f>
        <v/>
      </c>
      <c r="Z726" s="42">
        <f t="shared" si="60"/>
        <v>0</v>
      </c>
      <c r="AA726" s="37" t="str">
        <f>_xlfn.IFNA(VLOOKUP($C726,DataSuS2022!$B$2:$O$854,2,FALSE),"")</f>
        <v>-</v>
      </c>
      <c r="AB726" s="37" t="str">
        <f>_xlfn.IFNA(VLOOKUP($C726,DataSuS2022!$B$2:$O$854,3,FALSE),"")</f>
        <v>-</v>
      </c>
      <c r="AC726" s="37" t="str">
        <f>_xlfn.IFNA(VLOOKUP($C726,DataSuS2022!$B$2:$O$854,4,FALSE),"")</f>
        <v>-</v>
      </c>
      <c r="AD726" s="37" t="str">
        <f>_xlfn.IFNA(VLOOKUP($C726,DataSuS2022!$B$2:$O$854,5,FALSE),"")</f>
        <v>-</v>
      </c>
      <c r="AE726" s="37" t="str">
        <f>_xlfn.IFNA(VLOOKUP($C726,DataSuS2022!$B$2:$O$854,6,FALSE),"")</f>
        <v>-</v>
      </c>
      <c r="AF726" s="37" t="str">
        <f>_xlfn.IFNA(VLOOKUP($C726,DataSuS2022!$B$2:$O$854,7,FALSE),"")</f>
        <v>-</v>
      </c>
      <c r="AG726" s="37" t="str">
        <f>_xlfn.IFNA(VLOOKUP($C726,DataSuS2022!$B$2:$O$854,8,FALSE),"")</f>
        <v>-</v>
      </c>
      <c r="AH726" s="37" t="str">
        <f>_xlfn.IFNA(VLOOKUP($C726,DataSuS2022!$B$2:$O$854,9,FALSE),"")</f>
        <v>-</v>
      </c>
      <c r="AI726" s="37" t="str">
        <f>_xlfn.IFNA(VLOOKUP($C726,DataSuS2022!$B$2:$O$854,10,FALSE),"")</f>
        <v>-</v>
      </c>
      <c r="AJ726" s="37" t="str">
        <f>_xlfn.IFNA(VLOOKUP($C726,DataSuS2022!$B$2:$O$854,11,FALSE),"")</f>
        <v>-</v>
      </c>
      <c r="AK726" s="37" t="str">
        <f>_xlfn.IFNA(VLOOKUP($C726,DataSuS2022!$B$2:$O$854,12,TRUE),"")</f>
        <v>-</v>
      </c>
      <c r="AL726" s="37" t="str">
        <f>_xlfn.IFNA(VLOOKUP($C726,DataSuS2022!$B$2:$O$854,13,FALSE),"")</f>
        <v>-</v>
      </c>
      <c r="AM726" s="44">
        <f t="shared" si="61"/>
        <v>0</v>
      </c>
      <c r="AN726" t="str">
        <f>_xlfn.IFNA(VLOOKUP($C726,DataSuS2023!$B$2:$O$854,2,FALSE),"")</f>
        <v>-</v>
      </c>
      <c r="AO726">
        <f>_xlfn.IFNA(VLOOKUP($C726,DataSuS2023!$B$2:$O$854,3,FALSE),"")</f>
        <v>1</v>
      </c>
      <c r="AP726" t="str">
        <f>_xlfn.IFNA(VLOOKUP($C726,DataSuS2023!$B$2:$O$854,4,FALSE),"")</f>
        <v>-</v>
      </c>
      <c r="AQ726" t="str">
        <f>_xlfn.IFNA(VLOOKUP($C726,DataSuS2023!$B$2:$O$854,5,FALSE),"")</f>
        <v>-</v>
      </c>
      <c r="AR726" t="str">
        <f>_xlfn.IFNA(VLOOKUP($C726,DataSuS2023!$B$2:$O$854,6,FALSE),"")</f>
        <v>-</v>
      </c>
      <c r="AS726" t="str">
        <f>_xlfn.IFNA(VLOOKUP($C726,DataSuS2023!$B$2:$O$854,7,FALSE),"")</f>
        <v>-</v>
      </c>
      <c r="AT726" t="str">
        <f>_xlfn.IFNA(VLOOKUP($C726,DataSuS2023!$B$2:$O$854,8,FALSE),"")</f>
        <v>-</v>
      </c>
      <c r="AU726" t="str">
        <f>_xlfn.IFNA(VLOOKUP($C726,DataSuS2023!$B$2:$O$854,9,FALSE),"")</f>
        <v>-</v>
      </c>
      <c r="AV726" t="str">
        <f>_xlfn.IFNA(VLOOKUP($C726,DataSuS2023!$B$2:$O$854,10,FALSE),"")</f>
        <v>-</v>
      </c>
      <c r="AW726" t="str">
        <f>_xlfn.IFNA(VLOOKUP($C726,DataSuS2023!$B$2:$O$854,11,FALSE),"")</f>
        <v>-</v>
      </c>
      <c r="AX726" t="str">
        <f>_xlfn.IFNA(VLOOKUP($C726,DataSuS2023!$B$2:$O$854,12,FALSE),"")</f>
        <v>-</v>
      </c>
      <c r="AY726" t="str">
        <f>_xlfn.IFNA(VLOOKUP($C726,DataSuS2023!$B$2:$O$854,13,FALSE),"")</f>
        <v>-</v>
      </c>
      <c r="AZ726" s="43">
        <f t="shared" si="63"/>
        <v>1</v>
      </c>
      <c r="BA726">
        <f t="shared" si="62"/>
        <v>1</v>
      </c>
    </row>
    <row r="727" spans="1:53" ht="15.75" customHeight="1">
      <c r="A727" s="10" t="s">
        <v>1260</v>
      </c>
      <c r="B727" s="5">
        <v>3162203</v>
      </c>
      <c r="C727" s="5" t="str">
        <f t="shared" si="59"/>
        <v>31622</v>
      </c>
      <c r="D727" s="11" t="s">
        <v>78</v>
      </c>
      <c r="E727" s="12">
        <v>0.28100000000000003</v>
      </c>
      <c r="F727" s="12">
        <v>0.48699999999999999</v>
      </c>
      <c r="G727" s="13">
        <v>0.72399999999999998</v>
      </c>
      <c r="H727" s="46" t="s">
        <v>553</v>
      </c>
      <c r="I727" s="13" t="s">
        <v>53</v>
      </c>
      <c r="J727" s="14">
        <v>1.95</v>
      </c>
      <c r="K727" s="14">
        <v>547.90800000000002</v>
      </c>
      <c r="L727" s="15">
        <f t="shared" si="43"/>
        <v>3.5589916555334105</v>
      </c>
      <c r="M727" s="6" t="s">
        <v>89</v>
      </c>
      <c r="N727" s="3" t="str">
        <f>_xlfn.IFNA(VLOOKUP($C727,DataSuS2021!$B$2:$O$173,2,FALSE),"")</f>
        <v/>
      </c>
      <c r="O727" s="3" t="str">
        <f>_xlfn.IFNA(VLOOKUP($C727,DataSuS2021!$B$2:$O$173,3,FALSE),"")</f>
        <v/>
      </c>
      <c r="P727" s="3" t="str">
        <f>_xlfn.IFNA(VLOOKUP($C727,DataSuS2021!$B$2:$O$173,4,FALSE),"")</f>
        <v/>
      </c>
      <c r="Q727" s="3" t="str">
        <f>_xlfn.IFNA(VLOOKUP($C727,DataSuS2021!$B$2:$O$173,5,FALSE),"")</f>
        <v/>
      </c>
      <c r="R727" s="3" t="str">
        <f>_xlfn.IFNA(VLOOKUP($C727,DataSuS2021!$B$2:$O$173,6,FALSE),"")</f>
        <v/>
      </c>
      <c r="S727" s="3" t="str">
        <f>_xlfn.IFNA(VLOOKUP($C727,DataSuS2021!$B$2:$O$173,7,FALSE),"")</f>
        <v/>
      </c>
      <c r="T727" s="3" t="str">
        <f>_xlfn.IFNA(VLOOKUP($C727,DataSuS2021!$B$2:$O$173,8,FALSE),"")</f>
        <v/>
      </c>
      <c r="U727" s="3" t="str">
        <f>_xlfn.IFNA(VLOOKUP($C727,DataSuS2021!$B$2:$O$173,9,FALSE),"")</f>
        <v/>
      </c>
      <c r="V727" s="3" t="str">
        <f>_xlfn.IFNA(VLOOKUP($C727,DataSuS2021!$B$2:$O$173,10,FALSE),"")</f>
        <v/>
      </c>
      <c r="W727" s="3" t="str">
        <f>_xlfn.IFNA(VLOOKUP($C727,DataSuS2021!$B$2:$O$173,11,FALSE),"")</f>
        <v/>
      </c>
      <c r="X727" s="3" t="str">
        <f>_xlfn.IFNA(VLOOKUP($C727,DataSuS2021!$B$2:$O$173,12,FALSE),"")</f>
        <v/>
      </c>
      <c r="Y727" s="3" t="str">
        <f>_xlfn.IFNA(VLOOKUP($C727,DataSuS2021!$B$2:$O$173,13,FALSE),"")</f>
        <v/>
      </c>
      <c r="Z727" s="42">
        <f t="shared" si="60"/>
        <v>0</v>
      </c>
      <c r="AA727" s="37" t="str">
        <f>_xlfn.IFNA(VLOOKUP($C727,DataSuS2022!$B$2:$O$854,2,FALSE),"")</f>
        <v>-</v>
      </c>
      <c r="AB727" s="37" t="str">
        <f>_xlfn.IFNA(VLOOKUP($C727,DataSuS2022!$B$2:$O$854,3,FALSE),"")</f>
        <v>-</v>
      </c>
      <c r="AC727" s="37" t="str">
        <f>_xlfn.IFNA(VLOOKUP($C727,DataSuS2022!$B$2:$O$854,4,FALSE),"")</f>
        <v>-</v>
      </c>
      <c r="AD727" s="37" t="str">
        <f>_xlfn.IFNA(VLOOKUP($C727,DataSuS2022!$B$2:$O$854,5,FALSE),"")</f>
        <v>-</v>
      </c>
      <c r="AE727" s="37" t="str">
        <f>_xlfn.IFNA(VLOOKUP($C727,DataSuS2022!$B$2:$O$854,6,FALSE),"")</f>
        <v>-</v>
      </c>
      <c r="AF727" s="37" t="str">
        <f>_xlfn.IFNA(VLOOKUP($C727,DataSuS2022!$B$2:$O$854,7,FALSE),"")</f>
        <v>-</v>
      </c>
      <c r="AG727" s="37" t="str">
        <f>_xlfn.IFNA(VLOOKUP($C727,DataSuS2022!$B$2:$O$854,8,FALSE),"")</f>
        <v>-</v>
      </c>
      <c r="AH727" s="37" t="str">
        <f>_xlfn.IFNA(VLOOKUP($C727,DataSuS2022!$B$2:$O$854,9,FALSE),"")</f>
        <v>-</v>
      </c>
      <c r="AI727" s="37" t="str">
        <f>_xlfn.IFNA(VLOOKUP($C727,DataSuS2022!$B$2:$O$854,10,FALSE),"")</f>
        <v>-</v>
      </c>
      <c r="AJ727" s="37" t="str">
        <f>_xlfn.IFNA(VLOOKUP($C727,DataSuS2022!$B$2:$O$854,11,FALSE),"")</f>
        <v>-</v>
      </c>
      <c r="AK727" s="37" t="str">
        <f>_xlfn.IFNA(VLOOKUP($C727,DataSuS2022!$B$2:$O$854,12,TRUE),"")</f>
        <v>-</v>
      </c>
      <c r="AL727" s="37" t="str">
        <f>_xlfn.IFNA(VLOOKUP($C727,DataSuS2022!$B$2:$O$854,13,FALSE),"")</f>
        <v>-</v>
      </c>
      <c r="AM727" s="44">
        <f t="shared" si="61"/>
        <v>0</v>
      </c>
      <c r="AN727" t="str">
        <f>_xlfn.IFNA(VLOOKUP($C727,DataSuS2023!$B$2:$O$854,2,FALSE),"")</f>
        <v>-</v>
      </c>
      <c r="AO727" t="str">
        <f>_xlfn.IFNA(VLOOKUP($C727,DataSuS2023!$B$2:$O$854,3,FALSE),"")</f>
        <v>-</v>
      </c>
      <c r="AP727" t="str">
        <f>_xlfn.IFNA(VLOOKUP($C727,DataSuS2023!$B$2:$O$854,4,FALSE),"")</f>
        <v>-</v>
      </c>
      <c r="AQ727" t="str">
        <f>_xlfn.IFNA(VLOOKUP($C727,DataSuS2023!$B$2:$O$854,5,FALSE),"")</f>
        <v>-</v>
      </c>
      <c r="AR727" t="str">
        <f>_xlfn.IFNA(VLOOKUP($C727,DataSuS2023!$B$2:$O$854,6,FALSE),"")</f>
        <v>-</v>
      </c>
      <c r="AS727" t="str">
        <f>_xlfn.IFNA(VLOOKUP($C727,DataSuS2023!$B$2:$O$854,7,FALSE),"")</f>
        <v>-</v>
      </c>
      <c r="AT727" t="str">
        <f>_xlfn.IFNA(VLOOKUP($C727,DataSuS2023!$B$2:$O$854,8,FALSE),"")</f>
        <v>-</v>
      </c>
      <c r="AU727" t="str">
        <f>_xlfn.IFNA(VLOOKUP($C727,DataSuS2023!$B$2:$O$854,9,FALSE),"")</f>
        <v>-</v>
      </c>
      <c r="AV727" t="str">
        <f>_xlfn.IFNA(VLOOKUP($C727,DataSuS2023!$B$2:$O$854,10,FALSE),"")</f>
        <v>-</v>
      </c>
      <c r="AW727" t="str">
        <f>_xlfn.IFNA(VLOOKUP($C727,DataSuS2023!$B$2:$O$854,11,FALSE),"")</f>
        <v>-</v>
      </c>
      <c r="AX727" t="str">
        <f>_xlfn.IFNA(VLOOKUP($C727,DataSuS2023!$B$2:$O$854,12,FALSE),"")</f>
        <v>-</v>
      </c>
      <c r="AY727" t="str">
        <f>_xlfn.IFNA(VLOOKUP($C727,DataSuS2023!$B$2:$O$854,13,FALSE),"")</f>
        <v>-</v>
      </c>
      <c r="AZ727" s="43">
        <f t="shared" si="63"/>
        <v>0</v>
      </c>
      <c r="BA727">
        <f t="shared" si="62"/>
        <v>0</v>
      </c>
    </row>
    <row r="728" spans="1:53" ht="15.75" customHeight="1">
      <c r="A728" s="10" t="s">
        <v>1261</v>
      </c>
      <c r="B728" s="5">
        <v>3162807</v>
      </c>
      <c r="C728" s="5" t="str">
        <f t="shared" si="59"/>
        <v>31628</v>
      </c>
      <c r="D728" s="11" t="s">
        <v>59</v>
      </c>
      <c r="E728" s="12">
        <v>0.42899999999999999</v>
      </c>
      <c r="F728" s="12">
        <v>0.58499999999999996</v>
      </c>
      <c r="G728" s="13">
        <v>0.63400000000000001</v>
      </c>
      <c r="H728" s="46" t="s">
        <v>446</v>
      </c>
      <c r="I728" s="13" t="s">
        <v>53</v>
      </c>
      <c r="J728" s="14">
        <v>0.92</v>
      </c>
      <c r="K728" s="14">
        <v>998.01499999999999</v>
      </c>
      <c r="L728" s="15">
        <f t="shared" si="43"/>
        <v>0.9218298322169507</v>
      </c>
      <c r="M728" s="6" t="s">
        <v>83</v>
      </c>
      <c r="N728" s="3" t="str">
        <f>_xlfn.IFNA(VLOOKUP($C728,DataSuS2021!$B$2:$O$173,2,FALSE),"")</f>
        <v/>
      </c>
      <c r="O728" s="3" t="str">
        <f>_xlfn.IFNA(VLOOKUP($C728,DataSuS2021!$B$2:$O$173,3,FALSE),"")</f>
        <v/>
      </c>
      <c r="P728" s="3" t="str">
        <f>_xlfn.IFNA(VLOOKUP($C728,DataSuS2021!$B$2:$O$173,4,FALSE),"")</f>
        <v/>
      </c>
      <c r="Q728" s="3" t="str">
        <f>_xlfn.IFNA(VLOOKUP($C728,DataSuS2021!$B$2:$O$173,5,FALSE),"")</f>
        <v/>
      </c>
      <c r="R728" s="3" t="str">
        <f>_xlfn.IFNA(VLOOKUP($C728,DataSuS2021!$B$2:$O$173,6,FALSE),"")</f>
        <v/>
      </c>
      <c r="S728" s="3" t="str">
        <f>_xlfn.IFNA(VLOOKUP($C728,DataSuS2021!$B$2:$O$173,7,FALSE),"")</f>
        <v/>
      </c>
      <c r="T728" s="3" t="str">
        <f>_xlfn.IFNA(VLOOKUP($C728,DataSuS2021!$B$2:$O$173,8,FALSE),"")</f>
        <v/>
      </c>
      <c r="U728" s="3" t="str">
        <f>_xlfn.IFNA(VLOOKUP($C728,DataSuS2021!$B$2:$O$173,9,FALSE),"")</f>
        <v/>
      </c>
      <c r="V728" s="3" t="str">
        <f>_xlfn.IFNA(VLOOKUP($C728,DataSuS2021!$B$2:$O$173,10,FALSE),"")</f>
        <v/>
      </c>
      <c r="W728" s="3" t="str">
        <f>_xlfn.IFNA(VLOOKUP($C728,DataSuS2021!$B$2:$O$173,11,FALSE),"")</f>
        <v/>
      </c>
      <c r="X728" s="3" t="str">
        <f>_xlfn.IFNA(VLOOKUP($C728,DataSuS2021!$B$2:$O$173,12,FALSE),"")</f>
        <v/>
      </c>
      <c r="Y728" s="3" t="str">
        <f>_xlfn.IFNA(VLOOKUP($C728,DataSuS2021!$B$2:$O$173,13,FALSE),"")</f>
        <v/>
      </c>
      <c r="Z728" s="42">
        <f t="shared" si="60"/>
        <v>0</v>
      </c>
      <c r="AA728" s="37" t="str">
        <f>_xlfn.IFNA(VLOOKUP($C728,DataSuS2022!$B$2:$O$854,2,FALSE),"")</f>
        <v>-</v>
      </c>
      <c r="AB728" s="37" t="str">
        <f>_xlfn.IFNA(VLOOKUP($C728,DataSuS2022!$B$2:$O$854,3,FALSE),"")</f>
        <v>-</v>
      </c>
      <c r="AC728" s="37" t="str">
        <f>_xlfn.IFNA(VLOOKUP($C728,DataSuS2022!$B$2:$O$854,4,FALSE),"")</f>
        <v>-</v>
      </c>
      <c r="AD728" s="37" t="str">
        <f>_xlfn.IFNA(VLOOKUP($C728,DataSuS2022!$B$2:$O$854,5,FALSE),"")</f>
        <v>-</v>
      </c>
      <c r="AE728" s="37" t="str">
        <f>_xlfn.IFNA(VLOOKUP($C728,DataSuS2022!$B$2:$O$854,6,FALSE),"")</f>
        <v>-</v>
      </c>
      <c r="AF728" s="37" t="str">
        <f>_xlfn.IFNA(VLOOKUP($C728,DataSuS2022!$B$2:$O$854,7,FALSE),"")</f>
        <v>-</v>
      </c>
      <c r="AG728" s="37" t="str">
        <f>_xlfn.IFNA(VLOOKUP($C728,DataSuS2022!$B$2:$O$854,8,FALSE),"")</f>
        <v>-</v>
      </c>
      <c r="AH728" s="37" t="str">
        <f>_xlfn.IFNA(VLOOKUP($C728,DataSuS2022!$B$2:$O$854,9,FALSE),"")</f>
        <v>-</v>
      </c>
      <c r="AI728" s="37" t="str">
        <f>_xlfn.IFNA(VLOOKUP($C728,DataSuS2022!$B$2:$O$854,10,FALSE),"")</f>
        <v>-</v>
      </c>
      <c r="AJ728" s="37" t="str">
        <f>_xlfn.IFNA(VLOOKUP($C728,DataSuS2022!$B$2:$O$854,11,FALSE),"")</f>
        <v>-</v>
      </c>
      <c r="AK728" s="37" t="str">
        <f>_xlfn.IFNA(VLOOKUP($C728,DataSuS2022!$B$2:$O$854,12,TRUE),"")</f>
        <v>-</v>
      </c>
      <c r="AL728" s="37" t="str">
        <f>_xlfn.IFNA(VLOOKUP($C728,DataSuS2022!$B$2:$O$854,13,FALSE),"")</f>
        <v>-</v>
      </c>
      <c r="AM728" s="44">
        <f t="shared" si="61"/>
        <v>0</v>
      </c>
      <c r="AN728">
        <f>_xlfn.IFNA(VLOOKUP($C728,DataSuS2023!$B$2:$O$854,2,FALSE),"")</f>
        <v>1</v>
      </c>
      <c r="AO728">
        <f>_xlfn.IFNA(VLOOKUP($C728,DataSuS2023!$B$2:$O$854,3,FALSE),"")</f>
        <v>1</v>
      </c>
      <c r="AP728" t="str">
        <f>_xlfn.IFNA(VLOOKUP($C728,DataSuS2023!$B$2:$O$854,4,FALSE),"")</f>
        <v>-</v>
      </c>
      <c r="AQ728" t="str">
        <f>_xlfn.IFNA(VLOOKUP($C728,DataSuS2023!$B$2:$O$854,5,FALSE),"")</f>
        <v>-</v>
      </c>
      <c r="AR728" t="str">
        <f>_xlfn.IFNA(VLOOKUP($C728,DataSuS2023!$B$2:$O$854,6,FALSE),"")</f>
        <v>-</v>
      </c>
      <c r="AS728" t="str">
        <f>_xlfn.IFNA(VLOOKUP($C728,DataSuS2023!$B$2:$O$854,7,FALSE),"")</f>
        <v>-</v>
      </c>
      <c r="AT728" t="str">
        <f>_xlfn.IFNA(VLOOKUP($C728,DataSuS2023!$B$2:$O$854,8,FALSE),"")</f>
        <v>-</v>
      </c>
      <c r="AU728" t="str">
        <f>_xlfn.IFNA(VLOOKUP($C728,DataSuS2023!$B$2:$O$854,9,FALSE),"")</f>
        <v>-</v>
      </c>
      <c r="AV728" t="str">
        <f>_xlfn.IFNA(VLOOKUP($C728,DataSuS2023!$B$2:$O$854,10,FALSE),"")</f>
        <v>-</v>
      </c>
      <c r="AW728" t="str">
        <f>_xlfn.IFNA(VLOOKUP($C728,DataSuS2023!$B$2:$O$854,11,FALSE),"")</f>
        <v>-</v>
      </c>
      <c r="AX728" t="str">
        <f>_xlfn.IFNA(VLOOKUP($C728,DataSuS2023!$B$2:$O$854,12,FALSE),"")</f>
        <v>-</v>
      </c>
      <c r="AY728" t="str">
        <f>_xlfn.IFNA(VLOOKUP($C728,DataSuS2023!$B$2:$O$854,13,FALSE),"")</f>
        <v>-</v>
      </c>
      <c r="AZ728" s="43">
        <f t="shared" si="63"/>
        <v>2</v>
      </c>
      <c r="BA728">
        <f t="shared" si="62"/>
        <v>2</v>
      </c>
    </row>
    <row r="729" spans="1:53" ht="15.75" customHeight="1">
      <c r="A729" s="10" t="s">
        <v>1262</v>
      </c>
      <c r="B729" s="5">
        <v>3162906</v>
      </c>
      <c r="C729" s="5" t="str">
        <f t="shared" si="59"/>
        <v>31629</v>
      </c>
      <c r="D729" s="11" t="s">
        <v>85</v>
      </c>
      <c r="E729" s="12">
        <v>0.24199999999999999</v>
      </c>
      <c r="F729" s="12">
        <v>0.40600000000000003</v>
      </c>
      <c r="G729" s="13">
        <v>0.65300000000000002</v>
      </c>
      <c r="H729" s="46">
        <v>75</v>
      </c>
      <c r="I729" s="13" t="s">
        <v>61</v>
      </c>
      <c r="J729" s="14">
        <v>0.63</v>
      </c>
      <c r="K729" s="14">
        <v>120.536</v>
      </c>
      <c r="L729" s="15">
        <f t="shared" si="43"/>
        <v>5.2266542775602307</v>
      </c>
      <c r="M729" s="6" t="s">
        <v>89</v>
      </c>
      <c r="N729" s="3" t="str">
        <f>_xlfn.IFNA(VLOOKUP($C729,DataSuS2021!$B$2:$O$173,2,FALSE),"")</f>
        <v/>
      </c>
      <c r="O729" s="3" t="str">
        <f>_xlfn.IFNA(VLOOKUP($C729,DataSuS2021!$B$2:$O$173,3,FALSE),"")</f>
        <v/>
      </c>
      <c r="P729" s="3" t="str">
        <f>_xlfn.IFNA(VLOOKUP($C729,DataSuS2021!$B$2:$O$173,4,FALSE),"")</f>
        <v/>
      </c>
      <c r="Q729" s="3" t="str">
        <f>_xlfn.IFNA(VLOOKUP($C729,DataSuS2021!$B$2:$O$173,5,FALSE),"")</f>
        <v/>
      </c>
      <c r="R729" s="3" t="str">
        <f>_xlfn.IFNA(VLOOKUP($C729,DataSuS2021!$B$2:$O$173,6,FALSE),"")</f>
        <v/>
      </c>
      <c r="S729" s="3" t="str">
        <f>_xlfn.IFNA(VLOOKUP($C729,DataSuS2021!$B$2:$O$173,7,FALSE),"")</f>
        <v/>
      </c>
      <c r="T729" s="3" t="str">
        <f>_xlfn.IFNA(VLOOKUP($C729,DataSuS2021!$B$2:$O$173,8,FALSE),"")</f>
        <v/>
      </c>
      <c r="U729" s="3" t="str">
        <f>_xlfn.IFNA(VLOOKUP($C729,DataSuS2021!$B$2:$O$173,9,FALSE),"")</f>
        <v/>
      </c>
      <c r="V729" s="3" t="str">
        <f>_xlfn.IFNA(VLOOKUP($C729,DataSuS2021!$B$2:$O$173,10,FALSE),"")</f>
        <v/>
      </c>
      <c r="W729" s="3" t="str">
        <f>_xlfn.IFNA(VLOOKUP($C729,DataSuS2021!$B$2:$O$173,11,FALSE),"")</f>
        <v/>
      </c>
      <c r="X729" s="3" t="str">
        <f>_xlfn.IFNA(VLOOKUP($C729,DataSuS2021!$B$2:$O$173,12,FALSE),"")</f>
        <v/>
      </c>
      <c r="Y729" s="3" t="str">
        <f>_xlfn.IFNA(VLOOKUP($C729,DataSuS2021!$B$2:$O$173,13,FALSE),"")</f>
        <v/>
      </c>
      <c r="Z729" s="42">
        <f t="shared" si="60"/>
        <v>0</v>
      </c>
      <c r="AA729" s="37" t="str">
        <f>_xlfn.IFNA(VLOOKUP($C729,DataSuS2022!$B$2:$O$854,2,FALSE),"")</f>
        <v>-</v>
      </c>
      <c r="AB729" s="37" t="str">
        <f>_xlfn.IFNA(VLOOKUP($C729,DataSuS2022!$B$2:$O$854,3,FALSE),"")</f>
        <v>-</v>
      </c>
      <c r="AC729" s="37" t="str">
        <f>_xlfn.IFNA(VLOOKUP($C729,DataSuS2022!$B$2:$O$854,4,FALSE),"")</f>
        <v>-</v>
      </c>
      <c r="AD729" s="37" t="str">
        <f>_xlfn.IFNA(VLOOKUP($C729,DataSuS2022!$B$2:$O$854,5,FALSE),"")</f>
        <v>-</v>
      </c>
      <c r="AE729" s="37" t="str">
        <f>_xlfn.IFNA(VLOOKUP($C729,DataSuS2022!$B$2:$O$854,6,FALSE),"")</f>
        <v>-</v>
      </c>
      <c r="AF729" s="37" t="str">
        <f>_xlfn.IFNA(VLOOKUP($C729,DataSuS2022!$B$2:$O$854,7,FALSE),"")</f>
        <v>-</v>
      </c>
      <c r="AG729" s="37" t="str">
        <f>_xlfn.IFNA(VLOOKUP($C729,DataSuS2022!$B$2:$O$854,8,FALSE),"")</f>
        <v>-</v>
      </c>
      <c r="AH729" s="37" t="str">
        <f>_xlfn.IFNA(VLOOKUP($C729,DataSuS2022!$B$2:$O$854,9,FALSE),"")</f>
        <v>-</v>
      </c>
      <c r="AI729" s="37" t="str">
        <f>_xlfn.IFNA(VLOOKUP($C729,DataSuS2022!$B$2:$O$854,10,FALSE),"")</f>
        <v>-</v>
      </c>
      <c r="AJ729" s="37" t="str">
        <f>_xlfn.IFNA(VLOOKUP($C729,DataSuS2022!$B$2:$O$854,11,FALSE),"")</f>
        <v>-</v>
      </c>
      <c r="AK729" s="37" t="str">
        <f>_xlfn.IFNA(VLOOKUP($C729,DataSuS2022!$B$2:$O$854,12,TRUE),"")</f>
        <v>-</v>
      </c>
      <c r="AL729" s="37" t="str">
        <f>_xlfn.IFNA(VLOOKUP($C729,DataSuS2022!$B$2:$O$854,13,FALSE),"")</f>
        <v>-</v>
      </c>
      <c r="AM729" s="44">
        <f t="shared" si="61"/>
        <v>0</v>
      </c>
      <c r="AN729" t="str">
        <f>_xlfn.IFNA(VLOOKUP($C729,DataSuS2023!$B$2:$O$854,2,FALSE),"")</f>
        <v>-</v>
      </c>
      <c r="AO729" t="str">
        <f>_xlfn.IFNA(VLOOKUP($C729,DataSuS2023!$B$2:$O$854,3,FALSE),"")</f>
        <v>-</v>
      </c>
      <c r="AP729" t="str">
        <f>_xlfn.IFNA(VLOOKUP($C729,DataSuS2023!$B$2:$O$854,4,FALSE),"")</f>
        <v>-</v>
      </c>
      <c r="AQ729" t="str">
        <f>_xlfn.IFNA(VLOOKUP($C729,DataSuS2023!$B$2:$O$854,5,FALSE),"")</f>
        <v>-</v>
      </c>
      <c r="AR729" t="str">
        <f>_xlfn.IFNA(VLOOKUP($C729,DataSuS2023!$B$2:$O$854,6,FALSE),"")</f>
        <v>-</v>
      </c>
      <c r="AS729" t="str">
        <f>_xlfn.IFNA(VLOOKUP($C729,DataSuS2023!$B$2:$O$854,7,FALSE),"")</f>
        <v>-</v>
      </c>
      <c r="AT729" t="str">
        <f>_xlfn.IFNA(VLOOKUP($C729,DataSuS2023!$B$2:$O$854,8,FALSE),"")</f>
        <v>-</v>
      </c>
      <c r="AU729" t="str">
        <f>_xlfn.IFNA(VLOOKUP($C729,DataSuS2023!$B$2:$O$854,9,FALSE),"")</f>
        <v>-</v>
      </c>
      <c r="AV729" t="str">
        <f>_xlfn.IFNA(VLOOKUP($C729,DataSuS2023!$B$2:$O$854,10,FALSE),"")</f>
        <v>-</v>
      </c>
      <c r="AW729" t="str">
        <f>_xlfn.IFNA(VLOOKUP($C729,DataSuS2023!$B$2:$O$854,11,FALSE),"")</f>
        <v>-</v>
      </c>
      <c r="AX729" t="str">
        <f>_xlfn.IFNA(VLOOKUP($C729,DataSuS2023!$B$2:$O$854,12,FALSE),"")</f>
        <v>-</v>
      </c>
      <c r="AY729" t="str">
        <f>_xlfn.IFNA(VLOOKUP($C729,DataSuS2023!$B$2:$O$854,13,FALSE),"")</f>
        <v>-</v>
      </c>
      <c r="AZ729" s="43">
        <f t="shared" si="63"/>
        <v>0</v>
      </c>
      <c r="BA729">
        <f t="shared" si="62"/>
        <v>0</v>
      </c>
    </row>
    <row r="730" spans="1:53" ht="15.75" customHeight="1">
      <c r="A730" s="10" t="s">
        <v>1263</v>
      </c>
      <c r="B730" s="5">
        <v>3162252</v>
      </c>
      <c r="C730" s="5" t="str">
        <f t="shared" si="59"/>
        <v>31622</v>
      </c>
      <c r="D730" s="11" t="s">
        <v>85</v>
      </c>
      <c r="E730" s="12">
        <v>0.22</v>
      </c>
      <c r="F730" s="12">
        <v>0.36</v>
      </c>
      <c r="G730" s="13">
        <v>0.56899999999999995</v>
      </c>
      <c r="H730" s="46" t="s">
        <v>85</v>
      </c>
      <c r="I730" s="13" t="s">
        <v>255</v>
      </c>
      <c r="J730" s="14">
        <v>4.0599999999999996</v>
      </c>
      <c r="K730" s="14">
        <v>1851.1020000000001</v>
      </c>
      <c r="L730" s="15">
        <f t="shared" si="43"/>
        <v>2.1932881062199701</v>
      </c>
      <c r="M730" s="6" t="s">
        <v>83</v>
      </c>
      <c r="N730" s="3" t="str">
        <f>_xlfn.IFNA(VLOOKUP($C730,DataSuS2021!$B$2:$O$173,2,FALSE),"")</f>
        <v/>
      </c>
      <c r="O730" s="3" t="str">
        <f>_xlfn.IFNA(VLOOKUP($C730,DataSuS2021!$B$2:$O$173,3,FALSE),"")</f>
        <v/>
      </c>
      <c r="P730" s="3" t="str">
        <f>_xlfn.IFNA(VLOOKUP($C730,DataSuS2021!$B$2:$O$173,4,FALSE),"")</f>
        <v/>
      </c>
      <c r="Q730" s="3" t="str">
        <f>_xlfn.IFNA(VLOOKUP($C730,DataSuS2021!$B$2:$O$173,5,FALSE),"")</f>
        <v/>
      </c>
      <c r="R730" s="3" t="str">
        <f>_xlfn.IFNA(VLOOKUP($C730,DataSuS2021!$B$2:$O$173,6,FALSE),"")</f>
        <v/>
      </c>
      <c r="S730" s="3" t="str">
        <f>_xlfn.IFNA(VLOOKUP($C730,DataSuS2021!$B$2:$O$173,7,FALSE),"")</f>
        <v/>
      </c>
      <c r="T730" s="3" t="str">
        <f>_xlfn.IFNA(VLOOKUP($C730,DataSuS2021!$B$2:$O$173,8,FALSE),"")</f>
        <v/>
      </c>
      <c r="U730" s="3" t="str">
        <f>_xlfn.IFNA(VLOOKUP($C730,DataSuS2021!$B$2:$O$173,9,FALSE),"")</f>
        <v/>
      </c>
      <c r="V730" s="3" t="str">
        <f>_xlfn.IFNA(VLOOKUP($C730,DataSuS2021!$B$2:$O$173,10,FALSE),"")</f>
        <v/>
      </c>
      <c r="W730" s="3" t="str">
        <f>_xlfn.IFNA(VLOOKUP($C730,DataSuS2021!$B$2:$O$173,11,FALSE),"")</f>
        <v/>
      </c>
      <c r="X730" s="3" t="str">
        <f>_xlfn.IFNA(VLOOKUP($C730,DataSuS2021!$B$2:$O$173,12,FALSE),"")</f>
        <v/>
      </c>
      <c r="Y730" s="3" t="str">
        <f>_xlfn.IFNA(VLOOKUP($C730,DataSuS2021!$B$2:$O$173,13,FALSE),"")</f>
        <v/>
      </c>
      <c r="Z730" s="42">
        <f t="shared" si="60"/>
        <v>0</v>
      </c>
      <c r="AA730" s="37" t="str">
        <f>_xlfn.IFNA(VLOOKUP($C730,DataSuS2022!$B$2:$O$854,2,FALSE),"")</f>
        <v>-</v>
      </c>
      <c r="AB730" s="37" t="str">
        <f>_xlfn.IFNA(VLOOKUP($C730,DataSuS2022!$B$2:$O$854,3,FALSE),"")</f>
        <v>-</v>
      </c>
      <c r="AC730" s="37" t="str">
        <f>_xlfn.IFNA(VLOOKUP($C730,DataSuS2022!$B$2:$O$854,4,FALSE),"")</f>
        <v>-</v>
      </c>
      <c r="AD730" s="37" t="str">
        <f>_xlfn.IFNA(VLOOKUP($C730,DataSuS2022!$B$2:$O$854,5,FALSE),"")</f>
        <v>-</v>
      </c>
      <c r="AE730" s="37" t="str">
        <f>_xlfn.IFNA(VLOOKUP($C730,DataSuS2022!$B$2:$O$854,6,FALSE),"")</f>
        <v>-</v>
      </c>
      <c r="AF730" s="37" t="str">
        <f>_xlfn.IFNA(VLOOKUP($C730,DataSuS2022!$B$2:$O$854,7,FALSE),"")</f>
        <v>-</v>
      </c>
      <c r="AG730" s="37" t="str">
        <f>_xlfn.IFNA(VLOOKUP($C730,DataSuS2022!$B$2:$O$854,8,FALSE),"")</f>
        <v>-</v>
      </c>
      <c r="AH730" s="37" t="str">
        <f>_xlfn.IFNA(VLOOKUP($C730,DataSuS2022!$B$2:$O$854,9,FALSE),"")</f>
        <v>-</v>
      </c>
      <c r="AI730" s="37" t="str">
        <f>_xlfn.IFNA(VLOOKUP($C730,DataSuS2022!$B$2:$O$854,10,FALSE),"")</f>
        <v>-</v>
      </c>
      <c r="AJ730" s="37" t="str">
        <f>_xlfn.IFNA(VLOOKUP($C730,DataSuS2022!$B$2:$O$854,11,FALSE),"")</f>
        <v>-</v>
      </c>
      <c r="AK730" s="37" t="str">
        <f>_xlfn.IFNA(VLOOKUP($C730,DataSuS2022!$B$2:$O$854,12,TRUE),"")</f>
        <v>-</v>
      </c>
      <c r="AL730" s="37" t="str">
        <f>_xlfn.IFNA(VLOOKUP($C730,DataSuS2022!$B$2:$O$854,13,FALSE),"")</f>
        <v>-</v>
      </c>
      <c r="AM730" s="44">
        <f t="shared" si="61"/>
        <v>0</v>
      </c>
      <c r="AN730" t="str">
        <f>_xlfn.IFNA(VLOOKUP($C730,DataSuS2023!$B$2:$O$854,2,FALSE),"")</f>
        <v>-</v>
      </c>
      <c r="AO730" t="str">
        <f>_xlfn.IFNA(VLOOKUP($C730,DataSuS2023!$B$2:$O$854,3,FALSE),"")</f>
        <v>-</v>
      </c>
      <c r="AP730" t="str">
        <f>_xlfn.IFNA(VLOOKUP($C730,DataSuS2023!$B$2:$O$854,4,FALSE),"")</f>
        <v>-</v>
      </c>
      <c r="AQ730" t="str">
        <f>_xlfn.IFNA(VLOOKUP($C730,DataSuS2023!$B$2:$O$854,5,FALSE),"")</f>
        <v>-</v>
      </c>
      <c r="AR730" t="str">
        <f>_xlfn.IFNA(VLOOKUP($C730,DataSuS2023!$B$2:$O$854,6,FALSE),"")</f>
        <v>-</v>
      </c>
      <c r="AS730" t="str">
        <f>_xlfn.IFNA(VLOOKUP($C730,DataSuS2023!$B$2:$O$854,7,FALSE),"")</f>
        <v>-</v>
      </c>
      <c r="AT730" t="str">
        <f>_xlfn.IFNA(VLOOKUP($C730,DataSuS2023!$B$2:$O$854,8,FALSE),"")</f>
        <v>-</v>
      </c>
      <c r="AU730" t="str">
        <f>_xlfn.IFNA(VLOOKUP($C730,DataSuS2023!$B$2:$O$854,9,FALSE),"")</f>
        <v>-</v>
      </c>
      <c r="AV730" t="str">
        <f>_xlfn.IFNA(VLOOKUP($C730,DataSuS2023!$B$2:$O$854,10,FALSE),"")</f>
        <v>-</v>
      </c>
      <c r="AW730" t="str">
        <f>_xlfn.IFNA(VLOOKUP($C730,DataSuS2023!$B$2:$O$854,11,FALSE),"")</f>
        <v>-</v>
      </c>
      <c r="AX730" t="str">
        <f>_xlfn.IFNA(VLOOKUP($C730,DataSuS2023!$B$2:$O$854,12,FALSE),"")</f>
        <v>-</v>
      </c>
      <c r="AY730" t="str">
        <f>_xlfn.IFNA(VLOOKUP($C730,DataSuS2023!$B$2:$O$854,13,FALSE),"")</f>
        <v>-</v>
      </c>
      <c r="AZ730" s="43">
        <f t="shared" si="63"/>
        <v>0</v>
      </c>
      <c r="BA730">
        <f t="shared" si="62"/>
        <v>0</v>
      </c>
    </row>
    <row r="731" spans="1:53" ht="15.75" customHeight="1">
      <c r="A731" s="10" t="s">
        <v>1264</v>
      </c>
      <c r="B731" s="5">
        <v>3162302</v>
      </c>
      <c r="C731" s="5" t="str">
        <f t="shared" si="59"/>
        <v>31623</v>
      </c>
      <c r="D731" s="11" t="s">
        <v>56</v>
      </c>
      <c r="E731" s="12">
        <v>0.53200000000000003</v>
      </c>
      <c r="F731" s="12">
        <v>0.67300000000000004</v>
      </c>
      <c r="G731" s="13">
        <v>0.52900000000000003</v>
      </c>
      <c r="H731" s="46" t="s">
        <v>901</v>
      </c>
      <c r="I731" s="13" t="s">
        <v>255</v>
      </c>
      <c r="J731" s="14">
        <v>1.71</v>
      </c>
      <c r="K731" s="14">
        <v>678.274</v>
      </c>
      <c r="L731" s="15">
        <f t="shared" si="43"/>
        <v>2.5211050401460176</v>
      </c>
      <c r="M731" s="6" t="s">
        <v>83</v>
      </c>
      <c r="N731" s="3" t="str">
        <f>_xlfn.IFNA(VLOOKUP($C731,DataSuS2021!$B$2:$O$173,2,FALSE),"")</f>
        <v/>
      </c>
      <c r="O731" s="3" t="str">
        <f>_xlfn.IFNA(VLOOKUP($C731,DataSuS2021!$B$2:$O$173,3,FALSE),"")</f>
        <v/>
      </c>
      <c r="P731" s="3" t="str">
        <f>_xlfn.IFNA(VLOOKUP($C731,DataSuS2021!$B$2:$O$173,4,FALSE),"")</f>
        <v/>
      </c>
      <c r="Q731" s="3" t="str">
        <f>_xlfn.IFNA(VLOOKUP($C731,DataSuS2021!$B$2:$O$173,5,FALSE),"")</f>
        <v/>
      </c>
      <c r="R731" s="3" t="str">
        <f>_xlfn.IFNA(VLOOKUP($C731,DataSuS2021!$B$2:$O$173,6,FALSE),"")</f>
        <v/>
      </c>
      <c r="S731" s="3" t="str">
        <f>_xlfn.IFNA(VLOOKUP($C731,DataSuS2021!$B$2:$O$173,7,FALSE),"")</f>
        <v/>
      </c>
      <c r="T731" s="3" t="str">
        <f>_xlfn.IFNA(VLOOKUP($C731,DataSuS2021!$B$2:$O$173,8,FALSE),"")</f>
        <v/>
      </c>
      <c r="U731" s="3" t="str">
        <f>_xlfn.IFNA(VLOOKUP($C731,DataSuS2021!$B$2:$O$173,9,FALSE),"")</f>
        <v/>
      </c>
      <c r="V731" s="3" t="str">
        <f>_xlfn.IFNA(VLOOKUP($C731,DataSuS2021!$B$2:$O$173,10,FALSE),"")</f>
        <v/>
      </c>
      <c r="W731" s="3" t="str">
        <f>_xlfn.IFNA(VLOOKUP($C731,DataSuS2021!$B$2:$O$173,11,FALSE),"")</f>
        <v/>
      </c>
      <c r="X731" s="3" t="str">
        <f>_xlfn.IFNA(VLOOKUP($C731,DataSuS2021!$B$2:$O$173,12,FALSE),"")</f>
        <v/>
      </c>
      <c r="Y731" s="3" t="str">
        <f>_xlfn.IFNA(VLOOKUP($C731,DataSuS2021!$B$2:$O$173,13,FALSE),"")</f>
        <v/>
      </c>
      <c r="Z731" s="42">
        <f t="shared" si="60"/>
        <v>0</v>
      </c>
      <c r="AA731" s="37" t="str">
        <f>_xlfn.IFNA(VLOOKUP($C731,DataSuS2022!$B$2:$O$854,2,FALSE),"")</f>
        <v>-</v>
      </c>
      <c r="AB731" s="37" t="str">
        <f>_xlfn.IFNA(VLOOKUP($C731,DataSuS2022!$B$2:$O$854,3,FALSE),"")</f>
        <v>-</v>
      </c>
      <c r="AC731" s="37" t="str">
        <f>_xlfn.IFNA(VLOOKUP($C731,DataSuS2022!$B$2:$O$854,4,FALSE),"")</f>
        <v>-</v>
      </c>
      <c r="AD731" s="37" t="str">
        <f>_xlfn.IFNA(VLOOKUP($C731,DataSuS2022!$B$2:$O$854,5,FALSE),"")</f>
        <v>-</v>
      </c>
      <c r="AE731" s="37" t="str">
        <f>_xlfn.IFNA(VLOOKUP($C731,DataSuS2022!$B$2:$O$854,6,FALSE),"")</f>
        <v>-</v>
      </c>
      <c r="AF731" s="37" t="str">
        <f>_xlfn.IFNA(VLOOKUP($C731,DataSuS2022!$B$2:$O$854,7,FALSE),"")</f>
        <v>-</v>
      </c>
      <c r="AG731" s="37" t="str">
        <f>_xlfn.IFNA(VLOOKUP($C731,DataSuS2022!$B$2:$O$854,8,FALSE),"")</f>
        <v>-</v>
      </c>
      <c r="AH731" s="37" t="str">
        <f>_xlfn.IFNA(VLOOKUP($C731,DataSuS2022!$B$2:$O$854,9,FALSE),"")</f>
        <v>-</v>
      </c>
      <c r="AI731" s="37" t="str">
        <f>_xlfn.IFNA(VLOOKUP($C731,DataSuS2022!$B$2:$O$854,10,FALSE),"")</f>
        <v>-</v>
      </c>
      <c r="AJ731" s="37" t="str">
        <f>_xlfn.IFNA(VLOOKUP($C731,DataSuS2022!$B$2:$O$854,11,FALSE),"")</f>
        <v>-</v>
      </c>
      <c r="AK731" s="37" t="str">
        <f>_xlfn.IFNA(VLOOKUP($C731,DataSuS2022!$B$2:$O$854,12,TRUE),"")</f>
        <v>-</v>
      </c>
      <c r="AL731" s="37" t="str">
        <f>_xlfn.IFNA(VLOOKUP($C731,DataSuS2022!$B$2:$O$854,13,FALSE),"")</f>
        <v>-</v>
      </c>
      <c r="AM731" s="44">
        <f t="shared" si="61"/>
        <v>0</v>
      </c>
      <c r="AN731" t="str">
        <f>_xlfn.IFNA(VLOOKUP($C731,DataSuS2023!$B$2:$O$854,2,FALSE),"")</f>
        <v>-</v>
      </c>
      <c r="AO731" t="str">
        <f>_xlfn.IFNA(VLOOKUP($C731,DataSuS2023!$B$2:$O$854,3,FALSE),"")</f>
        <v>-</v>
      </c>
      <c r="AP731" t="str">
        <f>_xlfn.IFNA(VLOOKUP($C731,DataSuS2023!$B$2:$O$854,4,FALSE),"")</f>
        <v>-</v>
      </c>
      <c r="AQ731" t="str">
        <f>_xlfn.IFNA(VLOOKUP($C731,DataSuS2023!$B$2:$O$854,5,FALSE),"")</f>
        <v>-</v>
      </c>
      <c r="AR731" t="str">
        <f>_xlfn.IFNA(VLOOKUP($C731,DataSuS2023!$B$2:$O$854,6,FALSE),"")</f>
        <v>-</v>
      </c>
      <c r="AS731" t="str">
        <f>_xlfn.IFNA(VLOOKUP($C731,DataSuS2023!$B$2:$O$854,7,FALSE),"")</f>
        <v>-</v>
      </c>
      <c r="AT731" t="str">
        <f>_xlfn.IFNA(VLOOKUP($C731,DataSuS2023!$B$2:$O$854,8,FALSE),"")</f>
        <v>-</v>
      </c>
      <c r="AU731" t="str">
        <f>_xlfn.IFNA(VLOOKUP($C731,DataSuS2023!$B$2:$O$854,9,FALSE),"")</f>
        <v>-</v>
      </c>
      <c r="AV731" t="str">
        <f>_xlfn.IFNA(VLOOKUP($C731,DataSuS2023!$B$2:$O$854,10,FALSE),"")</f>
        <v>-</v>
      </c>
      <c r="AW731" t="str">
        <f>_xlfn.IFNA(VLOOKUP($C731,DataSuS2023!$B$2:$O$854,11,FALSE),"")</f>
        <v>-</v>
      </c>
      <c r="AX731" t="str">
        <f>_xlfn.IFNA(VLOOKUP($C731,DataSuS2023!$B$2:$O$854,12,FALSE),"")</f>
        <v>-</v>
      </c>
      <c r="AY731" t="str">
        <f>_xlfn.IFNA(VLOOKUP($C731,DataSuS2023!$B$2:$O$854,13,FALSE),"")</f>
        <v>-</v>
      </c>
      <c r="AZ731" s="43">
        <f t="shared" si="63"/>
        <v>0</v>
      </c>
      <c r="BA731">
        <f t="shared" si="62"/>
        <v>0</v>
      </c>
    </row>
    <row r="732" spans="1:53" ht="15.75" customHeight="1">
      <c r="A732" s="10" t="s">
        <v>1265</v>
      </c>
      <c r="B732" s="5">
        <v>3162401</v>
      </c>
      <c r="C732" s="5" t="str">
        <f t="shared" si="59"/>
        <v>31624</v>
      </c>
      <c r="D732" s="11" t="s">
        <v>96</v>
      </c>
      <c r="E732" s="12">
        <v>0.29099999999999998</v>
      </c>
      <c r="F732" s="12">
        <v>0.50600000000000001</v>
      </c>
      <c r="G732" s="13">
        <v>0.75800000000000001</v>
      </c>
      <c r="H732" s="46" t="s">
        <v>391</v>
      </c>
      <c r="I732" s="13" t="s">
        <v>61</v>
      </c>
      <c r="J732" s="14">
        <v>24.02</v>
      </c>
      <c r="K732" s="14">
        <v>1452.002</v>
      </c>
      <c r="L732" s="15">
        <f t="shared" si="43"/>
        <v>16.542676938461515</v>
      </c>
      <c r="M732" s="6" t="s">
        <v>100</v>
      </c>
      <c r="N732" s="3" t="str">
        <f>_xlfn.IFNA(VLOOKUP($C732,DataSuS2021!$B$2:$O$173,2,FALSE),"")</f>
        <v/>
      </c>
      <c r="O732" s="3" t="str">
        <f>_xlfn.IFNA(VLOOKUP($C732,DataSuS2021!$B$2:$O$173,3,FALSE),"")</f>
        <v/>
      </c>
      <c r="P732" s="3" t="str">
        <f>_xlfn.IFNA(VLOOKUP($C732,DataSuS2021!$B$2:$O$173,4,FALSE),"")</f>
        <v/>
      </c>
      <c r="Q732" s="3" t="str">
        <f>_xlfn.IFNA(VLOOKUP($C732,DataSuS2021!$B$2:$O$173,5,FALSE),"")</f>
        <v/>
      </c>
      <c r="R732" s="3" t="str">
        <f>_xlfn.IFNA(VLOOKUP($C732,DataSuS2021!$B$2:$O$173,6,FALSE),"")</f>
        <v/>
      </c>
      <c r="S732" s="3" t="str">
        <f>_xlfn.IFNA(VLOOKUP($C732,DataSuS2021!$B$2:$O$173,7,FALSE),"")</f>
        <v/>
      </c>
      <c r="T732" s="3" t="str">
        <f>_xlfn.IFNA(VLOOKUP($C732,DataSuS2021!$B$2:$O$173,8,FALSE),"")</f>
        <v/>
      </c>
      <c r="U732" s="3" t="str">
        <f>_xlfn.IFNA(VLOOKUP($C732,DataSuS2021!$B$2:$O$173,9,FALSE),"")</f>
        <v/>
      </c>
      <c r="V732" s="3" t="str">
        <f>_xlfn.IFNA(VLOOKUP($C732,DataSuS2021!$B$2:$O$173,10,FALSE),"")</f>
        <v/>
      </c>
      <c r="W732" s="3" t="str">
        <f>_xlfn.IFNA(VLOOKUP($C732,DataSuS2021!$B$2:$O$173,11,FALSE),"")</f>
        <v/>
      </c>
      <c r="X732" s="3" t="str">
        <f>_xlfn.IFNA(VLOOKUP($C732,DataSuS2021!$B$2:$O$173,12,FALSE),"")</f>
        <v/>
      </c>
      <c r="Y732" s="3" t="str">
        <f>_xlfn.IFNA(VLOOKUP($C732,DataSuS2021!$B$2:$O$173,13,FALSE),"")</f>
        <v/>
      </c>
      <c r="Z732" s="42">
        <f t="shared" si="60"/>
        <v>0</v>
      </c>
      <c r="AA732" s="37" t="str">
        <f>_xlfn.IFNA(VLOOKUP($C732,DataSuS2022!$B$2:$O$854,2,FALSE),"")</f>
        <v>-</v>
      </c>
      <c r="AB732" s="37" t="str">
        <f>_xlfn.IFNA(VLOOKUP($C732,DataSuS2022!$B$2:$O$854,3,FALSE),"")</f>
        <v>-</v>
      </c>
      <c r="AC732" s="37">
        <f>_xlfn.IFNA(VLOOKUP($C732,DataSuS2022!$B$2:$O$854,4,FALSE),"")</f>
        <v>1</v>
      </c>
      <c r="AD732" s="37" t="str">
        <f>_xlfn.IFNA(VLOOKUP($C732,DataSuS2022!$B$2:$O$854,5,FALSE),"")</f>
        <v>-</v>
      </c>
      <c r="AE732" s="37" t="str">
        <f>_xlfn.IFNA(VLOOKUP($C732,DataSuS2022!$B$2:$O$854,6,FALSE),"")</f>
        <v>-</v>
      </c>
      <c r="AF732" s="37" t="str">
        <f>_xlfn.IFNA(VLOOKUP($C732,DataSuS2022!$B$2:$O$854,7,FALSE),"")</f>
        <v>-</v>
      </c>
      <c r="AG732" s="37" t="str">
        <f>_xlfn.IFNA(VLOOKUP($C732,DataSuS2022!$B$2:$O$854,8,FALSE),"")</f>
        <v>-</v>
      </c>
      <c r="AH732" s="37" t="str">
        <f>_xlfn.IFNA(VLOOKUP($C732,DataSuS2022!$B$2:$O$854,9,FALSE),"")</f>
        <v>-</v>
      </c>
      <c r="AI732" s="37" t="str">
        <f>_xlfn.IFNA(VLOOKUP($C732,DataSuS2022!$B$2:$O$854,10,FALSE),"")</f>
        <v>-</v>
      </c>
      <c r="AJ732" s="37" t="str">
        <f>_xlfn.IFNA(VLOOKUP($C732,DataSuS2022!$B$2:$O$854,11,FALSE),"")</f>
        <v>-</v>
      </c>
      <c r="AK732" s="37" t="str">
        <f>_xlfn.IFNA(VLOOKUP($C732,DataSuS2022!$B$2:$O$854,12,TRUE),"")</f>
        <v>-</v>
      </c>
      <c r="AL732" s="37" t="str">
        <f>_xlfn.IFNA(VLOOKUP($C732,DataSuS2022!$B$2:$O$854,13,FALSE),"")</f>
        <v>-</v>
      </c>
      <c r="AM732" s="44">
        <f t="shared" si="61"/>
        <v>1</v>
      </c>
      <c r="AN732" t="str">
        <f>_xlfn.IFNA(VLOOKUP($C732,DataSuS2023!$B$2:$O$854,2,FALSE),"")</f>
        <v>-</v>
      </c>
      <c r="AO732" t="str">
        <f>_xlfn.IFNA(VLOOKUP($C732,DataSuS2023!$B$2:$O$854,3,FALSE),"")</f>
        <v>-</v>
      </c>
      <c r="AP732">
        <f>_xlfn.IFNA(VLOOKUP($C732,DataSuS2023!$B$2:$O$854,4,FALSE),"")</f>
        <v>1</v>
      </c>
      <c r="AQ732" t="str">
        <f>_xlfn.IFNA(VLOOKUP($C732,DataSuS2023!$B$2:$O$854,5,FALSE),"")</f>
        <v>-</v>
      </c>
      <c r="AR732" t="str">
        <f>_xlfn.IFNA(VLOOKUP($C732,DataSuS2023!$B$2:$O$854,6,FALSE),"")</f>
        <v>-</v>
      </c>
      <c r="AS732" t="str">
        <f>_xlfn.IFNA(VLOOKUP($C732,DataSuS2023!$B$2:$O$854,7,FALSE),"")</f>
        <v>-</v>
      </c>
      <c r="AT732">
        <f>_xlfn.IFNA(VLOOKUP($C732,DataSuS2023!$B$2:$O$854,8,FALSE),"")</f>
        <v>1</v>
      </c>
      <c r="AU732" t="str">
        <f>_xlfn.IFNA(VLOOKUP($C732,DataSuS2023!$B$2:$O$854,9,FALSE),"")</f>
        <v>-</v>
      </c>
      <c r="AV732" t="str">
        <f>_xlfn.IFNA(VLOOKUP($C732,DataSuS2023!$B$2:$O$854,10,FALSE),"")</f>
        <v>-</v>
      </c>
      <c r="AW732" t="str">
        <f>_xlfn.IFNA(VLOOKUP($C732,DataSuS2023!$B$2:$O$854,11,FALSE),"")</f>
        <v>-</v>
      </c>
      <c r="AX732" t="str">
        <f>_xlfn.IFNA(VLOOKUP($C732,DataSuS2023!$B$2:$O$854,12,FALSE),"")</f>
        <v>-</v>
      </c>
      <c r="AY732" t="str">
        <f>_xlfn.IFNA(VLOOKUP($C732,DataSuS2023!$B$2:$O$854,13,FALSE),"")</f>
        <v>-</v>
      </c>
      <c r="AZ732" s="43">
        <f t="shared" si="63"/>
        <v>2</v>
      </c>
      <c r="BA732">
        <f t="shared" si="62"/>
        <v>3</v>
      </c>
    </row>
    <row r="733" spans="1:53" ht="15.75" customHeight="1">
      <c r="A733" s="10" t="s">
        <v>1266</v>
      </c>
      <c r="B733" s="5">
        <v>3162450</v>
      </c>
      <c r="C733" s="5" t="str">
        <f t="shared" si="59"/>
        <v>31624</v>
      </c>
      <c r="D733" s="11" t="s">
        <v>56</v>
      </c>
      <c r="E733" s="12">
        <v>0.34300000000000003</v>
      </c>
      <c r="F733" s="12">
        <v>0.53900000000000003</v>
      </c>
      <c r="G733" s="13">
        <v>0.65</v>
      </c>
      <c r="H733" s="46" t="s">
        <v>91</v>
      </c>
      <c r="I733" s="13" t="s">
        <v>61</v>
      </c>
      <c r="J733" s="14">
        <v>1.57</v>
      </c>
      <c r="K733" s="14">
        <v>143.096</v>
      </c>
      <c r="L733" s="15">
        <f t="shared" si="43"/>
        <v>10.971655392184267</v>
      </c>
      <c r="M733" s="6" t="s">
        <v>62</v>
      </c>
      <c r="N733" s="3" t="str">
        <f>_xlfn.IFNA(VLOOKUP($C733,DataSuS2021!$B$2:$O$173,2,FALSE),"")</f>
        <v/>
      </c>
      <c r="O733" s="3" t="str">
        <f>_xlfn.IFNA(VLOOKUP($C733,DataSuS2021!$B$2:$O$173,3,FALSE),"")</f>
        <v/>
      </c>
      <c r="P733" s="3" t="str">
        <f>_xlfn.IFNA(VLOOKUP($C733,DataSuS2021!$B$2:$O$173,4,FALSE),"")</f>
        <v/>
      </c>
      <c r="Q733" s="3" t="str">
        <f>_xlfn.IFNA(VLOOKUP($C733,DataSuS2021!$B$2:$O$173,5,FALSE),"")</f>
        <v/>
      </c>
      <c r="R733" s="3" t="str">
        <f>_xlfn.IFNA(VLOOKUP($C733,DataSuS2021!$B$2:$O$173,6,FALSE),"")</f>
        <v/>
      </c>
      <c r="S733" s="3" t="str">
        <f>_xlfn.IFNA(VLOOKUP($C733,DataSuS2021!$B$2:$O$173,7,FALSE),"")</f>
        <v/>
      </c>
      <c r="T733" s="3" t="str">
        <f>_xlfn.IFNA(VLOOKUP($C733,DataSuS2021!$B$2:$O$173,8,FALSE),"")</f>
        <v/>
      </c>
      <c r="U733" s="3" t="str">
        <f>_xlfn.IFNA(VLOOKUP($C733,DataSuS2021!$B$2:$O$173,9,FALSE),"")</f>
        <v/>
      </c>
      <c r="V733" s="3" t="str">
        <f>_xlfn.IFNA(VLOOKUP($C733,DataSuS2021!$B$2:$O$173,10,FALSE),"")</f>
        <v/>
      </c>
      <c r="W733" s="3" t="str">
        <f>_xlfn.IFNA(VLOOKUP($C733,DataSuS2021!$B$2:$O$173,11,FALSE),"")</f>
        <v/>
      </c>
      <c r="X733" s="3" t="str">
        <f>_xlfn.IFNA(VLOOKUP($C733,DataSuS2021!$B$2:$O$173,12,FALSE),"")</f>
        <v/>
      </c>
      <c r="Y733" s="3" t="str">
        <f>_xlfn.IFNA(VLOOKUP($C733,DataSuS2021!$B$2:$O$173,13,FALSE),"")</f>
        <v/>
      </c>
      <c r="Z733" s="42">
        <f t="shared" si="60"/>
        <v>0</v>
      </c>
      <c r="AA733" s="37" t="str">
        <f>_xlfn.IFNA(VLOOKUP($C733,DataSuS2022!$B$2:$O$854,2,FALSE),"")</f>
        <v>-</v>
      </c>
      <c r="AB733" s="37" t="str">
        <f>_xlfn.IFNA(VLOOKUP($C733,DataSuS2022!$B$2:$O$854,3,FALSE),"")</f>
        <v>-</v>
      </c>
      <c r="AC733" s="37">
        <f>_xlfn.IFNA(VLOOKUP($C733,DataSuS2022!$B$2:$O$854,4,FALSE),"")</f>
        <v>1</v>
      </c>
      <c r="AD733" s="37" t="str">
        <f>_xlfn.IFNA(VLOOKUP($C733,DataSuS2022!$B$2:$O$854,5,FALSE),"")</f>
        <v>-</v>
      </c>
      <c r="AE733" s="37" t="str">
        <f>_xlfn.IFNA(VLOOKUP($C733,DataSuS2022!$B$2:$O$854,6,FALSE),"")</f>
        <v>-</v>
      </c>
      <c r="AF733" s="37" t="str">
        <f>_xlfn.IFNA(VLOOKUP($C733,DataSuS2022!$B$2:$O$854,7,FALSE),"")</f>
        <v>-</v>
      </c>
      <c r="AG733" s="37" t="str">
        <f>_xlfn.IFNA(VLOOKUP($C733,DataSuS2022!$B$2:$O$854,8,FALSE),"")</f>
        <v>-</v>
      </c>
      <c r="AH733" s="37" t="str">
        <f>_xlfn.IFNA(VLOOKUP($C733,DataSuS2022!$B$2:$O$854,9,FALSE),"")</f>
        <v>-</v>
      </c>
      <c r="AI733" s="37" t="str">
        <f>_xlfn.IFNA(VLOOKUP($C733,DataSuS2022!$B$2:$O$854,10,FALSE),"")</f>
        <v>-</v>
      </c>
      <c r="AJ733" s="37" t="str">
        <f>_xlfn.IFNA(VLOOKUP($C733,DataSuS2022!$B$2:$O$854,11,FALSE),"")</f>
        <v>-</v>
      </c>
      <c r="AK733" s="37" t="str">
        <f>_xlfn.IFNA(VLOOKUP($C733,DataSuS2022!$B$2:$O$854,12,TRUE),"")</f>
        <v>-</v>
      </c>
      <c r="AL733" s="37" t="str">
        <f>_xlfn.IFNA(VLOOKUP($C733,DataSuS2022!$B$2:$O$854,13,FALSE),"")</f>
        <v>-</v>
      </c>
      <c r="AM733" s="44">
        <f t="shared" si="61"/>
        <v>1</v>
      </c>
      <c r="AN733" t="str">
        <f>_xlfn.IFNA(VLOOKUP($C733,DataSuS2023!$B$2:$O$854,2,FALSE),"")</f>
        <v>-</v>
      </c>
      <c r="AO733" t="str">
        <f>_xlfn.IFNA(VLOOKUP($C733,DataSuS2023!$B$2:$O$854,3,FALSE),"")</f>
        <v>-</v>
      </c>
      <c r="AP733">
        <f>_xlfn.IFNA(VLOOKUP($C733,DataSuS2023!$B$2:$O$854,4,FALSE),"")</f>
        <v>1</v>
      </c>
      <c r="AQ733" t="str">
        <f>_xlfn.IFNA(VLOOKUP($C733,DataSuS2023!$B$2:$O$854,5,FALSE),"")</f>
        <v>-</v>
      </c>
      <c r="AR733" t="str">
        <f>_xlfn.IFNA(VLOOKUP($C733,DataSuS2023!$B$2:$O$854,6,FALSE),"")</f>
        <v>-</v>
      </c>
      <c r="AS733" t="str">
        <f>_xlfn.IFNA(VLOOKUP($C733,DataSuS2023!$B$2:$O$854,7,FALSE),"")</f>
        <v>-</v>
      </c>
      <c r="AT733">
        <f>_xlfn.IFNA(VLOOKUP($C733,DataSuS2023!$B$2:$O$854,8,FALSE),"")</f>
        <v>1</v>
      </c>
      <c r="AU733" t="str">
        <f>_xlfn.IFNA(VLOOKUP($C733,DataSuS2023!$B$2:$O$854,9,FALSE),"")</f>
        <v>-</v>
      </c>
      <c r="AV733" t="str">
        <f>_xlfn.IFNA(VLOOKUP($C733,DataSuS2023!$B$2:$O$854,10,FALSE),"")</f>
        <v>-</v>
      </c>
      <c r="AW733" t="str">
        <f>_xlfn.IFNA(VLOOKUP($C733,DataSuS2023!$B$2:$O$854,11,FALSE),"")</f>
        <v>-</v>
      </c>
      <c r="AX733" t="str">
        <f>_xlfn.IFNA(VLOOKUP($C733,DataSuS2023!$B$2:$O$854,12,FALSE),"")</f>
        <v>-</v>
      </c>
      <c r="AY733" t="str">
        <f>_xlfn.IFNA(VLOOKUP($C733,DataSuS2023!$B$2:$O$854,13,FALSE),"")</f>
        <v>-</v>
      </c>
      <c r="AZ733" s="43">
        <f t="shared" si="63"/>
        <v>2</v>
      </c>
      <c r="BA733">
        <f t="shared" si="62"/>
        <v>3</v>
      </c>
    </row>
    <row r="734" spans="1:53" ht="15.75" customHeight="1">
      <c r="A734" s="10" t="s">
        <v>1267</v>
      </c>
      <c r="B734" s="5">
        <v>3162500</v>
      </c>
      <c r="C734" s="5" t="str">
        <f t="shared" si="59"/>
        <v>31625</v>
      </c>
      <c r="D734" s="11" t="s">
        <v>59</v>
      </c>
      <c r="E734" s="12">
        <v>0.40699999999999997</v>
      </c>
      <c r="F734" s="12">
        <v>0.54800000000000004</v>
      </c>
      <c r="G734" s="13">
        <v>0.64</v>
      </c>
      <c r="H734" s="46" t="s">
        <v>393</v>
      </c>
      <c r="I734" s="13" t="s">
        <v>61</v>
      </c>
      <c r="J734" s="14">
        <v>1.64</v>
      </c>
      <c r="K734" s="14">
        <v>137.928</v>
      </c>
      <c r="L734" s="15">
        <f t="shared" si="43"/>
        <v>11.890261585754887</v>
      </c>
      <c r="M734" s="6" t="s">
        <v>67</v>
      </c>
      <c r="N734" s="3" t="str">
        <f>_xlfn.IFNA(VLOOKUP($C734,DataSuS2021!$B$2:$O$173,2,FALSE),"")</f>
        <v>-</v>
      </c>
      <c r="O734" s="3" t="str">
        <f>_xlfn.IFNA(VLOOKUP($C734,DataSuS2021!$B$2:$O$173,3,FALSE),"")</f>
        <v>-</v>
      </c>
      <c r="P734" s="3" t="str">
        <f>_xlfn.IFNA(VLOOKUP($C734,DataSuS2021!$B$2:$O$173,4,FALSE),"")</f>
        <v>-</v>
      </c>
      <c r="Q734" s="3" t="str">
        <f>_xlfn.IFNA(VLOOKUP($C734,DataSuS2021!$B$2:$O$173,5,FALSE),"")</f>
        <v>-</v>
      </c>
      <c r="R734" s="3" t="str">
        <f>_xlfn.IFNA(VLOOKUP($C734,DataSuS2021!$B$2:$O$173,6,FALSE),"")</f>
        <v>-</v>
      </c>
      <c r="S734" s="3" t="str">
        <f>_xlfn.IFNA(VLOOKUP($C734,DataSuS2021!$B$2:$O$173,7,FALSE),"")</f>
        <v>-</v>
      </c>
      <c r="T734" s="3" t="str">
        <f>_xlfn.IFNA(VLOOKUP($C734,DataSuS2021!$B$2:$O$173,8,FALSE),"")</f>
        <v>-</v>
      </c>
      <c r="U734" s="3" t="str">
        <f>_xlfn.IFNA(VLOOKUP($C734,DataSuS2021!$B$2:$O$173,9,FALSE),"")</f>
        <v>-</v>
      </c>
      <c r="V734" s="3" t="str">
        <f>_xlfn.IFNA(VLOOKUP($C734,DataSuS2021!$B$2:$O$173,10,FALSE),"")</f>
        <v>-</v>
      </c>
      <c r="W734" s="3" t="str">
        <f>_xlfn.IFNA(VLOOKUP($C734,DataSuS2021!$B$2:$O$173,11,FALSE),"")</f>
        <v>-</v>
      </c>
      <c r="X734" s="3" t="str">
        <f>_xlfn.IFNA(VLOOKUP($C734,DataSuS2021!$B$2:$O$173,12,FALSE),"")</f>
        <v>-</v>
      </c>
      <c r="Y734" s="3">
        <f>_xlfn.IFNA(VLOOKUP($C734,DataSuS2021!$B$2:$O$173,13,FALSE),"")</f>
        <v>2</v>
      </c>
      <c r="Z734" s="42">
        <f t="shared" si="60"/>
        <v>2</v>
      </c>
      <c r="AA734" s="37" t="str">
        <f>_xlfn.IFNA(VLOOKUP($C734,DataSuS2022!$B$2:$O$854,2,FALSE),"")</f>
        <v>-</v>
      </c>
      <c r="AB734" s="37" t="str">
        <f>_xlfn.IFNA(VLOOKUP($C734,DataSuS2022!$B$2:$O$854,3,FALSE),"")</f>
        <v>-</v>
      </c>
      <c r="AC734" s="37" t="str">
        <f>_xlfn.IFNA(VLOOKUP($C734,DataSuS2022!$B$2:$O$854,4,FALSE),"")</f>
        <v>-</v>
      </c>
      <c r="AD734" s="37" t="str">
        <f>_xlfn.IFNA(VLOOKUP($C734,DataSuS2022!$B$2:$O$854,5,FALSE),"")</f>
        <v>-</v>
      </c>
      <c r="AE734" s="37" t="str">
        <f>_xlfn.IFNA(VLOOKUP($C734,DataSuS2022!$B$2:$O$854,6,FALSE),"")</f>
        <v>-</v>
      </c>
      <c r="AF734" s="37" t="str">
        <f>_xlfn.IFNA(VLOOKUP($C734,DataSuS2022!$B$2:$O$854,7,FALSE),"")</f>
        <v>-</v>
      </c>
      <c r="AG734" s="37" t="str">
        <f>_xlfn.IFNA(VLOOKUP($C734,DataSuS2022!$B$2:$O$854,8,FALSE),"")</f>
        <v>-</v>
      </c>
      <c r="AH734" s="37">
        <f>_xlfn.IFNA(VLOOKUP($C734,DataSuS2022!$B$2:$O$854,9,FALSE),"")</f>
        <v>1</v>
      </c>
      <c r="AI734" s="37">
        <f>_xlfn.IFNA(VLOOKUP($C734,DataSuS2022!$B$2:$O$854,10,FALSE),"")</f>
        <v>1</v>
      </c>
      <c r="AJ734" s="37" t="str">
        <f>_xlfn.IFNA(VLOOKUP($C734,DataSuS2022!$B$2:$O$854,11,FALSE),"")</f>
        <v>-</v>
      </c>
      <c r="AK734" s="37" t="str">
        <f>_xlfn.IFNA(VLOOKUP($C734,DataSuS2022!$B$2:$O$854,12,TRUE),"")</f>
        <v>-</v>
      </c>
      <c r="AL734" s="37" t="str">
        <f>_xlfn.IFNA(VLOOKUP($C734,DataSuS2022!$B$2:$O$854,13,FALSE),"")</f>
        <v>-</v>
      </c>
      <c r="AM734" s="44">
        <f t="shared" si="61"/>
        <v>2</v>
      </c>
      <c r="AN734" t="str">
        <f>_xlfn.IFNA(VLOOKUP($C734,DataSuS2023!$B$2:$O$854,2,FALSE),"")</f>
        <v>-</v>
      </c>
      <c r="AO734" t="str">
        <f>_xlfn.IFNA(VLOOKUP($C734,DataSuS2023!$B$2:$O$854,3,FALSE),"")</f>
        <v>-</v>
      </c>
      <c r="AP734" t="str">
        <f>_xlfn.IFNA(VLOOKUP($C734,DataSuS2023!$B$2:$O$854,4,FALSE),"")</f>
        <v>-</v>
      </c>
      <c r="AQ734" t="str">
        <f>_xlfn.IFNA(VLOOKUP($C734,DataSuS2023!$B$2:$O$854,5,FALSE),"")</f>
        <v>-</v>
      </c>
      <c r="AR734" t="str">
        <f>_xlfn.IFNA(VLOOKUP($C734,DataSuS2023!$B$2:$O$854,6,FALSE),"")</f>
        <v>-</v>
      </c>
      <c r="AS734">
        <f>_xlfn.IFNA(VLOOKUP($C734,DataSuS2023!$B$2:$O$854,7,FALSE),"")</f>
        <v>2</v>
      </c>
      <c r="AT734" t="str">
        <f>_xlfn.IFNA(VLOOKUP($C734,DataSuS2023!$B$2:$O$854,8,FALSE),"")</f>
        <v>-</v>
      </c>
      <c r="AU734" t="str">
        <f>_xlfn.IFNA(VLOOKUP($C734,DataSuS2023!$B$2:$O$854,9,FALSE),"")</f>
        <v>-</v>
      </c>
      <c r="AV734" t="str">
        <f>_xlfn.IFNA(VLOOKUP($C734,DataSuS2023!$B$2:$O$854,10,FALSE),"")</f>
        <v>-</v>
      </c>
      <c r="AW734" t="str">
        <f>_xlfn.IFNA(VLOOKUP($C734,DataSuS2023!$B$2:$O$854,11,FALSE),"")</f>
        <v>-</v>
      </c>
      <c r="AX734" t="str">
        <f>_xlfn.IFNA(VLOOKUP($C734,DataSuS2023!$B$2:$O$854,12,FALSE),"")</f>
        <v>-</v>
      </c>
      <c r="AY734" t="str">
        <f>_xlfn.IFNA(VLOOKUP($C734,DataSuS2023!$B$2:$O$854,13,FALSE),"")</f>
        <v>-</v>
      </c>
      <c r="AZ734" s="43">
        <f t="shared" si="63"/>
        <v>2</v>
      </c>
      <c r="BA734">
        <f t="shared" si="62"/>
        <v>6</v>
      </c>
    </row>
    <row r="735" spans="1:53" ht="15.75" customHeight="1">
      <c r="A735" s="10" t="s">
        <v>1268</v>
      </c>
      <c r="B735" s="5">
        <v>3162559</v>
      </c>
      <c r="C735" s="5" t="str">
        <f t="shared" si="59"/>
        <v>31625</v>
      </c>
      <c r="D735" s="11" t="s">
        <v>56</v>
      </c>
      <c r="E735" s="12">
        <v>0.22700000000000001</v>
      </c>
      <c r="F735" s="12">
        <v>0.38200000000000001</v>
      </c>
      <c r="G735" s="13">
        <v>0.64800000000000002</v>
      </c>
      <c r="H735" s="46" t="s">
        <v>289</v>
      </c>
      <c r="I735" s="13" t="s">
        <v>61</v>
      </c>
      <c r="J735" s="14">
        <v>1.73</v>
      </c>
      <c r="K735" s="14">
        <v>120.122</v>
      </c>
      <c r="L735" s="15">
        <f t="shared" si="43"/>
        <v>14.40202460831488</v>
      </c>
      <c r="M735" s="6" t="s">
        <v>67</v>
      </c>
      <c r="N735" s="3" t="str">
        <f>_xlfn.IFNA(VLOOKUP($C735,DataSuS2021!$B$2:$O$173,2,FALSE),"")</f>
        <v>-</v>
      </c>
      <c r="O735" s="3" t="str">
        <f>_xlfn.IFNA(VLOOKUP($C735,DataSuS2021!$B$2:$O$173,3,FALSE),"")</f>
        <v>-</v>
      </c>
      <c r="P735" s="3" t="str">
        <f>_xlfn.IFNA(VLOOKUP($C735,DataSuS2021!$B$2:$O$173,4,FALSE),"")</f>
        <v>-</v>
      </c>
      <c r="Q735" s="3" t="str">
        <f>_xlfn.IFNA(VLOOKUP($C735,DataSuS2021!$B$2:$O$173,5,FALSE),"")</f>
        <v>-</v>
      </c>
      <c r="R735" s="3" t="str">
        <f>_xlfn.IFNA(VLOOKUP($C735,DataSuS2021!$B$2:$O$173,6,FALSE),"")</f>
        <v>-</v>
      </c>
      <c r="S735" s="3" t="str">
        <f>_xlfn.IFNA(VLOOKUP($C735,DataSuS2021!$B$2:$O$173,7,FALSE),"")</f>
        <v>-</v>
      </c>
      <c r="T735" s="3" t="str">
        <f>_xlfn.IFNA(VLOOKUP($C735,DataSuS2021!$B$2:$O$173,8,FALSE),"")</f>
        <v>-</v>
      </c>
      <c r="U735" s="3" t="str">
        <f>_xlfn.IFNA(VLOOKUP($C735,DataSuS2021!$B$2:$O$173,9,FALSE),"")</f>
        <v>-</v>
      </c>
      <c r="V735" s="3" t="str">
        <f>_xlfn.IFNA(VLOOKUP($C735,DataSuS2021!$B$2:$O$173,10,FALSE),"")</f>
        <v>-</v>
      </c>
      <c r="W735" s="3" t="str">
        <f>_xlfn.IFNA(VLOOKUP($C735,DataSuS2021!$B$2:$O$173,11,FALSE),"")</f>
        <v>-</v>
      </c>
      <c r="X735" s="3" t="str">
        <f>_xlfn.IFNA(VLOOKUP($C735,DataSuS2021!$B$2:$O$173,12,FALSE),"")</f>
        <v>-</v>
      </c>
      <c r="Y735" s="3">
        <f>_xlfn.IFNA(VLOOKUP($C735,DataSuS2021!$B$2:$O$173,13,FALSE),"")</f>
        <v>2</v>
      </c>
      <c r="Z735" s="42">
        <f t="shared" si="60"/>
        <v>2</v>
      </c>
      <c r="AA735" s="37" t="str">
        <f>_xlfn.IFNA(VLOOKUP($C735,DataSuS2022!$B$2:$O$854,2,FALSE),"")</f>
        <v>-</v>
      </c>
      <c r="AB735" s="37" t="str">
        <f>_xlfn.IFNA(VLOOKUP($C735,DataSuS2022!$B$2:$O$854,3,FALSE),"")</f>
        <v>-</v>
      </c>
      <c r="AC735" s="37" t="str">
        <f>_xlfn.IFNA(VLOOKUP($C735,DataSuS2022!$B$2:$O$854,4,FALSE),"")</f>
        <v>-</v>
      </c>
      <c r="AD735" s="37" t="str">
        <f>_xlfn.IFNA(VLOOKUP($C735,DataSuS2022!$B$2:$O$854,5,FALSE),"")</f>
        <v>-</v>
      </c>
      <c r="AE735" s="37" t="str">
        <f>_xlfn.IFNA(VLOOKUP($C735,DataSuS2022!$B$2:$O$854,6,FALSE),"")</f>
        <v>-</v>
      </c>
      <c r="AF735" s="37" t="str">
        <f>_xlfn.IFNA(VLOOKUP($C735,DataSuS2022!$B$2:$O$854,7,FALSE),"")</f>
        <v>-</v>
      </c>
      <c r="AG735" s="37" t="str">
        <f>_xlfn.IFNA(VLOOKUP($C735,DataSuS2022!$B$2:$O$854,8,FALSE),"")</f>
        <v>-</v>
      </c>
      <c r="AH735" s="37">
        <f>_xlfn.IFNA(VLOOKUP($C735,DataSuS2022!$B$2:$O$854,9,FALSE),"")</f>
        <v>1</v>
      </c>
      <c r="AI735" s="37">
        <f>_xlfn.IFNA(VLOOKUP($C735,DataSuS2022!$B$2:$O$854,10,FALSE),"")</f>
        <v>1</v>
      </c>
      <c r="AJ735" s="37" t="str">
        <f>_xlfn.IFNA(VLOOKUP($C735,DataSuS2022!$B$2:$O$854,11,FALSE),"")</f>
        <v>-</v>
      </c>
      <c r="AK735" s="37" t="str">
        <f>_xlfn.IFNA(VLOOKUP($C735,DataSuS2022!$B$2:$O$854,12,TRUE),"")</f>
        <v>-</v>
      </c>
      <c r="AL735" s="37" t="str">
        <f>_xlfn.IFNA(VLOOKUP($C735,DataSuS2022!$B$2:$O$854,13,FALSE),"")</f>
        <v>-</v>
      </c>
      <c r="AM735" s="44">
        <f t="shared" si="61"/>
        <v>2</v>
      </c>
      <c r="AN735" t="str">
        <f>_xlfn.IFNA(VLOOKUP($C735,DataSuS2023!$B$2:$O$854,2,FALSE),"")</f>
        <v>-</v>
      </c>
      <c r="AO735" t="str">
        <f>_xlfn.IFNA(VLOOKUP($C735,DataSuS2023!$B$2:$O$854,3,FALSE),"")</f>
        <v>-</v>
      </c>
      <c r="AP735" t="str">
        <f>_xlfn.IFNA(VLOOKUP($C735,DataSuS2023!$B$2:$O$854,4,FALSE),"")</f>
        <v>-</v>
      </c>
      <c r="AQ735" t="str">
        <f>_xlfn.IFNA(VLOOKUP($C735,DataSuS2023!$B$2:$O$854,5,FALSE),"")</f>
        <v>-</v>
      </c>
      <c r="AR735" t="str">
        <f>_xlfn.IFNA(VLOOKUP($C735,DataSuS2023!$B$2:$O$854,6,FALSE),"")</f>
        <v>-</v>
      </c>
      <c r="AS735">
        <f>_xlfn.IFNA(VLOOKUP($C735,DataSuS2023!$B$2:$O$854,7,FALSE),"")</f>
        <v>2</v>
      </c>
      <c r="AT735" t="str">
        <f>_xlfn.IFNA(VLOOKUP($C735,DataSuS2023!$B$2:$O$854,8,FALSE),"")</f>
        <v>-</v>
      </c>
      <c r="AU735" t="str">
        <f>_xlfn.IFNA(VLOOKUP($C735,DataSuS2023!$B$2:$O$854,9,FALSE),"")</f>
        <v>-</v>
      </c>
      <c r="AV735" t="str">
        <f>_xlfn.IFNA(VLOOKUP($C735,DataSuS2023!$B$2:$O$854,10,FALSE),"")</f>
        <v>-</v>
      </c>
      <c r="AW735" t="str">
        <f>_xlfn.IFNA(VLOOKUP($C735,DataSuS2023!$B$2:$O$854,11,FALSE),"")</f>
        <v>-</v>
      </c>
      <c r="AX735" t="str">
        <f>_xlfn.IFNA(VLOOKUP($C735,DataSuS2023!$B$2:$O$854,12,FALSE),"")</f>
        <v>-</v>
      </c>
      <c r="AY735" t="str">
        <f>_xlfn.IFNA(VLOOKUP($C735,DataSuS2023!$B$2:$O$854,13,FALSE),"")</f>
        <v>-</v>
      </c>
      <c r="AZ735" s="43">
        <f t="shared" si="63"/>
        <v>2</v>
      </c>
      <c r="BA735">
        <f t="shared" si="62"/>
        <v>6</v>
      </c>
    </row>
    <row r="736" spans="1:53" ht="15.75" customHeight="1">
      <c r="A736" s="10" t="s">
        <v>1269</v>
      </c>
      <c r="B736" s="5">
        <v>3162575</v>
      </c>
      <c r="C736" s="5" t="str">
        <f t="shared" si="59"/>
        <v>31625</v>
      </c>
      <c r="D736" s="11" t="s">
        <v>51</v>
      </c>
      <c r="E736" s="12">
        <v>0.27300000000000002</v>
      </c>
      <c r="F736" s="12">
        <v>0.443</v>
      </c>
      <c r="G736" s="13">
        <v>0.625</v>
      </c>
      <c r="H736" s="46" t="s">
        <v>72</v>
      </c>
      <c r="I736" s="13" t="s">
        <v>53</v>
      </c>
      <c r="J736" s="14">
        <v>0.63</v>
      </c>
      <c r="K736" s="14">
        <v>415.92200000000003</v>
      </c>
      <c r="L736" s="15">
        <f t="shared" si="43"/>
        <v>1.514707084501421</v>
      </c>
      <c r="M736" s="6" t="s">
        <v>83</v>
      </c>
      <c r="N736" s="3" t="str">
        <f>_xlfn.IFNA(VLOOKUP($C736,DataSuS2021!$B$2:$O$173,2,FALSE),"")</f>
        <v>-</v>
      </c>
      <c r="O736" s="3" t="str">
        <f>_xlfn.IFNA(VLOOKUP($C736,DataSuS2021!$B$2:$O$173,3,FALSE),"")</f>
        <v>-</v>
      </c>
      <c r="P736" s="3" t="str">
        <f>_xlfn.IFNA(VLOOKUP($C736,DataSuS2021!$B$2:$O$173,4,FALSE),"")</f>
        <v>-</v>
      </c>
      <c r="Q736" s="3" t="str">
        <f>_xlfn.IFNA(VLOOKUP($C736,DataSuS2021!$B$2:$O$173,5,FALSE),"")</f>
        <v>-</v>
      </c>
      <c r="R736" s="3" t="str">
        <f>_xlfn.IFNA(VLOOKUP($C736,DataSuS2021!$B$2:$O$173,6,FALSE),"")</f>
        <v>-</v>
      </c>
      <c r="S736" s="3" t="str">
        <f>_xlfn.IFNA(VLOOKUP($C736,DataSuS2021!$B$2:$O$173,7,FALSE),"")</f>
        <v>-</v>
      </c>
      <c r="T736" s="3" t="str">
        <f>_xlfn.IFNA(VLOOKUP($C736,DataSuS2021!$B$2:$O$173,8,FALSE),"")</f>
        <v>-</v>
      </c>
      <c r="U736" s="3" t="str">
        <f>_xlfn.IFNA(VLOOKUP($C736,DataSuS2021!$B$2:$O$173,9,FALSE),"")</f>
        <v>-</v>
      </c>
      <c r="V736" s="3" t="str">
        <f>_xlfn.IFNA(VLOOKUP($C736,DataSuS2021!$B$2:$O$173,10,FALSE),"")</f>
        <v>-</v>
      </c>
      <c r="W736" s="3" t="str">
        <f>_xlfn.IFNA(VLOOKUP($C736,DataSuS2021!$B$2:$O$173,11,FALSE),"")</f>
        <v>-</v>
      </c>
      <c r="X736" s="3" t="str">
        <f>_xlfn.IFNA(VLOOKUP($C736,DataSuS2021!$B$2:$O$173,12,FALSE),"")</f>
        <v>-</v>
      </c>
      <c r="Y736" s="3">
        <f>_xlfn.IFNA(VLOOKUP($C736,DataSuS2021!$B$2:$O$173,13,FALSE),"")</f>
        <v>2</v>
      </c>
      <c r="Z736" s="42">
        <f t="shared" si="60"/>
        <v>2</v>
      </c>
      <c r="AA736" s="37" t="str">
        <f>_xlfn.IFNA(VLOOKUP($C736,DataSuS2022!$B$2:$O$854,2,FALSE),"")</f>
        <v>-</v>
      </c>
      <c r="AB736" s="37" t="str">
        <f>_xlfn.IFNA(VLOOKUP($C736,DataSuS2022!$B$2:$O$854,3,FALSE),"")</f>
        <v>-</v>
      </c>
      <c r="AC736" s="37" t="str">
        <f>_xlfn.IFNA(VLOOKUP($C736,DataSuS2022!$B$2:$O$854,4,FALSE),"")</f>
        <v>-</v>
      </c>
      <c r="AD736" s="37" t="str">
        <f>_xlfn.IFNA(VLOOKUP($C736,DataSuS2022!$B$2:$O$854,5,FALSE),"")</f>
        <v>-</v>
      </c>
      <c r="AE736" s="37" t="str">
        <f>_xlfn.IFNA(VLOOKUP($C736,DataSuS2022!$B$2:$O$854,6,FALSE),"")</f>
        <v>-</v>
      </c>
      <c r="AF736" s="37" t="str">
        <f>_xlfn.IFNA(VLOOKUP($C736,DataSuS2022!$B$2:$O$854,7,FALSE),"")</f>
        <v>-</v>
      </c>
      <c r="AG736" s="37" t="str">
        <f>_xlfn.IFNA(VLOOKUP($C736,DataSuS2022!$B$2:$O$854,8,FALSE),"")</f>
        <v>-</v>
      </c>
      <c r="AH736" s="37">
        <f>_xlfn.IFNA(VLOOKUP($C736,DataSuS2022!$B$2:$O$854,9,FALSE),"")</f>
        <v>1</v>
      </c>
      <c r="AI736" s="37">
        <f>_xlfn.IFNA(VLOOKUP($C736,DataSuS2022!$B$2:$O$854,10,FALSE),"")</f>
        <v>1</v>
      </c>
      <c r="AJ736" s="37" t="str">
        <f>_xlfn.IFNA(VLOOKUP($C736,DataSuS2022!$B$2:$O$854,11,FALSE),"")</f>
        <v>-</v>
      </c>
      <c r="AK736" s="37" t="str">
        <f>_xlfn.IFNA(VLOOKUP($C736,DataSuS2022!$B$2:$O$854,12,TRUE),"")</f>
        <v>-</v>
      </c>
      <c r="AL736" s="37" t="str">
        <f>_xlfn.IFNA(VLOOKUP($C736,DataSuS2022!$B$2:$O$854,13,FALSE),"")</f>
        <v>-</v>
      </c>
      <c r="AM736" s="44">
        <f t="shared" si="61"/>
        <v>2</v>
      </c>
      <c r="AN736" t="str">
        <f>_xlfn.IFNA(VLOOKUP($C736,DataSuS2023!$B$2:$O$854,2,FALSE),"")</f>
        <v>-</v>
      </c>
      <c r="AO736" t="str">
        <f>_xlfn.IFNA(VLOOKUP($C736,DataSuS2023!$B$2:$O$854,3,FALSE),"")</f>
        <v>-</v>
      </c>
      <c r="AP736" t="str">
        <f>_xlfn.IFNA(VLOOKUP($C736,DataSuS2023!$B$2:$O$854,4,FALSE),"")</f>
        <v>-</v>
      </c>
      <c r="AQ736" t="str">
        <f>_xlfn.IFNA(VLOOKUP($C736,DataSuS2023!$B$2:$O$854,5,FALSE),"")</f>
        <v>-</v>
      </c>
      <c r="AR736" t="str">
        <f>_xlfn.IFNA(VLOOKUP($C736,DataSuS2023!$B$2:$O$854,6,FALSE),"")</f>
        <v>-</v>
      </c>
      <c r="AS736">
        <f>_xlfn.IFNA(VLOOKUP($C736,DataSuS2023!$B$2:$O$854,7,FALSE),"")</f>
        <v>2</v>
      </c>
      <c r="AT736" t="str">
        <f>_xlfn.IFNA(VLOOKUP($C736,DataSuS2023!$B$2:$O$854,8,FALSE),"")</f>
        <v>-</v>
      </c>
      <c r="AU736" t="str">
        <f>_xlfn.IFNA(VLOOKUP($C736,DataSuS2023!$B$2:$O$854,9,FALSE),"")</f>
        <v>-</v>
      </c>
      <c r="AV736" t="str">
        <f>_xlfn.IFNA(VLOOKUP($C736,DataSuS2023!$B$2:$O$854,10,FALSE),"")</f>
        <v>-</v>
      </c>
      <c r="AW736" t="str">
        <f>_xlfn.IFNA(VLOOKUP($C736,DataSuS2023!$B$2:$O$854,11,FALSE),"")</f>
        <v>-</v>
      </c>
      <c r="AX736" t="str">
        <f>_xlfn.IFNA(VLOOKUP($C736,DataSuS2023!$B$2:$O$854,12,FALSE),"")</f>
        <v>-</v>
      </c>
      <c r="AY736" t="str">
        <f>_xlfn.IFNA(VLOOKUP($C736,DataSuS2023!$B$2:$O$854,13,FALSE),"")</f>
        <v>-</v>
      </c>
      <c r="AZ736" s="43">
        <f t="shared" si="63"/>
        <v>2</v>
      </c>
      <c r="BA736">
        <f t="shared" si="62"/>
        <v>6</v>
      </c>
    </row>
    <row r="737" spans="1:53" ht="15.75" customHeight="1">
      <c r="A737" s="10" t="s">
        <v>1270</v>
      </c>
      <c r="B737" s="5">
        <v>3162609</v>
      </c>
      <c r="C737" s="5" t="str">
        <f t="shared" si="59"/>
        <v>31626</v>
      </c>
      <c r="D737" s="11" t="s">
        <v>59</v>
      </c>
      <c r="E737" s="12">
        <v>0.35299999999999998</v>
      </c>
      <c r="F737" s="12">
        <v>0.52700000000000002</v>
      </c>
      <c r="G737" s="13">
        <v>0.61499999999999999</v>
      </c>
      <c r="H737" s="46" t="s">
        <v>1271</v>
      </c>
      <c r="I737" s="13" t="s">
        <v>1272</v>
      </c>
      <c r="J737" s="14">
        <v>2.62</v>
      </c>
      <c r="K737" s="14">
        <v>1925.575</v>
      </c>
      <c r="L737" s="15">
        <f t="shared" si="43"/>
        <v>1.3606325383327058</v>
      </c>
      <c r="M737" s="6" t="s">
        <v>83</v>
      </c>
      <c r="N737" s="3" t="str">
        <f>_xlfn.IFNA(VLOOKUP($C737,DataSuS2021!$B$2:$O$173,2,FALSE),"")</f>
        <v/>
      </c>
      <c r="O737" s="3" t="str">
        <f>_xlfn.IFNA(VLOOKUP($C737,DataSuS2021!$B$2:$O$173,3,FALSE),"")</f>
        <v/>
      </c>
      <c r="P737" s="3" t="str">
        <f>_xlfn.IFNA(VLOOKUP($C737,DataSuS2021!$B$2:$O$173,4,FALSE),"")</f>
        <v/>
      </c>
      <c r="Q737" s="3" t="str">
        <f>_xlfn.IFNA(VLOOKUP($C737,DataSuS2021!$B$2:$O$173,5,FALSE),"")</f>
        <v/>
      </c>
      <c r="R737" s="3" t="str">
        <f>_xlfn.IFNA(VLOOKUP($C737,DataSuS2021!$B$2:$O$173,6,FALSE),"")</f>
        <v/>
      </c>
      <c r="S737" s="3" t="str">
        <f>_xlfn.IFNA(VLOOKUP($C737,DataSuS2021!$B$2:$O$173,7,FALSE),"")</f>
        <v/>
      </c>
      <c r="T737" s="3" t="str">
        <f>_xlfn.IFNA(VLOOKUP($C737,DataSuS2021!$B$2:$O$173,8,FALSE),"")</f>
        <v/>
      </c>
      <c r="U737" s="3" t="str">
        <f>_xlfn.IFNA(VLOOKUP($C737,DataSuS2021!$B$2:$O$173,9,FALSE),"")</f>
        <v/>
      </c>
      <c r="V737" s="3" t="str">
        <f>_xlfn.IFNA(VLOOKUP($C737,DataSuS2021!$B$2:$O$173,10,FALSE),"")</f>
        <v/>
      </c>
      <c r="W737" s="3" t="str">
        <f>_xlfn.IFNA(VLOOKUP($C737,DataSuS2021!$B$2:$O$173,11,FALSE),"")</f>
        <v/>
      </c>
      <c r="X737" s="3" t="str">
        <f>_xlfn.IFNA(VLOOKUP($C737,DataSuS2021!$B$2:$O$173,12,FALSE),"")</f>
        <v/>
      </c>
      <c r="Y737" s="3" t="str">
        <f>_xlfn.IFNA(VLOOKUP($C737,DataSuS2021!$B$2:$O$173,13,FALSE),"")</f>
        <v/>
      </c>
      <c r="Z737" s="42">
        <f t="shared" si="60"/>
        <v>0</v>
      </c>
      <c r="AA737" s="37" t="str">
        <f>_xlfn.IFNA(VLOOKUP($C737,DataSuS2022!$B$2:$O$854,2,FALSE),"")</f>
        <v>-</v>
      </c>
      <c r="AB737" s="37" t="str">
        <f>_xlfn.IFNA(VLOOKUP($C737,DataSuS2022!$B$2:$O$854,3,FALSE),"")</f>
        <v>-</v>
      </c>
      <c r="AC737" s="37" t="str">
        <f>_xlfn.IFNA(VLOOKUP($C737,DataSuS2022!$B$2:$O$854,4,FALSE),"")</f>
        <v>-</v>
      </c>
      <c r="AD737" s="37" t="str">
        <f>_xlfn.IFNA(VLOOKUP($C737,DataSuS2022!$B$2:$O$854,5,FALSE),"")</f>
        <v>-</v>
      </c>
      <c r="AE737" s="37" t="str">
        <f>_xlfn.IFNA(VLOOKUP($C737,DataSuS2022!$B$2:$O$854,6,FALSE),"")</f>
        <v>-</v>
      </c>
      <c r="AF737" s="37" t="str">
        <f>_xlfn.IFNA(VLOOKUP($C737,DataSuS2022!$B$2:$O$854,7,FALSE),"")</f>
        <v>-</v>
      </c>
      <c r="AG737" s="37" t="str">
        <f>_xlfn.IFNA(VLOOKUP($C737,DataSuS2022!$B$2:$O$854,8,FALSE),"")</f>
        <v>-</v>
      </c>
      <c r="AH737" s="37" t="str">
        <f>_xlfn.IFNA(VLOOKUP($C737,DataSuS2022!$B$2:$O$854,9,FALSE),"")</f>
        <v>-</v>
      </c>
      <c r="AI737" s="37" t="str">
        <f>_xlfn.IFNA(VLOOKUP($C737,DataSuS2022!$B$2:$O$854,10,FALSE),"")</f>
        <v>-</v>
      </c>
      <c r="AJ737" s="37" t="str">
        <f>_xlfn.IFNA(VLOOKUP($C737,DataSuS2022!$B$2:$O$854,11,FALSE),"")</f>
        <v>-</v>
      </c>
      <c r="AK737" s="37" t="str">
        <f>_xlfn.IFNA(VLOOKUP($C737,DataSuS2022!$B$2:$O$854,12,TRUE),"")</f>
        <v>-</v>
      </c>
      <c r="AL737" s="37" t="str">
        <f>_xlfn.IFNA(VLOOKUP($C737,DataSuS2022!$B$2:$O$854,13,FALSE),"")</f>
        <v>-</v>
      </c>
      <c r="AM737" s="44">
        <f t="shared" si="61"/>
        <v>0</v>
      </c>
      <c r="AN737" t="str">
        <f>_xlfn.IFNA(VLOOKUP($C737,DataSuS2023!$B$2:$O$854,2,FALSE),"")</f>
        <v>-</v>
      </c>
      <c r="AO737" t="str">
        <f>_xlfn.IFNA(VLOOKUP($C737,DataSuS2023!$B$2:$O$854,3,FALSE),"")</f>
        <v>-</v>
      </c>
      <c r="AP737" t="str">
        <f>_xlfn.IFNA(VLOOKUP($C737,DataSuS2023!$B$2:$O$854,4,FALSE),"")</f>
        <v>-</v>
      </c>
      <c r="AQ737" t="str">
        <f>_xlfn.IFNA(VLOOKUP($C737,DataSuS2023!$B$2:$O$854,5,FALSE),"")</f>
        <v>-</v>
      </c>
      <c r="AR737" t="str">
        <f>_xlfn.IFNA(VLOOKUP($C737,DataSuS2023!$B$2:$O$854,6,FALSE),"")</f>
        <v>-</v>
      </c>
      <c r="AS737" t="str">
        <f>_xlfn.IFNA(VLOOKUP($C737,DataSuS2023!$B$2:$O$854,7,FALSE),"")</f>
        <v>-</v>
      </c>
      <c r="AT737" t="str">
        <f>_xlfn.IFNA(VLOOKUP($C737,DataSuS2023!$B$2:$O$854,8,FALSE),"")</f>
        <v>-</v>
      </c>
      <c r="AU737" t="str">
        <f>_xlfn.IFNA(VLOOKUP($C737,DataSuS2023!$B$2:$O$854,9,FALSE),"")</f>
        <v>-</v>
      </c>
      <c r="AV737" t="str">
        <f>_xlfn.IFNA(VLOOKUP($C737,DataSuS2023!$B$2:$O$854,10,FALSE),"")</f>
        <v>-</v>
      </c>
      <c r="AW737" t="str">
        <f>_xlfn.IFNA(VLOOKUP($C737,DataSuS2023!$B$2:$O$854,11,FALSE),"")</f>
        <v>-</v>
      </c>
      <c r="AX737" t="str">
        <f>_xlfn.IFNA(VLOOKUP($C737,DataSuS2023!$B$2:$O$854,12,FALSE),"")</f>
        <v>-</v>
      </c>
      <c r="AY737" t="str">
        <f>_xlfn.IFNA(VLOOKUP($C737,DataSuS2023!$B$2:$O$854,13,FALSE),"")</f>
        <v>-</v>
      </c>
      <c r="AZ737" s="43">
        <f t="shared" si="63"/>
        <v>0</v>
      </c>
      <c r="BA737">
        <f t="shared" si="62"/>
        <v>0</v>
      </c>
    </row>
    <row r="738" spans="1:53" ht="15.75" customHeight="1">
      <c r="A738" s="10" t="s">
        <v>1273</v>
      </c>
      <c r="B738" s="5">
        <v>3162658</v>
      </c>
      <c r="C738" s="5" t="str">
        <f t="shared" si="59"/>
        <v>31626</v>
      </c>
      <c r="D738" s="11" t="s">
        <v>59</v>
      </c>
      <c r="E738" s="12">
        <v>0.50800000000000001</v>
      </c>
      <c r="F738" s="12">
        <v>0.61399999999999999</v>
      </c>
      <c r="G738" s="13">
        <v>0.63800000000000001</v>
      </c>
      <c r="H738" s="46">
        <v>63</v>
      </c>
      <c r="I738" s="13" t="s">
        <v>61</v>
      </c>
      <c r="J738" s="14">
        <v>4.05</v>
      </c>
      <c r="K738" s="14">
        <v>478.18299999999999</v>
      </c>
      <c r="L738" s="15">
        <f t="shared" si="43"/>
        <v>8.4695608166747878</v>
      </c>
      <c r="M738" s="6" t="s">
        <v>67</v>
      </c>
      <c r="N738" s="3" t="str">
        <f>_xlfn.IFNA(VLOOKUP($C738,DataSuS2021!$B$2:$O$173,2,FALSE),"")</f>
        <v/>
      </c>
      <c r="O738" s="3" t="str">
        <f>_xlfn.IFNA(VLOOKUP($C738,DataSuS2021!$B$2:$O$173,3,FALSE),"")</f>
        <v/>
      </c>
      <c r="P738" s="3" t="str">
        <f>_xlfn.IFNA(VLOOKUP($C738,DataSuS2021!$B$2:$O$173,4,FALSE),"")</f>
        <v/>
      </c>
      <c r="Q738" s="3" t="str">
        <f>_xlfn.IFNA(VLOOKUP($C738,DataSuS2021!$B$2:$O$173,5,FALSE),"")</f>
        <v/>
      </c>
      <c r="R738" s="3" t="str">
        <f>_xlfn.IFNA(VLOOKUP($C738,DataSuS2021!$B$2:$O$173,6,FALSE),"")</f>
        <v/>
      </c>
      <c r="S738" s="3" t="str">
        <f>_xlfn.IFNA(VLOOKUP($C738,DataSuS2021!$B$2:$O$173,7,FALSE),"")</f>
        <v/>
      </c>
      <c r="T738" s="3" t="str">
        <f>_xlfn.IFNA(VLOOKUP($C738,DataSuS2021!$B$2:$O$173,8,FALSE),"")</f>
        <v/>
      </c>
      <c r="U738" s="3" t="str">
        <f>_xlfn.IFNA(VLOOKUP($C738,DataSuS2021!$B$2:$O$173,9,FALSE),"")</f>
        <v/>
      </c>
      <c r="V738" s="3" t="str">
        <f>_xlfn.IFNA(VLOOKUP($C738,DataSuS2021!$B$2:$O$173,10,FALSE),"")</f>
        <v/>
      </c>
      <c r="W738" s="3" t="str">
        <f>_xlfn.IFNA(VLOOKUP($C738,DataSuS2021!$B$2:$O$173,11,FALSE),"")</f>
        <v/>
      </c>
      <c r="X738" s="3" t="str">
        <f>_xlfn.IFNA(VLOOKUP($C738,DataSuS2021!$B$2:$O$173,12,FALSE),"")</f>
        <v/>
      </c>
      <c r="Y738" s="3" t="str">
        <f>_xlfn.IFNA(VLOOKUP($C738,DataSuS2021!$B$2:$O$173,13,FALSE),"")</f>
        <v/>
      </c>
      <c r="Z738" s="42">
        <f t="shared" si="60"/>
        <v>0</v>
      </c>
      <c r="AA738" s="37" t="str">
        <f>_xlfn.IFNA(VLOOKUP($C738,DataSuS2022!$B$2:$O$854,2,FALSE),"")</f>
        <v>-</v>
      </c>
      <c r="AB738" s="37" t="str">
        <f>_xlfn.IFNA(VLOOKUP($C738,DataSuS2022!$B$2:$O$854,3,FALSE),"")</f>
        <v>-</v>
      </c>
      <c r="AC738" s="37" t="str">
        <f>_xlfn.IFNA(VLOOKUP($C738,DataSuS2022!$B$2:$O$854,4,FALSE),"")</f>
        <v>-</v>
      </c>
      <c r="AD738" s="37" t="str">
        <f>_xlfn.IFNA(VLOOKUP($C738,DataSuS2022!$B$2:$O$854,5,FALSE),"")</f>
        <v>-</v>
      </c>
      <c r="AE738" s="37" t="str">
        <f>_xlfn.IFNA(VLOOKUP($C738,DataSuS2022!$B$2:$O$854,6,FALSE),"")</f>
        <v>-</v>
      </c>
      <c r="AF738" s="37" t="str">
        <f>_xlfn.IFNA(VLOOKUP($C738,DataSuS2022!$B$2:$O$854,7,FALSE),"")</f>
        <v>-</v>
      </c>
      <c r="AG738" s="37" t="str">
        <f>_xlfn.IFNA(VLOOKUP($C738,DataSuS2022!$B$2:$O$854,8,FALSE),"")</f>
        <v>-</v>
      </c>
      <c r="AH738" s="37" t="str">
        <f>_xlfn.IFNA(VLOOKUP($C738,DataSuS2022!$B$2:$O$854,9,FALSE),"")</f>
        <v>-</v>
      </c>
      <c r="AI738" s="37" t="str">
        <f>_xlfn.IFNA(VLOOKUP($C738,DataSuS2022!$B$2:$O$854,10,FALSE),"")</f>
        <v>-</v>
      </c>
      <c r="AJ738" s="37" t="str">
        <f>_xlfn.IFNA(VLOOKUP($C738,DataSuS2022!$B$2:$O$854,11,FALSE),"")</f>
        <v>-</v>
      </c>
      <c r="AK738" s="37" t="str">
        <f>_xlfn.IFNA(VLOOKUP($C738,DataSuS2022!$B$2:$O$854,12,TRUE),"")</f>
        <v>-</v>
      </c>
      <c r="AL738" s="37" t="str">
        <f>_xlfn.IFNA(VLOOKUP($C738,DataSuS2022!$B$2:$O$854,13,FALSE),"")</f>
        <v>-</v>
      </c>
      <c r="AM738" s="44">
        <f t="shared" si="61"/>
        <v>0</v>
      </c>
      <c r="AN738" t="str">
        <f>_xlfn.IFNA(VLOOKUP($C738,DataSuS2023!$B$2:$O$854,2,FALSE),"")</f>
        <v>-</v>
      </c>
      <c r="AO738" t="str">
        <f>_xlfn.IFNA(VLOOKUP($C738,DataSuS2023!$B$2:$O$854,3,FALSE),"")</f>
        <v>-</v>
      </c>
      <c r="AP738" t="str">
        <f>_xlfn.IFNA(VLOOKUP($C738,DataSuS2023!$B$2:$O$854,4,FALSE),"")</f>
        <v>-</v>
      </c>
      <c r="AQ738" t="str">
        <f>_xlfn.IFNA(VLOOKUP($C738,DataSuS2023!$B$2:$O$854,5,FALSE),"")</f>
        <v>-</v>
      </c>
      <c r="AR738" t="str">
        <f>_xlfn.IFNA(VLOOKUP($C738,DataSuS2023!$B$2:$O$854,6,FALSE),"")</f>
        <v>-</v>
      </c>
      <c r="AS738" t="str">
        <f>_xlfn.IFNA(VLOOKUP($C738,DataSuS2023!$B$2:$O$854,7,FALSE),"")</f>
        <v>-</v>
      </c>
      <c r="AT738" t="str">
        <f>_xlfn.IFNA(VLOOKUP($C738,DataSuS2023!$B$2:$O$854,8,FALSE),"")</f>
        <v>-</v>
      </c>
      <c r="AU738" t="str">
        <f>_xlfn.IFNA(VLOOKUP($C738,DataSuS2023!$B$2:$O$854,9,FALSE),"")</f>
        <v>-</v>
      </c>
      <c r="AV738" t="str">
        <f>_xlfn.IFNA(VLOOKUP($C738,DataSuS2023!$B$2:$O$854,10,FALSE),"")</f>
        <v>-</v>
      </c>
      <c r="AW738" t="str">
        <f>_xlfn.IFNA(VLOOKUP($C738,DataSuS2023!$B$2:$O$854,11,FALSE),"")</f>
        <v>-</v>
      </c>
      <c r="AX738" t="str">
        <f>_xlfn.IFNA(VLOOKUP($C738,DataSuS2023!$B$2:$O$854,12,FALSE),"")</f>
        <v>-</v>
      </c>
      <c r="AY738" t="str">
        <f>_xlfn.IFNA(VLOOKUP($C738,DataSuS2023!$B$2:$O$854,13,FALSE),"")</f>
        <v>-</v>
      </c>
      <c r="AZ738" s="43">
        <f t="shared" si="63"/>
        <v>0</v>
      </c>
      <c r="BA738">
        <f t="shared" si="62"/>
        <v>0</v>
      </c>
    </row>
    <row r="739" spans="1:53" ht="15.75" customHeight="1">
      <c r="A739" s="10" t="s">
        <v>1274</v>
      </c>
      <c r="B739" s="5">
        <v>3162708</v>
      </c>
      <c r="C739" s="5" t="str">
        <f t="shared" si="59"/>
        <v>31627</v>
      </c>
      <c r="D739" s="11" t="s">
        <v>51</v>
      </c>
      <c r="E739" s="12">
        <v>0.40500000000000003</v>
      </c>
      <c r="F739" s="12">
        <v>0.53200000000000003</v>
      </c>
      <c r="G739" s="13">
        <v>0.70799999999999996</v>
      </c>
      <c r="H739" s="46" t="s">
        <v>505</v>
      </c>
      <c r="I739" s="13" t="s">
        <v>61</v>
      </c>
      <c r="J739" s="14">
        <v>6.08</v>
      </c>
      <c r="K739" s="14">
        <v>407.42700000000002</v>
      </c>
      <c r="L739" s="15">
        <f t="shared" si="43"/>
        <v>14.922918706909458</v>
      </c>
      <c r="M739" s="6" t="s">
        <v>62</v>
      </c>
      <c r="N739" s="3" t="str">
        <f>_xlfn.IFNA(VLOOKUP($C739,DataSuS2021!$B$2:$O$173,2,FALSE),"")</f>
        <v/>
      </c>
      <c r="O739" s="3" t="str">
        <f>_xlfn.IFNA(VLOOKUP($C739,DataSuS2021!$B$2:$O$173,3,FALSE),"")</f>
        <v/>
      </c>
      <c r="P739" s="3" t="str">
        <f>_xlfn.IFNA(VLOOKUP($C739,DataSuS2021!$B$2:$O$173,4,FALSE),"")</f>
        <v/>
      </c>
      <c r="Q739" s="3" t="str">
        <f>_xlfn.IFNA(VLOOKUP($C739,DataSuS2021!$B$2:$O$173,5,FALSE),"")</f>
        <v/>
      </c>
      <c r="R739" s="3" t="str">
        <f>_xlfn.IFNA(VLOOKUP($C739,DataSuS2021!$B$2:$O$173,6,FALSE),"")</f>
        <v/>
      </c>
      <c r="S739" s="3" t="str">
        <f>_xlfn.IFNA(VLOOKUP($C739,DataSuS2021!$B$2:$O$173,7,FALSE),"")</f>
        <v/>
      </c>
      <c r="T739" s="3" t="str">
        <f>_xlfn.IFNA(VLOOKUP($C739,DataSuS2021!$B$2:$O$173,8,FALSE),"")</f>
        <v/>
      </c>
      <c r="U739" s="3" t="str">
        <f>_xlfn.IFNA(VLOOKUP($C739,DataSuS2021!$B$2:$O$173,9,FALSE),"")</f>
        <v/>
      </c>
      <c r="V739" s="3" t="str">
        <f>_xlfn.IFNA(VLOOKUP($C739,DataSuS2021!$B$2:$O$173,10,FALSE),"")</f>
        <v/>
      </c>
      <c r="W739" s="3" t="str">
        <f>_xlfn.IFNA(VLOOKUP($C739,DataSuS2021!$B$2:$O$173,11,FALSE),"")</f>
        <v/>
      </c>
      <c r="X739" s="3" t="str">
        <f>_xlfn.IFNA(VLOOKUP($C739,DataSuS2021!$B$2:$O$173,12,FALSE),"")</f>
        <v/>
      </c>
      <c r="Y739" s="3" t="str">
        <f>_xlfn.IFNA(VLOOKUP($C739,DataSuS2021!$B$2:$O$173,13,FALSE),"")</f>
        <v/>
      </c>
      <c r="Z739" s="42">
        <f t="shared" si="60"/>
        <v>0</v>
      </c>
      <c r="AA739" s="37" t="str">
        <f>_xlfn.IFNA(VLOOKUP($C739,DataSuS2022!$B$2:$O$854,2,FALSE),"")</f>
        <v>-</v>
      </c>
      <c r="AB739" s="37" t="str">
        <f>_xlfn.IFNA(VLOOKUP($C739,DataSuS2022!$B$2:$O$854,3,FALSE),"")</f>
        <v>-</v>
      </c>
      <c r="AC739" s="37" t="str">
        <f>_xlfn.IFNA(VLOOKUP($C739,DataSuS2022!$B$2:$O$854,4,FALSE),"")</f>
        <v>-</v>
      </c>
      <c r="AD739" s="37" t="str">
        <f>_xlfn.IFNA(VLOOKUP($C739,DataSuS2022!$B$2:$O$854,5,FALSE),"")</f>
        <v>-</v>
      </c>
      <c r="AE739" s="37" t="str">
        <f>_xlfn.IFNA(VLOOKUP($C739,DataSuS2022!$B$2:$O$854,6,FALSE),"")</f>
        <v>-</v>
      </c>
      <c r="AF739" s="37" t="str">
        <f>_xlfn.IFNA(VLOOKUP($C739,DataSuS2022!$B$2:$O$854,7,FALSE),"")</f>
        <v>-</v>
      </c>
      <c r="AG739" s="37" t="str">
        <f>_xlfn.IFNA(VLOOKUP($C739,DataSuS2022!$B$2:$O$854,8,FALSE),"")</f>
        <v>-</v>
      </c>
      <c r="AH739" s="37" t="str">
        <f>_xlfn.IFNA(VLOOKUP($C739,DataSuS2022!$B$2:$O$854,9,FALSE),"")</f>
        <v>-</v>
      </c>
      <c r="AI739" s="37" t="str">
        <f>_xlfn.IFNA(VLOOKUP($C739,DataSuS2022!$B$2:$O$854,10,FALSE),"")</f>
        <v>-</v>
      </c>
      <c r="AJ739" s="37" t="str">
        <f>_xlfn.IFNA(VLOOKUP($C739,DataSuS2022!$B$2:$O$854,11,FALSE),"")</f>
        <v>-</v>
      </c>
      <c r="AK739" s="37" t="str">
        <f>_xlfn.IFNA(VLOOKUP($C739,DataSuS2022!$B$2:$O$854,12,TRUE),"")</f>
        <v>-</v>
      </c>
      <c r="AL739" s="37">
        <f>_xlfn.IFNA(VLOOKUP($C739,DataSuS2022!$B$2:$O$854,13,FALSE),"")</f>
        <v>1</v>
      </c>
      <c r="AM739" s="44">
        <f t="shared" si="61"/>
        <v>1</v>
      </c>
      <c r="AN739" t="str">
        <f>_xlfn.IFNA(VLOOKUP($C739,DataSuS2023!$B$2:$O$854,2,FALSE),"")</f>
        <v>-</v>
      </c>
      <c r="AO739" t="str">
        <f>_xlfn.IFNA(VLOOKUP($C739,DataSuS2023!$B$2:$O$854,3,FALSE),"")</f>
        <v>-</v>
      </c>
      <c r="AP739" t="str">
        <f>_xlfn.IFNA(VLOOKUP($C739,DataSuS2023!$B$2:$O$854,4,FALSE),"")</f>
        <v>-</v>
      </c>
      <c r="AQ739" t="str">
        <f>_xlfn.IFNA(VLOOKUP($C739,DataSuS2023!$B$2:$O$854,5,FALSE),"")</f>
        <v>-</v>
      </c>
      <c r="AR739" t="str">
        <f>_xlfn.IFNA(VLOOKUP($C739,DataSuS2023!$B$2:$O$854,6,FALSE),"")</f>
        <v>-</v>
      </c>
      <c r="AS739" t="str">
        <f>_xlfn.IFNA(VLOOKUP($C739,DataSuS2023!$B$2:$O$854,7,FALSE),"")</f>
        <v>-</v>
      </c>
      <c r="AT739" t="str">
        <f>_xlfn.IFNA(VLOOKUP($C739,DataSuS2023!$B$2:$O$854,8,FALSE),"")</f>
        <v>-</v>
      </c>
      <c r="AU739" t="str">
        <f>_xlfn.IFNA(VLOOKUP($C739,DataSuS2023!$B$2:$O$854,9,FALSE),"")</f>
        <v>-</v>
      </c>
      <c r="AV739" t="str">
        <f>_xlfn.IFNA(VLOOKUP($C739,DataSuS2023!$B$2:$O$854,10,FALSE),"")</f>
        <v>-</v>
      </c>
      <c r="AW739" t="str">
        <f>_xlfn.IFNA(VLOOKUP($C739,DataSuS2023!$B$2:$O$854,11,FALSE),"")</f>
        <v>-</v>
      </c>
      <c r="AX739" t="str">
        <f>_xlfn.IFNA(VLOOKUP($C739,DataSuS2023!$B$2:$O$854,12,FALSE),"")</f>
        <v>-</v>
      </c>
      <c r="AY739" t="str">
        <f>_xlfn.IFNA(VLOOKUP($C739,DataSuS2023!$B$2:$O$854,13,FALSE),"")</f>
        <v>-</v>
      </c>
      <c r="AZ739" s="43">
        <f t="shared" si="63"/>
        <v>0</v>
      </c>
      <c r="BA739">
        <f t="shared" si="62"/>
        <v>1</v>
      </c>
    </row>
    <row r="740" spans="1:53" ht="15.75" customHeight="1">
      <c r="A740" s="10" t="s">
        <v>1275</v>
      </c>
      <c r="B740" s="5">
        <v>3162922</v>
      </c>
      <c r="C740" s="5" t="str">
        <f t="shared" si="59"/>
        <v>31629</v>
      </c>
      <c r="D740" s="11" t="s">
        <v>303</v>
      </c>
      <c r="E740" s="12">
        <v>0.52</v>
      </c>
      <c r="F740" s="12">
        <v>0.66700000000000004</v>
      </c>
      <c r="G740" s="13">
        <v>0.66200000000000003</v>
      </c>
      <c r="H740" s="46" t="s">
        <v>875</v>
      </c>
      <c r="I740" s="13" t="s">
        <v>70</v>
      </c>
      <c r="J740" s="14">
        <v>15.09</v>
      </c>
      <c r="K740" s="14">
        <v>71.757999999999996</v>
      </c>
      <c r="L740" s="15">
        <f t="shared" si="43"/>
        <v>210.29014186571533</v>
      </c>
      <c r="M740" s="6" t="s">
        <v>117</v>
      </c>
      <c r="N740" s="3" t="str">
        <f>_xlfn.IFNA(VLOOKUP($C740,DataSuS2021!$B$2:$O$173,2,FALSE),"")</f>
        <v/>
      </c>
      <c r="O740" s="3" t="str">
        <f>_xlfn.IFNA(VLOOKUP($C740,DataSuS2021!$B$2:$O$173,3,FALSE),"")</f>
        <v/>
      </c>
      <c r="P740" s="3" t="str">
        <f>_xlfn.IFNA(VLOOKUP($C740,DataSuS2021!$B$2:$O$173,4,FALSE),"")</f>
        <v/>
      </c>
      <c r="Q740" s="3" t="str">
        <f>_xlfn.IFNA(VLOOKUP($C740,DataSuS2021!$B$2:$O$173,5,FALSE),"")</f>
        <v/>
      </c>
      <c r="R740" s="3" t="str">
        <f>_xlfn.IFNA(VLOOKUP($C740,DataSuS2021!$B$2:$O$173,6,FALSE),"")</f>
        <v/>
      </c>
      <c r="S740" s="3" t="str">
        <f>_xlfn.IFNA(VLOOKUP($C740,DataSuS2021!$B$2:$O$173,7,FALSE),"")</f>
        <v/>
      </c>
      <c r="T740" s="3" t="str">
        <f>_xlfn.IFNA(VLOOKUP($C740,DataSuS2021!$B$2:$O$173,8,FALSE),"")</f>
        <v/>
      </c>
      <c r="U740" s="3" t="str">
        <f>_xlfn.IFNA(VLOOKUP($C740,DataSuS2021!$B$2:$O$173,9,FALSE),"")</f>
        <v/>
      </c>
      <c r="V740" s="3" t="str">
        <f>_xlfn.IFNA(VLOOKUP($C740,DataSuS2021!$B$2:$O$173,10,FALSE),"")</f>
        <v/>
      </c>
      <c r="W740" s="3" t="str">
        <f>_xlfn.IFNA(VLOOKUP($C740,DataSuS2021!$B$2:$O$173,11,FALSE),"")</f>
        <v/>
      </c>
      <c r="X740" s="3" t="str">
        <f>_xlfn.IFNA(VLOOKUP($C740,DataSuS2021!$B$2:$O$173,12,FALSE),"")</f>
        <v/>
      </c>
      <c r="Y740" s="3" t="str">
        <f>_xlfn.IFNA(VLOOKUP($C740,DataSuS2021!$B$2:$O$173,13,FALSE),"")</f>
        <v/>
      </c>
      <c r="Z740" s="42">
        <f t="shared" si="60"/>
        <v>0</v>
      </c>
      <c r="AA740" s="37" t="str">
        <f>_xlfn.IFNA(VLOOKUP($C740,DataSuS2022!$B$2:$O$854,2,FALSE),"")</f>
        <v>-</v>
      </c>
      <c r="AB740" s="37" t="str">
        <f>_xlfn.IFNA(VLOOKUP($C740,DataSuS2022!$B$2:$O$854,3,FALSE),"")</f>
        <v>-</v>
      </c>
      <c r="AC740" s="37" t="str">
        <f>_xlfn.IFNA(VLOOKUP($C740,DataSuS2022!$B$2:$O$854,4,FALSE),"")</f>
        <v>-</v>
      </c>
      <c r="AD740" s="37" t="str">
        <f>_xlfn.IFNA(VLOOKUP($C740,DataSuS2022!$B$2:$O$854,5,FALSE),"")</f>
        <v>-</v>
      </c>
      <c r="AE740" s="37" t="str">
        <f>_xlfn.IFNA(VLOOKUP($C740,DataSuS2022!$B$2:$O$854,6,FALSE),"")</f>
        <v>-</v>
      </c>
      <c r="AF740" s="37" t="str">
        <f>_xlfn.IFNA(VLOOKUP($C740,DataSuS2022!$B$2:$O$854,7,FALSE),"")</f>
        <v>-</v>
      </c>
      <c r="AG740" s="37" t="str">
        <f>_xlfn.IFNA(VLOOKUP($C740,DataSuS2022!$B$2:$O$854,8,FALSE),"")</f>
        <v>-</v>
      </c>
      <c r="AH740" s="37" t="str">
        <f>_xlfn.IFNA(VLOOKUP($C740,DataSuS2022!$B$2:$O$854,9,FALSE),"")</f>
        <v>-</v>
      </c>
      <c r="AI740" s="37" t="str">
        <f>_xlfn.IFNA(VLOOKUP($C740,DataSuS2022!$B$2:$O$854,10,FALSE),"")</f>
        <v>-</v>
      </c>
      <c r="AJ740" s="37" t="str">
        <f>_xlfn.IFNA(VLOOKUP($C740,DataSuS2022!$B$2:$O$854,11,FALSE),"")</f>
        <v>-</v>
      </c>
      <c r="AK740" s="37" t="str">
        <f>_xlfn.IFNA(VLOOKUP($C740,DataSuS2022!$B$2:$O$854,12,TRUE),"")</f>
        <v>-</v>
      </c>
      <c r="AL740" s="37" t="str">
        <f>_xlfn.IFNA(VLOOKUP($C740,DataSuS2022!$B$2:$O$854,13,FALSE),"")</f>
        <v>-</v>
      </c>
      <c r="AM740" s="44">
        <f t="shared" si="61"/>
        <v>0</v>
      </c>
      <c r="AN740" t="str">
        <f>_xlfn.IFNA(VLOOKUP($C740,DataSuS2023!$B$2:$O$854,2,FALSE),"")</f>
        <v>-</v>
      </c>
      <c r="AO740" t="str">
        <f>_xlfn.IFNA(VLOOKUP($C740,DataSuS2023!$B$2:$O$854,3,FALSE),"")</f>
        <v>-</v>
      </c>
      <c r="AP740" t="str">
        <f>_xlfn.IFNA(VLOOKUP($C740,DataSuS2023!$B$2:$O$854,4,FALSE),"")</f>
        <v>-</v>
      </c>
      <c r="AQ740" t="str">
        <f>_xlfn.IFNA(VLOOKUP($C740,DataSuS2023!$B$2:$O$854,5,FALSE),"")</f>
        <v>-</v>
      </c>
      <c r="AR740" t="str">
        <f>_xlfn.IFNA(VLOOKUP($C740,DataSuS2023!$B$2:$O$854,6,FALSE),"")</f>
        <v>-</v>
      </c>
      <c r="AS740" t="str">
        <f>_xlfn.IFNA(VLOOKUP($C740,DataSuS2023!$B$2:$O$854,7,FALSE),"")</f>
        <v>-</v>
      </c>
      <c r="AT740" t="str">
        <f>_xlfn.IFNA(VLOOKUP($C740,DataSuS2023!$B$2:$O$854,8,FALSE),"")</f>
        <v>-</v>
      </c>
      <c r="AU740" t="str">
        <f>_xlfn.IFNA(VLOOKUP($C740,DataSuS2023!$B$2:$O$854,9,FALSE),"")</f>
        <v>-</v>
      </c>
      <c r="AV740" t="str">
        <f>_xlfn.IFNA(VLOOKUP($C740,DataSuS2023!$B$2:$O$854,10,FALSE),"")</f>
        <v>-</v>
      </c>
      <c r="AW740" t="str">
        <f>_xlfn.IFNA(VLOOKUP($C740,DataSuS2023!$B$2:$O$854,11,FALSE),"")</f>
        <v>-</v>
      </c>
      <c r="AX740" t="str">
        <f>_xlfn.IFNA(VLOOKUP($C740,DataSuS2023!$B$2:$O$854,12,FALSE),"")</f>
        <v>-</v>
      </c>
      <c r="AY740" t="str">
        <f>_xlfn.IFNA(VLOOKUP($C740,DataSuS2023!$B$2:$O$854,13,FALSE),"")</f>
        <v>-</v>
      </c>
      <c r="AZ740" s="43">
        <f t="shared" si="63"/>
        <v>0</v>
      </c>
      <c r="BA740">
        <f t="shared" si="62"/>
        <v>0</v>
      </c>
    </row>
    <row r="741" spans="1:53" ht="15.75" customHeight="1">
      <c r="A741" s="10" t="s">
        <v>1276</v>
      </c>
      <c r="B741" s="5">
        <v>3162948</v>
      </c>
      <c r="C741" s="5" t="str">
        <f t="shared" si="59"/>
        <v>31629</v>
      </c>
      <c r="D741" s="11" t="s">
        <v>271</v>
      </c>
      <c r="E741" s="12">
        <v>0.45900000000000002</v>
      </c>
      <c r="F741" s="12">
        <v>0.621</v>
      </c>
      <c r="G741" s="13">
        <v>0.73899999999999999</v>
      </c>
      <c r="H741" s="46" t="s">
        <v>476</v>
      </c>
      <c r="I741" s="13" t="s">
        <v>53</v>
      </c>
      <c r="J741" s="14">
        <v>3.24</v>
      </c>
      <c r="K741" s="14">
        <v>308.31900000000002</v>
      </c>
      <c r="L741" s="15">
        <f t="shared" si="43"/>
        <v>10.508596615842682</v>
      </c>
      <c r="M741" s="6" t="s">
        <v>89</v>
      </c>
      <c r="N741" s="3" t="str">
        <f>_xlfn.IFNA(VLOOKUP($C741,DataSuS2021!$B$2:$O$173,2,FALSE),"")</f>
        <v/>
      </c>
      <c r="O741" s="3" t="str">
        <f>_xlfn.IFNA(VLOOKUP($C741,DataSuS2021!$B$2:$O$173,3,FALSE),"")</f>
        <v/>
      </c>
      <c r="P741" s="3" t="str">
        <f>_xlfn.IFNA(VLOOKUP($C741,DataSuS2021!$B$2:$O$173,4,FALSE),"")</f>
        <v/>
      </c>
      <c r="Q741" s="3" t="str">
        <f>_xlfn.IFNA(VLOOKUP($C741,DataSuS2021!$B$2:$O$173,5,FALSE),"")</f>
        <v/>
      </c>
      <c r="R741" s="3" t="str">
        <f>_xlfn.IFNA(VLOOKUP($C741,DataSuS2021!$B$2:$O$173,6,FALSE),"")</f>
        <v/>
      </c>
      <c r="S741" s="3" t="str">
        <f>_xlfn.IFNA(VLOOKUP($C741,DataSuS2021!$B$2:$O$173,7,FALSE),"")</f>
        <v/>
      </c>
      <c r="T741" s="3" t="str">
        <f>_xlfn.IFNA(VLOOKUP($C741,DataSuS2021!$B$2:$O$173,8,FALSE),"")</f>
        <v/>
      </c>
      <c r="U741" s="3" t="str">
        <f>_xlfn.IFNA(VLOOKUP($C741,DataSuS2021!$B$2:$O$173,9,FALSE),"")</f>
        <v/>
      </c>
      <c r="V741" s="3" t="str">
        <f>_xlfn.IFNA(VLOOKUP($C741,DataSuS2021!$B$2:$O$173,10,FALSE),"")</f>
        <v/>
      </c>
      <c r="W741" s="3" t="str">
        <f>_xlfn.IFNA(VLOOKUP($C741,DataSuS2021!$B$2:$O$173,11,FALSE),"")</f>
        <v/>
      </c>
      <c r="X741" s="3" t="str">
        <f>_xlfn.IFNA(VLOOKUP($C741,DataSuS2021!$B$2:$O$173,12,FALSE),"")</f>
        <v/>
      </c>
      <c r="Y741" s="3" t="str">
        <f>_xlfn.IFNA(VLOOKUP($C741,DataSuS2021!$B$2:$O$173,13,FALSE),"")</f>
        <v/>
      </c>
      <c r="Z741" s="42">
        <f t="shared" si="60"/>
        <v>0</v>
      </c>
      <c r="AA741" s="37" t="str">
        <f>_xlfn.IFNA(VLOOKUP($C741,DataSuS2022!$B$2:$O$854,2,FALSE),"")</f>
        <v>-</v>
      </c>
      <c r="AB741" s="37" t="str">
        <f>_xlfn.IFNA(VLOOKUP($C741,DataSuS2022!$B$2:$O$854,3,FALSE),"")</f>
        <v>-</v>
      </c>
      <c r="AC741" s="37" t="str">
        <f>_xlfn.IFNA(VLOOKUP($C741,DataSuS2022!$B$2:$O$854,4,FALSE),"")</f>
        <v>-</v>
      </c>
      <c r="AD741" s="37" t="str">
        <f>_xlfn.IFNA(VLOOKUP($C741,DataSuS2022!$B$2:$O$854,5,FALSE),"")</f>
        <v>-</v>
      </c>
      <c r="AE741" s="37" t="str">
        <f>_xlfn.IFNA(VLOOKUP($C741,DataSuS2022!$B$2:$O$854,6,FALSE),"")</f>
        <v>-</v>
      </c>
      <c r="AF741" s="37" t="str">
        <f>_xlfn.IFNA(VLOOKUP($C741,DataSuS2022!$B$2:$O$854,7,FALSE),"")</f>
        <v>-</v>
      </c>
      <c r="AG741" s="37" t="str">
        <f>_xlfn.IFNA(VLOOKUP($C741,DataSuS2022!$B$2:$O$854,8,FALSE),"")</f>
        <v>-</v>
      </c>
      <c r="AH741" s="37" t="str">
        <f>_xlfn.IFNA(VLOOKUP($C741,DataSuS2022!$B$2:$O$854,9,FALSE),"")</f>
        <v>-</v>
      </c>
      <c r="AI741" s="37" t="str">
        <f>_xlfn.IFNA(VLOOKUP($C741,DataSuS2022!$B$2:$O$854,10,FALSE),"")</f>
        <v>-</v>
      </c>
      <c r="AJ741" s="37" t="str">
        <f>_xlfn.IFNA(VLOOKUP($C741,DataSuS2022!$B$2:$O$854,11,FALSE),"")</f>
        <v>-</v>
      </c>
      <c r="AK741" s="37" t="str">
        <f>_xlfn.IFNA(VLOOKUP($C741,DataSuS2022!$B$2:$O$854,12,TRUE),"")</f>
        <v>-</v>
      </c>
      <c r="AL741" s="37" t="str">
        <f>_xlfn.IFNA(VLOOKUP($C741,DataSuS2022!$B$2:$O$854,13,FALSE),"")</f>
        <v>-</v>
      </c>
      <c r="AM741" s="44">
        <f t="shared" si="61"/>
        <v>0</v>
      </c>
      <c r="AN741" t="str">
        <f>_xlfn.IFNA(VLOOKUP($C741,DataSuS2023!$B$2:$O$854,2,FALSE),"")</f>
        <v>-</v>
      </c>
      <c r="AO741" t="str">
        <f>_xlfn.IFNA(VLOOKUP($C741,DataSuS2023!$B$2:$O$854,3,FALSE),"")</f>
        <v>-</v>
      </c>
      <c r="AP741" t="str">
        <f>_xlfn.IFNA(VLOOKUP($C741,DataSuS2023!$B$2:$O$854,4,FALSE),"")</f>
        <v>-</v>
      </c>
      <c r="AQ741" t="str">
        <f>_xlfn.IFNA(VLOOKUP($C741,DataSuS2023!$B$2:$O$854,5,FALSE),"")</f>
        <v>-</v>
      </c>
      <c r="AR741" t="str">
        <f>_xlfn.IFNA(VLOOKUP($C741,DataSuS2023!$B$2:$O$854,6,FALSE),"")</f>
        <v>-</v>
      </c>
      <c r="AS741" t="str">
        <f>_xlfn.IFNA(VLOOKUP($C741,DataSuS2023!$B$2:$O$854,7,FALSE),"")</f>
        <v>-</v>
      </c>
      <c r="AT741" t="str">
        <f>_xlfn.IFNA(VLOOKUP($C741,DataSuS2023!$B$2:$O$854,8,FALSE),"")</f>
        <v>-</v>
      </c>
      <c r="AU741" t="str">
        <f>_xlfn.IFNA(VLOOKUP($C741,DataSuS2023!$B$2:$O$854,9,FALSE),"")</f>
        <v>-</v>
      </c>
      <c r="AV741" t="str">
        <f>_xlfn.IFNA(VLOOKUP($C741,DataSuS2023!$B$2:$O$854,10,FALSE),"")</f>
        <v>-</v>
      </c>
      <c r="AW741" t="str">
        <f>_xlfn.IFNA(VLOOKUP($C741,DataSuS2023!$B$2:$O$854,11,FALSE),"")</f>
        <v>-</v>
      </c>
      <c r="AX741" t="str">
        <f>_xlfn.IFNA(VLOOKUP($C741,DataSuS2023!$B$2:$O$854,12,FALSE),"")</f>
        <v>-</v>
      </c>
      <c r="AY741" t="str">
        <f>_xlfn.IFNA(VLOOKUP($C741,DataSuS2023!$B$2:$O$854,13,FALSE),"")</f>
        <v>-</v>
      </c>
      <c r="AZ741" s="43">
        <f t="shared" si="63"/>
        <v>0</v>
      </c>
      <c r="BA741">
        <f t="shared" si="62"/>
        <v>0</v>
      </c>
    </row>
    <row r="742" spans="1:53" ht="15.75" customHeight="1">
      <c r="A742" s="10" t="s">
        <v>1277</v>
      </c>
      <c r="B742" s="5">
        <v>3162955</v>
      </c>
      <c r="C742" s="5" t="str">
        <f t="shared" si="59"/>
        <v>31629</v>
      </c>
      <c r="D742" s="11" t="s">
        <v>72</v>
      </c>
      <c r="E742" s="12">
        <v>0.33800000000000002</v>
      </c>
      <c r="F742" s="12">
        <v>0.46100000000000002</v>
      </c>
      <c r="G742" s="13">
        <v>0.72899999999999998</v>
      </c>
      <c r="H742" s="46" t="s">
        <v>146</v>
      </c>
      <c r="I742" s="13" t="s">
        <v>53</v>
      </c>
      <c r="J742" s="14">
        <v>7.93</v>
      </c>
      <c r="K742" s="14">
        <v>47.93</v>
      </c>
      <c r="L742" s="15">
        <f t="shared" si="43"/>
        <v>165.44961402044646</v>
      </c>
      <c r="M742" s="6" t="s">
        <v>117</v>
      </c>
      <c r="N742" s="3" t="str">
        <f>_xlfn.IFNA(VLOOKUP($C742,DataSuS2021!$B$2:$O$173,2,FALSE),"")</f>
        <v/>
      </c>
      <c r="O742" s="3" t="str">
        <f>_xlfn.IFNA(VLOOKUP($C742,DataSuS2021!$B$2:$O$173,3,FALSE),"")</f>
        <v/>
      </c>
      <c r="P742" s="3" t="str">
        <f>_xlfn.IFNA(VLOOKUP($C742,DataSuS2021!$B$2:$O$173,4,FALSE),"")</f>
        <v/>
      </c>
      <c r="Q742" s="3" t="str">
        <f>_xlfn.IFNA(VLOOKUP($C742,DataSuS2021!$B$2:$O$173,5,FALSE),"")</f>
        <v/>
      </c>
      <c r="R742" s="3" t="str">
        <f>_xlfn.IFNA(VLOOKUP($C742,DataSuS2021!$B$2:$O$173,6,FALSE),"")</f>
        <v/>
      </c>
      <c r="S742" s="3" t="str">
        <f>_xlfn.IFNA(VLOOKUP($C742,DataSuS2021!$B$2:$O$173,7,FALSE),"")</f>
        <v/>
      </c>
      <c r="T742" s="3" t="str">
        <f>_xlfn.IFNA(VLOOKUP($C742,DataSuS2021!$B$2:$O$173,8,FALSE),"")</f>
        <v/>
      </c>
      <c r="U742" s="3" t="str">
        <f>_xlfn.IFNA(VLOOKUP($C742,DataSuS2021!$B$2:$O$173,9,FALSE),"")</f>
        <v/>
      </c>
      <c r="V742" s="3" t="str">
        <f>_xlfn.IFNA(VLOOKUP($C742,DataSuS2021!$B$2:$O$173,10,FALSE),"")</f>
        <v/>
      </c>
      <c r="W742" s="3" t="str">
        <f>_xlfn.IFNA(VLOOKUP($C742,DataSuS2021!$B$2:$O$173,11,FALSE),"")</f>
        <v/>
      </c>
      <c r="X742" s="3" t="str">
        <f>_xlfn.IFNA(VLOOKUP($C742,DataSuS2021!$B$2:$O$173,12,FALSE),"")</f>
        <v/>
      </c>
      <c r="Y742" s="3" t="str">
        <f>_xlfn.IFNA(VLOOKUP($C742,DataSuS2021!$B$2:$O$173,13,FALSE),"")</f>
        <v/>
      </c>
      <c r="Z742" s="42">
        <f t="shared" si="60"/>
        <v>0</v>
      </c>
      <c r="AA742" s="37" t="str">
        <f>_xlfn.IFNA(VLOOKUP($C742,DataSuS2022!$B$2:$O$854,2,FALSE),"")</f>
        <v>-</v>
      </c>
      <c r="AB742" s="37" t="str">
        <f>_xlfn.IFNA(VLOOKUP($C742,DataSuS2022!$B$2:$O$854,3,FALSE),"")</f>
        <v>-</v>
      </c>
      <c r="AC742" s="37" t="str">
        <f>_xlfn.IFNA(VLOOKUP($C742,DataSuS2022!$B$2:$O$854,4,FALSE),"")</f>
        <v>-</v>
      </c>
      <c r="AD742" s="37" t="str">
        <f>_xlfn.IFNA(VLOOKUP($C742,DataSuS2022!$B$2:$O$854,5,FALSE),"")</f>
        <v>-</v>
      </c>
      <c r="AE742" s="37" t="str">
        <f>_xlfn.IFNA(VLOOKUP($C742,DataSuS2022!$B$2:$O$854,6,FALSE),"")</f>
        <v>-</v>
      </c>
      <c r="AF742" s="37" t="str">
        <f>_xlfn.IFNA(VLOOKUP($C742,DataSuS2022!$B$2:$O$854,7,FALSE),"")</f>
        <v>-</v>
      </c>
      <c r="AG742" s="37" t="str">
        <f>_xlfn.IFNA(VLOOKUP($C742,DataSuS2022!$B$2:$O$854,8,FALSE),"")</f>
        <v>-</v>
      </c>
      <c r="AH742" s="37" t="str">
        <f>_xlfn.IFNA(VLOOKUP($C742,DataSuS2022!$B$2:$O$854,9,FALSE),"")</f>
        <v>-</v>
      </c>
      <c r="AI742" s="37" t="str">
        <f>_xlfn.IFNA(VLOOKUP($C742,DataSuS2022!$B$2:$O$854,10,FALSE),"")</f>
        <v>-</v>
      </c>
      <c r="AJ742" s="37" t="str">
        <f>_xlfn.IFNA(VLOOKUP($C742,DataSuS2022!$B$2:$O$854,11,FALSE),"")</f>
        <v>-</v>
      </c>
      <c r="AK742" s="37" t="str">
        <f>_xlfn.IFNA(VLOOKUP($C742,DataSuS2022!$B$2:$O$854,12,TRUE),"")</f>
        <v>-</v>
      </c>
      <c r="AL742" s="37" t="str">
        <f>_xlfn.IFNA(VLOOKUP($C742,DataSuS2022!$B$2:$O$854,13,FALSE),"")</f>
        <v>-</v>
      </c>
      <c r="AM742" s="44">
        <f t="shared" si="61"/>
        <v>0</v>
      </c>
      <c r="AN742" t="str">
        <f>_xlfn.IFNA(VLOOKUP($C742,DataSuS2023!$B$2:$O$854,2,FALSE),"")</f>
        <v>-</v>
      </c>
      <c r="AO742" t="str">
        <f>_xlfn.IFNA(VLOOKUP($C742,DataSuS2023!$B$2:$O$854,3,FALSE),"")</f>
        <v>-</v>
      </c>
      <c r="AP742" t="str">
        <f>_xlfn.IFNA(VLOOKUP($C742,DataSuS2023!$B$2:$O$854,4,FALSE),"")</f>
        <v>-</v>
      </c>
      <c r="AQ742" t="str">
        <f>_xlfn.IFNA(VLOOKUP($C742,DataSuS2023!$B$2:$O$854,5,FALSE),"")</f>
        <v>-</v>
      </c>
      <c r="AR742" t="str">
        <f>_xlfn.IFNA(VLOOKUP($C742,DataSuS2023!$B$2:$O$854,6,FALSE),"")</f>
        <v>-</v>
      </c>
      <c r="AS742" t="str">
        <f>_xlfn.IFNA(VLOOKUP($C742,DataSuS2023!$B$2:$O$854,7,FALSE),"")</f>
        <v>-</v>
      </c>
      <c r="AT742" t="str">
        <f>_xlfn.IFNA(VLOOKUP($C742,DataSuS2023!$B$2:$O$854,8,FALSE),"")</f>
        <v>-</v>
      </c>
      <c r="AU742" t="str">
        <f>_xlfn.IFNA(VLOOKUP($C742,DataSuS2023!$B$2:$O$854,9,FALSE),"")</f>
        <v>-</v>
      </c>
      <c r="AV742" t="str">
        <f>_xlfn.IFNA(VLOOKUP($C742,DataSuS2023!$B$2:$O$854,10,FALSE),"")</f>
        <v>-</v>
      </c>
      <c r="AW742" t="str">
        <f>_xlfn.IFNA(VLOOKUP($C742,DataSuS2023!$B$2:$O$854,11,FALSE),"")</f>
        <v>-</v>
      </c>
      <c r="AX742" t="str">
        <f>_xlfn.IFNA(VLOOKUP($C742,DataSuS2023!$B$2:$O$854,12,FALSE),"")</f>
        <v>-</v>
      </c>
      <c r="AY742" t="str">
        <f>_xlfn.IFNA(VLOOKUP($C742,DataSuS2023!$B$2:$O$854,13,FALSE),"")</f>
        <v>-</v>
      </c>
      <c r="AZ742" s="43">
        <f t="shared" si="63"/>
        <v>0</v>
      </c>
      <c r="BA742">
        <f t="shared" si="62"/>
        <v>0</v>
      </c>
    </row>
    <row r="743" spans="1:53" ht="15.75" customHeight="1">
      <c r="A743" s="10" t="s">
        <v>1278</v>
      </c>
      <c r="B743" s="5">
        <v>3163003</v>
      </c>
      <c r="C743" s="5" t="str">
        <f t="shared" si="59"/>
        <v>31630</v>
      </c>
      <c r="D743" s="11" t="s">
        <v>59</v>
      </c>
      <c r="E743" s="12">
        <v>0.40300000000000002</v>
      </c>
      <c r="F743" s="12">
        <v>0.57599999999999996</v>
      </c>
      <c r="G743" s="13">
        <v>0.58299999999999996</v>
      </c>
      <c r="H743" s="46" t="s">
        <v>1210</v>
      </c>
      <c r="I743" s="13" t="s">
        <v>61</v>
      </c>
      <c r="J743" s="14">
        <v>0.75</v>
      </c>
      <c r="K743" s="14">
        <v>213.881</v>
      </c>
      <c r="L743" s="15">
        <f t="shared" si="43"/>
        <v>3.5066228416736411</v>
      </c>
      <c r="M743" s="6" t="s">
        <v>67</v>
      </c>
      <c r="N743" s="3" t="str">
        <f>_xlfn.IFNA(VLOOKUP($C743,DataSuS2021!$B$2:$O$173,2,FALSE),"")</f>
        <v/>
      </c>
      <c r="O743" s="3" t="str">
        <f>_xlfn.IFNA(VLOOKUP($C743,DataSuS2021!$B$2:$O$173,3,FALSE),"")</f>
        <v/>
      </c>
      <c r="P743" s="3" t="str">
        <f>_xlfn.IFNA(VLOOKUP($C743,DataSuS2021!$B$2:$O$173,4,FALSE),"")</f>
        <v/>
      </c>
      <c r="Q743" s="3" t="str">
        <f>_xlfn.IFNA(VLOOKUP($C743,DataSuS2021!$B$2:$O$173,5,FALSE),"")</f>
        <v/>
      </c>
      <c r="R743" s="3" t="str">
        <f>_xlfn.IFNA(VLOOKUP($C743,DataSuS2021!$B$2:$O$173,6,FALSE),"")</f>
        <v/>
      </c>
      <c r="S743" s="3" t="str">
        <f>_xlfn.IFNA(VLOOKUP($C743,DataSuS2021!$B$2:$O$173,7,FALSE),"")</f>
        <v/>
      </c>
      <c r="T743" s="3" t="str">
        <f>_xlfn.IFNA(VLOOKUP($C743,DataSuS2021!$B$2:$O$173,8,FALSE),"")</f>
        <v/>
      </c>
      <c r="U743" s="3" t="str">
        <f>_xlfn.IFNA(VLOOKUP($C743,DataSuS2021!$B$2:$O$173,9,FALSE),"")</f>
        <v/>
      </c>
      <c r="V743" s="3" t="str">
        <f>_xlfn.IFNA(VLOOKUP($C743,DataSuS2021!$B$2:$O$173,10,FALSE),"")</f>
        <v/>
      </c>
      <c r="W743" s="3" t="str">
        <f>_xlfn.IFNA(VLOOKUP($C743,DataSuS2021!$B$2:$O$173,11,FALSE),"")</f>
        <v/>
      </c>
      <c r="X743" s="3" t="str">
        <f>_xlfn.IFNA(VLOOKUP($C743,DataSuS2021!$B$2:$O$173,12,FALSE),"")</f>
        <v/>
      </c>
      <c r="Y743" s="3" t="str">
        <f>_xlfn.IFNA(VLOOKUP($C743,DataSuS2021!$B$2:$O$173,13,FALSE),"")</f>
        <v/>
      </c>
      <c r="Z743" s="42">
        <f t="shared" si="60"/>
        <v>0</v>
      </c>
      <c r="AA743" s="37" t="str">
        <f>_xlfn.IFNA(VLOOKUP($C743,DataSuS2022!$B$2:$O$854,2,FALSE),"")</f>
        <v>-</v>
      </c>
      <c r="AB743" s="37" t="str">
        <f>_xlfn.IFNA(VLOOKUP($C743,DataSuS2022!$B$2:$O$854,3,FALSE),"")</f>
        <v>-</v>
      </c>
      <c r="AC743" s="37" t="str">
        <f>_xlfn.IFNA(VLOOKUP($C743,DataSuS2022!$B$2:$O$854,4,FALSE),"")</f>
        <v>-</v>
      </c>
      <c r="AD743" s="37" t="str">
        <f>_xlfn.IFNA(VLOOKUP($C743,DataSuS2022!$B$2:$O$854,5,FALSE),"")</f>
        <v>-</v>
      </c>
      <c r="AE743" s="37" t="str">
        <f>_xlfn.IFNA(VLOOKUP($C743,DataSuS2022!$B$2:$O$854,6,FALSE),"")</f>
        <v>-</v>
      </c>
      <c r="AF743" s="37" t="str">
        <f>_xlfn.IFNA(VLOOKUP($C743,DataSuS2022!$B$2:$O$854,7,FALSE),"")</f>
        <v>-</v>
      </c>
      <c r="AG743" s="37" t="str">
        <f>_xlfn.IFNA(VLOOKUP($C743,DataSuS2022!$B$2:$O$854,8,FALSE),"")</f>
        <v>-</v>
      </c>
      <c r="AH743" s="37" t="str">
        <f>_xlfn.IFNA(VLOOKUP($C743,DataSuS2022!$B$2:$O$854,9,FALSE),"")</f>
        <v>-</v>
      </c>
      <c r="AI743" s="37" t="str">
        <f>_xlfn.IFNA(VLOOKUP($C743,DataSuS2022!$B$2:$O$854,10,FALSE),"")</f>
        <v>-</v>
      </c>
      <c r="AJ743" s="37" t="str">
        <f>_xlfn.IFNA(VLOOKUP($C743,DataSuS2022!$B$2:$O$854,11,FALSE),"")</f>
        <v>-</v>
      </c>
      <c r="AK743" s="37" t="str">
        <f>_xlfn.IFNA(VLOOKUP($C743,DataSuS2022!$B$2:$O$854,12,TRUE),"")</f>
        <v>-</v>
      </c>
      <c r="AL743" s="37" t="str">
        <f>_xlfn.IFNA(VLOOKUP($C743,DataSuS2022!$B$2:$O$854,13,FALSE),"")</f>
        <v>-</v>
      </c>
      <c r="AM743" s="44">
        <f t="shared" si="61"/>
        <v>0</v>
      </c>
      <c r="AN743" t="str">
        <f>_xlfn.IFNA(VLOOKUP($C743,DataSuS2023!$B$2:$O$854,2,FALSE),"")</f>
        <v>-</v>
      </c>
      <c r="AO743" t="str">
        <f>_xlfn.IFNA(VLOOKUP($C743,DataSuS2023!$B$2:$O$854,3,FALSE),"")</f>
        <v>-</v>
      </c>
      <c r="AP743" t="str">
        <f>_xlfn.IFNA(VLOOKUP($C743,DataSuS2023!$B$2:$O$854,4,FALSE),"")</f>
        <v>-</v>
      </c>
      <c r="AQ743" t="str">
        <f>_xlfn.IFNA(VLOOKUP($C743,DataSuS2023!$B$2:$O$854,5,FALSE),"")</f>
        <v>-</v>
      </c>
      <c r="AR743" t="str">
        <f>_xlfn.IFNA(VLOOKUP($C743,DataSuS2023!$B$2:$O$854,6,FALSE),"")</f>
        <v>-</v>
      </c>
      <c r="AS743" t="str">
        <f>_xlfn.IFNA(VLOOKUP($C743,DataSuS2023!$B$2:$O$854,7,FALSE),"")</f>
        <v>-</v>
      </c>
      <c r="AT743" t="str">
        <f>_xlfn.IFNA(VLOOKUP($C743,DataSuS2023!$B$2:$O$854,8,FALSE),"")</f>
        <v>-</v>
      </c>
      <c r="AU743" t="str">
        <f>_xlfn.IFNA(VLOOKUP($C743,DataSuS2023!$B$2:$O$854,9,FALSE),"")</f>
        <v>-</v>
      </c>
      <c r="AV743" t="str">
        <f>_xlfn.IFNA(VLOOKUP($C743,DataSuS2023!$B$2:$O$854,10,FALSE),"")</f>
        <v>-</v>
      </c>
      <c r="AW743" t="str">
        <f>_xlfn.IFNA(VLOOKUP($C743,DataSuS2023!$B$2:$O$854,11,FALSE),"")</f>
        <v>-</v>
      </c>
      <c r="AX743" t="str">
        <f>_xlfn.IFNA(VLOOKUP($C743,DataSuS2023!$B$2:$O$854,12,FALSE),"")</f>
        <v>-</v>
      </c>
      <c r="AY743" t="str">
        <f>_xlfn.IFNA(VLOOKUP($C743,DataSuS2023!$B$2:$O$854,13,FALSE),"")</f>
        <v>-</v>
      </c>
      <c r="AZ743" s="43">
        <f t="shared" si="63"/>
        <v>0</v>
      </c>
      <c r="BA743">
        <f t="shared" si="62"/>
        <v>0</v>
      </c>
    </row>
    <row r="744" spans="1:53" ht="15.75" customHeight="1">
      <c r="A744" s="10" t="s">
        <v>1279</v>
      </c>
      <c r="B744" s="5">
        <v>3163102</v>
      </c>
      <c r="C744" s="5" t="str">
        <f t="shared" si="59"/>
        <v>31631</v>
      </c>
      <c r="D744" s="11" t="s">
        <v>56</v>
      </c>
      <c r="E744" s="12">
        <v>0.441</v>
      </c>
      <c r="F744" s="12">
        <v>0.61899999999999999</v>
      </c>
      <c r="G744" s="13">
        <v>0.70399999999999996</v>
      </c>
      <c r="H744" s="46" t="s">
        <v>1243</v>
      </c>
      <c r="I744" s="13" t="s">
        <v>70</v>
      </c>
      <c r="J744" s="14">
        <v>1.25</v>
      </c>
      <c r="K744" s="14">
        <v>205.501</v>
      </c>
      <c r="L744" s="15">
        <f t="shared" si="43"/>
        <v>6.0826954613359545</v>
      </c>
      <c r="M744" s="6" t="s">
        <v>117</v>
      </c>
      <c r="N744" s="3" t="str">
        <f>_xlfn.IFNA(VLOOKUP($C744,DataSuS2021!$B$2:$O$173,2,FALSE),"")</f>
        <v/>
      </c>
      <c r="O744" s="3" t="str">
        <f>_xlfn.IFNA(VLOOKUP($C744,DataSuS2021!$B$2:$O$173,3,FALSE),"")</f>
        <v/>
      </c>
      <c r="P744" s="3" t="str">
        <f>_xlfn.IFNA(VLOOKUP($C744,DataSuS2021!$B$2:$O$173,4,FALSE),"")</f>
        <v/>
      </c>
      <c r="Q744" s="3" t="str">
        <f>_xlfn.IFNA(VLOOKUP($C744,DataSuS2021!$B$2:$O$173,5,FALSE),"")</f>
        <v/>
      </c>
      <c r="R744" s="3" t="str">
        <f>_xlfn.IFNA(VLOOKUP($C744,DataSuS2021!$B$2:$O$173,6,FALSE),"")</f>
        <v/>
      </c>
      <c r="S744" s="3" t="str">
        <f>_xlfn.IFNA(VLOOKUP($C744,DataSuS2021!$B$2:$O$173,7,FALSE),"")</f>
        <v/>
      </c>
      <c r="T744" s="3" t="str">
        <f>_xlfn.IFNA(VLOOKUP($C744,DataSuS2021!$B$2:$O$173,8,FALSE),"")</f>
        <v/>
      </c>
      <c r="U744" s="3" t="str">
        <f>_xlfn.IFNA(VLOOKUP($C744,DataSuS2021!$B$2:$O$173,9,FALSE),"")</f>
        <v/>
      </c>
      <c r="V744" s="3" t="str">
        <f>_xlfn.IFNA(VLOOKUP($C744,DataSuS2021!$B$2:$O$173,10,FALSE),"")</f>
        <v/>
      </c>
      <c r="W744" s="3" t="str">
        <f>_xlfn.IFNA(VLOOKUP($C744,DataSuS2021!$B$2:$O$173,11,FALSE),"")</f>
        <v/>
      </c>
      <c r="X744" s="3" t="str">
        <f>_xlfn.IFNA(VLOOKUP($C744,DataSuS2021!$B$2:$O$173,12,FALSE),"")</f>
        <v/>
      </c>
      <c r="Y744" s="3" t="str">
        <f>_xlfn.IFNA(VLOOKUP($C744,DataSuS2021!$B$2:$O$173,13,FALSE),"")</f>
        <v/>
      </c>
      <c r="Z744" s="42">
        <f t="shared" si="60"/>
        <v>0</v>
      </c>
      <c r="AA744" s="37" t="str">
        <f>_xlfn.IFNA(VLOOKUP($C744,DataSuS2022!$B$2:$O$854,2,FALSE),"")</f>
        <v>-</v>
      </c>
      <c r="AB744" s="37" t="str">
        <f>_xlfn.IFNA(VLOOKUP($C744,DataSuS2022!$B$2:$O$854,3,FALSE),"")</f>
        <v>-</v>
      </c>
      <c r="AC744" s="37" t="str">
        <f>_xlfn.IFNA(VLOOKUP($C744,DataSuS2022!$B$2:$O$854,4,FALSE),"")</f>
        <v>-</v>
      </c>
      <c r="AD744" s="37" t="str">
        <f>_xlfn.IFNA(VLOOKUP($C744,DataSuS2022!$B$2:$O$854,5,FALSE),"")</f>
        <v>-</v>
      </c>
      <c r="AE744" s="37" t="str">
        <f>_xlfn.IFNA(VLOOKUP($C744,DataSuS2022!$B$2:$O$854,6,FALSE),"")</f>
        <v>-</v>
      </c>
      <c r="AF744" s="37" t="str">
        <f>_xlfn.IFNA(VLOOKUP($C744,DataSuS2022!$B$2:$O$854,7,FALSE),"")</f>
        <v>-</v>
      </c>
      <c r="AG744" s="37" t="str">
        <f>_xlfn.IFNA(VLOOKUP($C744,DataSuS2022!$B$2:$O$854,8,FALSE),"")</f>
        <v>-</v>
      </c>
      <c r="AH744" s="37" t="str">
        <f>_xlfn.IFNA(VLOOKUP($C744,DataSuS2022!$B$2:$O$854,9,FALSE),"")</f>
        <v>-</v>
      </c>
      <c r="AI744" s="37" t="str">
        <f>_xlfn.IFNA(VLOOKUP($C744,DataSuS2022!$B$2:$O$854,10,FALSE),"")</f>
        <v>-</v>
      </c>
      <c r="AJ744" s="37" t="str">
        <f>_xlfn.IFNA(VLOOKUP($C744,DataSuS2022!$B$2:$O$854,11,FALSE),"")</f>
        <v>-</v>
      </c>
      <c r="AK744" s="37" t="str">
        <f>_xlfn.IFNA(VLOOKUP($C744,DataSuS2022!$B$2:$O$854,12,TRUE),"")</f>
        <v>-</v>
      </c>
      <c r="AL744" s="37" t="str">
        <f>_xlfn.IFNA(VLOOKUP($C744,DataSuS2022!$B$2:$O$854,13,FALSE),"")</f>
        <v>-</v>
      </c>
      <c r="AM744" s="44">
        <f t="shared" si="61"/>
        <v>0</v>
      </c>
      <c r="AN744" t="str">
        <f>_xlfn.IFNA(VLOOKUP($C744,DataSuS2023!$B$2:$O$854,2,FALSE),"")</f>
        <v>-</v>
      </c>
      <c r="AO744" t="str">
        <f>_xlfn.IFNA(VLOOKUP($C744,DataSuS2023!$B$2:$O$854,3,FALSE),"")</f>
        <v>-</v>
      </c>
      <c r="AP744" t="str">
        <f>_xlfn.IFNA(VLOOKUP($C744,DataSuS2023!$B$2:$O$854,4,FALSE),"")</f>
        <v>-</v>
      </c>
      <c r="AQ744" t="str">
        <f>_xlfn.IFNA(VLOOKUP($C744,DataSuS2023!$B$2:$O$854,5,FALSE),"")</f>
        <v>-</v>
      </c>
      <c r="AR744" t="str">
        <f>_xlfn.IFNA(VLOOKUP($C744,DataSuS2023!$B$2:$O$854,6,FALSE),"")</f>
        <v>-</v>
      </c>
      <c r="AS744" t="str">
        <f>_xlfn.IFNA(VLOOKUP($C744,DataSuS2023!$B$2:$O$854,7,FALSE),"")</f>
        <v>-</v>
      </c>
      <c r="AT744" t="str">
        <f>_xlfn.IFNA(VLOOKUP($C744,DataSuS2023!$B$2:$O$854,8,FALSE),"")</f>
        <v>-</v>
      </c>
      <c r="AU744" t="str">
        <f>_xlfn.IFNA(VLOOKUP($C744,DataSuS2023!$B$2:$O$854,9,FALSE),"")</f>
        <v>-</v>
      </c>
      <c r="AV744" t="str">
        <f>_xlfn.IFNA(VLOOKUP($C744,DataSuS2023!$B$2:$O$854,10,FALSE),"")</f>
        <v>-</v>
      </c>
      <c r="AW744" t="str">
        <f>_xlfn.IFNA(VLOOKUP($C744,DataSuS2023!$B$2:$O$854,11,FALSE),"")</f>
        <v>-</v>
      </c>
      <c r="AX744" t="str">
        <f>_xlfn.IFNA(VLOOKUP($C744,DataSuS2023!$B$2:$O$854,12,FALSE),"")</f>
        <v>-</v>
      </c>
      <c r="AY744" t="str">
        <f>_xlfn.IFNA(VLOOKUP($C744,DataSuS2023!$B$2:$O$854,13,FALSE),"")</f>
        <v>-</v>
      </c>
      <c r="AZ744" s="43">
        <f t="shared" si="63"/>
        <v>0</v>
      </c>
      <c r="BA744">
        <f t="shared" si="62"/>
        <v>0</v>
      </c>
    </row>
    <row r="745" spans="1:53" ht="15.75" customHeight="1">
      <c r="A745" s="10" t="s">
        <v>1280</v>
      </c>
      <c r="B745" s="5">
        <v>3163201</v>
      </c>
      <c r="C745" s="5" t="str">
        <f t="shared" si="59"/>
        <v>31632</v>
      </c>
      <c r="D745" s="11" t="s">
        <v>85</v>
      </c>
      <c r="E745" s="12">
        <v>0.34</v>
      </c>
      <c r="F745" s="12">
        <v>0.52200000000000002</v>
      </c>
      <c r="G745" s="13">
        <v>0.71699999999999997</v>
      </c>
      <c r="H745" s="46" t="s">
        <v>1281</v>
      </c>
      <c r="I745" s="13" t="s">
        <v>61</v>
      </c>
      <c r="J745" s="14">
        <v>0.84</v>
      </c>
      <c r="K745" s="14">
        <v>88.793999999999997</v>
      </c>
      <c r="L745" s="15">
        <f t="shared" si="43"/>
        <v>9.4600986553145479</v>
      </c>
      <c r="M745" s="6" t="s">
        <v>89</v>
      </c>
      <c r="N745" s="3" t="str">
        <f>_xlfn.IFNA(VLOOKUP($C745,DataSuS2021!$B$2:$O$173,2,FALSE),"")</f>
        <v/>
      </c>
      <c r="O745" s="3" t="str">
        <f>_xlfn.IFNA(VLOOKUP($C745,DataSuS2021!$B$2:$O$173,3,FALSE),"")</f>
        <v/>
      </c>
      <c r="P745" s="3" t="str">
        <f>_xlfn.IFNA(VLOOKUP($C745,DataSuS2021!$B$2:$O$173,4,FALSE),"")</f>
        <v/>
      </c>
      <c r="Q745" s="3" t="str">
        <f>_xlfn.IFNA(VLOOKUP($C745,DataSuS2021!$B$2:$O$173,5,FALSE),"")</f>
        <v/>
      </c>
      <c r="R745" s="3" t="str">
        <f>_xlfn.IFNA(VLOOKUP($C745,DataSuS2021!$B$2:$O$173,6,FALSE),"")</f>
        <v/>
      </c>
      <c r="S745" s="3" t="str">
        <f>_xlfn.IFNA(VLOOKUP($C745,DataSuS2021!$B$2:$O$173,7,FALSE),"")</f>
        <v/>
      </c>
      <c r="T745" s="3" t="str">
        <f>_xlfn.IFNA(VLOOKUP($C745,DataSuS2021!$B$2:$O$173,8,FALSE),"")</f>
        <v/>
      </c>
      <c r="U745" s="3" t="str">
        <f>_xlfn.IFNA(VLOOKUP($C745,DataSuS2021!$B$2:$O$173,9,FALSE),"")</f>
        <v/>
      </c>
      <c r="V745" s="3" t="str">
        <f>_xlfn.IFNA(VLOOKUP($C745,DataSuS2021!$B$2:$O$173,10,FALSE),"")</f>
        <v/>
      </c>
      <c r="W745" s="3" t="str">
        <f>_xlfn.IFNA(VLOOKUP($C745,DataSuS2021!$B$2:$O$173,11,FALSE),"")</f>
        <v/>
      </c>
      <c r="X745" s="3" t="str">
        <f>_xlfn.IFNA(VLOOKUP($C745,DataSuS2021!$B$2:$O$173,12,FALSE),"")</f>
        <v/>
      </c>
      <c r="Y745" s="3" t="str">
        <f>_xlfn.IFNA(VLOOKUP($C745,DataSuS2021!$B$2:$O$173,13,FALSE),"")</f>
        <v/>
      </c>
      <c r="Z745" s="42">
        <f t="shared" si="60"/>
        <v>0</v>
      </c>
      <c r="AA745" s="37" t="str">
        <f>_xlfn.IFNA(VLOOKUP($C745,DataSuS2022!$B$2:$O$854,2,FALSE),"")</f>
        <v>-</v>
      </c>
      <c r="AB745" s="37" t="str">
        <f>_xlfn.IFNA(VLOOKUP($C745,DataSuS2022!$B$2:$O$854,3,FALSE),"")</f>
        <v>-</v>
      </c>
      <c r="AC745" s="37" t="str">
        <f>_xlfn.IFNA(VLOOKUP($C745,DataSuS2022!$B$2:$O$854,4,FALSE),"")</f>
        <v>-</v>
      </c>
      <c r="AD745" s="37" t="str">
        <f>_xlfn.IFNA(VLOOKUP($C745,DataSuS2022!$B$2:$O$854,5,FALSE),"")</f>
        <v>-</v>
      </c>
      <c r="AE745" s="37" t="str">
        <f>_xlfn.IFNA(VLOOKUP($C745,DataSuS2022!$B$2:$O$854,6,FALSE),"")</f>
        <v>-</v>
      </c>
      <c r="AF745" s="37" t="str">
        <f>_xlfn.IFNA(VLOOKUP($C745,DataSuS2022!$B$2:$O$854,7,FALSE),"")</f>
        <v>-</v>
      </c>
      <c r="AG745" s="37" t="str">
        <f>_xlfn.IFNA(VLOOKUP($C745,DataSuS2022!$B$2:$O$854,8,FALSE),"")</f>
        <v>-</v>
      </c>
      <c r="AH745" s="37" t="str">
        <f>_xlfn.IFNA(VLOOKUP($C745,DataSuS2022!$B$2:$O$854,9,FALSE),"")</f>
        <v>-</v>
      </c>
      <c r="AI745" s="37" t="str">
        <f>_xlfn.IFNA(VLOOKUP($C745,DataSuS2022!$B$2:$O$854,10,FALSE),"")</f>
        <v>-</v>
      </c>
      <c r="AJ745" s="37" t="str">
        <f>_xlfn.IFNA(VLOOKUP($C745,DataSuS2022!$B$2:$O$854,11,FALSE),"")</f>
        <v>-</v>
      </c>
      <c r="AK745" s="37" t="str">
        <f>_xlfn.IFNA(VLOOKUP($C745,DataSuS2022!$B$2:$O$854,12,TRUE),"")</f>
        <v>-</v>
      </c>
      <c r="AL745" s="37" t="str">
        <f>_xlfn.IFNA(VLOOKUP($C745,DataSuS2022!$B$2:$O$854,13,FALSE),"")</f>
        <v>-</v>
      </c>
      <c r="AM745" s="44">
        <f t="shared" si="61"/>
        <v>0</v>
      </c>
      <c r="AN745" t="str">
        <f>_xlfn.IFNA(VLOOKUP($C745,DataSuS2023!$B$2:$O$854,2,FALSE),"")</f>
        <v>-</v>
      </c>
      <c r="AO745" t="str">
        <f>_xlfn.IFNA(VLOOKUP($C745,DataSuS2023!$B$2:$O$854,3,FALSE),"")</f>
        <v>-</v>
      </c>
      <c r="AP745" t="str">
        <f>_xlfn.IFNA(VLOOKUP($C745,DataSuS2023!$B$2:$O$854,4,FALSE),"")</f>
        <v>-</v>
      </c>
      <c r="AQ745" t="str">
        <f>_xlfn.IFNA(VLOOKUP($C745,DataSuS2023!$B$2:$O$854,5,FALSE),"")</f>
        <v>-</v>
      </c>
      <c r="AR745" t="str">
        <f>_xlfn.IFNA(VLOOKUP($C745,DataSuS2023!$B$2:$O$854,6,FALSE),"")</f>
        <v>-</v>
      </c>
      <c r="AS745" t="str">
        <f>_xlfn.IFNA(VLOOKUP($C745,DataSuS2023!$B$2:$O$854,7,FALSE),"")</f>
        <v>-</v>
      </c>
      <c r="AT745" t="str">
        <f>_xlfn.IFNA(VLOOKUP($C745,DataSuS2023!$B$2:$O$854,8,FALSE),"")</f>
        <v>-</v>
      </c>
      <c r="AU745" t="str">
        <f>_xlfn.IFNA(VLOOKUP($C745,DataSuS2023!$B$2:$O$854,9,FALSE),"")</f>
        <v>-</v>
      </c>
      <c r="AV745" t="str">
        <f>_xlfn.IFNA(VLOOKUP($C745,DataSuS2023!$B$2:$O$854,10,FALSE),"")</f>
        <v>-</v>
      </c>
      <c r="AW745" t="str">
        <f>_xlfn.IFNA(VLOOKUP($C745,DataSuS2023!$B$2:$O$854,11,FALSE),"")</f>
        <v>-</v>
      </c>
      <c r="AX745" t="str">
        <f>_xlfn.IFNA(VLOOKUP($C745,DataSuS2023!$B$2:$O$854,12,FALSE),"")</f>
        <v>-</v>
      </c>
      <c r="AY745" t="str">
        <f>_xlfn.IFNA(VLOOKUP($C745,DataSuS2023!$B$2:$O$854,13,FALSE),"")</f>
        <v>-</v>
      </c>
      <c r="AZ745" s="43">
        <f t="shared" si="63"/>
        <v>0</v>
      </c>
      <c r="BA745">
        <f t="shared" si="62"/>
        <v>0</v>
      </c>
    </row>
    <row r="746" spans="1:53" ht="15.75" customHeight="1">
      <c r="A746" s="10" t="s">
        <v>1282</v>
      </c>
      <c r="B746" s="5">
        <v>3163300</v>
      </c>
      <c r="C746" s="5" t="str">
        <f t="shared" si="59"/>
        <v>31633</v>
      </c>
      <c r="D746" s="11" t="s">
        <v>56</v>
      </c>
      <c r="E746" s="12">
        <v>0.373</v>
      </c>
      <c r="F746" s="12">
        <v>0.54500000000000004</v>
      </c>
      <c r="G746" s="13">
        <v>0.65800000000000003</v>
      </c>
      <c r="H746" s="46" t="s">
        <v>553</v>
      </c>
      <c r="I746" s="13" t="s">
        <v>61</v>
      </c>
      <c r="J746" s="14">
        <v>0.69</v>
      </c>
      <c r="K746" s="14">
        <v>328.70400000000001</v>
      </c>
      <c r="L746" s="15">
        <f t="shared" si="43"/>
        <v>2.0991530373831773</v>
      </c>
      <c r="M746" s="6" t="s">
        <v>67</v>
      </c>
      <c r="N746" s="3" t="str">
        <f>_xlfn.IFNA(VLOOKUP($C746,DataSuS2021!$B$2:$O$173,2,FALSE),"")</f>
        <v/>
      </c>
      <c r="O746" s="3" t="str">
        <f>_xlfn.IFNA(VLOOKUP($C746,DataSuS2021!$B$2:$O$173,3,FALSE),"")</f>
        <v/>
      </c>
      <c r="P746" s="3" t="str">
        <f>_xlfn.IFNA(VLOOKUP($C746,DataSuS2021!$B$2:$O$173,4,FALSE),"")</f>
        <v/>
      </c>
      <c r="Q746" s="3" t="str">
        <f>_xlfn.IFNA(VLOOKUP($C746,DataSuS2021!$B$2:$O$173,5,FALSE),"")</f>
        <v/>
      </c>
      <c r="R746" s="3" t="str">
        <f>_xlfn.IFNA(VLOOKUP($C746,DataSuS2021!$B$2:$O$173,6,FALSE),"")</f>
        <v/>
      </c>
      <c r="S746" s="3" t="str">
        <f>_xlfn.IFNA(VLOOKUP($C746,DataSuS2021!$B$2:$O$173,7,FALSE),"")</f>
        <v/>
      </c>
      <c r="T746" s="3" t="str">
        <f>_xlfn.IFNA(VLOOKUP($C746,DataSuS2021!$B$2:$O$173,8,FALSE),"")</f>
        <v/>
      </c>
      <c r="U746" s="3" t="str">
        <f>_xlfn.IFNA(VLOOKUP($C746,DataSuS2021!$B$2:$O$173,9,FALSE),"")</f>
        <v/>
      </c>
      <c r="V746" s="3" t="str">
        <f>_xlfn.IFNA(VLOOKUP($C746,DataSuS2021!$B$2:$O$173,10,FALSE),"")</f>
        <v/>
      </c>
      <c r="W746" s="3" t="str">
        <f>_xlfn.IFNA(VLOOKUP($C746,DataSuS2021!$B$2:$O$173,11,FALSE),"")</f>
        <v/>
      </c>
      <c r="X746" s="3" t="str">
        <f>_xlfn.IFNA(VLOOKUP($C746,DataSuS2021!$B$2:$O$173,12,FALSE),"")</f>
        <v/>
      </c>
      <c r="Y746" s="3" t="str">
        <f>_xlfn.IFNA(VLOOKUP($C746,DataSuS2021!$B$2:$O$173,13,FALSE),"")</f>
        <v/>
      </c>
      <c r="Z746" s="42">
        <f t="shared" si="60"/>
        <v>0</v>
      </c>
      <c r="AA746" s="37" t="str">
        <f>_xlfn.IFNA(VLOOKUP($C746,DataSuS2022!$B$2:$O$854,2,FALSE),"")</f>
        <v>-</v>
      </c>
      <c r="AB746" s="37" t="str">
        <f>_xlfn.IFNA(VLOOKUP($C746,DataSuS2022!$B$2:$O$854,3,FALSE),"")</f>
        <v>-</v>
      </c>
      <c r="AC746" s="37" t="str">
        <f>_xlfn.IFNA(VLOOKUP($C746,DataSuS2022!$B$2:$O$854,4,FALSE),"")</f>
        <v>-</v>
      </c>
      <c r="AD746" s="37" t="str">
        <f>_xlfn.IFNA(VLOOKUP($C746,DataSuS2022!$B$2:$O$854,5,FALSE),"")</f>
        <v>-</v>
      </c>
      <c r="AE746" s="37" t="str">
        <f>_xlfn.IFNA(VLOOKUP($C746,DataSuS2022!$B$2:$O$854,6,FALSE),"")</f>
        <v>-</v>
      </c>
      <c r="AF746" s="37" t="str">
        <f>_xlfn.IFNA(VLOOKUP($C746,DataSuS2022!$B$2:$O$854,7,FALSE),"")</f>
        <v>-</v>
      </c>
      <c r="AG746" s="37" t="str">
        <f>_xlfn.IFNA(VLOOKUP($C746,DataSuS2022!$B$2:$O$854,8,FALSE),"")</f>
        <v>-</v>
      </c>
      <c r="AH746" s="37" t="str">
        <f>_xlfn.IFNA(VLOOKUP($C746,DataSuS2022!$B$2:$O$854,9,FALSE),"")</f>
        <v>-</v>
      </c>
      <c r="AI746" s="37">
        <f>_xlfn.IFNA(VLOOKUP($C746,DataSuS2022!$B$2:$O$854,10,FALSE),"")</f>
        <v>3</v>
      </c>
      <c r="AJ746" s="37">
        <f>_xlfn.IFNA(VLOOKUP($C746,DataSuS2022!$B$2:$O$854,11,FALSE),"")</f>
        <v>7</v>
      </c>
      <c r="AK746" s="37" t="str">
        <f>_xlfn.IFNA(VLOOKUP($C746,DataSuS2022!$B$2:$O$854,12,TRUE),"")</f>
        <v>-</v>
      </c>
      <c r="AL746" s="37" t="str">
        <f>_xlfn.IFNA(VLOOKUP($C746,DataSuS2022!$B$2:$O$854,13,FALSE),"")</f>
        <v>-</v>
      </c>
      <c r="AM746" s="44">
        <f t="shared" si="61"/>
        <v>10</v>
      </c>
      <c r="AN746" t="str">
        <f>_xlfn.IFNA(VLOOKUP($C746,DataSuS2023!$B$2:$O$854,2,FALSE),"")</f>
        <v>-</v>
      </c>
      <c r="AO746" t="str">
        <f>_xlfn.IFNA(VLOOKUP($C746,DataSuS2023!$B$2:$O$854,3,FALSE),"")</f>
        <v>-</v>
      </c>
      <c r="AP746" t="str">
        <f>_xlfn.IFNA(VLOOKUP($C746,DataSuS2023!$B$2:$O$854,4,FALSE),"")</f>
        <v>-</v>
      </c>
      <c r="AQ746" t="str">
        <f>_xlfn.IFNA(VLOOKUP($C746,DataSuS2023!$B$2:$O$854,5,FALSE),"")</f>
        <v>-</v>
      </c>
      <c r="AR746" t="str">
        <f>_xlfn.IFNA(VLOOKUP($C746,DataSuS2023!$B$2:$O$854,6,FALSE),"")</f>
        <v>-</v>
      </c>
      <c r="AS746" t="str">
        <f>_xlfn.IFNA(VLOOKUP($C746,DataSuS2023!$B$2:$O$854,7,FALSE),"")</f>
        <v>-</v>
      </c>
      <c r="AT746" t="str">
        <f>_xlfn.IFNA(VLOOKUP($C746,DataSuS2023!$B$2:$O$854,8,FALSE),"")</f>
        <v>-</v>
      </c>
      <c r="AU746" t="str">
        <f>_xlfn.IFNA(VLOOKUP($C746,DataSuS2023!$B$2:$O$854,9,FALSE),"")</f>
        <v>-</v>
      </c>
      <c r="AV746" t="str">
        <f>_xlfn.IFNA(VLOOKUP($C746,DataSuS2023!$B$2:$O$854,10,FALSE),"")</f>
        <v>-</v>
      </c>
      <c r="AW746" t="str">
        <f>_xlfn.IFNA(VLOOKUP($C746,DataSuS2023!$B$2:$O$854,11,FALSE),"")</f>
        <v>-</v>
      </c>
      <c r="AX746" t="str">
        <f>_xlfn.IFNA(VLOOKUP($C746,DataSuS2023!$B$2:$O$854,12,FALSE),"")</f>
        <v>-</v>
      </c>
      <c r="AY746" t="str">
        <f>_xlfn.IFNA(VLOOKUP($C746,DataSuS2023!$B$2:$O$854,13,FALSE),"")</f>
        <v>-</v>
      </c>
      <c r="AZ746" s="43">
        <f t="shared" si="63"/>
        <v>0</v>
      </c>
      <c r="BA746">
        <f t="shared" si="62"/>
        <v>10</v>
      </c>
    </row>
    <row r="747" spans="1:53" ht="15.75" customHeight="1">
      <c r="A747" s="10" t="s">
        <v>1283</v>
      </c>
      <c r="B747" s="5">
        <v>3163409</v>
      </c>
      <c r="C747" s="5" t="str">
        <f t="shared" si="59"/>
        <v>31634</v>
      </c>
      <c r="D747" s="11" t="s">
        <v>56</v>
      </c>
      <c r="E747" s="12">
        <v>0.29699999999999999</v>
      </c>
      <c r="F747" s="12">
        <v>0.47899999999999998</v>
      </c>
      <c r="G747" s="13">
        <v>0.66600000000000004</v>
      </c>
      <c r="H747" s="46" t="s">
        <v>277</v>
      </c>
      <c r="I747" s="13" t="s">
        <v>61</v>
      </c>
      <c r="J747" s="14">
        <v>0.89</v>
      </c>
      <c r="K747" s="14">
        <v>189.578</v>
      </c>
      <c r="L747" s="15">
        <f t="shared" si="43"/>
        <v>4.6946375634303559</v>
      </c>
      <c r="M747" s="6" t="s">
        <v>117</v>
      </c>
      <c r="N747" s="3" t="str">
        <f>_xlfn.IFNA(VLOOKUP($C747,DataSuS2021!$B$2:$O$173,2,FALSE),"")</f>
        <v>-</v>
      </c>
      <c r="O747" s="3" t="str">
        <f>_xlfn.IFNA(VLOOKUP($C747,DataSuS2021!$B$2:$O$173,3,FALSE),"")</f>
        <v>-</v>
      </c>
      <c r="P747" s="3" t="str">
        <f>_xlfn.IFNA(VLOOKUP($C747,DataSuS2021!$B$2:$O$173,4,FALSE),"")</f>
        <v>-</v>
      </c>
      <c r="Q747" s="3" t="str">
        <f>_xlfn.IFNA(VLOOKUP($C747,DataSuS2021!$B$2:$O$173,5,FALSE),"")</f>
        <v>-</v>
      </c>
      <c r="R747" s="3">
        <f>_xlfn.IFNA(VLOOKUP($C747,DataSuS2021!$B$2:$O$173,6,FALSE),"")</f>
        <v>2</v>
      </c>
      <c r="S747" s="3">
        <f>_xlfn.IFNA(VLOOKUP($C747,DataSuS2021!$B$2:$O$173,7,FALSE),"")</f>
        <v>1</v>
      </c>
      <c r="T747" s="3">
        <f>_xlfn.IFNA(VLOOKUP($C747,DataSuS2021!$B$2:$O$173,8,FALSE),"")</f>
        <v>3</v>
      </c>
      <c r="U747" s="3">
        <f>_xlfn.IFNA(VLOOKUP($C747,DataSuS2021!$B$2:$O$173,9,FALSE),"")</f>
        <v>2</v>
      </c>
      <c r="V747" s="3">
        <f>_xlfn.IFNA(VLOOKUP($C747,DataSuS2021!$B$2:$O$173,10,FALSE),"")</f>
        <v>2</v>
      </c>
      <c r="W747" s="3">
        <f>_xlfn.IFNA(VLOOKUP($C747,DataSuS2021!$B$2:$O$173,11,FALSE),"")</f>
        <v>2</v>
      </c>
      <c r="X747" s="3">
        <f>_xlfn.IFNA(VLOOKUP($C747,DataSuS2021!$B$2:$O$173,12,FALSE),"")</f>
        <v>1</v>
      </c>
      <c r="Y747" s="3" t="str">
        <f>_xlfn.IFNA(VLOOKUP($C747,DataSuS2021!$B$2:$O$173,13,FALSE),"")</f>
        <v>-</v>
      </c>
      <c r="Z747" s="42">
        <f t="shared" si="60"/>
        <v>13</v>
      </c>
      <c r="AA747" s="37" t="str">
        <f>_xlfn.IFNA(VLOOKUP($C747,DataSuS2022!$B$2:$O$854,2,FALSE),"")</f>
        <v>-</v>
      </c>
      <c r="AB747" s="37" t="str">
        <f>_xlfn.IFNA(VLOOKUP($C747,DataSuS2022!$B$2:$O$854,3,FALSE),"")</f>
        <v>-</v>
      </c>
      <c r="AC747" s="37" t="str">
        <f>_xlfn.IFNA(VLOOKUP($C747,DataSuS2022!$B$2:$O$854,4,FALSE),"")</f>
        <v>-</v>
      </c>
      <c r="AD747" s="37" t="str">
        <f>_xlfn.IFNA(VLOOKUP($C747,DataSuS2022!$B$2:$O$854,5,FALSE),"")</f>
        <v>-</v>
      </c>
      <c r="AE747" s="37" t="str">
        <f>_xlfn.IFNA(VLOOKUP($C747,DataSuS2022!$B$2:$O$854,6,FALSE),"")</f>
        <v>-</v>
      </c>
      <c r="AF747" s="37" t="str">
        <f>_xlfn.IFNA(VLOOKUP($C747,DataSuS2022!$B$2:$O$854,7,FALSE),"")</f>
        <v>-</v>
      </c>
      <c r="AG747" s="37" t="str">
        <f>_xlfn.IFNA(VLOOKUP($C747,DataSuS2022!$B$2:$O$854,8,FALSE),"")</f>
        <v>-</v>
      </c>
      <c r="AH747" s="37" t="str">
        <f>_xlfn.IFNA(VLOOKUP($C747,DataSuS2022!$B$2:$O$854,9,FALSE),"")</f>
        <v>-</v>
      </c>
      <c r="AI747" s="37" t="str">
        <f>_xlfn.IFNA(VLOOKUP($C747,DataSuS2022!$B$2:$O$854,10,FALSE),"")</f>
        <v>-</v>
      </c>
      <c r="AJ747" s="37" t="str">
        <f>_xlfn.IFNA(VLOOKUP($C747,DataSuS2022!$B$2:$O$854,11,FALSE),"")</f>
        <v>-</v>
      </c>
      <c r="AK747" s="37" t="str">
        <f>_xlfn.IFNA(VLOOKUP($C747,DataSuS2022!$B$2:$O$854,12,TRUE),"")</f>
        <v>-</v>
      </c>
      <c r="AL747" s="37" t="str">
        <f>_xlfn.IFNA(VLOOKUP($C747,DataSuS2022!$B$2:$O$854,13,FALSE),"")</f>
        <v>-</v>
      </c>
      <c r="AM747" s="44">
        <f t="shared" si="61"/>
        <v>0</v>
      </c>
      <c r="AN747" t="str">
        <f>_xlfn.IFNA(VLOOKUP($C747,DataSuS2023!$B$2:$O$854,2,FALSE),"")</f>
        <v>-</v>
      </c>
      <c r="AO747" t="str">
        <f>_xlfn.IFNA(VLOOKUP($C747,DataSuS2023!$B$2:$O$854,3,FALSE),"")</f>
        <v>-</v>
      </c>
      <c r="AP747" t="str">
        <f>_xlfn.IFNA(VLOOKUP($C747,DataSuS2023!$B$2:$O$854,4,FALSE),"")</f>
        <v>-</v>
      </c>
      <c r="AQ747" t="str">
        <f>_xlfn.IFNA(VLOOKUP($C747,DataSuS2023!$B$2:$O$854,5,FALSE),"")</f>
        <v>-</v>
      </c>
      <c r="AR747" t="str">
        <f>_xlfn.IFNA(VLOOKUP($C747,DataSuS2023!$B$2:$O$854,6,FALSE),"")</f>
        <v>-</v>
      </c>
      <c r="AS747" t="str">
        <f>_xlfn.IFNA(VLOOKUP($C747,DataSuS2023!$B$2:$O$854,7,FALSE),"")</f>
        <v>-</v>
      </c>
      <c r="AT747" t="str">
        <f>_xlfn.IFNA(VLOOKUP($C747,DataSuS2023!$B$2:$O$854,8,FALSE),"")</f>
        <v>-</v>
      </c>
      <c r="AU747" t="str">
        <f>_xlfn.IFNA(VLOOKUP($C747,DataSuS2023!$B$2:$O$854,9,FALSE),"")</f>
        <v>-</v>
      </c>
      <c r="AV747" t="str">
        <f>_xlfn.IFNA(VLOOKUP($C747,DataSuS2023!$B$2:$O$854,10,FALSE),"")</f>
        <v>-</v>
      </c>
      <c r="AW747" t="str">
        <f>_xlfn.IFNA(VLOOKUP($C747,DataSuS2023!$B$2:$O$854,11,FALSE),"")</f>
        <v>-</v>
      </c>
      <c r="AX747" t="str">
        <f>_xlfn.IFNA(VLOOKUP($C747,DataSuS2023!$B$2:$O$854,12,FALSE),"")</f>
        <v>-</v>
      </c>
      <c r="AY747" t="str">
        <f>_xlfn.IFNA(VLOOKUP($C747,DataSuS2023!$B$2:$O$854,13,FALSE),"")</f>
        <v>-</v>
      </c>
      <c r="AZ747" s="43">
        <f t="shared" si="63"/>
        <v>0</v>
      </c>
      <c r="BA747">
        <f t="shared" si="62"/>
        <v>13</v>
      </c>
    </row>
    <row r="748" spans="1:53" ht="15.75" customHeight="1">
      <c r="A748" s="10" t="s">
        <v>1284</v>
      </c>
      <c r="B748" s="5">
        <v>3163508</v>
      </c>
      <c r="C748" s="5" t="str">
        <f t="shared" si="59"/>
        <v>31635</v>
      </c>
      <c r="D748" s="11" t="s">
        <v>64</v>
      </c>
      <c r="E748" s="12">
        <v>0.35699999999999998</v>
      </c>
      <c r="F748" s="12">
        <v>0.53</v>
      </c>
      <c r="G748" s="13">
        <v>0.56599999999999995</v>
      </c>
      <c r="H748" s="46" t="s">
        <v>1285</v>
      </c>
      <c r="I748" s="13" t="s">
        <v>61</v>
      </c>
      <c r="J748" s="14">
        <v>0.94</v>
      </c>
      <c r="K748" s="14">
        <v>345.14600000000002</v>
      </c>
      <c r="L748" s="15">
        <f t="shared" si="43"/>
        <v>2.7234851338274235</v>
      </c>
      <c r="M748" s="6" t="s">
        <v>67</v>
      </c>
      <c r="N748" s="3" t="str">
        <f>_xlfn.IFNA(VLOOKUP($C748,DataSuS2021!$B$2:$O$173,2,FALSE),"")</f>
        <v/>
      </c>
      <c r="O748" s="3" t="str">
        <f>_xlfn.IFNA(VLOOKUP($C748,DataSuS2021!$B$2:$O$173,3,FALSE),"")</f>
        <v/>
      </c>
      <c r="P748" s="3" t="str">
        <f>_xlfn.IFNA(VLOOKUP($C748,DataSuS2021!$B$2:$O$173,4,FALSE),"")</f>
        <v/>
      </c>
      <c r="Q748" s="3" t="str">
        <f>_xlfn.IFNA(VLOOKUP($C748,DataSuS2021!$B$2:$O$173,5,FALSE),"")</f>
        <v/>
      </c>
      <c r="R748" s="3" t="str">
        <f>_xlfn.IFNA(VLOOKUP($C748,DataSuS2021!$B$2:$O$173,6,FALSE),"")</f>
        <v/>
      </c>
      <c r="S748" s="3" t="str">
        <f>_xlfn.IFNA(VLOOKUP($C748,DataSuS2021!$B$2:$O$173,7,FALSE),"")</f>
        <v/>
      </c>
      <c r="T748" s="3" t="str">
        <f>_xlfn.IFNA(VLOOKUP($C748,DataSuS2021!$B$2:$O$173,8,FALSE),"")</f>
        <v/>
      </c>
      <c r="U748" s="3" t="str">
        <f>_xlfn.IFNA(VLOOKUP($C748,DataSuS2021!$B$2:$O$173,9,FALSE),"")</f>
        <v/>
      </c>
      <c r="V748" s="3" t="str">
        <f>_xlfn.IFNA(VLOOKUP($C748,DataSuS2021!$B$2:$O$173,10,FALSE),"")</f>
        <v/>
      </c>
      <c r="W748" s="3" t="str">
        <f>_xlfn.IFNA(VLOOKUP($C748,DataSuS2021!$B$2:$O$173,11,FALSE),"")</f>
        <v/>
      </c>
      <c r="X748" s="3" t="str">
        <f>_xlfn.IFNA(VLOOKUP($C748,DataSuS2021!$B$2:$O$173,12,FALSE),"")</f>
        <v/>
      </c>
      <c r="Y748" s="3" t="str">
        <f>_xlfn.IFNA(VLOOKUP($C748,DataSuS2021!$B$2:$O$173,13,FALSE),"")</f>
        <v/>
      </c>
      <c r="Z748" s="42">
        <f t="shared" si="60"/>
        <v>0</v>
      </c>
      <c r="AA748" s="37" t="str">
        <f>_xlfn.IFNA(VLOOKUP($C748,DataSuS2022!$B$2:$O$854,2,FALSE),"")</f>
        <v>-</v>
      </c>
      <c r="AB748" s="37" t="str">
        <f>_xlfn.IFNA(VLOOKUP($C748,DataSuS2022!$B$2:$O$854,3,FALSE),"")</f>
        <v>-</v>
      </c>
      <c r="AC748" s="37" t="str">
        <f>_xlfn.IFNA(VLOOKUP($C748,DataSuS2022!$B$2:$O$854,4,FALSE),"")</f>
        <v>-</v>
      </c>
      <c r="AD748" s="37" t="str">
        <f>_xlfn.IFNA(VLOOKUP($C748,DataSuS2022!$B$2:$O$854,5,FALSE),"")</f>
        <v>-</v>
      </c>
      <c r="AE748" s="37" t="str">
        <f>_xlfn.IFNA(VLOOKUP($C748,DataSuS2022!$B$2:$O$854,6,FALSE),"")</f>
        <v>-</v>
      </c>
      <c r="AF748" s="37" t="str">
        <f>_xlfn.IFNA(VLOOKUP($C748,DataSuS2022!$B$2:$O$854,7,FALSE),"")</f>
        <v>-</v>
      </c>
      <c r="AG748" s="37" t="str">
        <f>_xlfn.IFNA(VLOOKUP($C748,DataSuS2022!$B$2:$O$854,8,FALSE),"")</f>
        <v>-</v>
      </c>
      <c r="AH748" s="37" t="str">
        <f>_xlfn.IFNA(VLOOKUP($C748,DataSuS2022!$B$2:$O$854,9,FALSE),"")</f>
        <v>-</v>
      </c>
      <c r="AI748" s="37" t="str">
        <f>_xlfn.IFNA(VLOOKUP($C748,DataSuS2022!$B$2:$O$854,10,FALSE),"")</f>
        <v>-</v>
      </c>
      <c r="AJ748" s="37" t="str">
        <f>_xlfn.IFNA(VLOOKUP($C748,DataSuS2022!$B$2:$O$854,11,FALSE),"")</f>
        <v>-</v>
      </c>
      <c r="AK748" s="37" t="str">
        <f>_xlfn.IFNA(VLOOKUP($C748,DataSuS2022!$B$2:$O$854,12,TRUE),"")</f>
        <v>-</v>
      </c>
      <c r="AL748" s="37" t="str">
        <f>_xlfn.IFNA(VLOOKUP($C748,DataSuS2022!$B$2:$O$854,13,FALSE),"")</f>
        <v>-</v>
      </c>
      <c r="AM748" s="44">
        <f t="shared" si="61"/>
        <v>0</v>
      </c>
      <c r="AN748" t="str">
        <f>_xlfn.IFNA(VLOOKUP($C748,DataSuS2023!$B$2:$O$854,2,FALSE),"")</f>
        <v>-</v>
      </c>
      <c r="AO748" t="str">
        <f>_xlfn.IFNA(VLOOKUP($C748,DataSuS2023!$B$2:$O$854,3,FALSE),"")</f>
        <v>-</v>
      </c>
      <c r="AP748" t="str">
        <f>_xlfn.IFNA(VLOOKUP($C748,DataSuS2023!$B$2:$O$854,4,FALSE),"")</f>
        <v>-</v>
      </c>
      <c r="AQ748" t="str">
        <f>_xlfn.IFNA(VLOOKUP($C748,DataSuS2023!$B$2:$O$854,5,FALSE),"")</f>
        <v>-</v>
      </c>
      <c r="AR748" t="str">
        <f>_xlfn.IFNA(VLOOKUP($C748,DataSuS2023!$B$2:$O$854,6,FALSE),"")</f>
        <v>-</v>
      </c>
      <c r="AS748" t="str">
        <f>_xlfn.IFNA(VLOOKUP($C748,DataSuS2023!$B$2:$O$854,7,FALSE),"")</f>
        <v>-</v>
      </c>
      <c r="AT748" t="str">
        <f>_xlfn.IFNA(VLOOKUP($C748,DataSuS2023!$B$2:$O$854,8,FALSE),"")</f>
        <v>-</v>
      </c>
      <c r="AU748" t="str">
        <f>_xlfn.IFNA(VLOOKUP($C748,DataSuS2023!$B$2:$O$854,9,FALSE),"")</f>
        <v>-</v>
      </c>
      <c r="AV748" t="str">
        <f>_xlfn.IFNA(VLOOKUP($C748,DataSuS2023!$B$2:$O$854,10,FALSE),"")</f>
        <v>-</v>
      </c>
      <c r="AW748" t="str">
        <f>_xlfn.IFNA(VLOOKUP($C748,DataSuS2023!$B$2:$O$854,11,FALSE),"")</f>
        <v>-</v>
      </c>
      <c r="AX748" t="str">
        <f>_xlfn.IFNA(VLOOKUP($C748,DataSuS2023!$B$2:$O$854,12,FALSE),"")</f>
        <v>-</v>
      </c>
      <c r="AY748" t="str">
        <f>_xlfn.IFNA(VLOOKUP($C748,DataSuS2023!$B$2:$O$854,13,FALSE),"")</f>
        <v>-</v>
      </c>
      <c r="AZ748" s="43">
        <f t="shared" si="63"/>
        <v>0</v>
      </c>
      <c r="BA748">
        <f t="shared" si="62"/>
        <v>0</v>
      </c>
    </row>
    <row r="749" spans="1:53" ht="15.75" customHeight="1">
      <c r="A749" s="10" t="s">
        <v>1286</v>
      </c>
      <c r="B749" s="5">
        <v>3163607</v>
      </c>
      <c r="C749" s="5" t="str">
        <f t="shared" si="59"/>
        <v>31636</v>
      </c>
      <c r="D749" s="11" t="s">
        <v>59</v>
      </c>
      <c r="E749" s="12">
        <v>0.54900000000000004</v>
      </c>
      <c r="F749" s="12">
        <v>0.69899999999999995</v>
      </c>
      <c r="G749" s="13">
        <v>0.65700000000000003</v>
      </c>
      <c r="H749" s="46" t="s">
        <v>73</v>
      </c>
      <c r="I749" s="13" t="s">
        <v>61</v>
      </c>
      <c r="J749" s="14">
        <v>0.53</v>
      </c>
      <c r="K749" s="14">
        <v>54.701000000000001</v>
      </c>
      <c r="L749" s="15">
        <f t="shared" si="43"/>
        <v>9.6890367634960981</v>
      </c>
      <c r="M749" s="6" t="s">
        <v>62</v>
      </c>
      <c r="N749" s="3" t="str">
        <f>_xlfn.IFNA(VLOOKUP($C749,DataSuS2021!$B$2:$O$173,2,FALSE),"")</f>
        <v/>
      </c>
      <c r="O749" s="3" t="str">
        <f>_xlfn.IFNA(VLOOKUP($C749,DataSuS2021!$B$2:$O$173,3,FALSE),"")</f>
        <v/>
      </c>
      <c r="P749" s="3" t="str">
        <f>_xlfn.IFNA(VLOOKUP($C749,DataSuS2021!$B$2:$O$173,4,FALSE),"")</f>
        <v/>
      </c>
      <c r="Q749" s="3" t="str">
        <f>_xlfn.IFNA(VLOOKUP($C749,DataSuS2021!$B$2:$O$173,5,FALSE),"")</f>
        <v/>
      </c>
      <c r="R749" s="3" t="str">
        <f>_xlfn.IFNA(VLOOKUP($C749,DataSuS2021!$B$2:$O$173,6,FALSE),"")</f>
        <v/>
      </c>
      <c r="S749" s="3" t="str">
        <f>_xlfn.IFNA(VLOOKUP($C749,DataSuS2021!$B$2:$O$173,7,FALSE),"")</f>
        <v/>
      </c>
      <c r="T749" s="3" t="str">
        <f>_xlfn.IFNA(VLOOKUP($C749,DataSuS2021!$B$2:$O$173,8,FALSE),"")</f>
        <v/>
      </c>
      <c r="U749" s="3" t="str">
        <f>_xlfn.IFNA(VLOOKUP($C749,DataSuS2021!$B$2:$O$173,9,FALSE),"")</f>
        <v/>
      </c>
      <c r="V749" s="3" t="str">
        <f>_xlfn.IFNA(VLOOKUP($C749,DataSuS2021!$B$2:$O$173,10,FALSE),"")</f>
        <v/>
      </c>
      <c r="W749" s="3" t="str">
        <f>_xlfn.IFNA(VLOOKUP($C749,DataSuS2021!$B$2:$O$173,11,FALSE),"")</f>
        <v/>
      </c>
      <c r="X749" s="3" t="str">
        <f>_xlfn.IFNA(VLOOKUP($C749,DataSuS2021!$B$2:$O$173,12,FALSE),"")</f>
        <v/>
      </c>
      <c r="Y749" s="3" t="str">
        <f>_xlfn.IFNA(VLOOKUP($C749,DataSuS2021!$B$2:$O$173,13,FALSE),"")</f>
        <v/>
      </c>
      <c r="Z749" s="42">
        <f t="shared" si="60"/>
        <v>0</v>
      </c>
      <c r="AA749" s="37" t="str">
        <f>_xlfn.IFNA(VLOOKUP($C749,DataSuS2022!$B$2:$O$854,2,FALSE),"")</f>
        <v>-</v>
      </c>
      <c r="AB749" s="37" t="str">
        <f>_xlfn.IFNA(VLOOKUP($C749,DataSuS2022!$B$2:$O$854,3,FALSE),"")</f>
        <v>-</v>
      </c>
      <c r="AC749" s="37" t="str">
        <f>_xlfn.IFNA(VLOOKUP($C749,DataSuS2022!$B$2:$O$854,4,FALSE),"")</f>
        <v>-</v>
      </c>
      <c r="AD749" s="37" t="str">
        <f>_xlfn.IFNA(VLOOKUP($C749,DataSuS2022!$B$2:$O$854,5,FALSE),"")</f>
        <v>-</v>
      </c>
      <c r="AE749" s="37" t="str">
        <f>_xlfn.IFNA(VLOOKUP($C749,DataSuS2022!$B$2:$O$854,6,FALSE),"")</f>
        <v>-</v>
      </c>
      <c r="AF749" s="37" t="str">
        <f>_xlfn.IFNA(VLOOKUP($C749,DataSuS2022!$B$2:$O$854,7,FALSE),"")</f>
        <v>-</v>
      </c>
      <c r="AG749" s="37" t="str">
        <f>_xlfn.IFNA(VLOOKUP($C749,DataSuS2022!$B$2:$O$854,8,FALSE),"")</f>
        <v>-</v>
      </c>
      <c r="AH749" s="37" t="str">
        <f>_xlfn.IFNA(VLOOKUP($C749,DataSuS2022!$B$2:$O$854,9,FALSE),"")</f>
        <v>-</v>
      </c>
      <c r="AI749" s="37" t="str">
        <f>_xlfn.IFNA(VLOOKUP($C749,DataSuS2022!$B$2:$O$854,10,FALSE),"")</f>
        <v>-</v>
      </c>
      <c r="AJ749" s="37" t="str">
        <f>_xlfn.IFNA(VLOOKUP($C749,DataSuS2022!$B$2:$O$854,11,FALSE),"")</f>
        <v>-</v>
      </c>
      <c r="AK749" s="37" t="str">
        <f>_xlfn.IFNA(VLOOKUP($C749,DataSuS2022!$B$2:$O$854,12,TRUE),"")</f>
        <v>-</v>
      </c>
      <c r="AL749" s="37" t="str">
        <f>_xlfn.IFNA(VLOOKUP($C749,DataSuS2022!$B$2:$O$854,13,FALSE),"")</f>
        <v>-</v>
      </c>
      <c r="AM749" s="44">
        <f t="shared" si="61"/>
        <v>0</v>
      </c>
      <c r="AN749" t="str">
        <f>_xlfn.IFNA(VLOOKUP($C749,DataSuS2023!$B$2:$O$854,2,FALSE),"")</f>
        <v>-</v>
      </c>
      <c r="AO749" t="str">
        <f>_xlfn.IFNA(VLOOKUP($C749,DataSuS2023!$B$2:$O$854,3,FALSE),"")</f>
        <v>-</v>
      </c>
      <c r="AP749" t="str">
        <f>_xlfn.IFNA(VLOOKUP($C749,DataSuS2023!$B$2:$O$854,4,FALSE),"")</f>
        <v>-</v>
      </c>
      <c r="AQ749" t="str">
        <f>_xlfn.IFNA(VLOOKUP($C749,DataSuS2023!$B$2:$O$854,5,FALSE),"")</f>
        <v>-</v>
      </c>
      <c r="AR749" t="str">
        <f>_xlfn.IFNA(VLOOKUP($C749,DataSuS2023!$B$2:$O$854,6,FALSE),"")</f>
        <v>-</v>
      </c>
      <c r="AS749" t="str">
        <f>_xlfn.IFNA(VLOOKUP($C749,DataSuS2023!$B$2:$O$854,7,FALSE),"")</f>
        <v>-</v>
      </c>
      <c r="AT749">
        <f>_xlfn.IFNA(VLOOKUP($C749,DataSuS2023!$B$2:$O$854,8,FALSE),"")</f>
        <v>4</v>
      </c>
      <c r="AU749">
        <f>_xlfn.IFNA(VLOOKUP($C749,DataSuS2023!$B$2:$O$854,9,FALSE),"")</f>
        <v>1</v>
      </c>
      <c r="AV749">
        <f>_xlfn.IFNA(VLOOKUP($C749,DataSuS2023!$B$2:$O$854,10,FALSE),"")</f>
        <v>1</v>
      </c>
      <c r="AW749" t="str">
        <f>_xlfn.IFNA(VLOOKUP($C749,DataSuS2023!$B$2:$O$854,11,FALSE),"")</f>
        <v>-</v>
      </c>
      <c r="AX749">
        <f>_xlfn.IFNA(VLOOKUP($C749,DataSuS2023!$B$2:$O$854,12,FALSE),"")</f>
        <v>3</v>
      </c>
      <c r="AY749" t="str">
        <f>_xlfn.IFNA(VLOOKUP($C749,DataSuS2023!$B$2:$O$854,13,FALSE),"")</f>
        <v>-</v>
      </c>
      <c r="AZ749" s="43">
        <f t="shared" si="63"/>
        <v>9</v>
      </c>
      <c r="BA749">
        <f t="shared" si="62"/>
        <v>9</v>
      </c>
    </row>
    <row r="750" spans="1:53" ht="15.75" customHeight="1">
      <c r="A750" s="10" t="s">
        <v>1287</v>
      </c>
      <c r="B750" s="5">
        <v>3163706</v>
      </c>
      <c r="C750" s="5" t="str">
        <f t="shared" si="59"/>
        <v>31637</v>
      </c>
      <c r="D750" s="11" t="s">
        <v>85</v>
      </c>
      <c r="E750" s="12">
        <v>0.39200000000000002</v>
      </c>
      <c r="F750" s="12">
        <v>0.53600000000000003</v>
      </c>
      <c r="G750" s="13">
        <v>0.75900000000000001</v>
      </c>
      <c r="H750" s="46" t="s">
        <v>201</v>
      </c>
      <c r="I750" s="13" t="s">
        <v>61</v>
      </c>
      <c r="J750" s="14">
        <v>10.36</v>
      </c>
      <c r="K750" s="14">
        <v>58.018999999999998</v>
      </c>
      <c r="L750" s="15">
        <f t="shared" si="43"/>
        <v>178.56219514297038</v>
      </c>
      <c r="M750" s="6" t="s">
        <v>89</v>
      </c>
      <c r="N750" s="3" t="str">
        <f>_xlfn.IFNA(VLOOKUP($C750,DataSuS2021!$B$2:$O$173,2,FALSE),"")</f>
        <v/>
      </c>
      <c r="O750" s="3" t="str">
        <f>_xlfn.IFNA(VLOOKUP($C750,DataSuS2021!$B$2:$O$173,3,FALSE),"")</f>
        <v/>
      </c>
      <c r="P750" s="3" t="str">
        <f>_xlfn.IFNA(VLOOKUP($C750,DataSuS2021!$B$2:$O$173,4,FALSE),"")</f>
        <v/>
      </c>
      <c r="Q750" s="3" t="str">
        <f>_xlfn.IFNA(VLOOKUP($C750,DataSuS2021!$B$2:$O$173,5,FALSE),"")</f>
        <v/>
      </c>
      <c r="R750" s="3" t="str">
        <f>_xlfn.IFNA(VLOOKUP($C750,DataSuS2021!$B$2:$O$173,6,FALSE),"")</f>
        <v/>
      </c>
      <c r="S750" s="3" t="str">
        <f>_xlfn.IFNA(VLOOKUP($C750,DataSuS2021!$B$2:$O$173,7,FALSE),"")</f>
        <v/>
      </c>
      <c r="T750" s="3" t="str">
        <f>_xlfn.IFNA(VLOOKUP($C750,DataSuS2021!$B$2:$O$173,8,FALSE),"")</f>
        <v/>
      </c>
      <c r="U750" s="3" t="str">
        <f>_xlfn.IFNA(VLOOKUP($C750,DataSuS2021!$B$2:$O$173,9,FALSE),"")</f>
        <v/>
      </c>
      <c r="V750" s="3" t="str">
        <f>_xlfn.IFNA(VLOOKUP($C750,DataSuS2021!$B$2:$O$173,10,FALSE),"")</f>
        <v/>
      </c>
      <c r="W750" s="3" t="str">
        <f>_xlfn.IFNA(VLOOKUP($C750,DataSuS2021!$B$2:$O$173,11,FALSE),"")</f>
        <v/>
      </c>
      <c r="X750" s="3" t="str">
        <f>_xlfn.IFNA(VLOOKUP($C750,DataSuS2021!$B$2:$O$173,12,FALSE),"")</f>
        <v/>
      </c>
      <c r="Y750" s="3" t="str">
        <f>_xlfn.IFNA(VLOOKUP($C750,DataSuS2021!$B$2:$O$173,13,FALSE),"")</f>
        <v/>
      </c>
      <c r="Z750" s="42">
        <f t="shared" si="60"/>
        <v>0</v>
      </c>
      <c r="AA750" s="37" t="str">
        <f>_xlfn.IFNA(VLOOKUP($C750,DataSuS2022!$B$2:$O$854,2,FALSE),"")</f>
        <v>-</v>
      </c>
      <c r="AB750" s="37" t="str">
        <f>_xlfn.IFNA(VLOOKUP($C750,DataSuS2022!$B$2:$O$854,3,FALSE),"")</f>
        <v>-</v>
      </c>
      <c r="AC750" s="37" t="str">
        <f>_xlfn.IFNA(VLOOKUP($C750,DataSuS2022!$B$2:$O$854,4,FALSE),"")</f>
        <v>-</v>
      </c>
      <c r="AD750" s="37" t="str">
        <f>_xlfn.IFNA(VLOOKUP($C750,DataSuS2022!$B$2:$O$854,5,FALSE),"")</f>
        <v>-</v>
      </c>
      <c r="AE750" s="37" t="str">
        <f>_xlfn.IFNA(VLOOKUP($C750,DataSuS2022!$B$2:$O$854,6,FALSE),"")</f>
        <v>-</v>
      </c>
      <c r="AF750" s="37" t="str">
        <f>_xlfn.IFNA(VLOOKUP($C750,DataSuS2022!$B$2:$O$854,7,FALSE),"")</f>
        <v>-</v>
      </c>
      <c r="AG750" s="37" t="str">
        <f>_xlfn.IFNA(VLOOKUP($C750,DataSuS2022!$B$2:$O$854,8,FALSE),"")</f>
        <v>-</v>
      </c>
      <c r="AH750" s="37" t="str">
        <f>_xlfn.IFNA(VLOOKUP($C750,DataSuS2022!$B$2:$O$854,9,FALSE),"")</f>
        <v>-</v>
      </c>
      <c r="AI750" s="37" t="str">
        <f>_xlfn.IFNA(VLOOKUP($C750,DataSuS2022!$B$2:$O$854,10,FALSE),"")</f>
        <v>-</v>
      </c>
      <c r="AJ750" s="37" t="str">
        <f>_xlfn.IFNA(VLOOKUP($C750,DataSuS2022!$B$2:$O$854,11,FALSE),"")</f>
        <v>-</v>
      </c>
      <c r="AK750" s="37" t="str">
        <f>_xlfn.IFNA(VLOOKUP($C750,DataSuS2022!$B$2:$O$854,12,TRUE),"")</f>
        <v>-</v>
      </c>
      <c r="AL750" s="37" t="str">
        <f>_xlfn.IFNA(VLOOKUP($C750,DataSuS2022!$B$2:$O$854,13,FALSE),"")</f>
        <v>-</v>
      </c>
      <c r="AM750" s="44">
        <f t="shared" si="61"/>
        <v>0</v>
      </c>
      <c r="AN750" t="str">
        <f>_xlfn.IFNA(VLOOKUP($C750,DataSuS2023!$B$2:$O$854,2,FALSE),"")</f>
        <v>-</v>
      </c>
      <c r="AO750" t="str">
        <f>_xlfn.IFNA(VLOOKUP($C750,DataSuS2023!$B$2:$O$854,3,FALSE),"")</f>
        <v>-</v>
      </c>
      <c r="AP750" t="str">
        <f>_xlfn.IFNA(VLOOKUP($C750,DataSuS2023!$B$2:$O$854,4,FALSE),"")</f>
        <v>-</v>
      </c>
      <c r="AQ750" t="str">
        <f>_xlfn.IFNA(VLOOKUP($C750,DataSuS2023!$B$2:$O$854,5,FALSE),"")</f>
        <v>-</v>
      </c>
      <c r="AR750" t="str">
        <f>_xlfn.IFNA(VLOOKUP($C750,DataSuS2023!$B$2:$O$854,6,FALSE),"")</f>
        <v>-</v>
      </c>
      <c r="AS750" t="str">
        <f>_xlfn.IFNA(VLOOKUP($C750,DataSuS2023!$B$2:$O$854,7,FALSE),"")</f>
        <v>-</v>
      </c>
      <c r="AT750" t="str">
        <f>_xlfn.IFNA(VLOOKUP($C750,DataSuS2023!$B$2:$O$854,8,FALSE),"")</f>
        <v>-</v>
      </c>
      <c r="AU750" t="str">
        <f>_xlfn.IFNA(VLOOKUP($C750,DataSuS2023!$B$2:$O$854,9,FALSE),"")</f>
        <v>-</v>
      </c>
      <c r="AV750" t="str">
        <f>_xlfn.IFNA(VLOOKUP($C750,DataSuS2023!$B$2:$O$854,10,FALSE),"")</f>
        <v>-</v>
      </c>
      <c r="AW750" t="str">
        <f>_xlfn.IFNA(VLOOKUP($C750,DataSuS2023!$B$2:$O$854,11,FALSE),"")</f>
        <v>-</v>
      </c>
      <c r="AX750" t="str">
        <f>_xlfn.IFNA(VLOOKUP($C750,DataSuS2023!$B$2:$O$854,12,FALSE),"")</f>
        <v>-</v>
      </c>
      <c r="AY750" t="str">
        <f>_xlfn.IFNA(VLOOKUP($C750,DataSuS2023!$B$2:$O$854,13,FALSE),"")</f>
        <v>-</v>
      </c>
      <c r="AZ750" s="43">
        <f t="shared" si="63"/>
        <v>0</v>
      </c>
      <c r="BA750">
        <f t="shared" si="62"/>
        <v>0</v>
      </c>
    </row>
    <row r="751" spans="1:53" ht="15.75" customHeight="1">
      <c r="A751" s="10" t="s">
        <v>1288</v>
      </c>
      <c r="B751" s="5">
        <v>3163805</v>
      </c>
      <c r="C751" s="5" t="str">
        <f t="shared" si="59"/>
        <v>31638</v>
      </c>
      <c r="D751" s="11" t="s">
        <v>85</v>
      </c>
      <c r="E751" s="12">
        <v>0.40100000000000002</v>
      </c>
      <c r="F751" s="12">
        <v>0.57099999999999995</v>
      </c>
      <c r="G751" s="13">
        <v>0.64400000000000002</v>
      </c>
      <c r="H751" s="46" t="s">
        <v>1072</v>
      </c>
      <c r="I751" s="13" t="s">
        <v>61</v>
      </c>
      <c r="J751" s="14">
        <v>1.1399999999999999</v>
      </c>
      <c r="K751" s="14">
        <v>152.11099999999999</v>
      </c>
      <c r="L751" s="15">
        <f t="shared" si="43"/>
        <v>7.4945270230292351</v>
      </c>
      <c r="M751" s="6" t="s">
        <v>62</v>
      </c>
      <c r="N751" s="3" t="str">
        <f>_xlfn.IFNA(VLOOKUP($C751,DataSuS2021!$B$2:$O$173,2,FALSE),"")</f>
        <v/>
      </c>
      <c r="O751" s="3" t="str">
        <f>_xlfn.IFNA(VLOOKUP($C751,DataSuS2021!$B$2:$O$173,3,FALSE),"")</f>
        <v/>
      </c>
      <c r="P751" s="3" t="str">
        <f>_xlfn.IFNA(VLOOKUP($C751,DataSuS2021!$B$2:$O$173,4,FALSE),"")</f>
        <v/>
      </c>
      <c r="Q751" s="3" t="str">
        <f>_xlfn.IFNA(VLOOKUP($C751,DataSuS2021!$B$2:$O$173,5,FALSE),"")</f>
        <v/>
      </c>
      <c r="R751" s="3" t="str">
        <f>_xlfn.IFNA(VLOOKUP($C751,DataSuS2021!$B$2:$O$173,6,FALSE),"")</f>
        <v/>
      </c>
      <c r="S751" s="3" t="str">
        <f>_xlfn.IFNA(VLOOKUP($C751,DataSuS2021!$B$2:$O$173,7,FALSE),"")</f>
        <v/>
      </c>
      <c r="T751" s="3" t="str">
        <f>_xlfn.IFNA(VLOOKUP($C751,DataSuS2021!$B$2:$O$173,8,FALSE),"")</f>
        <v/>
      </c>
      <c r="U751" s="3" t="str">
        <f>_xlfn.IFNA(VLOOKUP($C751,DataSuS2021!$B$2:$O$173,9,FALSE),"")</f>
        <v/>
      </c>
      <c r="V751" s="3" t="str">
        <f>_xlfn.IFNA(VLOOKUP($C751,DataSuS2021!$B$2:$O$173,10,FALSE),"")</f>
        <v/>
      </c>
      <c r="W751" s="3" t="str">
        <f>_xlfn.IFNA(VLOOKUP($C751,DataSuS2021!$B$2:$O$173,11,FALSE),"")</f>
        <v/>
      </c>
      <c r="X751" s="3" t="str">
        <f>_xlfn.IFNA(VLOOKUP($C751,DataSuS2021!$B$2:$O$173,12,FALSE),"")</f>
        <v/>
      </c>
      <c r="Y751" s="3" t="str">
        <f>_xlfn.IFNA(VLOOKUP($C751,DataSuS2021!$B$2:$O$173,13,FALSE),"")</f>
        <v/>
      </c>
      <c r="Z751" s="42">
        <f t="shared" si="60"/>
        <v>0</v>
      </c>
      <c r="AA751" s="37" t="str">
        <f>_xlfn.IFNA(VLOOKUP($C751,DataSuS2022!$B$2:$O$854,2,FALSE),"")</f>
        <v>-</v>
      </c>
      <c r="AB751" s="37" t="str">
        <f>_xlfn.IFNA(VLOOKUP($C751,DataSuS2022!$B$2:$O$854,3,FALSE),"")</f>
        <v>-</v>
      </c>
      <c r="AC751" s="37" t="str">
        <f>_xlfn.IFNA(VLOOKUP($C751,DataSuS2022!$B$2:$O$854,4,FALSE),"")</f>
        <v>-</v>
      </c>
      <c r="AD751" s="37" t="str">
        <f>_xlfn.IFNA(VLOOKUP($C751,DataSuS2022!$B$2:$O$854,5,FALSE),"")</f>
        <v>-</v>
      </c>
      <c r="AE751" s="37" t="str">
        <f>_xlfn.IFNA(VLOOKUP($C751,DataSuS2022!$B$2:$O$854,6,FALSE),"")</f>
        <v>-</v>
      </c>
      <c r="AF751" s="37" t="str">
        <f>_xlfn.IFNA(VLOOKUP($C751,DataSuS2022!$B$2:$O$854,7,FALSE),"")</f>
        <v>-</v>
      </c>
      <c r="AG751" s="37" t="str">
        <f>_xlfn.IFNA(VLOOKUP($C751,DataSuS2022!$B$2:$O$854,8,FALSE),"")</f>
        <v>-</v>
      </c>
      <c r="AH751" s="37" t="str">
        <f>_xlfn.IFNA(VLOOKUP($C751,DataSuS2022!$B$2:$O$854,9,FALSE),"")</f>
        <v>-</v>
      </c>
      <c r="AI751" s="37" t="str">
        <f>_xlfn.IFNA(VLOOKUP($C751,DataSuS2022!$B$2:$O$854,10,FALSE),"")</f>
        <v>-</v>
      </c>
      <c r="AJ751" s="37" t="str">
        <f>_xlfn.IFNA(VLOOKUP($C751,DataSuS2022!$B$2:$O$854,11,FALSE),"")</f>
        <v>-</v>
      </c>
      <c r="AK751" s="37" t="str">
        <f>_xlfn.IFNA(VLOOKUP($C751,DataSuS2022!$B$2:$O$854,12,TRUE),"")</f>
        <v>-</v>
      </c>
      <c r="AL751" s="37" t="str">
        <f>_xlfn.IFNA(VLOOKUP($C751,DataSuS2022!$B$2:$O$854,13,FALSE),"")</f>
        <v>-</v>
      </c>
      <c r="AM751" s="44">
        <f t="shared" si="61"/>
        <v>0</v>
      </c>
      <c r="AN751" t="str">
        <f>_xlfn.IFNA(VLOOKUP($C751,DataSuS2023!$B$2:$O$854,2,FALSE),"")</f>
        <v>-</v>
      </c>
      <c r="AO751" t="str">
        <f>_xlfn.IFNA(VLOOKUP($C751,DataSuS2023!$B$2:$O$854,3,FALSE),"")</f>
        <v>-</v>
      </c>
      <c r="AP751" t="str">
        <f>_xlfn.IFNA(VLOOKUP($C751,DataSuS2023!$B$2:$O$854,4,FALSE),"")</f>
        <v>-</v>
      </c>
      <c r="AQ751" t="str">
        <f>_xlfn.IFNA(VLOOKUP($C751,DataSuS2023!$B$2:$O$854,5,FALSE),"")</f>
        <v>-</v>
      </c>
      <c r="AR751" t="str">
        <f>_xlfn.IFNA(VLOOKUP($C751,DataSuS2023!$B$2:$O$854,6,FALSE),"")</f>
        <v>-</v>
      </c>
      <c r="AS751" t="str">
        <f>_xlfn.IFNA(VLOOKUP($C751,DataSuS2023!$B$2:$O$854,7,FALSE),"")</f>
        <v>-</v>
      </c>
      <c r="AT751" t="str">
        <f>_xlfn.IFNA(VLOOKUP($C751,DataSuS2023!$B$2:$O$854,8,FALSE),"")</f>
        <v>-</v>
      </c>
      <c r="AU751" t="str">
        <f>_xlfn.IFNA(VLOOKUP($C751,DataSuS2023!$B$2:$O$854,9,FALSE),"")</f>
        <v>-</v>
      </c>
      <c r="AV751" t="str">
        <f>_xlfn.IFNA(VLOOKUP($C751,DataSuS2023!$B$2:$O$854,10,FALSE),"")</f>
        <v>-</v>
      </c>
      <c r="AW751" t="str">
        <f>_xlfn.IFNA(VLOOKUP($C751,DataSuS2023!$B$2:$O$854,11,FALSE),"")</f>
        <v>-</v>
      </c>
      <c r="AX751" t="str">
        <f>_xlfn.IFNA(VLOOKUP($C751,DataSuS2023!$B$2:$O$854,12,FALSE),"")</f>
        <v>-</v>
      </c>
      <c r="AY751" t="str">
        <f>_xlfn.IFNA(VLOOKUP($C751,DataSuS2023!$B$2:$O$854,13,FALSE),"")</f>
        <v>-</v>
      </c>
      <c r="AZ751" s="43">
        <f t="shared" si="63"/>
        <v>0</v>
      </c>
      <c r="BA751">
        <f t="shared" si="62"/>
        <v>0</v>
      </c>
    </row>
    <row r="752" spans="1:53" ht="15.75" customHeight="1">
      <c r="A752" s="10" t="s">
        <v>1289</v>
      </c>
      <c r="B752" s="5">
        <v>3163904</v>
      </c>
      <c r="C752" s="5" t="str">
        <f t="shared" si="59"/>
        <v>31639</v>
      </c>
      <c r="D752" s="11" t="s">
        <v>78</v>
      </c>
      <c r="E752" s="12">
        <v>0.4</v>
      </c>
      <c r="F752" s="12">
        <v>0.54500000000000004</v>
      </c>
      <c r="G752" s="13">
        <v>0.67400000000000004</v>
      </c>
      <c r="H752" s="46" t="s">
        <v>1290</v>
      </c>
      <c r="I752" s="13" t="s">
        <v>61</v>
      </c>
      <c r="J752" s="14">
        <v>1.46</v>
      </c>
      <c r="K752" s="14">
        <v>260.827</v>
      </c>
      <c r="L752" s="15">
        <f t="shared" si="43"/>
        <v>5.5975800051375044</v>
      </c>
      <c r="M752" s="6" t="s">
        <v>89</v>
      </c>
      <c r="N752" s="3" t="str">
        <f>_xlfn.IFNA(VLOOKUP($C752,DataSuS2021!$B$2:$O$173,2,FALSE),"")</f>
        <v/>
      </c>
      <c r="O752" s="3" t="str">
        <f>_xlfn.IFNA(VLOOKUP($C752,DataSuS2021!$B$2:$O$173,3,FALSE),"")</f>
        <v/>
      </c>
      <c r="P752" s="3" t="str">
        <f>_xlfn.IFNA(VLOOKUP($C752,DataSuS2021!$B$2:$O$173,4,FALSE),"")</f>
        <v/>
      </c>
      <c r="Q752" s="3" t="str">
        <f>_xlfn.IFNA(VLOOKUP($C752,DataSuS2021!$B$2:$O$173,5,FALSE),"")</f>
        <v/>
      </c>
      <c r="R752" s="3" t="str">
        <f>_xlfn.IFNA(VLOOKUP($C752,DataSuS2021!$B$2:$O$173,6,FALSE),"")</f>
        <v/>
      </c>
      <c r="S752" s="3" t="str">
        <f>_xlfn.IFNA(VLOOKUP($C752,DataSuS2021!$B$2:$O$173,7,FALSE),"")</f>
        <v/>
      </c>
      <c r="T752" s="3" t="str">
        <f>_xlfn.IFNA(VLOOKUP($C752,DataSuS2021!$B$2:$O$173,8,FALSE),"")</f>
        <v/>
      </c>
      <c r="U752" s="3" t="str">
        <f>_xlfn.IFNA(VLOOKUP($C752,DataSuS2021!$B$2:$O$173,9,FALSE),"")</f>
        <v/>
      </c>
      <c r="V752" s="3" t="str">
        <f>_xlfn.IFNA(VLOOKUP($C752,DataSuS2021!$B$2:$O$173,10,FALSE),"")</f>
        <v/>
      </c>
      <c r="W752" s="3" t="str">
        <f>_xlfn.IFNA(VLOOKUP($C752,DataSuS2021!$B$2:$O$173,11,FALSE),"")</f>
        <v/>
      </c>
      <c r="X752" s="3" t="str">
        <f>_xlfn.IFNA(VLOOKUP($C752,DataSuS2021!$B$2:$O$173,12,FALSE),"")</f>
        <v/>
      </c>
      <c r="Y752" s="3" t="str">
        <f>_xlfn.IFNA(VLOOKUP($C752,DataSuS2021!$B$2:$O$173,13,FALSE),"")</f>
        <v/>
      </c>
      <c r="Z752" s="42">
        <f t="shared" si="60"/>
        <v>0</v>
      </c>
      <c r="AA752" s="37" t="str">
        <f>_xlfn.IFNA(VLOOKUP($C752,DataSuS2022!$B$2:$O$854,2,FALSE),"")</f>
        <v>-</v>
      </c>
      <c r="AB752" s="37" t="str">
        <f>_xlfn.IFNA(VLOOKUP($C752,DataSuS2022!$B$2:$O$854,3,FALSE),"")</f>
        <v>-</v>
      </c>
      <c r="AC752" s="37" t="str">
        <f>_xlfn.IFNA(VLOOKUP($C752,DataSuS2022!$B$2:$O$854,4,FALSE),"")</f>
        <v>-</v>
      </c>
      <c r="AD752" s="37" t="str">
        <f>_xlfn.IFNA(VLOOKUP($C752,DataSuS2022!$B$2:$O$854,5,FALSE),"")</f>
        <v>-</v>
      </c>
      <c r="AE752" s="37" t="str">
        <f>_xlfn.IFNA(VLOOKUP($C752,DataSuS2022!$B$2:$O$854,6,FALSE),"")</f>
        <v>-</v>
      </c>
      <c r="AF752" s="37" t="str">
        <f>_xlfn.IFNA(VLOOKUP($C752,DataSuS2022!$B$2:$O$854,7,FALSE),"")</f>
        <v>-</v>
      </c>
      <c r="AG752" s="37" t="str">
        <f>_xlfn.IFNA(VLOOKUP($C752,DataSuS2022!$B$2:$O$854,8,FALSE),"")</f>
        <v>-</v>
      </c>
      <c r="AH752" s="37" t="str">
        <f>_xlfn.IFNA(VLOOKUP($C752,DataSuS2022!$B$2:$O$854,9,FALSE),"")</f>
        <v>-</v>
      </c>
      <c r="AI752" s="37" t="str">
        <f>_xlfn.IFNA(VLOOKUP($C752,DataSuS2022!$B$2:$O$854,10,FALSE),"")</f>
        <v>-</v>
      </c>
      <c r="AJ752" s="37" t="str">
        <f>_xlfn.IFNA(VLOOKUP($C752,DataSuS2022!$B$2:$O$854,11,FALSE),"")</f>
        <v>-</v>
      </c>
      <c r="AK752" s="37" t="str">
        <f>_xlfn.IFNA(VLOOKUP($C752,DataSuS2022!$B$2:$O$854,12,TRUE),"")</f>
        <v>-</v>
      </c>
      <c r="AL752" s="37" t="str">
        <f>_xlfn.IFNA(VLOOKUP($C752,DataSuS2022!$B$2:$O$854,13,FALSE),"")</f>
        <v>-</v>
      </c>
      <c r="AM752" s="44">
        <f t="shared" si="61"/>
        <v>0</v>
      </c>
      <c r="AN752" t="str">
        <f>_xlfn.IFNA(VLOOKUP($C752,DataSuS2023!$B$2:$O$854,2,FALSE),"")</f>
        <v>-</v>
      </c>
      <c r="AO752" t="str">
        <f>_xlfn.IFNA(VLOOKUP($C752,DataSuS2023!$B$2:$O$854,3,FALSE),"")</f>
        <v>-</v>
      </c>
      <c r="AP752">
        <f>_xlfn.IFNA(VLOOKUP($C752,DataSuS2023!$B$2:$O$854,4,FALSE),"")</f>
        <v>1</v>
      </c>
      <c r="AQ752" t="str">
        <f>_xlfn.IFNA(VLOOKUP($C752,DataSuS2023!$B$2:$O$854,5,FALSE),"")</f>
        <v>-</v>
      </c>
      <c r="AR752" t="str">
        <f>_xlfn.IFNA(VLOOKUP($C752,DataSuS2023!$B$2:$O$854,6,FALSE),"")</f>
        <v>-</v>
      </c>
      <c r="AS752" t="str">
        <f>_xlfn.IFNA(VLOOKUP($C752,DataSuS2023!$B$2:$O$854,7,FALSE),"")</f>
        <v>-</v>
      </c>
      <c r="AT752" t="str">
        <f>_xlfn.IFNA(VLOOKUP($C752,DataSuS2023!$B$2:$O$854,8,FALSE),"")</f>
        <v>-</v>
      </c>
      <c r="AU752" t="str">
        <f>_xlfn.IFNA(VLOOKUP($C752,DataSuS2023!$B$2:$O$854,9,FALSE),"")</f>
        <v>-</v>
      </c>
      <c r="AV752" t="str">
        <f>_xlfn.IFNA(VLOOKUP($C752,DataSuS2023!$B$2:$O$854,10,FALSE),"")</f>
        <v>-</v>
      </c>
      <c r="AW752" t="str">
        <f>_xlfn.IFNA(VLOOKUP($C752,DataSuS2023!$B$2:$O$854,11,FALSE),"")</f>
        <v>-</v>
      </c>
      <c r="AX752" t="str">
        <f>_xlfn.IFNA(VLOOKUP($C752,DataSuS2023!$B$2:$O$854,12,FALSE),"")</f>
        <v>-</v>
      </c>
      <c r="AY752" t="str">
        <f>_xlfn.IFNA(VLOOKUP($C752,DataSuS2023!$B$2:$O$854,13,FALSE),"")</f>
        <v>-</v>
      </c>
      <c r="AZ752" s="43">
        <f t="shared" si="63"/>
        <v>1</v>
      </c>
      <c r="BA752">
        <f t="shared" si="62"/>
        <v>1</v>
      </c>
    </row>
    <row r="753" spans="1:53" ht="15.75" customHeight="1">
      <c r="A753" s="10" t="s">
        <v>1291</v>
      </c>
      <c r="B753" s="5">
        <v>3164100</v>
      </c>
      <c r="C753" s="5" t="str">
        <f t="shared" si="59"/>
        <v>31641</v>
      </c>
      <c r="D753" s="11" t="s">
        <v>64</v>
      </c>
      <c r="E753" s="12">
        <v>0.28999999999999998</v>
      </c>
      <c r="F753" s="12">
        <v>0.46400000000000002</v>
      </c>
      <c r="G753" s="13">
        <v>0.622</v>
      </c>
      <c r="H753" s="46" t="s">
        <v>712</v>
      </c>
      <c r="I753" s="13" t="s">
        <v>61</v>
      </c>
      <c r="J753" s="14">
        <v>0.9</v>
      </c>
      <c r="K753" s="14">
        <v>308.10599999999999</v>
      </c>
      <c r="L753" s="15">
        <f t="shared" si="43"/>
        <v>2.9210726178652804</v>
      </c>
      <c r="M753" s="6" t="s">
        <v>67</v>
      </c>
      <c r="N753" s="3" t="str">
        <f>_xlfn.IFNA(VLOOKUP($C753,DataSuS2021!$B$2:$O$173,2,FALSE),"")</f>
        <v/>
      </c>
      <c r="O753" s="3" t="str">
        <f>_xlfn.IFNA(VLOOKUP($C753,DataSuS2021!$B$2:$O$173,3,FALSE),"")</f>
        <v/>
      </c>
      <c r="P753" s="3" t="str">
        <f>_xlfn.IFNA(VLOOKUP($C753,DataSuS2021!$B$2:$O$173,4,FALSE),"")</f>
        <v/>
      </c>
      <c r="Q753" s="3" t="str">
        <f>_xlfn.IFNA(VLOOKUP($C753,DataSuS2021!$B$2:$O$173,5,FALSE),"")</f>
        <v/>
      </c>
      <c r="R753" s="3" t="str">
        <f>_xlfn.IFNA(VLOOKUP($C753,DataSuS2021!$B$2:$O$173,6,FALSE),"")</f>
        <v/>
      </c>
      <c r="S753" s="3" t="str">
        <f>_xlfn.IFNA(VLOOKUP($C753,DataSuS2021!$B$2:$O$173,7,FALSE),"")</f>
        <v/>
      </c>
      <c r="T753" s="3" t="str">
        <f>_xlfn.IFNA(VLOOKUP($C753,DataSuS2021!$B$2:$O$173,8,FALSE),"")</f>
        <v/>
      </c>
      <c r="U753" s="3" t="str">
        <f>_xlfn.IFNA(VLOOKUP($C753,DataSuS2021!$B$2:$O$173,9,FALSE),"")</f>
        <v/>
      </c>
      <c r="V753" s="3" t="str">
        <f>_xlfn.IFNA(VLOOKUP($C753,DataSuS2021!$B$2:$O$173,10,FALSE),"")</f>
        <v/>
      </c>
      <c r="W753" s="3" t="str">
        <f>_xlfn.IFNA(VLOOKUP($C753,DataSuS2021!$B$2:$O$173,11,FALSE),"")</f>
        <v/>
      </c>
      <c r="X753" s="3" t="str">
        <f>_xlfn.IFNA(VLOOKUP($C753,DataSuS2021!$B$2:$O$173,12,FALSE),"")</f>
        <v/>
      </c>
      <c r="Y753" s="3" t="str">
        <f>_xlfn.IFNA(VLOOKUP($C753,DataSuS2021!$B$2:$O$173,13,FALSE),"")</f>
        <v/>
      </c>
      <c r="Z753" s="42">
        <f t="shared" si="60"/>
        <v>0</v>
      </c>
      <c r="AA753" s="37" t="str">
        <f>_xlfn.IFNA(VLOOKUP($C753,DataSuS2022!$B$2:$O$854,2,FALSE),"")</f>
        <v>-</v>
      </c>
      <c r="AB753" s="37" t="str">
        <f>_xlfn.IFNA(VLOOKUP($C753,DataSuS2022!$B$2:$O$854,3,FALSE),"")</f>
        <v>-</v>
      </c>
      <c r="AC753" s="37" t="str">
        <f>_xlfn.IFNA(VLOOKUP($C753,DataSuS2022!$B$2:$O$854,4,FALSE),"")</f>
        <v>-</v>
      </c>
      <c r="AD753" s="37" t="str">
        <f>_xlfn.IFNA(VLOOKUP($C753,DataSuS2022!$B$2:$O$854,5,FALSE),"")</f>
        <v>-</v>
      </c>
      <c r="AE753" s="37" t="str">
        <f>_xlfn.IFNA(VLOOKUP($C753,DataSuS2022!$B$2:$O$854,6,FALSE),"")</f>
        <v>-</v>
      </c>
      <c r="AF753" s="37" t="str">
        <f>_xlfn.IFNA(VLOOKUP($C753,DataSuS2022!$B$2:$O$854,7,FALSE),"")</f>
        <v>-</v>
      </c>
      <c r="AG753" s="37" t="str">
        <f>_xlfn.IFNA(VLOOKUP($C753,DataSuS2022!$B$2:$O$854,8,FALSE),"")</f>
        <v>-</v>
      </c>
      <c r="AH753" s="37">
        <f>_xlfn.IFNA(VLOOKUP($C753,DataSuS2022!$B$2:$O$854,9,FALSE),"")</f>
        <v>1</v>
      </c>
      <c r="AI753" s="37" t="str">
        <f>_xlfn.IFNA(VLOOKUP($C753,DataSuS2022!$B$2:$O$854,10,FALSE),"")</f>
        <v>-</v>
      </c>
      <c r="AJ753" s="37" t="str">
        <f>_xlfn.IFNA(VLOOKUP($C753,DataSuS2022!$B$2:$O$854,11,FALSE),"")</f>
        <v>-</v>
      </c>
      <c r="AK753" s="37" t="str">
        <f>_xlfn.IFNA(VLOOKUP($C753,DataSuS2022!$B$2:$O$854,12,TRUE),"")</f>
        <v>-</v>
      </c>
      <c r="AL753" s="37" t="str">
        <f>_xlfn.IFNA(VLOOKUP($C753,DataSuS2022!$B$2:$O$854,13,FALSE),"")</f>
        <v>-</v>
      </c>
      <c r="AM753" s="44">
        <f t="shared" si="61"/>
        <v>1</v>
      </c>
      <c r="AN753" t="str">
        <f>_xlfn.IFNA(VLOOKUP($C753,DataSuS2023!$B$2:$O$854,2,FALSE),"")</f>
        <v>-</v>
      </c>
      <c r="AO753" t="str">
        <f>_xlfn.IFNA(VLOOKUP($C753,DataSuS2023!$B$2:$O$854,3,FALSE),"")</f>
        <v>-</v>
      </c>
      <c r="AP753">
        <f>_xlfn.IFNA(VLOOKUP($C753,DataSuS2023!$B$2:$O$854,4,FALSE),"")</f>
        <v>2</v>
      </c>
      <c r="AQ753" t="str">
        <f>_xlfn.IFNA(VLOOKUP($C753,DataSuS2023!$B$2:$O$854,5,FALSE),"")</f>
        <v>-</v>
      </c>
      <c r="AR753" t="str">
        <f>_xlfn.IFNA(VLOOKUP($C753,DataSuS2023!$B$2:$O$854,6,FALSE),"")</f>
        <v>-</v>
      </c>
      <c r="AS753">
        <f>_xlfn.IFNA(VLOOKUP($C753,DataSuS2023!$B$2:$O$854,7,FALSE),"")</f>
        <v>1</v>
      </c>
      <c r="AT753">
        <f>_xlfn.IFNA(VLOOKUP($C753,DataSuS2023!$B$2:$O$854,8,FALSE),"")</f>
        <v>15</v>
      </c>
      <c r="AU753">
        <f>_xlfn.IFNA(VLOOKUP($C753,DataSuS2023!$B$2:$O$854,9,FALSE),"")</f>
        <v>10</v>
      </c>
      <c r="AV753">
        <f>_xlfn.IFNA(VLOOKUP($C753,DataSuS2023!$B$2:$O$854,10,FALSE),"")</f>
        <v>7</v>
      </c>
      <c r="AW753">
        <f>_xlfn.IFNA(VLOOKUP($C753,DataSuS2023!$B$2:$O$854,11,FALSE),"")</f>
        <v>11</v>
      </c>
      <c r="AX753">
        <f>_xlfn.IFNA(VLOOKUP($C753,DataSuS2023!$B$2:$O$854,12,FALSE),"")</f>
        <v>3</v>
      </c>
      <c r="AY753">
        <f>_xlfn.IFNA(VLOOKUP($C753,DataSuS2023!$B$2:$O$854,13,FALSE),"")</f>
        <v>6</v>
      </c>
      <c r="AZ753" s="43">
        <f t="shared" si="63"/>
        <v>55</v>
      </c>
      <c r="BA753">
        <f t="shared" si="62"/>
        <v>56</v>
      </c>
    </row>
    <row r="754" spans="1:53" ht="15.75" customHeight="1">
      <c r="A754" s="10" t="s">
        <v>1292</v>
      </c>
      <c r="B754" s="5">
        <v>3164001</v>
      </c>
      <c r="C754" s="5" t="str">
        <f t="shared" si="59"/>
        <v>31640</v>
      </c>
      <c r="D754" s="11" t="s">
        <v>64</v>
      </c>
      <c r="E754" s="12">
        <v>0.29799999999999999</v>
      </c>
      <c r="F754" s="12">
        <v>0.51800000000000002</v>
      </c>
      <c r="G754" s="13">
        <v>0.65900000000000003</v>
      </c>
      <c r="H754" s="46" t="s">
        <v>511</v>
      </c>
      <c r="I754" s="13" t="s">
        <v>61</v>
      </c>
      <c r="J754" s="14">
        <v>1.19</v>
      </c>
      <c r="K754" s="14">
        <v>402.73899999999998</v>
      </c>
      <c r="L754" s="15">
        <f t="shared" si="43"/>
        <v>2.9547672313831042</v>
      </c>
      <c r="M754" s="6" t="s">
        <v>62</v>
      </c>
      <c r="N754" s="3">
        <f>_xlfn.IFNA(VLOOKUP($C754,DataSuS2021!$B$2:$O$173,2,FALSE),"")</f>
        <v>1</v>
      </c>
      <c r="O754" s="3">
        <f>_xlfn.IFNA(VLOOKUP($C754,DataSuS2021!$B$2:$O$173,3,FALSE),"")</f>
        <v>1</v>
      </c>
      <c r="P754" s="3">
        <f>_xlfn.IFNA(VLOOKUP($C754,DataSuS2021!$B$2:$O$173,4,FALSE),"")</f>
        <v>2</v>
      </c>
      <c r="Q754" s="3" t="str">
        <f>_xlfn.IFNA(VLOOKUP($C754,DataSuS2021!$B$2:$O$173,5,FALSE),"")</f>
        <v>-</v>
      </c>
      <c r="R754" s="3">
        <f>_xlfn.IFNA(VLOOKUP($C754,DataSuS2021!$B$2:$O$173,6,FALSE),"")</f>
        <v>1</v>
      </c>
      <c r="S754" s="3" t="str">
        <f>_xlfn.IFNA(VLOOKUP($C754,DataSuS2021!$B$2:$O$173,7,FALSE),"")</f>
        <v>-</v>
      </c>
      <c r="T754" s="3">
        <f>_xlfn.IFNA(VLOOKUP($C754,DataSuS2021!$B$2:$O$173,8,FALSE),"")</f>
        <v>1</v>
      </c>
      <c r="U754" s="3">
        <f>_xlfn.IFNA(VLOOKUP($C754,DataSuS2021!$B$2:$O$173,9,FALSE),"")</f>
        <v>1</v>
      </c>
      <c r="V754" s="3">
        <f>_xlfn.IFNA(VLOOKUP($C754,DataSuS2021!$B$2:$O$173,10,FALSE),"")</f>
        <v>1</v>
      </c>
      <c r="W754" s="3" t="str">
        <f>_xlfn.IFNA(VLOOKUP($C754,DataSuS2021!$B$2:$O$173,11,FALSE),"")</f>
        <v>-</v>
      </c>
      <c r="X754" s="3" t="str">
        <f>_xlfn.IFNA(VLOOKUP($C754,DataSuS2021!$B$2:$O$173,12,FALSE),"")</f>
        <v>-</v>
      </c>
      <c r="Y754" s="3" t="str">
        <f>_xlfn.IFNA(VLOOKUP($C754,DataSuS2021!$B$2:$O$173,13,FALSE),"")</f>
        <v>-</v>
      </c>
      <c r="Z754" s="42">
        <f t="shared" si="60"/>
        <v>8</v>
      </c>
      <c r="AA754" s="37" t="str">
        <f>_xlfn.IFNA(VLOOKUP($C754,DataSuS2022!$B$2:$O$854,2,FALSE),"")</f>
        <v>-</v>
      </c>
      <c r="AB754" s="37">
        <f>_xlfn.IFNA(VLOOKUP($C754,DataSuS2022!$B$2:$O$854,3,FALSE),"")</f>
        <v>2</v>
      </c>
      <c r="AC754" s="37">
        <f>_xlfn.IFNA(VLOOKUP($C754,DataSuS2022!$B$2:$O$854,4,FALSE),"")</f>
        <v>3</v>
      </c>
      <c r="AD754" s="37" t="str">
        <f>_xlfn.IFNA(VLOOKUP($C754,DataSuS2022!$B$2:$O$854,5,FALSE),"")</f>
        <v>-</v>
      </c>
      <c r="AE754" s="37">
        <f>_xlfn.IFNA(VLOOKUP($C754,DataSuS2022!$B$2:$O$854,6,FALSE),"")</f>
        <v>1</v>
      </c>
      <c r="AF754" s="37">
        <f>_xlfn.IFNA(VLOOKUP($C754,DataSuS2022!$B$2:$O$854,7,FALSE),"")</f>
        <v>1</v>
      </c>
      <c r="AG754" s="37">
        <f>_xlfn.IFNA(VLOOKUP($C754,DataSuS2022!$B$2:$O$854,8,FALSE),"")</f>
        <v>1</v>
      </c>
      <c r="AH754" s="37">
        <f>_xlfn.IFNA(VLOOKUP($C754,DataSuS2022!$B$2:$O$854,9,FALSE),"")</f>
        <v>3</v>
      </c>
      <c r="AI754" s="37" t="str">
        <f>_xlfn.IFNA(VLOOKUP($C754,DataSuS2022!$B$2:$O$854,10,FALSE),"")</f>
        <v>-</v>
      </c>
      <c r="AJ754" s="37">
        <f>_xlfn.IFNA(VLOOKUP($C754,DataSuS2022!$B$2:$O$854,11,FALSE),"")</f>
        <v>1</v>
      </c>
      <c r="AK754" s="37">
        <f>_xlfn.IFNA(VLOOKUP($C754,DataSuS2022!$B$2:$O$854,12,TRUE),"")</f>
        <v>2</v>
      </c>
      <c r="AL754" s="37" t="str">
        <f>_xlfn.IFNA(VLOOKUP($C754,DataSuS2022!$B$2:$O$854,13,FALSE),"")</f>
        <v>-</v>
      </c>
      <c r="AM754" s="44">
        <f t="shared" si="61"/>
        <v>14</v>
      </c>
      <c r="AN754">
        <f>_xlfn.IFNA(VLOOKUP($C754,DataSuS2023!$B$2:$O$854,2,FALSE),"")</f>
        <v>2</v>
      </c>
      <c r="AO754">
        <f>_xlfn.IFNA(VLOOKUP($C754,DataSuS2023!$B$2:$O$854,3,FALSE),"")</f>
        <v>1</v>
      </c>
      <c r="AP754">
        <f>_xlfn.IFNA(VLOOKUP($C754,DataSuS2023!$B$2:$O$854,4,FALSE),"")</f>
        <v>1</v>
      </c>
      <c r="AQ754">
        <f>_xlfn.IFNA(VLOOKUP($C754,DataSuS2023!$B$2:$O$854,5,FALSE),"")</f>
        <v>3</v>
      </c>
      <c r="AR754">
        <f>_xlfn.IFNA(VLOOKUP($C754,DataSuS2023!$B$2:$O$854,6,FALSE),"")</f>
        <v>1</v>
      </c>
      <c r="AS754">
        <f>_xlfn.IFNA(VLOOKUP($C754,DataSuS2023!$B$2:$O$854,7,FALSE),"")</f>
        <v>1</v>
      </c>
      <c r="AT754">
        <f>_xlfn.IFNA(VLOOKUP($C754,DataSuS2023!$B$2:$O$854,8,FALSE),"")</f>
        <v>1</v>
      </c>
      <c r="AU754" t="str">
        <f>_xlfn.IFNA(VLOOKUP($C754,DataSuS2023!$B$2:$O$854,9,FALSE),"")</f>
        <v>-</v>
      </c>
      <c r="AV754" t="str">
        <f>_xlfn.IFNA(VLOOKUP($C754,DataSuS2023!$B$2:$O$854,10,FALSE),"")</f>
        <v>-</v>
      </c>
      <c r="AW754">
        <f>_xlfn.IFNA(VLOOKUP($C754,DataSuS2023!$B$2:$O$854,11,FALSE),"")</f>
        <v>2</v>
      </c>
      <c r="AX754" t="str">
        <f>_xlfn.IFNA(VLOOKUP($C754,DataSuS2023!$B$2:$O$854,12,FALSE),"")</f>
        <v>-</v>
      </c>
      <c r="AY754" t="str">
        <f>_xlfn.IFNA(VLOOKUP($C754,DataSuS2023!$B$2:$O$854,13,FALSE),"")</f>
        <v>-</v>
      </c>
      <c r="AZ754" s="43">
        <f t="shared" si="63"/>
        <v>12</v>
      </c>
      <c r="BA754">
        <f t="shared" si="62"/>
        <v>34</v>
      </c>
    </row>
    <row r="755" spans="1:53" ht="15.75" customHeight="1">
      <c r="A755" s="10" t="s">
        <v>1293</v>
      </c>
      <c r="B755" s="5">
        <v>3164209</v>
      </c>
      <c r="C755" s="5" t="str">
        <f t="shared" si="59"/>
        <v>31642</v>
      </c>
      <c r="D755" s="11" t="s">
        <v>64</v>
      </c>
      <c r="E755" s="12">
        <v>0.4</v>
      </c>
      <c r="F755" s="12">
        <v>0.58499999999999996</v>
      </c>
      <c r="G755" s="13">
        <v>0.64</v>
      </c>
      <c r="H755" s="46">
        <v>17</v>
      </c>
      <c r="I755" s="13" t="s">
        <v>53</v>
      </c>
      <c r="J755" s="14">
        <v>2.12</v>
      </c>
      <c r="K755" s="14">
        <v>2434.0039999999999</v>
      </c>
      <c r="L755" s="15">
        <f t="shared" si="43"/>
        <v>0.87099281677433571</v>
      </c>
      <c r="M755" s="6" t="s">
        <v>83</v>
      </c>
      <c r="N755" s="3" t="str">
        <f>_xlfn.IFNA(VLOOKUP($C755,DataSuS2021!$B$2:$O$173,2,FALSE),"")</f>
        <v/>
      </c>
      <c r="O755" s="3" t="str">
        <f>_xlfn.IFNA(VLOOKUP($C755,DataSuS2021!$B$2:$O$173,3,FALSE),"")</f>
        <v/>
      </c>
      <c r="P755" s="3" t="str">
        <f>_xlfn.IFNA(VLOOKUP($C755,DataSuS2021!$B$2:$O$173,4,FALSE),"")</f>
        <v/>
      </c>
      <c r="Q755" s="3" t="str">
        <f>_xlfn.IFNA(VLOOKUP($C755,DataSuS2021!$B$2:$O$173,5,FALSE),"")</f>
        <v/>
      </c>
      <c r="R755" s="3" t="str">
        <f>_xlfn.IFNA(VLOOKUP($C755,DataSuS2021!$B$2:$O$173,6,FALSE),"")</f>
        <v/>
      </c>
      <c r="S755" s="3" t="str">
        <f>_xlfn.IFNA(VLOOKUP($C755,DataSuS2021!$B$2:$O$173,7,FALSE),"")</f>
        <v/>
      </c>
      <c r="T755" s="3" t="str">
        <f>_xlfn.IFNA(VLOOKUP($C755,DataSuS2021!$B$2:$O$173,8,FALSE),"")</f>
        <v/>
      </c>
      <c r="U755" s="3" t="str">
        <f>_xlfn.IFNA(VLOOKUP($C755,DataSuS2021!$B$2:$O$173,9,FALSE),"")</f>
        <v/>
      </c>
      <c r="V755" s="3" t="str">
        <f>_xlfn.IFNA(VLOOKUP($C755,DataSuS2021!$B$2:$O$173,10,FALSE),"")</f>
        <v/>
      </c>
      <c r="W755" s="3" t="str">
        <f>_xlfn.IFNA(VLOOKUP($C755,DataSuS2021!$B$2:$O$173,11,FALSE),"")</f>
        <v/>
      </c>
      <c r="X755" s="3" t="str">
        <f>_xlfn.IFNA(VLOOKUP($C755,DataSuS2021!$B$2:$O$173,12,FALSE),"")</f>
        <v/>
      </c>
      <c r="Y755" s="3" t="str">
        <f>_xlfn.IFNA(VLOOKUP($C755,DataSuS2021!$B$2:$O$173,13,FALSE),"")</f>
        <v/>
      </c>
      <c r="Z755" s="42">
        <f t="shared" si="60"/>
        <v>0</v>
      </c>
      <c r="AA755" s="37" t="str">
        <f>_xlfn.IFNA(VLOOKUP($C755,DataSuS2022!$B$2:$O$854,2,FALSE),"")</f>
        <v>-</v>
      </c>
      <c r="AB755" s="37" t="str">
        <f>_xlfn.IFNA(VLOOKUP($C755,DataSuS2022!$B$2:$O$854,3,FALSE),"")</f>
        <v>-</v>
      </c>
      <c r="AC755" s="37" t="str">
        <f>_xlfn.IFNA(VLOOKUP($C755,DataSuS2022!$B$2:$O$854,4,FALSE),"")</f>
        <v>-</v>
      </c>
      <c r="AD755" s="37" t="str">
        <f>_xlfn.IFNA(VLOOKUP($C755,DataSuS2022!$B$2:$O$854,5,FALSE),"")</f>
        <v>-</v>
      </c>
      <c r="AE755" s="37" t="str">
        <f>_xlfn.IFNA(VLOOKUP($C755,DataSuS2022!$B$2:$O$854,6,FALSE),"")</f>
        <v>-</v>
      </c>
      <c r="AF755" s="37" t="str">
        <f>_xlfn.IFNA(VLOOKUP($C755,DataSuS2022!$B$2:$O$854,7,FALSE),"")</f>
        <v>-</v>
      </c>
      <c r="AG755" s="37" t="str">
        <f>_xlfn.IFNA(VLOOKUP($C755,DataSuS2022!$B$2:$O$854,8,FALSE),"")</f>
        <v>-</v>
      </c>
      <c r="AH755" s="37" t="str">
        <f>_xlfn.IFNA(VLOOKUP($C755,DataSuS2022!$B$2:$O$854,9,FALSE),"")</f>
        <v>-</v>
      </c>
      <c r="AI755" s="37" t="str">
        <f>_xlfn.IFNA(VLOOKUP($C755,DataSuS2022!$B$2:$O$854,10,FALSE),"")</f>
        <v>-</v>
      </c>
      <c r="AJ755" s="37" t="str">
        <f>_xlfn.IFNA(VLOOKUP($C755,DataSuS2022!$B$2:$O$854,11,FALSE),"")</f>
        <v>-</v>
      </c>
      <c r="AK755" s="37" t="str">
        <f>_xlfn.IFNA(VLOOKUP($C755,DataSuS2022!$B$2:$O$854,12,TRUE),"")</f>
        <v>-</v>
      </c>
      <c r="AL755" s="37" t="str">
        <f>_xlfn.IFNA(VLOOKUP($C755,DataSuS2022!$B$2:$O$854,13,FALSE),"")</f>
        <v>-</v>
      </c>
      <c r="AM755" s="44">
        <f t="shared" si="61"/>
        <v>0</v>
      </c>
      <c r="AN755" t="str">
        <f>_xlfn.IFNA(VLOOKUP($C755,DataSuS2023!$B$2:$O$854,2,FALSE),"")</f>
        <v>-</v>
      </c>
      <c r="AO755" t="str">
        <f>_xlfn.IFNA(VLOOKUP($C755,DataSuS2023!$B$2:$O$854,3,FALSE),"")</f>
        <v>-</v>
      </c>
      <c r="AP755" t="str">
        <f>_xlfn.IFNA(VLOOKUP($C755,DataSuS2023!$B$2:$O$854,4,FALSE),"")</f>
        <v>-</v>
      </c>
      <c r="AQ755" t="str">
        <f>_xlfn.IFNA(VLOOKUP($C755,DataSuS2023!$B$2:$O$854,5,FALSE),"")</f>
        <v>-</v>
      </c>
      <c r="AR755" t="str">
        <f>_xlfn.IFNA(VLOOKUP($C755,DataSuS2023!$B$2:$O$854,6,FALSE),"")</f>
        <v>-</v>
      </c>
      <c r="AS755" t="str">
        <f>_xlfn.IFNA(VLOOKUP($C755,DataSuS2023!$B$2:$O$854,7,FALSE),"")</f>
        <v>-</v>
      </c>
      <c r="AT755" t="str">
        <f>_xlfn.IFNA(VLOOKUP($C755,DataSuS2023!$B$2:$O$854,8,FALSE),"")</f>
        <v>-</v>
      </c>
      <c r="AU755">
        <f>_xlfn.IFNA(VLOOKUP($C755,DataSuS2023!$B$2:$O$854,9,FALSE),"")</f>
        <v>1</v>
      </c>
      <c r="AV755" t="str">
        <f>_xlfn.IFNA(VLOOKUP($C755,DataSuS2023!$B$2:$O$854,10,FALSE),"")</f>
        <v>-</v>
      </c>
      <c r="AW755" t="str">
        <f>_xlfn.IFNA(VLOOKUP($C755,DataSuS2023!$B$2:$O$854,11,FALSE),"")</f>
        <v>-</v>
      </c>
      <c r="AX755" t="str">
        <f>_xlfn.IFNA(VLOOKUP($C755,DataSuS2023!$B$2:$O$854,12,FALSE),"")</f>
        <v>-</v>
      </c>
      <c r="AY755" t="str">
        <f>_xlfn.IFNA(VLOOKUP($C755,DataSuS2023!$B$2:$O$854,13,FALSE),"")</f>
        <v>-</v>
      </c>
      <c r="AZ755" s="43">
        <f t="shared" si="63"/>
        <v>1</v>
      </c>
      <c r="BA755">
        <f t="shared" si="62"/>
        <v>1</v>
      </c>
    </row>
    <row r="756" spans="1:53" ht="15.75" customHeight="1">
      <c r="A756" s="10" t="s">
        <v>1294</v>
      </c>
      <c r="B756" s="5">
        <v>3164308</v>
      </c>
      <c r="C756" s="5" t="str">
        <f t="shared" si="59"/>
        <v>31643</v>
      </c>
      <c r="D756" s="11" t="s">
        <v>78</v>
      </c>
      <c r="E756" s="12">
        <v>0.39700000000000002</v>
      </c>
      <c r="F756" s="12">
        <v>0.55000000000000004</v>
      </c>
      <c r="G756" s="13">
        <v>0.67200000000000004</v>
      </c>
      <c r="H756" s="46" t="s">
        <v>1295</v>
      </c>
      <c r="I756" s="13" t="s">
        <v>53</v>
      </c>
      <c r="J756" s="14">
        <v>1.79</v>
      </c>
      <c r="K756" s="14">
        <v>2098.8670000000002</v>
      </c>
      <c r="L756" s="15">
        <f t="shared" si="43"/>
        <v>0.85284108044959495</v>
      </c>
      <c r="M756" s="6" t="s">
        <v>76</v>
      </c>
      <c r="N756" s="3" t="str">
        <f>_xlfn.IFNA(VLOOKUP($C756,DataSuS2021!$B$2:$O$173,2,FALSE),"")</f>
        <v/>
      </c>
      <c r="O756" s="3" t="str">
        <f>_xlfn.IFNA(VLOOKUP($C756,DataSuS2021!$B$2:$O$173,3,FALSE),"")</f>
        <v/>
      </c>
      <c r="P756" s="3" t="str">
        <f>_xlfn.IFNA(VLOOKUP($C756,DataSuS2021!$B$2:$O$173,4,FALSE),"")</f>
        <v/>
      </c>
      <c r="Q756" s="3" t="str">
        <f>_xlfn.IFNA(VLOOKUP($C756,DataSuS2021!$B$2:$O$173,5,FALSE),"")</f>
        <v/>
      </c>
      <c r="R756" s="3" t="str">
        <f>_xlfn.IFNA(VLOOKUP($C756,DataSuS2021!$B$2:$O$173,6,FALSE),"")</f>
        <v/>
      </c>
      <c r="S756" s="3" t="str">
        <f>_xlfn.IFNA(VLOOKUP($C756,DataSuS2021!$B$2:$O$173,7,FALSE),"")</f>
        <v/>
      </c>
      <c r="T756" s="3" t="str">
        <f>_xlfn.IFNA(VLOOKUP($C756,DataSuS2021!$B$2:$O$173,8,FALSE),"")</f>
        <v/>
      </c>
      <c r="U756" s="3" t="str">
        <f>_xlfn.IFNA(VLOOKUP($C756,DataSuS2021!$B$2:$O$173,9,FALSE),"")</f>
        <v/>
      </c>
      <c r="V756" s="3" t="str">
        <f>_xlfn.IFNA(VLOOKUP($C756,DataSuS2021!$B$2:$O$173,10,FALSE),"")</f>
        <v/>
      </c>
      <c r="W756" s="3" t="str">
        <f>_xlfn.IFNA(VLOOKUP($C756,DataSuS2021!$B$2:$O$173,11,FALSE),"")</f>
        <v/>
      </c>
      <c r="X756" s="3" t="str">
        <f>_xlfn.IFNA(VLOOKUP($C756,DataSuS2021!$B$2:$O$173,12,FALSE),"")</f>
        <v/>
      </c>
      <c r="Y756" s="3" t="str">
        <f>_xlfn.IFNA(VLOOKUP($C756,DataSuS2021!$B$2:$O$173,13,FALSE),"")</f>
        <v/>
      </c>
      <c r="Z756" s="42">
        <f t="shared" si="60"/>
        <v>0</v>
      </c>
      <c r="AA756" s="37" t="str">
        <f>_xlfn.IFNA(VLOOKUP($C756,DataSuS2022!$B$2:$O$854,2,FALSE),"")</f>
        <v>-</v>
      </c>
      <c r="AB756" s="37" t="str">
        <f>_xlfn.IFNA(VLOOKUP($C756,DataSuS2022!$B$2:$O$854,3,FALSE),"")</f>
        <v>-</v>
      </c>
      <c r="AC756" s="37" t="str">
        <f>_xlfn.IFNA(VLOOKUP($C756,DataSuS2022!$B$2:$O$854,4,FALSE),"")</f>
        <v>-</v>
      </c>
      <c r="AD756" s="37" t="str">
        <f>_xlfn.IFNA(VLOOKUP($C756,DataSuS2022!$B$2:$O$854,5,FALSE),"")</f>
        <v>-</v>
      </c>
      <c r="AE756" s="37" t="str">
        <f>_xlfn.IFNA(VLOOKUP($C756,DataSuS2022!$B$2:$O$854,6,FALSE),"")</f>
        <v>-</v>
      </c>
      <c r="AF756" s="37" t="str">
        <f>_xlfn.IFNA(VLOOKUP($C756,DataSuS2022!$B$2:$O$854,7,FALSE),"")</f>
        <v>-</v>
      </c>
      <c r="AG756" s="37" t="str">
        <f>_xlfn.IFNA(VLOOKUP($C756,DataSuS2022!$B$2:$O$854,8,FALSE),"")</f>
        <v>-</v>
      </c>
      <c r="AH756" s="37" t="str">
        <f>_xlfn.IFNA(VLOOKUP($C756,DataSuS2022!$B$2:$O$854,9,FALSE),"")</f>
        <v>-</v>
      </c>
      <c r="AI756" s="37" t="str">
        <f>_xlfn.IFNA(VLOOKUP($C756,DataSuS2022!$B$2:$O$854,10,FALSE),"")</f>
        <v>-</v>
      </c>
      <c r="AJ756" s="37" t="str">
        <f>_xlfn.IFNA(VLOOKUP($C756,DataSuS2022!$B$2:$O$854,11,FALSE),"")</f>
        <v>-</v>
      </c>
      <c r="AK756" s="37" t="str">
        <f>_xlfn.IFNA(VLOOKUP($C756,DataSuS2022!$B$2:$O$854,12,TRUE),"")</f>
        <v>-</v>
      </c>
      <c r="AL756" s="37" t="str">
        <f>_xlfn.IFNA(VLOOKUP($C756,DataSuS2022!$B$2:$O$854,13,FALSE),"")</f>
        <v>-</v>
      </c>
      <c r="AM756" s="44">
        <f t="shared" si="61"/>
        <v>0</v>
      </c>
      <c r="AN756" t="str">
        <f>_xlfn.IFNA(VLOOKUP($C756,DataSuS2023!$B$2:$O$854,2,FALSE),"")</f>
        <v>-</v>
      </c>
      <c r="AO756" t="str">
        <f>_xlfn.IFNA(VLOOKUP($C756,DataSuS2023!$B$2:$O$854,3,FALSE),"")</f>
        <v>-</v>
      </c>
      <c r="AP756" t="str">
        <f>_xlfn.IFNA(VLOOKUP($C756,DataSuS2023!$B$2:$O$854,4,FALSE),"")</f>
        <v>-</v>
      </c>
      <c r="AQ756" t="str">
        <f>_xlfn.IFNA(VLOOKUP($C756,DataSuS2023!$B$2:$O$854,5,FALSE),"")</f>
        <v>-</v>
      </c>
      <c r="AR756" t="str">
        <f>_xlfn.IFNA(VLOOKUP($C756,DataSuS2023!$B$2:$O$854,6,FALSE),"")</f>
        <v>-</v>
      </c>
      <c r="AS756" t="str">
        <f>_xlfn.IFNA(VLOOKUP($C756,DataSuS2023!$B$2:$O$854,7,FALSE),"")</f>
        <v>-</v>
      </c>
      <c r="AT756" t="str">
        <f>_xlfn.IFNA(VLOOKUP($C756,DataSuS2023!$B$2:$O$854,8,FALSE),"")</f>
        <v>-</v>
      </c>
      <c r="AU756" t="str">
        <f>_xlfn.IFNA(VLOOKUP($C756,DataSuS2023!$B$2:$O$854,9,FALSE),"")</f>
        <v>-</v>
      </c>
      <c r="AV756" t="str">
        <f>_xlfn.IFNA(VLOOKUP($C756,DataSuS2023!$B$2:$O$854,10,FALSE),"")</f>
        <v>-</v>
      </c>
      <c r="AW756" t="str">
        <f>_xlfn.IFNA(VLOOKUP($C756,DataSuS2023!$B$2:$O$854,11,FALSE),"")</f>
        <v>-</v>
      </c>
      <c r="AX756" t="str">
        <f>_xlfn.IFNA(VLOOKUP($C756,DataSuS2023!$B$2:$O$854,12,FALSE),"")</f>
        <v>-</v>
      </c>
      <c r="AY756" t="str">
        <f>_xlfn.IFNA(VLOOKUP($C756,DataSuS2023!$B$2:$O$854,13,FALSE),"")</f>
        <v>-</v>
      </c>
      <c r="AZ756" s="43">
        <f t="shared" si="63"/>
        <v>0</v>
      </c>
      <c r="BA756">
        <f t="shared" si="62"/>
        <v>0</v>
      </c>
    </row>
    <row r="757" spans="1:53" ht="15.75" customHeight="1">
      <c r="A757" s="10" t="s">
        <v>1296</v>
      </c>
      <c r="B757" s="5">
        <v>3164407</v>
      </c>
      <c r="C757" s="5" t="str">
        <f t="shared" si="59"/>
        <v>31644</v>
      </c>
      <c r="D757" s="11" t="s">
        <v>78</v>
      </c>
      <c r="E757" s="12">
        <v>0.29299999999999998</v>
      </c>
      <c r="F757" s="12">
        <v>0.51500000000000001</v>
      </c>
      <c r="G757" s="13">
        <v>0.69199999999999995</v>
      </c>
      <c r="H757" s="46">
        <v>61</v>
      </c>
      <c r="I757" s="13" t="s">
        <v>61</v>
      </c>
      <c r="J757" s="14">
        <v>1.96</v>
      </c>
      <c r="K757" s="14">
        <v>167.428</v>
      </c>
      <c r="L757" s="15">
        <f t="shared" si="43"/>
        <v>11.706524595647085</v>
      </c>
      <c r="M757" s="6" t="s">
        <v>89</v>
      </c>
      <c r="N757" s="3" t="str">
        <f>_xlfn.IFNA(VLOOKUP($C757,DataSuS2021!$B$2:$O$173,2,FALSE),"")</f>
        <v/>
      </c>
      <c r="O757" s="3" t="str">
        <f>_xlfn.IFNA(VLOOKUP($C757,DataSuS2021!$B$2:$O$173,3,FALSE),"")</f>
        <v/>
      </c>
      <c r="P757" s="3" t="str">
        <f>_xlfn.IFNA(VLOOKUP($C757,DataSuS2021!$B$2:$O$173,4,FALSE),"")</f>
        <v/>
      </c>
      <c r="Q757" s="3" t="str">
        <f>_xlfn.IFNA(VLOOKUP($C757,DataSuS2021!$B$2:$O$173,5,FALSE),"")</f>
        <v/>
      </c>
      <c r="R757" s="3" t="str">
        <f>_xlfn.IFNA(VLOOKUP($C757,DataSuS2021!$B$2:$O$173,6,FALSE),"")</f>
        <v/>
      </c>
      <c r="S757" s="3" t="str">
        <f>_xlfn.IFNA(VLOOKUP($C757,DataSuS2021!$B$2:$O$173,7,FALSE),"")</f>
        <v/>
      </c>
      <c r="T757" s="3" t="str">
        <f>_xlfn.IFNA(VLOOKUP($C757,DataSuS2021!$B$2:$O$173,8,FALSE),"")</f>
        <v/>
      </c>
      <c r="U757" s="3" t="str">
        <f>_xlfn.IFNA(VLOOKUP($C757,DataSuS2021!$B$2:$O$173,9,FALSE),"")</f>
        <v/>
      </c>
      <c r="V757" s="3" t="str">
        <f>_xlfn.IFNA(VLOOKUP($C757,DataSuS2021!$B$2:$O$173,10,FALSE),"")</f>
        <v/>
      </c>
      <c r="W757" s="3" t="str">
        <f>_xlfn.IFNA(VLOOKUP($C757,DataSuS2021!$B$2:$O$173,11,FALSE),"")</f>
        <v/>
      </c>
      <c r="X757" s="3" t="str">
        <f>_xlfn.IFNA(VLOOKUP($C757,DataSuS2021!$B$2:$O$173,12,FALSE),"")</f>
        <v/>
      </c>
      <c r="Y757" s="3" t="str">
        <f>_xlfn.IFNA(VLOOKUP($C757,DataSuS2021!$B$2:$O$173,13,FALSE),"")</f>
        <v/>
      </c>
      <c r="Z757" s="42">
        <f t="shared" si="60"/>
        <v>0</v>
      </c>
      <c r="AA757" s="37" t="str">
        <f>_xlfn.IFNA(VLOOKUP($C757,DataSuS2022!$B$2:$O$854,2,FALSE),"")</f>
        <v>-</v>
      </c>
      <c r="AB757" s="37" t="str">
        <f>_xlfn.IFNA(VLOOKUP($C757,DataSuS2022!$B$2:$O$854,3,FALSE),"")</f>
        <v>-</v>
      </c>
      <c r="AC757" s="37" t="str">
        <f>_xlfn.IFNA(VLOOKUP($C757,DataSuS2022!$B$2:$O$854,4,FALSE),"")</f>
        <v>-</v>
      </c>
      <c r="AD757" s="37" t="str">
        <f>_xlfn.IFNA(VLOOKUP($C757,DataSuS2022!$B$2:$O$854,5,FALSE),"")</f>
        <v>-</v>
      </c>
      <c r="AE757" s="37" t="str">
        <f>_xlfn.IFNA(VLOOKUP($C757,DataSuS2022!$B$2:$O$854,6,FALSE),"")</f>
        <v>-</v>
      </c>
      <c r="AF757" s="37" t="str">
        <f>_xlfn.IFNA(VLOOKUP($C757,DataSuS2022!$B$2:$O$854,7,FALSE),"")</f>
        <v>-</v>
      </c>
      <c r="AG757" s="37" t="str">
        <f>_xlfn.IFNA(VLOOKUP($C757,DataSuS2022!$B$2:$O$854,8,FALSE),"")</f>
        <v>-</v>
      </c>
      <c r="AH757" s="37" t="str">
        <f>_xlfn.IFNA(VLOOKUP($C757,DataSuS2022!$B$2:$O$854,9,FALSE),"")</f>
        <v>-</v>
      </c>
      <c r="AI757" s="37" t="str">
        <f>_xlfn.IFNA(VLOOKUP($C757,DataSuS2022!$B$2:$O$854,10,FALSE),"")</f>
        <v>-</v>
      </c>
      <c r="AJ757" s="37" t="str">
        <f>_xlfn.IFNA(VLOOKUP($C757,DataSuS2022!$B$2:$O$854,11,FALSE),"")</f>
        <v>-</v>
      </c>
      <c r="AK757" s="37" t="str">
        <f>_xlfn.IFNA(VLOOKUP($C757,DataSuS2022!$B$2:$O$854,12,TRUE),"")</f>
        <v>-</v>
      </c>
      <c r="AL757" s="37" t="str">
        <f>_xlfn.IFNA(VLOOKUP($C757,DataSuS2022!$B$2:$O$854,13,FALSE),"")</f>
        <v>-</v>
      </c>
      <c r="AM757" s="44">
        <f t="shared" si="61"/>
        <v>0</v>
      </c>
      <c r="AN757" t="str">
        <f>_xlfn.IFNA(VLOOKUP($C757,DataSuS2023!$B$2:$O$854,2,FALSE),"")</f>
        <v>-</v>
      </c>
      <c r="AO757" t="str">
        <f>_xlfn.IFNA(VLOOKUP($C757,DataSuS2023!$B$2:$O$854,3,FALSE),"")</f>
        <v>-</v>
      </c>
      <c r="AP757" t="str">
        <f>_xlfn.IFNA(VLOOKUP($C757,DataSuS2023!$B$2:$O$854,4,FALSE),"")</f>
        <v>-</v>
      </c>
      <c r="AQ757" t="str">
        <f>_xlfn.IFNA(VLOOKUP($C757,DataSuS2023!$B$2:$O$854,5,FALSE),"")</f>
        <v>-</v>
      </c>
      <c r="AR757" t="str">
        <f>_xlfn.IFNA(VLOOKUP($C757,DataSuS2023!$B$2:$O$854,6,FALSE),"")</f>
        <v>-</v>
      </c>
      <c r="AS757" t="str">
        <f>_xlfn.IFNA(VLOOKUP($C757,DataSuS2023!$B$2:$O$854,7,FALSE),"")</f>
        <v>-</v>
      </c>
      <c r="AT757" t="str">
        <f>_xlfn.IFNA(VLOOKUP($C757,DataSuS2023!$B$2:$O$854,8,FALSE),"")</f>
        <v>-</v>
      </c>
      <c r="AU757" t="str">
        <f>_xlfn.IFNA(VLOOKUP($C757,DataSuS2023!$B$2:$O$854,9,FALSE),"")</f>
        <v>-</v>
      </c>
      <c r="AV757" t="str">
        <f>_xlfn.IFNA(VLOOKUP($C757,DataSuS2023!$B$2:$O$854,10,FALSE),"")</f>
        <v>-</v>
      </c>
      <c r="AW757" t="str">
        <f>_xlfn.IFNA(VLOOKUP($C757,DataSuS2023!$B$2:$O$854,11,FALSE),"")</f>
        <v>-</v>
      </c>
      <c r="AX757" t="str">
        <f>_xlfn.IFNA(VLOOKUP($C757,DataSuS2023!$B$2:$O$854,12,FALSE),"")</f>
        <v>-</v>
      </c>
      <c r="AY757" t="str">
        <f>_xlfn.IFNA(VLOOKUP($C757,DataSuS2023!$B$2:$O$854,13,FALSE),"")</f>
        <v>-</v>
      </c>
      <c r="AZ757" s="43">
        <f t="shared" si="63"/>
        <v>0</v>
      </c>
      <c r="BA757">
        <f t="shared" si="62"/>
        <v>0</v>
      </c>
    </row>
    <row r="758" spans="1:53" ht="15.75" customHeight="1">
      <c r="A758" s="10" t="s">
        <v>1297</v>
      </c>
      <c r="B758" s="5">
        <v>3164431</v>
      </c>
      <c r="C758" s="5" t="str">
        <f t="shared" si="59"/>
        <v>31644</v>
      </c>
      <c r="D758" s="11" t="s">
        <v>64</v>
      </c>
      <c r="E758" s="12">
        <v>0.26400000000000001</v>
      </c>
      <c r="F758" s="12">
        <v>0.436</v>
      </c>
      <c r="G758" s="13">
        <v>0.66</v>
      </c>
      <c r="H758" s="46" t="s">
        <v>1298</v>
      </c>
      <c r="I758" s="13" t="s">
        <v>61</v>
      </c>
      <c r="J758" s="14">
        <v>0.55000000000000004</v>
      </c>
      <c r="K758" s="14">
        <v>73.629000000000005</v>
      </c>
      <c r="L758" s="15">
        <f t="shared" si="43"/>
        <v>7.4698827907482102</v>
      </c>
      <c r="M758" s="6" t="s">
        <v>62</v>
      </c>
      <c r="N758" s="3" t="str">
        <f>_xlfn.IFNA(VLOOKUP($C758,DataSuS2021!$B$2:$O$173,2,FALSE),"")</f>
        <v/>
      </c>
      <c r="O758" s="3" t="str">
        <f>_xlfn.IFNA(VLOOKUP($C758,DataSuS2021!$B$2:$O$173,3,FALSE),"")</f>
        <v/>
      </c>
      <c r="P758" s="3" t="str">
        <f>_xlfn.IFNA(VLOOKUP($C758,DataSuS2021!$B$2:$O$173,4,FALSE),"")</f>
        <v/>
      </c>
      <c r="Q758" s="3" t="str">
        <f>_xlfn.IFNA(VLOOKUP($C758,DataSuS2021!$B$2:$O$173,5,FALSE),"")</f>
        <v/>
      </c>
      <c r="R758" s="3" t="str">
        <f>_xlfn.IFNA(VLOOKUP($C758,DataSuS2021!$B$2:$O$173,6,FALSE),"")</f>
        <v/>
      </c>
      <c r="S758" s="3" t="str">
        <f>_xlfn.IFNA(VLOOKUP($C758,DataSuS2021!$B$2:$O$173,7,FALSE),"")</f>
        <v/>
      </c>
      <c r="T758" s="3" t="str">
        <f>_xlfn.IFNA(VLOOKUP($C758,DataSuS2021!$B$2:$O$173,8,FALSE),"")</f>
        <v/>
      </c>
      <c r="U758" s="3" t="str">
        <f>_xlfn.IFNA(VLOOKUP($C758,DataSuS2021!$B$2:$O$173,9,FALSE),"")</f>
        <v/>
      </c>
      <c r="V758" s="3" t="str">
        <f>_xlfn.IFNA(VLOOKUP($C758,DataSuS2021!$B$2:$O$173,10,FALSE),"")</f>
        <v/>
      </c>
      <c r="W758" s="3" t="str">
        <f>_xlfn.IFNA(VLOOKUP($C758,DataSuS2021!$B$2:$O$173,11,FALSE),"")</f>
        <v/>
      </c>
      <c r="X758" s="3" t="str">
        <f>_xlfn.IFNA(VLOOKUP($C758,DataSuS2021!$B$2:$O$173,12,FALSE),"")</f>
        <v/>
      </c>
      <c r="Y758" s="3" t="str">
        <f>_xlfn.IFNA(VLOOKUP($C758,DataSuS2021!$B$2:$O$173,13,FALSE),"")</f>
        <v/>
      </c>
      <c r="Z758" s="42">
        <f t="shared" si="60"/>
        <v>0</v>
      </c>
      <c r="AA758" s="37" t="str">
        <f>_xlfn.IFNA(VLOOKUP($C758,DataSuS2022!$B$2:$O$854,2,FALSE),"")</f>
        <v>-</v>
      </c>
      <c r="AB758" s="37" t="str">
        <f>_xlfn.IFNA(VLOOKUP($C758,DataSuS2022!$B$2:$O$854,3,FALSE),"")</f>
        <v>-</v>
      </c>
      <c r="AC758" s="37" t="str">
        <f>_xlfn.IFNA(VLOOKUP($C758,DataSuS2022!$B$2:$O$854,4,FALSE),"")</f>
        <v>-</v>
      </c>
      <c r="AD758" s="37" t="str">
        <f>_xlfn.IFNA(VLOOKUP($C758,DataSuS2022!$B$2:$O$854,5,FALSE),"")</f>
        <v>-</v>
      </c>
      <c r="AE758" s="37" t="str">
        <f>_xlfn.IFNA(VLOOKUP($C758,DataSuS2022!$B$2:$O$854,6,FALSE),"")</f>
        <v>-</v>
      </c>
      <c r="AF758" s="37" t="str">
        <f>_xlfn.IFNA(VLOOKUP($C758,DataSuS2022!$B$2:$O$854,7,FALSE),"")</f>
        <v>-</v>
      </c>
      <c r="AG758" s="37" t="str">
        <f>_xlfn.IFNA(VLOOKUP($C758,DataSuS2022!$B$2:$O$854,8,FALSE),"")</f>
        <v>-</v>
      </c>
      <c r="AH758" s="37" t="str">
        <f>_xlfn.IFNA(VLOOKUP($C758,DataSuS2022!$B$2:$O$854,9,FALSE),"")</f>
        <v>-</v>
      </c>
      <c r="AI758" s="37" t="str">
        <f>_xlfn.IFNA(VLOOKUP($C758,DataSuS2022!$B$2:$O$854,10,FALSE),"")</f>
        <v>-</v>
      </c>
      <c r="AJ758" s="37" t="str">
        <f>_xlfn.IFNA(VLOOKUP($C758,DataSuS2022!$B$2:$O$854,11,FALSE),"")</f>
        <v>-</v>
      </c>
      <c r="AK758" s="37" t="str">
        <f>_xlfn.IFNA(VLOOKUP($C758,DataSuS2022!$B$2:$O$854,12,TRUE),"")</f>
        <v>-</v>
      </c>
      <c r="AL758" s="37" t="str">
        <f>_xlfn.IFNA(VLOOKUP($C758,DataSuS2022!$B$2:$O$854,13,FALSE),"")</f>
        <v>-</v>
      </c>
      <c r="AM758" s="44">
        <f t="shared" si="61"/>
        <v>0</v>
      </c>
      <c r="AN758" t="str">
        <f>_xlfn.IFNA(VLOOKUP($C758,DataSuS2023!$B$2:$O$854,2,FALSE),"")</f>
        <v>-</v>
      </c>
      <c r="AO758" t="str">
        <f>_xlfn.IFNA(VLOOKUP($C758,DataSuS2023!$B$2:$O$854,3,FALSE),"")</f>
        <v>-</v>
      </c>
      <c r="AP758" t="str">
        <f>_xlfn.IFNA(VLOOKUP($C758,DataSuS2023!$B$2:$O$854,4,FALSE),"")</f>
        <v>-</v>
      </c>
      <c r="AQ758" t="str">
        <f>_xlfn.IFNA(VLOOKUP($C758,DataSuS2023!$B$2:$O$854,5,FALSE),"")</f>
        <v>-</v>
      </c>
      <c r="AR758" t="str">
        <f>_xlfn.IFNA(VLOOKUP($C758,DataSuS2023!$B$2:$O$854,6,FALSE),"")</f>
        <v>-</v>
      </c>
      <c r="AS758" t="str">
        <f>_xlfn.IFNA(VLOOKUP($C758,DataSuS2023!$B$2:$O$854,7,FALSE),"")</f>
        <v>-</v>
      </c>
      <c r="AT758" t="str">
        <f>_xlfn.IFNA(VLOOKUP($C758,DataSuS2023!$B$2:$O$854,8,FALSE),"")</f>
        <v>-</v>
      </c>
      <c r="AU758" t="str">
        <f>_xlfn.IFNA(VLOOKUP($C758,DataSuS2023!$B$2:$O$854,9,FALSE),"")</f>
        <v>-</v>
      </c>
      <c r="AV758" t="str">
        <f>_xlfn.IFNA(VLOOKUP($C758,DataSuS2023!$B$2:$O$854,10,FALSE),"")</f>
        <v>-</v>
      </c>
      <c r="AW758" t="str">
        <f>_xlfn.IFNA(VLOOKUP($C758,DataSuS2023!$B$2:$O$854,11,FALSE),"")</f>
        <v>-</v>
      </c>
      <c r="AX758" t="str">
        <f>_xlfn.IFNA(VLOOKUP($C758,DataSuS2023!$B$2:$O$854,12,FALSE),"")</f>
        <v>-</v>
      </c>
      <c r="AY758" t="str">
        <f>_xlfn.IFNA(VLOOKUP($C758,DataSuS2023!$B$2:$O$854,13,FALSE),"")</f>
        <v>-</v>
      </c>
      <c r="AZ758" s="43">
        <f t="shared" si="63"/>
        <v>0</v>
      </c>
      <c r="BA758">
        <f t="shared" si="62"/>
        <v>0</v>
      </c>
    </row>
    <row r="759" spans="1:53" ht="15.75" customHeight="1">
      <c r="A759" s="10" t="s">
        <v>1299</v>
      </c>
      <c r="B759" s="5">
        <v>3164472</v>
      </c>
      <c r="C759" s="5" t="str">
        <f t="shared" si="59"/>
        <v>31644</v>
      </c>
      <c r="D759" s="11" t="s">
        <v>64</v>
      </c>
      <c r="E759" s="12">
        <v>0.27100000000000002</v>
      </c>
      <c r="F759" s="12">
        <v>0.441</v>
      </c>
      <c r="G759" s="13">
        <v>0.60699999999999998</v>
      </c>
      <c r="H759" s="46" t="s">
        <v>386</v>
      </c>
      <c r="I759" s="13" t="s">
        <v>61</v>
      </c>
      <c r="J759" s="14">
        <v>1.61</v>
      </c>
      <c r="K759" s="14">
        <v>80.617999999999995</v>
      </c>
      <c r="L759" s="15">
        <f t="shared" si="43"/>
        <v>19.970726140564146</v>
      </c>
      <c r="M759" s="6" t="s">
        <v>67</v>
      </c>
      <c r="N759" s="3" t="str">
        <f>_xlfn.IFNA(VLOOKUP($C759,DataSuS2021!$B$2:$O$173,2,FALSE),"")</f>
        <v/>
      </c>
      <c r="O759" s="3" t="str">
        <f>_xlfn.IFNA(VLOOKUP($C759,DataSuS2021!$B$2:$O$173,3,FALSE),"")</f>
        <v/>
      </c>
      <c r="P759" s="3" t="str">
        <f>_xlfn.IFNA(VLOOKUP($C759,DataSuS2021!$B$2:$O$173,4,FALSE),"")</f>
        <v/>
      </c>
      <c r="Q759" s="3" t="str">
        <f>_xlfn.IFNA(VLOOKUP($C759,DataSuS2021!$B$2:$O$173,5,FALSE),"")</f>
        <v/>
      </c>
      <c r="R759" s="3" t="str">
        <f>_xlfn.IFNA(VLOOKUP($C759,DataSuS2021!$B$2:$O$173,6,FALSE),"")</f>
        <v/>
      </c>
      <c r="S759" s="3" t="str">
        <f>_xlfn.IFNA(VLOOKUP($C759,DataSuS2021!$B$2:$O$173,7,FALSE),"")</f>
        <v/>
      </c>
      <c r="T759" s="3" t="str">
        <f>_xlfn.IFNA(VLOOKUP($C759,DataSuS2021!$B$2:$O$173,8,FALSE),"")</f>
        <v/>
      </c>
      <c r="U759" s="3" t="str">
        <f>_xlfn.IFNA(VLOOKUP($C759,DataSuS2021!$B$2:$O$173,9,FALSE),"")</f>
        <v/>
      </c>
      <c r="V759" s="3" t="str">
        <f>_xlfn.IFNA(VLOOKUP($C759,DataSuS2021!$B$2:$O$173,10,FALSE),"")</f>
        <v/>
      </c>
      <c r="W759" s="3" t="str">
        <f>_xlfn.IFNA(VLOOKUP($C759,DataSuS2021!$B$2:$O$173,11,FALSE),"")</f>
        <v/>
      </c>
      <c r="X759" s="3" t="str">
        <f>_xlfn.IFNA(VLOOKUP($C759,DataSuS2021!$B$2:$O$173,12,FALSE),"")</f>
        <v/>
      </c>
      <c r="Y759" s="3" t="str">
        <f>_xlfn.IFNA(VLOOKUP($C759,DataSuS2021!$B$2:$O$173,13,FALSE),"")</f>
        <v/>
      </c>
      <c r="Z759" s="42">
        <f t="shared" si="60"/>
        <v>0</v>
      </c>
      <c r="AA759" s="37" t="str">
        <f>_xlfn.IFNA(VLOOKUP($C759,DataSuS2022!$B$2:$O$854,2,FALSE),"")</f>
        <v>-</v>
      </c>
      <c r="AB759" s="37" t="str">
        <f>_xlfn.IFNA(VLOOKUP($C759,DataSuS2022!$B$2:$O$854,3,FALSE),"")</f>
        <v>-</v>
      </c>
      <c r="AC759" s="37" t="str">
        <f>_xlfn.IFNA(VLOOKUP($C759,DataSuS2022!$B$2:$O$854,4,FALSE),"")</f>
        <v>-</v>
      </c>
      <c r="AD759" s="37" t="str">
        <f>_xlfn.IFNA(VLOOKUP($C759,DataSuS2022!$B$2:$O$854,5,FALSE),"")</f>
        <v>-</v>
      </c>
      <c r="AE759" s="37" t="str">
        <f>_xlfn.IFNA(VLOOKUP($C759,DataSuS2022!$B$2:$O$854,6,FALSE),"")</f>
        <v>-</v>
      </c>
      <c r="AF759" s="37" t="str">
        <f>_xlfn.IFNA(VLOOKUP($C759,DataSuS2022!$B$2:$O$854,7,FALSE),"")</f>
        <v>-</v>
      </c>
      <c r="AG759" s="37" t="str">
        <f>_xlfn.IFNA(VLOOKUP($C759,DataSuS2022!$B$2:$O$854,8,FALSE),"")</f>
        <v>-</v>
      </c>
      <c r="AH759" s="37" t="str">
        <f>_xlfn.IFNA(VLOOKUP($C759,DataSuS2022!$B$2:$O$854,9,FALSE),"")</f>
        <v>-</v>
      </c>
      <c r="AI759" s="37" t="str">
        <f>_xlfn.IFNA(VLOOKUP($C759,DataSuS2022!$B$2:$O$854,10,FALSE),"")</f>
        <v>-</v>
      </c>
      <c r="AJ759" s="37" t="str">
        <f>_xlfn.IFNA(VLOOKUP($C759,DataSuS2022!$B$2:$O$854,11,FALSE),"")</f>
        <v>-</v>
      </c>
      <c r="AK759" s="37" t="str">
        <f>_xlfn.IFNA(VLOOKUP($C759,DataSuS2022!$B$2:$O$854,12,TRUE),"")</f>
        <v>-</v>
      </c>
      <c r="AL759" s="37" t="str">
        <f>_xlfn.IFNA(VLOOKUP($C759,DataSuS2022!$B$2:$O$854,13,FALSE),"")</f>
        <v>-</v>
      </c>
      <c r="AM759" s="44">
        <f t="shared" si="61"/>
        <v>0</v>
      </c>
      <c r="AN759" t="str">
        <f>_xlfn.IFNA(VLOOKUP($C759,DataSuS2023!$B$2:$O$854,2,FALSE),"")</f>
        <v>-</v>
      </c>
      <c r="AO759" t="str">
        <f>_xlfn.IFNA(VLOOKUP($C759,DataSuS2023!$B$2:$O$854,3,FALSE),"")</f>
        <v>-</v>
      </c>
      <c r="AP759" t="str">
        <f>_xlfn.IFNA(VLOOKUP($C759,DataSuS2023!$B$2:$O$854,4,FALSE),"")</f>
        <v>-</v>
      </c>
      <c r="AQ759" t="str">
        <f>_xlfn.IFNA(VLOOKUP($C759,DataSuS2023!$B$2:$O$854,5,FALSE),"")</f>
        <v>-</v>
      </c>
      <c r="AR759" t="str">
        <f>_xlfn.IFNA(VLOOKUP($C759,DataSuS2023!$B$2:$O$854,6,FALSE),"")</f>
        <v>-</v>
      </c>
      <c r="AS759" t="str">
        <f>_xlfn.IFNA(VLOOKUP($C759,DataSuS2023!$B$2:$O$854,7,FALSE),"")</f>
        <v>-</v>
      </c>
      <c r="AT759" t="str">
        <f>_xlfn.IFNA(VLOOKUP($C759,DataSuS2023!$B$2:$O$854,8,FALSE),"")</f>
        <v>-</v>
      </c>
      <c r="AU759" t="str">
        <f>_xlfn.IFNA(VLOOKUP($C759,DataSuS2023!$B$2:$O$854,9,FALSE),"")</f>
        <v>-</v>
      </c>
      <c r="AV759" t="str">
        <f>_xlfn.IFNA(VLOOKUP($C759,DataSuS2023!$B$2:$O$854,10,FALSE),"")</f>
        <v>-</v>
      </c>
      <c r="AW759" t="str">
        <f>_xlfn.IFNA(VLOOKUP($C759,DataSuS2023!$B$2:$O$854,11,FALSE),"")</f>
        <v>-</v>
      </c>
      <c r="AX759" t="str">
        <f>_xlfn.IFNA(VLOOKUP($C759,DataSuS2023!$B$2:$O$854,12,FALSE),"")</f>
        <v>-</v>
      </c>
      <c r="AY759" t="str">
        <f>_xlfn.IFNA(VLOOKUP($C759,DataSuS2023!$B$2:$O$854,13,FALSE),"")</f>
        <v>-</v>
      </c>
      <c r="AZ759" s="43">
        <f t="shared" si="63"/>
        <v>0</v>
      </c>
      <c r="BA759">
        <f t="shared" si="62"/>
        <v>0</v>
      </c>
    </row>
    <row r="760" spans="1:53" ht="15.75" customHeight="1">
      <c r="A760" s="10" t="s">
        <v>1300</v>
      </c>
      <c r="B760" s="5">
        <v>3164506</v>
      </c>
      <c r="C760" s="5" t="str">
        <f t="shared" si="59"/>
        <v>31645</v>
      </c>
      <c r="D760" s="11" t="s">
        <v>51</v>
      </c>
      <c r="E760" s="12">
        <v>0.36899999999999999</v>
      </c>
      <c r="F760" s="12">
        <v>0.54100000000000004</v>
      </c>
      <c r="G760" s="13">
        <v>0.58099999999999996</v>
      </c>
      <c r="H760" s="46" t="s">
        <v>1301</v>
      </c>
      <c r="I760" s="13" t="s">
        <v>61</v>
      </c>
      <c r="J760" s="14">
        <v>1.58</v>
      </c>
      <c r="K760" s="14">
        <v>517.83000000000004</v>
      </c>
      <c r="L760" s="15">
        <f t="shared" si="43"/>
        <v>3.05119440743101</v>
      </c>
      <c r="M760" s="6" t="s">
        <v>67</v>
      </c>
      <c r="N760" s="3" t="str">
        <f>_xlfn.IFNA(VLOOKUP($C760,DataSuS2021!$B$2:$O$173,2,FALSE),"")</f>
        <v/>
      </c>
      <c r="O760" s="3" t="str">
        <f>_xlfn.IFNA(VLOOKUP($C760,DataSuS2021!$B$2:$O$173,3,FALSE),"")</f>
        <v/>
      </c>
      <c r="P760" s="3" t="str">
        <f>_xlfn.IFNA(VLOOKUP($C760,DataSuS2021!$B$2:$O$173,4,FALSE),"")</f>
        <v/>
      </c>
      <c r="Q760" s="3" t="str">
        <f>_xlfn.IFNA(VLOOKUP($C760,DataSuS2021!$B$2:$O$173,5,FALSE),"")</f>
        <v/>
      </c>
      <c r="R760" s="3" t="str">
        <f>_xlfn.IFNA(VLOOKUP($C760,DataSuS2021!$B$2:$O$173,6,FALSE),"")</f>
        <v/>
      </c>
      <c r="S760" s="3" t="str">
        <f>_xlfn.IFNA(VLOOKUP($C760,DataSuS2021!$B$2:$O$173,7,FALSE),"")</f>
        <v/>
      </c>
      <c r="T760" s="3" t="str">
        <f>_xlfn.IFNA(VLOOKUP($C760,DataSuS2021!$B$2:$O$173,8,FALSE),"")</f>
        <v/>
      </c>
      <c r="U760" s="3" t="str">
        <f>_xlfn.IFNA(VLOOKUP($C760,DataSuS2021!$B$2:$O$173,9,FALSE),"")</f>
        <v/>
      </c>
      <c r="V760" s="3" t="str">
        <f>_xlfn.IFNA(VLOOKUP($C760,DataSuS2021!$B$2:$O$173,10,FALSE),"")</f>
        <v/>
      </c>
      <c r="W760" s="3" t="str">
        <f>_xlfn.IFNA(VLOOKUP($C760,DataSuS2021!$B$2:$O$173,11,FALSE),"")</f>
        <v/>
      </c>
      <c r="X760" s="3" t="str">
        <f>_xlfn.IFNA(VLOOKUP($C760,DataSuS2021!$B$2:$O$173,12,FALSE),"")</f>
        <v/>
      </c>
      <c r="Y760" s="3" t="str">
        <f>_xlfn.IFNA(VLOOKUP($C760,DataSuS2021!$B$2:$O$173,13,FALSE),"")</f>
        <v/>
      </c>
      <c r="Z760" s="42">
        <f t="shared" si="60"/>
        <v>0</v>
      </c>
      <c r="AA760" s="37" t="str">
        <f>_xlfn.IFNA(VLOOKUP($C760,DataSuS2022!$B$2:$O$854,2,FALSE),"")</f>
        <v>-</v>
      </c>
      <c r="AB760" s="37" t="str">
        <f>_xlfn.IFNA(VLOOKUP($C760,DataSuS2022!$B$2:$O$854,3,FALSE),"")</f>
        <v>-</v>
      </c>
      <c r="AC760" s="37" t="str">
        <f>_xlfn.IFNA(VLOOKUP($C760,DataSuS2022!$B$2:$O$854,4,FALSE),"")</f>
        <v>-</v>
      </c>
      <c r="AD760" s="37" t="str">
        <f>_xlfn.IFNA(VLOOKUP($C760,DataSuS2022!$B$2:$O$854,5,FALSE),"")</f>
        <v>-</v>
      </c>
      <c r="AE760" s="37" t="str">
        <f>_xlfn.IFNA(VLOOKUP($C760,DataSuS2022!$B$2:$O$854,6,FALSE),"")</f>
        <v>-</v>
      </c>
      <c r="AF760" s="37" t="str">
        <f>_xlfn.IFNA(VLOOKUP($C760,DataSuS2022!$B$2:$O$854,7,FALSE),"")</f>
        <v>-</v>
      </c>
      <c r="AG760" s="37" t="str">
        <f>_xlfn.IFNA(VLOOKUP($C760,DataSuS2022!$B$2:$O$854,8,FALSE),"")</f>
        <v>-</v>
      </c>
      <c r="AH760" s="37" t="str">
        <f>_xlfn.IFNA(VLOOKUP($C760,DataSuS2022!$B$2:$O$854,9,FALSE),"")</f>
        <v>-</v>
      </c>
      <c r="AI760" s="37" t="str">
        <f>_xlfn.IFNA(VLOOKUP($C760,DataSuS2022!$B$2:$O$854,10,FALSE),"")</f>
        <v>-</v>
      </c>
      <c r="AJ760" s="37" t="str">
        <f>_xlfn.IFNA(VLOOKUP($C760,DataSuS2022!$B$2:$O$854,11,FALSE),"")</f>
        <v>-</v>
      </c>
      <c r="AK760" s="37" t="str">
        <f>_xlfn.IFNA(VLOOKUP($C760,DataSuS2022!$B$2:$O$854,12,TRUE),"")</f>
        <v>-</v>
      </c>
      <c r="AL760" s="37" t="str">
        <f>_xlfn.IFNA(VLOOKUP($C760,DataSuS2022!$B$2:$O$854,13,FALSE),"")</f>
        <v>-</v>
      </c>
      <c r="AM760" s="44">
        <f t="shared" si="61"/>
        <v>0</v>
      </c>
      <c r="AN760" t="str">
        <f>_xlfn.IFNA(VLOOKUP($C760,DataSuS2023!$B$2:$O$854,2,FALSE),"")</f>
        <v>-</v>
      </c>
      <c r="AO760" t="str">
        <f>_xlfn.IFNA(VLOOKUP($C760,DataSuS2023!$B$2:$O$854,3,FALSE),"")</f>
        <v>-</v>
      </c>
      <c r="AP760" t="str">
        <f>_xlfn.IFNA(VLOOKUP($C760,DataSuS2023!$B$2:$O$854,4,FALSE),"")</f>
        <v>-</v>
      </c>
      <c r="AQ760" t="str">
        <f>_xlfn.IFNA(VLOOKUP($C760,DataSuS2023!$B$2:$O$854,5,FALSE),"")</f>
        <v>-</v>
      </c>
      <c r="AR760" t="str">
        <f>_xlfn.IFNA(VLOOKUP($C760,DataSuS2023!$B$2:$O$854,6,FALSE),"")</f>
        <v>-</v>
      </c>
      <c r="AS760" t="str">
        <f>_xlfn.IFNA(VLOOKUP($C760,DataSuS2023!$B$2:$O$854,7,FALSE),"")</f>
        <v>-</v>
      </c>
      <c r="AT760" t="str">
        <f>_xlfn.IFNA(VLOOKUP($C760,DataSuS2023!$B$2:$O$854,8,FALSE),"")</f>
        <v>-</v>
      </c>
      <c r="AU760" t="str">
        <f>_xlfn.IFNA(VLOOKUP($C760,DataSuS2023!$B$2:$O$854,9,FALSE),"")</f>
        <v>-</v>
      </c>
      <c r="AV760" t="str">
        <f>_xlfn.IFNA(VLOOKUP($C760,DataSuS2023!$B$2:$O$854,10,FALSE),"")</f>
        <v>-</v>
      </c>
      <c r="AW760" t="str">
        <f>_xlfn.IFNA(VLOOKUP($C760,DataSuS2023!$B$2:$O$854,11,FALSE),"")</f>
        <v>-</v>
      </c>
      <c r="AX760" t="str">
        <f>_xlfn.IFNA(VLOOKUP($C760,DataSuS2023!$B$2:$O$854,12,FALSE),"")</f>
        <v>-</v>
      </c>
      <c r="AY760" t="str">
        <f>_xlfn.IFNA(VLOOKUP($C760,DataSuS2023!$B$2:$O$854,13,FALSE),"")</f>
        <v>-</v>
      </c>
      <c r="AZ760" s="43">
        <f t="shared" si="63"/>
        <v>0</v>
      </c>
      <c r="BA760">
        <f t="shared" si="62"/>
        <v>0</v>
      </c>
    </row>
    <row r="761" spans="1:53" ht="15.75" customHeight="1">
      <c r="A761" s="10" t="s">
        <v>1302</v>
      </c>
      <c r="B761" s="5">
        <v>3164605</v>
      </c>
      <c r="C761" s="5" t="str">
        <f t="shared" si="59"/>
        <v>31646</v>
      </c>
      <c r="D761" s="11" t="s">
        <v>136</v>
      </c>
      <c r="E761" s="12">
        <v>0.51</v>
      </c>
      <c r="F761" s="12">
        <v>0.64200000000000002</v>
      </c>
      <c r="G761" s="13">
        <v>0.626</v>
      </c>
      <c r="H761" s="46" t="s">
        <v>642</v>
      </c>
      <c r="I761" s="13" t="s">
        <v>70</v>
      </c>
      <c r="J761" s="14">
        <v>2.37</v>
      </c>
      <c r="K761" s="14">
        <v>408.09</v>
      </c>
      <c r="L761" s="15">
        <f t="shared" si="43"/>
        <v>5.8075424538704707</v>
      </c>
      <c r="M761" s="6" t="s">
        <v>76</v>
      </c>
      <c r="N761" s="3">
        <f>_xlfn.IFNA(VLOOKUP($C761,DataSuS2021!$B$2:$O$173,2,FALSE),"")</f>
        <v>1</v>
      </c>
      <c r="O761" s="3" t="str">
        <f>_xlfn.IFNA(VLOOKUP($C761,DataSuS2021!$B$2:$O$173,3,FALSE),"")</f>
        <v>-</v>
      </c>
      <c r="P761" s="3" t="str">
        <f>_xlfn.IFNA(VLOOKUP($C761,DataSuS2021!$B$2:$O$173,4,FALSE),"")</f>
        <v>-</v>
      </c>
      <c r="Q761" s="3" t="str">
        <f>_xlfn.IFNA(VLOOKUP($C761,DataSuS2021!$B$2:$O$173,5,FALSE),"")</f>
        <v>-</v>
      </c>
      <c r="R761" s="3" t="str">
        <f>_xlfn.IFNA(VLOOKUP($C761,DataSuS2021!$B$2:$O$173,6,FALSE),"")</f>
        <v>-</v>
      </c>
      <c r="S761" s="3" t="str">
        <f>_xlfn.IFNA(VLOOKUP($C761,DataSuS2021!$B$2:$O$173,7,FALSE),"")</f>
        <v>-</v>
      </c>
      <c r="T761" s="3" t="str">
        <f>_xlfn.IFNA(VLOOKUP($C761,DataSuS2021!$B$2:$O$173,8,FALSE),"")</f>
        <v>-</v>
      </c>
      <c r="U761" s="3" t="str">
        <f>_xlfn.IFNA(VLOOKUP($C761,DataSuS2021!$B$2:$O$173,9,FALSE),"")</f>
        <v>-</v>
      </c>
      <c r="V761" s="3" t="str">
        <f>_xlfn.IFNA(VLOOKUP($C761,DataSuS2021!$B$2:$O$173,10,FALSE),"")</f>
        <v>-</v>
      </c>
      <c r="W761" s="3" t="str">
        <f>_xlfn.IFNA(VLOOKUP($C761,DataSuS2021!$B$2:$O$173,11,FALSE),"")</f>
        <v>-</v>
      </c>
      <c r="X761" s="3" t="str">
        <f>_xlfn.IFNA(VLOOKUP($C761,DataSuS2021!$B$2:$O$173,12,FALSE),"")</f>
        <v>-</v>
      </c>
      <c r="Y761" s="3" t="str">
        <f>_xlfn.IFNA(VLOOKUP($C761,DataSuS2021!$B$2:$O$173,13,FALSE),"")</f>
        <v>-</v>
      </c>
      <c r="Z761" s="42">
        <f t="shared" si="60"/>
        <v>1</v>
      </c>
      <c r="AA761" s="37" t="str">
        <f>_xlfn.IFNA(VLOOKUP($C761,DataSuS2022!$B$2:$O$854,2,FALSE),"")</f>
        <v>-</v>
      </c>
      <c r="AB761" s="37">
        <f>_xlfn.IFNA(VLOOKUP($C761,DataSuS2022!$B$2:$O$854,3,FALSE),"")</f>
        <v>1</v>
      </c>
      <c r="AC761" s="37" t="str">
        <f>_xlfn.IFNA(VLOOKUP($C761,DataSuS2022!$B$2:$O$854,4,FALSE),"")</f>
        <v>-</v>
      </c>
      <c r="AD761" s="37" t="str">
        <f>_xlfn.IFNA(VLOOKUP($C761,DataSuS2022!$B$2:$O$854,5,FALSE),"")</f>
        <v>-</v>
      </c>
      <c r="AE761" s="37" t="str">
        <f>_xlfn.IFNA(VLOOKUP($C761,DataSuS2022!$B$2:$O$854,6,FALSE),"")</f>
        <v>-</v>
      </c>
      <c r="AF761" s="37" t="str">
        <f>_xlfn.IFNA(VLOOKUP($C761,DataSuS2022!$B$2:$O$854,7,FALSE),"")</f>
        <v>-</v>
      </c>
      <c r="AG761" s="37" t="str">
        <f>_xlfn.IFNA(VLOOKUP($C761,DataSuS2022!$B$2:$O$854,8,FALSE),"")</f>
        <v>-</v>
      </c>
      <c r="AH761" s="37" t="str">
        <f>_xlfn.IFNA(VLOOKUP($C761,DataSuS2022!$B$2:$O$854,9,FALSE),"")</f>
        <v>-</v>
      </c>
      <c r="AI761" s="37" t="str">
        <f>_xlfn.IFNA(VLOOKUP($C761,DataSuS2022!$B$2:$O$854,10,FALSE),"")</f>
        <v>-</v>
      </c>
      <c r="AJ761" s="37">
        <f>_xlfn.IFNA(VLOOKUP($C761,DataSuS2022!$B$2:$O$854,11,FALSE),"")</f>
        <v>1</v>
      </c>
      <c r="AK761" s="37" t="str">
        <f>_xlfn.IFNA(VLOOKUP($C761,DataSuS2022!$B$2:$O$854,12,TRUE),"")</f>
        <v>-</v>
      </c>
      <c r="AL761" s="37" t="str">
        <f>_xlfn.IFNA(VLOOKUP($C761,DataSuS2022!$B$2:$O$854,13,FALSE),"")</f>
        <v>-</v>
      </c>
      <c r="AM761" s="44">
        <f t="shared" si="61"/>
        <v>2</v>
      </c>
      <c r="AN761">
        <f>_xlfn.IFNA(VLOOKUP($C761,DataSuS2023!$B$2:$O$854,2,FALSE),"")</f>
        <v>1</v>
      </c>
      <c r="AO761" t="str">
        <f>_xlfn.IFNA(VLOOKUP($C761,DataSuS2023!$B$2:$O$854,3,FALSE),"")</f>
        <v>-</v>
      </c>
      <c r="AP761" t="str">
        <f>_xlfn.IFNA(VLOOKUP($C761,DataSuS2023!$B$2:$O$854,4,FALSE),"")</f>
        <v>-</v>
      </c>
      <c r="AQ761" t="str">
        <f>_xlfn.IFNA(VLOOKUP($C761,DataSuS2023!$B$2:$O$854,5,FALSE),"")</f>
        <v>-</v>
      </c>
      <c r="AR761" t="str">
        <f>_xlfn.IFNA(VLOOKUP($C761,DataSuS2023!$B$2:$O$854,6,FALSE),"")</f>
        <v>-</v>
      </c>
      <c r="AS761" t="str">
        <f>_xlfn.IFNA(VLOOKUP($C761,DataSuS2023!$B$2:$O$854,7,FALSE),"")</f>
        <v>-</v>
      </c>
      <c r="AT761" t="str">
        <f>_xlfn.IFNA(VLOOKUP($C761,DataSuS2023!$B$2:$O$854,8,FALSE),"")</f>
        <v>-</v>
      </c>
      <c r="AU761" t="str">
        <f>_xlfn.IFNA(VLOOKUP($C761,DataSuS2023!$B$2:$O$854,9,FALSE),"")</f>
        <v>-</v>
      </c>
      <c r="AV761" t="str">
        <f>_xlfn.IFNA(VLOOKUP($C761,DataSuS2023!$B$2:$O$854,10,FALSE),"")</f>
        <v>-</v>
      </c>
      <c r="AW761" t="str">
        <f>_xlfn.IFNA(VLOOKUP($C761,DataSuS2023!$B$2:$O$854,11,FALSE),"")</f>
        <v>-</v>
      </c>
      <c r="AX761" t="str">
        <f>_xlfn.IFNA(VLOOKUP($C761,DataSuS2023!$B$2:$O$854,12,FALSE),"")</f>
        <v>-</v>
      </c>
      <c r="AY761" t="str">
        <f>_xlfn.IFNA(VLOOKUP($C761,DataSuS2023!$B$2:$O$854,13,FALSE),"")</f>
        <v>-</v>
      </c>
      <c r="AZ761" s="43">
        <f t="shared" si="63"/>
        <v>1</v>
      </c>
      <c r="BA761">
        <f t="shared" si="62"/>
        <v>4</v>
      </c>
    </row>
    <row r="762" spans="1:53" ht="15.75" customHeight="1">
      <c r="A762" s="10" t="s">
        <v>1303</v>
      </c>
      <c r="B762" s="5">
        <v>3164704</v>
      </c>
      <c r="C762" s="5" t="str">
        <f t="shared" si="59"/>
        <v>31647</v>
      </c>
      <c r="D762" s="11" t="s">
        <v>78</v>
      </c>
      <c r="E762" s="12">
        <v>0.32</v>
      </c>
      <c r="F762" s="12">
        <v>0.52400000000000002</v>
      </c>
      <c r="G762" s="13">
        <v>0.72199999999999998</v>
      </c>
      <c r="H762" s="46" t="s">
        <v>1304</v>
      </c>
      <c r="I762" s="13" t="s">
        <v>70</v>
      </c>
      <c r="J762" s="14">
        <v>19.72</v>
      </c>
      <c r="K762" s="14">
        <v>814.92499999999995</v>
      </c>
      <c r="L762" s="15">
        <f t="shared" si="43"/>
        <v>24.198545878455072</v>
      </c>
      <c r="M762" s="6" t="s">
        <v>89</v>
      </c>
      <c r="N762" s="3" t="str">
        <f>_xlfn.IFNA(VLOOKUP($C762,DataSuS2021!$B$2:$O$173,2,FALSE),"")</f>
        <v/>
      </c>
      <c r="O762" s="3" t="str">
        <f>_xlfn.IFNA(VLOOKUP($C762,DataSuS2021!$B$2:$O$173,3,FALSE),"")</f>
        <v/>
      </c>
      <c r="P762" s="3" t="str">
        <f>_xlfn.IFNA(VLOOKUP($C762,DataSuS2021!$B$2:$O$173,4,FALSE),"")</f>
        <v/>
      </c>
      <c r="Q762" s="3" t="str">
        <f>_xlfn.IFNA(VLOOKUP($C762,DataSuS2021!$B$2:$O$173,5,FALSE),"")</f>
        <v/>
      </c>
      <c r="R762" s="3" t="str">
        <f>_xlfn.IFNA(VLOOKUP($C762,DataSuS2021!$B$2:$O$173,6,FALSE),"")</f>
        <v/>
      </c>
      <c r="S762" s="3" t="str">
        <f>_xlfn.IFNA(VLOOKUP($C762,DataSuS2021!$B$2:$O$173,7,FALSE),"")</f>
        <v/>
      </c>
      <c r="T762" s="3" t="str">
        <f>_xlfn.IFNA(VLOOKUP($C762,DataSuS2021!$B$2:$O$173,8,FALSE),"")</f>
        <v/>
      </c>
      <c r="U762" s="3" t="str">
        <f>_xlfn.IFNA(VLOOKUP($C762,DataSuS2021!$B$2:$O$173,9,FALSE),"")</f>
        <v/>
      </c>
      <c r="V762" s="3" t="str">
        <f>_xlfn.IFNA(VLOOKUP($C762,DataSuS2021!$B$2:$O$173,10,FALSE),"")</f>
        <v/>
      </c>
      <c r="W762" s="3" t="str">
        <f>_xlfn.IFNA(VLOOKUP($C762,DataSuS2021!$B$2:$O$173,11,FALSE),"")</f>
        <v/>
      </c>
      <c r="X762" s="3" t="str">
        <f>_xlfn.IFNA(VLOOKUP($C762,DataSuS2021!$B$2:$O$173,12,FALSE),"")</f>
        <v/>
      </c>
      <c r="Y762" s="3" t="str">
        <f>_xlfn.IFNA(VLOOKUP($C762,DataSuS2021!$B$2:$O$173,13,FALSE),"")</f>
        <v/>
      </c>
      <c r="Z762" s="42">
        <f t="shared" si="60"/>
        <v>0</v>
      </c>
      <c r="AA762" s="37" t="str">
        <f>_xlfn.IFNA(VLOOKUP($C762,DataSuS2022!$B$2:$O$854,2,FALSE),"")</f>
        <v>-</v>
      </c>
      <c r="AB762" s="37" t="str">
        <f>_xlfn.IFNA(VLOOKUP($C762,DataSuS2022!$B$2:$O$854,3,FALSE),"")</f>
        <v>-</v>
      </c>
      <c r="AC762" s="37" t="str">
        <f>_xlfn.IFNA(VLOOKUP($C762,DataSuS2022!$B$2:$O$854,4,FALSE),"")</f>
        <v>-</v>
      </c>
      <c r="AD762" s="37" t="str">
        <f>_xlfn.IFNA(VLOOKUP($C762,DataSuS2022!$B$2:$O$854,5,FALSE),"")</f>
        <v>-</v>
      </c>
      <c r="AE762" s="37" t="str">
        <f>_xlfn.IFNA(VLOOKUP($C762,DataSuS2022!$B$2:$O$854,6,FALSE),"")</f>
        <v>-</v>
      </c>
      <c r="AF762" s="37" t="str">
        <f>_xlfn.IFNA(VLOOKUP($C762,DataSuS2022!$B$2:$O$854,7,FALSE),"")</f>
        <v>-</v>
      </c>
      <c r="AG762" s="37" t="str">
        <f>_xlfn.IFNA(VLOOKUP($C762,DataSuS2022!$B$2:$O$854,8,FALSE),"")</f>
        <v>-</v>
      </c>
      <c r="AH762" s="37" t="str">
        <f>_xlfn.IFNA(VLOOKUP($C762,DataSuS2022!$B$2:$O$854,9,FALSE),"")</f>
        <v>-</v>
      </c>
      <c r="AI762" s="37" t="str">
        <f>_xlfn.IFNA(VLOOKUP($C762,DataSuS2022!$B$2:$O$854,10,FALSE),"")</f>
        <v>-</v>
      </c>
      <c r="AJ762" s="37" t="str">
        <f>_xlfn.IFNA(VLOOKUP($C762,DataSuS2022!$B$2:$O$854,11,FALSE),"")</f>
        <v>-</v>
      </c>
      <c r="AK762" s="37" t="str">
        <f>_xlfn.IFNA(VLOOKUP($C762,DataSuS2022!$B$2:$O$854,12,TRUE),"")</f>
        <v>-</v>
      </c>
      <c r="AL762" s="37" t="str">
        <f>_xlfn.IFNA(VLOOKUP($C762,DataSuS2022!$B$2:$O$854,13,FALSE),"")</f>
        <v>-</v>
      </c>
      <c r="AM762" s="44">
        <f t="shared" si="61"/>
        <v>0</v>
      </c>
      <c r="AN762" t="str">
        <f>_xlfn.IFNA(VLOOKUP($C762,DataSuS2023!$B$2:$O$854,2,FALSE),"")</f>
        <v>-</v>
      </c>
      <c r="AO762" t="str">
        <f>_xlfn.IFNA(VLOOKUP($C762,DataSuS2023!$B$2:$O$854,3,FALSE),"")</f>
        <v>-</v>
      </c>
      <c r="AP762" t="str">
        <f>_xlfn.IFNA(VLOOKUP($C762,DataSuS2023!$B$2:$O$854,4,FALSE),"")</f>
        <v>-</v>
      </c>
      <c r="AQ762" t="str">
        <f>_xlfn.IFNA(VLOOKUP($C762,DataSuS2023!$B$2:$O$854,5,FALSE),"")</f>
        <v>-</v>
      </c>
      <c r="AR762" t="str">
        <f>_xlfn.IFNA(VLOOKUP($C762,DataSuS2023!$B$2:$O$854,6,FALSE),"")</f>
        <v>-</v>
      </c>
      <c r="AS762" t="str">
        <f>_xlfn.IFNA(VLOOKUP($C762,DataSuS2023!$B$2:$O$854,7,FALSE),"")</f>
        <v>-</v>
      </c>
      <c r="AT762" t="str">
        <f>_xlfn.IFNA(VLOOKUP($C762,DataSuS2023!$B$2:$O$854,8,FALSE),"")</f>
        <v>-</v>
      </c>
      <c r="AU762" t="str">
        <f>_xlfn.IFNA(VLOOKUP($C762,DataSuS2023!$B$2:$O$854,9,FALSE),"")</f>
        <v>-</v>
      </c>
      <c r="AV762" t="str">
        <f>_xlfn.IFNA(VLOOKUP($C762,DataSuS2023!$B$2:$O$854,10,FALSE),"")</f>
        <v>-</v>
      </c>
      <c r="AW762" t="str">
        <f>_xlfn.IFNA(VLOOKUP($C762,DataSuS2023!$B$2:$O$854,11,FALSE),"")</f>
        <v>-</v>
      </c>
      <c r="AX762" t="str">
        <f>_xlfn.IFNA(VLOOKUP($C762,DataSuS2023!$B$2:$O$854,12,FALSE),"")</f>
        <v>-</v>
      </c>
      <c r="AY762" t="str">
        <f>_xlfn.IFNA(VLOOKUP($C762,DataSuS2023!$B$2:$O$854,13,FALSE),"")</f>
        <v>-</v>
      </c>
      <c r="AZ762" s="43">
        <f t="shared" si="63"/>
        <v>0</v>
      </c>
      <c r="BA762">
        <f t="shared" si="62"/>
        <v>0</v>
      </c>
    </row>
    <row r="763" spans="1:53" ht="15.75" customHeight="1">
      <c r="A763" s="10" t="s">
        <v>1305</v>
      </c>
      <c r="B763" s="5">
        <v>3164803</v>
      </c>
      <c r="C763" s="5" t="str">
        <f t="shared" si="59"/>
        <v>31648</v>
      </c>
      <c r="D763" s="11" t="s">
        <v>64</v>
      </c>
      <c r="E763" s="12">
        <v>0.50800000000000001</v>
      </c>
      <c r="F763" s="12">
        <v>0.58399999999999996</v>
      </c>
      <c r="G763" s="13">
        <v>0.63200000000000001</v>
      </c>
      <c r="H763" s="46" t="s">
        <v>966</v>
      </c>
      <c r="I763" s="13" t="s">
        <v>70</v>
      </c>
      <c r="J763" s="14">
        <v>0.54</v>
      </c>
      <c r="K763" s="14">
        <v>128.00200000000001</v>
      </c>
      <c r="L763" s="15">
        <f t="shared" si="43"/>
        <v>4.218684083061202</v>
      </c>
      <c r="M763" s="6" t="s">
        <v>117</v>
      </c>
      <c r="N763" s="3" t="str">
        <f>_xlfn.IFNA(VLOOKUP($C763,DataSuS2021!$B$2:$O$173,2,FALSE),"")</f>
        <v/>
      </c>
      <c r="O763" s="3" t="str">
        <f>_xlfn.IFNA(VLOOKUP($C763,DataSuS2021!$B$2:$O$173,3,FALSE),"")</f>
        <v/>
      </c>
      <c r="P763" s="3" t="str">
        <f>_xlfn.IFNA(VLOOKUP($C763,DataSuS2021!$B$2:$O$173,4,FALSE),"")</f>
        <v/>
      </c>
      <c r="Q763" s="3" t="str">
        <f>_xlfn.IFNA(VLOOKUP($C763,DataSuS2021!$B$2:$O$173,5,FALSE),"")</f>
        <v/>
      </c>
      <c r="R763" s="3" t="str">
        <f>_xlfn.IFNA(VLOOKUP($C763,DataSuS2021!$B$2:$O$173,6,FALSE),"")</f>
        <v/>
      </c>
      <c r="S763" s="3" t="str">
        <f>_xlfn.IFNA(VLOOKUP($C763,DataSuS2021!$B$2:$O$173,7,FALSE),"")</f>
        <v/>
      </c>
      <c r="T763" s="3" t="str">
        <f>_xlfn.IFNA(VLOOKUP($C763,DataSuS2021!$B$2:$O$173,8,FALSE),"")</f>
        <v/>
      </c>
      <c r="U763" s="3" t="str">
        <f>_xlfn.IFNA(VLOOKUP($C763,DataSuS2021!$B$2:$O$173,9,FALSE),"")</f>
        <v/>
      </c>
      <c r="V763" s="3" t="str">
        <f>_xlfn.IFNA(VLOOKUP($C763,DataSuS2021!$B$2:$O$173,10,FALSE),"")</f>
        <v/>
      </c>
      <c r="W763" s="3" t="str">
        <f>_xlfn.IFNA(VLOOKUP($C763,DataSuS2021!$B$2:$O$173,11,FALSE),"")</f>
        <v/>
      </c>
      <c r="X763" s="3" t="str">
        <f>_xlfn.IFNA(VLOOKUP($C763,DataSuS2021!$B$2:$O$173,12,FALSE),"")</f>
        <v/>
      </c>
      <c r="Y763" s="3" t="str">
        <f>_xlfn.IFNA(VLOOKUP($C763,DataSuS2021!$B$2:$O$173,13,FALSE),"")</f>
        <v/>
      </c>
      <c r="Z763" s="42">
        <f t="shared" si="60"/>
        <v>0</v>
      </c>
      <c r="AA763" s="37" t="str">
        <f>_xlfn.IFNA(VLOOKUP($C763,DataSuS2022!$B$2:$O$854,2,FALSE),"")</f>
        <v>-</v>
      </c>
      <c r="AB763" s="37" t="str">
        <f>_xlfn.IFNA(VLOOKUP($C763,DataSuS2022!$B$2:$O$854,3,FALSE),"")</f>
        <v>-</v>
      </c>
      <c r="AC763" s="37" t="str">
        <f>_xlfn.IFNA(VLOOKUP($C763,DataSuS2022!$B$2:$O$854,4,FALSE),"")</f>
        <v>-</v>
      </c>
      <c r="AD763" s="37" t="str">
        <f>_xlfn.IFNA(VLOOKUP($C763,DataSuS2022!$B$2:$O$854,5,FALSE),"")</f>
        <v>-</v>
      </c>
      <c r="AE763" s="37" t="str">
        <f>_xlfn.IFNA(VLOOKUP($C763,DataSuS2022!$B$2:$O$854,6,FALSE),"")</f>
        <v>-</v>
      </c>
      <c r="AF763" s="37" t="str">
        <f>_xlfn.IFNA(VLOOKUP($C763,DataSuS2022!$B$2:$O$854,7,FALSE),"")</f>
        <v>-</v>
      </c>
      <c r="AG763" s="37" t="str">
        <f>_xlfn.IFNA(VLOOKUP($C763,DataSuS2022!$B$2:$O$854,8,FALSE),"")</f>
        <v>-</v>
      </c>
      <c r="AH763" s="37" t="str">
        <f>_xlfn.IFNA(VLOOKUP($C763,DataSuS2022!$B$2:$O$854,9,FALSE),"")</f>
        <v>-</v>
      </c>
      <c r="AI763" s="37" t="str">
        <f>_xlfn.IFNA(VLOOKUP($C763,DataSuS2022!$B$2:$O$854,10,FALSE),"")</f>
        <v>-</v>
      </c>
      <c r="AJ763" s="37" t="str">
        <f>_xlfn.IFNA(VLOOKUP($C763,DataSuS2022!$B$2:$O$854,11,FALSE),"")</f>
        <v>-</v>
      </c>
      <c r="AK763" s="37" t="str">
        <f>_xlfn.IFNA(VLOOKUP($C763,DataSuS2022!$B$2:$O$854,12,TRUE),"")</f>
        <v>-</v>
      </c>
      <c r="AL763" s="37" t="str">
        <f>_xlfn.IFNA(VLOOKUP($C763,DataSuS2022!$B$2:$O$854,13,FALSE),"")</f>
        <v>-</v>
      </c>
      <c r="AM763" s="44">
        <f t="shared" si="61"/>
        <v>0</v>
      </c>
      <c r="AN763" t="str">
        <f>_xlfn.IFNA(VLOOKUP($C763,DataSuS2023!$B$2:$O$854,2,FALSE),"")</f>
        <v>-</v>
      </c>
      <c r="AO763" t="str">
        <f>_xlfn.IFNA(VLOOKUP($C763,DataSuS2023!$B$2:$O$854,3,FALSE),"")</f>
        <v>-</v>
      </c>
      <c r="AP763" t="str">
        <f>_xlfn.IFNA(VLOOKUP($C763,DataSuS2023!$B$2:$O$854,4,FALSE),"")</f>
        <v>-</v>
      </c>
      <c r="AQ763" t="str">
        <f>_xlfn.IFNA(VLOOKUP($C763,DataSuS2023!$B$2:$O$854,5,FALSE),"")</f>
        <v>-</v>
      </c>
      <c r="AR763" t="str">
        <f>_xlfn.IFNA(VLOOKUP($C763,DataSuS2023!$B$2:$O$854,6,FALSE),"")</f>
        <v>-</v>
      </c>
      <c r="AS763" t="str">
        <f>_xlfn.IFNA(VLOOKUP($C763,DataSuS2023!$B$2:$O$854,7,FALSE),"")</f>
        <v>-</v>
      </c>
      <c r="AT763" t="str">
        <f>_xlfn.IFNA(VLOOKUP($C763,DataSuS2023!$B$2:$O$854,8,FALSE),"")</f>
        <v>-</v>
      </c>
      <c r="AU763" t="str">
        <f>_xlfn.IFNA(VLOOKUP($C763,DataSuS2023!$B$2:$O$854,9,FALSE),"")</f>
        <v>-</v>
      </c>
      <c r="AV763" t="str">
        <f>_xlfn.IFNA(VLOOKUP($C763,DataSuS2023!$B$2:$O$854,10,FALSE),"")</f>
        <v>-</v>
      </c>
      <c r="AW763" t="str">
        <f>_xlfn.IFNA(VLOOKUP($C763,DataSuS2023!$B$2:$O$854,11,FALSE),"")</f>
        <v>-</v>
      </c>
      <c r="AX763" t="str">
        <f>_xlfn.IFNA(VLOOKUP($C763,DataSuS2023!$B$2:$O$854,12,FALSE),"")</f>
        <v>-</v>
      </c>
      <c r="AY763" t="str">
        <f>_xlfn.IFNA(VLOOKUP($C763,DataSuS2023!$B$2:$O$854,13,FALSE),"")</f>
        <v>-</v>
      </c>
      <c r="AZ763" s="43">
        <f t="shared" si="63"/>
        <v>0</v>
      </c>
      <c r="BA763">
        <f t="shared" si="62"/>
        <v>0</v>
      </c>
    </row>
    <row r="764" spans="1:53" ht="15.75" customHeight="1">
      <c r="A764" s="10" t="s">
        <v>1306</v>
      </c>
      <c r="B764" s="5">
        <v>3164902</v>
      </c>
      <c r="C764" s="5" t="str">
        <f t="shared" si="59"/>
        <v>31649</v>
      </c>
      <c r="D764" s="11" t="s">
        <v>59</v>
      </c>
      <c r="E764" s="12">
        <v>0.41799999999999998</v>
      </c>
      <c r="F764" s="12">
        <v>0.56499999999999995</v>
      </c>
      <c r="G764" s="13">
        <v>0.67600000000000005</v>
      </c>
      <c r="H764" s="46" t="s">
        <v>541</v>
      </c>
      <c r="I764" s="13" t="s">
        <v>61</v>
      </c>
      <c r="J764" s="14">
        <v>0.56000000000000005</v>
      </c>
      <c r="K764" s="14">
        <v>90.847999999999999</v>
      </c>
      <c r="L764" s="15">
        <f t="shared" si="43"/>
        <v>6.1641423036280383</v>
      </c>
      <c r="M764" s="6" t="s">
        <v>89</v>
      </c>
      <c r="N764" s="3" t="str">
        <f>_xlfn.IFNA(VLOOKUP($C764,DataSuS2021!$B$2:$O$173,2,FALSE),"")</f>
        <v/>
      </c>
      <c r="O764" s="3" t="str">
        <f>_xlfn.IFNA(VLOOKUP($C764,DataSuS2021!$B$2:$O$173,3,FALSE),"")</f>
        <v/>
      </c>
      <c r="P764" s="3" t="str">
        <f>_xlfn.IFNA(VLOOKUP($C764,DataSuS2021!$B$2:$O$173,4,FALSE),"")</f>
        <v/>
      </c>
      <c r="Q764" s="3" t="str">
        <f>_xlfn.IFNA(VLOOKUP($C764,DataSuS2021!$B$2:$O$173,5,FALSE),"")</f>
        <v/>
      </c>
      <c r="R764" s="3" t="str">
        <f>_xlfn.IFNA(VLOOKUP($C764,DataSuS2021!$B$2:$O$173,6,FALSE),"")</f>
        <v/>
      </c>
      <c r="S764" s="3" t="str">
        <f>_xlfn.IFNA(VLOOKUP($C764,DataSuS2021!$B$2:$O$173,7,FALSE),"")</f>
        <v/>
      </c>
      <c r="T764" s="3" t="str">
        <f>_xlfn.IFNA(VLOOKUP($C764,DataSuS2021!$B$2:$O$173,8,FALSE),"")</f>
        <v/>
      </c>
      <c r="U764" s="3" t="str">
        <f>_xlfn.IFNA(VLOOKUP($C764,DataSuS2021!$B$2:$O$173,9,FALSE),"")</f>
        <v/>
      </c>
      <c r="V764" s="3" t="str">
        <f>_xlfn.IFNA(VLOOKUP($C764,DataSuS2021!$B$2:$O$173,10,FALSE),"")</f>
        <v/>
      </c>
      <c r="W764" s="3" t="str">
        <f>_xlfn.IFNA(VLOOKUP($C764,DataSuS2021!$B$2:$O$173,11,FALSE),"")</f>
        <v/>
      </c>
      <c r="X764" s="3" t="str">
        <f>_xlfn.IFNA(VLOOKUP($C764,DataSuS2021!$B$2:$O$173,12,FALSE),"")</f>
        <v/>
      </c>
      <c r="Y764" s="3" t="str">
        <f>_xlfn.IFNA(VLOOKUP($C764,DataSuS2021!$B$2:$O$173,13,FALSE),"")</f>
        <v/>
      </c>
      <c r="Z764" s="42">
        <f t="shared" si="60"/>
        <v>0</v>
      </c>
      <c r="AA764" s="37" t="str">
        <f>_xlfn.IFNA(VLOOKUP($C764,DataSuS2022!$B$2:$O$854,2,FALSE),"")</f>
        <v>-</v>
      </c>
      <c r="AB764" s="37" t="str">
        <f>_xlfn.IFNA(VLOOKUP($C764,DataSuS2022!$B$2:$O$854,3,FALSE),"")</f>
        <v>-</v>
      </c>
      <c r="AC764" s="37" t="str">
        <f>_xlfn.IFNA(VLOOKUP($C764,DataSuS2022!$B$2:$O$854,4,FALSE),"")</f>
        <v>-</v>
      </c>
      <c r="AD764" s="37" t="str">
        <f>_xlfn.IFNA(VLOOKUP($C764,DataSuS2022!$B$2:$O$854,5,FALSE),"")</f>
        <v>-</v>
      </c>
      <c r="AE764" s="37" t="str">
        <f>_xlfn.IFNA(VLOOKUP($C764,DataSuS2022!$B$2:$O$854,6,FALSE),"")</f>
        <v>-</v>
      </c>
      <c r="AF764" s="37" t="str">
        <f>_xlfn.IFNA(VLOOKUP($C764,DataSuS2022!$B$2:$O$854,7,FALSE),"")</f>
        <v>-</v>
      </c>
      <c r="AG764" s="37" t="str">
        <f>_xlfn.IFNA(VLOOKUP($C764,DataSuS2022!$B$2:$O$854,8,FALSE),"")</f>
        <v>-</v>
      </c>
      <c r="AH764" s="37" t="str">
        <f>_xlfn.IFNA(VLOOKUP($C764,DataSuS2022!$B$2:$O$854,9,FALSE),"")</f>
        <v>-</v>
      </c>
      <c r="AI764" s="37" t="str">
        <f>_xlfn.IFNA(VLOOKUP($C764,DataSuS2022!$B$2:$O$854,10,FALSE),"")</f>
        <v>-</v>
      </c>
      <c r="AJ764" s="37" t="str">
        <f>_xlfn.IFNA(VLOOKUP($C764,DataSuS2022!$B$2:$O$854,11,FALSE),"")</f>
        <v>-</v>
      </c>
      <c r="AK764" s="37" t="str">
        <f>_xlfn.IFNA(VLOOKUP($C764,DataSuS2022!$B$2:$O$854,12,TRUE),"")</f>
        <v>-</v>
      </c>
      <c r="AL764" s="37" t="str">
        <f>_xlfn.IFNA(VLOOKUP($C764,DataSuS2022!$B$2:$O$854,13,FALSE),"")</f>
        <v>-</v>
      </c>
      <c r="AM764" s="44">
        <f t="shared" si="61"/>
        <v>0</v>
      </c>
      <c r="AN764" t="str">
        <f>_xlfn.IFNA(VLOOKUP($C764,DataSuS2023!$B$2:$O$854,2,FALSE),"")</f>
        <v>-</v>
      </c>
      <c r="AO764" t="str">
        <f>_xlfn.IFNA(VLOOKUP($C764,DataSuS2023!$B$2:$O$854,3,FALSE),"")</f>
        <v>-</v>
      </c>
      <c r="AP764" t="str">
        <f>_xlfn.IFNA(VLOOKUP($C764,DataSuS2023!$B$2:$O$854,4,FALSE),"")</f>
        <v>-</v>
      </c>
      <c r="AQ764" t="str">
        <f>_xlfn.IFNA(VLOOKUP($C764,DataSuS2023!$B$2:$O$854,5,FALSE),"")</f>
        <v>-</v>
      </c>
      <c r="AR764" t="str">
        <f>_xlfn.IFNA(VLOOKUP($C764,DataSuS2023!$B$2:$O$854,6,FALSE),"")</f>
        <v>-</v>
      </c>
      <c r="AS764" t="str">
        <f>_xlfn.IFNA(VLOOKUP($C764,DataSuS2023!$B$2:$O$854,7,FALSE),"")</f>
        <v>-</v>
      </c>
      <c r="AT764" t="str">
        <f>_xlfn.IFNA(VLOOKUP($C764,DataSuS2023!$B$2:$O$854,8,FALSE),"")</f>
        <v>-</v>
      </c>
      <c r="AU764" t="str">
        <f>_xlfn.IFNA(VLOOKUP($C764,DataSuS2023!$B$2:$O$854,9,FALSE),"")</f>
        <v>-</v>
      </c>
      <c r="AV764" t="str">
        <f>_xlfn.IFNA(VLOOKUP($C764,DataSuS2023!$B$2:$O$854,10,FALSE),"")</f>
        <v>-</v>
      </c>
      <c r="AW764" t="str">
        <f>_xlfn.IFNA(VLOOKUP($C764,DataSuS2023!$B$2:$O$854,11,FALSE),"")</f>
        <v>-</v>
      </c>
      <c r="AX764" t="str">
        <f>_xlfn.IFNA(VLOOKUP($C764,DataSuS2023!$B$2:$O$854,12,FALSE),"")</f>
        <v>-</v>
      </c>
      <c r="AY764" t="str">
        <f>_xlfn.IFNA(VLOOKUP($C764,DataSuS2023!$B$2:$O$854,13,FALSE),"")</f>
        <v>-</v>
      </c>
      <c r="AZ764" s="43">
        <f t="shared" si="63"/>
        <v>0</v>
      </c>
      <c r="BA764">
        <f t="shared" si="62"/>
        <v>0</v>
      </c>
    </row>
    <row r="765" spans="1:53" ht="15.75" customHeight="1">
      <c r="A765" s="10" t="s">
        <v>1307</v>
      </c>
      <c r="B765" s="5">
        <v>3165008</v>
      </c>
      <c r="C765" s="5" t="str">
        <f t="shared" si="59"/>
        <v>31650</v>
      </c>
      <c r="D765" s="11" t="s">
        <v>64</v>
      </c>
      <c r="E765" s="12">
        <v>0.433</v>
      </c>
      <c r="F765" s="12">
        <v>0.59499999999999997</v>
      </c>
      <c r="G765" s="13">
        <v>0.66700000000000004</v>
      </c>
      <c r="H765" s="46" t="s">
        <v>449</v>
      </c>
      <c r="I765" s="13" t="s">
        <v>61</v>
      </c>
      <c r="J765" s="14">
        <v>0.7</v>
      </c>
      <c r="K765" s="14">
        <v>369.74700000000001</v>
      </c>
      <c r="L765" s="15">
        <f t="shared" si="43"/>
        <v>1.8931864220669807</v>
      </c>
      <c r="M765" s="6" t="s">
        <v>89</v>
      </c>
      <c r="N765" s="3" t="str">
        <f>_xlfn.IFNA(VLOOKUP($C765,DataSuS2021!$B$2:$O$173,2,FALSE),"")</f>
        <v>-</v>
      </c>
      <c r="O765" s="3" t="str">
        <f>_xlfn.IFNA(VLOOKUP($C765,DataSuS2021!$B$2:$O$173,3,FALSE),"")</f>
        <v>-</v>
      </c>
      <c r="P765" s="3" t="str">
        <f>_xlfn.IFNA(VLOOKUP($C765,DataSuS2021!$B$2:$O$173,4,FALSE),"")</f>
        <v>-</v>
      </c>
      <c r="Q765" s="3" t="str">
        <f>_xlfn.IFNA(VLOOKUP($C765,DataSuS2021!$B$2:$O$173,5,FALSE),"")</f>
        <v>-</v>
      </c>
      <c r="R765" s="3">
        <f>_xlfn.IFNA(VLOOKUP($C765,DataSuS2021!$B$2:$O$173,6,FALSE),"")</f>
        <v>1</v>
      </c>
      <c r="S765" s="3" t="str">
        <f>_xlfn.IFNA(VLOOKUP($C765,DataSuS2021!$B$2:$O$173,7,FALSE),"")</f>
        <v>-</v>
      </c>
      <c r="T765" s="3" t="str">
        <f>_xlfn.IFNA(VLOOKUP($C765,DataSuS2021!$B$2:$O$173,8,FALSE),"")</f>
        <v>-</v>
      </c>
      <c r="U765" s="3" t="str">
        <f>_xlfn.IFNA(VLOOKUP($C765,DataSuS2021!$B$2:$O$173,9,FALSE),"")</f>
        <v>-</v>
      </c>
      <c r="V765" s="3" t="str">
        <f>_xlfn.IFNA(VLOOKUP($C765,DataSuS2021!$B$2:$O$173,10,FALSE),"")</f>
        <v>-</v>
      </c>
      <c r="W765" s="3" t="str">
        <f>_xlfn.IFNA(VLOOKUP($C765,DataSuS2021!$B$2:$O$173,11,FALSE),"")</f>
        <v>-</v>
      </c>
      <c r="X765" s="3" t="str">
        <f>_xlfn.IFNA(VLOOKUP($C765,DataSuS2021!$B$2:$O$173,12,FALSE),"")</f>
        <v>-</v>
      </c>
      <c r="Y765" s="3" t="str">
        <f>_xlfn.IFNA(VLOOKUP($C765,DataSuS2021!$B$2:$O$173,13,FALSE),"")</f>
        <v>-</v>
      </c>
      <c r="Z765" s="42">
        <f t="shared" si="60"/>
        <v>1</v>
      </c>
      <c r="AA765" s="37" t="str">
        <f>_xlfn.IFNA(VLOOKUP($C765,DataSuS2022!$B$2:$O$854,2,FALSE),"")</f>
        <v>-</v>
      </c>
      <c r="AB765" s="37" t="str">
        <f>_xlfn.IFNA(VLOOKUP($C765,DataSuS2022!$B$2:$O$854,3,FALSE),"")</f>
        <v>-</v>
      </c>
      <c r="AC765" s="37" t="str">
        <f>_xlfn.IFNA(VLOOKUP($C765,DataSuS2022!$B$2:$O$854,4,FALSE),"")</f>
        <v>-</v>
      </c>
      <c r="AD765" s="37" t="str">
        <f>_xlfn.IFNA(VLOOKUP($C765,DataSuS2022!$B$2:$O$854,5,FALSE),"")</f>
        <v>-</v>
      </c>
      <c r="AE765" s="37" t="str">
        <f>_xlfn.IFNA(VLOOKUP($C765,DataSuS2022!$B$2:$O$854,6,FALSE),"")</f>
        <v>-</v>
      </c>
      <c r="AF765" s="37" t="str">
        <f>_xlfn.IFNA(VLOOKUP($C765,DataSuS2022!$B$2:$O$854,7,FALSE),"")</f>
        <v>-</v>
      </c>
      <c r="AG765" s="37" t="str">
        <f>_xlfn.IFNA(VLOOKUP($C765,DataSuS2022!$B$2:$O$854,8,FALSE),"")</f>
        <v>-</v>
      </c>
      <c r="AH765" s="37" t="str">
        <f>_xlfn.IFNA(VLOOKUP($C765,DataSuS2022!$B$2:$O$854,9,FALSE),"")</f>
        <v>-</v>
      </c>
      <c r="AI765" s="37" t="str">
        <f>_xlfn.IFNA(VLOOKUP($C765,DataSuS2022!$B$2:$O$854,10,FALSE),"")</f>
        <v>-</v>
      </c>
      <c r="AJ765" s="37" t="str">
        <f>_xlfn.IFNA(VLOOKUP($C765,DataSuS2022!$B$2:$O$854,11,FALSE),"")</f>
        <v>-</v>
      </c>
      <c r="AK765" s="37" t="str">
        <f>_xlfn.IFNA(VLOOKUP($C765,DataSuS2022!$B$2:$O$854,12,TRUE),"")</f>
        <v>-</v>
      </c>
      <c r="AL765" s="37" t="str">
        <f>_xlfn.IFNA(VLOOKUP($C765,DataSuS2022!$B$2:$O$854,13,FALSE),"")</f>
        <v>-</v>
      </c>
      <c r="AM765" s="44">
        <f t="shared" si="61"/>
        <v>0</v>
      </c>
      <c r="AN765" t="str">
        <f>_xlfn.IFNA(VLOOKUP($C765,DataSuS2023!$B$2:$O$854,2,FALSE),"")</f>
        <v>-</v>
      </c>
      <c r="AO765">
        <f>_xlfn.IFNA(VLOOKUP($C765,DataSuS2023!$B$2:$O$854,3,FALSE),"")</f>
        <v>1</v>
      </c>
      <c r="AP765" t="str">
        <f>_xlfn.IFNA(VLOOKUP($C765,DataSuS2023!$B$2:$O$854,4,FALSE),"")</f>
        <v>-</v>
      </c>
      <c r="AQ765" t="str">
        <f>_xlfn.IFNA(VLOOKUP($C765,DataSuS2023!$B$2:$O$854,5,FALSE),"")</f>
        <v>-</v>
      </c>
      <c r="AR765" t="str">
        <f>_xlfn.IFNA(VLOOKUP($C765,DataSuS2023!$B$2:$O$854,6,FALSE),"")</f>
        <v>-</v>
      </c>
      <c r="AS765" t="str">
        <f>_xlfn.IFNA(VLOOKUP($C765,DataSuS2023!$B$2:$O$854,7,FALSE),"")</f>
        <v>-</v>
      </c>
      <c r="AT765" t="str">
        <f>_xlfn.IFNA(VLOOKUP($C765,DataSuS2023!$B$2:$O$854,8,FALSE),"")</f>
        <v>-</v>
      </c>
      <c r="AU765" t="str">
        <f>_xlfn.IFNA(VLOOKUP($C765,DataSuS2023!$B$2:$O$854,9,FALSE),"")</f>
        <v>-</v>
      </c>
      <c r="AV765" t="str">
        <f>_xlfn.IFNA(VLOOKUP($C765,DataSuS2023!$B$2:$O$854,10,FALSE),"")</f>
        <v>-</v>
      </c>
      <c r="AW765" t="str">
        <f>_xlfn.IFNA(VLOOKUP($C765,DataSuS2023!$B$2:$O$854,11,FALSE),"")</f>
        <v>-</v>
      </c>
      <c r="AX765" t="str">
        <f>_xlfn.IFNA(VLOOKUP($C765,DataSuS2023!$B$2:$O$854,12,FALSE),"")</f>
        <v>-</v>
      </c>
      <c r="AY765" t="str">
        <f>_xlfn.IFNA(VLOOKUP($C765,DataSuS2023!$B$2:$O$854,13,FALSE),"")</f>
        <v>-</v>
      </c>
      <c r="AZ765" s="43">
        <f t="shared" si="63"/>
        <v>1</v>
      </c>
      <c r="BA765">
        <f t="shared" si="62"/>
        <v>2</v>
      </c>
    </row>
    <row r="766" spans="1:53" ht="15.75" customHeight="1">
      <c r="A766" s="10" t="s">
        <v>1308</v>
      </c>
      <c r="B766" s="5">
        <v>3165107</v>
      </c>
      <c r="C766" s="5" t="str">
        <f t="shared" si="59"/>
        <v>31651</v>
      </c>
      <c r="D766" s="11" t="s">
        <v>64</v>
      </c>
      <c r="E766" s="12">
        <v>0.32600000000000001</v>
      </c>
      <c r="F766" s="12">
        <v>0.53100000000000003</v>
      </c>
      <c r="G766" s="13">
        <v>0.66200000000000003</v>
      </c>
      <c r="H766" s="46">
        <v>73</v>
      </c>
      <c r="I766" s="13" t="s">
        <v>61</v>
      </c>
      <c r="J766" s="14">
        <v>3.01</v>
      </c>
      <c r="K766" s="14">
        <v>572.4</v>
      </c>
      <c r="L766" s="15">
        <f t="shared" si="43"/>
        <v>5.2585604472396925</v>
      </c>
      <c r="M766" s="6" t="s">
        <v>100</v>
      </c>
      <c r="N766" s="3" t="str">
        <f>_xlfn.IFNA(VLOOKUP($C766,DataSuS2021!$B$2:$O$173,2,FALSE),"")</f>
        <v/>
      </c>
      <c r="O766" s="3" t="str">
        <f>_xlfn.IFNA(VLOOKUP($C766,DataSuS2021!$B$2:$O$173,3,FALSE),"")</f>
        <v/>
      </c>
      <c r="P766" s="3" t="str">
        <f>_xlfn.IFNA(VLOOKUP($C766,DataSuS2021!$B$2:$O$173,4,FALSE),"")</f>
        <v/>
      </c>
      <c r="Q766" s="3" t="str">
        <f>_xlfn.IFNA(VLOOKUP($C766,DataSuS2021!$B$2:$O$173,5,FALSE),"")</f>
        <v/>
      </c>
      <c r="R766" s="3" t="str">
        <f>_xlfn.IFNA(VLOOKUP($C766,DataSuS2021!$B$2:$O$173,6,FALSE),"")</f>
        <v/>
      </c>
      <c r="S766" s="3" t="str">
        <f>_xlfn.IFNA(VLOOKUP($C766,DataSuS2021!$B$2:$O$173,7,FALSE),"")</f>
        <v/>
      </c>
      <c r="T766" s="3" t="str">
        <f>_xlfn.IFNA(VLOOKUP($C766,DataSuS2021!$B$2:$O$173,8,FALSE),"")</f>
        <v/>
      </c>
      <c r="U766" s="3" t="str">
        <f>_xlfn.IFNA(VLOOKUP($C766,DataSuS2021!$B$2:$O$173,9,FALSE),"")</f>
        <v/>
      </c>
      <c r="V766" s="3" t="str">
        <f>_xlfn.IFNA(VLOOKUP($C766,DataSuS2021!$B$2:$O$173,10,FALSE),"")</f>
        <v/>
      </c>
      <c r="W766" s="3" t="str">
        <f>_xlfn.IFNA(VLOOKUP($C766,DataSuS2021!$B$2:$O$173,11,FALSE),"")</f>
        <v/>
      </c>
      <c r="X766" s="3" t="str">
        <f>_xlfn.IFNA(VLOOKUP($C766,DataSuS2021!$B$2:$O$173,12,FALSE),"")</f>
        <v/>
      </c>
      <c r="Y766" s="3" t="str">
        <f>_xlfn.IFNA(VLOOKUP($C766,DataSuS2021!$B$2:$O$173,13,FALSE),"")</f>
        <v/>
      </c>
      <c r="Z766" s="42">
        <f t="shared" si="60"/>
        <v>0</v>
      </c>
      <c r="AA766" s="37" t="str">
        <f>_xlfn.IFNA(VLOOKUP($C766,DataSuS2022!$B$2:$O$854,2,FALSE),"")</f>
        <v>-</v>
      </c>
      <c r="AB766" s="37" t="str">
        <f>_xlfn.IFNA(VLOOKUP($C766,DataSuS2022!$B$2:$O$854,3,FALSE),"")</f>
        <v>-</v>
      </c>
      <c r="AC766" s="37" t="str">
        <f>_xlfn.IFNA(VLOOKUP($C766,DataSuS2022!$B$2:$O$854,4,FALSE),"")</f>
        <v>-</v>
      </c>
      <c r="AD766" s="37" t="str">
        <f>_xlfn.IFNA(VLOOKUP($C766,DataSuS2022!$B$2:$O$854,5,FALSE),"")</f>
        <v>-</v>
      </c>
      <c r="AE766" s="37" t="str">
        <f>_xlfn.IFNA(VLOOKUP($C766,DataSuS2022!$B$2:$O$854,6,FALSE),"")</f>
        <v>-</v>
      </c>
      <c r="AF766" s="37" t="str">
        <f>_xlfn.IFNA(VLOOKUP($C766,DataSuS2022!$B$2:$O$854,7,FALSE),"")</f>
        <v>-</v>
      </c>
      <c r="AG766" s="37" t="str">
        <f>_xlfn.IFNA(VLOOKUP($C766,DataSuS2022!$B$2:$O$854,8,FALSE),"")</f>
        <v>-</v>
      </c>
      <c r="AH766" s="37" t="str">
        <f>_xlfn.IFNA(VLOOKUP($C766,DataSuS2022!$B$2:$O$854,9,FALSE),"")</f>
        <v>-</v>
      </c>
      <c r="AI766" s="37" t="str">
        <f>_xlfn.IFNA(VLOOKUP($C766,DataSuS2022!$B$2:$O$854,10,FALSE),"")</f>
        <v>-</v>
      </c>
      <c r="AJ766" s="37" t="str">
        <f>_xlfn.IFNA(VLOOKUP($C766,DataSuS2022!$B$2:$O$854,11,FALSE),"")</f>
        <v>-</v>
      </c>
      <c r="AK766" s="37" t="str">
        <f>_xlfn.IFNA(VLOOKUP($C766,DataSuS2022!$B$2:$O$854,12,TRUE),"")</f>
        <v>-</v>
      </c>
      <c r="AL766" s="37" t="str">
        <f>_xlfn.IFNA(VLOOKUP($C766,DataSuS2022!$B$2:$O$854,13,FALSE),"")</f>
        <v>-</v>
      </c>
      <c r="AM766" s="44">
        <f t="shared" si="61"/>
        <v>0</v>
      </c>
      <c r="AN766" t="str">
        <f>_xlfn.IFNA(VLOOKUP($C766,DataSuS2023!$B$2:$O$854,2,FALSE),"")</f>
        <v>-</v>
      </c>
      <c r="AO766" t="str">
        <f>_xlfn.IFNA(VLOOKUP($C766,DataSuS2023!$B$2:$O$854,3,FALSE),"")</f>
        <v>-</v>
      </c>
      <c r="AP766" t="str">
        <f>_xlfn.IFNA(VLOOKUP($C766,DataSuS2023!$B$2:$O$854,4,FALSE),"")</f>
        <v>-</v>
      </c>
      <c r="AQ766" t="str">
        <f>_xlfn.IFNA(VLOOKUP($C766,DataSuS2023!$B$2:$O$854,5,FALSE),"")</f>
        <v>-</v>
      </c>
      <c r="AR766" t="str">
        <f>_xlfn.IFNA(VLOOKUP($C766,DataSuS2023!$B$2:$O$854,6,FALSE),"")</f>
        <v>-</v>
      </c>
      <c r="AS766" t="str">
        <f>_xlfn.IFNA(VLOOKUP($C766,DataSuS2023!$B$2:$O$854,7,FALSE),"")</f>
        <v>-</v>
      </c>
      <c r="AT766" t="str">
        <f>_xlfn.IFNA(VLOOKUP($C766,DataSuS2023!$B$2:$O$854,8,FALSE),"")</f>
        <v>-</v>
      </c>
      <c r="AU766" t="str">
        <f>_xlfn.IFNA(VLOOKUP($C766,DataSuS2023!$B$2:$O$854,9,FALSE),"")</f>
        <v>-</v>
      </c>
      <c r="AV766" t="str">
        <f>_xlfn.IFNA(VLOOKUP($C766,DataSuS2023!$B$2:$O$854,10,FALSE),"")</f>
        <v>-</v>
      </c>
      <c r="AW766" t="str">
        <f>_xlfn.IFNA(VLOOKUP($C766,DataSuS2023!$B$2:$O$854,11,FALSE),"")</f>
        <v>-</v>
      </c>
      <c r="AX766" t="str">
        <f>_xlfn.IFNA(VLOOKUP($C766,DataSuS2023!$B$2:$O$854,12,FALSE),"")</f>
        <v>-</v>
      </c>
      <c r="AY766" t="str">
        <f>_xlfn.IFNA(VLOOKUP($C766,DataSuS2023!$B$2:$O$854,13,FALSE),"")</f>
        <v>-</v>
      </c>
      <c r="AZ766" s="43">
        <f t="shared" si="63"/>
        <v>0</v>
      </c>
      <c r="BA766">
        <f t="shared" si="62"/>
        <v>0</v>
      </c>
    </row>
    <row r="767" spans="1:53" ht="15.75" customHeight="1">
      <c r="A767" s="10" t="s">
        <v>1309</v>
      </c>
      <c r="B767" s="5">
        <v>3165206</v>
      </c>
      <c r="C767" s="5" t="str">
        <f t="shared" si="59"/>
        <v>31652</v>
      </c>
      <c r="D767" s="11" t="s">
        <v>56</v>
      </c>
      <c r="E767" s="12">
        <v>0.45600000000000002</v>
      </c>
      <c r="F767" s="12">
        <v>0.61899999999999999</v>
      </c>
      <c r="G767" s="13">
        <v>0.7</v>
      </c>
      <c r="H767" s="46" t="s">
        <v>593</v>
      </c>
      <c r="I767" s="13" t="s">
        <v>70</v>
      </c>
      <c r="J767" s="14">
        <v>1.07</v>
      </c>
      <c r="K767" s="14">
        <v>277.928</v>
      </c>
      <c r="L767" s="15">
        <f t="shared" ref="L767:L854" si="64">(J767/K767)*1000</f>
        <v>3.849917964364872</v>
      </c>
      <c r="M767" s="6" t="s">
        <v>89</v>
      </c>
      <c r="N767" s="3" t="str">
        <f>_xlfn.IFNA(VLOOKUP($C767,DataSuS2021!$B$2:$O$173,2,FALSE),"")</f>
        <v/>
      </c>
      <c r="O767" s="3" t="str">
        <f>_xlfn.IFNA(VLOOKUP($C767,DataSuS2021!$B$2:$O$173,3,FALSE),"")</f>
        <v/>
      </c>
      <c r="P767" s="3" t="str">
        <f>_xlfn.IFNA(VLOOKUP($C767,DataSuS2021!$B$2:$O$173,4,FALSE),"")</f>
        <v/>
      </c>
      <c r="Q767" s="3" t="str">
        <f>_xlfn.IFNA(VLOOKUP($C767,DataSuS2021!$B$2:$O$173,5,FALSE),"")</f>
        <v/>
      </c>
      <c r="R767" s="3" t="str">
        <f>_xlfn.IFNA(VLOOKUP($C767,DataSuS2021!$B$2:$O$173,6,FALSE),"")</f>
        <v/>
      </c>
      <c r="S767" s="3" t="str">
        <f>_xlfn.IFNA(VLOOKUP($C767,DataSuS2021!$B$2:$O$173,7,FALSE),"")</f>
        <v/>
      </c>
      <c r="T767" s="3" t="str">
        <f>_xlfn.IFNA(VLOOKUP($C767,DataSuS2021!$B$2:$O$173,8,FALSE),"")</f>
        <v/>
      </c>
      <c r="U767" s="3" t="str">
        <f>_xlfn.IFNA(VLOOKUP($C767,DataSuS2021!$B$2:$O$173,9,FALSE),"")</f>
        <v/>
      </c>
      <c r="V767" s="3" t="str">
        <f>_xlfn.IFNA(VLOOKUP($C767,DataSuS2021!$B$2:$O$173,10,FALSE),"")</f>
        <v/>
      </c>
      <c r="W767" s="3" t="str">
        <f>_xlfn.IFNA(VLOOKUP($C767,DataSuS2021!$B$2:$O$173,11,FALSE),"")</f>
        <v/>
      </c>
      <c r="X767" s="3" t="str">
        <f>_xlfn.IFNA(VLOOKUP($C767,DataSuS2021!$B$2:$O$173,12,FALSE),"")</f>
        <v/>
      </c>
      <c r="Y767" s="3" t="str">
        <f>_xlfn.IFNA(VLOOKUP($C767,DataSuS2021!$B$2:$O$173,13,FALSE),"")</f>
        <v/>
      </c>
      <c r="Z767" s="42">
        <f t="shared" si="60"/>
        <v>0</v>
      </c>
      <c r="AA767" s="37" t="str">
        <f>_xlfn.IFNA(VLOOKUP($C767,DataSuS2022!$B$2:$O$854,2,FALSE),"")</f>
        <v>-</v>
      </c>
      <c r="AB767" s="37" t="str">
        <f>_xlfn.IFNA(VLOOKUP($C767,DataSuS2022!$B$2:$O$854,3,FALSE),"")</f>
        <v>-</v>
      </c>
      <c r="AC767" s="37" t="str">
        <f>_xlfn.IFNA(VLOOKUP($C767,DataSuS2022!$B$2:$O$854,4,FALSE),"")</f>
        <v>-</v>
      </c>
      <c r="AD767" s="37" t="str">
        <f>_xlfn.IFNA(VLOOKUP($C767,DataSuS2022!$B$2:$O$854,5,FALSE),"")</f>
        <v>-</v>
      </c>
      <c r="AE767" s="37" t="str">
        <f>_xlfn.IFNA(VLOOKUP($C767,DataSuS2022!$B$2:$O$854,6,FALSE),"")</f>
        <v>-</v>
      </c>
      <c r="AF767" s="37" t="str">
        <f>_xlfn.IFNA(VLOOKUP($C767,DataSuS2022!$B$2:$O$854,7,FALSE),"")</f>
        <v>-</v>
      </c>
      <c r="AG767" s="37" t="str">
        <f>_xlfn.IFNA(VLOOKUP($C767,DataSuS2022!$B$2:$O$854,8,FALSE),"")</f>
        <v>-</v>
      </c>
      <c r="AH767" s="37" t="str">
        <f>_xlfn.IFNA(VLOOKUP($C767,DataSuS2022!$B$2:$O$854,9,FALSE),"")</f>
        <v>-</v>
      </c>
      <c r="AI767" s="37" t="str">
        <f>_xlfn.IFNA(VLOOKUP($C767,DataSuS2022!$B$2:$O$854,10,FALSE),"")</f>
        <v>-</v>
      </c>
      <c r="AJ767" s="37" t="str">
        <f>_xlfn.IFNA(VLOOKUP($C767,DataSuS2022!$B$2:$O$854,11,FALSE),"")</f>
        <v>-</v>
      </c>
      <c r="AK767" s="37" t="str">
        <f>_xlfn.IFNA(VLOOKUP($C767,DataSuS2022!$B$2:$O$854,12,TRUE),"")</f>
        <v>-</v>
      </c>
      <c r="AL767" s="37" t="str">
        <f>_xlfn.IFNA(VLOOKUP($C767,DataSuS2022!$B$2:$O$854,13,FALSE),"")</f>
        <v>-</v>
      </c>
      <c r="AM767" s="44">
        <f t="shared" si="61"/>
        <v>0</v>
      </c>
      <c r="AN767" t="str">
        <f>_xlfn.IFNA(VLOOKUP($C767,DataSuS2023!$B$2:$O$854,2,FALSE),"")</f>
        <v>-</v>
      </c>
      <c r="AO767" t="str">
        <f>_xlfn.IFNA(VLOOKUP($C767,DataSuS2023!$B$2:$O$854,3,FALSE),"")</f>
        <v>-</v>
      </c>
      <c r="AP767" t="str">
        <f>_xlfn.IFNA(VLOOKUP($C767,DataSuS2023!$B$2:$O$854,4,FALSE),"")</f>
        <v>-</v>
      </c>
      <c r="AQ767" t="str">
        <f>_xlfn.IFNA(VLOOKUP($C767,DataSuS2023!$B$2:$O$854,5,FALSE),"")</f>
        <v>-</v>
      </c>
      <c r="AR767" t="str">
        <f>_xlfn.IFNA(VLOOKUP($C767,DataSuS2023!$B$2:$O$854,6,FALSE),"")</f>
        <v>-</v>
      </c>
      <c r="AS767" t="str">
        <f>_xlfn.IFNA(VLOOKUP($C767,DataSuS2023!$B$2:$O$854,7,FALSE),"")</f>
        <v>-</v>
      </c>
      <c r="AT767" t="str">
        <f>_xlfn.IFNA(VLOOKUP($C767,DataSuS2023!$B$2:$O$854,8,FALSE),"")</f>
        <v>-</v>
      </c>
      <c r="AU767" t="str">
        <f>_xlfn.IFNA(VLOOKUP($C767,DataSuS2023!$B$2:$O$854,9,FALSE),"")</f>
        <v>-</v>
      </c>
      <c r="AV767" t="str">
        <f>_xlfn.IFNA(VLOOKUP($C767,DataSuS2023!$B$2:$O$854,10,FALSE),"")</f>
        <v>-</v>
      </c>
      <c r="AW767" t="str">
        <f>_xlfn.IFNA(VLOOKUP($C767,DataSuS2023!$B$2:$O$854,11,FALSE),"")</f>
        <v>-</v>
      </c>
      <c r="AX767" t="str">
        <f>_xlfn.IFNA(VLOOKUP($C767,DataSuS2023!$B$2:$O$854,12,FALSE),"")</f>
        <v>-</v>
      </c>
      <c r="AY767" t="str">
        <f>_xlfn.IFNA(VLOOKUP($C767,DataSuS2023!$B$2:$O$854,13,FALSE),"")</f>
        <v>-</v>
      </c>
      <c r="AZ767" s="43">
        <f t="shared" si="63"/>
        <v>0</v>
      </c>
      <c r="BA767">
        <f t="shared" si="62"/>
        <v>0</v>
      </c>
    </row>
    <row r="768" spans="1:53" ht="15.75" customHeight="1">
      <c r="A768" s="10" t="s">
        <v>1310</v>
      </c>
      <c r="B768" s="5">
        <v>3165305</v>
      </c>
      <c r="C768" s="5" t="str">
        <f t="shared" si="59"/>
        <v>31653</v>
      </c>
      <c r="D768" s="11" t="s">
        <v>56</v>
      </c>
      <c r="E768" s="12">
        <v>0.40500000000000003</v>
      </c>
      <c r="F768" s="12">
        <v>0.58199999999999996</v>
      </c>
      <c r="G768" s="13">
        <v>0.71499999999999997</v>
      </c>
      <c r="H768" s="46" t="s">
        <v>1311</v>
      </c>
      <c r="I768" s="13" t="s">
        <v>61</v>
      </c>
      <c r="J768" s="14">
        <v>1.76</v>
      </c>
      <c r="K768" s="14">
        <v>392.65100000000001</v>
      </c>
      <c r="L768" s="15">
        <f t="shared" si="64"/>
        <v>4.4823520123468423</v>
      </c>
      <c r="M768" s="6" t="s">
        <v>89</v>
      </c>
      <c r="N768" s="3" t="str">
        <f>_xlfn.IFNA(VLOOKUP($C768,DataSuS2021!$B$2:$O$173,2,FALSE),"")</f>
        <v/>
      </c>
      <c r="O768" s="3" t="str">
        <f>_xlfn.IFNA(VLOOKUP($C768,DataSuS2021!$B$2:$O$173,3,FALSE),"")</f>
        <v/>
      </c>
      <c r="P768" s="3" t="str">
        <f>_xlfn.IFNA(VLOOKUP($C768,DataSuS2021!$B$2:$O$173,4,FALSE),"")</f>
        <v/>
      </c>
      <c r="Q768" s="3" t="str">
        <f>_xlfn.IFNA(VLOOKUP($C768,DataSuS2021!$B$2:$O$173,5,FALSE),"")</f>
        <v/>
      </c>
      <c r="R768" s="3" t="str">
        <f>_xlfn.IFNA(VLOOKUP($C768,DataSuS2021!$B$2:$O$173,6,FALSE),"")</f>
        <v/>
      </c>
      <c r="S768" s="3" t="str">
        <f>_xlfn.IFNA(VLOOKUP($C768,DataSuS2021!$B$2:$O$173,7,FALSE),"")</f>
        <v/>
      </c>
      <c r="T768" s="3" t="str">
        <f>_xlfn.IFNA(VLOOKUP($C768,DataSuS2021!$B$2:$O$173,8,FALSE),"")</f>
        <v/>
      </c>
      <c r="U768" s="3" t="str">
        <f>_xlfn.IFNA(VLOOKUP($C768,DataSuS2021!$B$2:$O$173,9,FALSE),"")</f>
        <v/>
      </c>
      <c r="V768" s="3" t="str">
        <f>_xlfn.IFNA(VLOOKUP($C768,DataSuS2021!$B$2:$O$173,10,FALSE),"")</f>
        <v/>
      </c>
      <c r="W768" s="3" t="str">
        <f>_xlfn.IFNA(VLOOKUP($C768,DataSuS2021!$B$2:$O$173,11,FALSE),"")</f>
        <v/>
      </c>
      <c r="X768" s="3" t="str">
        <f>_xlfn.IFNA(VLOOKUP($C768,DataSuS2021!$B$2:$O$173,12,FALSE),"")</f>
        <v/>
      </c>
      <c r="Y768" s="3" t="str">
        <f>_xlfn.IFNA(VLOOKUP($C768,DataSuS2021!$B$2:$O$173,13,FALSE),"")</f>
        <v/>
      </c>
      <c r="Z768" s="42">
        <f t="shared" si="60"/>
        <v>0</v>
      </c>
      <c r="AA768" s="37" t="str">
        <f>_xlfn.IFNA(VLOOKUP($C768,DataSuS2022!$B$2:$O$854,2,FALSE),"")</f>
        <v>-</v>
      </c>
      <c r="AB768" s="37" t="str">
        <f>_xlfn.IFNA(VLOOKUP($C768,DataSuS2022!$B$2:$O$854,3,FALSE),"")</f>
        <v>-</v>
      </c>
      <c r="AC768" s="37" t="str">
        <f>_xlfn.IFNA(VLOOKUP($C768,DataSuS2022!$B$2:$O$854,4,FALSE),"")</f>
        <v>-</v>
      </c>
      <c r="AD768" s="37" t="str">
        <f>_xlfn.IFNA(VLOOKUP($C768,DataSuS2022!$B$2:$O$854,5,FALSE),"")</f>
        <v>-</v>
      </c>
      <c r="AE768" s="37" t="str">
        <f>_xlfn.IFNA(VLOOKUP($C768,DataSuS2022!$B$2:$O$854,6,FALSE),"")</f>
        <v>-</v>
      </c>
      <c r="AF768" s="37" t="str">
        <f>_xlfn.IFNA(VLOOKUP($C768,DataSuS2022!$B$2:$O$854,7,FALSE),"")</f>
        <v>-</v>
      </c>
      <c r="AG768" s="37" t="str">
        <f>_xlfn.IFNA(VLOOKUP($C768,DataSuS2022!$B$2:$O$854,8,FALSE),"")</f>
        <v>-</v>
      </c>
      <c r="AH768" s="37" t="str">
        <f>_xlfn.IFNA(VLOOKUP($C768,DataSuS2022!$B$2:$O$854,9,FALSE),"")</f>
        <v>-</v>
      </c>
      <c r="AI768" s="37" t="str">
        <f>_xlfn.IFNA(VLOOKUP($C768,DataSuS2022!$B$2:$O$854,10,FALSE),"")</f>
        <v>-</v>
      </c>
      <c r="AJ768" s="37" t="str">
        <f>_xlfn.IFNA(VLOOKUP($C768,DataSuS2022!$B$2:$O$854,11,FALSE),"")</f>
        <v>-</v>
      </c>
      <c r="AK768" s="37" t="str">
        <f>_xlfn.IFNA(VLOOKUP($C768,DataSuS2022!$B$2:$O$854,12,TRUE),"")</f>
        <v>-</v>
      </c>
      <c r="AL768" s="37" t="str">
        <f>_xlfn.IFNA(VLOOKUP($C768,DataSuS2022!$B$2:$O$854,13,FALSE),"")</f>
        <v>-</v>
      </c>
      <c r="AM768" s="44">
        <f t="shared" si="61"/>
        <v>0</v>
      </c>
      <c r="AN768" t="str">
        <f>_xlfn.IFNA(VLOOKUP($C768,DataSuS2023!$B$2:$O$854,2,FALSE),"")</f>
        <v>-</v>
      </c>
      <c r="AO768" t="str">
        <f>_xlfn.IFNA(VLOOKUP($C768,DataSuS2023!$B$2:$O$854,3,FALSE),"")</f>
        <v>-</v>
      </c>
      <c r="AP768" t="str">
        <f>_xlfn.IFNA(VLOOKUP($C768,DataSuS2023!$B$2:$O$854,4,FALSE),"")</f>
        <v>-</v>
      </c>
      <c r="AQ768" t="str">
        <f>_xlfn.IFNA(VLOOKUP($C768,DataSuS2023!$B$2:$O$854,5,FALSE),"")</f>
        <v>-</v>
      </c>
      <c r="AR768" t="str">
        <f>_xlfn.IFNA(VLOOKUP($C768,DataSuS2023!$B$2:$O$854,6,FALSE),"")</f>
        <v>-</v>
      </c>
      <c r="AS768" t="str">
        <f>_xlfn.IFNA(VLOOKUP($C768,DataSuS2023!$B$2:$O$854,7,FALSE),"")</f>
        <v>-</v>
      </c>
      <c r="AT768" t="str">
        <f>_xlfn.IFNA(VLOOKUP($C768,DataSuS2023!$B$2:$O$854,8,FALSE),"")</f>
        <v>-</v>
      </c>
      <c r="AU768" t="str">
        <f>_xlfn.IFNA(VLOOKUP($C768,DataSuS2023!$B$2:$O$854,9,FALSE),"")</f>
        <v>-</v>
      </c>
      <c r="AV768" t="str">
        <f>_xlfn.IFNA(VLOOKUP($C768,DataSuS2023!$B$2:$O$854,10,FALSE),"")</f>
        <v>-</v>
      </c>
      <c r="AW768" t="str">
        <f>_xlfn.IFNA(VLOOKUP($C768,DataSuS2023!$B$2:$O$854,11,FALSE),"")</f>
        <v>-</v>
      </c>
      <c r="AX768" t="str">
        <f>_xlfn.IFNA(VLOOKUP($C768,DataSuS2023!$B$2:$O$854,12,FALSE),"")</f>
        <v>-</v>
      </c>
      <c r="AY768" t="str">
        <f>_xlfn.IFNA(VLOOKUP($C768,DataSuS2023!$B$2:$O$854,13,FALSE),"")</f>
        <v>-</v>
      </c>
      <c r="AZ768" s="43">
        <f t="shared" si="63"/>
        <v>0</v>
      </c>
      <c r="BA768">
        <f t="shared" si="62"/>
        <v>0</v>
      </c>
    </row>
    <row r="769" spans="1:53" ht="15.75" customHeight="1">
      <c r="A769" s="10" t="s">
        <v>1312</v>
      </c>
      <c r="B769" s="5">
        <v>3165404</v>
      </c>
      <c r="C769" s="5" t="str">
        <f t="shared" si="59"/>
        <v>31654</v>
      </c>
      <c r="D769" s="11" t="s">
        <v>59</v>
      </c>
      <c r="E769" s="12">
        <v>0.34599999999999997</v>
      </c>
      <c r="F769" s="12">
        <v>0.52100000000000002</v>
      </c>
      <c r="G769" s="13">
        <v>0.68</v>
      </c>
      <c r="H769" s="46" t="s">
        <v>165</v>
      </c>
      <c r="I769" s="13" t="s">
        <v>61</v>
      </c>
      <c r="J769" s="14">
        <v>1.82</v>
      </c>
      <c r="K769" s="14">
        <v>285.07299999999998</v>
      </c>
      <c r="L769" s="15">
        <f t="shared" si="64"/>
        <v>6.3843296278497093</v>
      </c>
      <c r="M769" s="6" t="s">
        <v>89</v>
      </c>
      <c r="N769" s="3" t="str">
        <f>_xlfn.IFNA(VLOOKUP($C769,DataSuS2021!$B$2:$O$173,2,FALSE),"")</f>
        <v/>
      </c>
      <c r="O769" s="3" t="str">
        <f>_xlfn.IFNA(VLOOKUP($C769,DataSuS2021!$B$2:$O$173,3,FALSE),"")</f>
        <v/>
      </c>
      <c r="P769" s="3" t="str">
        <f>_xlfn.IFNA(VLOOKUP($C769,DataSuS2021!$B$2:$O$173,4,FALSE),"")</f>
        <v/>
      </c>
      <c r="Q769" s="3" t="str">
        <f>_xlfn.IFNA(VLOOKUP($C769,DataSuS2021!$B$2:$O$173,5,FALSE),"")</f>
        <v/>
      </c>
      <c r="R769" s="3" t="str">
        <f>_xlfn.IFNA(VLOOKUP($C769,DataSuS2021!$B$2:$O$173,6,FALSE),"")</f>
        <v/>
      </c>
      <c r="S769" s="3" t="str">
        <f>_xlfn.IFNA(VLOOKUP($C769,DataSuS2021!$B$2:$O$173,7,FALSE),"")</f>
        <v/>
      </c>
      <c r="T769" s="3" t="str">
        <f>_xlfn.IFNA(VLOOKUP($C769,DataSuS2021!$B$2:$O$173,8,FALSE),"")</f>
        <v/>
      </c>
      <c r="U769" s="3" t="str">
        <f>_xlfn.IFNA(VLOOKUP($C769,DataSuS2021!$B$2:$O$173,9,FALSE),"")</f>
        <v/>
      </c>
      <c r="V769" s="3" t="str">
        <f>_xlfn.IFNA(VLOOKUP($C769,DataSuS2021!$B$2:$O$173,10,FALSE),"")</f>
        <v/>
      </c>
      <c r="W769" s="3" t="str">
        <f>_xlfn.IFNA(VLOOKUP($C769,DataSuS2021!$B$2:$O$173,11,FALSE),"")</f>
        <v/>
      </c>
      <c r="X769" s="3" t="str">
        <f>_xlfn.IFNA(VLOOKUP($C769,DataSuS2021!$B$2:$O$173,12,FALSE),"")</f>
        <v/>
      </c>
      <c r="Y769" s="3" t="str">
        <f>_xlfn.IFNA(VLOOKUP($C769,DataSuS2021!$B$2:$O$173,13,FALSE),"")</f>
        <v/>
      </c>
      <c r="Z769" s="42">
        <f t="shared" si="60"/>
        <v>0</v>
      </c>
      <c r="AA769" s="37" t="str">
        <f>_xlfn.IFNA(VLOOKUP($C769,DataSuS2022!$B$2:$O$854,2,FALSE),"")</f>
        <v>-</v>
      </c>
      <c r="AB769" s="37" t="str">
        <f>_xlfn.IFNA(VLOOKUP($C769,DataSuS2022!$B$2:$O$854,3,FALSE),"")</f>
        <v>-</v>
      </c>
      <c r="AC769" s="37" t="str">
        <f>_xlfn.IFNA(VLOOKUP($C769,DataSuS2022!$B$2:$O$854,4,FALSE),"")</f>
        <v>-</v>
      </c>
      <c r="AD769" s="37" t="str">
        <f>_xlfn.IFNA(VLOOKUP($C769,DataSuS2022!$B$2:$O$854,5,FALSE),"")</f>
        <v>-</v>
      </c>
      <c r="AE769" s="37" t="str">
        <f>_xlfn.IFNA(VLOOKUP($C769,DataSuS2022!$B$2:$O$854,6,FALSE),"")</f>
        <v>-</v>
      </c>
      <c r="AF769" s="37" t="str">
        <f>_xlfn.IFNA(VLOOKUP($C769,DataSuS2022!$B$2:$O$854,7,FALSE),"")</f>
        <v>-</v>
      </c>
      <c r="AG769" s="37" t="str">
        <f>_xlfn.IFNA(VLOOKUP($C769,DataSuS2022!$B$2:$O$854,8,FALSE),"")</f>
        <v>-</v>
      </c>
      <c r="AH769" s="37" t="str">
        <f>_xlfn.IFNA(VLOOKUP($C769,DataSuS2022!$B$2:$O$854,9,FALSE),"")</f>
        <v>-</v>
      </c>
      <c r="AI769" s="37" t="str">
        <f>_xlfn.IFNA(VLOOKUP($C769,DataSuS2022!$B$2:$O$854,10,FALSE),"")</f>
        <v>-</v>
      </c>
      <c r="AJ769" s="37" t="str">
        <f>_xlfn.IFNA(VLOOKUP($C769,DataSuS2022!$B$2:$O$854,11,FALSE),"")</f>
        <v>-</v>
      </c>
      <c r="AK769" s="37" t="str">
        <f>_xlfn.IFNA(VLOOKUP($C769,DataSuS2022!$B$2:$O$854,12,TRUE),"")</f>
        <v>-</v>
      </c>
      <c r="AL769" s="37" t="str">
        <f>_xlfn.IFNA(VLOOKUP($C769,DataSuS2022!$B$2:$O$854,13,FALSE),"")</f>
        <v>-</v>
      </c>
      <c r="AM769" s="44">
        <f t="shared" si="61"/>
        <v>0</v>
      </c>
      <c r="AN769" t="str">
        <f>_xlfn.IFNA(VLOOKUP($C769,DataSuS2023!$B$2:$O$854,2,FALSE),"")</f>
        <v>-</v>
      </c>
      <c r="AO769" t="str">
        <f>_xlfn.IFNA(VLOOKUP($C769,DataSuS2023!$B$2:$O$854,3,FALSE),"")</f>
        <v>-</v>
      </c>
      <c r="AP769" t="str">
        <f>_xlfn.IFNA(VLOOKUP($C769,DataSuS2023!$B$2:$O$854,4,FALSE),"")</f>
        <v>-</v>
      </c>
      <c r="AQ769" t="str">
        <f>_xlfn.IFNA(VLOOKUP($C769,DataSuS2023!$B$2:$O$854,5,FALSE),"")</f>
        <v>-</v>
      </c>
      <c r="AR769" t="str">
        <f>_xlfn.IFNA(VLOOKUP($C769,DataSuS2023!$B$2:$O$854,6,FALSE),"")</f>
        <v>-</v>
      </c>
      <c r="AS769" t="str">
        <f>_xlfn.IFNA(VLOOKUP($C769,DataSuS2023!$B$2:$O$854,7,FALSE),"")</f>
        <v>-</v>
      </c>
      <c r="AT769" t="str">
        <f>_xlfn.IFNA(VLOOKUP($C769,DataSuS2023!$B$2:$O$854,8,FALSE),"")</f>
        <v>-</v>
      </c>
      <c r="AU769" t="str">
        <f>_xlfn.IFNA(VLOOKUP($C769,DataSuS2023!$B$2:$O$854,9,FALSE),"")</f>
        <v>-</v>
      </c>
      <c r="AV769" t="str">
        <f>_xlfn.IFNA(VLOOKUP($C769,DataSuS2023!$B$2:$O$854,10,FALSE),"")</f>
        <v>-</v>
      </c>
      <c r="AW769" t="str">
        <f>_xlfn.IFNA(VLOOKUP($C769,DataSuS2023!$B$2:$O$854,11,FALSE),"")</f>
        <v>-</v>
      </c>
      <c r="AX769" t="str">
        <f>_xlfn.IFNA(VLOOKUP($C769,DataSuS2023!$B$2:$O$854,12,FALSE),"")</f>
        <v>-</v>
      </c>
      <c r="AY769" t="str">
        <f>_xlfn.IFNA(VLOOKUP($C769,DataSuS2023!$B$2:$O$854,13,FALSE),"")</f>
        <v>-</v>
      </c>
      <c r="AZ769" s="43">
        <f t="shared" si="63"/>
        <v>0</v>
      </c>
      <c r="BA769">
        <f t="shared" si="62"/>
        <v>0</v>
      </c>
    </row>
    <row r="770" spans="1:53" ht="15.75" customHeight="1">
      <c r="A770" s="10" t="s">
        <v>1313</v>
      </c>
      <c r="B770" s="5">
        <v>3165503</v>
      </c>
      <c r="C770" s="5" t="str">
        <f t="shared" si="59"/>
        <v>31655</v>
      </c>
      <c r="D770" s="11" t="s">
        <v>51</v>
      </c>
      <c r="E770" s="12">
        <v>0.41199999999999998</v>
      </c>
      <c r="F770" s="12">
        <v>0.58799999999999997</v>
      </c>
      <c r="G770" s="13">
        <v>0.63600000000000001</v>
      </c>
      <c r="H770" s="46" t="s">
        <v>403</v>
      </c>
      <c r="I770" s="13" t="s">
        <v>61</v>
      </c>
      <c r="J770" s="14">
        <v>1.07</v>
      </c>
      <c r="K770" s="14">
        <v>141.904</v>
      </c>
      <c r="L770" s="15">
        <f t="shared" si="64"/>
        <v>7.5403089412560611</v>
      </c>
      <c r="M770" s="6" t="s">
        <v>67</v>
      </c>
      <c r="N770" s="3" t="str">
        <f>_xlfn.IFNA(VLOOKUP($C770,DataSuS2021!$B$2:$O$173,2,FALSE),"")</f>
        <v>-</v>
      </c>
      <c r="O770" s="3" t="str">
        <f>_xlfn.IFNA(VLOOKUP($C770,DataSuS2021!$B$2:$O$173,3,FALSE),"")</f>
        <v>-</v>
      </c>
      <c r="P770" s="3" t="str">
        <f>_xlfn.IFNA(VLOOKUP($C770,DataSuS2021!$B$2:$O$173,4,FALSE),"")</f>
        <v>-</v>
      </c>
      <c r="Q770" s="3" t="str">
        <f>_xlfn.IFNA(VLOOKUP($C770,DataSuS2021!$B$2:$O$173,5,FALSE),"")</f>
        <v>-</v>
      </c>
      <c r="R770" s="3" t="str">
        <f>_xlfn.IFNA(VLOOKUP($C770,DataSuS2021!$B$2:$O$173,6,FALSE),"")</f>
        <v>-</v>
      </c>
      <c r="S770" s="3" t="str">
        <f>_xlfn.IFNA(VLOOKUP($C770,DataSuS2021!$B$2:$O$173,7,FALSE),"")</f>
        <v>-</v>
      </c>
      <c r="T770" s="3">
        <f>_xlfn.IFNA(VLOOKUP($C770,DataSuS2021!$B$2:$O$173,8,FALSE),"")</f>
        <v>1</v>
      </c>
      <c r="U770" s="3">
        <f>_xlfn.IFNA(VLOOKUP($C770,DataSuS2021!$B$2:$O$173,9,FALSE),"")</f>
        <v>1</v>
      </c>
      <c r="V770" s="3">
        <f>_xlfn.IFNA(VLOOKUP($C770,DataSuS2021!$B$2:$O$173,10,FALSE),"")</f>
        <v>1</v>
      </c>
      <c r="W770" s="3" t="str">
        <f>_xlfn.IFNA(VLOOKUP($C770,DataSuS2021!$B$2:$O$173,11,FALSE),"")</f>
        <v>-</v>
      </c>
      <c r="X770" s="3" t="str">
        <f>_xlfn.IFNA(VLOOKUP($C770,DataSuS2021!$B$2:$O$173,12,FALSE),"")</f>
        <v>-</v>
      </c>
      <c r="Y770" s="3" t="str">
        <f>_xlfn.IFNA(VLOOKUP($C770,DataSuS2021!$B$2:$O$173,13,FALSE),"")</f>
        <v>-</v>
      </c>
      <c r="Z770" s="42">
        <f t="shared" si="60"/>
        <v>3</v>
      </c>
      <c r="AA770" s="37" t="str">
        <f>_xlfn.IFNA(VLOOKUP($C770,DataSuS2022!$B$2:$O$854,2,FALSE),"")</f>
        <v>-</v>
      </c>
      <c r="AB770" s="37" t="str">
        <f>_xlfn.IFNA(VLOOKUP($C770,DataSuS2022!$B$2:$O$854,3,FALSE),"")</f>
        <v>-</v>
      </c>
      <c r="AC770" s="37" t="str">
        <f>_xlfn.IFNA(VLOOKUP($C770,DataSuS2022!$B$2:$O$854,4,FALSE),"")</f>
        <v>-</v>
      </c>
      <c r="AD770" s="37" t="str">
        <f>_xlfn.IFNA(VLOOKUP($C770,DataSuS2022!$B$2:$O$854,5,FALSE),"")</f>
        <v>-</v>
      </c>
      <c r="AE770" s="37" t="str">
        <f>_xlfn.IFNA(VLOOKUP($C770,DataSuS2022!$B$2:$O$854,6,FALSE),"")</f>
        <v>-</v>
      </c>
      <c r="AF770" s="37" t="str">
        <f>_xlfn.IFNA(VLOOKUP($C770,DataSuS2022!$B$2:$O$854,7,FALSE),"")</f>
        <v>-</v>
      </c>
      <c r="AG770" s="37" t="str">
        <f>_xlfn.IFNA(VLOOKUP($C770,DataSuS2022!$B$2:$O$854,8,FALSE),"")</f>
        <v>-</v>
      </c>
      <c r="AH770" s="37" t="str">
        <f>_xlfn.IFNA(VLOOKUP($C770,DataSuS2022!$B$2:$O$854,9,FALSE),"")</f>
        <v>-</v>
      </c>
      <c r="AI770" s="37" t="str">
        <f>_xlfn.IFNA(VLOOKUP($C770,DataSuS2022!$B$2:$O$854,10,FALSE),"")</f>
        <v>-</v>
      </c>
      <c r="AJ770" s="37" t="str">
        <f>_xlfn.IFNA(VLOOKUP($C770,DataSuS2022!$B$2:$O$854,11,FALSE),"")</f>
        <v>-</v>
      </c>
      <c r="AK770" s="37" t="str">
        <f>_xlfn.IFNA(VLOOKUP($C770,DataSuS2022!$B$2:$O$854,12,TRUE),"")</f>
        <v>-</v>
      </c>
      <c r="AL770" s="37" t="str">
        <f>_xlfn.IFNA(VLOOKUP($C770,DataSuS2022!$B$2:$O$854,13,FALSE),"")</f>
        <v>-</v>
      </c>
      <c r="AM770" s="44">
        <f t="shared" si="61"/>
        <v>0</v>
      </c>
      <c r="AN770" t="str">
        <f>_xlfn.IFNA(VLOOKUP($C770,DataSuS2023!$B$2:$O$854,2,FALSE),"")</f>
        <v>-</v>
      </c>
      <c r="AO770" t="str">
        <f>_xlfn.IFNA(VLOOKUP($C770,DataSuS2023!$B$2:$O$854,3,FALSE),"")</f>
        <v>-</v>
      </c>
      <c r="AP770" t="str">
        <f>_xlfn.IFNA(VLOOKUP($C770,DataSuS2023!$B$2:$O$854,4,FALSE),"")</f>
        <v>-</v>
      </c>
      <c r="AQ770" t="str">
        <f>_xlfn.IFNA(VLOOKUP($C770,DataSuS2023!$B$2:$O$854,5,FALSE),"")</f>
        <v>-</v>
      </c>
      <c r="AR770" t="str">
        <f>_xlfn.IFNA(VLOOKUP($C770,DataSuS2023!$B$2:$O$854,6,FALSE),"")</f>
        <v>-</v>
      </c>
      <c r="AS770" t="str">
        <f>_xlfn.IFNA(VLOOKUP($C770,DataSuS2023!$B$2:$O$854,7,FALSE),"")</f>
        <v>-</v>
      </c>
      <c r="AT770" t="str">
        <f>_xlfn.IFNA(VLOOKUP($C770,DataSuS2023!$B$2:$O$854,8,FALSE),"")</f>
        <v>-</v>
      </c>
      <c r="AU770" t="str">
        <f>_xlfn.IFNA(VLOOKUP($C770,DataSuS2023!$B$2:$O$854,9,FALSE),"")</f>
        <v>-</v>
      </c>
      <c r="AV770" t="str">
        <f>_xlfn.IFNA(VLOOKUP($C770,DataSuS2023!$B$2:$O$854,10,FALSE),"")</f>
        <v>-</v>
      </c>
      <c r="AW770" t="str">
        <f>_xlfn.IFNA(VLOOKUP($C770,DataSuS2023!$B$2:$O$854,11,FALSE),"")</f>
        <v>-</v>
      </c>
      <c r="AX770" t="str">
        <f>_xlfn.IFNA(VLOOKUP($C770,DataSuS2023!$B$2:$O$854,12,FALSE),"")</f>
        <v>-</v>
      </c>
      <c r="AY770" t="str">
        <f>_xlfn.IFNA(VLOOKUP($C770,DataSuS2023!$B$2:$O$854,13,FALSE),"")</f>
        <v>-</v>
      </c>
      <c r="AZ770" s="43">
        <f t="shared" si="63"/>
        <v>0</v>
      </c>
      <c r="BA770">
        <f t="shared" si="62"/>
        <v>3</v>
      </c>
    </row>
    <row r="771" spans="1:53" ht="15.75" customHeight="1">
      <c r="A771" s="10" t="s">
        <v>1314</v>
      </c>
      <c r="B771" s="5">
        <v>3165537</v>
      </c>
      <c r="C771" s="5" t="str">
        <f t="shared" ref="C771:C834" si="65">MID(B771,1,5)</f>
        <v>31655</v>
      </c>
      <c r="D771" s="11" t="s">
        <v>72</v>
      </c>
      <c r="E771" s="12">
        <v>0.21299999999999999</v>
      </c>
      <c r="F771" s="12">
        <v>0.38700000000000001</v>
      </c>
      <c r="G771" s="13">
        <v>0.73399999999999999</v>
      </c>
      <c r="H771" s="46" t="s">
        <v>752</v>
      </c>
      <c r="I771" s="13" t="s">
        <v>61</v>
      </c>
      <c r="J771" s="14">
        <v>7.58</v>
      </c>
      <c r="K771" s="14">
        <v>62.134</v>
      </c>
      <c r="L771" s="15">
        <f t="shared" si="64"/>
        <v>121.9943992017253</v>
      </c>
      <c r="M771" s="6" t="s">
        <v>117</v>
      </c>
      <c r="N771" s="3" t="str">
        <f>_xlfn.IFNA(VLOOKUP($C771,DataSuS2021!$B$2:$O$173,2,FALSE),"")</f>
        <v>-</v>
      </c>
      <c r="O771" s="3" t="str">
        <f>_xlfn.IFNA(VLOOKUP($C771,DataSuS2021!$B$2:$O$173,3,FALSE),"")</f>
        <v>-</v>
      </c>
      <c r="P771" s="3" t="str">
        <f>_xlfn.IFNA(VLOOKUP($C771,DataSuS2021!$B$2:$O$173,4,FALSE),"")</f>
        <v>-</v>
      </c>
      <c r="Q771" s="3" t="str">
        <f>_xlfn.IFNA(VLOOKUP($C771,DataSuS2021!$B$2:$O$173,5,FALSE),"")</f>
        <v>-</v>
      </c>
      <c r="R771" s="3" t="str">
        <f>_xlfn.IFNA(VLOOKUP($C771,DataSuS2021!$B$2:$O$173,6,FALSE),"")</f>
        <v>-</v>
      </c>
      <c r="S771" s="3" t="str">
        <f>_xlfn.IFNA(VLOOKUP($C771,DataSuS2021!$B$2:$O$173,7,FALSE),"")</f>
        <v>-</v>
      </c>
      <c r="T771" s="3">
        <f>_xlfn.IFNA(VLOOKUP($C771,DataSuS2021!$B$2:$O$173,8,FALSE),"")</f>
        <v>1</v>
      </c>
      <c r="U771" s="3">
        <f>_xlfn.IFNA(VLOOKUP($C771,DataSuS2021!$B$2:$O$173,9,FALSE),"")</f>
        <v>1</v>
      </c>
      <c r="V771" s="3">
        <f>_xlfn.IFNA(VLOOKUP($C771,DataSuS2021!$B$2:$O$173,10,FALSE),"")</f>
        <v>1</v>
      </c>
      <c r="W771" s="3" t="str">
        <f>_xlfn.IFNA(VLOOKUP($C771,DataSuS2021!$B$2:$O$173,11,FALSE),"")</f>
        <v>-</v>
      </c>
      <c r="X771" s="3" t="str">
        <f>_xlfn.IFNA(VLOOKUP($C771,DataSuS2021!$B$2:$O$173,12,FALSE),"")</f>
        <v>-</v>
      </c>
      <c r="Y771" s="3" t="str">
        <f>_xlfn.IFNA(VLOOKUP($C771,DataSuS2021!$B$2:$O$173,13,FALSE),"")</f>
        <v>-</v>
      </c>
      <c r="Z771" s="42">
        <f t="shared" ref="Z771:Z834" si="66">SUM(N771:Y771)</f>
        <v>3</v>
      </c>
      <c r="AA771" s="37" t="str">
        <f>_xlfn.IFNA(VLOOKUP($C771,DataSuS2022!$B$2:$O$854,2,FALSE),"")</f>
        <v>-</v>
      </c>
      <c r="AB771" s="37" t="str">
        <f>_xlfn.IFNA(VLOOKUP($C771,DataSuS2022!$B$2:$O$854,3,FALSE),"")</f>
        <v>-</v>
      </c>
      <c r="AC771" s="37" t="str">
        <f>_xlfn.IFNA(VLOOKUP($C771,DataSuS2022!$B$2:$O$854,4,FALSE),"")</f>
        <v>-</v>
      </c>
      <c r="AD771" s="37" t="str">
        <f>_xlfn.IFNA(VLOOKUP($C771,DataSuS2022!$B$2:$O$854,5,FALSE),"")</f>
        <v>-</v>
      </c>
      <c r="AE771" s="37" t="str">
        <f>_xlfn.IFNA(VLOOKUP($C771,DataSuS2022!$B$2:$O$854,6,FALSE),"")</f>
        <v>-</v>
      </c>
      <c r="AF771" s="37" t="str">
        <f>_xlfn.IFNA(VLOOKUP($C771,DataSuS2022!$B$2:$O$854,7,FALSE),"")</f>
        <v>-</v>
      </c>
      <c r="AG771" s="37" t="str">
        <f>_xlfn.IFNA(VLOOKUP($C771,DataSuS2022!$B$2:$O$854,8,FALSE),"")</f>
        <v>-</v>
      </c>
      <c r="AH771" s="37" t="str">
        <f>_xlfn.IFNA(VLOOKUP($C771,DataSuS2022!$B$2:$O$854,9,FALSE),"")</f>
        <v>-</v>
      </c>
      <c r="AI771" s="37" t="str">
        <f>_xlfn.IFNA(VLOOKUP($C771,DataSuS2022!$B$2:$O$854,10,FALSE),"")</f>
        <v>-</v>
      </c>
      <c r="AJ771" s="37" t="str">
        <f>_xlfn.IFNA(VLOOKUP($C771,DataSuS2022!$B$2:$O$854,11,FALSE),"")</f>
        <v>-</v>
      </c>
      <c r="AK771" s="37" t="str">
        <f>_xlfn.IFNA(VLOOKUP($C771,DataSuS2022!$B$2:$O$854,12,TRUE),"")</f>
        <v>-</v>
      </c>
      <c r="AL771" s="37" t="str">
        <f>_xlfn.IFNA(VLOOKUP($C771,DataSuS2022!$B$2:$O$854,13,FALSE),"")</f>
        <v>-</v>
      </c>
      <c r="AM771" s="44">
        <f t="shared" ref="AM771:AM834" si="67">SUM(AA771:AL771)</f>
        <v>0</v>
      </c>
      <c r="AN771" t="str">
        <f>_xlfn.IFNA(VLOOKUP($C771,DataSuS2023!$B$2:$O$854,2,FALSE),"")</f>
        <v>-</v>
      </c>
      <c r="AO771" t="str">
        <f>_xlfn.IFNA(VLOOKUP($C771,DataSuS2023!$B$2:$O$854,3,FALSE),"")</f>
        <v>-</v>
      </c>
      <c r="AP771" t="str">
        <f>_xlfn.IFNA(VLOOKUP($C771,DataSuS2023!$B$2:$O$854,4,FALSE),"")</f>
        <v>-</v>
      </c>
      <c r="AQ771" t="str">
        <f>_xlfn.IFNA(VLOOKUP($C771,DataSuS2023!$B$2:$O$854,5,FALSE),"")</f>
        <v>-</v>
      </c>
      <c r="AR771" t="str">
        <f>_xlfn.IFNA(VLOOKUP($C771,DataSuS2023!$B$2:$O$854,6,FALSE),"")</f>
        <v>-</v>
      </c>
      <c r="AS771" t="str">
        <f>_xlfn.IFNA(VLOOKUP($C771,DataSuS2023!$B$2:$O$854,7,FALSE),"")</f>
        <v>-</v>
      </c>
      <c r="AT771" t="str">
        <f>_xlfn.IFNA(VLOOKUP($C771,DataSuS2023!$B$2:$O$854,8,FALSE),"")</f>
        <v>-</v>
      </c>
      <c r="AU771" t="str">
        <f>_xlfn.IFNA(VLOOKUP($C771,DataSuS2023!$B$2:$O$854,9,FALSE),"")</f>
        <v>-</v>
      </c>
      <c r="AV771" t="str">
        <f>_xlfn.IFNA(VLOOKUP($C771,DataSuS2023!$B$2:$O$854,10,FALSE),"")</f>
        <v>-</v>
      </c>
      <c r="AW771" t="str">
        <f>_xlfn.IFNA(VLOOKUP($C771,DataSuS2023!$B$2:$O$854,11,FALSE),"")</f>
        <v>-</v>
      </c>
      <c r="AX771" t="str">
        <f>_xlfn.IFNA(VLOOKUP($C771,DataSuS2023!$B$2:$O$854,12,FALSE),"")</f>
        <v>-</v>
      </c>
      <c r="AY771" t="str">
        <f>_xlfn.IFNA(VLOOKUP($C771,DataSuS2023!$B$2:$O$854,13,FALSE),"")</f>
        <v>-</v>
      </c>
      <c r="AZ771" s="43">
        <f t="shared" si="63"/>
        <v>0</v>
      </c>
      <c r="BA771">
        <f t="shared" ref="BA771:BA834" si="68">Z771+AM771+AZ771</f>
        <v>3</v>
      </c>
    </row>
    <row r="772" spans="1:53" ht="15.75" customHeight="1">
      <c r="A772" s="10" t="s">
        <v>1315</v>
      </c>
      <c r="B772" s="5">
        <v>3165560</v>
      </c>
      <c r="C772" s="5" t="str">
        <f t="shared" si="65"/>
        <v>31655</v>
      </c>
      <c r="D772" s="11" t="s">
        <v>51</v>
      </c>
      <c r="E772" s="12">
        <v>0.29199999999999998</v>
      </c>
      <c r="F772" s="12">
        <v>0.50600000000000001</v>
      </c>
      <c r="G772" s="13">
        <v>0.65400000000000003</v>
      </c>
      <c r="H772" s="46" t="s">
        <v>1316</v>
      </c>
      <c r="I772" s="13" t="s">
        <v>61</v>
      </c>
      <c r="J772" s="14">
        <v>0.48</v>
      </c>
      <c r="K772" s="14">
        <v>176.63399999999999</v>
      </c>
      <c r="L772" s="15">
        <f t="shared" si="64"/>
        <v>2.7174836101769761</v>
      </c>
      <c r="M772" s="6" t="s">
        <v>62</v>
      </c>
      <c r="N772" s="3" t="str">
        <f>_xlfn.IFNA(VLOOKUP($C772,DataSuS2021!$B$2:$O$173,2,FALSE),"")</f>
        <v>-</v>
      </c>
      <c r="O772" s="3" t="str">
        <f>_xlfn.IFNA(VLOOKUP($C772,DataSuS2021!$B$2:$O$173,3,FALSE),"")</f>
        <v>-</v>
      </c>
      <c r="P772" s="3" t="str">
        <f>_xlfn.IFNA(VLOOKUP($C772,DataSuS2021!$B$2:$O$173,4,FALSE),"")</f>
        <v>-</v>
      </c>
      <c r="Q772" s="3" t="str">
        <f>_xlfn.IFNA(VLOOKUP($C772,DataSuS2021!$B$2:$O$173,5,FALSE),"")</f>
        <v>-</v>
      </c>
      <c r="R772" s="3" t="str">
        <f>_xlfn.IFNA(VLOOKUP($C772,DataSuS2021!$B$2:$O$173,6,FALSE),"")</f>
        <v>-</v>
      </c>
      <c r="S772" s="3" t="str">
        <f>_xlfn.IFNA(VLOOKUP($C772,DataSuS2021!$B$2:$O$173,7,FALSE),"")</f>
        <v>-</v>
      </c>
      <c r="T772" s="3">
        <f>_xlfn.IFNA(VLOOKUP($C772,DataSuS2021!$B$2:$O$173,8,FALSE),"")</f>
        <v>1</v>
      </c>
      <c r="U772" s="3">
        <f>_xlfn.IFNA(VLOOKUP($C772,DataSuS2021!$B$2:$O$173,9,FALSE),"")</f>
        <v>1</v>
      </c>
      <c r="V772" s="3">
        <f>_xlfn.IFNA(VLOOKUP($C772,DataSuS2021!$B$2:$O$173,10,FALSE),"")</f>
        <v>1</v>
      </c>
      <c r="W772" s="3" t="str">
        <f>_xlfn.IFNA(VLOOKUP($C772,DataSuS2021!$B$2:$O$173,11,FALSE),"")</f>
        <v>-</v>
      </c>
      <c r="X772" s="3" t="str">
        <f>_xlfn.IFNA(VLOOKUP($C772,DataSuS2021!$B$2:$O$173,12,FALSE),"")</f>
        <v>-</v>
      </c>
      <c r="Y772" s="3" t="str">
        <f>_xlfn.IFNA(VLOOKUP($C772,DataSuS2021!$B$2:$O$173,13,FALSE),"")</f>
        <v>-</v>
      </c>
      <c r="Z772" s="42">
        <f t="shared" si="66"/>
        <v>3</v>
      </c>
      <c r="AA772" s="37" t="str">
        <f>_xlfn.IFNA(VLOOKUP($C772,DataSuS2022!$B$2:$O$854,2,FALSE),"")</f>
        <v>-</v>
      </c>
      <c r="AB772" s="37" t="str">
        <f>_xlfn.IFNA(VLOOKUP($C772,DataSuS2022!$B$2:$O$854,3,FALSE),"")</f>
        <v>-</v>
      </c>
      <c r="AC772" s="37" t="str">
        <f>_xlfn.IFNA(VLOOKUP($C772,DataSuS2022!$B$2:$O$854,4,FALSE),"")</f>
        <v>-</v>
      </c>
      <c r="AD772" s="37" t="str">
        <f>_xlfn.IFNA(VLOOKUP($C772,DataSuS2022!$B$2:$O$854,5,FALSE),"")</f>
        <v>-</v>
      </c>
      <c r="AE772" s="37" t="str">
        <f>_xlfn.IFNA(VLOOKUP($C772,DataSuS2022!$B$2:$O$854,6,FALSE),"")</f>
        <v>-</v>
      </c>
      <c r="AF772" s="37" t="str">
        <f>_xlfn.IFNA(VLOOKUP($C772,DataSuS2022!$B$2:$O$854,7,FALSE),"")</f>
        <v>-</v>
      </c>
      <c r="AG772" s="37" t="str">
        <f>_xlfn.IFNA(VLOOKUP($C772,DataSuS2022!$B$2:$O$854,8,FALSE),"")</f>
        <v>-</v>
      </c>
      <c r="AH772" s="37" t="str">
        <f>_xlfn.IFNA(VLOOKUP($C772,DataSuS2022!$B$2:$O$854,9,FALSE),"")</f>
        <v>-</v>
      </c>
      <c r="AI772" s="37" t="str">
        <f>_xlfn.IFNA(VLOOKUP($C772,DataSuS2022!$B$2:$O$854,10,FALSE),"")</f>
        <v>-</v>
      </c>
      <c r="AJ772" s="37" t="str">
        <f>_xlfn.IFNA(VLOOKUP($C772,DataSuS2022!$B$2:$O$854,11,FALSE),"")</f>
        <v>-</v>
      </c>
      <c r="AK772" s="37" t="str">
        <f>_xlfn.IFNA(VLOOKUP($C772,DataSuS2022!$B$2:$O$854,12,TRUE),"")</f>
        <v>-</v>
      </c>
      <c r="AL772" s="37" t="str">
        <f>_xlfn.IFNA(VLOOKUP($C772,DataSuS2022!$B$2:$O$854,13,FALSE),"")</f>
        <v>-</v>
      </c>
      <c r="AM772" s="44">
        <f t="shared" si="67"/>
        <v>0</v>
      </c>
      <c r="AN772" t="str">
        <f>_xlfn.IFNA(VLOOKUP($C772,DataSuS2023!$B$2:$O$854,2,FALSE),"")</f>
        <v>-</v>
      </c>
      <c r="AO772" t="str">
        <f>_xlfn.IFNA(VLOOKUP($C772,DataSuS2023!$B$2:$O$854,3,FALSE),"")</f>
        <v>-</v>
      </c>
      <c r="AP772" t="str">
        <f>_xlfn.IFNA(VLOOKUP($C772,DataSuS2023!$B$2:$O$854,4,FALSE),"")</f>
        <v>-</v>
      </c>
      <c r="AQ772" t="str">
        <f>_xlfn.IFNA(VLOOKUP($C772,DataSuS2023!$B$2:$O$854,5,FALSE),"")</f>
        <v>-</v>
      </c>
      <c r="AR772" t="str">
        <f>_xlfn.IFNA(VLOOKUP($C772,DataSuS2023!$B$2:$O$854,6,FALSE),"")</f>
        <v>-</v>
      </c>
      <c r="AS772" t="str">
        <f>_xlfn.IFNA(VLOOKUP($C772,DataSuS2023!$B$2:$O$854,7,FALSE),"")</f>
        <v>-</v>
      </c>
      <c r="AT772" t="str">
        <f>_xlfn.IFNA(VLOOKUP($C772,DataSuS2023!$B$2:$O$854,8,FALSE),"")</f>
        <v>-</v>
      </c>
      <c r="AU772" t="str">
        <f>_xlfn.IFNA(VLOOKUP($C772,DataSuS2023!$B$2:$O$854,9,FALSE),"")</f>
        <v>-</v>
      </c>
      <c r="AV772" t="str">
        <f>_xlfn.IFNA(VLOOKUP($C772,DataSuS2023!$B$2:$O$854,10,FALSE),"")</f>
        <v>-</v>
      </c>
      <c r="AW772" t="str">
        <f>_xlfn.IFNA(VLOOKUP($C772,DataSuS2023!$B$2:$O$854,11,FALSE),"")</f>
        <v>-</v>
      </c>
      <c r="AX772" t="str">
        <f>_xlfn.IFNA(VLOOKUP($C772,DataSuS2023!$B$2:$O$854,12,FALSE),"")</f>
        <v>-</v>
      </c>
      <c r="AY772" t="str">
        <f>_xlfn.IFNA(VLOOKUP($C772,DataSuS2023!$B$2:$O$854,13,FALSE),"")</f>
        <v>-</v>
      </c>
      <c r="AZ772" s="43">
        <f t="shared" si="63"/>
        <v>0</v>
      </c>
      <c r="BA772">
        <f t="shared" si="68"/>
        <v>3</v>
      </c>
    </row>
    <row r="773" spans="1:53" ht="15.75" customHeight="1">
      <c r="A773" s="10" t="s">
        <v>1317</v>
      </c>
      <c r="B773" s="5">
        <v>3165578</v>
      </c>
      <c r="C773" s="5" t="str">
        <f t="shared" si="65"/>
        <v>31655</v>
      </c>
      <c r="D773" s="11" t="s">
        <v>59</v>
      </c>
      <c r="E773" s="12">
        <v>0.34300000000000003</v>
      </c>
      <c r="F773" s="12">
        <v>0.52400000000000002</v>
      </c>
      <c r="G773" s="13">
        <v>0.66100000000000003</v>
      </c>
      <c r="H773" s="46" t="s">
        <v>1318</v>
      </c>
      <c r="I773" s="13" t="s">
        <v>61</v>
      </c>
      <c r="J773" s="14">
        <v>1.1200000000000001</v>
      </c>
      <c r="K773" s="14">
        <v>151.09700000000001</v>
      </c>
      <c r="L773" s="15">
        <f t="shared" si="64"/>
        <v>7.4124568985486148</v>
      </c>
      <c r="M773" s="6" t="s">
        <v>89</v>
      </c>
      <c r="N773" s="3" t="str">
        <f>_xlfn.IFNA(VLOOKUP($C773,DataSuS2021!$B$2:$O$173,2,FALSE),"")</f>
        <v>-</v>
      </c>
      <c r="O773" s="3" t="str">
        <f>_xlfn.IFNA(VLOOKUP($C773,DataSuS2021!$B$2:$O$173,3,FALSE),"")</f>
        <v>-</v>
      </c>
      <c r="P773" s="3" t="str">
        <f>_xlfn.IFNA(VLOOKUP($C773,DataSuS2021!$B$2:$O$173,4,FALSE),"")</f>
        <v>-</v>
      </c>
      <c r="Q773" s="3" t="str">
        <f>_xlfn.IFNA(VLOOKUP($C773,DataSuS2021!$B$2:$O$173,5,FALSE),"")</f>
        <v>-</v>
      </c>
      <c r="R773" s="3" t="str">
        <f>_xlfn.IFNA(VLOOKUP($C773,DataSuS2021!$B$2:$O$173,6,FALSE),"")</f>
        <v>-</v>
      </c>
      <c r="S773" s="3" t="str">
        <f>_xlfn.IFNA(VLOOKUP($C773,DataSuS2021!$B$2:$O$173,7,FALSE),"")</f>
        <v>-</v>
      </c>
      <c r="T773" s="3">
        <f>_xlfn.IFNA(VLOOKUP($C773,DataSuS2021!$B$2:$O$173,8,FALSE),"")</f>
        <v>1</v>
      </c>
      <c r="U773" s="3">
        <f>_xlfn.IFNA(VLOOKUP($C773,DataSuS2021!$B$2:$O$173,9,FALSE),"")</f>
        <v>1</v>
      </c>
      <c r="V773" s="3">
        <f>_xlfn.IFNA(VLOOKUP($C773,DataSuS2021!$B$2:$O$173,10,FALSE),"")</f>
        <v>1</v>
      </c>
      <c r="W773" s="3" t="str">
        <f>_xlfn.IFNA(VLOOKUP($C773,DataSuS2021!$B$2:$O$173,11,FALSE),"")</f>
        <v>-</v>
      </c>
      <c r="X773" s="3" t="str">
        <f>_xlfn.IFNA(VLOOKUP($C773,DataSuS2021!$B$2:$O$173,12,FALSE),"")</f>
        <v>-</v>
      </c>
      <c r="Y773" s="3" t="str">
        <f>_xlfn.IFNA(VLOOKUP($C773,DataSuS2021!$B$2:$O$173,13,FALSE),"")</f>
        <v>-</v>
      </c>
      <c r="Z773" s="42">
        <f t="shared" si="66"/>
        <v>3</v>
      </c>
      <c r="AA773" s="37" t="str">
        <f>_xlfn.IFNA(VLOOKUP($C773,DataSuS2022!$B$2:$O$854,2,FALSE),"")</f>
        <v>-</v>
      </c>
      <c r="AB773" s="37" t="str">
        <f>_xlfn.IFNA(VLOOKUP($C773,DataSuS2022!$B$2:$O$854,3,FALSE),"")</f>
        <v>-</v>
      </c>
      <c r="AC773" s="37" t="str">
        <f>_xlfn.IFNA(VLOOKUP($C773,DataSuS2022!$B$2:$O$854,4,FALSE),"")</f>
        <v>-</v>
      </c>
      <c r="AD773" s="37" t="str">
        <f>_xlfn.IFNA(VLOOKUP($C773,DataSuS2022!$B$2:$O$854,5,FALSE),"")</f>
        <v>-</v>
      </c>
      <c r="AE773" s="37" t="str">
        <f>_xlfn.IFNA(VLOOKUP($C773,DataSuS2022!$B$2:$O$854,6,FALSE),"")</f>
        <v>-</v>
      </c>
      <c r="AF773" s="37" t="str">
        <f>_xlfn.IFNA(VLOOKUP($C773,DataSuS2022!$B$2:$O$854,7,FALSE),"")</f>
        <v>-</v>
      </c>
      <c r="AG773" s="37" t="str">
        <f>_xlfn.IFNA(VLOOKUP($C773,DataSuS2022!$B$2:$O$854,8,FALSE),"")</f>
        <v>-</v>
      </c>
      <c r="AH773" s="37" t="str">
        <f>_xlfn.IFNA(VLOOKUP($C773,DataSuS2022!$B$2:$O$854,9,FALSE),"")</f>
        <v>-</v>
      </c>
      <c r="AI773" s="37" t="str">
        <f>_xlfn.IFNA(VLOOKUP($C773,DataSuS2022!$B$2:$O$854,10,FALSE),"")</f>
        <v>-</v>
      </c>
      <c r="AJ773" s="37" t="str">
        <f>_xlfn.IFNA(VLOOKUP($C773,DataSuS2022!$B$2:$O$854,11,FALSE),"")</f>
        <v>-</v>
      </c>
      <c r="AK773" s="37" t="str">
        <f>_xlfn.IFNA(VLOOKUP($C773,DataSuS2022!$B$2:$O$854,12,TRUE),"")</f>
        <v>-</v>
      </c>
      <c r="AL773" s="37" t="str">
        <f>_xlfn.IFNA(VLOOKUP($C773,DataSuS2022!$B$2:$O$854,13,FALSE),"")</f>
        <v>-</v>
      </c>
      <c r="AM773" s="44">
        <f t="shared" si="67"/>
        <v>0</v>
      </c>
      <c r="AN773" t="str">
        <f>_xlfn.IFNA(VLOOKUP($C773,DataSuS2023!$B$2:$O$854,2,FALSE),"")</f>
        <v>-</v>
      </c>
      <c r="AO773" t="str">
        <f>_xlfn.IFNA(VLOOKUP($C773,DataSuS2023!$B$2:$O$854,3,FALSE),"")</f>
        <v>-</v>
      </c>
      <c r="AP773" t="str">
        <f>_xlfn.IFNA(VLOOKUP($C773,DataSuS2023!$B$2:$O$854,4,FALSE),"")</f>
        <v>-</v>
      </c>
      <c r="AQ773" t="str">
        <f>_xlfn.IFNA(VLOOKUP($C773,DataSuS2023!$B$2:$O$854,5,FALSE),"")</f>
        <v>-</v>
      </c>
      <c r="AR773" t="str">
        <f>_xlfn.IFNA(VLOOKUP($C773,DataSuS2023!$B$2:$O$854,6,FALSE),"")</f>
        <v>-</v>
      </c>
      <c r="AS773" t="str">
        <f>_xlfn.IFNA(VLOOKUP($C773,DataSuS2023!$B$2:$O$854,7,FALSE),"")</f>
        <v>-</v>
      </c>
      <c r="AT773" t="str">
        <f>_xlfn.IFNA(VLOOKUP($C773,DataSuS2023!$B$2:$O$854,8,FALSE),"")</f>
        <v>-</v>
      </c>
      <c r="AU773" t="str">
        <f>_xlfn.IFNA(VLOOKUP($C773,DataSuS2023!$B$2:$O$854,9,FALSE),"")</f>
        <v>-</v>
      </c>
      <c r="AV773" t="str">
        <f>_xlfn.IFNA(VLOOKUP($C773,DataSuS2023!$B$2:$O$854,10,FALSE),"")</f>
        <v>-</v>
      </c>
      <c r="AW773" t="str">
        <f>_xlfn.IFNA(VLOOKUP($C773,DataSuS2023!$B$2:$O$854,11,FALSE),"")</f>
        <v>-</v>
      </c>
      <c r="AX773" t="str">
        <f>_xlfn.IFNA(VLOOKUP($C773,DataSuS2023!$B$2:$O$854,12,FALSE),"")</f>
        <v>-</v>
      </c>
      <c r="AY773" t="str">
        <f>_xlfn.IFNA(VLOOKUP($C773,DataSuS2023!$B$2:$O$854,13,FALSE),"")</f>
        <v>-</v>
      </c>
      <c r="AZ773" s="43">
        <f t="shared" si="63"/>
        <v>0</v>
      </c>
      <c r="BA773">
        <f t="shared" si="68"/>
        <v>3</v>
      </c>
    </row>
    <row r="774" spans="1:53" ht="15.75" customHeight="1">
      <c r="A774" s="10" t="s">
        <v>1319</v>
      </c>
      <c r="B774" s="5">
        <v>3165602</v>
      </c>
      <c r="C774" s="5" t="str">
        <f t="shared" si="65"/>
        <v>31656</v>
      </c>
      <c r="D774" s="11" t="s">
        <v>51</v>
      </c>
      <c r="E774" s="12">
        <v>0.41</v>
      </c>
      <c r="F774" s="12">
        <v>0.52</v>
      </c>
      <c r="G774" s="13">
        <v>0.67400000000000004</v>
      </c>
      <c r="H774" s="46" t="s">
        <v>242</v>
      </c>
      <c r="I774" s="13" t="s">
        <v>61</v>
      </c>
      <c r="J774" s="14">
        <v>0.44</v>
      </c>
      <c r="K774" s="14">
        <v>98.335999999999999</v>
      </c>
      <c r="L774" s="15">
        <f t="shared" si="64"/>
        <v>4.4744549300357956</v>
      </c>
      <c r="M774" s="6" t="s">
        <v>62</v>
      </c>
      <c r="N774" s="3" t="str">
        <f>_xlfn.IFNA(VLOOKUP($C774,DataSuS2021!$B$2:$O$173,2,FALSE),"")</f>
        <v/>
      </c>
      <c r="O774" s="3" t="str">
        <f>_xlfn.IFNA(VLOOKUP($C774,DataSuS2021!$B$2:$O$173,3,FALSE),"")</f>
        <v/>
      </c>
      <c r="P774" s="3" t="str">
        <f>_xlfn.IFNA(VLOOKUP($C774,DataSuS2021!$B$2:$O$173,4,FALSE),"")</f>
        <v/>
      </c>
      <c r="Q774" s="3" t="str">
        <f>_xlfn.IFNA(VLOOKUP($C774,DataSuS2021!$B$2:$O$173,5,FALSE),"")</f>
        <v/>
      </c>
      <c r="R774" s="3" t="str">
        <f>_xlfn.IFNA(VLOOKUP($C774,DataSuS2021!$B$2:$O$173,6,FALSE),"")</f>
        <v/>
      </c>
      <c r="S774" s="3" t="str">
        <f>_xlfn.IFNA(VLOOKUP($C774,DataSuS2021!$B$2:$O$173,7,FALSE),"")</f>
        <v/>
      </c>
      <c r="T774" s="3" t="str">
        <f>_xlfn.IFNA(VLOOKUP($C774,DataSuS2021!$B$2:$O$173,8,FALSE),"")</f>
        <v/>
      </c>
      <c r="U774" s="3" t="str">
        <f>_xlfn.IFNA(VLOOKUP($C774,DataSuS2021!$B$2:$O$173,9,FALSE),"")</f>
        <v/>
      </c>
      <c r="V774" s="3" t="str">
        <f>_xlfn.IFNA(VLOOKUP($C774,DataSuS2021!$B$2:$O$173,10,FALSE),"")</f>
        <v/>
      </c>
      <c r="W774" s="3" t="str">
        <f>_xlfn.IFNA(VLOOKUP($C774,DataSuS2021!$B$2:$O$173,11,FALSE),"")</f>
        <v/>
      </c>
      <c r="X774" s="3" t="str">
        <f>_xlfn.IFNA(VLOOKUP($C774,DataSuS2021!$B$2:$O$173,12,FALSE),"")</f>
        <v/>
      </c>
      <c r="Y774" s="3" t="str">
        <f>_xlfn.IFNA(VLOOKUP($C774,DataSuS2021!$B$2:$O$173,13,FALSE),"")</f>
        <v/>
      </c>
      <c r="Z774" s="42">
        <f t="shared" si="66"/>
        <v>0</v>
      </c>
      <c r="AA774" s="37" t="str">
        <f>_xlfn.IFNA(VLOOKUP($C774,DataSuS2022!$B$2:$O$854,2,FALSE),"")</f>
        <v>-</v>
      </c>
      <c r="AB774" s="37" t="str">
        <f>_xlfn.IFNA(VLOOKUP($C774,DataSuS2022!$B$2:$O$854,3,FALSE),"")</f>
        <v>-</v>
      </c>
      <c r="AC774" s="37" t="str">
        <f>_xlfn.IFNA(VLOOKUP($C774,DataSuS2022!$B$2:$O$854,4,FALSE),"")</f>
        <v>-</v>
      </c>
      <c r="AD774" s="37" t="str">
        <f>_xlfn.IFNA(VLOOKUP($C774,DataSuS2022!$B$2:$O$854,5,FALSE),"")</f>
        <v>-</v>
      </c>
      <c r="AE774" s="37" t="str">
        <f>_xlfn.IFNA(VLOOKUP($C774,DataSuS2022!$B$2:$O$854,6,FALSE),"")</f>
        <v>-</v>
      </c>
      <c r="AF774" s="37" t="str">
        <f>_xlfn.IFNA(VLOOKUP($C774,DataSuS2022!$B$2:$O$854,7,FALSE),"")</f>
        <v>-</v>
      </c>
      <c r="AG774" s="37" t="str">
        <f>_xlfn.IFNA(VLOOKUP($C774,DataSuS2022!$B$2:$O$854,8,FALSE),"")</f>
        <v>-</v>
      </c>
      <c r="AH774" s="37" t="str">
        <f>_xlfn.IFNA(VLOOKUP($C774,DataSuS2022!$B$2:$O$854,9,FALSE),"")</f>
        <v>-</v>
      </c>
      <c r="AI774" s="37" t="str">
        <f>_xlfn.IFNA(VLOOKUP($C774,DataSuS2022!$B$2:$O$854,10,FALSE),"")</f>
        <v>-</v>
      </c>
      <c r="AJ774" s="37" t="str">
        <f>_xlfn.IFNA(VLOOKUP($C774,DataSuS2022!$B$2:$O$854,11,FALSE),"")</f>
        <v>-</v>
      </c>
      <c r="AK774" s="37" t="str">
        <f>_xlfn.IFNA(VLOOKUP($C774,DataSuS2022!$B$2:$O$854,12,TRUE),"")</f>
        <v>-</v>
      </c>
      <c r="AL774" s="37" t="str">
        <f>_xlfn.IFNA(VLOOKUP($C774,DataSuS2022!$B$2:$O$854,13,FALSE),"")</f>
        <v>-</v>
      </c>
      <c r="AM774" s="44">
        <f t="shared" si="67"/>
        <v>0</v>
      </c>
      <c r="AN774" t="str">
        <f>_xlfn.IFNA(VLOOKUP($C774,DataSuS2023!$B$2:$O$854,2,FALSE),"")</f>
        <v>-</v>
      </c>
      <c r="AO774" t="str">
        <f>_xlfn.IFNA(VLOOKUP($C774,DataSuS2023!$B$2:$O$854,3,FALSE),"")</f>
        <v>-</v>
      </c>
      <c r="AP774" t="str">
        <f>_xlfn.IFNA(VLOOKUP($C774,DataSuS2023!$B$2:$O$854,4,FALSE),"")</f>
        <v>-</v>
      </c>
      <c r="AQ774" t="str">
        <f>_xlfn.IFNA(VLOOKUP($C774,DataSuS2023!$B$2:$O$854,5,FALSE),"")</f>
        <v>-</v>
      </c>
      <c r="AR774" t="str">
        <f>_xlfn.IFNA(VLOOKUP($C774,DataSuS2023!$B$2:$O$854,6,FALSE),"")</f>
        <v>-</v>
      </c>
      <c r="AS774" t="str">
        <f>_xlfn.IFNA(VLOOKUP($C774,DataSuS2023!$B$2:$O$854,7,FALSE),"")</f>
        <v>-</v>
      </c>
      <c r="AT774" t="str">
        <f>_xlfn.IFNA(VLOOKUP($C774,DataSuS2023!$B$2:$O$854,8,FALSE),"")</f>
        <v>-</v>
      </c>
      <c r="AU774" t="str">
        <f>_xlfn.IFNA(VLOOKUP($C774,DataSuS2023!$B$2:$O$854,9,FALSE),"")</f>
        <v>-</v>
      </c>
      <c r="AV774" t="str">
        <f>_xlfn.IFNA(VLOOKUP($C774,DataSuS2023!$B$2:$O$854,10,FALSE),"")</f>
        <v>-</v>
      </c>
      <c r="AW774" t="str">
        <f>_xlfn.IFNA(VLOOKUP($C774,DataSuS2023!$B$2:$O$854,11,FALSE),"")</f>
        <v>-</v>
      </c>
      <c r="AX774" t="str">
        <f>_xlfn.IFNA(VLOOKUP($C774,DataSuS2023!$B$2:$O$854,12,FALSE),"")</f>
        <v>-</v>
      </c>
      <c r="AY774" t="str">
        <f>_xlfn.IFNA(VLOOKUP($C774,DataSuS2023!$B$2:$O$854,13,FALSE),"")</f>
        <v>-</v>
      </c>
      <c r="AZ774" s="43">
        <f t="shared" si="63"/>
        <v>0</v>
      </c>
      <c r="BA774">
        <f t="shared" si="68"/>
        <v>0</v>
      </c>
    </row>
    <row r="775" spans="1:53" ht="15.75" customHeight="1">
      <c r="A775" s="10" t="s">
        <v>1320</v>
      </c>
      <c r="B775" s="5">
        <v>3165701</v>
      </c>
      <c r="C775" s="5" t="str">
        <f t="shared" si="65"/>
        <v>31657</v>
      </c>
      <c r="D775" s="11" t="s">
        <v>59</v>
      </c>
      <c r="E775" s="12">
        <v>0.42299999999999999</v>
      </c>
      <c r="F775" s="12">
        <v>0.57199999999999995</v>
      </c>
      <c r="G775" s="13">
        <v>0.64400000000000002</v>
      </c>
      <c r="H775" s="46" t="s">
        <v>1321</v>
      </c>
      <c r="I775" s="13" t="s">
        <v>61</v>
      </c>
      <c r="J775" s="14">
        <v>2.4</v>
      </c>
      <c r="K775" s="14">
        <v>166.495</v>
      </c>
      <c r="L775" s="15">
        <f t="shared" si="64"/>
        <v>14.414847292711492</v>
      </c>
      <c r="M775" s="6" t="s">
        <v>62</v>
      </c>
      <c r="N775" s="3" t="str">
        <f>_xlfn.IFNA(VLOOKUP($C775,DataSuS2021!$B$2:$O$173,2,FALSE),"")</f>
        <v/>
      </c>
      <c r="O775" s="3" t="str">
        <f>_xlfn.IFNA(VLOOKUP($C775,DataSuS2021!$B$2:$O$173,3,FALSE),"")</f>
        <v/>
      </c>
      <c r="P775" s="3" t="str">
        <f>_xlfn.IFNA(VLOOKUP($C775,DataSuS2021!$B$2:$O$173,4,FALSE),"")</f>
        <v/>
      </c>
      <c r="Q775" s="3" t="str">
        <f>_xlfn.IFNA(VLOOKUP($C775,DataSuS2021!$B$2:$O$173,5,FALSE),"")</f>
        <v/>
      </c>
      <c r="R775" s="3" t="str">
        <f>_xlfn.IFNA(VLOOKUP($C775,DataSuS2021!$B$2:$O$173,6,FALSE),"")</f>
        <v/>
      </c>
      <c r="S775" s="3" t="str">
        <f>_xlfn.IFNA(VLOOKUP($C775,DataSuS2021!$B$2:$O$173,7,FALSE),"")</f>
        <v/>
      </c>
      <c r="T775" s="3" t="str">
        <f>_xlfn.IFNA(VLOOKUP($C775,DataSuS2021!$B$2:$O$173,8,FALSE),"")</f>
        <v/>
      </c>
      <c r="U775" s="3" t="str">
        <f>_xlfn.IFNA(VLOOKUP($C775,DataSuS2021!$B$2:$O$173,9,FALSE),"")</f>
        <v/>
      </c>
      <c r="V775" s="3" t="str">
        <f>_xlfn.IFNA(VLOOKUP($C775,DataSuS2021!$B$2:$O$173,10,FALSE),"")</f>
        <v/>
      </c>
      <c r="W775" s="3" t="str">
        <f>_xlfn.IFNA(VLOOKUP($C775,DataSuS2021!$B$2:$O$173,11,FALSE),"")</f>
        <v/>
      </c>
      <c r="X775" s="3" t="str">
        <f>_xlfn.IFNA(VLOOKUP($C775,DataSuS2021!$B$2:$O$173,12,FALSE),"")</f>
        <v/>
      </c>
      <c r="Y775" s="3" t="str">
        <f>_xlfn.IFNA(VLOOKUP($C775,DataSuS2021!$B$2:$O$173,13,FALSE),"")</f>
        <v/>
      </c>
      <c r="Z775" s="42">
        <f t="shared" si="66"/>
        <v>0</v>
      </c>
      <c r="AA775" s="37" t="str">
        <f>_xlfn.IFNA(VLOOKUP($C775,DataSuS2022!$B$2:$O$854,2,FALSE),"")</f>
        <v>-</v>
      </c>
      <c r="AB775" s="37" t="str">
        <f>_xlfn.IFNA(VLOOKUP($C775,DataSuS2022!$B$2:$O$854,3,FALSE),"")</f>
        <v>-</v>
      </c>
      <c r="AC775" s="37" t="str">
        <f>_xlfn.IFNA(VLOOKUP($C775,DataSuS2022!$B$2:$O$854,4,FALSE),"")</f>
        <v>-</v>
      </c>
      <c r="AD775" s="37" t="str">
        <f>_xlfn.IFNA(VLOOKUP($C775,DataSuS2022!$B$2:$O$854,5,FALSE),"")</f>
        <v>-</v>
      </c>
      <c r="AE775" s="37" t="str">
        <f>_xlfn.IFNA(VLOOKUP($C775,DataSuS2022!$B$2:$O$854,6,FALSE),"")</f>
        <v>-</v>
      </c>
      <c r="AF775" s="37" t="str">
        <f>_xlfn.IFNA(VLOOKUP($C775,DataSuS2022!$B$2:$O$854,7,FALSE),"")</f>
        <v>-</v>
      </c>
      <c r="AG775" s="37" t="str">
        <f>_xlfn.IFNA(VLOOKUP($C775,DataSuS2022!$B$2:$O$854,8,FALSE),"")</f>
        <v>-</v>
      </c>
      <c r="AH775" s="37" t="str">
        <f>_xlfn.IFNA(VLOOKUP($C775,DataSuS2022!$B$2:$O$854,9,FALSE),"")</f>
        <v>-</v>
      </c>
      <c r="AI775" s="37" t="str">
        <f>_xlfn.IFNA(VLOOKUP($C775,DataSuS2022!$B$2:$O$854,10,FALSE),"")</f>
        <v>-</v>
      </c>
      <c r="AJ775" s="37" t="str">
        <f>_xlfn.IFNA(VLOOKUP($C775,DataSuS2022!$B$2:$O$854,11,FALSE),"")</f>
        <v>-</v>
      </c>
      <c r="AK775" s="37">
        <f>_xlfn.IFNA(VLOOKUP($C775,DataSuS2022!$B$2:$O$854,12,TRUE),"")</f>
        <v>1</v>
      </c>
      <c r="AL775" s="37" t="str">
        <f>_xlfn.IFNA(VLOOKUP($C775,DataSuS2022!$B$2:$O$854,13,FALSE),"")</f>
        <v>-</v>
      </c>
      <c r="AM775" s="44">
        <f t="shared" si="67"/>
        <v>1</v>
      </c>
      <c r="AN775" t="str">
        <f>_xlfn.IFNA(VLOOKUP($C775,DataSuS2023!$B$2:$O$854,2,FALSE),"")</f>
        <v>-</v>
      </c>
      <c r="AO775" t="str">
        <f>_xlfn.IFNA(VLOOKUP($C775,DataSuS2023!$B$2:$O$854,3,FALSE),"")</f>
        <v>-</v>
      </c>
      <c r="AP775" t="str">
        <f>_xlfn.IFNA(VLOOKUP($C775,DataSuS2023!$B$2:$O$854,4,FALSE),"")</f>
        <v>-</v>
      </c>
      <c r="AQ775" t="str">
        <f>_xlfn.IFNA(VLOOKUP($C775,DataSuS2023!$B$2:$O$854,5,FALSE),"")</f>
        <v>-</v>
      </c>
      <c r="AR775" t="str">
        <f>_xlfn.IFNA(VLOOKUP($C775,DataSuS2023!$B$2:$O$854,6,FALSE),"")</f>
        <v>-</v>
      </c>
      <c r="AS775" t="str">
        <f>_xlfn.IFNA(VLOOKUP($C775,DataSuS2023!$B$2:$O$854,7,FALSE),"")</f>
        <v>-</v>
      </c>
      <c r="AT775" t="str">
        <f>_xlfn.IFNA(VLOOKUP($C775,DataSuS2023!$B$2:$O$854,8,FALSE),"")</f>
        <v>-</v>
      </c>
      <c r="AU775" t="str">
        <f>_xlfn.IFNA(VLOOKUP($C775,DataSuS2023!$B$2:$O$854,9,FALSE),"")</f>
        <v>-</v>
      </c>
      <c r="AV775" t="str">
        <f>_xlfn.IFNA(VLOOKUP($C775,DataSuS2023!$B$2:$O$854,10,FALSE),"")</f>
        <v>-</v>
      </c>
      <c r="AW775" t="str">
        <f>_xlfn.IFNA(VLOOKUP($C775,DataSuS2023!$B$2:$O$854,11,FALSE),"")</f>
        <v>-</v>
      </c>
      <c r="AX775" t="str">
        <f>_xlfn.IFNA(VLOOKUP($C775,DataSuS2023!$B$2:$O$854,12,FALSE),"")</f>
        <v>-</v>
      </c>
      <c r="AY775" t="str">
        <f>_xlfn.IFNA(VLOOKUP($C775,DataSuS2023!$B$2:$O$854,13,FALSE),"")</f>
        <v>-</v>
      </c>
      <c r="AZ775" s="43">
        <f t="shared" si="63"/>
        <v>0</v>
      </c>
      <c r="BA775">
        <f t="shared" si="68"/>
        <v>1</v>
      </c>
    </row>
    <row r="776" spans="1:53" ht="15.75" customHeight="1">
      <c r="A776" s="10" t="s">
        <v>1322</v>
      </c>
      <c r="B776" s="5">
        <v>3165800</v>
      </c>
      <c r="C776" s="5" t="str">
        <f t="shared" si="65"/>
        <v>31658</v>
      </c>
      <c r="D776" s="11" t="s">
        <v>64</v>
      </c>
      <c r="E776" s="12">
        <v>0.47899999999999998</v>
      </c>
      <c r="F776" s="12">
        <v>0.59499999999999997</v>
      </c>
      <c r="G776" s="13">
        <v>0.68400000000000005</v>
      </c>
      <c r="H776" s="46" t="s">
        <v>1285</v>
      </c>
      <c r="I776" s="13" t="s">
        <v>61</v>
      </c>
      <c r="J776" s="14">
        <v>0.31</v>
      </c>
      <c r="K776" s="14">
        <v>93.891999999999996</v>
      </c>
      <c r="L776" s="15">
        <f t="shared" si="64"/>
        <v>3.3016657436203301</v>
      </c>
      <c r="M776" s="6" t="s">
        <v>89</v>
      </c>
      <c r="N776" s="3" t="str">
        <f>_xlfn.IFNA(VLOOKUP($C776,DataSuS2021!$B$2:$O$173,2,FALSE),"")</f>
        <v/>
      </c>
      <c r="O776" s="3" t="str">
        <f>_xlfn.IFNA(VLOOKUP($C776,DataSuS2021!$B$2:$O$173,3,FALSE),"")</f>
        <v/>
      </c>
      <c r="P776" s="3" t="str">
        <f>_xlfn.IFNA(VLOOKUP($C776,DataSuS2021!$B$2:$O$173,4,FALSE),"")</f>
        <v/>
      </c>
      <c r="Q776" s="3" t="str">
        <f>_xlfn.IFNA(VLOOKUP($C776,DataSuS2021!$B$2:$O$173,5,FALSE),"")</f>
        <v/>
      </c>
      <c r="R776" s="3" t="str">
        <f>_xlfn.IFNA(VLOOKUP($C776,DataSuS2021!$B$2:$O$173,6,FALSE),"")</f>
        <v/>
      </c>
      <c r="S776" s="3" t="str">
        <f>_xlfn.IFNA(VLOOKUP($C776,DataSuS2021!$B$2:$O$173,7,FALSE),"")</f>
        <v/>
      </c>
      <c r="T776" s="3" t="str">
        <f>_xlfn.IFNA(VLOOKUP($C776,DataSuS2021!$B$2:$O$173,8,FALSE),"")</f>
        <v/>
      </c>
      <c r="U776" s="3" t="str">
        <f>_xlfn.IFNA(VLOOKUP($C776,DataSuS2021!$B$2:$O$173,9,FALSE),"")</f>
        <v/>
      </c>
      <c r="V776" s="3" t="str">
        <f>_xlfn.IFNA(VLOOKUP($C776,DataSuS2021!$B$2:$O$173,10,FALSE),"")</f>
        <v/>
      </c>
      <c r="W776" s="3" t="str">
        <f>_xlfn.IFNA(VLOOKUP($C776,DataSuS2021!$B$2:$O$173,11,FALSE),"")</f>
        <v/>
      </c>
      <c r="X776" s="3" t="str">
        <f>_xlfn.IFNA(VLOOKUP($C776,DataSuS2021!$B$2:$O$173,12,FALSE),"")</f>
        <v/>
      </c>
      <c r="Y776" s="3" t="str">
        <f>_xlfn.IFNA(VLOOKUP($C776,DataSuS2021!$B$2:$O$173,13,FALSE),"")</f>
        <v/>
      </c>
      <c r="Z776" s="42">
        <f t="shared" si="66"/>
        <v>0</v>
      </c>
      <c r="AA776" s="37" t="str">
        <f>_xlfn.IFNA(VLOOKUP($C776,DataSuS2022!$B$2:$O$854,2,FALSE),"")</f>
        <v>-</v>
      </c>
      <c r="AB776" s="37" t="str">
        <f>_xlfn.IFNA(VLOOKUP($C776,DataSuS2022!$B$2:$O$854,3,FALSE),"")</f>
        <v>-</v>
      </c>
      <c r="AC776" s="37" t="str">
        <f>_xlfn.IFNA(VLOOKUP($C776,DataSuS2022!$B$2:$O$854,4,FALSE),"")</f>
        <v>-</v>
      </c>
      <c r="AD776" s="37" t="str">
        <f>_xlfn.IFNA(VLOOKUP($C776,DataSuS2022!$B$2:$O$854,5,FALSE),"")</f>
        <v>-</v>
      </c>
      <c r="AE776" s="37" t="str">
        <f>_xlfn.IFNA(VLOOKUP($C776,DataSuS2022!$B$2:$O$854,6,FALSE),"")</f>
        <v>-</v>
      </c>
      <c r="AF776" s="37" t="str">
        <f>_xlfn.IFNA(VLOOKUP($C776,DataSuS2022!$B$2:$O$854,7,FALSE),"")</f>
        <v>-</v>
      </c>
      <c r="AG776" s="37" t="str">
        <f>_xlfn.IFNA(VLOOKUP($C776,DataSuS2022!$B$2:$O$854,8,FALSE),"")</f>
        <v>-</v>
      </c>
      <c r="AH776" s="37" t="str">
        <f>_xlfn.IFNA(VLOOKUP($C776,DataSuS2022!$B$2:$O$854,9,FALSE),"")</f>
        <v>-</v>
      </c>
      <c r="AI776" s="37" t="str">
        <f>_xlfn.IFNA(VLOOKUP($C776,DataSuS2022!$B$2:$O$854,10,FALSE),"")</f>
        <v>-</v>
      </c>
      <c r="AJ776" s="37" t="str">
        <f>_xlfn.IFNA(VLOOKUP($C776,DataSuS2022!$B$2:$O$854,11,FALSE),"")</f>
        <v>-</v>
      </c>
      <c r="AK776" s="37" t="str">
        <f>_xlfn.IFNA(VLOOKUP($C776,DataSuS2022!$B$2:$O$854,12,TRUE),"")</f>
        <v>-</v>
      </c>
      <c r="AL776" s="37" t="str">
        <f>_xlfn.IFNA(VLOOKUP($C776,DataSuS2022!$B$2:$O$854,13,FALSE),"")</f>
        <v>-</v>
      </c>
      <c r="AM776" s="44">
        <f t="shared" si="67"/>
        <v>0</v>
      </c>
      <c r="AN776" t="str">
        <f>_xlfn.IFNA(VLOOKUP($C776,DataSuS2023!$B$2:$O$854,2,FALSE),"")</f>
        <v>-</v>
      </c>
      <c r="AO776" t="str">
        <f>_xlfn.IFNA(VLOOKUP($C776,DataSuS2023!$B$2:$O$854,3,FALSE),"")</f>
        <v>-</v>
      </c>
      <c r="AP776" t="str">
        <f>_xlfn.IFNA(VLOOKUP($C776,DataSuS2023!$B$2:$O$854,4,FALSE),"")</f>
        <v>-</v>
      </c>
      <c r="AQ776" t="str">
        <f>_xlfn.IFNA(VLOOKUP($C776,DataSuS2023!$B$2:$O$854,5,FALSE),"")</f>
        <v>-</v>
      </c>
      <c r="AR776" t="str">
        <f>_xlfn.IFNA(VLOOKUP($C776,DataSuS2023!$B$2:$O$854,6,FALSE),"")</f>
        <v>-</v>
      </c>
      <c r="AS776" t="str">
        <f>_xlfn.IFNA(VLOOKUP($C776,DataSuS2023!$B$2:$O$854,7,FALSE),"")</f>
        <v>-</v>
      </c>
      <c r="AT776" t="str">
        <f>_xlfn.IFNA(VLOOKUP($C776,DataSuS2023!$B$2:$O$854,8,FALSE),"")</f>
        <v>-</v>
      </c>
      <c r="AU776" t="str">
        <f>_xlfn.IFNA(VLOOKUP($C776,DataSuS2023!$B$2:$O$854,9,FALSE),"")</f>
        <v>-</v>
      </c>
      <c r="AV776" t="str">
        <f>_xlfn.IFNA(VLOOKUP($C776,DataSuS2023!$B$2:$O$854,10,FALSE),"")</f>
        <v>-</v>
      </c>
      <c r="AW776" t="str">
        <f>_xlfn.IFNA(VLOOKUP($C776,DataSuS2023!$B$2:$O$854,11,FALSE),"")</f>
        <v>-</v>
      </c>
      <c r="AX776" t="str">
        <f>_xlfn.IFNA(VLOOKUP($C776,DataSuS2023!$B$2:$O$854,12,FALSE),"")</f>
        <v>-</v>
      </c>
      <c r="AY776" t="str">
        <f>_xlfn.IFNA(VLOOKUP($C776,DataSuS2023!$B$2:$O$854,13,FALSE),"")</f>
        <v>-</v>
      </c>
      <c r="AZ776" s="43">
        <f t="shared" ref="AZ776:AZ839" si="69">SUM(AN776:AY776)</f>
        <v>0</v>
      </c>
      <c r="BA776">
        <f t="shared" si="68"/>
        <v>0</v>
      </c>
    </row>
    <row r="777" spans="1:53" ht="15.75" customHeight="1">
      <c r="A777" s="10" t="s">
        <v>1323</v>
      </c>
      <c r="B777" s="5">
        <v>3165909</v>
      </c>
      <c r="C777" s="5" t="str">
        <f t="shared" si="65"/>
        <v>31659</v>
      </c>
      <c r="D777" s="11" t="s">
        <v>64</v>
      </c>
      <c r="E777" s="12">
        <v>0.28999999999999998</v>
      </c>
      <c r="F777" s="12">
        <v>0.48299999999999998</v>
      </c>
      <c r="G777" s="13">
        <v>0.62</v>
      </c>
      <c r="H777" s="46" t="s">
        <v>486</v>
      </c>
      <c r="I777" s="13" t="s">
        <v>70</v>
      </c>
      <c r="J777" s="14">
        <v>0.73</v>
      </c>
      <c r="K777" s="14">
        <v>952.05499999999995</v>
      </c>
      <c r="L777" s="15">
        <f t="shared" si="64"/>
        <v>0.7667624244397645</v>
      </c>
      <c r="M777" s="6" t="s">
        <v>103</v>
      </c>
      <c r="N777" s="3" t="str">
        <f>_xlfn.IFNA(VLOOKUP($C777,DataSuS2021!$B$2:$O$173,2,FALSE),"")</f>
        <v/>
      </c>
      <c r="O777" s="3" t="str">
        <f>_xlfn.IFNA(VLOOKUP($C777,DataSuS2021!$B$2:$O$173,3,FALSE),"")</f>
        <v/>
      </c>
      <c r="P777" s="3" t="str">
        <f>_xlfn.IFNA(VLOOKUP($C777,DataSuS2021!$B$2:$O$173,4,FALSE),"")</f>
        <v/>
      </c>
      <c r="Q777" s="3" t="str">
        <f>_xlfn.IFNA(VLOOKUP($C777,DataSuS2021!$B$2:$O$173,5,FALSE),"")</f>
        <v/>
      </c>
      <c r="R777" s="3" t="str">
        <f>_xlfn.IFNA(VLOOKUP($C777,DataSuS2021!$B$2:$O$173,6,FALSE),"")</f>
        <v/>
      </c>
      <c r="S777" s="3" t="str">
        <f>_xlfn.IFNA(VLOOKUP($C777,DataSuS2021!$B$2:$O$173,7,FALSE),"")</f>
        <v/>
      </c>
      <c r="T777" s="3" t="str">
        <f>_xlfn.IFNA(VLOOKUP($C777,DataSuS2021!$B$2:$O$173,8,FALSE),"")</f>
        <v/>
      </c>
      <c r="U777" s="3" t="str">
        <f>_xlfn.IFNA(VLOOKUP($C777,DataSuS2021!$B$2:$O$173,9,FALSE),"")</f>
        <v/>
      </c>
      <c r="V777" s="3" t="str">
        <f>_xlfn.IFNA(VLOOKUP($C777,DataSuS2021!$B$2:$O$173,10,FALSE),"")</f>
        <v/>
      </c>
      <c r="W777" s="3" t="str">
        <f>_xlfn.IFNA(VLOOKUP($C777,DataSuS2021!$B$2:$O$173,11,FALSE),"")</f>
        <v/>
      </c>
      <c r="X777" s="3" t="str">
        <f>_xlfn.IFNA(VLOOKUP($C777,DataSuS2021!$B$2:$O$173,12,FALSE),"")</f>
        <v/>
      </c>
      <c r="Y777" s="3" t="str">
        <f>_xlfn.IFNA(VLOOKUP($C777,DataSuS2021!$B$2:$O$173,13,FALSE),"")</f>
        <v/>
      </c>
      <c r="Z777" s="42">
        <f t="shared" si="66"/>
        <v>0</v>
      </c>
      <c r="AA777" s="37" t="str">
        <f>_xlfn.IFNA(VLOOKUP($C777,DataSuS2022!$B$2:$O$854,2,FALSE),"")</f>
        <v>-</v>
      </c>
      <c r="AB777" s="37" t="str">
        <f>_xlfn.IFNA(VLOOKUP($C777,DataSuS2022!$B$2:$O$854,3,FALSE),"")</f>
        <v>-</v>
      </c>
      <c r="AC777" s="37" t="str">
        <f>_xlfn.IFNA(VLOOKUP($C777,DataSuS2022!$B$2:$O$854,4,FALSE),"")</f>
        <v>-</v>
      </c>
      <c r="AD777" s="37" t="str">
        <f>_xlfn.IFNA(VLOOKUP($C777,DataSuS2022!$B$2:$O$854,5,FALSE),"")</f>
        <v>-</v>
      </c>
      <c r="AE777" s="37" t="str">
        <f>_xlfn.IFNA(VLOOKUP($C777,DataSuS2022!$B$2:$O$854,6,FALSE),"")</f>
        <v>-</v>
      </c>
      <c r="AF777" s="37" t="str">
        <f>_xlfn.IFNA(VLOOKUP($C777,DataSuS2022!$B$2:$O$854,7,FALSE),"")</f>
        <v>-</v>
      </c>
      <c r="AG777" s="37" t="str">
        <f>_xlfn.IFNA(VLOOKUP($C777,DataSuS2022!$B$2:$O$854,8,FALSE),"")</f>
        <v>-</v>
      </c>
      <c r="AH777" s="37" t="str">
        <f>_xlfn.IFNA(VLOOKUP($C777,DataSuS2022!$B$2:$O$854,9,FALSE),"")</f>
        <v>-</v>
      </c>
      <c r="AI777" s="37" t="str">
        <f>_xlfn.IFNA(VLOOKUP($C777,DataSuS2022!$B$2:$O$854,10,FALSE),"")</f>
        <v>-</v>
      </c>
      <c r="AJ777" s="37" t="str">
        <f>_xlfn.IFNA(VLOOKUP($C777,DataSuS2022!$B$2:$O$854,11,FALSE),"")</f>
        <v>-</v>
      </c>
      <c r="AK777" s="37" t="str">
        <f>_xlfn.IFNA(VLOOKUP($C777,DataSuS2022!$B$2:$O$854,12,TRUE),"")</f>
        <v>-</v>
      </c>
      <c r="AL777" s="37" t="str">
        <f>_xlfn.IFNA(VLOOKUP($C777,DataSuS2022!$B$2:$O$854,13,FALSE),"")</f>
        <v>-</v>
      </c>
      <c r="AM777" s="44">
        <f t="shared" si="67"/>
        <v>0</v>
      </c>
      <c r="AN777" t="str">
        <f>_xlfn.IFNA(VLOOKUP($C777,DataSuS2023!$B$2:$O$854,2,FALSE),"")</f>
        <v>-</v>
      </c>
      <c r="AO777" t="str">
        <f>_xlfn.IFNA(VLOOKUP($C777,DataSuS2023!$B$2:$O$854,3,FALSE),"")</f>
        <v>-</v>
      </c>
      <c r="AP777" t="str">
        <f>_xlfn.IFNA(VLOOKUP($C777,DataSuS2023!$B$2:$O$854,4,FALSE),"")</f>
        <v>-</v>
      </c>
      <c r="AQ777" t="str">
        <f>_xlfn.IFNA(VLOOKUP($C777,DataSuS2023!$B$2:$O$854,5,FALSE),"")</f>
        <v>-</v>
      </c>
      <c r="AR777" t="str">
        <f>_xlfn.IFNA(VLOOKUP($C777,DataSuS2023!$B$2:$O$854,6,FALSE),"")</f>
        <v>-</v>
      </c>
      <c r="AS777" t="str">
        <f>_xlfn.IFNA(VLOOKUP($C777,DataSuS2023!$B$2:$O$854,7,FALSE),"")</f>
        <v>-</v>
      </c>
      <c r="AT777" t="str">
        <f>_xlfn.IFNA(VLOOKUP($C777,DataSuS2023!$B$2:$O$854,8,FALSE),"")</f>
        <v>-</v>
      </c>
      <c r="AU777" t="str">
        <f>_xlfn.IFNA(VLOOKUP($C777,DataSuS2023!$B$2:$O$854,9,FALSE),"")</f>
        <v>-</v>
      </c>
      <c r="AV777" t="str">
        <f>_xlfn.IFNA(VLOOKUP($C777,DataSuS2023!$B$2:$O$854,10,FALSE),"")</f>
        <v>-</v>
      </c>
      <c r="AW777" t="str">
        <f>_xlfn.IFNA(VLOOKUP($C777,DataSuS2023!$B$2:$O$854,11,FALSE),"")</f>
        <v>-</v>
      </c>
      <c r="AX777" t="str">
        <f>_xlfn.IFNA(VLOOKUP($C777,DataSuS2023!$B$2:$O$854,12,FALSE),"")</f>
        <v>-</v>
      </c>
      <c r="AY777" t="str">
        <f>_xlfn.IFNA(VLOOKUP($C777,DataSuS2023!$B$2:$O$854,13,FALSE),"")</f>
        <v>-</v>
      </c>
      <c r="AZ777" s="43">
        <f t="shared" si="69"/>
        <v>0</v>
      </c>
      <c r="BA777">
        <f t="shared" si="68"/>
        <v>0</v>
      </c>
    </row>
    <row r="778" spans="1:53" ht="15.75" customHeight="1">
      <c r="A778" s="10" t="s">
        <v>1324</v>
      </c>
      <c r="B778" s="5">
        <v>3166006</v>
      </c>
      <c r="C778" s="5" t="str">
        <f t="shared" si="65"/>
        <v>31660</v>
      </c>
      <c r="D778" s="11" t="s">
        <v>64</v>
      </c>
      <c r="E778" s="12">
        <v>0.35599999999999998</v>
      </c>
      <c r="F778" s="12">
        <v>0.47699999999999998</v>
      </c>
      <c r="G778" s="13">
        <v>0.63100000000000001</v>
      </c>
      <c r="H778" s="46" t="s">
        <v>386</v>
      </c>
      <c r="I778" s="13" t="s">
        <v>61</v>
      </c>
      <c r="J778" s="14">
        <v>1.71</v>
      </c>
      <c r="K778" s="14">
        <v>170.749</v>
      </c>
      <c r="L778" s="15">
        <f t="shared" si="64"/>
        <v>10.01469993967754</v>
      </c>
      <c r="M778" s="6" t="s">
        <v>62</v>
      </c>
      <c r="N778" s="3">
        <f>_xlfn.IFNA(VLOOKUP($C778,DataSuS2021!$B$2:$O$173,2,FALSE),"")</f>
        <v>1</v>
      </c>
      <c r="O778" s="3" t="str">
        <f>_xlfn.IFNA(VLOOKUP($C778,DataSuS2021!$B$2:$O$173,3,FALSE),"")</f>
        <v>-</v>
      </c>
      <c r="P778" s="3" t="str">
        <f>_xlfn.IFNA(VLOOKUP($C778,DataSuS2021!$B$2:$O$173,4,FALSE),"")</f>
        <v>-</v>
      </c>
      <c r="Q778" s="3" t="str">
        <f>_xlfn.IFNA(VLOOKUP($C778,DataSuS2021!$B$2:$O$173,5,FALSE),"")</f>
        <v>-</v>
      </c>
      <c r="R778" s="3" t="str">
        <f>_xlfn.IFNA(VLOOKUP($C778,DataSuS2021!$B$2:$O$173,6,FALSE),"")</f>
        <v>-</v>
      </c>
      <c r="S778" s="3" t="str">
        <f>_xlfn.IFNA(VLOOKUP($C778,DataSuS2021!$B$2:$O$173,7,FALSE),"")</f>
        <v>-</v>
      </c>
      <c r="T778" s="3" t="str">
        <f>_xlfn.IFNA(VLOOKUP($C778,DataSuS2021!$B$2:$O$173,8,FALSE),"")</f>
        <v>-</v>
      </c>
      <c r="U778" s="3" t="str">
        <f>_xlfn.IFNA(VLOOKUP($C778,DataSuS2021!$B$2:$O$173,9,FALSE),"")</f>
        <v>-</v>
      </c>
      <c r="V778" s="3" t="str">
        <f>_xlfn.IFNA(VLOOKUP($C778,DataSuS2021!$B$2:$O$173,10,FALSE),"")</f>
        <v>-</v>
      </c>
      <c r="W778" s="3" t="str">
        <f>_xlfn.IFNA(VLOOKUP($C778,DataSuS2021!$B$2:$O$173,11,FALSE),"")</f>
        <v>-</v>
      </c>
      <c r="X778" s="3" t="str">
        <f>_xlfn.IFNA(VLOOKUP($C778,DataSuS2021!$B$2:$O$173,12,FALSE),"")</f>
        <v>-</v>
      </c>
      <c r="Y778" s="3" t="str">
        <f>_xlfn.IFNA(VLOOKUP($C778,DataSuS2021!$B$2:$O$173,13,FALSE),"")</f>
        <v>-</v>
      </c>
      <c r="Z778" s="42">
        <f t="shared" si="66"/>
        <v>1</v>
      </c>
      <c r="AA778" s="37" t="str">
        <f>_xlfn.IFNA(VLOOKUP($C778,DataSuS2022!$B$2:$O$854,2,FALSE),"")</f>
        <v>-</v>
      </c>
      <c r="AB778" s="37" t="str">
        <f>_xlfn.IFNA(VLOOKUP($C778,DataSuS2022!$B$2:$O$854,3,FALSE),"")</f>
        <v>-</v>
      </c>
      <c r="AC778" s="37" t="str">
        <f>_xlfn.IFNA(VLOOKUP($C778,DataSuS2022!$B$2:$O$854,4,FALSE),"")</f>
        <v>-</v>
      </c>
      <c r="AD778" s="37" t="str">
        <f>_xlfn.IFNA(VLOOKUP($C778,DataSuS2022!$B$2:$O$854,5,FALSE),"")</f>
        <v>-</v>
      </c>
      <c r="AE778" s="37" t="str">
        <f>_xlfn.IFNA(VLOOKUP($C778,DataSuS2022!$B$2:$O$854,6,FALSE),"")</f>
        <v>-</v>
      </c>
      <c r="AF778" s="37" t="str">
        <f>_xlfn.IFNA(VLOOKUP($C778,DataSuS2022!$B$2:$O$854,7,FALSE),"")</f>
        <v>-</v>
      </c>
      <c r="AG778" s="37" t="str">
        <f>_xlfn.IFNA(VLOOKUP($C778,DataSuS2022!$B$2:$O$854,8,FALSE),"")</f>
        <v>-</v>
      </c>
      <c r="AH778" s="37" t="str">
        <f>_xlfn.IFNA(VLOOKUP($C778,DataSuS2022!$B$2:$O$854,9,FALSE),"")</f>
        <v>-</v>
      </c>
      <c r="AI778" s="37" t="str">
        <f>_xlfn.IFNA(VLOOKUP($C778,DataSuS2022!$B$2:$O$854,10,FALSE),"")</f>
        <v>-</v>
      </c>
      <c r="AJ778" s="37" t="str">
        <f>_xlfn.IFNA(VLOOKUP($C778,DataSuS2022!$B$2:$O$854,11,FALSE),"")</f>
        <v>-</v>
      </c>
      <c r="AK778" s="37" t="str">
        <f>_xlfn.IFNA(VLOOKUP($C778,DataSuS2022!$B$2:$O$854,12,TRUE),"")</f>
        <v>-</v>
      </c>
      <c r="AL778" s="37" t="str">
        <f>_xlfn.IFNA(VLOOKUP($C778,DataSuS2022!$B$2:$O$854,13,FALSE),"")</f>
        <v>-</v>
      </c>
      <c r="AM778" s="44">
        <f t="shared" si="67"/>
        <v>0</v>
      </c>
      <c r="AN778" t="str">
        <f>_xlfn.IFNA(VLOOKUP($C778,DataSuS2023!$B$2:$O$854,2,FALSE),"")</f>
        <v>-</v>
      </c>
      <c r="AO778" t="str">
        <f>_xlfn.IFNA(VLOOKUP($C778,DataSuS2023!$B$2:$O$854,3,FALSE),"")</f>
        <v>-</v>
      </c>
      <c r="AP778" t="str">
        <f>_xlfn.IFNA(VLOOKUP($C778,DataSuS2023!$B$2:$O$854,4,FALSE),"")</f>
        <v>-</v>
      </c>
      <c r="AQ778" t="str">
        <f>_xlfn.IFNA(VLOOKUP($C778,DataSuS2023!$B$2:$O$854,5,FALSE),"")</f>
        <v>-</v>
      </c>
      <c r="AR778" t="str">
        <f>_xlfn.IFNA(VLOOKUP($C778,DataSuS2023!$B$2:$O$854,6,FALSE),"")</f>
        <v>-</v>
      </c>
      <c r="AS778" t="str">
        <f>_xlfn.IFNA(VLOOKUP($C778,DataSuS2023!$B$2:$O$854,7,FALSE),"")</f>
        <v>-</v>
      </c>
      <c r="AT778" t="str">
        <f>_xlfn.IFNA(VLOOKUP($C778,DataSuS2023!$B$2:$O$854,8,FALSE),"")</f>
        <v>-</v>
      </c>
      <c r="AU778" t="str">
        <f>_xlfn.IFNA(VLOOKUP($C778,DataSuS2023!$B$2:$O$854,9,FALSE),"")</f>
        <v>-</v>
      </c>
      <c r="AV778" t="str">
        <f>_xlfn.IFNA(VLOOKUP($C778,DataSuS2023!$B$2:$O$854,10,FALSE),"")</f>
        <v>-</v>
      </c>
      <c r="AW778" t="str">
        <f>_xlfn.IFNA(VLOOKUP($C778,DataSuS2023!$B$2:$O$854,11,FALSE),"")</f>
        <v>-</v>
      </c>
      <c r="AX778" t="str">
        <f>_xlfn.IFNA(VLOOKUP($C778,DataSuS2023!$B$2:$O$854,12,FALSE),"")</f>
        <v>-</v>
      </c>
      <c r="AY778" t="str">
        <f>_xlfn.IFNA(VLOOKUP($C778,DataSuS2023!$B$2:$O$854,13,FALSE),"")</f>
        <v>-</v>
      </c>
      <c r="AZ778" s="43">
        <f t="shared" si="69"/>
        <v>0</v>
      </c>
      <c r="BA778">
        <f t="shared" si="68"/>
        <v>1</v>
      </c>
    </row>
    <row r="779" spans="1:53" ht="15.75" customHeight="1">
      <c r="A779" s="10" t="s">
        <v>1325</v>
      </c>
      <c r="B779" s="5">
        <v>3166105</v>
      </c>
      <c r="C779" s="5" t="str">
        <f t="shared" si="65"/>
        <v>31661</v>
      </c>
      <c r="D779" s="11" t="s">
        <v>56</v>
      </c>
      <c r="E779" s="12">
        <v>0.33300000000000002</v>
      </c>
      <c r="F779" s="12">
        <v>0.40899999999999997</v>
      </c>
      <c r="G779" s="13">
        <v>0.56499999999999995</v>
      </c>
      <c r="H779" s="46" t="s">
        <v>1326</v>
      </c>
      <c r="I779" s="13" t="s">
        <v>61</v>
      </c>
      <c r="J779" s="14">
        <v>0.54</v>
      </c>
      <c r="K779" s="14">
        <v>381.32799999999997</v>
      </c>
      <c r="L779" s="15">
        <f t="shared" si="64"/>
        <v>1.416103721730374</v>
      </c>
      <c r="M779" s="6" t="s">
        <v>67</v>
      </c>
      <c r="N779" s="3" t="str">
        <f>_xlfn.IFNA(VLOOKUP($C779,DataSuS2021!$B$2:$O$173,2,FALSE),"")</f>
        <v/>
      </c>
      <c r="O779" s="3" t="str">
        <f>_xlfn.IFNA(VLOOKUP($C779,DataSuS2021!$B$2:$O$173,3,FALSE),"")</f>
        <v/>
      </c>
      <c r="P779" s="3" t="str">
        <f>_xlfn.IFNA(VLOOKUP($C779,DataSuS2021!$B$2:$O$173,4,FALSE),"")</f>
        <v/>
      </c>
      <c r="Q779" s="3" t="str">
        <f>_xlfn.IFNA(VLOOKUP($C779,DataSuS2021!$B$2:$O$173,5,FALSE),"")</f>
        <v/>
      </c>
      <c r="R779" s="3" t="str">
        <f>_xlfn.IFNA(VLOOKUP($C779,DataSuS2021!$B$2:$O$173,6,FALSE),"")</f>
        <v/>
      </c>
      <c r="S779" s="3" t="str">
        <f>_xlfn.IFNA(VLOOKUP($C779,DataSuS2021!$B$2:$O$173,7,FALSE),"")</f>
        <v/>
      </c>
      <c r="T779" s="3" t="str">
        <f>_xlfn.IFNA(VLOOKUP($C779,DataSuS2021!$B$2:$O$173,8,FALSE),"")</f>
        <v/>
      </c>
      <c r="U779" s="3" t="str">
        <f>_xlfn.IFNA(VLOOKUP($C779,DataSuS2021!$B$2:$O$173,9,FALSE),"")</f>
        <v/>
      </c>
      <c r="V779" s="3" t="str">
        <f>_xlfn.IFNA(VLOOKUP($C779,DataSuS2021!$B$2:$O$173,10,FALSE),"")</f>
        <v/>
      </c>
      <c r="W779" s="3" t="str">
        <f>_xlfn.IFNA(VLOOKUP($C779,DataSuS2021!$B$2:$O$173,11,FALSE),"")</f>
        <v/>
      </c>
      <c r="X779" s="3" t="str">
        <f>_xlfn.IFNA(VLOOKUP($C779,DataSuS2021!$B$2:$O$173,12,FALSE),"")</f>
        <v/>
      </c>
      <c r="Y779" s="3" t="str">
        <f>_xlfn.IFNA(VLOOKUP($C779,DataSuS2021!$B$2:$O$173,13,FALSE),"")</f>
        <v/>
      </c>
      <c r="Z779" s="42">
        <f t="shared" si="66"/>
        <v>0</v>
      </c>
      <c r="AA779" s="37" t="str">
        <f>_xlfn.IFNA(VLOOKUP($C779,DataSuS2022!$B$2:$O$854,2,FALSE),"")</f>
        <v>-</v>
      </c>
      <c r="AB779" s="37" t="str">
        <f>_xlfn.IFNA(VLOOKUP($C779,DataSuS2022!$B$2:$O$854,3,FALSE),"")</f>
        <v>-</v>
      </c>
      <c r="AC779" s="37" t="str">
        <f>_xlfn.IFNA(VLOOKUP($C779,DataSuS2022!$B$2:$O$854,4,FALSE),"")</f>
        <v>-</v>
      </c>
      <c r="AD779" s="37" t="str">
        <f>_xlfn.IFNA(VLOOKUP($C779,DataSuS2022!$B$2:$O$854,5,FALSE),"")</f>
        <v>-</v>
      </c>
      <c r="AE779" s="37" t="str">
        <f>_xlfn.IFNA(VLOOKUP($C779,DataSuS2022!$B$2:$O$854,6,FALSE),"")</f>
        <v>-</v>
      </c>
      <c r="AF779" s="37" t="str">
        <f>_xlfn.IFNA(VLOOKUP($C779,DataSuS2022!$B$2:$O$854,7,FALSE),"")</f>
        <v>-</v>
      </c>
      <c r="AG779" s="37" t="str">
        <f>_xlfn.IFNA(VLOOKUP($C779,DataSuS2022!$B$2:$O$854,8,FALSE),"")</f>
        <v>-</v>
      </c>
      <c r="AH779" s="37" t="str">
        <f>_xlfn.IFNA(VLOOKUP($C779,DataSuS2022!$B$2:$O$854,9,FALSE),"")</f>
        <v>-</v>
      </c>
      <c r="AI779" s="37" t="str">
        <f>_xlfn.IFNA(VLOOKUP($C779,DataSuS2022!$B$2:$O$854,10,FALSE),"")</f>
        <v>-</v>
      </c>
      <c r="AJ779" s="37" t="str">
        <f>_xlfn.IFNA(VLOOKUP($C779,DataSuS2022!$B$2:$O$854,11,FALSE),"")</f>
        <v>-</v>
      </c>
      <c r="AK779" s="37" t="str">
        <f>_xlfn.IFNA(VLOOKUP($C779,DataSuS2022!$B$2:$O$854,12,TRUE),"")</f>
        <v>-</v>
      </c>
      <c r="AL779" s="37" t="str">
        <f>_xlfn.IFNA(VLOOKUP($C779,DataSuS2022!$B$2:$O$854,13,FALSE),"")</f>
        <v>-</v>
      </c>
      <c r="AM779" s="44">
        <f t="shared" si="67"/>
        <v>0</v>
      </c>
      <c r="AN779" t="str">
        <f>_xlfn.IFNA(VLOOKUP($C779,DataSuS2023!$B$2:$O$854,2,FALSE),"")</f>
        <v>-</v>
      </c>
      <c r="AO779" t="str">
        <f>_xlfn.IFNA(VLOOKUP($C779,DataSuS2023!$B$2:$O$854,3,FALSE),"")</f>
        <v>-</v>
      </c>
      <c r="AP779" t="str">
        <f>_xlfn.IFNA(VLOOKUP($C779,DataSuS2023!$B$2:$O$854,4,FALSE),"")</f>
        <v>-</v>
      </c>
      <c r="AQ779" t="str">
        <f>_xlfn.IFNA(VLOOKUP($C779,DataSuS2023!$B$2:$O$854,5,FALSE),"")</f>
        <v>-</v>
      </c>
      <c r="AR779" t="str">
        <f>_xlfn.IFNA(VLOOKUP($C779,DataSuS2023!$B$2:$O$854,6,FALSE),"")</f>
        <v>-</v>
      </c>
      <c r="AS779" t="str">
        <f>_xlfn.IFNA(VLOOKUP($C779,DataSuS2023!$B$2:$O$854,7,FALSE),"")</f>
        <v>-</v>
      </c>
      <c r="AT779" t="str">
        <f>_xlfn.IFNA(VLOOKUP($C779,DataSuS2023!$B$2:$O$854,8,FALSE),"")</f>
        <v>-</v>
      </c>
      <c r="AU779" t="str">
        <f>_xlfn.IFNA(VLOOKUP($C779,DataSuS2023!$B$2:$O$854,9,FALSE),"")</f>
        <v>-</v>
      </c>
      <c r="AV779" t="str">
        <f>_xlfn.IFNA(VLOOKUP($C779,DataSuS2023!$B$2:$O$854,10,FALSE),"")</f>
        <v>-</v>
      </c>
      <c r="AW779" t="str">
        <f>_xlfn.IFNA(VLOOKUP($C779,DataSuS2023!$B$2:$O$854,11,FALSE),"")</f>
        <v>-</v>
      </c>
      <c r="AX779" t="str">
        <f>_xlfn.IFNA(VLOOKUP($C779,DataSuS2023!$B$2:$O$854,12,FALSE),"")</f>
        <v>-</v>
      </c>
      <c r="AY779" t="str">
        <f>_xlfn.IFNA(VLOOKUP($C779,DataSuS2023!$B$2:$O$854,13,FALSE),"")</f>
        <v>-</v>
      </c>
      <c r="AZ779" s="43">
        <f t="shared" si="69"/>
        <v>0</v>
      </c>
      <c r="BA779">
        <f t="shared" si="68"/>
        <v>0</v>
      </c>
    </row>
    <row r="780" spans="1:53" ht="15.75" customHeight="1">
      <c r="A780" s="10" t="s">
        <v>1327</v>
      </c>
      <c r="B780" s="5">
        <v>3166204</v>
      </c>
      <c r="C780" s="5" t="str">
        <f t="shared" si="65"/>
        <v>31662</v>
      </c>
      <c r="D780" s="11" t="s">
        <v>59</v>
      </c>
      <c r="E780" s="12">
        <v>0.32600000000000001</v>
      </c>
      <c r="F780" s="12">
        <v>0.47299999999999998</v>
      </c>
      <c r="G780" s="13">
        <v>0.626</v>
      </c>
      <c r="H780" s="46" t="s">
        <v>1328</v>
      </c>
      <c r="I780" s="13" t="s">
        <v>61</v>
      </c>
      <c r="J780" s="14">
        <v>2.4500000000000002</v>
      </c>
      <c r="K780" s="14">
        <v>237.815</v>
      </c>
      <c r="L780" s="15">
        <f t="shared" si="64"/>
        <v>10.302125601833358</v>
      </c>
      <c r="M780" s="6" t="s">
        <v>100</v>
      </c>
      <c r="N780" s="3">
        <f>_xlfn.IFNA(VLOOKUP($C780,DataSuS2021!$B$2:$O$173,2,FALSE),"")</f>
        <v>1</v>
      </c>
      <c r="O780" s="3" t="str">
        <f>_xlfn.IFNA(VLOOKUP($C780,DataSuS2021!$B$2:$O$173,3,FALSE),"")</f>
        <v>-</v>
      </c>
      <c r="P780" s="3" t="str">
        <f>_xlfn.IFNA(VLOOKUP($C780,DataSuS2021!$B$2:$O$173,4,FALSE),"")</f>
        <v>-</v>
      </c>
      <c r="Q780" s="3" t="str">
        <f>_xlfn.IFNA(VLOOKUP($C780,DataSuS2021!$B$2:$O$173,5,FALSE),"")</f>
        <v>-</v>
      </c>
      <c r="R780" s="3" t="str">
        <f>_xlfn.IFNA(VLOOKUP($C780,DataSuS2021!$B$2:$O$173,6,FALSE),"")</f>
        <v>-</v>
      </c>
      <c r="S780" s="3" t="str">
        <f>_xlfn.IFNA(VLOOKUP($C780,DataSuS2021!$B$2:$O$173,7,FALSE),"")</f>
        <v>-</v>
      </c>
      <c r="T780" s="3" t="str">
        <f>_xlfn.IFNA(VLOOKUP($C780,DataSuS2021!$B$2:$O$173,8,FALSE),"")</f>
        <v>-</v>
      </c>
      <c r="U780" s="3" t="str">
        <f>_xlfn.IFNA(VLOOKUP($C780,DataSuS2021!$B$2:$O$173,9,FALSE),"")</f>
        <v>-</v>
      </c>
      <c r="V780" s="3" t="str">
        <f>_xlfn.IFNA(VLOOKUP($C780,DataSuS2021!$B$2:$O$173,10,FALSE),"")</f>
        <v>-</v>
      </c>
      <c r="W780" s="3" t="str">
        <f>_xlfn.IFNA(VLOOKUP($C780,DataSuS2021!$B$2:$O$173,11,FALSE),"")</f>
        <v>-</v>
      </c>
      <c r="X780" s="3">
        <f>_xlfn.IFNA(VLOOKUP($C780,DataSuS2021!$B$2:$O$173,12,FALSE),"")</f>
        <v>1</v>
      </c>
      <c r="Y780" s="3" t="str">
        <f>_xlfn.IFNA(VLOOKUP($C780,DataSuS2021!$B$2:$O$173,13,FALSE),"")</f>
        <v>-</v>
      </c>
      <c r="Z780" s="42">
        <f t="shared" si="66"/>
        <v>2</v>
      </c>
      <c r="AA780" s="37" t="str">
        <f>_xlfn.IFNA(VLOOKUP($C780,DataSuS2022!$B$2:$O$854,2,FALSE),"")</f>
        <v>-</v>
      </c>
      <c r="AB780" s="37" t="str">
        <f>_xlfn.IFNA(VLOOKUP($C780,DataSuS2022!$B$2:$O$854,3,FALSE),"")</f>
        <v>-</v>
      </c>
      <c r="AC780" s="37" t="str">
        <f>_xlfn.IFNA(VLOOKUP($C780,DataSuS2022!$B$2:$O$854,4,FALSE),"")</f>
        <v>-</v>
      </c>
      <c r="AD780" s="37" t="str">
        <f>_xlfn.IFNA(VLOOKUP($C780,DataSuS2022!$B$2:$O$854,5,FALSE),"")</f>
        <v>-</v>
      </c>
      <c r="AE780" s="37" t="str">
        <f>_xlfn.IFNA(VLOOKUP($C780,DataSuS2022!$B$2:$O$854,6,FALSE),"")</f>
        <v>-</v>
      </c>
      <c r="AF780" s="37" t="str">
        <f>_xlfn.IFNA(VLOOKUP($C780,DataSuS2022!$B$2:$O$854,7,FALSE),"")</f>
        <v>-</v>
      </c>
      <c r="AG780" s="37" t="str">
        <f>_xlfn.IFNA(VLOOKUP($C780,DataSuS2022!$B$2:$O$854,8,FALSE),"")</f>
        <v>-</v>
      </c>
      <c r="AH780" s="37" t="str">
        <f>_xlfn.IFNA(VLOOKUP($C780,DataSuS2022!$B$2:$O$854,9,FALSE),"")</f>
        <v>-</v>
      </c>
      <c r="AI780" s="37" t="str">
        <f>_xlfn.IFNA(VLOOKUP($C780,DataSuS2022!$B$2:$O$854,10,FALSE),"")</f>
        <v>-</v>
      </c>
      <c r="AJ780" s="37" t="str">
        <f>_xlfn.IFNA(VLOOKUP($C780,DataSuS2022!$B$2:$O$854,11,FALSE),"")</f>
        <v>-</v>
      </c>
      <c r="AK780" s="37" t="str">
        <f>_xlfn.IFNA(VLOOKUP($C780,DataSuS2022!$B$2:$O$854,12,TRUE),"")</f>
        <v>-</v>
      </c>
      <c r="AL780" s="37" t="str">
        <f>_xlfn.IFNA(VLOOKUP($C780,DataSuS2022!$B$2:$O$854,13,FALSE),"")</f>
        <v>-</v>
      </c>
      <c r="AM780" s="44">
        <f t="shared" si="67"/>
        <v>0</v>
      </c>
      <c r="AN780" t="str">
        <f>_xlfn.IFNA(VLOOKUP($C780,DataSuS2023!$B$2:$O$854,2,FALSE),"")</f>
        <v>-</v>
      </c>
      <c r="AO780" t="str">
        <f>_xlfn.IFNA(VLOOKUP($C780,DataSuS2023!$B$2:$O$854,3,FALSE),"")</f>
        <v>-</v>
      </c>
      <c r="AP780" t="str">
        <f>_xlfn.IFNA(VLOOKUP($C780,DataSuS2023!$B$2:$O$854,4,FALSE),"")</f>
        <v>-</v>
      </c>
      <c r="AQ780" t="str">
        <f>_xlfn.IFNA(VLOOKUP($C780,DataSuS2023!$B$2:$O$854,5,FALSE),"")</f>
        <v>-</v>
      </c>
      <c r="AR780" t="str">
        <f>_xlfn.IFNA(VLOOKUP($C780,DataSuS2023!$B$2:$O$854,6,FALSE),"")</f>
        <v>-</v>
      </c>
      <c r="AS780" t="str">
        <f>_xlfn.IFNA(VLOOKUP($C780,DataSuS2023!$B$2:$O$854,7,FALSE),"")</f>
        <v>-</v>
      </c>
      <c r="AT780" t="str">
        <f>_xlfn.IFNA(VLOOKUP($C780,DataSuS2023!$B$2:$O$854,8,FALSE),"")</f>
        <v>-</v>
      </c>
      <c r="AU780" t="str">
        <f>_xlfn.IFNA(VLOOKUP($C780,DataSuS2023!$B$2:$O$854,9,FALSE),"")</f>
        <v>-</v>
      </c>
      <c r="AV780" t="str">
        <f>_xlfn.IFNA(VLOOKUP($C780,DataSuS2023!$B$2:$O$854,10,FALSE),"")</f>
        <v>-</v>
      </c>
      <c r="AW780" t="str">
        <f>_xlfn.IFNA(VLOOKUP($C780,DataSuS2023!$B$2:$O$854,11,FALSE),"")</f>
        <v>-</v>
      </c>
      <c r="AX780" t="str">
        <f>_xlfn.IFNA(VLOOKUP($C780,DataSuS2023!$B$2:$O$854,12,FALSE),"")</f>
        <v>-</v>
      </c>
      <c r="AY780" t="str">
        <f>_xlfn.IFNA(VLOOKUP($C780,DataSuS2023!$B$2:$O$854,13,FALSE),"")</f>
        <v>-</v>
      </c>
      <c r="AZ780" s="43">
        <f t="shared" si="69"/>
        <v>0</v>
      </c>
      <c r="BA780">
        <f t="shared" si="68"/>
        <v>2</v>
      </c>
    </row>
    <row r="781" spans="1:53" ht="15.75" customHeight="1">
      <c r="A781" s="10" t="s">
        <v>1329</v>
      </c>
      <c r="B781" s="5">
        <v>3166303</v>
      </c>
      <c r="C781" s="5" t="str">
        <f t="shared" si="65"/>
        <v>31663</v>
      </c>
      <c r="D781" s="11" t="s">
        <v>51</v>
      </c>
      <c r="E781" s="12">
        <v>0.30199999999999999</v>
      </c>
      <c r="F781" s="12">
        <v>0.46600000000000003</v>
      </c>
      <c r="G781" s="13">
        <v>0.56000000000000005</v>
      </c>
      <c r="H781" s="46" t="s">
        <v>1330</v>
      </c>
      <c r="I781" s="13" t="s">
        <v>61</v>
      </c>
      <c r="J781" s="14">
        <v>0.97</v>
      </c>
      <c r="K781" s="14">
        <v>166.012</v>
      </c>
      <c r="L781" s="15">
        <f t="shared" si="64"/>
        <v>5.8429511119678086</v>
      </c>
      <c r="M781" s="6" t="s">
        <v>62</v>
      </c>
      <c r="N781" s="3" t="str">
        <f>_xlfn.IFNA(VLOOKUP($C781,DataSuS2021!$B$2:$O$173,2,FALSE),"")</f>
        <v/>
      </c>
      <c r="O781" s="3" t="str">
        <f>_xlfn.IFNA(VLOOKUP($C781,DataSuS2021!$B$2:$O$173,3,FALSE),"")</f>
        <v/>
      </c>
      <c r="P781" s="3" t="str">
        <f>_xlfn.IFNA(VLOOKUP($C781,DataSuS2021!$B$2:$O$173,4,FALSE),"")</f>
        <v/>
      </c>
      <c r="Q781" s="3" t="str">
        <f>_xlfn.IFNA(VLOOKUP($C781,DataSuS2021!$B$2:$O$173,5,FALSE),"")</f>
        <v/>
      </c>
      <c r="R781" s="3" t="str">
        <f>_xlfn.IFNA(VLOOKUP($C781,DataSuS2021!$B$2:$O$173,6,FALSE),"")</f>
        <v/>
      </c>
      <c r="S781" s="3" t="str">
        <f>_xlfn.IFNA(VLOOKUP($C781,DataSuS2021!$B$2:$O$173,7,FALSE),"")</f>
        <v/>
      </c>
      <c r="T781" s="3" t="str">
        <f>_xlfn.IFNA(VLOOKUP($C781,DataSuS2021!$B$2:$O$173,8,FALSE),"")</f>
        <v/>
      </c>
      <c r="U781" s="3" t="str">
        <f>_xlfn.IFNA(VLOOKUP($C781,DataSuS2021!$B$2:$O$173,9,FALSE),"")</f>
        <v/>
      </c>
      <c r="V781" s="3" t="str">
        <f>_xlfn.IFNA(VLOOKUP($C781,DataSuS2021!$B$2:$O$173,10,FALSE),"")</f>
        <v/>
      </c>
      <c r="W781" s="3" t="str">
        <f>_xlfn.IFNA(VLOOKUP($C781,DataSuS2021!$B$2:$O$173,11,FALSE),"")</f>
        <v/>
      </c>
      <c r="X781" s="3" t="str">
        <f>_xlfn.IFNA(VLOOKUP($C781,DataSuS2021!$B$2:$O$173,12,FALSE),"")</f>
        <v/>
      </c>
      <c r="Y781" s="3" t="str">
        <f>_xlfn.IFNA(VLOOKUP($C781,DataSuS2021!$B$2:$O$173,13,FALSE),"")</f>
        <v/>
      </c>
      <c r="Z781" s="42">
        <f t="shared" si="66"/>
        <v>0</v>
      </c>
      <c r="AA781" s="37" t="str">
        <f>_xlfn.IFNA(VLOOKUP($C781,DataSuS2022!$B$2:$O$854,2,FALSE),"")</f>
        <v>-</v>
      </c>
      <c r="AB781" s="37" t="str">
        <f>_xlfn.IFNA(VLOOKUP($C781,DataSuS2022!$B$2:$O$854,3,FALSE),"")</f>
        <v>-</v>
      </c>
      <c r="AC781" s="37" t="str">
        <f>_xlfn.IFNA(VLOOKUP($C781,DataSuS2022!$B$2:$O$854,4,FALSE),"")</f>
        <v>-</v>
      </c>
      <c r="AD781" s="37" t="str">
        <f>_xlfn.IFNA(VLOOKUP($C781,DataSuS2022!$B$2:$O$854,5,FALSE),"")</f>
        <v>-</v>
      </c>
      <c r="AE781" s="37" t="str">
        <f>_xlfn.IFNA(VLOOKUP($C781,DataSuS2022!$B$2:$O$854,6,FALSE),"")</f>
        <v>-</v>
      </c>
      <c r="AF781" s="37" t="str">
        <f>_xlfn.IFNA(VLOOKUP($C781,DataSuS2022!$B$2:$O$854,7,FALSE),"")</f>
        <v>-</v>
      </c>
      <c r="AG781" s="37" t="str">
        <f>_xlfn.IFNA(VLOOKUP($C781,DataSuS2022!$B$2:$O$854,8,FALSE),"")</f>
        <v>-</v>
      </c>
      <c r="AH781" s="37" t="str">
        <f>_xlfn.IFNA(VLOOKUP($C781,DataSuS2022!$B$2:$O$854,9,FALSE),"")</f>
        <v>-</v>
      </c>
      <c r="AI781" s="37" t="str">
        <f>_xlfn.IFNA(VLOOKUP($C781,DataSuS2022!$B$2:$O$854,10,FALSE),"")</f>
        <v>-</v>
      </c>
      <c r="AJ781" s="37" t="str">
        <f>_xlfn.IFNA(VLOOKUP($C781,DataSuS2022!$B$2:$O$854,11,FALSE),"")</f>
        <v>-</v>
      </c>
      <c r="AK781" s="37" t="str">
        <f>_xlfn.IFNA(VLOOKUP($C781,DataSuS2022!$B$2:$O$854,12,TRUE),"")</f>
        <v>-</v>
      </c>
      <c r="AL781" s="37" t="str">
        <f>_xlfn.IFNA(VLOOKUP($C781,DataSuS2022!$B$2:$O$854,13,FALSE),"")</f>
        <v>-</v>
      </c>
      <c r="AM781" s="44">
        <f t="shared" si="67"/>
        <v>0</v>
      </c>
      <c r="AN781" t="str">
        <f>_xlfn.IFNA(VLOOKUP($C781,DataSuS2023!$B$2:$O$854,2,FALSE),"")</f>
        <v>-</v>
      </c>
      <c r="AO781" t="str">
        <f>_xlfn.IFNA(VLOOKUP($C781,DataSuS2023!$B$2:$O$854,3,FALSE),"")</f>
        <v>-</v>
      </c>
      <c r="AP781" t="str">
        <f>_xlfn.IFNA(VLOOKUP($C781,DataSuS2023!$B$2:$O$854,4,FALSE),"")</f>
        <v>-</v>
      </c>
      <c r="AQ781" t="str">
        <f>_xlfn.IFNA(VLOOKUP($C781,DataSuS2023!$B$2:$O$854,5,FALSE),"")</f>
        <v>-</v>
      </c>
      <c r="AR781" t="str">
        <f>_xlfn.IFNA(VLOOKUP($C781,DataSuS2023!$B$2:$O$854,6,FALSE),"")</f>
        <v>-</v>
      </c>
      <c r="AS781" t="str">
        <f>_xlfn.IFNA(VLOOKUP($C781,DataSuS2023!$B$2:$O$854,7,FALSE),"")</f>
        <v>-</v>
      </c>
      <c r="AT781" t="str">
        <f>_xlfn.IFNA(VLOOKUP($C781,DataSuS2023!$B$2:$O$854,8,FALSE),"")</f>
        <v>-</v>
      </c>
      <c r="AU781" t="str">
        <f>_xlfn.IFNA(VLOOKUP($C781,DataSuS2023!$B$2:$O$854,9,FALSE),"")</f>
        <v>-</v>
      </c>
      <c r="AV781" t="str">
        <f>_xlfn.IFNA(VLOOKUP($C781,DataSuS2023!$B$2:$O$854,10,FALSE),"")</f>
        <v>-</v>
      </c>
      <c r="AW781" t="str">
        <f>_xlfn.IFNA(VLOOKUP($C781,DataSuS2023!$B$2:$O$854,11,FALSE),"")</f>
        <v>-</v>
      </c>
      <c r="AX781" t="str">
        <f>_xlfn.IFNA(VLOOKUP($C781,DataSuS2023!$B$2:$O$854,12,FALSE),"")</f>
        <v>-</v>
      </c>
      <c r="AY781" t="str">
        <f>_xlfn.IFNA(VLOOKUP($C781,DataSuS2023!$B$2:$O$854,13,FALSE),"")</f>
        <v>-</v>
      </c>
      <c r="AZ781" s="43">
        <f t="shared" si="69"/>
        <v>0</v>
      </c>
      <c r="BA781">
        <f t="shared" si="68"/>
        <v>0</v>
      </c>
    </row>
    <row r="782" spans="1:53" ht="15.75" customHeight="1">
      <c r="A782" s="10" t="s">
        <v>1331</v>
      </c>
      <c r="B782" s="5">
        <v>3166402</v>
      </c>
      <c r="C782" s="5" t="str">
        <f t="shared" si="65"/>
        <v>31664</v>
      </c>
      <c r="D782" s="11" t="s">
        <v>64</v>
      </c>
      <c r="E782" s="12">
        <v>0.46200000000000002</v>
      </c>
      <c r="F782" s="12">
        <v>0.53200000000000003</v>
      </c>
      <c r="G782" s="13">
        <v>0.66</v>
      </c>
      <c r="H782" s="46" t="s">
        <v>553</v>
      </c>
      <c r="I782" s="13" t="s">
        <v>61</v>
      </c>
      <c r="J782" s="14">
        <v>0.5</v>
      </c>
      <c r="K782" s="14">
        <v>114.76900000000001</v>
      </c>
      <c r="L782" s="15">
        <f t="shared" si="64"/>
        <v>4.3565771244848346</v>
      </c>
      <c r="M782" s="6" t="s">
        <v>89</v>
      </c>
      <c r="N782" s="3" t="str">
        <f>_xlfn.IFNA(VLOOKUP($C782,DataSuS2021!$B$2:$O$173,2,FALSE),"")</f>
        <v/>
      </c>
      <c r="O782" s="3" t="str">
        <f>_xlfn.IFNA(VLOOKUP($C782,DataSuS2021!$B$2:$O$173,3,FALSE),"")</f>
        <v/>
      </c>
      <c r="P782" s="3" t="str">
        <f>_xlfn.IFNA(VLOOKUP($C782,DataSuS2021!$B$2:$O$173,4,FALSE),"")</f>
        <v/>
      </c>
      <c r="Q782" s="3" t="str">
        <f>_xlfn.IFNA(VLOOKUP($C782,DataSuS2021!$B$2:$O$173,5,FALSE),"")</f>
        <v/>
      </c>
      <c r="R782" s="3" t="str">
        <f>_xlfn.IFNA(VLOOKUP($C782,DataSuS2021!$B$2:$O$173,6,FALSE),"")</f>
        <v/>
      </c>
      <c r="S782" s="3" t="str">
        <f>_xlfn.IFNA(VLOOKUP($C782,DataSuS2021!$B$2:$O$173,7,FALSE),"")</f>
        <v/>
      </c>
      <c r="T782" s="3" t="str">
        <f>_xlfn.IFNA(VLOOKUP($C782,DataSuS2021!$B$2:$O$173,8,FALSE),"")</f>
        <v/>
      </c>
      <c r="U782" s="3" t="str">
        <f>_xlfn.IFNA(VLOOKUP($C782,DataSuS2021!$B$2:$O$173,9,FALSE),"")</f>
        <v/>
      </c>
      <c r="V782" s="3" t="str">
        <f>_xlfn.IFNA(VLOOKUP($C782,DataSuS2021!$B$2:$O$173,10,FALSE),"")</f>
        <v/>
      </c>
      <c r="W782" s="3" t="str">
        <f>_xlfn.IFNA(VLOOKUP($C782,DataSuS2021!$B$2:$O$173,11,FALSE),"")</f>
        <v/>
      </c>
      <c r="X782" s="3" t="str">
        <f>_xlfn.IFNA(VLOOKUP($C782,DataSuS2021!$B$2:$O$173,12,FALSE),"")</f>
        <v/>
      </c>
      <c r="Y782" s="3" t="str">
        <f>_xlfn.IFNA(VLOOKUP($C782,DataSuS2021!$B$2:$O$173,13,FALSE),"")</f>
        <v/>
      </c>
      <c r="Z782" s="42">
        <f t="shared" si="66"/>
        <v>0</v>
      </c>
      <c r="AA782" s="37" t="str">
        <f>_xlfn.IFNA(VLOOKUP($C782,DataSuS2022!$B$2:$O$854,2,FALSE),"")</f>
        <v>-</v>
      </c>
      <c r="AB782" s="37" t="str">
        <f>_xlfn.IFNA(VLOOKUP($C782,DataSuS2022!$B$2:$O$854,3,FALSE),"")</f>
        <v>-</v>
      </c>
      <c r="AC782" s="37" t="str">
        <f>_xlfn.IFNA(VLOOKUP($C782,DataSuS2022!$B$2:$O$854,4,FALSE),"")</f>
        <v>-</v>
      </c>
      <c r="AD782" s="37" t="str">
        <f>_xlfn.IFNA(VLOOKUP($C782,DataSuS2022!$B$2:$O$854,5,FALSE),"")</f>
        <v>-</v>
      </c>
      <c r="AE782" s="37" t="str">
        <f>_xlfn.IFNA(VLOOKUP($C782,DataSuS2022!$B$2:$O$854,6,FALSE),"")</f>
        <v>-</v>
      </c>
      <c r="AF782" s="37" t="str">
        <f>_xlfn.IFNA(VLOOKUP($C782,DataSuS2022!$B$2:$O$854,7,FALSE),"")</f>
        <v>-</v>
      </c>
      <c r="AG782" s="37" t="str">
        <f>_xlfn.IFNA(VLOOKUP($C782,DataSuS2022!$B$2:$O$854,8,FALSE),"")</f>
        <v>-</v>
      </c>
      <c r="AH782" s="37" t="str">
        <f>_xlfn.IFNA(VLOOKUP($C782,DataSuS2022!$B$2:$O$854,9,FALSE),"")</f>
        <v>-</v>
      </c>
      <c r="AI782" s="37" t="str">
        <f>_xlfn.IFNA(VLOOKUP($C782,DataSuS2022!$B$2:$O$854,10,FALSE),"")</f>
        <v>-</v>
      </c>
      <c r="AJ782" s="37" t="str">
        <f>_xlfn.IFNA(VLOOKUP($C782,DataSuS2022!$B$2:$O$854,11,FALSE),"")</f>
        <v>-</v>
      </c>
      <c r="AK782" s="37" t="str">
        <f>_xlfn.IFNA(VLOOKUP($C782,DataSuS2022!$B$2:$O$854,12,TRUE),"")</f>
        <v>-</v>
      </c>
      <c r="AL782" s="37" t="str">
        <f>_xlfn.IFNA(VLOOKUP($C782,DataSuS2022!$B$2:$O$854,13,FALSE),"")</f>
        <v>-</v>
      </c>
      <c r="AM782" s="44">
        <f t="shared" si="67"/>
        <v>0</v>
      </c>
      <c r="AN782" t="str">
        <f>_xlfn.IFNA(VLOOKUP($C782,DataSuS2023!$B$2:$O$854,2,FALSE),"")</f>
        <v>-</v>
      </c>
      <c r="AO782" t="str">
        <f>_xlfn.IFNA(VLOOKUP($C782,DataSuS2023!$B$2:$O$854,3,FALSE),"")</f>
        <v>-</v>
      </c>
      <c r="AP782" t="str">
        <f>_xlfn.IFNA(VLOOKUP($C782,DataSuS2023!$B$2:$O$854,4,FALSE),"")</f>
        <v>-</v>
      </c>
      <c r="AQ782" t="str">
        <f>_xlfn.IFNA(VLOOKUP($C782,DataSuS2023!$B$2:$O$854,5,FALSE),"")</f>
        <v>-</v>
      </c>
      <c r="AR782" t="str">
        <f>_xlfn.IFNA(VLOOKUP($C782,DataSuS2023!$B$2:$O$854,6,FALSE),"")</f>
        <v>-</v>
      </c>
      <c r="AS782" t="str">
        <f>_xlfn.IFNA(VLOOKUP($C782,DataSuS2023!$B$2:$O$854,7,FALSE),"")</f>
        <v>-</v>
      </c>
      <c r="AT782" t="str">
        <f>_xlfn.IFNA(VLOOKUP($C782,DataSuS2023!$B$2:$O$854,8,FALSE),"")</f>
        <v>-</v>
      </c>
      <c r="AU782" t="str">
        <f>_xlfn.IFNA(VLOOKUP($C782,DataSuS2023!$B$2:$O$854,9,FALSE),"")</f>
        <v>-</v>
      </c>
      <c r="AV782" t="str">
        <f>_xlfn.IFNA(VLOOKUP($C782,DataSuS2023!$B$2:$O$854,10,FALSE),"")</f>
        <v>-</v>
      </c>
      <c r="AW782" t="str">
        <f>_xlfn.IFNA(VLOOKUP($C782,DataSuS2023!$B$2:$O$854,11,FALSE),"")</f>
        <v>-</v>
      </c>
      <c r="AX782" t="str">
        <f>_xlfn.IFNA(VLOOKUP($C782,DataSuS2023!$B$2:$O$854,12,FALSE),"")</f>
        <v>-</v>
      </c>
      <c r="AY782" t="str">
        <f>_xlfn.IFNA(VLOOKUP($C782,DataSuS2023!$B$2:$O$854,13,FALSE),"")</f>
        <v>-</v>
      </c>
      <c r="AZ782" s="43">
        <f t="shared" si="69"/>
        <v>0</v>
      </c>
      <c r="BA782">
        <f t="shared" si="68"/>
        <v>0</v>
      </c>
    </row>
    <row r="783" spans="1:53" ht="15.75" customHeight="1">
      <c r="A783" s="10" t="s">
        <v>1332</v>
      </c>
      <c r="B783" s="5">
        <v>3166501</v>
      </c>
      <c r="C783" s="5" t="str">
        <f t="shared" si="65"/>
        <v>31665</v>
      </c>
      <c r="D783" s="11" t="s">
        <v>64</v>
      </c>
      <c r="E783" s="12">
        <v>0.28100000000000003</v>
      </c>
      <c r="F783" s="12">
        <v>0.438</v>
      </c>
      <c r="G783" s="13">
        <v>0.55700000000000005</v>
      </c>
      <c r="H783" s="46" t="s">
        <v>1333</v>
      </c>
      <c r="I783" s="13" t="s">
        <v>70</v>
      </c>
      <c r="J783" s="14">
        <v>0.52</v>
      </c>
      <c r="K783" s="14">
        <v>218.595</v>
      </c>
      <c r="L783" s="15">
        <f t="shared" si="64"/>
        <v>2.3788284269997031</v>
      </c>
      <c r="M783" s="6" t="s">
        <v>117</v>
      </c>
      <c r="N783" s="3" t="str">
        <f>_xlfn.IFNA(VLOOKUP($C783,DataSuS2021!$B$2:$O$173,2,FALSE),"")</f>
        <v/>
      </c>
      <c r="O783" s="3" t="str">
        <f>_xlfn.IFNA(VLOOKUP($C783,DataSuS2021!$B$2:$O$173,3,FALSE),"")</f>
        <v/>
      </c>
      <c r="P783" s="3" t="str">
        <f>_xlfn.IFNA(VLOOKUP($C783,DataSuS2021!$B$2:$O$173,4,FALSE),"")</f>
        <v/>
      </c>
      <c r="Q783" s="3" t="str">
        <f>_xlfn.IFNA(VLOOKUP($C783,DataSuS2021!$B$2:$O$173,5,FALSE),"")</f>
        <v/>
      </c>
      <c r="R783" s="3" t="str">
        <f>_xlfn.IFNA(VLOOKUP($C783,DataSuS2021!$B$2:$O$173,6,FALSE),"")</f>
        <v/>
      </c>
      <c r="S783" s="3" t="str">
        <f>_xlfn.IFNA(VLOOKUP($C783,DataSuS2021!$B$2:$O$173,7,FALSE),"")</f>
        <v/>
      </c>
      <c r="T783" s="3" t="str">
        <f>_xlfn.IFNA(VLOOKUP($C783,DataSuS2021!$B$2:$O$173,8,FALSE),"")</f>
        <v/>
      </c>
      <c r="U783" s="3" t="str">
        <f>_xlfn.IFNA(VLOOKUP($C783,DataSuS2021!$B$2:$O$173,9,FALSE),"")</f>
        <v/>
      </c>
      <c r="V783" s="3" t="str">
        <f>_xlfn.IFNA(VLOOKUP($C783,DataSuS2021!$B$2:$O$173,10,FALSE),"")</f>
        <v/>
      </c>
      <c r="W783" s="3" t="str">
        <f>_xlfn.IFNA(VLOOKUP($C783,DataSuS2021!$B$2:$O$173,11,FALSE),"")</f>
        <v/>
      </c>
      <c r="X783" s="3" t="str">
        <f>_xlfn.IFNA(VLOOKUP($C783,DataSuS2021!$B$2:$O$173,12,FALSE),"")</f>
        <v/>
      </c>
      <c r="Y783" s="3" t="str">
        <f>_xlfn.IFNA(VLOOKUP($C783,DataSuS2021!$B$2:$O$173,13,FALSE),"")</f>
        <v/>
      </c>
      <c r="Z783" s="42">
        <f t="shared" si="66"/>
        <v>0</v>
      </c>
      <c r="AA783" s="37" t="str">
        <f>_xlfn.IFNA(VLOOKUP($C783,DataSuS2022!$B$2:$O$854,2,FALSE),"")</f>
        <v>-</v>
      </c>
      <c r="AB783" s="37" t="str">
        <f>_xlfn.IFNA(VLOOKUP($C783,DataSuS2022!$B$2:$O$854,3,FALSE),"")</f>
        <v>-</v>
      </c>
      <c r="AC783" s="37" t="str">
        <f>_xlfn.IFNA(VLOOKUP($C783,DataSuS2022!$B$2:$O$854,4,FALSE),"")</f>
        <v>-</v>
      </c>
      <c r="AD783" s="37" t="str">
        <f>_xlfn.IFNA(VLOOKUP($C783,DataSuS2022!$B$2:$O$854,5,FALSE),"")</f>
        <v>-</v>
      </c>
      <c r="AE783" s="37" t="str">
        <f>_xlfn.IFNA(VLOOKUP($C783,DataSuS2022!$B$2:$O$854,6,FALSE),"")</f>
        <v>-</v>
      </c>
      <c r="AF783" s="37" t="str">
        <f>_xlfn.IFNA(VLOOKUP($C783,DataSuS2022!$B$2:$O$854,7,FALSE),"")</f>
        <v>-</v>
      </c>
      <c r="AG783" s="37" t="str">
        <f>_xlfn.IFNA(VLOOKUP($C783,DataSuS2022!$B$2:$O$854,8,FALSE),"")</f>
        <v>-</v>
      </c>
      <c r="AH783" s="37" t="str">
        <f>_xlfn.IFNA(VLOOKUP($C783,DataSuS2022!$B$2:$O$854,9,FALSE),"")</f>
        <v>-</v>
      </c>
      <c r="AI783" s="37" t="str">
        <f>_xlfn.IFNA(VLOOKUP($C783,DataSuS2022!$B$2:$O$854,10,FALSE),"")</f>
        <v>-</v>
      </c>
      <c r="AJ783" s="37" t="str">
        <f>_xlfn.IFNA(VLOOKUP($C783,DataSuS2022!$B$2:$O$854,11,FALSE),"")</f>
        <v>-</v>
      </c>
      <c r="AK783" s="37" t="str">
        <f>_xlfn.IFNA(VLOOKUP($C783,DataSuS2022!$B$2:$O$854,12,TRUE),"")</f>
        <v>-</v>
      </c>
      <c r="AL783" s="37" t="str">
        <f>_xlfn.IFNA(VLOOKUP($C783,DataSuS2022!$B$2:$O$854,13,FALSE),"")</f>
        <v>-</v>
      </c>
      <c r="AM783" s="44">
        <f t="shared" si="67"/>
        <v>0</v>
      </c>
      <c r="AN783" t="str">
        <f>_xlfn.IFNA(VLOOKUP($C783,DataSuS2023!$B$2:$O$854,2,FALSE),"")</f>
        <v>-</v>
      </c>
      <c r="AO783" t="str">
        <f>_xlfn.IFNA(VLOOKUP($C783,DataSuS2023!$B$2:$O$854,3,FALSE),"")</f>
        <v>-</v>
      </c>
      <c r="AP783" t="str">
        <f>_xlfn.IFNA(VLOOKUP($C783,DataSuS2023!$B$2:$O$854,4,FALSE),"")</f>
        <v>-</v>
      </c>
      <c r="AQ783" t="str">
        <f>_xlfn.IFNA(VLOOKUP($C783,DataSuS2023!$B$2:$O$854,5,FALSE),"")</f>
        <v>-</v>
      </c>
      <c r="AR783" t="str">
        <f>_xlfn.IFNA(VLOOKUP($C783,DataSuS2023!$B$2:$O$854,6,FALSE),"")</f>
        <v>-</v>
      </c>
      <c r="AS783" t="str">
        <f>_xlfn.IFNA(VLOOKUP($C783,DataSuS2023!$B$2:$O$854,7,FALSE),"")</f>
        <v>-</v>
      </c>
      <c r="AT783" t="str">
        <f>_xlfn.IFNA(VLOOKUP($C783,DataSuS2023!$B$2:$O$854,8,FALSE),"")</f>
        <v>-</v>
      </c>
      <c r="AU783" t="str">
        <f>_xlfn.IFNA(VLOOKUP($C783,DataSuS2023!$B$2:$O$854,9,FALSE),"")</f>
        <v>-</v>
      </c>
      <c r="AV783" t="str">
        <f>_xlfn.IFNA(VLOOKUP($C783,DataSuS2023!$B$2:$O$854,10,FALSE),"")</f>
        <v>-</v>
      </c>
      <c r="AW783" t="str">
        <f>_xlfn.IFNA(VLOOKUP($C783,DataSuS2023!$B$2:$O$854,11,FALSE),"")</f>
        <v>-</v>
      </c>
      <c r="AX783" t="str">
        <f>_xlfn.IFNA(VLOOKUP($C783,DataSuS2023!$B$2:$O$854,12,FALSE),"")</f>
        <v>-</v>
      </c>
      <c r="AY783" t="str">
        <f>_xlfn.IFNA(VLOOKUP($C783,DataSuS2023!$B$2:$O$854,13,FALSE),"")</f>
        <v>-</v>
      </c>
      <c r="AZ783" s="43">
        <f t="shared" si="69"/>
        <v>0</v>
      </c>
      <c r="BA783">
        <f t="shared" si="68"/>
        <v>0</v>
      </c>
    </row>
    <row r="784" spans="1:53" ht="15.75" customHeight="1">
      <c r="A784" s="10" t="s">
        <v>1334</v>
      </c>
      <c r="B784" s="5">
        <v>3166600</v>
      </c>
      <c r="C784" s="5" t="str">
        <f t="shared" si="65"/>
        <v>31666</v>
      </c>
      <c r="D784" s="11" t="s">
        <v>85</v>
      </c>
      <c r="E784" s="12">
        <v>0.41499999999999998</v>
      </c>
      <c r="F784" s="12">
        <v>0.60599999999999998</v>
      </c>
      <c r="G784" s="13">
        <v>0.67700000000000005</v>
      </c>
      <c r="H784" s="46" t="s">
        <v>91</v>
      </c>
      <c r="I784" s="13" t="s">
        <v>53</v>
      </c>
      <c r="J784" s="14">
        <v>0.24</v>
      </c>
      <c r="K784" s="14">
        <v>335.65899999999999</v>
      </c>
      <c r="L784" s="15">
        <f t="shared" si="64"/>
        <v>0.7150113657015007</v>
      </c>
      <c r="M784" s="6" t="s">
        <v>57</v>
      </c>
      <c r="N784" s="3" t="str">
        <f>_xlfn.IFNA(VLOOKUP($C784,DataSuS2021!$B$2:$O$173,2,FALSE),"")</f>
        <v/>
      </c>
      <c r="O784" s="3" t="str">
        <f>_xlfn.IFNA(VLOOKUP($C784,DataSuS2021!$B$2:$O$173,3,FALSE),"")</f>
        <v/>
      </c>
      <c r="P784" s="3" t="str">
        <f>_xlfn.IFNA(VLOOKUP($C784,DataSuS2021!$B$2:$O$173,4,FALSE),"")</f>
        <v/>
      </c>
      <c r="Q784" s="3" t="str">
        <f>_xlfn.IFNA(VLOOKUP($C784,DataSuS2021!$B$2:$O$173,5,FALSE),"")</f>
        <v/>
      </c>
      <c r="R784" s="3" t="str">
        <f>_xlfn.IFNA(VLOOKUP($C784,DataSuS2021!$B$2:$O$173,6,FALSE),"")</f>
        <v/>
      </c>
      <c r="S784" s="3" t="str">
        <f>_xlfn.IFNA(VLOOKUP($C784,DataSuS2021!$B$2:$O$173,7,FALSE),"")</f>
        <v/>
      </c>
      <c r="T784" s="3" t="str">
        <f>_xlfn.IFNA(VLOOKUP($C784,DataSuS2021!$B$2:$O$173,8,FALSE),"")</f>
        <v/>
      </c>
      <c r="U784" s="3" t="str">
        <f>_xlfn.IFNA(VLOOKUP($C784,DataSuS2021!$B$2:$O$173,9,FALSE),"")</f>
        <v/>
      </c>
      <c r="V784" s="3" t="str">
        <f>_xlfn.IFNA(VLOOKUP($C784,DataSuS2021!$B$2:$O$173,10,FALSE),"")</f>
        <v/>
      </c>
      <c r="W784" s="3" t="str">
        <f>_xlfn.IFNA(VLOOKUP($C784,DataSuS2021!$B$2:$O$173,11,FALSE),"")</f>
        <v/>
      </c>
      <c r="X784" s="3" t="str">
        <f>_xlfn.IFNA(VLOOKUP($C784,DataSuS2021!$B$2:$O$173,12,FALSE),"")</f>
        <v/>
      </c>
      <c r="Y784" s="3" t="str">
        <f>_xlfn.IFNA(VLOOKUP($C784,DataSuS2021!$B$2:$O$173,13,FALSE),"")</f>
        <v/>
      </c>
      <c r="Z784" s="42">
        <f t="shared" si="66"/>
        <v>0</v>
      </c>
      <c r="AA784" s="37" t="str">
        <f>_xlfn.IFNA(VLOOKUP($C784,DataSuS2022!$B$2:$O$854,2,FALSE),"")</f>
        <v>-</v>
      </c>
      <c r="AB784" s="37">
        <f>_xlfn.IFNA(VLOOKUP($C784,DataSuS2022!$B$2:$O$854,3,FALSE),"")</f>
        <v>1</v>
      </c>
      <c r="AC784" s="37" t="str">
        <f>_xlfn.IFNA(VLOOKUP($C784,DataSuS2022!$B$2:$O$854,4,FALSE),"")</f>
        <v>-</v>
      </c>
      <c r="AD784" s="37" t="str">
        <f>_xlfn.IFNA(VLOOKUP($C784,DataSuS2022!$B$2:$O$854,5,FALSE),"")</f>
        <v>-</v>
      </c>
      <c r="AE784" s="37" t="str">
        <f>_xlfn.IFNA(VLOOKUP($C784,DataSuS2022!$B$2:$O$854,6,FALSE),"")</f>
        <v>-</v>
      </c>
      <c r="AF784" s="37" t="str">
        <f>_xlfn.IFNA(VLOOKUP($C784,DataSuS2022!$B$2:$O$854,7,FALSE),"")</f>
        <v>-</v>
      </c>
      <c r="AG784" s="37" t="str">
        <f>_xlfn.IFNA(VLOOKUP($C784,DataSuS2022!$B$2:$O$854,8,FALSE),"")</f>
        <v>-</v>
      </c>
      <c r="AH784" s="37" t="str">
        <f>_xlfn.IFNA(VLOOKUP($C784,DataSuS2022!$B$2:$O$854,9,FALSE),"")</f>
        <v>-</v>
      </c>
      <c r="AI784" s="37" t="str">
        <f>_xlfn.IFNA(VLOOKUP($C784,DataSuS2022!$B$2:$O$854,10,FALSE),"")</f>
        <v>-</v>
      </c>
      <c r="AJ784" s="37">
        <f>_xlfn.IFNA(VLOOKUP($C784,DataSuS2022!$B$2:$O$854,11,FALSE),"")</f>
        <v>1</v>
      </c>
      <c r="AK784" s="37" t="str">
        <f>_xlfn.IFNA(VLOOKUP($C784,DataSuS2022!$B$2:$O$854,12,TRUE),"")</f>
        <v>-</v>
      </c>
      <c r="AL784" s="37" t="str">
        <f>_xlfn.IFNA(VLOOKUP($C784,DataSuS2022!$B$2:$O$854,13,FALSE),"")</f>
        <v>-</v>
      </c>
      <c r="AM784" s="44">
        <f t="shared" si="67"/>
        <v>2</v>
      </c>
      <c r="AN784" t="str">
        <f>_xlfn.IFNA(VLOOKUP($C784,DataSuS2023!$B$2:$O$854,2,FALSE),"")</f>
        <v>-</v>
      </c>
      <c r="AO784" t="str">
        <f>_xlfn.IFNA(VLOOKUP($C784,DataSuS2023!$B$2:$O$854,3,FALSE),"")</f>
        <v>-</v>
      </c>
      <c r="AP784" t="str">
        <f>_xlfn.IFNA(VLOOKUP($C784,DataSuS2023!$B$2:$O$854,4,FALSE),"")</f>
        <v>-</v>
      </c>
      <c r="AQ784" t="str">
        <f>_xlfn.IFNA(VLOOKUP($C784,DataSuS2023!$B$2:$O$854,5,FALSE),"")</f>
        <v>-</v>
      </c>
      <c r="AR784" t="str">
        <f>_xlfn.IFNA(VLOOKUP($C784,DataSuS2023!$B$2:$O$854,6,FALSE),"")</f>
        <v>-</v>
      </c>
      <c r="AS784" t="str">
        <f>_xlfn.IFNA(VLOOKUP($C784,DataSuS2023!$B$2:$O$854,7,FALSE),"")</f>
        <v>-</v>
      </c>
      <c r="AT784" t="str">
        <f>_xlfn.IFNA(VLOOKUP($C784,DataSuS2023!$B$2:$O$854,8,FALSE),"")</f>
        <v>-</v>
      </c>
      <c r="AU784" t="str">
        <f>_xlfn.IFNA(VLOOKUP($C784,DataSuS2023!$B$2:$O$854,9,FALSE),"")</f>
        <v>-</v>
      </c>
      <c r="AV784" t="str">
        <f>_xlfn.IFNA(VLOOKUP($C784,DataSuS2023!$B$2:$O$854,10,FALSE),"")</f>
        <v>-</v>
      </c>
      <c r="AW784" t="str">
        <f>_xlfn.IFNA(VLOOKUP($C784,DataSuS2023!$B$2:$O$854,11,FALSE),"")</f>
        <v>-</v>
      </c>
      <c r="AX784" t="str">
        <f>_xlfn.IFNA(VLOOKUP($C784,DataSuS2023!$B$2:$O$854,12,FALSE),"")</f>
        <v>-</v>
      </c>
      <c r="AY784" t="str">
        <f>_xlfn.IFNA(VLOOKUP($C784,DataSuS2023!$B$2:$O$854,13,FALSE),"")</f>
        <v>-</v>
      </c>
      <c r="AZ784" s="43">
        <f t="shared" si="69"/>
        <v>0</v>
      </c>
      <c r="BA784">
        <f t="shared" si="68"/>
        <v>2</v>
      </c>
    </row>
    <row r="785" spans="1:53" ht="15.75" customHeight="1">
      <c r="A785" s="10" t="s">
        <v>1335</v>
      </c>
      <c r="B785" s="5">
        <v>3166808</v>
      </c>
      <c r="C785" s="5" t="str">
        <f t="shared" si="65"/>
        <v>31668</v>
      </c>
      <c r="D785" s="11" t="s">
        <v>213</v>
      </c>
      <c r="E785" s="12">
        <v>0.42499999999999999</v>
      </c>
      <c r="F785" s="12">
        <v>0.54400000000000004</v>
      </c>
      <c r="G785" s="13">
        <v>0.69599999999999995</v>
      </c>
      <c r="H785" s="46" t="s">
        <v>1336</v>
      </c>
      <c r="I785" s="13" t="s">
        <v>53</v>
      </c>
      <c r="J785" s="14">
        <v>2.4300000000000002</v>
      </c>
      <c r="K785" s="14">
        <v>1295.2719999999999</v>
      </c>
      <c r="L785" s="15">
        <f t="shared" si="64"/>
        <v>1.876053832708497</v>
      </c>
      <c r="M785" s="6" t="s">
        <v>54</v>
      </c>
      <c r="N785" s="3" t="str">
        <f>_xlfn.IFNA(VLOOKUP($C785,DataSuS2021!$B$2:$O$173,2,FALSE),"")</f>
        <v/>
      </c>
      <c r="O785" s="3" t="str">
        <f>_xlfn.IFNA(VLOOKUP($C785,DataSuS2021!$B$2:$O$173,3,FALSE),"")</f>
        <v/>
      </c>
      <c r="P785" s="3" t="str">
        <f>_xlfn.IFNA(VLOOKUP($C785,DataSuS2021!$B$2:$O$173,4,FALSE),"")</f>
        <v/>
      </c>
      <c r="Q785" s="3" t="str">
        <f>_xlfn.IFNA(VLOOKUP($C785,DataSuS2021!$B$2:$O$173,5,FALSE),"")</f>
        <v/>
      </c>
      <c r="R785" s="3" t="str">
        <f>_xlfn.IFNA(VLOOKUP($C785,DataSuS2021!$B$2:$O$173,6,FALSE),"")</f>
        <v/>
      </c>
      <c r="S785" s="3" t="str">
        <f>_xlfn.IFNA(VLOOKUP($C785,DataSuS2021!$B$2:$O$173,7,FALSE),"")</f>
        <v/>
      </c>
      <c r="T785" s="3" t="str">
        <f>_xlfn.IFNA(VLOOKUP($C785,DataSuS2021!$B$2:$O$173,8,FALSE),"")</f>
        <v/>
      </c>
      <c r="U785" s="3" t="str">
        <f>_xlfn.IFNA(VLOOKUP($C785,DataSuS2021!$B$2:$O$173,9,FALSE),"")</f>
        <v/>
      </c>
      <c r="V785" s="3" t="str">
        <f>_xlfn.IFNA(VLOOKUP($C785,DataSuS2021!$B$2:$O$173,10,FALSE),"")</f>
        <v/>
      </c>
      <c r="W785" s="3" t="str">
        <f>_xlfn.IFNA(VLOOKUP($C785,DataSuS2021!$B$2:$O$173,11,FALSE),"")</f>
        <v/>
      </c>
      <c r="X785" s="3" t="str">
        <f>_xlfn.IFNA(VLOOKUP($C785,DataSuS2021!$B$2:$O$173,12,FALSE),"")</f>
        <v/>
      </c>
      <c r="Y785" s="3" t="str">
        <f>_xlfn.IFNA(VLOOKUP($C785,DataSuS2021!$B$2:$O$173,13,FALSE),"")</f>
        <v/>
      </c>
      <c r="Z785" s="42">
        <f t="shared" si="66"/>
        <v>0</v>
      </c>
      <c r="AA785" s="37" t="str">
        <f>_xlfn.IFNA(VLOOKUP($C785,DataSuS2022!$B$2:$O$854,2,FALSE),"")</f>
        <v>-</v>
      </c>
      <c r="AB785" s="37" t="str">
        <f>_xlfn.IFNA(VLOOKUP($C785,DataSuS2022!$B$2:$O$854,3,FALSE),"")</f>
        <v>-</v>
      </c>
      <c r="AC785" s="37" t="str">
        <f>_xlfn.IFNA(VLOOKUP($C785,DataSuS2022!$B$2:$O$854,4,FALSE),"")</f>
        <v>-</v>
      </c>
      <c r="AD785" s="37" t="str">
        <f>_xlfn.IFNA(VLOOKUP($C785,DataSuS2022!$B$2:$O$854,5,FALSE),"")</f>
        <v>-</v>
      </c>
      <c r="AE785" s="37" t="str">
        <f>_xlfn.IFNA(VLOOKUP($C785,DataSuS2022!$B$2:$O$854,6,FALSE),"")</f>
        <v>-</v>
      </c>
      <c r="AF785" s="37" t="str">
        <f>_xlfn.IFNA(VLOOKUP($C785,DataSuS2022!$B$2:$O$854,7,FALSE),"")</f>
        <v>-</v>
      </c>
      <c r="AG785" s="37" t="str">
        <f>_xlfn.IFNA(VLOOKUP($C785,DataSuS2022!$B$2:$O$854,8,FALSE),"")</f>
        <v>-</v>
      </c>
      <c r="AH785" s="37" t="str">
        <f>_xlfn.IFNA(VLOOKUP($C785,DataSuS2022!$B$2:$O$854,9,FALSE),"")</f>
        <v>-</v>
      </c>
      <c r="AI785" s="37" t="str">
        <f>_xlfn.IFNA(VLOOKUP($C785,DataSuS2022!$B$2:$O$854,10,FALSE),"")</f>
        <v>-</v>
      </c>
      <c r="AJ785" s="37" t="str">
        <f>_xlfn.IFNA(VLOOKUP($C785,DataSuS2022!$B$2:$O$854,11,FALSE),"")</f>
        <v>-</v>
      </c>
      <c r="AK785" s="37" t="str">
        <f>_xlfn.IFNA(VLOOKUP($C785,DataSuS2022!$B$2:$O$854,12,TRUE),"")</f>
        <v>-</v>
      </c>
      <c r="AL785" s="37" t="str">
        <f>_xlfn.IFNA(VLOOKUP($C785,DataSuS2022!$B$2:$O$854,13,FALSE),"")</f>
        <v>-</v>
      </c>
      <c r="AM785" s="44">
        <f t="shared" si="67"/>
        <v>0</v>
      </c>
      <c r="AN785" t="str">
        <f>_xlfn.IFNA(VLOOKUP($C785,DataSuS2023!$B$2:$O$854,2,FALSE),"")</f>
        <v>-</v>
      </c>
      <c r="AO785" t="str">
        <f>_xlfn.IFNA(VLOOKUP($C785,DataSuS2023!$B$2:$O$854,3,FALSE),"")</f>
        <v>-</v>
      </c>
      <c r="AP785" t="str">
        <f>_xlfn.IFNA(VLOOKUP($C785,DataSuS2023!$B$2:$O$854,4,FALSE),"")</f>
        <v>-</v>
      </c>
      <c r="AQ785" t="str">
        <f>_xlfn.IFNA(VLOOKUP($C785,DataSuS2023!$B$2:$O$854,5,FALSE),"")</f>
        <v>-</v>
      </c>
      <c r="AR785" t="str">
        <f>_xlfn.IFNA(VLOOKUP($C785,DataSuS2023!$B$2:$O$854,6,FALSE),"")</f>
        <v>-</v>
      </c>
      <c r="AS785" t="str">
        <f>_xlfn.IFNA(VLOOKUP($C785,DataSuS2023!$B$2:$O$854,7,FALSE),"")</f>
        <v>-</v>
      </c>
      <c r="AT785" t="str">
        <f>_xlfn.IFNA(VLOOKUP($C785,DataSuS2023!$B$2:$O$854,8,FALSE),"")</f>
        <v>-</v>
      </c>
      <c r="AU785" t="str">
        <f>_xlfn.IFNA(VLOOKUP($C785,DataSuS2023!$B$2:$O$854,9,FALSE),"")</f>
        <v>-</v>
      </c>
      <c r="AV785" t="str">
        <f>_xlfn.IFNA(VLOOKUP($C785,DataSuS2023!$B$2:$O$854,10,FALSE),"")</f>
        <v>-</v>
      </c>
      <c r="AW785" t="str">
        <f>_xlfn.IFNA(VLOOKUP($C785,DataSuS2023!$B$2:$O$854,11,FALSE),"")</f>
        <v>-</v>
      </c>
      <c r="AX785" t="str">
        <f>_xlfn.IFNA(VLOOKUP($C785,DataSuS2023!$B$2:$O$854,12,FALSE),"")</f>
        <v>-</v>
      </c>
      <c r="AY785" t="str">
        <f>_xlfn.IFNA(VLOOKUP($C785,DataSuS2023!$B$2:$O$854,13,FALSE),"")</f>
        <v>-</v>
      </c>
      <c r="AZ785" s="43">
        <f t="shared" si="69"/>
        <v>0</v>
      </c>
      <c r="BA785">
        <f t="shared" si="68"/>
        <v>0</v>
      </c>
    </row>
    <row r="786" spans="1:53" ht="15.75" customHeight="1">
      <c r="A786" s="10" t="s">
        <v>1337</v>
      </c>
      <c r="B786" s="5">
        <v>3166709</v>
      </c>
      <c r="C786" s="5" t="str">
        <f t="shared" si="65"/>
        <v>31667</v>
      </c>
      <c r="D786" s="11" t="s">
        <v>56</v>
      </c>
      <c r="E786" s="12">
        <v>0.44</v>
      </c>
      <c r="F786" s="12">
        <v>0.58799999999999997</v>
      </c>
      <c r="G786" s="13">
        <v>0.65100000000000002</v>
      </c>
      <c r="H786" s="46" t="s">
        <v>1338</v>
      </c>
      <c r="I786" s="13" t="s">
        <v>61</v>
      </c>
      <c r="J786" s="14">
        <v>2.25</v>
      </c>
      <c r="K786" s="14">
        <v>213.57400000000001</v>
      </c>
      <c r="L786" s="15">
        <f t="shared" si="64"/>
        <v>10.534990214164646</v>
      </c>
      <c r="M786" s="6" t="s">
        <v>80</v>
      </c>
      <c r="N786" s="3" t="str">
        <f>_xlfn.IFNA(VLOOKUP($C786,DataSuS2021!$B$2:$O$173,2,FALSE),"")</f>
        <v>-</v>
      </c>
      <c r="O786" s="3">
        <f>_xlfn.IFNA(VLOOKUP($C786,DataSuS2021!$B$2:$O$173,3,FALSE),"")</f>
        <v>2</v>
      </c>
      <c r="P786" s="3">
        <f>_xlfn.IFNA(VLOOKUP($C786,DataSuS2021!$B$2:$O$173,4,FALSE),"")</f>
        <v>2</v>
      </c>
      <c r="Q786" s="3">
        <f>_xlfn.IFNA(VLOOKUP($C786,DataSuS2021!$B$2:$O$173,5,FALSE),"")</f>
        <v>1</v>
      </c>
      <c r="R786" s="3" t="str">
        <f>_xlfn.IFNA(VLOOKUP($C786,DataSuS2021!$B$2:$O$173,6,FALSE),"")</f>
        <v>-</v>
      </c>
      <c r="S786" s="3" t="str">
        <f>_xlfn.IFNA(VLOOKUP($C786,DataSuS2021!$B$2:$O$173,7,FALSE),"")</f>
        <v>-</v>
      </c>
      <c r="T786" s="3">
        <f>_xlfn.IFNA(VLOOKUP($C786,DataSuS2021!$B$2:$O$173,8,FALSE),"")</f>
        <v>1</v>
      </c>
      <c r="U786" s="3" t="str">
        <f>_xlfn.IFNA(VLOOKUP($C786,DataSuS2021!$B$2:$O$173,9,FALSE),"")</f>
        <v>-</v>
      </c>
      <c r="V786" s="3" t="str">
        <f>_xlfn.IFNA(VLOOKUP($C786,DataSuS2021!$B$2:$O$173,10,FALSE),"")</f>
        <v>-</v>
      </c>
      <c r="W786" s="3" t="str">
        <f>_xlfn.IFNA(VLOOKUP($C786,DataSuS2021!$B$2:$O$173,11,FALSE),"")</f>
        <v>-</v>
      </c>
      <c r="X786" s="3" t="str">
        <f>_xlfn.IFNA(VLOOKUP($C786,DataSuS2021!$B$2:$O$173,12,FALSE),"")</f>
        <v>-</v>
      </c>
      <c r="Y786" s="3" t="str">
        <f>_xlfn.IFNA(VLOOKUP($C786,DataSuS2021!$B$2:$O$173,13,FALSE),"")</f>
        <v>-</v>
      </c>
      <c r="Z786" s="42">
        <f t="shared" si="66"/>
        <v>6</v>
      </c>
      <c r="AA786" s="37" t="str">
        <f>_xlfn.IFNA(VLOOKUP($C786,DataSuS2022!$B$2:$O$854,2,FALSE),"")</f>
        <v>-</v>
      </c>
      <c r="AB786" s="37" t="str">
        <f>_xlfn.IFNA(VLOOKUP($C786,DataSuS2022!$B$2:$O$854,3,FALSE),"")</f>
        <v>-</v>
      </c>
      <c r="AC786" s="37">
        <f>_xlfn.IFNA(VLOOKUP($C786,DataSuS2022!$B$2:$O$854,4,FALSE),"")</f>
        <v>1</v>
      </c>
      <c r="AD786" s="37" t="str">
        <f>_xlfn.IFNA(VLOOKUP($C786,DataSuS2022!$B$2:$O$854,5,FALSE),"")</f>
        <v>-</v>
      </c>
      <c r="AE786" s="37" t="str">
        <f>_xlfn.IFNA(VLOOKUP($C786,DataSuS2022!$B$2:$O$854,6,FALSE),"")</f>
        <v>-</v>
      </c>
      <c r="AF786" s="37" t="str">
        <f>_xlfn.IFNA(VLOOKUP($C786,DataSuS2022!$B$2:$O$854,7,FALSE),"")</f>
        <v>-</v>
      </c>
      <c r="AG786" s="37" t="str">
        <f>_xlfn.IFNA(VLOOKUP($C786,DataSuS2022!$B$2:$O$854,8,FALSE),"")</f>
        <v>-</v>
      </c>
      <c r="AH786" s="37" t="str">
        <f>_xlfn.IFNA(VLOOKUP($C786,DataSuS2022!$B$2:$O$854,9,FALSE),"")</f>
        <v>-</v>
      </c>
      <c r="AI786" s="37" t="str">
        <f>_xlfn.IFNA(VLOOKUP($C786,DataSuS2022!$B$2:$O$854,10,FALSE),"")</f>
        <v>-</v>
      </c>
      <c r="AJ786" s="37" t="str">
        <f>_xlfn.IFNA(VLOOKUP($C786,DataSuS2022!$B$2:$O$854,11,FALSE),"")</f>
        <v>-</v>
      </c>
      <c r="AK786" s="37" t="str">
        <f>_xlfn.IFNA(VLOOKUP($C786,DataSuS2022!$B$2:$O$854,12,TRUE),"")</f>
        <v>-</v>
      </c>
      <c r="AL786" s="37" t="str">
        <f>_xlfn.IFNA(VLOOKUP($C786,DataSuS2022!$B$2:$O$854,13,FALSE),"")</f>
        <v>-</v>
      </c>
      <c r="AM786" s="44">
        <f t="shared" si="67"/>
        <v>1</v>
      </c>
      <c r="AN786" t="str">
        <f>_xlfn.IFNA(VLOOKUP($C786,DataSuS2023!$B$2:$O$854,2,FALSE),"")</f>
        <v>-</v>
      </c>
      <c r="AO786" t="str">
        <f>_xlfn.IFNA(VLOOKUP($C786,DataSuS2023!$B$2:$O$854,3,FALSE),"")</f>
        <v>-</v>
      </c>
      <c r="AP786" t="str">
        <f>_xlfn.IFNA(VLOOKUP($C786,DataSuS2023!$B$2:$O$854,4,FALSE),"")</f>
        <v>-</v>
      </c>
      <c r="AQ786">
        <f>_xlfn.IFNA(VLOOKUP($C786,DataSuS2023!$B$2:$O$854,5,FALSE),"")</f>
        <v>1</v>
      </c>
      <c r="AR786" t="str">
        <f>_xlfn.IFNA(VLOOKUP($C786,DataSuS2023!$B$2:$O$854,6,FALSE),"")</f>
        <v>-</v>
      </c>
      <c r="AS786" t="str">
        <f>_xlfn.IFNA(VLOOKUP($C786,DataSuS2023!$B$2:$O$854,7,FALSE),"")</f>
        <v>-</v>
      </c>
      <c r="AT786">
        <f>_xlfn.IFNA(VLOOKUP($C786,DataSuS2023!$B$2:$O$854,8,FALSE),"")</f>
        <v>1</v>
      </c>
      <c r="AU786" t="str">
        <f>_xlfn.IFNA(VLOOKUP($C786,DataSuS2023!$B$2:$O$854,9,FALSE),"")</f>
        <v>-</v>
      </c>
      <c r="AV786">
        <f>_xlfn.IFNA(VLOOKUP($C786,DataSuS2023!$B$2:$O$854,10,FALSE),"")</f>
        <v>1</v>
      </c>
      <c r="AW786" t="str">
        <f>_xlfn.IFNA(VLOOKUP($C786,DataSuS2023!$B$2:$O$854,11,FALSE),"")</f>
        <v>-</v>
      </c>
      <c r="AX786" t="str">
        <f>_xlfn.IFNA(VLOOKUP($C786,DataSuS2023!$B$2:$O$854,12,FALSE),"")</f>
        <v>-</v>
      </c>
      <c r="AY786" t="str">
        <f>_xlfn.IFNA(VLOOKUP($C786,DataSuS2023!$B$2:$O$854,13,FALSE),"")</f>
        <v>-</v>
      </c>
      <c r="AZ786" s="43">
        <f t="shared" si="69"/>
        <v>3</v>
      </c>
      <c r="BA786">
        <f t="shared" si="68"/>
        <v>10</v>
      </c>
    </row>
    <row r="787" spans="1:53" ht="15.75" customHeight="1">
      <c r="A787" s="10" t="s">
        <v>1339</v>
      </c>
      <c r="B787" s="5">
        <v>3166907</v>
      </c>
      <c r="C787" s="5" t="str">
        <f t="shared" si="65"/>
        <v>31669</v>
      </c>
      <c r="D787" s="11" t="s">
        <v>85</v>
      </c>
      <c r="E787" s="12">
        <v>0.40600000000000003</v>
      </c>
      <c r="F787" s="12">
        <v>0.59699999999999998</v>
      </c>
      <c r="G787" s="13">
        <v>0.67700000000000005</v>
      </c>
      <c r="H787" s="46" t="s">
        <v>1340</v>
      </c>
      <c r="I787" s="13" t="s">
        <v>61</v>
      </c>
      <c r="J787" s="14">
        <v>1.39</v>
      </c>
      <c r="K787" s="14">
        <v>209.27</v>
      </c>
      <c r="L787" s="15">
        <f t="shared" si="64"/>
        <v>6.6421369522626259</v>
      </c>
      <c r="M787" s="6" t="s">
        <v>89</v>
      </c>
      <c r="N787" s="3" t="str">
        <f>_xlfn.IFNA(VLOOKUP($C787,DataSuS2021!$B$2:$O$173,2,FALSE),"")</f>
        <v/>
      </c>
      <c r="O787" s="3" t="str">
        <f>_xlfn.IFNA(VLOOKUP($C787,DataSuS2021!$B$2:$O$173,3,FALSE),"")</f>
        <v/>
      </c>
      <c r="P787" s="3" t="str">
        <f>_xlfn.IFNA(VLOOKUP($C787,DataSuS2021!$B$2:$O$173,4,FALSE),"")</f>
        <v/>
      </c>
      <c r="Q787" s="3" t="str">
        <f>_xlfn.IFNA(VLOOKUP($C787,DataSuS2021!$B$2:$O$173,5,FALSE),"")</f>
        <v/>
      </c>
      <c r="R787" s="3" t="str">
        <f>_xlfn.IFNA(VLOOKUP($C787,DataSuS2021!$B$2:$O$173,6,FALSE),"")</f>
        <v/>
      </c>
      <c r="S787" s="3" t="str">
        <f>_xlfn.IFNA(VLOOKUP($C787,DataSuS2021!$B$2:$O$173,7,FALSE),"")</f>
        <v/>
      </c>
      <c r="T787" s="3" t="str">
        <f>_xlfn.IFNA(VLOOKUP($C787,DataSuS2021!$B$2:$O$173,8,FALSE),"")</f>
        <v/>
      </c>
      <c r="U787" s="3" t="str">
        <f>_xlfn.IFNA(VLOOKUP($C787,DataSuS2021!$B$2:$O$173,9,FALSE),"")</f>
        <v/>
      </c>
      <c r="V787" s="3" t="str">
        <f>_xlfn.IFNA(VLOOKUP($C787,DataSuS2021!$B$2:$O$173,10,FALSE),"")</f>
        <v/>
      </c>
      <c r="W787" s="3" t="str">
        <f>_xlfn.IFNA(VLOOKUP($C787,DataSuS2021!$B$2:$O$173,11,FALSE),"")</f>
        <v/>
      </c>
      <c r="X787" s="3" t="str">
        <f>_xlfn.IFNA(VLOOKUP($C787,DataSuS2021!$B$2:$O$173,12,FALSE),"")</f>
        <v/>
      </c>
      <c r="Y787" s="3" t="str">
        <f>_xlfn.IFNA(VLOOKUP($C787,DataSuS2021!$B$2:$O$173,13,FALSE),"")</f>
        <v/>
      </c>
      <c r="Z787" s="42">
        <f t="shared" si="66"/>
        <v>0</v>
      </c>
      <c r="AA787" s="37" t="str">
        <f>_xlfn.IFNA(VLOOKUP($C787,DataSuS2022!$B$2:$O$854,2,FALSE),"")</f>
        <v>-</v>
      </c>
      <c r="AB787" s="37" t="str">
        <f>_xlfn.IFNA(VLOOKUP($C787,DataSuS2022!$B$2:$O$854,3,FALSE),"")</f>
        <v>-</v>
      </c>
      <c r="AC787" s="37" t="str">
        <f>_xlfn.IFNA(VLOOKUP($C787,DataSuS2022!$B$2:$O$854,4,FALSE),"")</f>
        <v>-</v>
      </c>
      <c r="AD787" s="37" t="str">
        <f>_xlfn.IFNA(VLOOKUP($C787,DataSuS2022!$B$2:$O$854,5,FALSE),"")</f>
        <v>-</v>
      </c>
      <c r="AE787" s="37" t="str">
        <f>_xlfn.IFNA(VLOOKUP($C787,DataSuS2022!$B$2:$O$854,6,FALSE),"")</f>
        <v>-</v>
      </c>
      <c r="AF787" s="37" t="str">
        <f>_xlfn.IFNA(VLOOKUP($C787,DataSuS2022!$B$2:$O$854,7,FALSE),"")</f>
        <v>-</v>
      </c>
      <c r="AG787" s="37" t="str">
        <f>_xlfn.IFNA(VLOOKUP($C787,DataSuS2022!$B$2:$O$854,8,FALSE),"")</f>
        <v>-</v>
      </c>
      <c r="AH787" s="37" t="str">
        <f>_xlfn.IFNA(VLOOKUP($C787,DataSuS2022!$B$2:$O$854,9,FALSE),"")</f>
        <v>-</v>
      </c>
      <c r="AI787" s="37" t="str">
        <f>_xlfn.IFNA(VLOOKUP($C787,DataSuS2022!$B$2:$O$854,10,FALSE),"")</f>
        <v>-</v>
      </c>
      <c r="AJ787" s="37" t="str">
        <f>_xlfn.IFNA(VLOOKUP($C787,DataSuS2022!$B$2:$O$854,11,FALSE),"")</f>
        <v>-</v>
      </c>
      <c r="AK787" s="37" t="str">
        <f>_xlfn.IFNA(VLOOKUP($C787,DataSuS2022!$B$2:$O$854,12,TRUE),"")</f>
        <v>-</v>
      </c>
      <c r="AL787" s="37" t="str">
        <f>_xlfn.IFNA(VLOOKUP($C787,DataSuS2022!$B$2:$O$854,13,FALSE),"")</f>
        <v>-</v>
      </c>
      <c r="AM787" s="44">
        <f t="shared" si="67"/>
        <v>0</v>
      </c>
      <c r="AN787" t="str">
        <f>_xlfn.IFNA(VLOOKUP($C787,DataSuS2023!$B$2:$O$854,2,FALSE),"")</f>
        <v>-</v>
      </c>
      <c r="AO787" t="str">
        <f>_xlfn.IFNA(VLOOKUP($C787,DataSuS2023!$B$2:$O$854,3,FALSE),"")</f>
        <v>-</v>
      </c>
      <c r="AP787" t="str">
        <f>_xlfn.IFNA(VLOOKUP($C787,DataSuS2023!$B$2:$O$854,4,FALSE),"")</f>
        <v>-</v>
      </c>
      <c r="AQ787" t="str">
        <f>_xlfn.IFNA(VLOOKUP($C787,DataSuS2023!$B$2:$O$854,5,FALSE),"")</f>
        <v>-</v>
      </c>
      <c r="AR787" t="str">
        <f>_xlfn.IFNA(VLOOKUP($C787,DataSuS2023!$B$2:$O$854,6,FALSE),"")</f>
        <v>-</v>
      </c>
      <c r="AS787" t="str">
        <f>_xlfn.IFNA(VLOOKUP($C787,DataSuS2023!$B$2:$O$854,7,FALSE),"")</f>
        <v>-</v>
      </c>
      <c r="AT787" t="str">
        <f>_xlfn.IFNA(VLOOKUP($C787,DataSuS2023!$B$2:$O$854,8,FALSE),"")</f>
        <v>-</v>
      </c>
      <c r="AU787" t="str">
        <f>_xlfn.IFNA(VLOOKUP($C787,DataSuS2023!$B$2:$O$854,9,FALSE),"")</f>
        <v>-</v>
      </c>
      <c r="AV787" t="str">
        <f>_xlfn.IFNA(VLOOKUP($C787,DataSuS2023!$B$2:$O$854,10,FALSE),"")</f>
        <v>-</v>
      </c>
      <c r="AW787" t="str">
        <f>_xlfn.IFNA(VLOOKUP($C787,DataSuS2023!$B$2:$O$854,11,FALSE),"")</f>
        <v>-</v>
      </c>
      <c r="AX787" t="str">
        <f>_xlfn.IFNA(VLOOKUP($C787,DataSuS2023!$B$2:$O$854,12,FALSE),"")</f>
        <v>-</v>
      </c>
      <c r="AY787" t="str">
        <f>_xlfn.IFNA(VLOOKUP($C787,DataSuS2023!$B$2:$O$854,13,FALSE),"")</f>
        <v>-</v>
      </c>
      <c r="AZ787" s="43">
        <f t="shared" si="69"/>
        <v>0</v>
      </c>
      <c r="BA787">
        <f t="shared" si="68"/>
        <v>0</v>
      </c>
    </row>
    <row r="788" spans="1:53" ht="15.75" customHeight="1">
      <c r="A788" s="10" t="s">
        <v>1341</v>
      </c>
      <c r="B788" s="5">
        <v>3166956</v>
      </c>
      <c r="C788" s="5" t="str">
        <f t="shared" si="65"/>
        <v>31669</v>
      </c>
      <c r="D788" s="11" t="s">
        <v>64</v>
      </c>
      <c r="E788" s="12">
        <v>0.23699999999999999</v>
      </c>
      <c r="F788" s="12">
        <v>0.44</v>
      </c>
      <c r="G788" s="13">
        <v>0.63300000000000001</v>
      </c>
      <c r="H788" s="46" t="s">
        <v>597</v>
      </c>
      <c r="I788" s="13" t="s">
        <v>255</v>
      </c>
      <c r="J788" s="14">
        <v>0.46</v>
      </c>
      <c r="K788" s="14">
        <v>551.95399999999995</v>
      </c>
      <c r="L788" s="15">
        <f t="shared" si="64"/>
        <v>0.83340278356529718</v>
      </c>
      <c r="M788" s="6" t="s">
        <v>83</v>
      </c>
      <c r="N788" s="3" t="str">
        <f>_xlfn.IFNA(VLOOKUP($C788,DataSuS2021!$B$2:$O$173,2,FALSE),"")</f>
        <v/>
      </c>
      <c r="O788" s="3" t="str">
        <f>_xlfn.IFNA(VLOOKUP($C788,DataSuS2021!$B$2:$O$173,3,FALSE),"")</f>
        <v/>
      </c>
      <c r="P788" s="3" t="str">
        <f>_xlfn.IFNA(VLOOKUP($C788,DataSuS2021!$B$2:$O$173,4,FALSE),"")</f>
        <v/>
      </c>
      <c r="Q788" s="3" t="str">
        <f>_xlfn.IFNA(VLOOKUP($C788,DataSuS2021!$B$2:$O$173,5,FALSE),"")</f>
        <v/>
      </c>
      <c r="R788" s="3" t="str">
        <f>_xlfn.IFNA(VLOOKUP($C788,DataSuS2021!$B$2:$O$173,6,FALSE),"")</f>
        <v/>
      </c>
      <c r="S788" s="3" t="str">
        <f>_xlfn.IFNA(VLOOKUP($C788,DataSuS2021!$B$2:$O$173,7,FALSE),"")</f>
        <v/>
      </c>
      <c r="T788" s="3" t="str">
        <f>_xlfn.IFNA(VLOOKUP($C788,DataSuS2021!$B$2:$O$173,8,FALSE),"")</f>
        <v/>
      </c>
      <c r="U788" s="3" t="str">
        <f>_xlfn.IFNA(VLOOKUP($C788,DataSuS2021!$B$2:$O$173,9,FALSE),"")</f>
        <v/>
      </c>
      <c r="V788" s="3" t="str">
        <f>_xlfn.IFNA(VLOOKUP($C788,DataSuS2021!$B$2:$O$173,10,FALSE),"")</f>
        <v/>
      </c>
      <c r="W788" s="3" t="str">
        <f>_xlfn.IFNA(VLOOKUP($C788,DataSuS2021!$B$2:$O$173,11,FALSE),"")</f>
        <v/>
      </c>
      <c r="X788" s="3" t="str">
        <f>_xlfn.IFNA(VLOOKUP($C788,DataSuS2021!$B$2:$O$173,12,FALSE),"")</f>
        <v/>
      </c>
      <c r="Y788" s="3" t="str">
        <f>_xlfn.IFNA(VLOOKUP($C788,DataSuS2021!$B$2:$O$173,13,FALSE),"")</f>
        <v/>
      </c>
      <c r="Z788" s="42">
        <f t="shared" si="66"/>
        <v>0</v>
      </c>
      <c r="AA788" s="37" t="str">
        <f>_xlfn.IFNA(VLOOKUP($C788,DataSuS2022!$B$2:$O$854,2,FALSE),"")</f>
        <v>-</v>
      </c>
      <c r="AB788" s="37" t="str">
        <f>_xlfn.IFNA(VLOOKUP($C788,DataSuS2022!$B$2:$O$854,3,FALSE),"")</f>
        <v>-</v>
      </c>
      <c r="AC788" s="37" t="str">
        <f>_xlfn.IFNA(VLOOKUP($C788,DataSuS2022!$B$2:$O$854,4,FALSE),"")</f>
        <v>-</v>
      </c>
      <c r="AD788" s="37" t="str">
        <f>_xlfn.IFNA(VLOOKUP($C788,DataSuS2022!$B$2:$O$854,5,FALSE),"")</f>
        <v>-</v>
      </c>
      <c r="AE788" s="37" t="str">
        <f>_xlfn.IFNA(VLOOKUP($C788,DataSuS2022!$B$2:$O$854,6,FALSE),"")</f>
        <v>-</v>
      </c>
      <c r="AF788" s="37" t="str">
        <f>_xlfn.IFNA(VLOOKUP($C788,DataSuS2022!$B$2:$O$854,7,FALSE),"")</f>
        <v>-</v>
      </c>
      <c r="AG788" s="37" t="str">
        <f>_xlfn.IFNA(VLOOKUP($C788,DataSuS2022!$B$2:$O$854,8,FALSE),"")</f>
        <v>-</v>
      </c>
      <c r="AH788" s="37" t="str">
        <f>_xlfn.IFNA(VLOOKUP($C788,DataSuS2022!$B$2:$O$854,9,FALSE),"")</f>
        <v>-</v>
      </c>
      <c r="AI788" s="37" t="str">
        <f>_xlfn.IFNA(VLOOKUP($C788,DataSuS2022!$B$2:$O$854,10,FALSE),"")</f>
        <v>-</v>
      </c>
      <c r="AJ788" s="37" t="str">
        <f>_xlfn.IFNA(VLOOKUP($C788,DataSuS2022!$B$2:$O$854,11,FALSE),"")</f>
        <v>-</v>
      </c>
      <c r="AK788" s="37" t="str">
        <f>_xlfn.IFNA(VLOOKUP($C788,DataSuS2022!$B$2:$O$854,12,TRUE),"")</f>
        <v>-</v>
      </c>
      <c r="AL788" s="37" t="str">
        <f>_xlfn.IFNA(VLOOKUP($C788,DataSuS2022!$B$2:$O$854,13,FALSE),"")</f>
        <v>-</v>
      </c>
      <c r="AM788" s="44">
        <f t="shared" si="67"/>
        <v>0</v>
      </c>
      <c r="AN788" t="str">
        <f>_xlfn.IFNA(VLOOKUP($C788,DataSuS2023!$B$2:$O$854,2,FALSE),"")</f>
        <v>-</v>
      </c>
      <c r="AO788" t="str">
        <f>_xlfn.IFNA(VLOOKUP($C788,DataSuS2023!$B$2:$O$854,3,FALSE),"")</f>
        <v>-</v>
      </c>
      <c r="AP788" t="str">
        <f>_xlfn.IFNA(VLOOKUP($C788,DataSuS2023!$B$2:$O$854,4,FALSE),"")</f>
        <v>-</v>
      </c>
      <c r="AQ788" t="str">
        <f>_xlfn.IFNA(VLOOKUP($C788,DataSuS2023!$B$2:$O$854,5,FALSE),"")</f>
        <v>-</v>
      </c>
      <c r="AR788" t="str">
        <f>_xlfn.IFNA(VLOOKUP($C788,DataSuS2023!$B$2:$O$854,6,FALSE),"")</f>
        <v>-</v>
      </c>
      <c r="AS788" t="str">
        <f>_xlfn.IFNA(VLOOKUP($C788,DataSuS2023!$B$2:$O$854,7,FALSE),"")</f>
        <v>-</v>
      </c>
      <c r="AT788" t="str">
        <f>_xlfn.IFNA(VLOOKUP($C788,DataSuS2023!$B$2:$O$854,8,FALSE),"")</f>
        <v>-</v>
      </c>
      <c r="AU788" t="str">
        <f>_xlfn.IFNA(VLOOKUP($C788,DataSuS2023!$B$2:$O$854,9,FALSE),"")</f>
        <v>-</v>
      </c>
      <c r="AV788" t="str">
        <f>_xlfn.IFNA(VLOOKUP($C788,DataSuS2023!$B$2:$O$854,10,FALSE),"")</f>
        <v>-</v>
      </c>
      <c r="AW788" t="str">
        <f>_xlfn.IFNA(VLOOKUP($C788,DataSuS2023!$B$2:$O$854,11,FALSE),"")</f>
        <v>-</v>
      </c>
      <c r="AX788" t="str">
        <f>_xlfn.IFNA(VLOOKUP($C788,DataSuS2023!$B$2:$O$854,12,FALSE),"")</f>
        <v>-</v>
      </c>
      <c r="AY788" t="str">
        <f>_xlfn.IFNA(VLOOKUP($C788,DataSuS2023!$B$2:$O$854,13,FALSE),"")</f>
        <v>-</v>
      </c>
      <c r="AZ788" s="43">
        <f t="shared" si="69"/>
        <v>0</v>
      </c>
      <c r="BA788">
        <f t="shared" si="68"/>
        <v>0</v>
      </c>
    </row>
    <row r="789" spans="1:53" ht="15.75" customHeight="1">
      <c r="A789" s="10" t="s">
        <v>1342</v>
      </c>
      <c r="B789" s="5">
        <v>3167004</v>
      </c>
      <c r="C789" s="5" t="str">
        <f t="shared" si="65"/>
        <v>31670</v>
      </c>
      <c r="D789" s="11" t="s">
        <v>78</v>
      </c>
      <c r="E789" s="12">
        <v>0.34799999999999998</v>
      </c>
      <c r="F789" s="12">
        <v>0.50700000000000001</v>
      </c>
      <c r="G789" s="13">
        <v>0.64300000000000002</v>
      </c>
      <c r="H789" s="46" t="s">
        <v>1343</v>
      </c>
      <c r="I789" s="13" t="s">
        <v>61</v>
      </c>
      <c r="J789" s="14">
        <v>0.5</v>
      </c>
      <c r="K789" s="14">
        <v>213.173</v>
      </c>
      <c r="L789" s="15">
        <f t="shared" si="64"/>
        <v>2.3455127994633469</v>
      </c>
      <c r="M789" s="6" t="s">
        <v>89</v>
      </c>
      <c r="N789" s="3" t="str">
        <f>_xlfn.IFNA(VLOOKUP($C789,DataSuS2021!$B$2:$O$173,2,FALSE),"")</f>
        <v/>
      </c>
      <c r="O789" s="3" t="str">
        <f>_xlfn.IFNA(VLOOKUP($C789,DataSuS2021!$B$2:$O$173,3,FALSE),"")</f>
        <v/>
      </c>
      <c r="P789" s="3" t="str">
        <f>_xlfn.IFNA(VLOOKUP($C789,DataSuS2021!$B$2:$O$173,4,FALSE),"")</f>
        <v/>
      </c>
      <c r="Q789" s="3" t="str">
        <f>_xlfn.IFNA(VLOOKUP($C789,DataSuS2021!$B$2:$O$173,5,FALSE),"")</f>
        <v/>
      </c>
      <c r="R789" s="3" t="str">
        <f>_xlfn.IFNA(VLOOKUP($C789,DataSuS2021!$B$2:$O$173,6,FALSE),"")</f>
        <v/>
      </c>
      <c r="S789" s="3" t="str">
        <f>_xlfn.IFNA(VLOOKUP($C789,DataSuS2021!$B$2:$O$173,7,FALSE),"")</f>
        <v/>
      </c>
      <c r="T789" s="3" t="str">
        <f>_xlfn.IFNA(VLOOKUP($C789,DataSuS2021!$B$2:$O$173,8,FALSE),"")</f>
        <v/>
      </c>
      <c r="U789" s="3" t="str">
        <f>_xlfn.IFNA(VLOOKUP($C789,DataSuS2021!$B$2:$O$173,9,FALSE),"")</f>
        <v/>
      </c>
      <c r="V789" s="3" t="str">
        <f>_xlfn.IFNA(VLOOKUP($C789,DataSuS2021!$B$2:$O$173,10,FALSE),"")</f>
        <v/>
      </c>
      <c r="W789" s="3" t="str">
        <f>_xlfn.IFNA(VLOOKUP($C789,DataSuS2021!$B$2:$O$173,11,FALSE),"")</f>
        <v/>
      </c>
      <c r="X789" s="3" t="str">
        <f>_xlfn.IFNA(VLOOKUP($C789,DataSuS2021!$B$2:$O$173,12,FALSE),"")</f>
        <v/>
      </c>
      <c r="Y789" s="3" t="str">
        <f>_xlfn.IFNA(VLOOKUP($C789,DataSuS2021!$B$2:$O$173,13,FALSE),"")</f>
        <v/>
      </c>
      <c r="Z789" s="42">
        <f t="shared" si="66"/>
        <v>0</v>
      </c>
      <c r="AA789" s="37" t="str">
        <f>_xlfn.IFNA(VLOOKUP($C789,DataSuS2022!$B$2:$O$854,2,FALSE),"")</f>
        <v>-</v>
      </c>
      <c r="AB789" s="37" t="str">
        <f>_xlfn.IFNA(VLOOKUP($C789,DataSuS2022!$B$2:$O$854,3,FALSE),"")</f>
        <v>-</v>
      </c>
      <c r="AC789" s="37" t="str">
        <f>_xlfn.IFNA(VLOOKUP($C789,DataSuS2022!$B$2:$O$854,4,FALSE),"")</f>
        <v>-</v>
      </c>
      <c r="AD789" s="37" t="str">
        <f>_xlfn.IFNA(VLOOKUP($C789,DataSuS2022!$B$2:$O$854,5,FALSE),"")</f>
        <v>-</v>
      </c>
      <c r="AE789" s="37" t="str">
        <f>_xlfn.IFNA(VLOOKUP($C789,DataSuS2022!$B$2:$O$854,6,FALSE),"")</f>
        <v>-</v>
      </c>
      <c r="AF789" s="37" t="str">
        <f>_xlfn.IFNA(VLOOKUP($C789,DataSuS2022!$B$2:$O$854,7,FALSE),"")</f>
        <v>-</v>
      </c>
      <c r="AG789" s="37" t="str">
        <f>_xlfn.IFNA(VLOOKUP($C789,DataSuS2022!$B$2:$O$854,8,FALSE),"")</f>
        <v>-</v>
      </c>
      <c r="AH789" s="37" t="str">
        <f>_xlfn.IFNA(VLOOKUP($C789,DataSuS2022!$B$2:$O$854,9,FALSE),"")</f>
        <v>-</v>
      </c>
      <c r="AI789" s="37" t="str">
        <f>_xlfn.IFNA(VLOOKUP($C789,DataSuS2022!$B$2:$O$854,10,FALSE),"")</f>
        <v>-</v>
      </c>
      <c r="AJ789" s="37" t="str">
        <f>_xlfn.IFNA(VLOOKUP($C789,DataSuS2022!$B$2:$O$854,11,FALSE),"")</f>
        <v>-</v>
      </c>
      <c r="AK789" s="37" t="str">
        <f>_xlfn.IFNA(VLOOKUP($C789,DataSuS2022!$B$2:$O$854,12,TRUE),"")</f>
        <v>-</v>
      </c>
      <c r="AL789" s="37" t="str">
        <f>_xlfn.IFNA(VLOOKUP($C789,DataSuS2022!$B$2:$O$854,13,FALSE),"")</f>
        <v>-</v>
      </c>
      <c r="AM789" s="44">
        <f t="shared" si="67"/>
        <v>0</v>
      </c>
      <c r="AN789" t="str">
        <f>_xlfn.IFNA(VLOOKUP($C789,DataSuS2023!$B$2:$O$854,2,FALSE),"")</f>
        <v>-</v>
      </c>
      <c r="AO789" t="str">
        <f>_xlfn.IFNA(VLOOKUP($C789,DataSuS2023!$B$2:$O$854,3,FALSE),"")</f>
        <v>-</v>
      </c>
      <c r="AP789" t="str">
        <f>_xlfn.IFNA(VLOOKUP($C789,DataSuS2023!$B$2:$O$854,4,FALSE),"")</f>
        <v>-</v>
      </c>
      <c r="AQ789" t="str">
        <f>_xlfn.IFNA(VLOOKUP($C789,DataSuS2023!$B$2:$O$854,5,FALSE),"")</f>
        <v>-</v>
      </c>
      <c r="AR789" t="str">
        <f>_xlfn.IFNA(VLOOKUP($C789,DataSuS2023!$B$2:$O$854,6,FALSE),"")</f>
        <v>-</v>
      </c>
      <c r="AS789" t="str">
        <f>_xlfn.IFNA(VLOOKUP($C789,DataSuS2023!$B$2:$O$854,7,FALSE),"")</f>
        <v>-</v>
      </c>
      <c r="AT789" t="str">
        <f>_xlfn.IFNA(VLOOKUP($C789,DataSuS2023!$B$2:$O$854,8,FALSE),"")</f>
        <v>-</v>
      </c>
      <c r="AU789" t="str">
        <f>_xlfn.IFNA(VLOOKUP($C789,DataSuS2023!$B$2:$O$854,9,FALSE),"")</f>
        <v>-</v>
      </c>
      <c r="AV789" t="str">
        <f>_xlfn.IFNA(VLOOKUP($C789,DataSuS2023!$B$2:$O$854,10,FALSE),"")</f>
        <v>-</v>
      </c>
      <c r="AW789" t="str">
        <f>_xlfn.IFNA(VLOOKUP($C789,DataSuS2023!$B$2:$O$854,11,FALSE),"")</f>
        <v>-</v>
      </c>
      <c r="AX789" t="str">
        <f>_xlfn.IFNA(VLOOKUP($C789,DataSuS2023!$B$2:$O$854,12,FALSE),"")</f>
        <v>-</v>
      </c>
      <c r="AY789" t="str">
        <f>_xlfn.IFNA(VLOOKUP($C789,DataSuS2023!$B$2:$O$854,13,FALSE),"")</f>
        <v>-</v>
      </c>
      <c r="AZ789" s="43">
        <f t="shared" si="69"/>
        <v>0</v>
      </c>
      <c r="BA789">
        <f t="shared" si="68"/>
        <v>0</v>
      </c>
    </row>
    <row r="790" spans="1:53" ht="15.75" customHeight="1">
      <c r="A790" s="10" t="s">
        <v>1344</v>
      </c>
      <c r="B790" s="5">
        <v>3167103</v>
      </c>
      <c r="C790" s="5" t="str">
        <f t="shared" si="65"/>
        <v>31671</v>
      </c>
      <c r="D790" s="11" t="s">
        <v>56</v>
      </c>
      <c r="E790" s="12">
        <v>0.36199999999999999</v>
      </c>
      <c r="F790" s="12">
        <v>0.49299999999999999</v>
      </c>
      <c r="G790" s="13">
        <v>0.65600000000000003</v>
      </c>
      <c r="H790" s="46" t="s">
        <v>1345</v>
      </c>
      <c r="I790" s="13" t="s">
        <v>70</v>
      </c>
      <c r="J790" s="14">
        <v>4.9400000000000004</v>
      </c>
      <c r="K790" s="14">
        <v>1217.8130000000001</v>
      </c>
      <c r="L790" s="15">
        <f t="shared" si="64"/>
        <v>4.0564520168531626</v>
      </c>
      <c r="M790" s="6" t="s">
        <v>117</v>
      </c>
      <c r="N790" s="3" t="str">
        <f>_xlfn.IFNA(VLOOKUP($C790,DataSuS2021!$B$2:$O$173,2,FALSE),"")</f>
        <v/>
      </c>
      <c r="O790" s="3" t="str">
        <f>_xlfn.IFNA(VLOOKUP($C790,DataSuS2021!$B$2:$O$173,3,FALSE),"")</f>
        <v/>
      </c>
      <c r="P790" s="3" t="str">
        <f>_xlfn.IFNA(VLOOKUP($C790,DataSuS2021!$B$2:$O$173,4,FALSE),"")</f>
        <v/>
      </c>
      <c r="Q790" s="3" t="str">
        <f>_xlfn.IFNA(VLOOKUP($C790,DataSuS2021!$B$2:$O$173,5,FALSE),"")</f>
        <v/>
      </c>
      <c r="R790" s="3" t="str">
        <f>_xlfn.IFNA(VLOOKUP($C790,DataSuS2021!$B$2:$O$173,6,FALSE),"")</f>
        <v/>
      </c>
      <c r="S790" s="3" t="str">
        <f>_xlfn.IFNA(VLOOKUP($C790,DataSuS2021!$B$2:$O$173,7,FALSE),"")</f>
        <v/>
      </c>
      <c r="T790" s="3" t="str">
        <f>_xlfn.IFNA(VLOOKUP($C790,DataSuS2021!$B$2:$O$173,8,FALSE),"")</f>
        <v/>
      </c>
      <c r="U790" s="3" t="str">
        <f>_xlfn.IFNA(VLOOKUP($C790,DataSuS2021!$B$2:$O$173,9,FALSE),"")</f>
        <v/>
      </c>
      <c r="V790" s="3" t="str">
        <f>_xlfn.IFNA(VLOOKUP($C790,DataSuS2021!$B$2:$O$173,10,FALSE),"")</f>
        <v/>
      </c>
      <c r="W790" s="3" t="str">
        <f>_xlfn.IFNA(VLOOKUP($C790,DataSuS2021!$B$2:$O$173,11,FALSE),"")</f>
        <v/>
      </c>
      <c r="X790" s="3" t="str">
        <f>_xlfn.IFNA(VLOOKUP($C790,DataSuS2021!$B$2:$O$173,12,FALSE),"")</f>
        <v/>
      </c>
      <c r="Y790" s="3" t="str">
        <f>_xlfn.IFNA(VLOOKUP($C790,DataSuS2021!$B$2:$O$173,13,FALSE),"")</f>
        <v/>
      </c>
      <c r="Z790" s="42">
        <f t="shared" si="66"/>
        <v>0</v>
      </c>
      <c r="AA790" s="37" t="str">
        <f>_xlfn.IFNA(VLOOKUP($C790,DataSuS2022!$B$2:$O$854,2,FALSE),"")</f>
        <v>-</v>
      </c>
      <c r="AB790" s="37" t="str">
        <f>_xlfn.IFNA(VLOOKUP($C790,DataSuS2022!$B$2:$O$854,3,FALSE),"")</f>
        <v>-</v>
      </c>
      <c r="AC790" s="37" t="str">
        <f>_xlfn.IFNA(VLOOKUP($C790,DataSuS2022!$B$2:$O$854,4,FALSE),"")</f>
        <v>-</v>
      </c>
      <c r="AD790" s="37" t="str">
        <f>_xlfn.IFNA(VLOOKUP($C790,DataSuS2022!$B$2:$O$854,5,FALSE),"")</f>
        <v>-</v>
      </c>
      <c r="AE790" s="37" t="str">
        <f>_xlfn.IFNA(VLOOKUP($C790,DataSuS2022!$B$2:$O$854,6,FALSE),"")</f>
        <v>-</v>
      </c>
      <c r="AF790" s="37" t="str">
        <f>_xlfn.IFNA(VLOOKUP($C790,DataSuS2022!$B$2:$O$854,7,FALSE),"")</f>
        <v>-</v>
      </c>
      <c r="AG790" s="37" t="str">
        <f>_xlfn.IFNA(VLOOKUP($C790,DataSuS2022!$B$2:$O$854,8,FALSE),"")</f>
        <v>-</v>
      </c>
      <c r="AH790" s="37" t="str">
        <f>_xlfn.IFNA(VLOOKUP($C790,DataSuS2022!$B$2:$O$854,9,FALSE),"")</f>
        <v>-</v>
      </c>
      <c r="AI790" s="37" t="str">
        <f>_xlfn.IFNA(VLOOKUP($C790,DataSuS2022!$B$2:$O$854,10,FALSE),"")</f>
        <v>-</v>
      </c>
      <c r="AJ790" s="37" t="str">
        <f>_xlfn.IFNA(VLOOKUP($C790,DataSuS2022!$B$2:$O$854,11,FALSE),"")</f>
        <v>-</v>
      </c>
      <c r="AK790" s="37" t="str">
        <f>_xlfn.IFNA(VLOOKUP($C790,DataSuS2022!$B$2:$O$854,12,TRUE),"")</f>
        <v>-</v>
      </c>
      <c r="AL790" s="37" t="str">
        <f>_xlfn.IFNA(VLOOKUP($C790,DataSuS2022!$B$2:$O$854,13,FALSE),"")</f>
        <v>-</v>
      </c>
      <c r="AM790" s="44">
        <f t="shared" si="67"/>
        <v>0</v>
      </c>
      <c r="AN790" t="str">
        <f>_xlfn.IFNA(VLOOKUP($C790,DataSuS2023!$B$2:$O$854,2,FALSE),"")</f>
        <v>-</v>
      </c>
      <c r="AO790" t="str">
        <f>_xlfn.IFNA(VLOOKUP($C790,DataSuS2023!$B$2:$O$854,3,FALSE),"")</f>
        <v>-</v>
      </c>
      <c r="AP790" t="str">
        <f>_xlfn.IFNA(VLOOKUP($C790,DataSuS2023!$B$2:$O$854,4,FALSE),"")</f>
        <v>-</v>
      </c>
      <c r="AQ790" t="str">
        <f>_xlfn.IFNA(VLOOKUP($C790,DataSuS2023!$B$2:$O$854,5,FALSE),"")</f>
        <v>-</v>
      </c>
      <c r="AR790" t="str">
        <f>_xlfn.IFNA(VLOOKUP($C790,DataSuS2023!$B$2:$O$854,6,FALSE),"")</f>
        <v>-</v>
      </c>
      <c r="AS790" t="str">
        <f>_xlfn.IFNA(VLOOKUP($C790,DataSuS2023!$B$2:$O$854,7,FALSE),"")</f>
        <v>-</v>
      </c>
      <c r="AT790" t="str">
        <f>_xlfn.IFNA(VLOOKUP($C790,DataSuS2023!$B$2:$O$854,8,FALSE),"")</f>
        <v>-</v>
      </c>
      <c r="AU790" t="str">
        <f>_xlfn.IFNA(VLOOKUP($C790,DataSuS2023!$B$2:$O$854,9,FALSE),"")</f>
        <v>-</v>
      </c>
      <c r="AV790" t="str">
        <f>_xlfn.IFNA(VLOOKUP($C790,DataSuS2023!$B$2:$O$854,10,FALSE),"")</f>
        <v>-</v>
      </c>
      <c r="AW790" t="str">
        <f>_xlfn.IFNA(VLOOKUP($C790,DataSuS2023!$B$2:$O$854,11,FALSE),"")</f>
        <v>-</v>
      </c>
      <c r="AX790" t="str">
        <f>_xlfn.IFNA(VLOOKUP($C790,DataSuS2023!$B$2:$O$854,12,FALSE),"")</f>
        <v>-</v>
      </c>
      <c r="AY790">
        <f>_xlfn.IFNA(VLOOKUP($C790,DataSuS2023!$B$2:$O$854,13,FALSE),"")</f>
        <v>1</v>
      </c>
      <c r="AZ790" s="43">
        <f t="shared" si="69"/>
        <v>1</v>
      </c>
      <c r="BA790">
        <f t="shared" si="68"/>
        <v>1</v>
      </c>
    </row>
    <row r="791" spans="1:53" ht="15.75" customHeight="1">
      <c r="A791" s="10" t="s">
        <v>1346</v>
      </c>
      <c r="B791" s="5">
        <v>3167202</v>
      </c>
      <c r="C791" s="5" t="str">
        <f t="shared" si="65"/>
        <v>31672</v>
      </c>
      <c r="D791" s="11" t="s">
        <v>303</v>
      </c>
      <c r="E791" s="12">
        <v>0.51100000000000001</v>
      </c>
      <c r="F791" s="12">
        <v>0.66</v>
      </c>
      <c r="G791" s="13">
        <v>0.76</v>
      </c>
      <c r="H791" s="46" t="s">
        <v>1347</v>
      </c>
      <c r="I791" s="13" t="s">
        <v>53</v>
      </c>
      <c r="J791" s="14">
        <v>66.150000000000006</v>
      </c>
      <c r="K791" s="14">
        <v>536.928</v>
      </c>
      <c r="L791" s="15">
        <f t="shared" si="64"/>
        <v>123.20087609511891</v>
      </c>
      <c r="M791" s="6" t="s">
        <v>117</v>
      </c>
      <c r="N791" s="3" t="str">
        <f>_xlfn.IFNA(VLOOKUP($C791,DataSuS2021!$B$2:$O$173,2,FALSE),"")</f>
        <v/>
      </c>
      <c r="O791" s="3" t="str">
        <f>_xlfn.IFNA(VLOOKUP($C791,DataSuS2021!$B$2:$O$173,3,FALSE),"")</f>
        <v/>
      </c>
      <c r="P791" s="3" t="str">
        <f>_xlfn.IFNA(VLOOKUP($C791,DataSuS2021!$B$2:$O$173,4,FALSE),"")</f>
        <v/>
      </c>
      <c r="Q791" s="3" t="str">
        <f>_xlfn.IFNA(VLOOKUP($C791,DataSuS2021!$B$2:$O$173,5,FALSE),"")</f>
        <v/>
      </c>
      <c r="R791" s="3" t="str">
        <f>_xlfn.IFNA(VLOOKUP($C791,DataSuS2021!$B$2:$O$173,6,FALSE),"")</f>
        <v/>
      </c>
      <c r="S791" s="3" t="str">
        <f>_xlfn.IFNA(VLOOKUP($C791,DataSuS2021!$B$2:$O$173,7,FALSE),"")</f>
        <v/>
      </c>
      <c r="T791" s="3" t="str">
        <f>_xlfn.IFNA(VLOOKUP($C791,DataSuS2021!$B$2:$O$173,8,FALSE),"")</f>
        <v/>
      </c>
      <c r="U791" s="3" t="str">
        <f>_xlfn.IFNA(VLOOKUP($C791,DataSuS2021!$B$2:$O$173,9,FALSE),"")</f>
        <v/>
      </c>
      <c r="V791" s="3" t="str">
        <f>_xlfn.IFNA(VLOOKUP($C791,DataSuS2021!$B$2:$O$173,10,FALSE),"")</f>
        <v/>
      </c>
      <c r="W791" s="3" t="str">
        <f>_xlfn.IFNA(VLOOKUP($C791,DataSuS2021!$B$2:$O$173,11,FALSE),"")</f>
        <v/>
      </c>
      <c r="X791" s="3" t="str">
        <f>_xlfn.IFNA(VLOOKUP($C791,DataSuS2021!$B$2:$O$173,12,FALSE),"")</f>
        <v/>
      </c>
      <c r="Y791" s="3" t="str">
        <f>_xlfn.IFNA(VLOOKUP($C791,DataSuS2021!$B$2:$O$173,13,FALSE),"")</f>
        <v/>
      </c>
      <c r="Z791" s="42">
        <f t="shared" si="66"/>
        <v>0</v>
      </c>
      <c r="AA791" s="37" t="str">
        <f>_xlfn.IFNA(VLOOKUP($C791,DataSuS2022!$B$2:$O$854,2,FALSE),"")</f>
        <v>-</v>
      </c>
      <c r="AB791" s="37" t="str">
        <f>_xlfn.IFNA(VLOOKUP($C791,DataSuS2022!$B$2:$O$854,3,FALSE),"")</f>
        <v>-</v>
      </c>
      <c r="AC791" s="37" t="str">
        <f>_xlfn.IFNA(VLOOKUP($C791,DataSuS2022!$B$2:$O$854,4,FALSE),"")</f>
        <v>-</v>
      </c>
      <c r="AD791" s="37" t="str">
        <f>_xlfn.IFNA(VLOOKUP($C791,DataSuS2022!$B$2:$O$854,5,FALSE),"")</f>
        <v>-</v>
      </c>
      <c r="AE791" s="37" t="str">
        <f>_xlfn.IFNA(VLOOKUP($C791,DataSuS2022!$B$2:$O$854,6,FALSE),"")</f>
        <v>-</v>
      </c>
      <c r="AF791" s="37" t="str">
        <f>_xlfn.IFNA(VLOOKUP($C791,DataSuS2022!$B$2:$O$854,7,FALSE),"")</f>
        <v>-</v>
      </c>
      <c r="AG791" s="37" t="str">
        <f>_xlfn.IFNA(VLOOKUP($C791,DataSuS2022!$B$2:$O$854,8,FALSE),"")</f>
        <v>-</v>
      </c>
      <c r="AH791" s="37" t="str">
        <f>_xlfn.IFNA(VLOOKUP($C791,DataSuS2022!$B$2:$O$854,9,FALSE),"")</f>
        <v>-</v>
      </c>
      <c r="AI791" s="37" t="str">
        <f>_xlfn.IFNA(VLOOKUP($C791,DataSuS2022!$B$2:$O$854,10,FALSE),"")</f>
        <v>-</v>
      </c>
      <c r="AJ791" s="37" t="str">
        <f>_xlfn.IFNA(VLOOKUP($C791,DataSuS2022!$B$2:$O$854,11,FALSE),"")</f>
        <v>-</v>
      </c>
      <c r="AK791" s="37" t="str">
        <f>_xlfn.IFNA(VLOOKUP($C791,DataSuS2022!$B$2:$O$854,12,TRUE),"")</f>
        <v>-</v>
      </c>
      <c r="AL791" s="37" t="str">
        <f>_xlfn.IFNA(VLOOKUP($C791,DataSuS2022!$B$2:$O$854,13,FALSE),"")</f>
        <v>-</v>
      </c>
      <c r="AM791" s="44">
        <f t="shared" si="67"/>
        <v>0</v>
      </c>
      <c r="AN791" t="str">
        <f>_xlfn.IFNA(VLOOKUP($C791,DataSuS2023!$B$2:$O$854,2,FALSE),"")</f>
        <v>-</v>
      </c>
      <c r="AO791" t="str">
        <f>_xlfn.IFNA(VLOOKUP($C791,DataSuS2023!$B$2:$O$854,3,FALSE),"")</f>
        <v>-</v>
      </c>
      <c r="AP791" t="str">
        <f>_xlfn.IFNA(VLOOKUP($C791,DataSuS2023!$B$2:$O$854,4,FALSE),"")</f>
        <v>-</v>
      </c>
      <c r="AQ791" t="str">
        <f>_xlfn.IFNA(VLOOKUP($C791,DataSuS2023!$B$2:$O$854,5,FALSE),"")</f>
        <v>-</v>
      </c>
      <c r="AR791" t="str">
        <f>_xlfn.IFNA(VLOOKUP($C791,DataSuS2023!$B$2:$O$854,6,FALSE),"")</f>
        <v>-</v>
      </c>
      <c r="AS791" t="str">
        <f>_xlfn.IFNA(VLOOKUP($C791,DataSuS2023!$B$2:$O$854,7,FALSE),"")</f>
        <v>-</v>
      </c>
      <c r="AT791" t="str">
        <f>_xlfn.IFNA(VLOOKUP($C791,DataSuS2023!$B$2:$O$854,8,FALSE),"")</f>
        <v>-</v>
      </c>
      <c r="AU791" t="str">
        <f>_xlfn.IFNA(VLOOKUP($C791,DataSuS2023!$B$2:$O$854,9,FALSE),"")</f>
        <v>-</v>
      </c>
      <c r="AV791" t="str">
        <f>_xlfn.IFNA(VLOOKUP($C791,DataSuS2023!$B$2:$O$854,10,FALSE),"")</f>
        <v>-</v>
      </c>
      <c r="AW791" t="str">
        <f>_xlfn.IFNA(VLOOKUP($C791,DataSuS2023!$B$2:$O$854,11,FALSE),"")</f>
        <v>-</v>
      </c>
      <c r="AX791" t="str">
        <f>_xlfn.IFNA(VLOOKUP($C791,DataSuS2023!$B$2:$O$854,12,FALSE),"")</f>
        <v>-</v>
      </c>
      <c r="AY791">
        <f>_xlfn.IFNA(VLOOKUP($C791,DataSuS2023!$B$2:$O$854,13,FALSE),"")</f>
        <v>1</v>
      </c>
      <c r="AZ791" s="43">
        <f t="shared" si="69"/>
        <v>1</v>
      </c>
      <c r="BA791">
        <f t="shared" si="68"/>
        <v>1</v>
      </c>
    </row>
    <row r="792" spans="1:53" ht="15.75" customHeight="1">
      <c r="A792" s="10" t="s">
        <v>1348</v>
      </c>
      <c r="B792" s="5">
        <v>3165552</v>
      </c>
      <c r="C792" s="5" t="str">
        <f t="shared" si="65"/>
        <v>31655</v>
      </c>
      <c r="D792" s="11" t="s">
        <v>59</v>
      </c>
      <c r="E792" s="12">
        <v>0.42099999999999999</v>
      </c>
      <c r="F792" s="12">
        <v>0.55700000000000005</v>
      </c>
      <c r="G792" s="13">
        <v>0.54200000000000004</v>
      </c>
      <c r="H792" s="46" t="s">
        <v>1078</v>
      </c>
      <c r="I792" s="13" t="s">
        <v>70</v>
      </c>
      <c r="J792" s="14">
        <v>1.61</v>
      </c>
      <c r="K792" s="14">
        <v>534.65499999999997</v>
      </c>
      <c r="L792" s="15">
        <f t="shared" si="64"/>
        <v>3.0112876527854411</v>
      </c>
      <c r="M792" s="6" t="s">
        <v>80</v>
      </c>
      <c r="N792" s="3" t="str">
        <f>_xlfn.IFNA(VLOOKUP($C792,DataSuS2021!$B$2:$O$173,2,FALSE),"")</f>
        <v>-</v>
      </c>
      <c r="O792" s="3" t="str">
        <f>_xlfn.IFNA(VLOOKUP($C792,DataSuS2021!$B$2:$O$173,3,FALSE),"")</f>
        <v>-</v>
      </c>
      <c r="P792" s="3" t="str">
        <f>_xlfn.IFNA(VLOOKUP($C792,DataSuS2021!$B$2:$O$173,4,FALSE),"")</f>
        <v>-</v>
      </c>
      <c r="Q792" s="3" t="str">
        <f>_xlfn.IFNA(VLOOKUP($C792,DataSuS2021!$B$2:$O$173,5,FALSE),"")</f>
        <v>-</v>
      </c>
      <c r="R792" s="3" t="str">
        <f>_xlfn.IFNA(VLOOKUP($C792,DataSuS2021!$B$2:$O$173,6,FALSE),"")</f>
        <v>-</v>
      </c>
      <c r="S792" s="3" t="str">
        <f>_xlfn.IFNA(VLOOKUP($C792,DataSuS2021!$B$2:$O$173,7,FALSE),"")</f>
        <v>-</v>
      </c>
      <c r="T792" s="3">
        <f>_xlfn.IFNA(VLOOKUP($C792,DataSuS2021!$B$2:$O$173,8,FALSE),"")</f>
        <v>1</v>
      </c>
      <c r="U792" s="3">
        <f>_xlfn.IFNA(VLOOKUP($C792,DataSuS2021!$B$2:$O$173,9,FALSE),"")</f>
        <v>1</v>
      </c>
      <c r="V792" s="3">
        <f>_xlfn.IFNA(VLOOKUP($C792,DataSuS2021!$B$2:$O$173,10,FALSE),"")</f>
        <v>1</v>
      </c>
      <c r="W792" s="3" t="str">
        <f>_xlfn.IFNA(VLOOKUP($C792,DataSuS2021!$B$2:$O$173,11,FALSE),"")</f>
        <v>-</v>
      </c>
      <c r="X792" s="3" t="str">
        <f>_xlfn.IFNA(VLOOKUP($C792,DataSuS2021!$B$2:$O$173,12,FALSE),"")</f>
        <v>-</v>
      </c>
      <c r="Y792" s="3" t="str">
        <f>_xlfn.IFNA(VLOOKUP($C792,DataSuS2021!$B$2:$O$173,13,FALSE),"")</f>
        <v>-</v>
      </c>
      <c r="Z792" s="42">
        <f t="shared" si="66"/>
        <v>3</v>
      </c>
      <c r="AA792" s="37" t="str">
        <f>_xlfn.IFNA(VLOOKUP($C792,DataSuS2022!$B$2:$O$854,2,FALSE),"")</f>
        <v>-</v>
      </c>
      <c r="AB792" s="37" t="str">
        <f>_xlfn.IFNA(VLOOKUP($C792,DataSuS2022!$B$2:$O$854,3,FALSE),"")</f>
        <v>-</v>
      </c>
      <c r="AC792" s="37" t="str">
        <f>_xlfn.IFNA(VLOOKUP($C792,DataSuS2022!$B$2:$O$854,4,FALSE),"")</f>
        <v>-</v>
      </c>
      <c r="AD792" s="37" t="str">
        <f>_xlfn.IFNA(VLOOKUP($C792,DataSuS2022!$B$2:$O$854,5,FALSE),"")</f>
        <v>-</v>
      </c>
      <c r="AE792" s="37" t="str">
        <f>_xlfn.IFNA(VLOOKUP($C792,DataSuS2022!$B$2:$O$854,6,FALSE),"")</f>
        <v>-</v>
      </c>
      <c r="AF792" s="37" t="str">
        <f>_xlfn.IFNA(VLOOKUP($C792,DataSuS2022!$B$2:$O$854,7,FALSE),"")</f>
        <v>-</v>
      </c>
      <c r="AG792" s="37" t="str">
        <f>_xlfn.IFNA(VLOOKUP($C792,DataSuS2022!$B$2:$O$854,8,FALSE),"")</f>
        <v>-</v>
      </c>
      <c r="AH792" s="37" t="str">
        <f>_xlfn.IFNA(VLOOKUP($C792,DataSuS2022!$B$2:$O$854,9,FALSE),"")</f>
        <v>-</v>
      </c>
      <c r="AI792" s="37" t="str">
        <f>_xlfn.IFNA(VLOOKUP($C792,DataSuS2022!$B$2:$O$854,10,FALSE),"")</f>
        <v>-</v>
      </c>
      <c r="AJ792" s="37" t="str">
        <f>_xlfn.IFNA(VLOOKUP($C792,DataSuS2022!$B$2:$O$854,11,FALSE),"")</f>
        <v>-</v>
      </c>
      <c r="AK792" s="37" t="str">
        <f>_xlfn.IFNA(VLOOKUP($C792,DataSuS2022!$B$2:$O$854,12,TRUE),"")</f>
        <v>-</v>
      </c>
      <c r="AL792" s="37" t="str">
        <f>_xlfn.IFNA(VLOOKUP($C792,DataSuS2022!$B$2:$O$854,13,FALSE),"")</f>
        <v>-</v>
      </c>
      <c r="AM792" s="44">
        <f t="shared" si="67"/>
        <v>0</v>
      </c>
      <c r="AN792" t="str">
        <f>_xlfn.IFNA(VLOOKUP($C792,DataSuS2023!$B$2:$O$854,2,FALSE),"")</f>
        <v>-</v>
      </c>
      <c r="AO792" t="str">
        <f>_xlfn.IFNA(VLOOKUP($C792,DataSuS2023!$B$2:$O$854,3,FALSE),"")</f>
        <v>-</v>
      </c>
      <c r="AP792" t="str">
        <f>_xlfn.IFNA(VLOOKUP($C792,DataSuS2023!$B$2:$O$854,4,FALSE),"")</f>
        <v>-</v>
      </c>
      <c r="AQ792" t="str">
        <f>_xlfn.IFNA(VLOOKUP($C792,DataSuS2023!$B$2:$O$854,5,FALSE),"")</f>
        <v>-</v>
      </c>
      <c r="AR792" t="str">
        <f>_xlfn.IFNA(VLOOKUP($C792,DataSuS2023!$B$2:$O$854,6,FALSE),"")</f>
        <v>-</v>
      </c>
      <c r="AS792" t="str">
        <f>_xlfn.IFNA(VLOOKUP($C792,DataSuS2023!$B$2:$O$854,7,FALSE),"")</f>
        <v>-</v>
      </c>
      <c r="AT792" t="str">
        <f>_xlfn.IFNA(VLOOKUP($C792,DataSuS2023!$B$2:$O$854,8,FALSE),"")</f>
        <v>-</v>
      </c>
      <c r="AU792" t="str">
        <f>_xlfn.IFNA(VLOOKUP($C792,DataSuS2023!$B$2:$O$854,9,FALSE),"")</f>
        <v>-</v>
      </c>
      <c r="AV792" t="str">
        <f>_xlfn.IFNA(VLOOKUP($C792,DataSuS2023!$B$2:$O$854,10,FALSE),"")</f>
        <v>-</v>
      </c>
      <c r="AW792" t="str">
        <f>_xlfn.IFNA(VLOOKUP($C792,DataSuS2023!$B$2:$O$854,11,FALSE),"")</f>
        <v>-</v>
      </c>
      <c r="AX792" t="str">
        <f>_xlfn.IFNA(VLOOKUP($C792,DataSuS2023!$B$2:$O$854,12,FALSE),"")</f>
        <v>-</v>
      </c>
      <c r="AY792" t="str">
        <f>_xlfn.IFNA(VLOOKUP($C792,DataSuS2023!$B$2:$O$854,13,FALSE),"")</f>
        <v>-</v>
      </c>
      <c r="AZ792" s="43">
        <f t="shared" si="69"/>
        <v>0</v>
      </c>
      <c r="BA792">
        <f t="shared" si="68"/>
        <v>3</v>
      </c>
    </row>
    <row r="793" spans="1:53" ht="15.75" customHeight="1">
      <c r="A793" s="10" t="s">
        <v>1349</v>
      </c>
      <c r="B793" s="5">
        <v>3167301</v>
      </c>
      <c r="C793" s="5" t="str">
        <f t="shared" si="65"/>
        <v>31673</v>
      </c>
      <c r="D793" s="11" t="s">
        <v>64</v>
      </c>
      <c r="E793" s="12">
        <v>0.46600000000000003</v>
      </c>
      <c r="F793" s="12">
        <v>0.57599999999999996</v>
      </c>
      <c r="G793" s="13">
        <v>0.65200000000000002</v>
      </c>
      <c r="H793" s="46" t="s">
        <v>1350</v>
      </c>
      <c r="I793" s="13" t="s">
        <v>61</v>
      </c>
      <c r="J793" s="14">
        <v>0.6</v>
      </c>
      <c r="K793" s="14">
        <v>157.45599999999999</v>
      </c>
      <c r="L793" s="15">
        <f t="shared" si="64"/>
        <v>3.8105883548419874</v>
      </c>
      <c r="M793" s="6" t="s">
        <v>62</v>
      </c>
      <c r="N793" s="3" t="str">
        <f>_xlfn.IFNA(VLOOKUP($C793,DataSuS2021!$B$2:$O$173,2,FALSE),"")</f>
        <v/>
      </c>
      <c r="O793" s="3" t="str">
        <f>_xlfn.IFNA(VLOOKUP($C793,DataSuS2021!$B$2:$O$173,3,FALSE),"")</f>
        <v/>
      </c>
      <c r="P793" s="3" t="str">
        <f>_xlfn.IFNA(VLOOKUP($C793,DataSuS2021!$B$2:$O$173,4,FALSE),"")</f>
        <v/>
      </c>
      <c r="Q793" s="3" t="str">
        <f>_xlfn.IFNA(VLOOKUP($C793,DataSuS2021!$B$2:$O$173,5,FALSE),"")</f>
        <v/>
      </c>
      <c r="R793" s="3" t="str">
        <f>_xlfn.IFNA(VLOOKUP($C793,DataSuS2021!$B$2:$O$173,6,FALSE),"")</f>
        <v/>
      </c>
      <c r="S793" s="3" t="str">
        <f>_xlfn.IFNA(VLOOKUP($C793,DataSuS2021!$B$2:$O$173,7,FALSE),"")</f>
        <v/>
      </c>
      <c r="T793" s="3" t="str">
        <f>_xlfn.IFNA(VLOOKUP($C793,DataSuS2021!$B$2:$O$173,8,FALSE),"")</f>
        <v/>
      </c>
      <c r="U793" s="3" t="str">
        <f>_xlfn.IFNA(VLOOKUP($C793,DataSuS2021!$B$2:$O$173,9,FALSE),"")</f>
        <v/>
      </c>
      <c r="V793" s="3" t="str">
        <f>_xlfn.IFNA(VLOOKUP($C793,DataSuS2021!$B$2:$O$173,10,FALSE),"")</f>
        <v/>
      </c>
      <c r="W793" s="3" t="str">
        <f>_xlfn.IFNA(VLOOKUP($C793,DataSuS2021!$B$2:$O$173,11,FALSE),"")</f>
        <v/>
      </c>
      <c r="X793" s="3" t="str">
        <f>_xlfn.IFNA(VLOOKUP($C793,DataSuS2021!$B$2:$O$173,12,FALSE),"")</f>
        <v/>
      </c>
      <c r="Y793" s="3" t="str">
        <f>_xlfn.IFNA(VLOOKUP($C793,DataSuS2021!$B$2:$O$173,13,FALSE),"")</f>
        <v/>
      </c>
      <c r="Z793" s="42">
        <f t="shared" si="66"/>
        <v>0</v>
      </c>
      <c r="AA793" s="37" t="str">
        <f>_xlfn.IFNA(VLOOKUP($C793,DataSuS2022!$B$2:$O$854,2,FALSE),"")</f>
        <v>-</v>
      </c>
      <c r="AB793" s="37" t="str">
        <f>_xlfn.IFNA(VLOOKUP($C793,DataSuS2022!$B$2:$O$854,3,FALSE),"")</f>
        <v>-</v>
      </c>
      <c r="AC793" s="37" t="str">
        <f>_xlfn.IFNA(VLOOKUP($C793,DataSuS2022!$B$2:$O$854,4,FALSE),"")</f>
        <v>-</v>
      </c>
      <c r="AD793" s="37" t="str">
        <f>_xlfn.IFNA(VLOOKUP($C793,DataSuS2022!$B$2:$O$854,5,FALSE),"")</f>
        <v>-</v>
      </c>
      <c r="AE793" s="37" t="str">
        <f>_xlfn.IFNA(VLOOKUP($C793,DataSuS2022!$B$2:$O$854,6,FALSE),"")</f>
        <v>-</v>
      </c>
      <c r="AF793" s="37" t="str">
        <f>_xlfn.IFNA(VLOOKUP($C793,DataSuS2022!$B$2:$O$854,7,FALSE),"")</f>
        <v>-</v>
      </c>
      <c r="AG793" s="37" t="str">
        <f>_xlfn.IFNA(VLOOKUP($C793,DataSuS2022!$B$2:$O$854,8,FALSE),"")</f>
        <v>-</v>
      </c>
      <c r="AH793" s="37" t="str">
        <f>_xlfn.IFNA(VLOOKUP($C793,DataSuS2022!$B$2:$O$854,9,FALSE),"")</f>
        <v>-</v>
      </c>
      <c r="AI793" s="37" t="str">
        <f>_xlfn.IFNA(VLOOKUP($C793,DataSuS2022!$B$2:$O$854,10,FALSE),"")</f>
        <v>-</v>
      </c>
      <c r="AJ793" s="37" t="str">
        <f>_xlfn.IFNA(VLOOKUP($C793,DataSuS2022!$B$2:$O$854,11,FALSE),"")</f>
        <v>-</v>
      </c>
      <c r="AK793" s="37" t="str">
        <f>_xlfn.IFNA(VLOOKUP($C793,DataSuS2022!$B$2:$O$854,12,TRUE),"")</f>
        <v>-</v>
      </c>
      <c r="AL793" s="37" t="str">
        <f>_xlfn.IFNA(VLOOKUP($C793,DataSuS2022!$B$2:$O$854,13,FALSE),"")</f>
        <v>-</v>
      </c>
      <c r="AM793" s="44">
        <f t="shared" si="67"/>
        <v>0</v>
      </c>
      <c r="AN793">
        <f>_xlfn.IFNA(VLOOKUP($C793,DataSuS2023!$B$2:$O$854,2,FALSE),"")</f>
        <v>1</v>
      </c>
      <c r="AO793" t="str">
        <f>_xlfn.IFNA(VLOOKUP($C793,DataSuS2023!$B$2:$O$854,3,FALSE),"")</f>
        <v>-</v>
      </c>
      <c r="AP793" t="str">
        <f>_xlfn.IFNA(VLOOKUP($C793,DataSuS2023!$B$2:$O$854,4,FALSE),"")</f>
        <v>-</v>
      </c>
      <c r="AQ793" t="str">
        <f>_xlfn.IFNA(VLOOKUP($C793,DataSuS2023!$B$2:$O$854,5,FALSE),"")</f>
        <v>-</v>
      </c>
      <c r="AR793" t="str">
        <f>_xlfn.IFNA(VLOOKUP($C793,DataSuS2023!$B$2:$O$854,6,FALSE),"")</f>
        <v>-</v>
      </c>
      <c r="AS793" t="str">
        <f>_xlfn.IFNA(VLOOKUP($C793,DataSuS2023!$B$2:$O$854,7,FALSE),"")</f>
        <v>-</v>
      </c>
      <c r="AT793" t="str">
        <f>_xlfn.IFNA(VLOOKUP($C793,DataSuS2023!$B$2:$O$854,8,FALSE),"")</f>
        <v>-</v>
      </c>
      <c r="AU793" t="str">
        <f>_xlfn.IFNA(VLOOKUP($C793,DataSuS2023!$B$2:$O$854,9,FALSE),"")</f>
        <v>-</v>
      </c>
      <c r="AV793" t="str">
        <f>_xlfn.IFNA(VLOOKUP($C793,DataSuS2023!$B$2:$O$854,10,FALSE),"")</f>
        <v>-</v>
      </c>
      <c r="AW793" t="str">
        <f>_xlfn.IFNA(VLOOKUP($C793,DataSuS2023!$B$2:$O$854,11,FALSE),"")</f>
        <v>-</v>
      </c>
      <c r="AX793" t="str">
        <f>_xlfn.IFNA(VLOOKUP($C793,DataSuS2023!$B$2:$O$854,12,FALSE),"")</f>
        <v>-</v>
      </c>
      <c r="AY793" t="str">
        <f>_xlfn.IFNA(VLOOKUP($C793,DataSuS2023!$B$2:$O$854,13,FALSE),"")</f>
        <v>-</v>
      </c>
      <c r="AZ793" s="43">
        <f t="shared" si="69"/>
        <v>1</v>
      </c>
      <c r="BA793">
        <f t="shared" si="68"/>
        <v>1</v>
      </c>
    </row>
    <row r="794" spans="1:53" ht="15.75" customHeight="1">
      <c r="A794" s="10" t="s">
        <v>1351</v>
      </c>
      <c r="B794" s="5">
        <v>3167400</v>
      </c>
      <c r="C794" s="5" t="str">
        <f t="shared" si="65"/>
        <v>31674</v>
      </c>
      <c r="D794" s="11" t="s">
        <v>56</v>
      </c>
      <c r="E794" s="12">
        <v>0.36399999999999999</v>
      </c>
      <c r="F794" s="12">
        <v>0.56899999999999995</v>
      </c>
      <c r="G794" s="13">
        <v>0.69899999999999995</v>
      </c>
      <c r="H794" s="46" t="s">
        <v>1352</v>
      </c>
      <c r="I794" s="13" t="s">
        <v>61</v>
      </c>
      <c r="J794" s="14">
        <v>1.1000000000000001</v>
      </c>
      <c r="K794" s="14">
        <v>312.166</v>
      </c>
      <c r="L794" s="15">
        <f t="shared" si="64"/>
        <v>3.5237662013159667</v>
      </c>
      <c r="M794" s="6" t="s">
        <v>89</v>
      </c>
      <c r="N794" s="3" t="str">
        <f>_xlfn.IFNA(VLOOKUP($C794,DataSuS2021!$B$2:$O$173,2,FALSE),"")</f>
        <v/>
      </c>
      <c r="O794" s="3" t="str">
        <f>_xlfn.IFNA(VLOOKUP($C794,DataSuS2021!$B$2:$O$173,3,FALSE),"")</f>
        <v/>
      </c>
      <c r="P794" s="3" t="str">
        <f>_xlfn.IFNA(VLOOKUP($C794,DataSuS2021!$B$2:$O$173,4,FALSE),"")</f>
        <v/>
      </c>
      <c r="Q794" s="3" t="str">
        <f>_xlfn.IFNA(VLOOKUP($C794,DataSuS2021!$B$2:$O$173,5,FALSE),"")</f>
        <v/>
      </c>
      <c r="R794" s="3" t="str">
        <f>_xlfn.IFNA(VLOOKUP($C794,DataSuS2021!$B$2:$O$173,6,FALSE),"")</f>
        <v/>
      </c>
      <c r="S794" s="3" t="str">
        <f>_xlfn.IFNA(VLOOKUP($C794,DataSuS2021!$B$2:$O$173,7,FALSE),"")</f>
        <v/>
      </c>
      <c r="T794" s="3" t="str">
        <f>_xlfn.IFNA(VLOOKUP($C794,DataSuS2021!$B$2:$O$173,8,FALSE),"")</f>
        <v/>
      </c>
      <c r="U794" s="3" t="str">
        <f>_xlfn.IFNA(VLOOKUP($C794,DataSuS2021!$B$2:$O$173,9,FALSE),"")</f>
        <v/>
      </c>
      <c r="V794" s="3" t="str">
        <f>_xlfn.IFNA(VLOOKUP($C794,DataSuS2021!$B$2:$O$173,10,FALSE),"")</f>
        <v/>
      </c>
      <c r="W794" s="3" t="str">
        <f>_xlfn.IFNA(VLOOKUP($C794,DataSuS2021!$B$2:$O$173,11,FALSE),"")</f>
        <v/>
      </c>
      <c r="X794" s="3" t="str">
        <f>_xlfn.IFNA(VLOOKUP($C794,DataSuS2021!$B$2:$O$173,12,FALSE),"")</f>
        <v/>
      </c>
      <c r="Y794" s="3" t="str">
        <f>_xlfn.IFNA(VLOOKUP($C794,DataSuS2021!$B$2:$O$173,13,FALSE),"")</f>
        <v/>
      </c>
      <c r="Z794" s="42">
        <f t="shared" si="66"/>
        <v>0</v>
      </c>
      <c r="AA794" s="37" t="str">
        <f>_xlfn.IFNA(VLOOKUP($C794,DataSuS2022!$B$2:$O$854,2,FALSE),"")</f>
        <v>-</v>
      </c>
      <c r="AB794" s="37" t="str">
        <f>_xlfn.IFNA(VLOOKUP($C794,DataSuS2022!$B$2:$O$854,3,FALSE),"")</f>
        <v>-</v>
      </c>
      <c r="AC794" s="37" t="str">
        <f>_xlfn.IFNA(VLOOKUP($C794,DataSuS2022!$B$2:$O$854,4,FALSE),"")</f>
        <v>-</v>
      </c>
      <c r="AD794" s="37" t="str">
        <f>_xlfn.IFNA(VLOOKUP($C794,DataSuS2022!$B$2:$O$854,5,FALSE),"")</f>
        <v>-</v>
      </c>
      <c r="AE794" s="37" t="str">
        <f>_xlfn.IFNA(VLOOKUP($C794,DataSuS2022!$B$2:$O$854,6,FALSE),"")</f>
        <v>-</v>
      </c>
      <c r="AF794" s="37" t="str">
        <f>_xlfn.IFNA(VLOOKUP($C794,DataSuS2022!$B$2:$O$854,7,FALSE),"")</f>
        <v>-</v>
      </c>
      <c r="AG794" s="37" t="str">
        <f>_xlfn.IFNA(VLOOKUP($C794,DataSuS2022!$B$2:$O$854,8,FALSE),"")</f>
        <v>-</v>
      </c>
      <c r="AH794" s="37" t="str">
        <f>_xlfn.IFNA(VLOOKUP($C794,DataSuS2022!$B$2:$O$854,9,FALSE),"")</f>
        <v>-</v>
      </c>
      <c r="AI794" s="37" t="str">
        <f>_xlfn.IFNA(VLOOKUP($C794,DataSuS2022!$B$2:$O$854,10,FALSE),"")</f>
        <v>-</v>
      </c>
      <c r="AJ794" s="37" t="str">
        <f>_xlfn.IFNA(VLOOKUP($C794,DataSuS2022!$B$2:$O$854,11,FALSE),"")</f>
        <v>-</v>
      </c>
      <c r="AK794" s="37" t="str">
        <f>_xlfn.IFNA(VLOOKUP($C794,DataSuS2022!$B$2:$O$854,12,TRUE),"")</f>
        <v>-</v>
      </c>
      <c r="AL794" s="37" t="str">
        <f>_xlfn.IFNA(VLOOKUP($C794,DataSuS2022!$B$2:$O$854,13,FALSE),"")</f>
        <v>-</v>
      </c>
      <c r="AM794" s="44">
        <f t="shared" si="67"/>
        <v>0</v>
      </c>
      <c r="AN794" t="str">
        <f>_xlfn.IFNA(VLOOKUP($C794,DataSuS2023!$B$2:$O$854,2,FALSE),"")</f>
        <v>-</v>
      </c>
      <c r="AO794" t="str">
        <f>_xlfn.IFNA(VLOOKUP($C794,DataSuS2023!$B$2:$O$854,3,FALSE),"")</f>
        <v>-</v>
      </c>
      <c r="AP794" t="str">
        <f>_xlfn.IFNA(VLOOKUP($C794,DataSuS2023!$B$2:$O$854,4,FALSE),"")</f>
        <v>-</v>
      </c>
      <c r="AQ794" t="str">
        <f>_xlfn.IFNA(VLOOKUP($C794,DataSuS2023!$B$2:$O$854,5,FALSE),"")</f>
        <v>-</v>
      </c>
      <c r="AR794" t="str">
        <f>_xlfn.IFNA(VLOOKUP($C794,DataSuS2023!$B$2:$O$854,6,FALSE),"")</f>
        <v>-</v>
      </c>
      <c r="AS794" t="str">
        <f>_xlfn.IFNA(VLOOKUP($C794,DataSuS2023!$B$2:$O$854,7,FALSE),"")</f>
        <v>-</v>
      </c>
      <c r="AT794" t="str">
        <f>_xlfn.IFNA(VLOOKUP($C794,DataSuS2023!$B$2:$O$854,8,FALSE),"")</f>
        <v>-</v>
      </c>
      <c r="AU794" t="str">
        <f>_xlfn.IFNA(VLOOKUP($C794,DataSuS2023!$B$2:$O$854,9,FALSE),"")</f>
        <v>-</v>
      </c>
      <c r="AV794" t="str">
        <f>_xlfn.IFNA(VLOOKUP($C794,DataSuS2023!$B$2:$O$854,10,FALSE),"")</f>
        <v>-</v>
      </c>
      <c r="AW794" t="str">
        <f>_xlfn.IFNA(VLOOKUP($C794,DataSuS2023!$B$2:$O$854,11,FALSE),"")</f>
        <v>-</v>
      </c>
      <c r="AX794" t="str">
        <f>_xlfn.IFNA(VLOOKUP($C794,DataSuS2023!$B$2:$O$854,12,FALSE),"")</f>
        <v>-</v>
      </c>
      <c r="AY794" t="str">
        <f>_xlfn.IFNA(VLOOKUP($C794,DataSuS2023!$B$2:$O$854,13,FALSE),"")</f>
        <v>-</v>
      </c>
      <c r="AZ794" s="43">
        <f t="shared" si="69"/>
        <v>0</v>
      </c>
      <c r="BA794">
        <f t="shared" si="68"/>
        <v>0</v>
      </c>
    </row>
    <row r="795" spans="1:53" ht="15.75" customHeight="1">
      <c r="A795" s="10" t="s">
        <v>1353</v>
      </c>
      <c r="B795" s="5">
        <v>3167509</v>
      </c>
      <c r="C795" s="5" t="str">
        <f t="shared" si="65"/>
        <v>31675</v>
      </c>
      <c r="D795" s="11" t="s">
        <v>136</v>
      </c>
      <c r="E795" s="12">
        <v>0.34</v>
      </c>
      <c r="F795" s="12">
        <v>0.50600000000000001</v>
      </c>
      <c r="G795" s="13">
        <v>0.63800000000000001</v>
      </c>
      <c r="H795" s="46" t="s">
        <v>1354</v>
      </c>
      <c r="I795" s="13" t="s">
        <v>61</v>
      </c>
      <c r="J795" s="14">
        <v>1.57</v>
      </c>
      <c r="K795" s="14">
        <v>135.68899999999999</v>
      </c>
      <c r="L795" s="15">
        <f t="shared" si="64"/>
        <v>11.570576833789033</v>
      </c>
      <c r="M795" s="6" t="s">
        <v>62</v>
      </c>
      <c r="N795" s="3" t="str">
        <f>_xlfn.IFNA(VLOOKUP($C795,DataSuS2021!$B$2:$O$173,2,FALSE),"")</f>
        <v/>
      </c>
      <c r="O795" s="3" t="str">
        <f>_xlfn.IFNA(VLOOKUP($C795,DataSuS2021!$B$2:$O$173,3,FALSE),"")</f>
        <v/>
      </c>
      <c r="P795" s="3" t="str">
        <f>_xlfn.IFNA(VLOOKUP($C795,DataSuS2021!$B$2:$O$173,4,FALSE),"")</f>
        <v/>
      </c>
      <c r="Q795" s="3" t="str">
        <f>_xlfn.IFNA(VLOOKUP($C795,DataSuS2021!$B$2:$O$173,5,FALSE),"")</f>
        <v/>
      </c>
      <c r="R795" s="3" t="str">
        <f>_xlfn.IFNA(VLOOKUP($C795,DataSuS2021!$B$2:$O$173,6,FALSE),"")</f>
        <v/>
      </c>
      <c r="S795" s="3" t="str">
        <f>_xlfn.IFNA(VLOOKUP($C795,DataSuS2021!$B$2:$O$173,7,FALSE),"")</f>
        <v/>
      </c>
      <c r="T795" s="3" t="str">
        <f>_xlfn.IFNA(VLOOKUP($C795,DataSuS2021!$B$2:$O$173,8,FALSE),"")</f>
        <v/>
      </c>
      <c r="U795" s="3" t="str">
        <f>_xlfn.IFNA(VLOOKUP($C795,DataSuS2021!$B$2:$O$173,9,FALSE),"")</f>
        <v/>
      </c>
      <c r="V795" s="3" t="str">
        <f>_xlfn.IFNA(VLOOKUP($C795,DataSuS2021!$B$2:$O$173,10,FALSE),"")</f>
        <v/>
      </c>
      <c r="W795" s="3" t="str">
        <f>_xlfn.IFNA(VLOOKUP($C795,DataSuS2021!$B$2:$O$173,11,FALSE),"")</f>
        <v/>
      </c>
      <c r="X795" s="3" t="str">
        <f>_xlfn.IFNA(VLOOKUP($C795,DataSuS2021!$B$2:$O$173,12,FALSE),"")</f>
        <v/>
      </c>
      <c r="Y795" s="3" t="str">
        <f>_xlfn.IFNA(VLOOKUP($C795,DataSuS2021!$B$2:$O$173,13,FALSE),"")</f>
        <v/>
      </c>
      <c r="Z795" s="42">
        <f t="shared" si="66"/>
        <v>0</v>
      </c>
      <c r="AA795" s="37" t="str">
        <f>_xlfn.IFNA(VLOOKUP($C795,DataSuS2022!$B$2:$O$854,2,FALSE),"")</f>
        <v>-</v>
      </c>
      <c r="AB795" s="37" t="str">
        <f>_xlfn.IFNA(VLOOKUP($C795,DataSuS2022!$B$2:$O$854,3,FALSE),"")</f>
        <v>-</v>
      </c>
      <c r="AC795" s="37" t="str">
        <f>_xlfn.IFNA(VLOOKUP($C795,DataSuS2022!$B$2:$O$854,4,FALSE),"")</f>
        <v>-</v>
      </c>
      <c r="AD795" s="37" t="str">
        <f>_xlfn.IFNA(VLOOKUP($C795,DataSuS2022!$B$2:$O$854,5,FALSE),"")</f>
        <v>-</v>
      </c>
      <c r="AE795" s="37" t="str">
        <f>_xlfn.IFNA(VLOOKUP($C795,DataSuS2022!$B$2:$O$854,6,FALSE),"")</f>
        <v>-</v>
      </c>
      <c r="AF795" s="37" t="str">
        <f>_xlfn.IFNA(VLOOKUP($C795,DataSuS2022!$B$2:$O$854,7,FALSE),"")</f>
        <v>-</v>
      </c>
      <c r="AG795" s="37" t="str">
        <f>_xlfn.IFNA(VLOOKUP($C795,DataSuS2022!$B$2:$O$854,8,FALSE),"")</f>
        <v>-</v>
      </c>
      <c r="AH795" s="37" t="str">
        <f>_xlfn.IFNA(VLOOKUP($C795,DataSuS2022!$B$2:$O$854,9,FALSE),"")</f>
        <v>-</v>
      </c>
      <c r="AI795" s="37" t="str">
        <f>_xlfn.IFNA(VLOOKUP($C795,DataSuS2022!$B$2:$O$854,10,FALSE),"")</f>
        <v>-</v>
      </c>
      <c r="AJ795" s="37" t="str">
        <f>_xlfn.IFNA(VLOOKUP($C795,DataSuS2022!$B$2:$O$854,11,FALSE),"")</f>
        <v>-</v>
      </c>
      <c r="AK795" s="37" t="str">
        <f>_xlfn.IFNA(VLOOKUP($C795,DataSuS2022!$B$2:$O$854,12,TRUE),"")</f>
        <v>-</v>
      </c>
      <c r="AL795" s="37" t="str">
        <f>_xlfn.IFNA(VLOOKUP($C795,DataSuS2022!$B$2:$O$854,13,FALSE),"")</f>
        <v>-</v>
      </c>
      <c r="AM795" s="44">
        <f t="shared" si="67"/>
        <v>0</v>
      </c>
      <c r="AN795" t="str">
        <f>_xlfn.IFNA(VLOOKUP($C795,DataSuS2023!$B$2:$O$854,2,FALSE),"")</f>
        <v>-</v>
      </c>
      <c r="AO795" t="str">
        <f>_xlfn.IFNA(VLOOKUP($C795,DataSuS2023!$B$2:$O$854,3,FALSE),"")</f>
        <v>-</v>
      </c>
      <c r="AP795" t="str">
        <f>_xlfn.IFNA(VLOOKUP($C795,DataSuS2023!$B$2:$O$854,4,FALSE),"")</f>
        <v>-</v>
      </c>
      <c r="AQ795" t="str">
        <f>_xlfn.IFNA(VLOOKUP($C795,DataSuS2023!$B$2:$O$854,5,FALSE),"")</f>
        <v>-</v>
      </c>
      <c r="AR795" t="str">
        <f>_xlfn.IFNA(VLOOKUP($C795,DataSuS2023!$B$2:$O$854,6,FALSE),"")</f>
        <v>-</v>
      </c>
      <c r="AS795" t="str">
        <f>_xlfn.IFNA(VLOOKUP($C795,DataSuS2023!$B$2:$O$854,7,FALSE),"")</f>
        <v>-</v>
      </c>
      <c r="AT795" t="str">
        <f>_xlfn.IFNA(VLOOKUP($C795,DataSuS2023!$B$2:$O$854,8,FALSE),"")</f>
        <v>-</v>
      </c>
      <c r="AU795" t="str">
        <f>_xlfn.IFNA(VLOOKUP($C795,DataSuS2023!$B$2:$O$854,9,FALSE),"")</f>
        <v>-</v>
      </c>
      <c r="AV795" t="str">
        <f>_xlfn.IFNA(VLOOKUP($C795,DataSuS2023!$B$2:$O$854,10,FALSE),"")</f>
        <v>-</v>
      </c>
      <c r="AW795" t="str">
        <f>_xlfn.IFNA(VLOOKUP($C795,DataSuS2023!$B$2:$O$854,11,FALSE),"")</f>
        <v>-</v>
      </c>
      <c r="AX795" t="str">
        <f>_xlfn.IFNA(VLOOKUP($C795,DataSuS2023!$B$2:$O$854,12,FALSE),"")</f>
        <v>-</v>
      </c>
      <c r="AY795" t="str">
        <f>_xlfn.IFNA(VLOOKUP($C795,DataSuS2023!$B$2:$O$854,13,FALSE),"")</f>
        <v>-</v>
      </c>
      <c r="AZ795" s="43">
        <f t="shared" si="69"/>
        <v>0</v>
      </c>
      <c r="BA795">
        <f t="shared" si="68"/>
        <v>0</v>
      </c>
    </row>
    <row r="796" spans="1:53" ht="15.75" customHeight="1">
      <c r="A796" s="10" t="s">
        <v>1355</v>
      </c>
      <c r="B796" s="5">
        <v>3167608</v>
      </c>
      <c r="C796" s="5" t="str">
        <f t="shared" si="65"/>
        <v>31676</v>
      </c>
      <c r="D796" s="11" t="s">
        <v>56</v>
      </c>
      <c r="E796" s="12">
        <v>0.33400000000000002</v>
      </c>
      <c r="F796" s="12">
        <v>0.51</v>
      </c>
      <c r="G796" s="13">
        <v>0.63200000000000001</v>
      </c>
      <c r="H796" s="46" t="s">
        <v>1285</v>
      </c>
      <c r="I796" s="13" t="s">
        <v>61</v>
      </c>
      <c r="J796" s="14">
        <v>2.0699999999999998</v>
      </c>
      <c r="K796" s="14">
        <v>486.54300000000001</v>
      </c>
      <c r="L796" s="15">
        <f t="shared" si="64"/>
        <v>4.2545057682465881</v>
      </c>
      <c r="M796" s="6" t="s">
        <v>62</v>
      </c>
      <c r="N796" s="3" t="str">
        <f>_xlfn.IFNA(VLOOKUP($C796,DataSuS2021!$B$2:$O$173,2,FALSE),"")</f>
        <v/>
      </c>
      <c r="O796" s="3" t="str">
        <f>_xlfn.IFNA(VLOOKUP($C796,DataSuS2021!$B$2:$O$173,3,FALSE),"")</f>
        <v/>
      </c>
      <c r="P796" s="3" t="str">
        <f>_xlfn.IFNA(VLOOKUP($C796,DataSuS2021!$B$2:$O$173,4,FALSE),"")</f>
        <v/>
      </c>
      <c r="Q796" s="3" t="str">
        <f>_xlfn.IFNA(VLOOKUP($C796,DataSuS2021!$B$2:$O$173,5,FALSE),"")</f>
        <v/>
      </c>
      <c r="R796" s="3" t="str">
        <f>_xlfn.IFNA(VLOOKUP($C796,DataSuS2021!$B$2:$O$173,6,FALSE),"")</f>
        <v/>
      </c>
      <c r="S796" s="3" t="str">
        <f>_xlfn.IFNA(VLOOKUP($C796,DataSuS2021!$B$2:$O$173,7,FALSE),"")</f>
        <v/>
      </c>
      <c r="T796" s="3" t="str">
        <f>_xlfn.IFNA(VLOOKUP($C796,DataSuS2021!$B$2:$O$173,8,FALSE),"")</f>
        <v/>
      </c>
      <c r="U796" s="3" t="str">
        <f>_xlfn.IFNA(VLOOKUP($C796,DataSuS2021!$B$2:$O$173,9,FALSE),"")</f>
        <v/>
      </c>
      <c r="V796" s="3" t="str">
        <f>_xlfn.IFNA(VLOOKUP($C796,DataSuS2021!$B$2:$O$173,10,FALSE),"")</f>
        <v/>
      </c>
      <c r="W796" s="3" t="str">
        <f>_xlfn.IFNA(VLOOKUP($C796,DataSuS2021!$B$2:$O$173,11,FALSE),"")</f>
        <v/>
      </c>
      <c r="X796" s="3" t="str">
        <f>_xlfn.IFNA(VLOOKUP($C796,DataSuS2021!$B$2:$O$173,12,FALSE),"")</f>
        <v/>
      </c>
      <c r="Y796" s="3" t="str">
        <f>_xlfn.IFNA(VLOOKUP($C796,DataSuS2021!$B$2:$O$173,13,FALSE),"")</f>
        <v/>
      </c>
      <c r="Z796" s="42">
        <f t="shared" si="66"/>
        <v>0</v>
      </c>
      <c r="AA796" s="37" t="str">
        <f>_xlfn.IFNA(VLOOKUP($C796,DataSuS2022!$B$2:$O$854,2,FALSE),"")</f>
        <v>-</v>
      </c>
      <c r="AB796" s="37" t="str">
        <f>_xlfn.IFNA(VLOOKUP($C796,DataSuS2022!$B$2:$O$854,3,FALSE),"")</f>
        <v>-</v>
      </c>
      <c r="AC796" s="37" t="str">
        <f>_xlfn.IFNA(VLOOKUP($C796,DataSuS2022!$B$2:$O$854,4,FALSE),"")</f>
        <v>-</v>
      </c>
      <c r="AD796" s="37" t="str">
        <f>_xlfn.IFNA(VLOOKUP($C796,DataSuS2022!$B$2:$O$854,5,FALSE),"")</f>
        <v>-</v>
      </c>
      <c r="AE796" s="37" t="str">
        <f>_xlfn.IFNA(VLOOKUP($C796,DataSuS2022!$B$2:$O$854,6,FALSE),"")</f>
        <v>-</v>
      </c>
      <c r="AF796" s="37" t="str">
        <f>_xlfn.IFNA(VLOOKUP($C796,DataSuS2022!$B$2:$O$854,7,FALSE),"")</f>
        <v>-</v>
      </c>
      <c r="AG796" s="37" t="str">
        <f>_xlfn.IFNA(VLOOKUP($C796,DataSuS2022!$B$2:$O$854,8,FALSE),"")</f>
        <v>-</v>
      </c>
      <c r="AH796" s="37" t="str">
        <f>_xlfn.IFNA(VLOOKUP($C796,DataSuS2022!$B$2:$O$854,9,FALSE),"")</f>
        <v>-</v>
      </c>
      <c r="AI796" s="37" t="str">
        <f>_xlfn.IFNA(VLOOKUP($C796,DataSuS2022!$B$2:$O$854,10,FALSE),"")</f>
        <v>-</v>
      </c>
      <c r="AJ796" s="37" t="str">
        <f>_xlfn.IFNA(VLOOKUP($C796,DataSuS2022!$B$2:$O$854,11,FALSE),"")</f>
        <v>-</v>
      </c>
      <c r="AK796" s="37" t="str">
        <f>_xlfn.IFNA(VLOOKUP($C796,DataSuS2022!$B$2:$O$854,12,TRUE),"")</f>
        <v>-</v>
      </c>
      <c r="AL796" s="37" t="str">
        <f>_xlfn.IFNA(VLOOKUP($C796,DataSuS2022!$B$2:$O$854,13,FALSE),"")</f>
        <v>-</v>
      </c>
      <c r="AM796" s="44">
        <f t="shared" si="67"/>
        <v>0</v>
      </c>
      <c r="AN796" t="str">
        <f>_xlfn.IFNA(VLOOKUP($C796,DataSuS2023!$B$2:$O$854,2,FALSE),"")</f>
        <v>-</v>
      </c>
      <c r="AO796" t="str">
        <f>_xlfn.IFNA(VLOOKUP($C796,DataSuS2023!$B$2:$O$854,3,FALSE),"")</f>
        <v>-</v>
      </c>
      <c r="AP796" t="str">
        <f>_xlfn.IFNA(VLOOKUP($C796,DataSuS2023!$B$2:$O$854,4,FALSE),"")</f>
        <v>-</v>
      </c>
      <c r="AQ796" t="str">
        <f>_xlfn.IFNA(VLOOKUP($C796,DataSuS2023!$B$2:$O$854,5,FALSE),"")</f>
        <v>-</v>
      </c>
      <c r="AR796" t="str">
        <f>_xlfn.IFNA(VLOOKUP($C796,DataSuS2023!$B$2:$O$854,6,FALSE),"")</f>
        <v>-</v>
      </c>
      <c r="AS796" t="str">
        <f>_xlfn.IFNA(VLOOKUP($C796,DataSuS2023!$B$2:$O$854,7,FALSE),"")</f>
        <v>-</v>
      </c>
      <c r="AT796" t="str">
        <f>_xlfn.IFNA(VLOOKUP($C796,DataSuS2023!$B$2:$O$854,8,FALSE),"")</f>
        <v>-</v>
      </c>
      <c r="AU796" t="str">
        <f>_xlfn.IFNA(VLOOKUP($C796,DataSuS2023!$B$2:$O$854,9,FALSE),"")</f>
        <v>-</v>
      </c>
      <c r="AV796" t="str">
        <f>_xlfn.IFNA(VLOOKUP($C796,DataSuS2023!$B$2:$O$854,10,FALSE),"")</f>
        <v>-</v>
      </c>
      <c r="AW796" t="str">
        <f>_xlfn.IFNA(VLOOKUP($C796,DataSuS2023!$B$2:$O$854,11,FALSE),"")</f>
        <v>-</v>
      </c>
      <c r="AX796" t="str">
        <f>_xlfn.IFNA(VLOOKUP($C796,DataSuS2023!$B$2:$O$854,12,FALSE),"")</f>
        <v>-</v>
      </c>
      <c r="AY796" t="str">
        <f>_xlfn.IFNA(VLOOKUP($C796,DataSuS2023!$B$2:$O$854,13,FALSE),"")</f>
        <v>-</v>
      </c>
      <c r="AZ796" s="43">
        <f t="shared" si="69"/>
        <v>0</v>
      </c>
      <c r="BA796">
        <f t="shared" si="68"/>
        <v>0</v>
      </c>
    </row>
    <row r="797" spans="1:53" ht="15.75" customHeight="1">
      <c r="A797" s="10" t="s">
        <v>1356</v>
      </c>
      <c r="B797" s="5">
        <v>3167707</v>
      </c>
      <c r="C797" s="5" t="str">
        <f t="shared" si="65"/>
        <v>31677</v>
      </c>
      <c r="D797" s="11" t="s">
        <v>85</v>
      </c>
      <c r="E797" s="12">
        <v>0.433</v>
      </c>
      <c r="F797" s="12">
        <v>0.59399999999999997</v>
      </c>
      <c r="G797" s="13">
        <v>0.63100000000000001</v>
      </c>
      <c r="H797" s="46" t="s">
        <v>1357</v>
      </c>
      <c r="I797" s="13" t="s">
        <v>61</v>
      </c>
      <c r="J797" s="14">
        <v>1.18</v>
      </c>
      <c r="K797" s="14">
        <v>206.78700000000001</v>
      </c>
      <c r="L797" s="15">
        <f t="shared" si="64"/>
        <v>5.7063548482254687</v>
      </c>
      <c r="M797" s="6" t="s">
        <v>67</v>
      </c>
      <c r="N797" s="3" t="str">
        <f>_xlfn.IFNA(VLOOKUP($C797,DataSuS2021!$B$2:$O$173,2,FALSE),"")</f>
        <v>-</v>
      </c>
      <c r="O797" s="3" t="str">
        <f>_xlfn.IFNA(VLOOKUP($C797,DataSuS2021!$B$2:$O$173,3,FALSE),"")</f>
        <v>-</v>
      </c>
      <c r="P797" s="3">
        <f>_xlfn.IFNA(VLOOKUP($C797,DataSuS2021!$B$2:$O$173,4,FALSE),"")</f>
        <v>1</v>
      </c>
      <c r="Q797" s="3" t="str">
        <f>_xlfn.IFNA(VLOOKUP($C797,DataSuS2021!$B$2:$O$173,5,FALSE),"")</f>
        <v>-</v>
      </c>
      <c r="R797" s="3" t="str">
        <f>_xlfn.IFNA(VLOOKUP($C797,DataSuS2021!$B$2:$O$173,6,FALSE),"")</f>
        <v>-</v>
      </c>
      <c r="S797" s="3" t="str">
        <f>_xlfn.IFNA(VLOOKUP($C797,DataSuS2021!$B$2:$O$173,7,FALSE),"")</f>
        <v>-</v>
      </c>
      <c r="T797" s="3" t="str">
        <f>_xlfn.IFNA(VLOOKUP($C797,DataSuS2021!$B$2:$O$173,8,FALSE),"")</f>
        <v>-</v>
      </c>
      <c r="U797" s="3" t="str">
        <f>_xlfn.IFNA(VLOOKUP($C797,DataSuS2021!$B$2:$O$173,9,FALSE),"")</f>
        <v>-</v>
      </c>
      <c r="V797" s="3" t="str">
        <f>_xlfn.IFNA(VLOOKUP($C797,DataSuS2021!$B$2:$O$173,10,FALSE),"")</f>
        <v>-</v>
      </c>
      <c r="W797" s="3" t="str">
        <f>_xlfn.IFNA(VLOOKUP($C797,DataSuS2021!$B$2:$O$173,11,FALSE),"")</f>
        <v>-</v>
      </c>
      <c r="X797" s="3" t="str">
        <f>_xlfn.IFNA(VLOOKUP($C797,DataSuS2021!$B$2:$O$173,12,FALSE),"")</f>
        <v>-</v>
      </c>
      <c r="Y797" s="3" t="str">
        <f>_xlfn.IFNA(VLOOKUP($C797,DataSuS2021!$B$2:$O$173,13,FALSE),"")</f>
        <v>-</v>
      </c>
      <c r="Z797" s="42">
        <f t="shared" si="66"/>
        <v>1</v>
      </c>
      <c r="AA797" s="37" t="str">
        <f>_xlfn.IFNA(VLOOKUP($C797,DataSuS2022!$B$2:$O$854,2,FALSE),"")</f>
        <v>-</v>
      </c>
      <c r="AB797" s="37" t="str">
        <f>_xlfn.IFNA(VLOOKUP($C797,DataSuS2022!$B$2:$O$854,3,FALSE),"")</f>
        <v>-</v>
      </c>
      <c r="AC797" s="37" t="str">
        <f>_xlfn.IFNA(VLOOKUP($C797,DataSuS2022!$B$2:$O$854,4,FALSE),"")</f>
        <v>-</v>
      </c>
      <c r="AD797" s="37" t="str">
        <f>_xlfn.IFNA(VLOOKUP($C797,DataSuS2022!$B$2:$O$854,5,FALSE),"")</f>
        <v>-</v>
      </c>
      <c r="AE797" s="37" t="str">
        <f>_xlfn.IFNA(VLOOKUP($C797,DataSuS2022!$B$2:$O$854,6,FALSE),"")</f>
        <v>-</v>
      </c>
      <c r="AF797" s="37" t="str">
        <f>_xlfn.IFNA(VLOOKUP($C797,DataSuS2022!$B$2:$O$854,7,FALSE),"")</f>
        <v>-</v>
      </c>
      <c r="AG797" s="37" t="str">
        <f>_xlfn.IFNA(VLOOKUP($C797,DataSuS2022!$B$2:$O$854,8,FALSE),"")</f>
        <v>-</v>
      </c>
      <c r="AH797" s="37" t="str">
        <f>_xlfn.IFNA(VLOOKUP($C797,DataSuS2022!$B$2:$O$854,9,FALSE),"")</f>
        <v>-</v>
      </c>
      <c r="AI797" s="37" t="str">
        <f>_xlfn.IFNA(VLOOKUP($C797,DataSuS2022!$B$2:$O$854,10,FALSE),"")</f>
        <v>-</v>
      </c>
      <c r="AJ797" s="37" t="str">
        <f>_xlfn.IFNA(VLOOKUP($C797,DataSuS2022!$B$2:$O$854,11,FALSE),"")</f>
        <v>-</v>
      </c>
      <c r="AK797" s="37" t="str">
        <f>_xlfn.IFNA(VLOOKUP($C797,DataSuS2022!$B$2:$O$854,12,TRUE),"")</f>
        <v>-</v>
      </c>
      <c r="AL797" s="37" t="str">
        <f>_xlfn.IFNA(VLOOKUP($C797,DataSuS2022!$B$2:$O$854,13,FALSE),"")</f>
        <v>-</v>
      </c>
      <c r="AM797" s="44">
        <f t="shared" si="67"/>
        <v>0</v>
      </c>
      <c r="AN797" t="str">
        <f>_xlfn.IFNA(VLOOKUP($C797,DataSuS2023!$B$2:$O$854,2,FALSE),"")</f>
        <v>-</v>
      </c>
      <c r="AO797" t="str">
        <f>_xlfn.IFNA(VLOOKUP($C797,DataSuS2023!$B$2:$O$854,3,FALSE),"")</f>
        <v>-</v>
      </c>
      <c r="AP797" t="str">
        <f>_xlfn.IFNA(VLOOKUP($C797,DataSuS2023!$B$2:$O$854,4,FALSE),"")</f>
        <v>-</v>
      </c>
      <c r="AQ797" t="str">
        <f>_xlfn.IFNA(VLOOKUP($C797,DataSuS2023!$B$2:$O$854,5,FALSE),"")</f>
        <v>-</v>
      </c>
      <c r="AR797" t="str">
        <f>_xlfn.IFNA(VLOOKUP($C797,DataSuS2023!$B$2:$O$854,6,FALSE),"")</f>
        <v>-</v>
      </c>
      <c r="AS797" t="str">
        <f>_xlfn.IFNA(VLOOKUP($C797,DataSuS2023!$B$2:$O$854,7,FALSE),"")</f>
        <v>-</v>
      </c>
      <c r="AT797" t="str">
        <f>_xlfn.IFNA(VLOOKUP($C797,DataSuS2023!$B$2:$O$854,8,FALSE),"")</f>
        <v>-</v>
      </c>
      <c r="AU797" t="str">
        <f>_xlfn.IFNA(VLOOKUP($C797,DataSuS2023!$B$2:$O$854,9,FALSE),"")</f>
        <v>-</v>
      </c>
      <c r="AV797" t="str">
        <f>_xlfn.IFNA(VLOOKUP($C797,DataSuS2023!$B$2:$O$854,10,FALSE),"")</f>
        <v>-</v>
      </c>
      <c r="AW797" t="str">
        <f>_xlfn.IFNA(VLOOKUP($C797,DataSuS2023!$B$2:$O$854,11,FALSE),"")</f>
        <v>-</v>
      </c>
      <c r="AX797" t="str">
        <f>_xlfn.IFNA(VLOOKUP($C797,DataSuS2023!$B$2:$O$854,12,FALSE),"")</f>
        <v>-</v>
      </c>
      <c r="AY797" t="str">
        <f>_xlfn.IFNA(VLOOKUP($C797,DataSuS2023!$B$2:$O$854,13,FALSE),"")</f>
        <v>-</v>
      </c>
      <c r="AZ797" s="43">
        <f t="shared" si="69"/>
        <v>0</v>
      </c>
      <c r="BA797">
        <f t="shared" si="68"/>
        <v>1</v>
      </c>
    </row>
    <row r="798" spans="1:53" ht="15.75" customHeight="1">
      <c r="A798" s="10" t="s">
        <v>1358</v>
      </c>
      <c r="B798" s="5">
        <v>3167806</v>
      </c>
      <c r="C798" s="5" t="str">
        <f t="shared" si="65"/>
        <v>31678</v>
      </c>
      <c r="D798" s="11" t="s">
        <v>85</v>
      </c>
      <c r="E798" s="12">
        <v>0.377</v>
      </c>
      <c r="F798" s="12">
        <v>0.55400000000000005</v>
      </c>
      <c r="G798" s="13">
        <v>0.69699999999999995</v>
      </c>
      <c r="H798" s="46" t="s">
        <v>1359</v>
      </c>
      <c r="I798" s="13" t="s">
        <v>61</v>
      </c>
      <c r="J798" s="14">
        <v>1.43</v>
      </c>
      <c r="K798" s="14">
        <v>196.86600000000001</v>
      </c>
      <c r="L798" s="15">
        <f t="shared" si="64"/>
        <v>7.2638241240234462</v>
      </c>
      <c r="M798" s="6" t="s">
        <v>89</v>
      </c>
      <c r="N798" s="3" t="str">
        <f>_xlfn.IFNA(VLOOKUP($C798,DataSuS2021!$B$2:$O$173,2,FALSE),"")</f>
        <v/>
      </c>
      <c r="O798" s="3" t="str">
        <f>_xlfn.IFNA(VLOOKUP($C798,DataSuS2021!$B$2:$O$173,3,FALSE),"")</f>
        <v/>
      </c>
      <c r="P798" s="3" t="str">
        <f>_xlfn.IFNA(VLOOKUP($C798,DataSuS2021!$B$2:$O$173,4,FALSE),"")</f>
        <v/>
      </c>
      <c r="Q798" s="3" t="str">
        <f>_xlfn.IFNA(VLOOKUP($C798,DataSuS2021!$B$2:$O$173,5,FALSE),"")</f>
        <v/>
      </c>
      <c r="R798" s="3" t="str">
        <f>_xlfn.IFNA(VLOOKUP($C798,DataSuS2021!$B$2:$O$173,6,FALSE),"")</f>
        <v/>
      </c>
      <c r="S798" s="3" t="str">
        <f>_xlfn.IFNA(VLOOKUP($C798,DataSuS2021!$B$2:$O$173,7,FALSE),"")</f>
        <v/>
      </c>
      <c r="T798" s="3" t="str">
        <f>_xlfn.IFNA(VLOOKUP($C798,DataSuS2021!$B$2:$O$173,8,FALSE),"")</f>
        <v/>
      </c>
      <c r="U798" s="3" t="str">
        <f>_xlfn.IFNA(VLOOKUP($C798,DataSuS2021!$B$2:$O$173,9,FALSE),"")</f>
        <v/>
      </c>
      <c r="V798" s="3" t="str">
        <f>_xlfn.IFNA(VLOOKUP($C798,DataSuS2021!$B$2:$O$173,10,FALSE),"")</f>
        <v/>
      </c>
      <c r="W798" s="3" t="str">
        <f>_xlfn.IFNA(VLOOKUP($C798,DataSuS2021!$B$2:$O$173,11,FALSE),"")</f>
        <v/>
      </c>
      <c r="X798" s="3" t="str">
        <f>_xlfn.IFNA(VLOOKUP($C798,DataSuS2021!$B$2:$O$173,12,FALSE),"")</f>
        <v/>
      </c>
      <c r="Y798" s="3" t="str">
        <f>_xlfn.IFNA(VLOOKUP($C798,DataSuS2021!$B$2:$O$173,13,FALSE),"")</f>
        <v/>
      </c>
      <c r="Z798" s="42">
        <f t="shared" si="66"/>
        <v>0</v>
      </c>
      <c r="AA798" s="37" t="str">
        <f>_xlfn.IFNA(VLOOKUP($C798,DataSuS2022!$B$2:$O$854,2,FALSE),"")</f>
        <v>-</v>
      </c>
      <c r="AB798" s="37" t="str">
        <f>_xlfn.IFNA(VLOOKUP($C798,DataSuS2022!$B$2:$O$854,3,FALSE),"")</f>
        <v>-</v>
      </c>
      <c r="AC798" s="37" t="str">
        <f>_xlfn.IFNA(VLOOKUP($C798,DataSuS2022!$B$2:$O$854,4,FALSE),"")</f>
        <v>-</v>
      </c>
      <c r="AD798" s="37" t="str">
        <f>_xlfn.IFNA(VLOOKUP($C798,DataSuS2022!$B$2:$O$854,5,FALSE),"")</f>
        <v>-</v>
      </c>
      <c r="AE798" s="37" t="str">
        <f>_xlfn.IFNA(VLOOKUP($C798,DataSuS2022!$B$2:$O$854,6,FALSE),"")</f>
        <v>-</v>
      </c>
      <c r="AF798" s="37" t="str">
        <f>_xlfn.IFNA(VLOOKUP($C798,DataSuS2022!$B$2:$O$854,7,FALSE),"")</f>
        <v>-</v>
      </c>
      <c r="AG798" s="37" t="str">
        <f>_xlfn.IFNA(VLOOKUP($C798,DataSuS2022!$B$2:$O$854,8,FALSE),"")</f>
        <v>-</v>
      </c>
      <c r="AH798" s="37" t="str">
        <f>_xlfn.IFNA(VLOOKUP($C798,DataSuS2022!$B$2:$O$854,9,FALSE),"")</f>
        <v>-</v>
      </c>
      <c r="AI798" s="37" t="str">
        <f>_xlfn.IFNA(VLOOKUP($C798,DataSuS2022!$B$2:$O$854,10,FALSE),"")</f>
        <v>-</v>
      </c>
      <c r="AJ798" s="37" t="str">
        <f>_xlfn.IFNA(VLOOKUP($C798,DataSuS2022!$B$2:$O$854,11,FALSE),"")</f>
        <v>-</v>
      </c>
      <c r="AK798" s="37" t="str">
        <f>_xlfn.IFNA(VLOOKUP($C798,DataSuS2022!$B$2:$O$854,12,TRUE),"")</f>
        <v>-</v>
      </c>
      <c r="AL798" s="37" t="str">
        <f>_xlfn.IFNA(VLOOKUP($C798,DataSuS2022!$B$2:$O$854,13,FALSE),"")</f>
        <v>-</v>
      </c>
      <c r="AM798" s="44">
        <f t="shared" si="67"/>
        <v>0</v>
      </c>
      <c r="AN798" t="str">
        <f>_xlfn.IFNA(VLOOKUP($C798,DataSuS2023!$B$2:$O$854,2,FALSE),"")</f>
        <v>-</v>
      </c>
      <c r="AO798" t="str">
        <f>_xlfn.IFNA(VLOOKUP($C798,DataSuS2023!$B$2:$O$854,3,FALSE),"")</f>
        <v>-</v>
      </c>
      <c r="AP798" t="str">
        <f>_xlfn.IFNA(VLOOKUP($C798,DataSuS2023!$B$2:$O$854,4,FALSE),"")</f>
        <v>-</v>
      </c>
      <c r="AQ798" t="str">
        <f>_xlfn.IFNA(VLOOKUP($C798,DataSuS2023!$B$2:$O$854,5,FALSE),"")</f>
        <v>-</v>
      </c>
      <c r="AR798" t="str">
        <f>_xlfn.IFNA(VLOOKUP($C798,DataSuS2023!$B$2:$O$854,6,FALSE),"")</f>
        <v>-</v>
      </c>
      <c r="AS798" t="str">
        <f>_xlfn.IFNA(VLOOKUP($C798,DataSuS2023!$B$2:$O$854,7,FALSE),"")</f>
        <v>-</v>
      </c>
      <c r="AT798" t="str">
        <f>_xlfn.IFNA(VLOOKUP($C798,DataSuS2023!$B$2:$O$854,8,FALSE),"")</f>
        <v>-</v>
      </c>
      <c r="AU798" t="str">
        <f>_xlfn.IFNA(VLOOKUP($C798,DataSuS2023!$B$2:$O$854,9,FALSE),"")</f>
        <v>-</v>
      </c>
      <c r="AV798" t="str">
        <f>_xlfn.IFNA(VLOOKUP($C798,DataSuS2023!$B$2:$O$854,10,FALSE),"")</f>
        <v>-</v>
      </c>
      <c r="AW798" t="str">
        <f>_xlfn.IFNA(VLOOKUP($C798,DataSuS2023!$B$2:$O$854,11,FALSE),"")</f>
        <v>-</v>
      </c>
      <c r="AX798" t="str">
        <f>_xlfn.IFNA(VLOOKUP($C798,DataSuS2023!$B$2:$O$854,12,FALSE),"")</f>
        <v>-</v>
      </c>
      <c r="AY798" t="str">
        <f>_xlfn.IFNA(VLOOKUP($C798,DataSuS2023!$B$2:$O$854,13,FALSE),"")</f>
        <v>-</v>
      </c>
      <c r="AZ798" s="43">
        <f t="shared" si="69"/>
        <v>0</v>
      </c>
      <c r="BA798">
        <f t="shared" si="68"/>
        <v>0</v>
      </c>
    </row>
    <row r="799" spans="1:53" ht="15.75" customHeight="1">
      <c r="A799" s="10" t="s">
        <v>1360</v>
      </c>
      <c r="B799" s="5">
        <v>3167905</v>
      </c>
      <c r="C799" s="5" t="str">
        <f t="shared" si="65"/>
        <v>31679</v>
      </c>
      <c r="D799" s="11" t="s">
        <v>64</v>
      </c>
      <c r="E799" s="12">
        <v>0.36299999999999999</v>
      </c>
      <c r="F799" s="12">
        <v>0.51900000000000002</v>
      </c>
      <c r="G799" s="13">
        <v>0.68100000000000005</v>
      </c>
      <c r="H799" s="46" t="s">
        <v>1361</v>
      </c>
      <c r="I799" s="13" t="s">
        <v>61</v>
      </c>
      <c r="J799" s="14">
        <v>1.01</v>
      </c>
      <c r="K799" s="14">
        <v>211.084</v>
      </c>
      <c r="L799" s="15">
        <f t="shared" si="64"/>
        <v>4.784824998578765</v>
      </c>
      <c r="M799" s="6" t="s">
        <v>62</v>
      </c>
      <c r="N799" s="3" t="str">
        <f>_xlfn.IFNA(VLOOKUP($C799,DataSuS2021!$B$2:$O$173,2,FALSE),"")</f>
        <v/>
      </c>
      <c r="O799" s="3" t="str">
        <f>_xlfn.IFNA(VLOOKUP($C799,DataSuS2021!$B$2:$O$173,3,FALSE),"")</f>
        <v/>
      </c>
      <c r="P799" s="3" t="str">
        <f>_xlfn.IFNA(VLOOKUP($C799,DataSuS2021!$B$2:$O$173,4,FALSE),"")</f>
        <v/>
      </c>
      <c r="Q799" s="3" t="str">
        <f>_xlfn.IFNA(VLOOKUP($C799,DataSuS2021!$B$2:$O$173,5,FALSE),"")</f>
        <v/>
      </c>
      <c r="R799" s="3" t="str">
        <f>_xlfn.IFNA(VLOOKUP($C799,DataSuS2021!$B$2:$O$173,6,FALSE),"")</f>
        <v/>
      </c>
      <c r="S799" s="3" t="str">
        <f>_xlfn.IFNA(VLOOKUP($C799,DataSuS2021!$B$2:$O$173,7,FALSE),"")</f>
        <v/>
      </c>
      <c r="T799" s="3" t="str">
        <f>_xlfn.IFNA(VLOOKUP($C799,DataSuS2021!$B$2:$O$173,8,FALSE),"")</f>
        <v/>
      </c>
      <c r="U799" s="3" t="str">
        <f>_xlfn.IFNA(VLOOKUP($C799,DataSuS2021!$B$2:$O$173,9,FALSE),"")</f>
        <v/>
      </c>
      <c r="V799" s="3" t="str">
        <f>_xlfn.IFNA(VLOOKUP($C799,DataSuS2021!$B$2:$O$173,10,FALSE),"")</f>
        <v/>
      </c>
      <c r="W799" s="3" t="str">
        <f>_xlfn.IFNA(VLOOKUP($C799,DataSuS2021!$B$2:$O$173,11,FALSE),"")</f>
        <v/>
      </c>
      <c r="X799" s="3" t="str">
        <f>_xlfn.IFNA(VLOOKUP($C799,DataSuS2021!$B$2:$O$173,12,FALSE),"")</f>
        <v/>
      </c>
      <c r="Y799" s="3" t="str">
        <f>_xlfn.IFNA(VLOOKUP($C799,DataSuS2021!$B$2:$O$173,13,FALSE),"")</f>
        <v/>
      </c>
      <c r="Z799" s="42">
        <f t="shared" si="66"/>
        <v>0</v>
      </c>
      <c r="AA799" s="37" t="str">
        <f>_xlfn.IFNA(VLOOKUP($C799,DataSuS2022!$B$2:$O$854,2,FALSE),"")</f>
        <v>-</v>
      </c>
      <c r="AB799" s="37" t="str">
        <f>_xlfn.IFNA(VLOOKUP($C799,DataSuS2022!$B$2:$O$854,3,FALSE),"")</f>
        <v>-</v>
      </c>
      <c r="AC799" s="37" t="str">
        <f>_xlfn.IFNA(VLOOKUP($C799,DataSuS2022!$B$2:$O$854,4,FALSE),"")</f>
        <v>-</v>
      </c>
      <c r="AD799" s="37" t="str">
        <f>_xlfn.IFNA(VLOOKUP($C799,DataSuS2022!$B$2:$O$854,5,FALSE),"")</f>
        <v>-</v>
      </c>
      <c r="AE799" s="37" t="str">
        <f>_xlfn.IFNA(VLOOKUP($C799,DataSuS2022!$B$2:$O$854,6,FALSE),"")</f>
        <v>-</v>
      </c>
      <c r="AF799" s="37" t="str">
        <f>_xlfn.IFNA(VLOOKUP($C799,DataSuS2022!$B$2:$O$854,7,FALSE),"")</f>
        <v>-</v>
      </c>
      <c r="AG799" s="37" t="str">
        <f>_xlfn.IFNA(VLOOKUP($C799,DataSuS2022!$B$2:$O$854,8,FALSE),"")</f>
        <v>-</v>
      </c>
      <c r="AH799" s="37" t="str">
        <f>_xlfn.IFNA(VLOOKUP($C799,DataSuS2022!$B$2:$O$854,9,FALSE),"")</f>
        <v>-</v>
      </c>
      <c r="AI799" s="37" t="str">
        <f>_xlfn.IFNA(VLOOKUP($C799,DataSuS2022!$B$2:$O$854,10,FALSE),"")</f>
        <v>-</v>
      </c>
      <c r="AJ799" s="37" t="str">
        <f>_xlfn.IFNA(VLOOKUP($C799,DataSuS2022!$B$2:$O$854,11,FALSE),"")</f>
        <v>-</v>
      </c>
      <c r="AK799" s="37" t="str">
        <f>_xlfn.IFNA(VLOOKUP($C799,DataSuS2022!$B$2:$O$854,12,TRUE),"")</f>
        <v>-</v>
      </c>
      <c r="AL799" s="37" t="str">
        <f>_xlfn.IFNA(VLOOKUP($C799,DataSuS2022!$B$2:$O$854,13,FALSE),"")</f>
        <v>-</v>
      </c>
      <c r="AM799" s="44">
        <f t="shared" si="67"/>
        <v>0</v>
      </c>
      <c r="AN799" t="str">
        <f>_xlfn.IFNA(VLOOKUP($C799,DataSuS2023!$B$2:$O$854,2,FALSE),"")</f>
        <v>-</v>
      </c>
      <c r="AO799" t="str">
        <f>_xlfn.IFNA(VLOOKUP($C799,DataSuS2023!$B$2:$O$854,3,FALSE),"")</f>
        <v>-</v>
      </c>
      <c r="AP799" t="str">
        <f>_xlfn.IFNA(VLOOKUP($C799,DataSuS2023!$B$2:$O$854,4,FALSE),"")</f>
        <v>-</v>
      </c>
      <c r="AQ799" t="str">
        <f>_xlfn.IFNA(VLOOKUP($C799,DataSuS2023!$B$2:$O$854,5,FALSE),"")</f>
        <v>-</v>
      </c>
      <c r="AR799" t="str">
        <f>_xlfn.IFNA(VLOOKUP($C799,DataSuS2023!$B$2:$O$854,6,FALSE),"")</f>
        <v>-</v>
      </c>
      <c r="AS799" t="str">
        <f>_xlfn.IFNA(VLOOKUP($C799,DataSuS2023!$B$2:$O$854,7,FALSE),"")</f>
        <v>-</v>
      </c>
      <c r="AT799" t="str">
        <f>_xlfn.IFNA(VLOOKUP($C799,DataSuS2023!$B$2:$O$854,8,FALSE),"")</f>
        <v>-</v>
      </c>
      <c r="AU799" t="str">
        <f>_xlfn.IFNA(VLOOKUP($C799,DataSuS2023!$B$2:$O$854,9,FALSE),"")</f>
        <v>-</v>
      </c>
      <c r="AV799" t="str">
        <f>_xlfn.IFNA(VLOOKUP($C799,DataSuS2023!$B$2:$O$854,10,FALSE),"")</f>
        <v>-</v>
      </c>
      <c r="AW799" t="str">
        <f>_xlfn.IFNA(VLOOKUP($C799,DataSuS2023!$B$2:$O$854,11,FALSE),"")</f>
        <v>-</v>
      </c>
      <c r="AX799" t="str">
        <f>_xlfn.IFNA(VLOOKUP($C799,DataSuS2023!$B$2:$O$854,12,FALSE),"")</f>
        <v>-</v>
      </c>
      <c r="AY799" t="str">
        <f>_xlfn.IFNA(VLOOKUP($C799,DataSuS2023!$B$2:$O$854,13,FALSE),"")</f>
        <v>-</v>
      </c>
      <c r="AZ799" s="43">
        <f t="shared" si="69"/>
        <v>0</v>
      </c>
      <c r="BA799">
        <f t="shared" si="68"/>
        <v>0</v>
      </c>
    </row>
    <row r="800" spans="1:53" ht="15.75" customHeight="1">
      <c r="A800" s="10" t="s">
        <v>1362</v>
      </c>
      <c r="B800" s="5">
        <v>3168002</v>
      </c>
      <c r="C800" s="5" t="str">
        <f t="shared" si="65"/>
        <v>31680</v>
      </c>
      <c r="D800" s="11" t="s">
        <v>59</v>
      </c>
      <c r="E800" s="12">
        <v>0.32200000000000001</v>
      </c>
      <c r="F800" s="12">
        <v>0.55400000000000005</v>
      </c>
      <c r="G800" s="13">
        <v>0.67</v>
      </c>
      <c r="H800" s="46" t="s">
        <v>1363</v>
      </c>
      <c r="I800" s="13" t="s">
        <v>70</v>
      </c>
      <c r="J800" s="14">
        <v>7.37</v>
      </c>
      <c r="K800" s="14">
        <v>1220.046</v>
      </c>
      <c r="L800" s="15">
        <f t="shared" si="64"/>
        <v>6.0407558403535599</v>
      </c>
      <c r="M800" s="6" t="s">
        <v>83</v>
      </c>
      <c r="N800" s="3" t="str">
        <f>_xlfn.IFNA(VLOOKUP($C800,DataSuS2021!$B$2:$O$173,2,FALSE),"")</f>
        <v>-</v>
      </c>
      <c r="O800" s="3" t="str">
        <f>_xlfn.IFNA(VLOOKUP($C800,DataSuS2021!$B$2:$O$173,3,FALSE),"")</f>
        <v>-</v>
      </c>
      <c r="P800" s="3" t="str">
        <f>_xlfn.IFNA(VLOOKUP($C800,DataSuS2021!$B$2:$O$173,4,FALSE),"")</f>
        <v>-</v>
      </c>
      <c r="Q800" s="3" t="str">
        <f>_xlfn.IFNA(VLOOKUP($C800,DataSuS2021!$B$2:$O$173,5,FALSE),"")</f>
        <v>-</v>
      </c>
      <c r="R800" s="3">
        <f>_xlfn.IFNA(VLOOKUP($C800,DataSuS2021!$B$2:$O$173,6,FALSE),"")</f>
        <v>1</v>
      </c>
      <c r="S800" s="3" t="str">
        <f>_xlfn.IFNA(VLOOKUP($C800,DataSuS2021!$B$2:$O$173,7,FALSE),"")</f>
        <v>-</v>
      </c>
      <c r="T800" s="3" t="str">
        <f>_xlfn.IFNA(VLOOKUP($C800,DataSuS2021!$B$2:$O$173,8,FALSE),"")</f>
        <v>-</v>
      </c>
      <c r="U800" s="3" t="str">
        <f>_xlfn.IFNA(VLOOKUP($C800,DataSuS2021!$B$2:$O$173,9,FALSE),"")</f>
        <v>-</v>
      </c>
      <c r="V800" s="3" t="str">
        <f>_xlfn.IFNA(VLOOKUP($C800,DataSuS2021!$B$2:$O$173,10,FALSE),"")</f>
        <v>-</v>
      </c>
      <c r="W800" s="3">
        <f>_xlfn.IFNA(VLOOKUP($C800,DataSuS2021!$B$2:$O$173,11,FALSE),"")</f>
        <v>2</v>
      </c>
      <c r="X800" s="3">
        <f>_xlfn.IFNA(VLOOKUP($C800,DataSuS2021!$B$2:$O$173,12,FALSE),"")</f>
        <v>1</v>
      </c>
      <c r="Y800" s="3">
        <f>_xlfn.IFNA(VLOOKUP($C800,DataSuS2021!$B$2:$O$173,13,FALSE),"")</f>
        <v>1</v>
      </c>
      <c r="Z800" s="42">
        <f t="shared" si="66"/>
        <v>5</v>
      </c>
      <c r="AA800" s="37" t="str">
        <f>_xlfn.IFNA(VLOOKUP($C800,DataSuS2022!$B$2:$O$854,2,FALSE),"")</f>
        <v>-</v>
      </c>
      <c r="AB800" s="37" t="str">
        <f>_xlfn.IFNA(VLOOKUP($C800,DataSuS2022!$B$2:$O$854,3,FALSE),"")</f>
        <v>-</v>
      </c>
      <c r="AC800" s="37">
        <f>_xlfn.IFNA(VLOOKUP($C800,DataSuS2022!$B$2:$O$854,4,FALSE),"")</f>
        <v>1</v>
      </c>
      <c r="AD800" s="37" t="str">
        <f>_xlfn.IFNA(VLOOKUP($C800,DataSuS2022!$B$2:$O$854,5,FALSE),"")</f>
        <v>-</v>
      </c>
      <c r="AE800" s="37">
        <f>_xlfn.IFNA(VLOOKUP($C800,DataSuS2022!$B$2:$O$854,6,FALSE),"")</f>
        <v>1</v>
      </c>
      <c r="AF800" s="37" t="str">
        <f>_xlfn.IFNA(VLOOKUP($C800,DataSuS2022!$B$2:$O$854,7,FALSE),"")</f>
        <v>-</v>
      </c>
      <c r="AG800" s="37" t="str">
        <f>_xlfn.IFNA(VLOOKUP($C800,DataSuS2022!$B$2:$O$854,8,FALSE),"")</f>
        <v>-</v>
      </c>
      <c r="AH800" s="37" t="str">
        <f>_xlfn.IFNA(VLOOKUP($C800,DataSuS2022!$B$2:$O$854,9,FALSE),"")</f>
        <v>-</v>
      </c>
      <c r="AI800" s="37" t="str">
        <f>_xlfn.IFNA(VLOOKUP($C800,DataSuS2022!$B$2:$O$854,10,FALSE),"")</f>
        <v>-</v>
      </c>
      <c r="AJ800" s="37" t="str">
        <f>_xlfn.IFNA(VLOOKUP($C800,DataSuS2022!$B$2:$O$854,11,FALSE),"")</f>
        <v>-</v>
      </c>
      <c r="AK800" s="37" t="str">
        <f>_xlfn.IFNA(VLOOKUP($C800,DataSuS2022!$B$2:$O$854,12,TRUE),"")</f>
        <v>-</v>
      </c>
      <c r="AL800" s="37" t="str">
        <f>_xlfn.IFNA(VLOOKUP($C800,DataSuS2022!$B$2:$O$854,13,FALSE),"")</f>
        <v>-</v>
      </c>
      <c r="AM800" s="44">
        <f t="shared" si="67"/>
        <v>2</v>
      </c>
      <c r="AN800" t="str">
        <f>_xlfn.IFNA(VLOOKUP($C800,DataSuS2023!$B$2:$O$854,2,FALSE),"")</f>
        <v>-</v>
      </c>
      <c r="AO800">
        <f>_xlfn.IFNA(VLOOKUP($C800,DataSuS2023!$B$2:$O$854,3,FALSE),"")</f>
        <v>1</v>
      </c>
      <c r="AP800" t="str">
        <f>_xlfn.IFNA(VLOOKUP($C800,DataSuS2023!$B$2:$O$854,4,FALSE),"")</f>
        <v>-</v>
      </c>
      <c r="AQ800" t="str">
        <f>_xlfn.IFNA(VLOOKUP($C800,DataSuS2023!$B$2:$O$854,5,FALSE),"")</f>
        <v>-</v>
      </c>
      <c r="AR800" t="str">
        <f>_xlfn.IFNA(VLOOKUP($C800,DataSuS2023!$B$2:$O$854,6,FALSE),"")</f>
        <v>-</v>
      </c>
      <c r="AS800" t="str">
        <f>_xlfn.IFNA(VLOOKUP($C800,DataSuS2023!$B$2:$O$854,7,FALSE),"")</f>
        <v>-</v>
      </c>
      <c r="AT800" t="str">
        <f>_xlfn.IFNA(VLOOKUP($C800,DataSuS2023!$B$2:$O$854,8,FALSE),"")</f>
        <v>-</v>
      </c>
      <c r="AU800" t="str">
        <f>_xlfn.IFNA(VLOOKUP($C800,DataSuS2023!$B$2:$O$854,9,FALSE),"")</f>
        <v>-</v>
      </c>
      <c r="AV800" t="str">
        <f>_xlfn.IFNA(VLOOKUP($C800,DataSuS2023!$B$2:$O$854,10,FALSE),"")</f>
        <v>-</v>
      </c>
      <c r="AW800" t="str">
        <f>_xlfn.IFNA(VLOOKUP($C800,DataSuS2023!$B$2:$O$854,11,FALSE),"")</f>
        <v>-</v>
      </c>
      <c r="AX800" t="str">
        <f>_xlfn.IFNA(VLOOKUP($C800,DataSuS2023!$B$2:$O$854,12,FALSE),"")</f>
        <v>-</v>
      </c>
      <c r="AY800" t="str">
        <f>_xlfn.IFNA(VLOOKUP($C800,DataSuS2023!$B$2:$O$854,13,FALSE),"")</f>
        <v>-</v>
      </c>
      <c r="AZ800" s="43">
        <f t="shared" si="69"/>
        <v>1</v>
      </c>
      <c r="BA800">
        <f t="shared" si="68"/>
        <v>8</v>
      </c>
    </row>
    <row r="801" spans="1:53" ht="15.75" customHeight="1">
      <c r="A801" s="10" t="s">
        <v>1364</v>
      </c>
      <c r="B801" s="5">
        <v>3168051</v>
      </c>
      <c r="C801" s="5" t="str">
        <f t="shared" si="65"/>
        <v>31680</v>
      </c>
      <c r="D801" s="11" t="s">
        <v>51</v>
      </c>
      <c r="E801" s="12">
        <v>0.42499999999999999</v>
      </c>
      <c r="F801" s="12">
        <v>0.57799999999999996</v>
      </c>
      <c r="G801" s="13">
        <v>0.64500000000000002</v>
      </c>
      <c r="H801" s="46" t="s">
        <v>1194</v>
      </c>
      <c r="I801" s="13" t="s">
        <v>61</v>
      </c>
      <c r="J801" s="14">
        <v>0.76</v>
      </c>
      <c r="K801" s="14">
        <v>193.08199999999999</v>
      </c>
      <c r="L801" s="15">
        <f t="shared" si="64"/>
        <v>3.9361514796822079</v>
      </c>
      <c r="M801" s="6" t="s">
        <v>67</v>
      </c>
      <c r="N801" s="3" t="str">
        <f>_xlfn.IFNA(VLOOKUP($C801,DataSuS2021!$B$2:$O$173,2,FALSE),"")</f>
        <v>-</v>
      </c>
      <c r="O801" s="3" t="str">
        <f>_xlfn.IFNA(VLOOKUP($C801,DataSuS2021!$B$2:$O$173,3,FALSE),"")</f>
        <v>-</v>
      </c>
      <c r="P801" s="3" t="str">
        <f>_xlfn.IFNA(VLOOKUP($C801,DataSuS2021!$B$2:$O$173,4,FALSE),"")</f>
        <v>-</v>
      </c>
      <c r="Q801" s="3" t="str">
        <f>_xlfn.IFNA(VLOOKUP($C801,DataSuS2021!$B$2:$O$173,5,FALSE),"")</f>
        <v>-</v>
      </c>
      <c r="R801" s="3">
        <f>_xlfn.IFNA(VLOOKUP($C801,DataSuS2021!$B$2:$O$173,6,FALSE),"")</f>
        <v>1</v>
      </c>
      <c r="S801" s="3" t="str">
        <f>_xlfn.IFNA(VLOOKUP($C801,DataSuS2021!$B$2:$O$173,7,FALSE),"")</f>
        <v>-</v>
      </c>
      <c r="T801" s="3" t="str">
        <f>_xlfn.IFNA(VLOOKUP($C801,DataSuS2021!$B$2:$O$173,8,FALSE),"")</f>
        <v>-</v>
      </c>
      <c r="U801" s="3" t="str">
        <f>_xlfn.IFNA(VLOOKUP($C801,DataSuS2021!$B$2:$O$173,9,FALSE),"")</f>
        <v>-</v>
      </c>
      <c r="V801" s="3" t="str">
        <f>_xlfn.IFNA(VLOOKUP($C801,DataSuS2021!$B$2:$O$173,10,FALSE),"")</f>
        <v>-</v>
      </c>
      <c r="W801" s="3">
        <f>_xlfn.IFNA(VLOOKUP($C801,DataSuS2021!$B$2:$O$173,11,FALSE),"")</f>
        <v>2</v>
      </c>
      <c r="X801" s="3">
        <f>_xlfn.IFNA(VLOOKUP($C801,DataSuS2021!$B$2:$O$173,12,FALSE),"")</f>
        <v>1</v>
      </c>
      <c r="Y801" s="3">
        <f>_xlfn.IFNA(VLOOKUP($C801,DataSuS2021!$B$2:$O$173,13,FALSE),"")</f>
        <v>1</v>
      </c>
      <c r="Z801" s="42">
        <f t="shared" si="66"/>
        <v>5</v>
      </c>
      <c r="AA801" s="37" t="str">
        <f>_xlfn.IFNA(VLOOKUP($C801,DataSuS2022!$B$2:$O$854,2,FALSE),"")</f>
        <v>-</v>
      </c>
      <c r="AB801" s="37" t="str">
        <f>_xlfn.IFNA(VLOOKUP($C801,DataSuS2022!$B$2:$O$854,3,FALSE),"")</f>
        <v>-</v>
      </c>
      <c r="AC801" s="37">
        <f>_xlfn.IFNA(VLOOKUP($C801,DataSuS2022!$B$2:$O$854,4,FALSE),"")</f>
        <v>1</v>
      </c>
      <c r="AD801" s="37" t="str">
        <f>_xlfn.IFNA(VLOOKUP($C801,DataSuS2022!$B$2:$O$854,5,FALSE),"")</f>
        <v>-</v>
      </c>
      <c r="AE801" s="37">
        <f>_xlfn.IFNA(VLOOKUP($C801,DataSuS2022!$B$2:$O$854,6,FALSE),"")</f>
        <v>1</v>
      </c>
      <c r="AF801" s="37" t="str">
        <f>_xlfn.IFNA(VLOOKUP($C801,DataSuS2022!$B$2:$O$854,7,FALSE),"")</f>
        <v>-</v>
      </c>
      <c r="AG801" s="37" t="str">
        <f>_xlfn.IFNA(VLOOKUP($C801,DataSuS2022!$B$2:$O$854,8,FALSE),"")</f>
        <v>-</v>
      </c>
      <c r="AH801" s="37" t="str">
        <f>_xlfn.IFNA(VLOOKUP($C801,DataSuS2022!$B$2:$O$854,9,FALSE),"")</f>
        <v>-</v>
      </c>
      <c r="AI801" s="37" t="str">
        <f>_xlfn.IFNA(VLOOKUP($C801,DataSuS2022!$B$2:$O$854,10,FALSE),"")</f>
        <v>-</v>
      </c>
      <c r="AJ801" s="37" t="str">
        <f>_xlfn.IFNA(VLOOKUP($C801,DataSuS2022!$B$2:$O$854,11,FALSE),"")</f>
        <v>-</v>
      </c>
      <c r="AK801" s="37" t="str">
        <f>_xlfn.IFNA(VLOOKUP($C801,DataSuS2022!$B$2:$O$854,12,TRUE),"")</f>
        <v>-</v>
      </c>
      <c r="AL801" s="37" t="str">
        <f>_xlfn.IFNA(VLOOKUP($C801,DataSuS2022!$B$2:$O$854,13,FALSE),"")</f>
        <v>-</v>
      </c>
      <c r="AM801" s="44">
        <f t="shared" si="67"/>
        <v>2</v>
      </c>
      <c r="AN801" t="str">
        <f>_xlfn.IFNA(VLOOKUP($C801,DataSuS2023!$B$2:$O$854,2,FALSE),"")</f>
        <v>-</v>
      </c>
      <c r="AO801">
        <f>_xlfn.IFNA(VLOOKUP($C801,DataSuS2023!$B$2:$O$854,3,FALSE),"")</f>
        <v>1</v>
      </c>
      <c r="AP801" t="str">
        <f>_xlfn.IFNA(VLOOKUP($C801,DataSuS2023!$B$2:$O$854,4,FALSE),"")</f>
        <v>-</v>
      </c>
      <c r="AQ801" t="str">
        <f>_xlfn.IFNA(VLOOKUP($C801,DataSuS2023!$B$2:$O$854,5,FALSE),"")</f>
        <v>-</v>
      </c>
      <c r="AR801" t="str">
        <f>_xlfn.IFNA(VLOOKUP($C801,DataSuS2023!$B$2:$O$854,6,FALSE),"")</f>
        <v>-</v>
      </c>
      <c r="AS801" t="str">
        <f>_xlfn.IFNA(VLOOKUP($C801,DataSuS2023!$B$2:$O$854,7,FALSE),"")</f>
        <v>-</v>
      </c>
      <c r="AT801" t="str">
        <f>_xlfn.IFNA(VLOOKUP($C801,DataSuS2023!$B$2:$O$854,8,FALSE),"")</f>
        <v>-</v>
      </c>
      <c r="AU801" t="str">
        <f>_xlfn.IFNA(VLOOKUP($C801,DataSuS2023!$B$2:$O$854,9,FALSE),"")</f>
        <v>-</v>
      </c>
      <c r="AV801" t="str">
        <f>_xlfn.IFNA(VLOOKUP($C801,DataSuS2023!$B$2:$O$854,10,FALSE),"")</f>
        <v>-</v>
      </c>
      <c r="AW801" t="str">
        <f>_xlfn.IFNA(VLOOKUP($C801,DataSuS2023!$B$2:$O$854,11,FALSE),"")</f>
        <v>-</v>
      </c>
      <c r="AX801" t="str">
        <f>_xlfn.IFNA(VLOOKUP($C801,DataSuS2023!$B$2:$O$854,12,FALSE),"")</f>
        <v>-</v>
      </c>
      <c r="AY801" t="str">
        <f>_xlfn.IFNA(VLOOKUP($C801,DataSuS2023!$B$2:$O$854,13,FALSE),"")</f>
        <v>-</v>
      </c>
      <c r="AZ801" s="43">
        <f t="shared" si="69"/>
        <v>1</v>
      </c>
      <c r="BA801">
        <f t="shared" si="68"/>
        <v>8</v>
      </c>
    </row>
    <row r="802" spans="1:53" ht="15.75" customHeight="1">
      <c r="A802" s="10" t="s">
        <v>1365</v>
      </c>
      <c r="B802" s="5">
        <v>3168101</v>
      </c>
      <c r="C802" s="5" t="str">
        <f t="shared" si="65"/>
        <v>31681</v>
      </c>
      <c r="D802" s="11" t="s">
        <v>901</v>
      </c>
      <c r="E802" s="12">
        <v>0.35199999999999998</v>
      </c>
      <c r="F802" s="12">
        <v>0.55200000000000005</v>
      </c>
      <c r="G802" s="13">
        <v>0.71199999999999997</v>
      </c>
      <c r="H802" s="46" t="s">
        <v>362</v>
      </c>
      <c r="I802" s="13" t="s">
        <v>53</v>
      </c>
      <c r="J802" s="14">
        <v>0.84</v>
      </c>
      <c r="K802" s="14">
        <v>1179.248</v>
      </c>
      <c r="L802" s="15">
        <f t="shared" si="64"/>
        <v>0.71231835881850125</v>
      </c>
      <c r="M802" s="6" t="s">
        <v>54</v>
      </c>
      <c r="N802" s="3" t="str">
        <f>_xlfn.IFNA(VLOOKUP($C802,DataSuS2021!$B$2:$O$173,2,FALSE),"")</f>
        <v/>
      </c>
      <c r="O802" s="3" t="str">
        <f>_xlfn.IFNA(VLOOKUP($C802,DataSuS2021!$B$2:$O$173,3,FALSE),"")</f>
        <v/>
      </c>
      <c r="P802" s="3" t="str">
        <f>_xlfn.IFNA(VLOOKUP($C802,DataSuS2021!$B$2:$O$173,4,FALSE),"")</f>
        <v/>
      </c>
      <c r="Q802" s="3" t="str">
        <f>_xlfn.IFNA(VLOOKUP($C802,DataSuS2021!$B$2:$O$173,5,FALSE),"")</f>
        <v/>
      </c>
      <c r="R802" s="3" t="str">
        <f>_xlfn.IFNA(VLOOKUP($C802,DataSuS2021!$B$2:$O$173,6,FALSE),"")</f>
        <v/>
      </c>
      <c r="S802" s="3" t="str">
        <f>_xlfn.IFNA(VLOOKUP($C802,DataSuS2021!$B$2:$O$173,7,FALSE),"")</f>
        <v/>
      </c>
      <c r="T802" s="3" t="str">
        <f>_xlfn.IFNA(VLOOKUP($C802,DataSuS2021!$B$2:$O$173,8,FALSE),"")</f>
        <v/>
      </c>
      <c r="U802" s="3" t="str">
        <f>_xlfn.IFNA(VLOOKUP($C802,DataSuS2021!$B$2:$O$173,9,FALSE),"")</f>
        <v/>
      </c>
      <c r="V802" s="3" t="str">
        <f>_xlfn.IFNA(VLOOKUP($C802,DataSuS2021!$B$2:$O$173,10,FALSE),"")</f>
        <v/>
      </c>
      <c r="W802" s="3" t="str">
        <f>_xlfn.IFNA(VLOOKUP($C802,DataSuS2021!$B$2:$O$173,11,FALSE),"")</f>
        <v/>
      </c>
      <c r="X802" s="3" t="str">
        <f>_xlfn.IFNA(VLOOKUP($C802,DataSuS2021!$B$2:$O$173,12,FALSE),"")</f>
        <v/>
      </c>
      <c r="Y802" s="3" t="str">
        <f>_xlfn.IFNA(VLOOKUP($C802,DataSuS2021!$B$2:$O$173,13,FALSE),"")</f>
        <v/>
      </c>
      <c r="Z802" s="42">
        <f t="shared" si="66"/>
        <v>0</v>
      </c>
      <c r="AA802" s="37" t="str">
        <f>_xlfn.IFNA(VLOOKUP($C802,DataSuS2022!$B$2:$O$854,2,FALSE),"")</f>
        <v>-</v>
      </c>
      <c r="AB802" s="37" t="str">
        <f>_xlfn.IFNA(VLOOKUP($C802,DataSuS2022!$B$2:$O$854,3,FALSE),"")</f>
        <v>-</v>
      </c>
      <c r="AC802" s="37" t="str">
        <f>_xlfn.IFNA(VLOOKUP($C802,DataSuS2022!$B$2:$O$854,4,FALSE),"")</f>
        <v>-</v>
      </c>
      <c r="AD802" s="37" t="str">
        <f>_xlfn.IFNA(VLOOKUP($C802,DataSuS2022!$B$2:$O$854,5,FALSE),"")</f>
        <v>-</v>
      </c>
      <c r="AE802" s="37" t="str">
        <f>_xlfn.IFNA(VLOOKUP($C802,DataSuS2022!$B$2:$O$854,6,FALSE),"")</f>
        <v>-</v>
      </c>
      <c r="AF802" s="37" t="str">
        <f>_xlfn.IFNA(VLOOKUP($C802,DataSuS2022!$B$2:$O$854,7,FALSE),"")</f>
        <v>-</v>
      </c>
      <c r="AG802" s="37" t="str">
        <f>_xlfn.IFNA(VLOOKUP($C802,DataSuS2022!$B$2:$O$854,8,FALSE),"")</f>
        <v>-</v>
      </c>
      <c r="AH802" s="37" t="str">
        <f>_xlfn.IFNA(VLOOKUP($C802,DataSuS2022!$B$2:$O$854,9,FALSE),"")</f>
        <v>-</v>
      </c>
      <c r="AI802" s="37" t="str">
        <f>_xlfn.IFNA(VLOOKUP($C802,DataSuS2022!$B$2:$O$854,10,FALSE),"")</f>
        <v>-</v>
      </c>
      <c r="AJ802" s="37" t="str">
        <f>_xlfn.IFNA(VLOOKUP($C802,DataSuS2022!$B$2:$O$854,11,FALSE),"")</f>
        <v>-</v>
      </c>
      <c r="AK802" s="37" t="str">
        <f>_xlfn.IFNA(VLOOKUP($C802,DataSuS2022!$B$2:$O$854,12,TRUE),"")</f>
        <v>-</v>
      </c>
      <c r="AL802" s="37" t="str">
        <f>_xlfn.IFNA(VLOOKUP($C802,DataSuS2022!$B$2:$O$854,13,FALSE),"")</f>
        <v>-</v>
      </c>
      <c r="AM802" s="44">
        <f t="shared" si="67"/>
        <v>0</v>
      </c>
      <c r="AN802" t="str">
        <f>_xlfn.IFNA(VLOOKUP($C802,DataSuS2023!$B$2:$O$854,2,FALSE),"")</f>
        <v>-</v>
      </c>
      <c r="AO802" t="str">
        <f>_xlfn.IFNA(VLOOKUP($C802,DataSuS2023!$B$2:$O$854,3,FALSE),"")</f>
        <v>-</v>
      </c>
      <c r="AP802" t="str">
        <f>_xlfn.IFNA(VLOOKUP($C802,DataSuS2023!$B$2:$O$854,4,FALSE),"")</f>
        <v>-</v>
      </c>
      <c r="AQ802" t="str">
        <f>_xlfn.IFNA(VLOOKUP($C802,DataSuS2023!$B$2:$O$854,5,FALSE),"")</f>
        <v>-</v>
      </c>
      <c r="AR802" t="str">
        <f>_xlfn.IFNA(VLOOKUP($C802,DataSuS2023!$B$2:$O$854,6,FALSE),"")</f>
        <v>-</v>
      </c>
      <c r="AS802" t="str">
        <f>_xlfn.IFNA(VLOOKUP($C802,DataSuS2023!$B$2:$O$854,7,FALSE),"")</f>
        <v>-</v>
      </c>
      <c r="AT802" t="str">
        <f>_xlfn.IFNA(VLOOKUP($C802,DataSuS2023!$B$2:$O$854,8,FALSE),"")</f>
        <v>-</v>
      </c>
      <c r="AU802" t="str">
        <f>_xlfn.IFNA(VLOOKUP($C802,DataSuS2023!$B$2:$O$854,9,FALSE),"")</f>
        <v>-</v>
      </c>
      <c r="AV802" t="str">
        <f>_xlfn.IFNA(VLOOKUP($C802,DataSuS2023!$B$2:$O$854,10,FALSE),"")</f>
        <v>-</v>
      </c>
      <c r="AW802" t="str">
        <f>_xlfn.IFNA(VLOOKUP($C802,DataSuS2023!$B$2:$O$854,11,FALSE),"")</f>
        <v>-</v>
      </c>
      <c r="AX802" t="str">
        <f>_xlfn.IFNA(VLOOKUP($C802,DataSuS2023!$B$2:$O$854,12,FALSE),"")</f>
        <v>-</v>
      </c>
      <c r="AY802" t="str">
        <f>_xlfn.IFNA(VLOOKUP($C802,DataSuS2023!$B$2:$O$854,13,FALSE),"")</f>
        <v>-</v>
      </c>
      <c r="AZ802" s="43">
        <f t="shared" si="69"/>
        <v>0</v>
      </c>
      <c r="BA802">
        <f t="shared" si="68"/>
        <v>0</v>
      </c>
    </row>
    <row r="803" spans="1:53" ht="15.75" customHeight="1">
      <c r="A803" s="10" t="s">
        <v>1366</v>
      </c>
      <c r="B803" s="5">
        <v>3168200</v>
      </c>
      <c r="C803" s="5" t="str">
        <f t="shared" si="65"/>
        <v>31682</v>
      </c>
      <c r="D803" s="11" t="s">
        <v>56</v>
      </c>
      <c r="E803" s="12">
        <v>0.39</v>
      </c>
      <c r="F803" s="12">
        <v>0.51500000000000001</v>
      </c>
      <c r="G803" s="13">
        <v>0.66700000000000004</v>
      </c>
      <c r="H803" s="46" t="s">
        <v>1367</v>
      </c>
      <c r="I803" s="13" t="s">
        <v>53</v>
      </c>
      <c r="J803" s="14">
        <v>0.34</v>
      </c>
      <c r="K803" s="14">
        <v>407.92</v>
      </c>
      <c r="L803" s="15">
        <f t="shared" si="64"/>
        <v>0.83349676407138651</v>
      </c>
      <c r="M803" s="6" t="s">
        <v>76</v>
      </c>
      <c r="N803" s="3" t="str">
        <f>_xlfn.IFNA(VLOOKUP($C803,DataSuS2021!$B$2:$O$173,2,FALSE),"")</f>
        <v/>
      </c>
      <c r="O803" s="3" t="str">
        <f>_xlfn.IFNA(VLOOKUP($C803,DataSuS2021!$B$2:$O$173,3,FALSE),"")</f>
        <v/>
      </c>
      <c r="P803" s="3" t="str">
        <f>_xlfn.IFNA(VLOOKUP($C803,DataSuS2021!$B$2:$O$173,4,FALSE),"")</f>
        <v/>
      </c>
      <c r="Q803" s="3" t="str">
        <f>_xlfn.IFNA(VLOOKUP($C803,DataSuS2021!$B$2:$O$173,5,FALSE),"")</f>
        <v/>
      </c>
      <c r="R803" s="3" t="str">
        <f>_xlfn.IFNA(VLOOKUP($C803,DataSuS2021!$B$2:$O$173,6,FALSE),"")</f>
        <v/>
      </c>
      <c r="S803" s="3" t="str">
        <f>_xlfn.IFNA(VLOOKUP($C803,DataSuS2021!$B$2:$O$173,7,FALSE),"")</f>
        <v/>
      </c>
      <c r="T803" s="3" t="str">
        <f>_xlfn.IFNA(VLOOKUP($C803,DataSuS2021!$B$2:$O$173,8,FALSE),"")</f>
        <v/>
      </c>
      <c r="U803" s="3" t="str">
        <f>_xlfn.IFNA(VLOOKUP($C803,DataSuS2021!$B$2:$O$173,9,FALSE),"")</f>
        <v/>
      </c>
      <c r="V803" s="3" t="str">
        <f>_xlfn.IFNA(VLOOKUP($C803,DataSuS2021!$B$2:$O$173,10,FALSE),"")</f>
        <v/>
      </c>
      <c r="W803" s="3" t="str">
        <f>_xlfn.IFNA(VLOOKUP($C803,DataSuS2021!$B$2:$O$173,11,FALSE),"")</f>
        <v/>
      </c>
      <c r="X803" s="3" t="str">
        <f>_xlfn.IFNA(VLOOKUP($C803,DataSuS2021!$B$2:$O$173,12,FALSE),"")</f>
        <v/>
      </c>
      <c r="Y803" s="3" t="str">
        <f>_xlfn.IFNA(VLOOKUP($C803,DataSuS2021!$B$2:$O$173,13,FALSE),"")</f>
        <v/>
      </c>
      <c r="Z803" s="42">
        <f t="shared" si="66"/>
        <v>0</v>
      </c>
      <c r="AA803" s="37" t="str">
        <f>_xlfn.IFNA(VLOOKUP($C803,DataSuS2022!$B$2:$O$854,2,FALSE),"")</f>
        <v>-</v>
      </c>
      <c r="AB803" s="37" t="str">
        <f>_xlfn.IFNA(VLOOKUP($C803,DataSuS2022!$B$2:$O$854,3,FALSE),"")</f>
        <v>-</v>
      </c>
      <c r="AC803" s="37" t="str">
        <f>_xlfn.IFNA(VLOOKUP($C803,DataSuS2022!$B$2:$O$854,4,FALSE),"")</f>
        <v>-</v>
      </c>
      <c r="AD803" s="37" t="str">
        <f>_xlfn.IFNA(VLOOKUP($C803,DataSuS2022!$B$2:$O$854,5,FALSE),"")</f>
        <v>-</v>
      </c>
      <c r="AE803" s="37">
        <f>_xlfn.IFNA(VLOOKUP($C803,DataSuS2022!$B$2:$O$854,6,FALSE),"")</f>
        <v>1</v>
      </c>
      <c r="AF803" s="37" t="str">
        <f>_xlfn.IFNA(VLOOKUP($C803,DataSuS2022!$B$2:$O$854,7,FALSE),"")</f>
        <v>-</v>
      </c>
      <c r="AG803" s="37" t="str">
        <f>_xlfn.IFNA(VLOOKUP($C803,DataSuS2022!$B$2:$O$854,8,FALSE),"")</f>
        <v>-</v>
      </c>
      <c r="AH803" s="37" t="str">
        <f>_xlfn.IFNA(VLOOKUP($C803,DataSuS2022!$B$2:$O$854,9,FALSE),"")</f>
        <v>-</v>
      </c>
      <c r="AI803" s="37">
        <f>_xlfn.IFNA(VLOOKUP($C803,DataSuS2022!$B$2:$O$854,10,FALSE),"")</f>
        <v>1</v>
      </c>
      <c r="AJ803" s="37" t="str">
        <f>_xlfn.IFNA(VLOOKUP($C803,DataSuS2022!$B$2:$O$854,11,FALSE),"")</f>
        <v>-</v>
      </c>
      <c r="AK803" s="37" t="str">
        <f>_xlfn.IFNA(VLOOKUP($C803,DataSuS2022!$B$2:$O$854,12,TRUE),"")</f>
        <v>-</v>
      </c>
      <c r="AL803" s="37" t="str">
        <f>_xlfn.IFNA(VLOOKUP($C803,DataSuS2022!$B$2:$O$854,13,FALSE),"")</f>
        <v>-</v>
      </c>
      <c r="AM803" s="44">
        <f t="shared" si="67"/>
        <v>2</v>
      </c>
      <c r="AN803" t="str">
        <f>_xlfn.IFNA(VLOOKUP($C803,DataSuS2023!$B$2:$O$854,2,FALSE),"")</f>
        <v>-</v>
      </c>
      <c r="AO803" t="str">
        <f>_xlfn.IFNA(VLOOKUP($C803,DataSuS2023!$B$2:$O$854,3,FALSE),"")</f>
        <v>-</v>
      </c>
      <c r="AP803" t="str">
        <f>_xlfn.IFNA(VLOOKUP($C803,DataSuS2023!$B$2:$O$854,4,FALSE),"")</f>
        <v>-</v>
      </c>
      <c r="AQ803" t="str">
        <f>_xlfn.IFNA(VLOOKUP($C803,DataSuS2023!$B$2:$O$854,5,FALSE),"")</f>
        <v>-</v>
      </c>
      <c r="AR803" t="str">
        <f>_xlfn.IFNA(VLOOKUP($C803,DataSuS2023!$B$2:$O$854,6,FALSE),"")</f>
        <v>-</v>
      </c>
      <c r="AS803" t="str">
        <f>_xlfn.IFNA(VLOOKUP($C803,DataSuS2023!$B$2:$O$854,7,FALSE),"")</f>
        <v>-</v>
      </c>
      <c r="AT803" t="str">
        <f>_xlfn.IFNA(VLOOKUP($C803,DataSuS2023!$B$2:$O$854,8,FALSE),"")</f>
        <v>-</v>
      </c>
      <c r="AU803" t="str">
        <f>_xlfn.IFNA(VLOOKUP($C803,DataSuS2023!$B$2:$O$854,9,FALSE),"")</f>
        <v>-</v>
      </c>
      <c r="AV803" t="str">
        <f>_xlfn.IFNA(VLOOKUP($C803,DataSuS2023!$B$2:$O$854,10,FALSE),"")</f>
        <v>-</v>
      </c>
      <c r="AW803" t="str">
        <f>_xlfn.IFNA(VLOOKUP($C803,DataSuS2023!$B$2:$O$854,11,FALSE),"")</f>
        <v>-</v>
      </c>
      <c r="AX803" t="str">
        <f>_xlfn.IFNA(VLOOKUP($C803,DataSuS2023!$B$2:$O$854,12,FALSE),"")</f>
        <v>-</v>
      </c>
      <c r="AY803" t="str">
        <f>_xlfn.IFNA(VLOOKUP($C803,DataSuS2023!$B$2:$O$854,13,FALSE),"")</f>
        <v>-</v>
      </c>
      <c r="AZ803" s="43">
        <f t="shared" si="69"/>
        <v>0</v>
      </c>
      <c r="BA803">
        <f t="shared" si="68"/>
        <v>2</v>
      </c>
    </row>
    <row r="804" spans="1:53" ht="15.75" customHeight="1">
      <c r="A804" s="10" t="s">
        <v>1368</v>
      </c>
      <c r="B804" s="5">
        <v>3168309</v>
      </c>
      <c r="C804" s="5" t="str">
        <f t="shared" si="65"/>
        <v>31683</v>
      </c>
      <c r="D804" s="11" t="s">
        <v>85</v>
      </c>
      <c r="E804" s="12">
        <v>0.36299999999999999</v>
      </c>
      <c r="F804" s="12">
        <v>0.52500000000000002</v>
      </c>
      <c r="G804" s="13">
        <v>0.65100000000000002</v>
      </c>
      <c r="H804" s="46" t="s">
        <v>1369</v>
      </c>
      <c r="I804" s="13" t="s">
        <v>70</v>
      </c>
      <c r="J804" s="14">
        <v>3.95</v>
      </c>
      <c r="K804" s="14">
        <v>329.28699999999998</v>
      </c>
      <c r="L804" s="15">
        <f t="shared" si="64"/>
        <v>11.995614767664684</v>
      </c>
      <c r="M804" s="6" t="s">
        <v>117</v>
      </c>
      <c r="N804" s="3" t="str">
        <f>_xlfn.IFNA(VLOOKUP($C804,DataSuS2021!$B$2:$O$173,2,FALSE),"")</f>
        <v/>
      </c>
      <c r="O804" s="3" t="str">
        <f>_xlfn.IFNA(VLOOKUP($C804,DataSuS2021!$B$2:$O$173,3,FALSE),"")</f>
        <v/>
      </c>
      <c r="P804" s="3" t="str">
        <f>_xlfn.IFNA(VLOOKUP($C804,DataSuS2021!$B$2:$O$173,4,FALSE),"")</f>
        <v/>
      </c>
      <c r="Q804" s="3" t="str">
        <f>_xlfn.IFNA(VLOOKUP($C804,DataSuS2021!$B$2:$O$173,5,FALSE),"")</f>
        <v/>
      </c>
      <c r="R804" s="3" t="str">
        <f>_xlfn.IFNA(VLOOKUP($C804,DataSuS2021!$B$2:$O$173,6,FALSE),"")</f>
        <v/>
      </c>
      <c r="S804" s="3" t="str">
        <f>_xlfn.IFNA(VLOOKUP($C804,DataSuS2021!$B$2:$O$173,7,FALSE),"")</f>
        <v/>
      </c>
      <c r="T804" s="3" t="str">
        <f>_xlfn.IFNA(VLOOKUP($C804,DataSuS2021!$B$2:$O$173,8,FALSE),"")</f>
        <v/>
      </c>
      <c r="U804" s="3" t="str">
        <f>_xlfn.IFNA(VLOOKUP($C804,DataSuS2021!$B$2:$O$173,9,FALSE),"")</f>
        <v/>
      </c>
      <c r="V804" s="3" t="str">
        <f>_xlfn.IFNA(VLOOKUP($C804,DataSuS2021!$B$2:$O$173,10,FALSE),"")</f>
        <v/>
      </c>
      <c r="W804" s="3" t="str">
        <f>_xlfn.IFNA(VLOOKUP($C804,DataSuS2021!$B$2:$O$173,11,FALSE),"")</f>
        <v/>
      </c>
      <c r="X804" s="3" t="str">
        <f>_xlfn.IFNA(VLOOKUP($C804,DataSuS2021!$B$2:$O$173,12,FALSE),"")</f>
        <v/>
      </c>
      <c r="Y804" s="3" t="str">
        <f>_xlfn.IFNA(VLOOKUP($C804,DataSuS2021!$B$2:$O$173,13,FALSE),"")</f>
        <v/>
      </c>
      <c r="Z804" s="42">
        <f t="shared" si="66"/>
        <v>0</v>
      </c>
      <c r="AA804" s="37" t="str">
        <f>_xlfn.IFNA(VLOOKUP($C804,DataSuS2022!$B$2:$O$854,2,FALSE),"")</f>
        <v>-</v>
      </c>
      <c r="AB804" s="37" t="str">
        <f>_xlfn.IFNA(VLOOKUP($C804,DataSuS2022!$B$2:$O$854,3,FALSE),"")</f>
        <v>-</v>
      </c>
      <c r="AC804" s="37" t="str">
        <f>_xlfn.IFNA(VLOOKUP($C804,DataSuS2022!$B$2:$O$854,4,FALSE),"")</f>
        <v>-</v>
      </c>
      <c r="AD804" s="37" t="str">
        <f>_xlfn.IFNA(VLOOKUP($C804,DataSuS2022!$B$2:$O$854,5,FALSE),"")</f>
        <v>-</v>
      </c>
      <c r="AE804" s="37" t="str">
        <f>_xlfn.IFNA(VLOOKUP($C804,DataSuS2022!$B$2:$O$854,6,FALSE),"")</f>
        <v>-</v>
      </c>
      <c r="AF804" s="37" t="str">
        <f>_xlfn.IFNA(VLOOKUP($C804,DataSuS2022!$B$2:$O$854,7,FALSE),"")</f>
        <v>-</v>
      </c>
      <c r="AG804" s="37" t="str">
        <f>_xlfn.IFNA(VLOOKUP($C804,DataSuS2022!$B$2:$O$854,8,FALSE),"")</f>
        <v>-</v>
      </c>
      <c r="AH804" s="37" t="str">
        <f>_xlfn.IFNA(VLOOKUP($C804,DataSuS2022!$B$2:$O$854,9,FALSE),"")</f>
        <v>-</v>
      </c>
      <c r="AI804" s="37" t="str">
        <f>_xlfn.IFNA(VLOOKUP($C804,DataSuS2022!$B$2:$O$854,10,FALSE),"")</f>
        <v>-</v>
      </c>
      <c r="AJ804" s="37" t="str">
        <f>_xlfn.IFNA(VLOOKUP($C804,DataSuS2022!$B$2:$O$854,11,FALSE),"")</f>
        <v>-</v>
      </c>
      <c r="AK804" s="37" t="str">
        <f>_xlfn.IFNA(VLOOKUP($C804,DataSuS2022!$B$2:$O$854,12,TRUE),"")</f>
        <v>-</v>
      </c>
      <c r="AL804" s="37" t="str">
        <f>_xlfn.IFNA(VLOOKUP($C804,DataSuS2022!$B$2:$O$854,13,FALSE),"")</f>
        <v>-</v>
      </c>
      <c r="AM804" s="44">
        <f t="shared" si="67"/>
        <v>0</v>
      </c>
      <c r="AN804" t="str">
        <f>_xlfn.IFNA(VLOOKUP($C804,DataSuS2023!$B$2:$O$854,2,FALSE),"")</f>
        <v>-</v>
      </c>
      <c r="AO804" t="str">
        <f>_xlfn.IFNA(VLOOKUP($C804,DataSuS2023!$B$2:$O$854,3,FALSE),"")</f>
        <v>-</v>
      </c>
      <c r="AP804" t="str">
        <f>_xlfn.IFNA(VLOOKUP($C804,DataSuS2023!$B$2:$O$854,4,FALSE),"")</f>
        <v>-</v>
      </c>
      <c r="AQ804" t="str">
        <f>_xlfn.IFNA(VLOOKUP($C804,DataSuS2023!$B$2:$O$854,5,FALSE),"")</f>
        <v>-</v>
      </c>
      <c r="AR804" t="str">
        <f>_xlfn.IFNA(VLOOKUP($C804,DataSuS2023!$B$2:$O$854,6,FALSE),"")</f>
        <v>-</v>
      </c>
      <c r="AS804" t="str">
        <f>_xlfn.IFNA(VLOOKUP($C804,DataSuS2023!$B$2:$O$854,7,FALSE),"")</f>
        <v>-</v>
      </c>
      <c r="AT804" t="str">
        <f>_xlfn.IFNA(VLOOKUP($C804,DataSuS2023!$B$2:$O$854,8,FALSE),"")</f>
        <v>-</v>
      </c>
      <c r="AU804" t="str">
        <f>_xlfn.IFNA(VLOOKUP($C804,DataSuS2023!$B$2:$O$854,9,FALSE),"")</f>
        <v>-</v>
      </c>
      <c r="AV804" t="str">
        <f>_xlfn.IFNA(VLOOKUP($C804,DataSuS2023!$B$2:$O$854,10,FALSE),"")</f>
        <v>-</v>
      </c>
      <c r="AW804" t="str">
        <f>_xlfn.IFNA(VLOOKUP($C804,DataSuS2023!$B$2:$O$854,11,FALSE),"")</f>
        <v>-</v>
      </c>
      <c r="AX804" t="str">
        <f>_xlfn.IFNA(VLOOKUP($C804,DataSuS2023!$B$2:$O$854,12,FALSE),"")</f>
        <v>-</v>
      </c>
      <c r="AY804" t="str">
        <f>_xlfn.IFNA(VLOOKUP($C804,DataSuS2023!$B$2:$O$854,13,FALSE),"")</f>
        <v>-</v>
      </c>
      <c r="AZ804" s="43">
        <f t="shared" si="69"/>
        <v>0</v>
      </c>
      <c r="BA804">
        <f t="shared" si="68"/>
        <v>0</v>
      </c>
    </row>
    <row r="805" spans="1:53" ht="15.75" customHeight="1">
      <c r="A805" s="10" t="s">
        <v>1370</v>
      </c>
      <c r="B805" s="5">
        <v>3168408</v>
      </c>
      <c r="C805" s="5" t="str">
        <f t="shared" si="65"/>
        <v>31684</v>
      </c>
      <c r="D805" s="11" t="s">
        <v>51</v>
      </c>
      <c r="E805" s="12">
        <v>0.40400000000000003</v>
      </c>
      <c r="F805" s="12">
        <v>0.54900000000000004</v>
      </c>
      <c r="G805" s="13">
        <v>0.63300000000000001</v>
      </c>
      <c r="H805" s="46" t="s">
        <v>1371</v>
      </c>
      <c r="I805" s="13" t="s">
        <v>61</v>
      </c>
      <c r="J805" s="14">
        <v>3.23</v>
      </c>
      <c r="K805" s="14">
        <v>731.75300000000004</v>
      </c>
      <c r="L805" s="15">
        <f t="shared" si="64"/>
        <v>4.4140577489945372</v>
      </c>
      <c r="M805" s="6" t="s">
        <v>67</v>
      </c>
      <c r="N805" s="3" t="str">
        <f>_xlfn.IFNA(VLOOKUP($C805,DataSuS2021!$B$2:$O$173,2,FALSE),"")</f>
        <v/>
      </c>
      <c r="O805" s="3" t="str">
        <f>_xlfn.IFNA(VLOOKUP($C805,DataSuS2021!$B$2:$O$173,3,FALSE),"")</f>
        <v/>
      </c>
      <c r="P805" s="3" t="str">
        <f>_xlfn.IFNA(VLOOKUP($C805,DataSuS2021!$B$2:$O$173,4,FALSE),"")</f>
        <v/>
      </c>
      <c r="Q805" s="3" t="str">
        <f>_xlfn.IFNA(VLOOKUP($C805,DataSuS2021!$B$2:$O$173,5,FALSE),"")</f>
        <v/>
      </c>
      <c r="R805" s="3" t="str">
        <f>_xlfn.IFNA(VLOOKUP($C805,DataSuS2021!$B$2:$O$173,6,FALSE),"")</f>
        <v/>
      </c>
      <c r="S805" s="3" t="str">
        <f>_xlfn.IFNA(VLOOKUP($C805,DataSuS2021!$B$2:$O$173,7,FALSE),"")</f>
        <v/>
      </c>
      <c r="T805" s="3" t="str">
        <f>_xlfn.IFNA(VLOOKUP($C805,DataSuS2021!$B$2:$O$173,8,FALSE),"")</f>
        <v/>
      </c>
      <c r="U805" s="3" t="str">
        <f>_xlfn.IFNA(VLOOKUP($C805,DataSuS2021!$B$2:$O$173,9,FALSE),"")</f>
        <v/>
      </c>
      <c r="V805" s="3" t="str">
        <f>_xlfn.IFNA(VLOOKUP($C805,DataSuS2021!$B$2:$O$173,10,FALSE),"")</f>
        <v/>
      </c>
      <c r="W805" s="3" t="str">
        <f>_xlfn.IFNA(VLOOKUP($C805,DataSuS2021!$B$2:$O$173,11,FALSE),"")</f>
        <v/>
      </c>
      <c r="X805" s="3" t="str">
        <f>_xlfn.IFNA(VLOOKUP($C805,DataSuS2021!$B$2:$O$173,12,FALSE),"")</f>
        <v/>
      </c>
      <c r="Y805" s="3" t="str">
        <f>_xlfn.IFNA(VLOOKUP($C805,DataSuS2021!$B$2:$O$173,13,FALSE),"")</f>
        <v/>
      </c>
      <c r="Z805" s="42">
        <f t="shared" si="66"/>
        <v>0</v>
      </c>
      <c r="AA805" s="37" t="str">
        <f>_xlfn.IFNA(VLOOKUP($C805,DataSuS2022!$B$2:$O$854,2,FALSE),"")</f>
        <v>-</v>
      </c>
      <c r="AB805" s="37" t="str">
        <f>_xlfn.IFNA(VLOOKUP($C805,DataSuS2022!$B$2:$O$854,3,FALSE),"")</f>
        <v>-</v>
      </c>
      <c r="AC805" s="37" t="str">
        <f>_xlfn.IFNA(VLOOKUP($C805,DataSuS2022!$B$2:$O$854,4,FALSE),"")</f>
        <v>-</v>
      </c>
      <c r="AD805" s="37" t="str">
        <f>_xlfn.IFNA(VLOOKUP($C805,DataSuS2022!$B$2:$O$854,5,FALSE),"")</f>
        <v>-</v>
      </c>
      <c r="AE805" s="37" t="str">
        <f>_xlfn.IFNA(VLOOKUP($C805,DataSuS2022!$B$2:$O$854,6,FALSE),"")</f>
        <v>-</v>
      </c>
      <c r="AF805" s="37" t="str">
        <f>_xlfn.IFNA(VLOOKUP($C805,DataSuS2022!$B$2:$O$854,7,FALSE),"")</f>
        <v>-</v>
      </c>
      <c r="AG805" s="37" t="str">
        <f>_xlfn.IFNA(VLOOKUP($C805,DataSuS2022!$B$2:$O$854,8,FALSE),"")</f>
        <v>-</v>
      </c>
      <c r="AH805" s="37" t="str">
        <f>_xlfn.IFNA(VLOOKUP($C805,DataSuS2022!$B$2:$O$854,9,FALSE),"")</f>
        <v>-</v>
      </c>
      <c r="AI805" s="37" t="str">
        <f>_xlfn.IFNA(VLOOKUP($C805,DataSuS2022!$B$2:$O$854,10,FALSE),"")</f>
        <v>-</v>
      </c>
      <c r="AJ805" s="37" t="str">
        <f>_xlfn.IFNA(VLOOKUP($C805,DataSuS2022!$B$2:$O$854,11,FALSE),"")</f>
        <v>-</v>
      </c>
      <c r="AK805" s="37" t="str">
        <f>_xlfn.IFNA(VLOOKUP($C805,DataSuS2022!$B$2:$O$854,12,TRUE),"")</f>
        <v>-</v>
      </c>
      <c r="AL805" s="37" t="str">
        <f>_xlfn.IFNA(VLOOKUP($C805,DataSuS2022!$B$2:$O$854,13,FALSE),"")</f>
        <v>-</v>
      </c>
      <c r="AM805" s="44">
        <f t="shared" si="67"/>
        <v>0</v>
      </c>
      <c r="AN805" t="str">
        <f>_xlfn.IFNA(VLOOKUP($C805,DataSuS2023!$B$2:$O$854,2,FALSE),"")</f>
        <v>-</v>
      </c>
      <c r="AO805" t="str">
        <f>_xlfn.IFNA(VLOOKUP($C805,DataSuS2023!$B$2:$O$854,3,FALSE),"")</f>
        <v>-</v>
      </c>
      <c r="AP805" t="str">
        <f>_xlfn.IFNA(VLOOKUP($C805,DataSuS2023!$B$2:$O$854,4,FALSE),"")</f>
        <v>-</v>
      </c>
      <c r="AQ805" t="str">
        <f>_xlfn.IFNA(VLOOKUP($C805,DataSuS2023!$B$2:$O$854,5,FALSE),"")</f>
        <v>-</v>
      </c>
      <c r="AR805" t="str">
        <f>_xlfn.IFNA(VLOOKUP($C805,DataSuS2023!$B$2:$O$854,6,FALSE),"")</f>
        <v>-</v>
      </c>
      <c r="AS805" t="str">
        <f>_xlfn.IFNA(VLOOKUP($C805,DataSuS2023!$B$2:$O$854,7,FALSE),"")</f>
        <v>-</v>
      </c>
      <c r="AT805" t="str">
        <f>_xlfn.IFNA(VLOOKUP($C805,DataSuS2023!$B$2:$O$854,8,FALSE),"")</f>
        <v>-</v>
      </c>
      <c r="AU805" t="str">
        <f>_xlfn.IFNA(VLOOKUP($C805,DataSuS2023!$B$2:$O$854,9,FALSE),"")</f>
        <v>-</v>
      </c>
      <c r="AV805" t="str">
        <f>_xlfn.IFNA(VLOOKUP($C805,DataSuS2023!$B$2:$O$854,10,FALSE),"")</f>
        <v>-</v>
      </c>
      <c r="AW805" t="str">
        <f>_xlfn.IFNA(VLOOKUP($C805,DataSuS2023!$B$2:$O$854,11,FALSE),"")</f>
        <v>-</v>
      </c>
      <c r="AX805" t="str">
        <f>_xlfn.IFNA(VLOOKUP($C805,DataSuS2023!$B$2:$O$854,12,FALSE),"")</f>
        <v>-</v>
      </c>
      <c r="AY805" t="str">
        <f>_xlfn.IFNA(VLOOKUP($C805,DataSuS2023!$B$2:$O$854,13,FALSE),"")</f>
        <v>-</v>
      </c>
      <c r="AZ805" s="43">
        <f t="shared" si="69"/>
        <v>0</v>
      </c>
      <c r="BA805">
        <f t="shared" si="68"/>
        <v>0</v>
      </c>
    </row>
    <row r="806" spans="1:53" ht="15.75" customHeight="1">
      <c r="A806" s="10" t="s">
        <v>1372</v>
      </c>
      <c r="B806" s="5">
        <v>3168507</v>
      </c>
      <c r="C806" s="5" t="str">
        <f t="shared" si="65"/>
        <v>31685</v>
      </c>
      <c r="D806" s="11" t="s">
        <v>64</v>
      </c>
      <c r="E806" s="12">
        <v>0.44</v>
      </c>
      <c r="F806" s="12">
        <v>0.58899999999999997</v>
      </c>
      <c r="G806" s="13">
        <v>0.67500000000000004</v>
      </c>
      <c r="H806" s="46" t="s">
        <v>1373</v>
      </c>
      <c r="I806" s="13" t="s">
        <v>61</v>
      </c>
      <c r="J806" s="14">
        <v>2.5299999999999998</v>
      </c>
      <c r="K806" s="14">
        <v>166.73500000000001</v>
      </c>
      <c r="L806" s="15">
        <f t="shared" si="64"/>
        <v>15.173778750712204</v>
      </c>
      <c r="M806" s="6" t="s">
        <v>62</v>
      </c>
      <c r="N806" s="3" t="str">
        <f>_xlfn.IFNA(VLOOKUP($C806,DataSuS2021!$B$2:$O$173,2,FALSE),"")</f>
        <v/>
      </c>
      <c r="O806" s="3" t="str">
        <f>_xlfn.IFNA(VLOOKUP($C806,DataSuS2021!$B$2:$O$173,3,FALSE),"")</f>
        <v/>
      </c>
      <c r="P806" s="3" t="str">
        <f>_xlfn.IFNA(VLOOKUP($C806,DataSuS2021!$B$2:$O$173,4,FALSE),"")</f>
        <v/>
      </c>
      <c r="Q806" s="3" t="str">
        <f>_xlfn.IFNA(VLOOKUP($C806,DataSuS2021!$B$2:$O$173,5,FALSE),"")</f>
        <v/>
      </c>
      <c r="R806" s="3" t="str">
        <f>_xlfn.IFNA(VLOOKUP($C806,DataSuS2021!$B$2:$O$173,6,FALSE),"")</f>
        <v/>
      </c>
      <c r="S806" s="3" t="str">
        <f>_xlfn.IFNA(VLOOKUP($C806,DataSuS2021!$B$2:$O$173,7,FALSE),"")</f>
        <v/>
      </c>
      <c r="T806" s="3" t="str">
        <f>_xlfn.IFNA(VLOOKUP($C806,DataSuS2021!$B$2:$O$173,8,FALSE),"")</f>
        <v/>
      </c>
      <c r="U806" s="3" t="str">
        <f>_xlfn.IFNA(VLOOKUP($C806,DataSuS2021!$B$2:$O$173,9,FALSE),"")</f>
        <v/>
      </c>
      <c r="V806" s="3" t="str">
        <f>_xlfn.IFNA(VLOOKUP($C806,DataSuS2021!$B$2:$O$173,10,FALSE),"")</f>
        <v/>
      </c>
      <c r="W806" s="3" t="str">
        <f>_xlfn.IFNA(VLOOKUP($C806,DataSuS2021!$B$2:$O$173,11,FALSE),"")</f>
        <v/>
      </c>
      <c r="X806" s="3" t="str">
        <f>_xlfn.IFNA(VLOOKUP($C806,DataSuS2021!$B$2:$O$173,12,FALSE),"")</f>
        <v/>
      </c>
      <c r="Y806" s="3" t="str">
        <f>_xlfn.IFNA(VLOOKUP($C806,DataSuS2021!$B$2:$O$173,13,FALSE),"")</f>
        <v/>
      </c>
      <c r="Z806" s="42">
        <f t="shared" si="66"/>
        <v>0</v>
      </c>
      <c r="AA806" s="37" t="str">
        <f>_xlfn.IFNA(VLOOKUP($C806,DataSuS2022!$B$2:$O$854,2,FALSE),"")</f>
        <v>-</v>
      </c>
      <c r="AB806" s="37" t="str">
        <f>_xlfn.IFNA(VLOOKUP($C806,DataSuS2022!$B$2:$O$854,3,FALSE),"")</f>
        <v>-</v>
      </c>
      <c r="AC806" s="37" t="str">
        <f>_xlfn.IFNA(VLOOKUP($C806,DataSuS2022!$B$2:$O$854,4,FALSE),"")</f>
        <v>-</v>
      </c>
      <c r="AD806" s="37" t="str">
        <f>_xlfn.IFNA(VLOOKUP($C806,DataSuS2022!$B$2:$O$854,5,FALSE),"")</f>
        <v>-</v>
      </c>
      <c r="AE806" s="37" t="str">
        <f>_xlfn.IFNA(VLOOKUP($C806,DataSuS2022!$B$2:$O$854,6,FALSE),"")</f>
        <v>-</v>
      </c>
      <c r="AF806" s="37" t="str">
        <f>_xlfn.IFNA(VLOOKUP($C806,DataSuS2022!$B$2:$O$854,7,FALSE),"")</f>
        <v>-</v>
      </c>
      <c r="AG806" s="37" t="str">
        <f>_xlfn.IFNA(VLOOKUP($C806,DataSuS2022!$B$2:$O$854,8,FALSE),"")</f>
        <v>-</v>
      </c>
      <c r="AH806" s="37" t="str">
        <f>_xlfn.IFNA(VLOOKUP($C806,DataSuS2022!$B$2:$O$854,9,FALSE),"")</f>
        <v>-</v>
      </c>
      <c r="AI806" s="37">
        <f>_xlfn.IFNA(VLOOKUP($C806,DataSuS2022!$B$2:$O$854,10,FALSE),"")</f>
        <v>1</v>
      </c>
      <c r="AJ806" s="37" t="str">
        <f>_xlfn.IFNA(VLOOKUP($C806,DataSuS2022!$B$2:$O$854,11,FALSE),"")</f>
        <v>-</v>
      </c>
      <c r="AK806" s="37" t="str">
        <f>_xlfn.IFNA(VLOOKUP($C806,DataSuS2022!$B$2:$O$854,12,TRUE),"")</f>
        <v>-</v>
      </c>
      <c r="AL806" s="37" t="str">
        <f>_xlfn.IFNA(VLOOKUP($C806,DataSuS2022!$B$2:$O$854,13,FALSE),"")</f>
        <v>-</v>
      </c>
      <c r="AM806" s="44">
        <f t="shared" si="67"/>
        <v>1</v>
      </c>
      <c r="AN806" t="str">
        <f>_xlfn.IFNA(VLOOKUP($C806,DataSuS2023!$B$2:$O$854,2,FALSE),"")</f>
        <v>-</v>
      </c>
      <c r="AO806" t="str">
        <f>_xlfn.IFNA(VLOOKUP($C806,DataSuS2023!$B$2:$O$854,3,FALSE),"")</f>
        <v>-</v>
      </c>
      <c r="AP806" t="str">
        <f>_xlfn.IFNA(VLOOKUP($C806,DataSuS2023!$B$2:$O$854,4,FALSE),"")</f>
        <v>-</v>
      </c>
      <c r="AQ806" t="str">
        <f>_xlfn.IFNA(VLOOKUP($C806,DataSuS2023!$B$2:$O$854,5,FALSE),"")</f>
        <v>-</v>
      </c>
      <c r="AR806" t="str">
        <f>_xlfn.IFNA(VLOOKUP($C806,DataSuS2023!$B$2:$O$854,6,FALSE),"")</f>
        <v>-</v>
      </c>
      <c r="AS806" t="str">
        <f>_xlfn.IFNA(VLOOKUP($C806,DataSuS2023!$B$2:$O$854,7,FALSE),"")</f>
        <v>-</v>
      </c>
      <c r="AT806" t="str">
        <f>_xlfn.IFNA(VLOOKUP($C806,DataSuS2023!$B$2:$O$854,8,FALSE),"")</f>
        <v>-</v>
      </c>
      <c r="AU806" t="str">
        <f>_xlfn.IFNA(VLOOKUP($C806,DataSuS2023!$B$2:$O$854,9,FALSE),"")</f>
        <v>-</v>
      </c>
      <c r="AV806" t="str">
        <f>_xlfn.IFNA(VLOOKUP($C806,DataSuS2023!$B$2:$O$854,10,FALSE),"")</f>
        <v>-</v>
      </c>
      <c r="AW806" t="str">
        <f>_xlfn.IFNA(VLOOKUP($C806,DataSuS2023!$B$2:$O$854,11,FALSE),"")</f>
        <v>-</v>
      </c>
      <c r="AX806" t="str">
        <f>_xlfn.IFNA(VLOOKUP($C806,DataSuS2023!$B$2:$O$854,12,FALSE),"")</f>
        <v>-</v>
      </c>
      <c r="AY806" t="str">
        <f>_xlfn.IFNA(VLOOKUP($C806,DataSuS2023!$B$2:$O$854,13,FALSE),"")</f>
        <v>-</v>
      </c>
      <c r="AZ806" s="43">
        <f t="shared" si="69"/>
        <v>0</v>
      </c>
      <c r="BA806">
        <f t="shared" si="68"/>
        <v>1</v>
      </c>
    </row>
    <row r="807" spans="1:53" ht="15.75" customHeight="1">
      <c r="A807" s="10" t="s">
        <v>1374</v>
      </c>
      <c r="B807" s="5">
        <v>3168606</v>
      </c>
      <c r="C807" s="5" t="str">
        <f t="shared" si="65"/>
        <v>31686</v>
      </c>
      <c r="D807" s="11" t="s">
        <v>85</v>
      </c>
      <c r="E807" s="12">
        <v>0.58299999999999996</v>
      </c>
      <c r="F807" s="12">
        <v>0.69499999999999995</v>
      </c>
      <c r="G807" s="13">
        <v>0.70099999999999996</v>
      </c>
      <c r="H807" s="46" t="s">
        <v>457</v>
      </c>
      <c r="I807" s="13" t="s">
        <v>61</v>
      </c>
      <c r="J807" s="14">
        <v>24.01</v>
      </c>
      <c r="K807" s="14">
        <v>3242.27</v>
      </c>
      <c r="L807" s="15">
        <f t="shared" si="64"/>
        <v>7.4053055421047604</v>
      </c>
      <c r="M807" s="6" t="s">
        <v>80</v>
      </c>
      <c r="N807" s="3">
        <f>_xlfn.IFNA(VLOOKUP($C807,DataSuS2021!$B$2:$O$173,2,FALSE),"")</f>
        <v>24</v>
      </c>
      <c r="O807" s="3">
        <f>_xlfn.IFNA(VLOOKUP($C807,DataSuS2021!$B$2:$O$173,3,FALSE),"")</f>
        <v>28</v>
      </c>
      <c r="P807" s="3">
        <f>_xlfn.IFNA(VLOOKUP($C807,DataSuS2021!$B$2:$O$173,4,FALSE),"")</f>
        <v>18</v>
      </c>
      <c r="Q807" s="3">
        <f>_xlfn.IFNA(VLOOKUP($C807,DataSuS2021!$B$2:$O$173,5,FALSE),"")</f>
        <v>15</v>
      </c>
      <c r="R807" s="3">
        <f>_xlfn.IFNA(VLOOKUP($C807,DataSuS2021!$B$2:$O$173,6,FALSE),"")</f>
        <v>36</v>
      </c>
      <c r="S807" s="3">
        <f>_xlfn.IFNA(VLOOKUP($C807,DataSuS2021!$B$2:$O$173,7,FALSE),"")</f>
        <v>21</v>
      </c>
      <c r="T807" s="3">
        <f>_xlfn.IFNA(VLOOKUP($C807,DataSuS2021!$B$2:$O$173,8,FALSE),"")</f>
        <v>33</v>
      </c>
      <c r="U807" s="3">
        <f>_xlfn.IFNA(VLOOKUP($C807,DataSuS2021!$B$2:$O$173,9,FALSE),"")</f>
        <v>13</v>
      </c>
      <c r="V807" s="3" t="str">
        <f>_xlfn.IFNA(VLOOKUP($C807,DataSuS2021!$B$2:$O$173,10,FALSE),"")</f>
        <v>-</v>
      </c>
      <c r="W807" s="3" t="str">
        <f>_xlfn.IFNA(VLOOKUP($C807,DataSuS2021!$B$2:$O$173,11,FALSE),"")</f>
        <v>-</v>
      </c>
      <c r="X807" s="3" t="str">
        <f>_xlfn.IFNA(VLOOKUP($C807,DataSuS2021!$B$2:$O$173,12,FALSE),"")</f>
        <v>-</v>
      </c>
      <c r="Y807" s="3" t="str">
        <f>_xlfn.IFNA(VLOOKUP($C807,DataSuS2021!$B$2:$O$173,13,FALSE),"")</f>
        <v>-</v>
      </c>
      <c r="Z807" s="42">
        <f t="shared" si="66"/>
        <v>188</v>
      </c>
      <c r="AA807" s="37" t="str">
        <f>_xlfn.IFNA(VLOOKUP($C807,DataSuS2022!$B$2:$O$854,2,FALSE),"")</f>
        <v>-</v>
      </c>
      <c r="AB807" s="37" t="str">
        <f>_xlfn.IFNA(VLOOKUP($C807,DataSuS2022!$B$2:$O$854,3,FALSE),"")</f>
        <v>-</v>
      </c>
      <c r="AC807" s="37">
        <f>_xlfn.IFNA(VLOOKUP($C807,DataSuS2022!$B$2:$O$854,4,FALSE),"")</f>
        <v>1</v>
      </c>
      <c r="AD807" s="37">
        <f>_xlfn.IFNA(VLOOKUP($C807,DataSuS2022!$B$2:$O$854,5,FALSE),"")</f>
        <v>1</v>
      </c>
      <c r="AE807" s="37" t="str">
        <f>_xlfn.IFNA(VLOOKUP($C807,DataSuS2022!$B$2:$O$854,6,FALSE),"")</f>
        <v>-</v>
      </c>
      <c r="AF807" s="37" t="str">
        <f>_xlfn.IFNA(VLOOKUP($C807,DataSuS2022!$B$2:$O$854,7,FALSE),"")</f>
        <v>-</v>
      </c>
      <c r="AG807" s="37" t="str">
        <f>_xlfn.IFNA(VLOOKUP($C807,DataSuS2022!$B$2:$O$854,8,FALSE),"")</f>
        <v>-</v>
      </c>
      <c r="AH807" s="37" t="str">
        <f>_xlfn.IFNA(VLOOKUP($C807,DataSuS2022!$B$2:$O$854,9,FALSE),"")</f>
        <v>-</v>
      </c>
      <c r="AI807" s="37" t="str">
        <f>_xlfn.IFNA(VLOOKUP($C807,DataSuS2022!$B$2:$O$854,10,FALSE),"")</f>
        <v>-</v>
      </c>
      <c r="AJ807" s="37" t="str">
        <f>_xlfn.IFNA(VLOOKUP($C807,DataSuS2022!$B$2:$O$854,11,FALSE),"")</f>
        <v>-</v>
      </c>
      <c r="AK807" s="37">
        <f>_xlfn.IFNA(VLOOKUP($C807,DataSuS2022!$B$2:$O$854,12,TRUE),"")</f>
        <v>1</v>
      </c>
      <c r="AL807" s="37" t="str">
        <f>_xlfn.IFNA(VLOOKUP($C807,DataSuS2022!$B$2:$O$854,13,FALSE),"")</f>
        <v>-</v>
      </c>
      <c r="AM807" s="44">
        <f t="shared" si="67"/>
        <v>3</v>
      </c>
      <c r="AN807" t="str">
        <f>_xlfn.IFNA(VLOOKUP($C807,DataSuS2023!$B$2:$O$854,2,FALSE),"")</f>
        <v>-</v>
      </c>
      <c r="AO807" t="str">
        <f>_xlfn.IFNA(VLOOKUP($C807,DataSuS2023!$B$2:$O$854,3,FALSE),"")</f>
        <v>-</v>
      </c>
      <c r="AP807">
        <f>_xlfn.IFNA(VLOOKUP($C807,DataSuS2023!$B$2:$O$854,4,FALSE),"")</f>
        <v>1</v>
      </c>
      <c r="AQ807" t="str">
        <f>_xlfn.IFNA(VLOOKUP($C807,DataSuS2023!$B$2:$O$854,5,FALSE),"")</f>
        <v>-</v>
      </c>
      <c r="AR807" t="str">
        <f>_xlfn.IFNA(VLOOKUP($C807,DataSuS2023!$B$2:$O$854,6,FALSE),"")</f>
        <v>-</v>
      </c>
      <c r="AS807" t="str">
        <f>_xlfn.IFNA(VLOOKUP($C807,DataSuS2023!$B$2:$O$854,7,FALSE),"")</f>
        <v>-</v>
      </c>
      <c r="AT807" t="str">
        <f>_xlfn.IFNA(VLOOKUP($C807,DataSuS2023!$B$2:$O$854,8,FALSE),"")</f>
        <v>-</v>
      </c>
      <c r="AU807" t="str">
        <f>_xlfn.IFNA(VLOOKUP($C807,DataSuS2023!$B$2:$O$854,9,FALSE),"")</f>
        <v>-</v>
      </c>
      <c r="AV807" t="str">
        <f>_xlfn.IFNA(VLOOKUP($C807,DataSuS2023!$B$2:$O$854,10,FALSE),"")</f>
        <v>-</v>
      </c>
      <c r="AW807" t="str">
        <f>_xlfn.IFNA(VLOOKUP($C807,DataSuS2023!$B$2:$O$854,11,FALSE),"")</f>
        <v>-</v>
      </c>
      <c r="AX807" t="str">
        <f>_xlfn.IFNA(VLOOKUP($C807,DataSuS2023!$B$2:$O$854,12,FALSE),"")</f>
        <v>-</v>
      </c>
      <c r="AY807" t="str">
        <f>_xlfn.IFNA(VLOOKUP($C807,DataSuS2023!$B$2:$O$854,13,FALSE),"")</f>
        <v>-</v>
      </c>
      <c r="AZ807" s="43">
        <f t="shared" si="69"/>
        <v>1</v>
      </c>
      <c r="BA807">
        <f t="shared" si="68"/>
        <v>192</v>
      </c>
    </row>
    <row r="808" spans="1:53" ht="15.75" customHeight="1">
      <c r="A808" s="10" t="s">
        <v>1375</v>
      </c>
      <c r="B808" s="5">
        <v>3168705</v>
      </c>
      <c r="C808" s="5" t="str">
        <f t="shared" si="65"/>
        <v>31687</v>
      </c>
      <c r="D808" s="11" t="s">
        <v>156</v>
      </c>
      <c r="E808" s="12">
        <v>0.46500000000000002</v>
      </c>
      <c r="F808" s="12">
        <v>0.61</v>
      </c>
      <c r="G808" s="13">
        <v>0.77</v>
      </c>
      <c r="H808" s="46" t="s">
        <v>1376</v>
      </c>
      <c r="I808" s="13" t="s">
        <v>61</v>
      </c>
      <c r="J808" s="14">
        <v>18.13</v>
      </c>
      <c r="K808" s="14">
        <v>144.381</v>
      </c>
      <c r="L808" s="15">
        <f t="shared" si="64"/>
        <v>125.57053905984858</v>
      </c>
      <c r="M808" s="6" t="s">
        <v>67</v>
      </c>
      <c r="N808" s="3" t="str">
        <f>_xlfn.IFNA(VLOOKUP($C808,DataSuS2021!$B$2:$O$173,2,FALSE),"")</f>
        <v>-</v>
      </c>
      <c r="O808" s="3">
        <f>_xlfn.IFNA(VLOOKUP($C808,DataSuS2021!$B$2:$O$173,3,FALSE),"")</f>
        <v>1</v>
      </c>
      <c r="P808" s="3" t="str">
        <f>_xlfn.IFNA(VLOOKUP($C808,DataSuS2021!$B$2:$O$173,4,FALSE),"")</f>
        <v>-</v>
      </c>
      <c r="Q808" s="3" t="str">
        <f>_xlfn.IFNA(VLOOKUP($C808,DataSuS2021!$B$2:$O$173,5,FALSE),"")</f>
        <v>-</v>
      </c>
      <c r="R808" s="3">
        <f>_xlfn.IFNA(VLOOKUP($C808,DataSuS2021!$B$2:$O$173,6,FALSE),"")</f>
        <v>1</v>
      </c>
      <c r="S808" s="3" t="str">
        <f>_xlfn.IFNA(VLOOKUP($C808,DataSuS2021!$B$2:$O$173,7,FALSE),"")</f>
        <v>-</v>
      </c>
      <c r="T808" s="3" t="str">
        <f>_xlfn.IFNA(VLOOKUP($C808,DataSuS2021!$B$2:$O$173,8,FALSE),"")</f>
        <v>-</v>
      </c>
      <c r="U808" s="3" t="str">
        <f>_xlfn.IFNA(VLOOKUP($C808,DataSuS2021!$B$2:$O$173,9,FALSE),"")</f>
        <v>-</v>
      </c>
      <c r="V808" s="3" t="str">
        <f>_xlfn.IFNA(VLOOKUP($C808,DataSuS2021!$B$2:$O$173,10,FALSE),"")</f>
        <v>-</v>
      </c>
      <c r="W808" s="3" t="str">
        <f>_xlfn.IFNA(VLOOKUP($C808,DataSuS2021!$B$2:$O$173,11,FALSE),"")</f>
        <v>-</v>
      </c>
      <c r="X808" s="3" t="str">
        <f>_xlfn.IFNA(VLOOKUP($C808,DataSuS2021!$B$2:$O$173,12,FALSE),"")</f>
        <v>-</v>
      </c>
      <c r="Y808" s="3" t="str">
        <f>_xlfn.IFNA(VLOOKUP($C808,DataSuS2021!$B$2:$O$173,13,FALSE),"")</f>
        <v>-</v>
      </c>
      <c r="Z808" s="42">
        <f t="shared" si="66"/>
        <v>2</v>
      </c>
      <c r="AA808" s="37" t="str">
        <f>_xlfn.IFNA(VLOOKUP($C808,DataSuS2022!$B$2:$O$854,2,FALSE),"")</f>
        <v>-</v>
      </c>
      <c r="AB808" s="37" t="str">
        <f>_xlfn.IFNA(VLOOKUP($C808,DataSuS2022!$B$2:$O$854,3,FALSE),"")</f>
        <v>-</v>
      </c>
      <c r="AC808" s="37" t="str">
        <f>_xlfn.IFNA(VLOOKUP($C808,DataSuS2022!$B$2:$O$854,4,FALSE),"")</f>
        <v>-</v>
      </c>
      <c r="AD808" s="37" t="str">
        <f>_xlfn.IFNA(VLOOKUP($C808,DataSuS2022!$B$2:$O$854,5,FALSE),"")</f>
        <v>-</v>
      </c>
      <c r="AE808" s="37" t="str">
        <f>_xlfn.IFNA(VLOOKUP($C808,DataSuS2022!$B$2:$O$854,6,FALSE),"")</f>
        <v>-</v>
      </c>
      <c r="AF808" s="37" t="str">
        <f>_xlfn.IFNA(VLOOKUP($C808,DataSuS2022!$B$2:$O$854,7,FALSE),"")</f>
        <v>-</v>
      </c>
      <c r="AG808" s="37" t="str">
        <f>_xlfn.IFNA(VLOOKUP($C808,DataSuS2022!$B$2:$O$854,8,FALSE),"")</f>
        <v>-</v>
      </c>
      <c r="AH808" s="37" t="str">
        <f>_xlfn.IFNA(VLOOKUP($C808,DataSuS2022!$B$2:$O$854,9,FALSE),"")</f>
        <v>-</v>
      </c>
      <c r="AI808" s="37" t="str">
        <f>_xlfn.IFNA(VLOOKUP($C808,DataSuS2022!$B$2:$O$854,10,FALSE),"")</f>
        <v>-</v>
      </c>
      <c r="AJ808" s="37" t="str">
        <f>_xlfn.IFNA(VLOOKUP($C808,DataSuS2022!$B$2:$O$854,11,FALSE),"")</f>
        <v>-</v>
      </c>
      <c r="AK808" s="37" t="str">
        <f>_xlfn.IFNA(VLOOKUP($C808,DataSuS2022!$B$2:$O$854,12,TRUE),"")</f>
        <v>-</v>
      </c>
      <c r="AL808" s="37" t="str">
        <f>_xlfn.IFNA(VLOOKUP($C808,DataSuS2022!$B$2:$O$854,13,FALSE),"")</f>
        <v>-</v>
      </c>
      <c r="AM808" s="44">
        <f t="shared" si="67"/>
        <v>0</v>
      </c>
      <c r="AN808" t="str">
        <f>_xlfn.IFNA(VLOOKUP($C808,DataSuS2023!$B$2:$O$854,2,FALSE),"")</f>
        <v>-</v>
      </c>
      <c r="AO808">
        <f>_xlfn.IFNA(VLOOKUP($C808,DataSuS2023!$B$2:$O$854,3,FALSE),"")</f>
        <v>1</v>
      </c>
      <c r="AP808" t="str">
        <f>_xlfn.IFNA(VLOOKUP($C808,DataSuS2023!$B$2:$O$854,4,FALSE),"")</f>
        <v>-</v>
      </c>
      <c r="AQ808" t="str">
        <f>_xlfn.IFNA(VLOOKUP($C808,DataSuS2023!$B$2:$O$854,5,FALSE),"")</f>
        <v>-</v>
      </c>
      <c r="AR808" t="str">
        <f>_xlfn.IFNA(VLOOKUP($C808,DataSuS2023!$B$2:$O$854,6,FALSE),"")</f>
        <v>-</v>
      </c>
      <c r="AS808" t="str">
        <f>_xlfn.IFNA(VLOOKUP($C808,DataSuS2023!$B$2:$O$854,7,FALSE),"")</f>
        <v>-</v>
      </c>
      <c r="AT808">
        <f>_xlfn.IFNA(VLOOKUP($C808,DataSuS2023!$B$2:$O$854,8,FALSE),"")</f>
        <v>1</v>
      </c>
      <c r="AU808" t="str">
        <f>_xlfn.IFNA(VLOOKUP($C808,DataSuS2023!$B$2:$O$854,9,FALSE),"")</f>
        <v>-</v>
      </c>
      <c r="AV808" t="str">
        <f>_xlfn.IFNA(VLOOKUP($C808,DataSuS2023!$B$2:$O$854,10,FALSE),"")</f>
        <v>-</v>
      </c>
      <c r="AW808" t="str">
        <f>_xlfn.IFNA(VLOOKUP($C808,DataSuS2023!$B$2:$O$854,11,FALSE),"")</f>
        <v>-</v>
      </c>
      <c r="AX808" t="str">
        <f>_xlfn.IFNA(VLOOKUP($C808,DataSuS2023!$B$2:$O$854,12,FALSE),"")</f>
        <v>-</v>
      </c>
      <c r="AY808" t="str">
        <f>_xlfn.IFNA(VLOOKUP($C808,DataSuS2023!$B$2:$O$854,13,FALSE),"")</f>
        <v>-</v>
      </c>
      <c r="AZ808" s="43">
        <f t="shared" si="69"/>
        <v>2</v>
      </c>
      <c r="BA808">
        <f t="shared" si="68"/>
        <v>4</v>
      </c>
    </row>
    <row r="809" spans="1:53" ht="15.75" customHeight="1">
      <c r="A809" s="10" t="s">
        <v>1377</v>
      </c>
      <c r="B809" s="5">
        <v>3168804</v>
      </c>
      <c r="C809" s="5" t="str">
        <f t="shared" si="65"/>
        <v>31688</v>
      </c>
      <c r="D809" s="11" t="s">
        <v>59</v>
      </c>
      <c r="E809" s="12">
        <v>0.42699999999999999</v>
      </c>
      <c r="F809" s="12">
        <v>0.58599999999999997</v>
      </c>
      <c r="G809" s="13">
        <v>0.74</v>
      </c>
      <c r="H809" s="46" t="s">
        <v>902</v>
      </c>
      <c r="I809" s="13" t="s">
        <v>61</v>
      </c>
      <c r="J809" s="14">
        <v>4.93</v>
      </c>
      <c r="K809" s="14">
        <v>83.046999999999997</v>
      </c>
      <c r="L809" s="15">
        <f t="shared" si="64"/>
        <v>59.36397461678326</v>
      </c>
      <c r="M809" s="6" t="s">
        <v>100</v>
      </c>
      <c r="N809" s="3" t="str">
        <f>_xlfn.IFNA(VLOOKUP($C809,DataSuS2021!$B$2:$O$173,2,FALSE),"")</f>
        <v/>
      </c>
      <c r="O809" s="3" t="str">
        <f>_xlfn.IFNA(VLOOKUP($C809,DataSuS2021!$B$2:$O$173,3,FALSE),"")</f>
        <v/>
      </c>
      <c r="P809" s="3" t="str">
        <f>_xlfn.IFNA(VLOOKUP($C809,DataSuS2021!$B$2:$O$173,4,FALSE),"")</f>
        <v/>
      </c>
      <c r="Q809" s="3" t="str">
        <f>_xlfn.IFNA(VLOOKUP($C809,DataSuS2021!$B$2:$O$173,5,FALSE),"")</f>
        <v/>
      </c>
      <c r="R809" s="3" t="str">
        <f>_xlfn.IFNA(VLOOKUP($C809,DataSuS2021!$B$2:$O$173,6,FALSE),"")</f>
        <v/>
      </c>
      <c r="S809" s="3" t="str">
        <f>_xlfn.IFNA(VLOOKUP($C809,DataSuS2021!$B$2:$O$173,7,FALSE),"")</f>
        <v/>
      </c>
      <c r="T809" s="3" t="str">
        <f>_xlfn.IFNA(VLOOKUP($C809,DataSuS2021!$B$2:$O$173,8,FALSE),"")</f>
        <v/>
      </c>
      <c r="U809" s="3" t="str">
        <f>_xlfn.IFNA(VLOOKUP($C809,DataSuS2021!$B$2:$O$173,9,FALSE),"")</f>
        <v/>
      </c>
      <c r="V809" s="3" t="str">
        <f>_xlfn.IFNA(VLOOKUP($C809,DataSuS2021!$B$2:$O$173,10,FALSE),"")</f>
        <v/>
      </c>
      <c r="W809" s="3" t="str">
        <f>_xlfn.IFNA(VLOOKUP($C809,DataSuS2021!$B$2:$O$173,11,FALSE),"")</f>
        <v/>
      </c>
      <c r="X809" s="3" t="str">
        <f>_xlfn.IFNA(VLOOKUP($C809,DataSuS2021!$B$2:$O$173,12,FALSE),"")</f>
        <v/>
      </c>
      <c r="Y809" s="3" t="str">
        <f>_xlfn.IFNA(VLOOKUP($C809,DataSuS2021!$B$2:$O$173,13,FALSE),"")</f>
        <v/>
      </c>
      <c r="Z809" s="42">
        <f t="shared" si="66"/>
        <v>0</v>
      </c>
      <c r="AA809" s="37" t="str">
        <f>_xlfn.IFNA(VLOOKUP($C809,DataSuS2022!$B$2:$O$854,2,FALSE),"")</f>
        <v>-</v>
      </c>
      <c r="AB809" s="37" t="str">
        <f>_xlfn.IFNA(VLOOKUP($C809,DataSuS2022!$B$2:$O$854,3,FALSE),"")</f>
        <v>-</v>
      </c>
      <c r="AC809" s="37" t="str">
        <f>_xlfn.IFNA(VLOOKUP($C809,DataSuS2022!$B$2:$O$854,4,FALSE),"")</f>
        <v>-</v>
      </c>
      <c r="AD809" s="37" t="str">
        <f>_xlfn.IFNA(VLOOKUP($C809,DataSuS2022!$B$2:$O$854,5,FALSE),"")</f>
        <v>-</v>
      </c>
      <c r="AE809" s="37" t="str">
        <f>_xlfn.IFNA(VLOOKUP($C809,DataSuS2022!$B$2:$O$854,6,FALSE),"")</f>
        <v>-</v>
      </c>
      <c r="AF809" s="37" t="str">
        <f>_xlfn.IFNA(VLOOKUP($C809,DataSuS2022!$B$2:$O$854,7,FALSE),"")</f>
        <v>-</v>
      </c>
      <c r="AG809" s="37" t="str">
        <f>_xlfn.IFNA(VLOOKUP($C809,DataSuS2022!$B$2:$O$854,8,FALSE),"")</f>
        <v>-</v>
      </c>
      <c r="AH809" s="37" t="str">
        <f>_xlfn.IFNA(VLOOKUP($C809,DataSuS2022!$B$2:$O$854,9,FALSE),"")</f>
        <v>-</v>
      </c>
      <c r="AI809" s="37" t="str">
        <f>_xlfn.IFNA(VLOOKUP($C809,DataSuS2022!$B$2:$O$854,10,FALSE),"")</f>
        <v>-</v>
      </c>
      <c r="AJ809" s="37" t="str">
        <f>_xlfn.IFNA(VLOOKUP($C809,DataSuS2022!$B$2:$O$854,11,FALSE),"")</f>
        <v>-</v>
      </c>
      <c r="AK809" s="37" t="str">
        <f>_xlfn.IFNA(VLOOKUP($C809,DataSuS2022!$B$2:$O$854,12,TRUE),"")</f>
        <v>-</v>
      </c>
      <c r="AL809" s="37" t="str">
        <f>_xlfn.IFNA(VLOOKUP($C809,DataSuS2022!$B$2:$O$854,13,FALSE),"")</f>
        <v>-</v>
      </c>
      <c r="AM809" s="44">
        <f t="shared" si="67"/>
        <v>0</v>
      </c>
      <c r="AN809" t="str">
        <f>_xlfn.IFNA(VLOOKUP($C809,DataSuS2023!$B$2:$O$854,2,FALSE),"")</f>
        <v>-</v>
      </c>
      <c r="AO809" t="str">
        <f>_xlfn.IFNA(VLOOKUP($C809,DataSuS2023!$B$2:$O$854,3,FALSE),"")</f>
        <v>-</v>
      </c>
      <c r="AP809" t="str">
        <f>_xlfn.IFNA(VLOOKUP($C809,DataSuS2023!$B$2:$O$854,4,FALSE),"")</f>
        <v>-</v>
      </c>
      <c r="AQ809" t="str">
        <f>_xlfn.IFNA(VLOOKUP($C809,DataSuS2023!$B$2:$O$854,5,FALSE),"")</f>
        <v>-</v>
      </c>
      <c r="AR809" t="str">
        <f>_xlfn.IFNA(VLOOKUP($C809,DataSuS2023!$B$2:$O$854,6,FALSE),"")</f>
        <v>-</v>
      </c>
      <c r="AS809" t="str">
        <f>_xlfn.IFNA(VLOOKUP($C809,DataSuS2023!$B$2:$O$854,7,FALSE),"")</f>
        <v>-</v>
      </c>
      <c r="AT809" t="str">
        <f>_xlfn.IFNA(VLOOKUP($C809,DataSuS2023!$B$2:$O$854,8,FALSE),"")</f>
        <v>-</v>
      </c>
      <c r="AU809" t="str">
        <f>_xlfn.IFNA(VLOOKUP($C809,DataSuS2023!$B$2:$O$854,9,FALSE),"")</f>
        <v>-</v>
      </c>
      <c r="AV809" t="str">
        <f>_xlfn.IFNA(VLOOKUP($C809,DataSuS2023!$B$2:$O$854,10,FALSE),"")</f>
        <v>-</v>
      </c>
      <c r="AW809" t="str">
        <f>_xlfn.IFNA(VLOOKUP($C809,DataSuS2023!$B$2:$O$854,11,FALSE),"")</f>
        <v>-</v>
      </c>
      <c r="AX809" t="str">
        <f>_xlfn.IFNA(VLOOKUP($C809,DataSuS2023!$B$2:$O$854,12,FALSE),"")</f>
        <v>-</v>
      </c>
      <c r="AY809" t="str">
        <f>_xlfn.IFNA(VLOOKUP($C809,DataSuS2023!$B$2:$O$854,13,FALSE),"")</f>
        <v>-</v>
      </c>
      <c r="AZ809" s="43">
        <f t="shared" si="69"/>
        <v>0</v>
      </c>
      <c r="BA809">
        <f t="shared" si="68"/>
        <v>0</v>
      </c>
    </row>
    <row r="810" spans="1:53" ht="15.75" customHeight="1">
      <c r="A810" s="10" t="s">
        <v>1378</v>
      </c>
      <c r="B810" s="5">
        <v>3168903</v>
      </c>
      <c r="C810" s="5" t="str">
        <f t="shared" si="65"/>
        <v>31689</v>
      </c>
      <c r="D810" s="11" t="s">
        <v>303</v>
      </c>
      <c r="E810" s="12">
        <v>0.45800000000000002</v>
      </c>
      <c r="F810" s="12">
        <v>0.59299999999999997</v>
      </c>
      <c r="G810" s="13">
        <v>0.68300000000000005</v>
      </c>
      <c r="H810" s="46" t="s">
        <v>1379</v>
      </c>
      <c r="I810" s="13" t="s">
        <v>53</v>
      </c>
      <c r="J810" s="14">
        <v>2.0299999999999998</v>
      </c>
      <c r="K810" s="14">
        <v>2091.7739999999999</v>
      </c>
      <c r="L810" s="15">
        <f t="shared" si="64"/>
        <v>0.9704681289661311</v>
      </c>
      <c r="M810" s="6" t="s">
        <v>54</v>
      </c>
      <c r="N810" s="3" t="str">
        <f>_xlfn.IFNA(VLOOKUP($C810,DataSuS2021!$B$2:$O$173,2,FALSE),"")</f>
        <v/>
      </c>
      <c r="O810" s="3" t="str">
        <f>_xlfn.IFNA(VLOOKUP($C810,DataSuS2021!$B$2:$O$173,3,FALSE),"")</f>
        <v/>
      </c>
      <c r="P810" s="3" t="str">
        <f>_xlfn.IFNA(VLOOKUP($C810,DataSuS2021!$B$2:$O$173,4,FALSE),"")</f>
        <v/>
      </c>
      <c r="Q810" s="3" t="str">
        <f>_xlfn.IFNA(VLOOKUP($C810,DataSuS2021!$B$2:$O$173,5,FALSE),"")</f>
        <v/>
      </c>
      <c r="R810" s="3" t="str">
        <f>_xlfn.IFNA(VLOOKUP($C810,DataSuS2021!$B$2:$O$173,6,FALSE),"")</f>
        <v/>
      </c>
      <c r="S810" s="3" t="str">
        <f>_xlfn.IFNA(VLOOKUP($C810,DataSuS2021!$B$2:$O$173,7,FALSE),"")</f>
        <v/>
      </c>
      <c r="T810" s="3" t="str">
        <f>_xlfn.IFNA(VLOOKUP($C810,DataSuS2021!$B$2:$O$173,8,FALSE),"")</f>
        <v/>
      </c>
      <c r="U810" s="3" t="str">
        <f>_xlfn.IFNA(VLOOKUP($C810,DataSuS2021!$B$2:$O$173,9,FALSE),"")</f>
        <v/>
      </c>
      <c r="V810" s="3" t="str">
        <f>_xlfn.IFNA(VLOOKUP($C810,DataSuS2021!$B$2:$O$173,10,FALSE),"")</f>
        <v/>
      </c>
      <c r="W810" s="3" t="str">
        <f>_xlfn.IFNA(VLOOKUP($C810,DataSuS2021!$B$2:$O$173,11,FALSE),"")</f>
        <v/>
      </c>
      <c r="X810" s="3" t="str">
        <f>_xlfn.IFNA(VLOOKUP($C810,DataSuS2021!$B$2:$O$173,12,FALSE),"")</f>
        <v/>
      </c>
      <c r="Y810" s="3" t="str">
        <f>_xlfn.IFNA(VLOOKUP($C810,DataSuS2021!$B$2:$O$173,13,FALSE),"")</f>
        <v/>
      </c>
      <c r="Z810" s="42">
        <f t="shared" si="66"/>
        <v>0</v>
      </c>
      <c r="AA810" s="37" t="str">
        <f>_xlfn.IFNA(VLOOKUP($C810,DataSuS2022!$B$2:$O$854,2,FALSE),"")</f>
        <v>-</v>
      </c>
      <c r="AB810" s="37" t="str">
        <f>_xlfn.IFNA(VLOOKUP($C810,DataSuS2022!$B$2:$O$854,3,FALSE),"")</f>
        <v>-</v>
      </c>
      <c r="AC810" s="37" t="str">
        <f>_xlfn.IFNA(VLOOKUP($C810,DataSuS2022!$B$2:$O$854,4,FALSE),"")</f>
        <v>-</v>
      </c>
      <c r="AD810" s="37" t="str">
        <f>_xlfn.IFNA(VLOOKUP($C810,DataSuS2022!$B$2:$O$854,5,FALSE),"")</f>
        <v>-</v>
      </c>
      <c r="AE810" s="37" t="str">
        <f>_xlfn.IFNA(VLOOKUP($C810,DataSuS2022!$B$2:$O$854,6,FALSE),"")</f>
        <v>-</v>
      </c>
      <c r="AF810" s="37" t="str">
        <f>_xlfn.IFNA(VLOOKUP($C810,DataSuS2022!$B$2:$O$854,7,FALSE),"")</f>
        <v>-</v>
      </c>
      <c r="AG810" s="37" t="str">
        <f>_xlfn.IFNA(VLOOKUP($C810,DataSuS2022!$B$2:$O$854,8,FALSE),"")</f>
        <v>-</v>
      </c>
      <c r="AH810" s="37" t="str">
        <f>_xlfn.IFNA(VLOOKUP($C810,DataSuS2022!$B$2:$O$854,9,FALSE),"")</f>
        <v>-</v>
      </c>
      <c r="AI810" s="37" t="str">
        <f>_xlfn.IFNA(VLOOKUP($C810,DataSuS2022!$B$2:$O$854,10,FALSE),"")</f>
        <v>-</v>
      </c>
      <c r="AJ810" s="37" t="str">
        <f>_xlfn.IFNA(VLOOKUP($C810,DataSuS2022!$B$2:$O$854,11,FALSE),"")</f>
        <v>-</v>
      </c>
      <c r="AK810" s="37" t="str">
        <f>_xlfn.IFNA(VLOOKUP($C810,DataSuS2022!$B$2:$O$854,12,TRUE),"")</f>
        <v>-</v>
      </c>
      <c r="AL810" s="37" t="str">
        <f>_xlfn.IFNA(VLOOKUP($C810,DataSuS2022!$B$2:$O$854,13,FALSE),"")</f>
        <v>-</v>
      </c>
      <c r="AM810" s="44">
        <f t="shared" si="67"/>
        <v>0</v>
      </c>
      <c r="AN810" t="str">
        <f>_xlfn.IFNA(VLOOKUP($C810,DataSuS2023!$B$2:$O$854,2,FALSE),"")</f>
        <v>-</v>
      </c>
      <c r="AO810" t="str">
        <f>_xlfn.IFNA(VLOOKUP($C810,DataSuS2023!$B$2:$O$854,3,FALSE),"")</f>
        <v>-</v>
      </c>
      <c r="AP810" t="str">
        <f>_xlfn.IFNA(VLOOKUP($C810,DataSuS2023!$B$2:$O$854,4,FALSE),"")</f>
        <v>-</v>
      </c>
      <c r="AQ810" t="str">
        <f>_xlfn.IFNA(VLOOKUP($C810,DataSuS2023!$B$2:$O$854,5,FALSE),"")</f>
        <v>-</v>
      </c>
      <c r="AR810" t="str">
        <f>_xlfn.IFNA(VLOOKUP($C810,DataSuS2023!$B$2:$O$854,6,FALSE),"")</f>
        <v>-</v>
      </c>
      <c r="AS810" t="str">
        <f>_xlfn.IFNA(VLOOKUP($C810,DataSuS2023!$B$2:$O$854,7,FALSE),"")</f>
        <v>-</v>
      </c>
      <c r="AT810" t="str">
        <f>_xlfn.IFNA(VLOOKUP($C810,DataSuS2023!$B$2:$O$854,8,FALSE),"")</f>
        <v>-</v>
      </c>
      <c r="AU810" t="str">
        <f>_xlfn.IFNA(VLOOKUP($C810,DataSuS2023!$B$2:$O$854,9,FALSE),"")</f>
        <v>-</v>
      </c>
      <c r="AV810" t="str">
        <f>_xlfn.IFNA(VLOOKUP($C810,DataSuS2023!$B$2:$O$854,10,FALSE),"")</f>
        <v>-</v>
      </c>
      <c r="AW810" t="str">
        <f>_xlfn.IFNA(VLOOKUP($C810,DataSuS2023!$B$2:$O$854,11,FALSE),"")</f>
        <v>-</v>
      </c>
      <c r="AX810" t="str">
        <f>_xlfn.IFNA(VLOOKUP($C810,DataSuS2023!$B$2:$O$854,12,FALSE),"")</f>
        <v>-</v>
      </c>
      <c r="AY810" t="str">
        <f>_xlfn.IFNA(VLOOKUP($C810,DataSuS2023!$B$2:$O$854,13,FALSE),"")</f>
        <v>-</v>
      </c>
      <c r="AZ810" s="43">
        <f t="shared" si="69"/>
        <v>0</v>
      </c>
      <c r="BA810">
        <f t="shared" si="68"/>
        <v>0</v>
      </c>
    </row>
    <row r="811" spans="1:53" ht="15.75" customHeight="1">
      <c r="A811" s="10" t="s">
        <v>1380</v>
      </c>
      <c r="B811" s="5">
        <v>3169000</v>
      </c>
      <c r="C811" s="5" t="str">
        <f t="shared" si="65"/>
        <v>31690</v>
      </c>
      <c r="D811" s="11" t="s">
        <v>64</v>
      </c>
      <c r="E811" s="12">
        <v>0.377</v>
      </c>
      <c r="F811" s="12">
        <v>0.55000000000000004</v>
      </c>
      <c r="G811" s="13">
        <v>0.68799999999999994</v>
      </c>
      <c r="H811" s="46" t="s">
        <v>902</v>
      </c>
      <c r="I811" s="13" t="s">
        <v>61</v>
      </c>
      <c r="J811" s="14">
        <v>3.61</v>
      </c>
      <c r="K811" s="14">
        <v>173.86600000000001</v>
      </c>
      <c r="L811" s="15">
        <f t="shared" si="64"/>
        <v>20.763116422992418</v>
      </c>
      <c r="M811" s="6" t="s">
        <v>62</v>
      </c>
      <c r="N811" s="3" t="str">
        <f>_xlfn.IFNA(VLOOKUP($C811,DataSuS2021!$B$2:$O$173,2,FALSE),"")</f>
        <v/>
      </c>
      <c r="O811" s="3" t="str">
        <f>_xlfn.IFNA(VLOOKUP($C811,DataSuS2021!$B$2:$O$173,3,FALSE),"")</f>
        <v/>
      </c>
      <c r="P811" s="3" t="str">
        <f>_xlfn.IFNA(VLOOKUP($C811,DataSuS2021!$B$2:$O$173,4,FALSE),"")</f>
        <v/>
      </c>
      <c r="Q811" s="3" t="str">
        <f>_xlfn.IFNA(VLOOKUP($C811,DataSuS2021!$B$2:$O$173,5,FALSE),"")</f>
        <v/>
      </c>
      <c r="R811" s="3" t="str">
        <f>_xlfn.IFNA(VLOOKUP($C811,DataSuS2021!$B$2:$O$173,6,FALSE),"")</f>
        <v/>
      </c>
      <c r="S811" s="3" t="str">
        <f>_xlfn.IFNA(VLOOKUP($C811,DataSuS2021!$B$2:$O$173,7,FALSE),"")</f>
        <v/>
      </c>
      <c r="T811" s="3" t="str">
        <f>_xlfn.IFNA(VLOOKUP($C811,DataSuS2021!$B$2:$O$173,8,FALSE),"")</f>
        <v/>
      </c>
      <c r="U811" s="3" t="str">
        <f>_xlfn.IFNA(VLOOKUP($C811,DataSuS2021!$B$2:$O$173,9,FALSE),"")</f>
        <v/>
      </c>
      <c r="V811" s="3" t="str">
        <f>_xlfn.IFNA(VLOOKUP($C811,DataSuS2021!$B$2:$O$173,10,FALSE),"")</f>
        <v/>
      </c>
      <c r="W811" s="3" t="str">
        <f>_xlfn.IFNA(VLOOKUP($C811,DataSuS2021!$B$2:$O$173,11,FALSE),"")</f>
        <v/>
      </c>
      <c r="X811" s="3" t="str">
        <f>_xlfn.IFNA(VLOOKUP($C811,DataSuS2021!$B$2:$O$173,12,FALSE),"")</f>
        <v/>
      </c>
      <c r="Y811" s="3" t="str">
        <f>_xlfn.IFNA(VLOOKUP($C811,DataSuS2021!$B$2:$O$173,13,FALSE),"")</f>
        <v/>
      </c>
      <c r="Z811" s="42">
        <f t="shared" si="66"/>
        <v>0</v>
      </c>
      <c r="AA811" s="37" t="str">
        <f>_xlfn.IFNA(VLOOKUP($C811,DataSuS2022!$B$2:$O$854,2,FALSE),"")</f>
        <v>-</v>
      </c>
      <c r="AB811" s="37" t="str">
        <f>_xlfn.IFNA(VLOOKUP($C811,DataSuS2022!$B$2:$O$854,3,FALSE),"")</f>
        <v>-</v>
      </c>
      <c r="AC811" s="37" t="str">
        <f>_xlfn.IFNA(VLOOKUP($C811,DataSuS2022!$B$2:$O$854,4,FALSE),"")</f>
        <v>-</v>
      </c>
      <c r="AD811" s="37" t="str">
        <f>_xlfn.IFNA(VLOOKUP($C811,DataSuS2022!$B$2:$O$854,5,FALSE),"")</f>
        <v>-</v>
      </c>
      <c r="AE811" s="37" t="str">
        <f>_xlfn.IFNA(VLOOKUP($C811,DataSuS2022!$B$2:$O$854,6,FALSE),"")</f>
        <v>-</v>
      </c>
      <c r="AF811" s="37" t="str">
        <f>_xlfn.IFNA(VLOOKUP($C811,DataSuS2022!$B$2:$O$854,7,FALSE),"")</f>
        <v>-</v>
      </c>
      <c r="AG811" s="37" t="str">
        <f>_xlfn.IFNA(VLOOKUP($C811,DataSuS2022!$B$2:$O$854,8,FALSE),"")</f>
        <v>-</v>
      </c>
      <c r="AH811" s="37" t="str">
        <f>_xlfn.IFNA(VLOOKUP($C811,DataSuS2022!$B$2:$O$854,9,FALSE),"")</f>
        <v>-</v>
      </c>
      <c r="AI811" s="37" t="str">
        <f>_xlfn.IFNA(VLOOKUP($C811,DataSuS2022!$B$2:$O$854,10,FALSE),"")</f>
        <v>-</v>
      </c>
      <c r="AJ811" s="37" t="str">
        <f>_xlfn.IFNA(VLOOKUP($C811,DataSuS2022!$B$2:$O$854,11,FALSE),"")</f>
        <v>-</v>
      </c>
      <c r="AK811" s="37" t="str">
        <f>_xlfn.IFNA(VLOOKUP($C811,DataSuS2022!$B$2:$O$854,12,TRUE),"")</f>
        <v>-</v>
      </c>
      <c r="AL811" s="37" t="str">
        <f>_xlfn.IFNA(VLOOKUP($C811,DataSuS2022!$B$2:$O$854,13,FALSE),"")</f>
        <v>-</v>
      </c>
      <c r="AM811" s="44">
        <f t="shared" si="67"/>
        <v>0</v>
      </c>
      <c r="AN811" t="str">
        <f>_xlfn.IFNA(VLOOKUP($C811,DataSuS2023!$B$2:$O$854,2,FALSE),"")</f>
        <v>-</v>
      </c>
      <c r="AO811" t="str">
        <f>_xlfn.IFNA(VLOOKUP($C811,DataSuS2023!$B$2:$O$854,3,FALSE),"")</f>
        <v>-</v>
      </c>
      <c r="AP811" t="str">
        <f>_xlfn.IFNA(VLOOKUP($C811,DataSuS2023!$B$2:$O$854,4,FALSE),"")</f>
        <v>-</v>
      </c>
      <c r="AQ811" t="str">
        <f>_xlfn.IFNA(VLOOKUP($C811,DataSuS2023!$B$2:$O$854,5,FALSE),"")</f>
        <v>-</v>
      </c>
      <c r="AR811" t="str">
        <f>_xlfn.IFNA(VLOOKUP($C811,DataSuS2023!$B$2:$O$854,6,FALSE),"")</f>
        <v>-</v>
      </c>
      <c r="AS811" t="str">
        <f>_xlfn.IFNA(VLOOKUP($C811,DataSuS2023!$B$2:$O$854,7,FALSE),"")</f>
        <v>-</v>
      </c>
      <c r="AT811" t="str">
        <f>_xlfn.IFNA(VLOOKUP($C811,DataSuS2023!$B$2:$O$854,8,FALSE),"")</f>
        <v>-</v>
      </c>
      <c r="AU811" t="str">
        <f>_xlfn.IFNA(VLOOKUP($C811,DataSuS2023!$B$2:$O$854,9,FALSE),"")</f>
        <v>-</v>
      </c>
      <c r="AV811" t="str">
        <f>_xlfn.IFNA(VLOOKUP($C811,DataSuS2023!$B$2:$O$854,10,FALSE),"")</f>
        <v>-</v>
      </c>
      <c r="AW811" t="str">
        <f>_xlfn.IFNA(VLOOKUP($C811,DataSuS2023!$B$2:$O$854,11,FALSE),"")</f>
        <v>-</v>
      </c>
      <c r="AX811" t="str">
        <f>_xlfn.IFNA(VLOOKUP($C811,DataSuS2023!$B$2:$O$854,12,FALSE),"")</f>
        <v>-</v>
      </c>
      <c r="AY811" t="str">
        <f>_xlfn.IFNA(VLOOKUP($C811,DataSuS2023!$B$2:$O$854,13,FALSE),"")</f>
        <v>-</v>
      </c>
      <c r="AZ811" s="43">
        <f t="shared" si="69"/>
        <v>0</v>
      </c>
      <c r="BA811">
        <f t="shared" si="68"/>
        <v>0</v>
      </c>
    </row>
    <row r="812" spans="1:53" ht="15.75" customHeight="1">
      <c r="A812" s="10" t="s">
        <v>1381</v>
      </c>
      <c r="B812" s="5">
        <v>3169059</v>
      </c>
      <c r="C812" s="5" t="str">
        <f t="shared" si="65"/>
        <v>31690</v>
      </c>
      <c r="D812" s="11" t="s">
        <v>85</v>
      </c>
      <c r="E812" s="12">
        <v>0.31900000000000001</v>
      </c>
      <c r="F812" s="12">
        <v>0.52800000000000002</v>
      </c>
      <c r="G812" s="13">
        <v>0.69599999999999995</v>
      </c>
      <c r="H812" s="46" t="s">
        <v>1382</v>
      </c>
      <c r="I812" s="13" t="s">
        <v>61</v>
      </c>
      <c r="J812" s="14">
        <v>1.08</v>
      </c>
      <c r="K812" s="14">
        <v>114.705</v>
      </c>
      <c r="L812" s="15">
        <f t="shared" si="64"/>
        <v>9.4154570419772465</v>
      </c>
      <c r="M812" s="6" t="s">
        <v>89</v>
      </c>
      <c r="N812" s="3" t="str">
        <f>_xlfn.IFNA(VLOOKUP($C812,DataSuS2021!$B$2:$O$173,2,FALSE),"")</f>
        <v/>
      </c>
      <c r="O812" s="3" t="str">
        <f>_xlfn.IFNA(VLOOKUP($C812,DataSuS2021!$B$2:$O$173,3,FALSE),"")</f>
        <v/>
      </c>
      <c r="P812" s="3" t="str">
        <f>_xlfn.IFNA(VLOOKUP($C812,DataSuS2021!$B$2:$O$173,4,FALSE),"")</f>
        <v/>
      </c>
      <c r="Q812" s="3" t="str">
        <f>_xlfn.IFNA(VLOOKUP($C812,DataSuS2021!$B$2:$O$173,5,FALSE),"")</f>
        <v/>
      </c>
      <c r="R812" s="3" t="str">
        <f>_xlfn.IFNA(VLOOKUP($C812,DataSuS2021!$B$2:$O$173,6,FALSE),"")</f>
        <v/>
      </c>
      <c r="S812" s="3" t="str">
        <f>_xlfn.IFNA(VLOOKUP($C812,DataSuS2021!$B$2:$O$173,7,FALSE),"")</f>
        <v/>
      </c>
      <c r="T812" s="3" t="str">
        <f>_xlfn.IFNA(VLOOKUP($C812,DataSuS2021!$B$2:$O$173,8,FALSE),"")</f>
        <v/>
      </c>
      <c r="U812" s="3" t="str">
        <f>_xlfn.IFNA(VLOOKUP($C812,DataSuS2021!$B$2:$O$173,9,FALSE),"")</f>
        <v/>
      </c>
      <c r="V812" s="3" t="str">
        <f>_xlfn.IFNA(VLOOKUP($C812,DataSuS2021!$B$2:$O$173,10,FALSE),"")</f>
        <v/>
      </c>
      <c r="W812" s="3" t="str">
        <f>_xlfn.IFNA(VLOOKUP($C812,DataSuS2021!$B$2:$O$173,11,FALSE),"")</f>
        <v/>
      </c>
      <c r="X812" s="3" t="str">
        <f>_xlfn.IFNA(VLOOKUP($C812,DataSuS2021!$B$2:$O$173,12,FALSE),"")</f>
        <v/>
      </c>
      <c r="Y812" s="3" t="str">
        <f>_xlfn.IFNA(VLOOKUP($C812,DataSuS2021!$B$2:$O$173,13,FALSE),"")</f>
        <v/>
      </c>
      <c r="Z812" s="42">
        <f t="shared" si="66"/>
        <v>0</v>
      </c>
      <c r="AA812" s="37" t="str">
        <f>_xlfn.IFNA(VLOOKUP($C812,DataSuS2022!$B$2:$O$854,2,FALSE),"")</f>
        <v>-</v>
      </c>
      <c r="AB812" s="37" t="str">
        <f>_xlfn.IFNA(VLOOKUP($C812,DataSuS2022!$B$2:$O$854,3,FALSE),"")</f>
        <v>-</v>
      </c>
      <c r="AC812" s="37" t="str">
        <f>_xlfn.IFNA(VLOOKUP($C812,DataSuS2022!$B$2:$O$854,4,FALSE),"")</f>
        <v>-</v>
      </c>
      <c r="AD812" s="37" t="str">
        <f>_xlfn.IFNA(VLOOKUP($C812,DataSuS2022!$B$2:$O$854,5,FALSE),"")</f>
        <v>-</v>
      </c>
      <c r="AE812" s="37" t="str">
        <f>_xlfn.IFNA(VLOOKUP($C812,DataSuS2022!$B$2:$O$854,6,FALSE),"")</f>
        <v>-</v>
      </c>
      <c r="AF812" s="37" t="str">
        <f>_xlfn.IFNA(VLOOKUP($C812,DataSuS2022!$B$2:$O$854,7,FALSE),"")</f>
        <v>-</v>
      </c>
      <c r="AG812" s="37" t="str">
        <f>_xlfn.IFNA(VLOOKUP($C812,DataSuS2022!$B$2:$O$854,8,FALSE),"")</f>
        <v>-</v>
      </c>
      <c r="AH812" s="37" t="str">
        <f>_xlfn.IFNA(VLOOKUP($C812,DataSuS2022!$B$2:$O$854,9,FALSE),"")</f>
        <v>-</v>
      </c>
      <c r="AI812" s="37" t="str">
        <f>_xlfn.IFNA(VLOOKUP($C812,DataSuS2022!$B$2:$O$854,10,FALSE),"")</f>
        <v>-</v>
      </c>
      <c r="AJ812" s="37" t="str">
        <f>_xlfn.IFNA(VLOOKUP($C812,DataSuS2022!$B$2:$O$854,11,FALSE),"")</f>
        <v>-</v>
      </c>
      <c r="AK812" s="37" t="str">
        <f>_xlfn.IFNA(VLOOKUP($C812,DataSuS2022!$B$2:$O$854,12,TRUE),"")</f>
        <v>-</v>
      </c>
      <c r="AL812" s="37" t="str">
        <f>_xlfn.IFNA(VLOOKUP($C812,DataSuS2022!$B$2:$O$854,13,FALSE),"")</f>
        <v>-</v>
      </c>
      <c r="AM812" s="44">
        <f t="shared" si="67"/>
        <v>0</v>
      </c>
      <c r="AN812" t="str">
        <f>_xlfn.IFNA(VLOOKUP($C812,DataSuS2023!$B$2:$O$854,2,FALSE),"")</f>
        <v>-</v>
      </c>
      <c r="AO812" t="str">
        <f>_xlfn.IFNA(VLOOKUP($C812,DataSuS2023!$B$2:$O$854,3,FALSE),"")</f>
        <v>-</v>
      </c>
      <c r="AP812" t="str">
        <f>_xlfn.IFNA(VLOOKUP($C812,DataSuS2023!$B$2:$O$854,4,FALSE),"")</f>
        <v>-</v>
      </c>
      <c r="AQ812" t="str">
        <f>_xlfn.IFNA(VLOOKUP($C812,DataSuS2023!$B$2:$O$854,5,FALSE),"")</f>
        <v>-</v>
      </c>
      <c r="AR812" t="str">
        <f>_xlfn.IFNA(VLOOKUP($C812,DataSuS2023!$B$2:$O$854,6,FALSE),"")</f>
        <v>-</v>
      </c>
      <c r="AS812" t="str">
        <f>_xlfn.IFNA(VLOOKUP($C812,DataSuS2023!$B$2:$O$854,7,FALSE),"")</f>
        <v>-</v>
      </c>
      <c r="AT812" t="str">
        <f>_xlfn.IFNA(VLOOKUP($C812,DataSuS2023!$B$2:$O$854,8,FALSE),"")</f>
        <v>-</v>
      </c>
      <c r="AU812" t="str">
        <f>_xlfn.IFNA(VLOOKUP($C812,DataSuS2023!$B$2:$O$854,9,FALSE),"")</f>
        <v>-</v>
      </c>
      <c r="AV812" t="str">
        <f>_xlfn.IFNA(VLOOKUP($C812,DataSuS2023!$B$2:$O$854,10,FALSE),"")</f>
        <v>-</v>
      </c>
      <c r="AW812" t="str">
        <f>_xlfn.IFNA(VLOOKUP($C812,DataSuS2023!$B$2:$O$854,11,FALSE),"")</f>
        <v>-</v>
      </c>
      <c r="AX812" t="str">
        <f>_xlfn.IFNA(VLOOKUP($C812,DataSuS2023!$B$2:$O$854,12,FALSE),"")</f>
        <v>-</v>
      </c>
      <c r="AY812" t="str">
        <f>_xlfn.IFNA(VLOOKUP($C812,DataSuS2023!$B$2:$O$854,13,FALSE),"")</f>
        <v>-</v>
      </c>
      <c r="AZ812" s="43">
        <f t="shared" si="69"/>
        <v>0</v>
      </c>
      <c r="BA812">
        <f t="shared" si="68"/>
        <v>0</v>
      </c>
    </row>
    <row r="813" spans="1:53" ht="15.75" customHeight="1">
      <c r="A813" s="10" t="s">
        <v>1383</v>
      </c>
      <c r="B813" s="5">
        <v>3169109</v>
      </c>
      <c r="C813" s="5" t="str">
        <f t="shared" si="65"/>
        <v>31691</v>
      </c>
      <c r="D813" s="11" t="s">
        <v>59</v>
      </c>
      <c r="E813" s="12">
        <v>0.48299999999999998</v>
      </c>
      <c r="F813" s="12">
        <v>0.60599999999999998</v>
      </c>
      <c r="G813" s="13">
        <v>0.66100000000000003</v>
      </c>
      <c r="H813" s="46" t="s">
        <v>478</v>
      </c>
      <c r="I813" s="13" t="s">
        <v>61</v>
      </c>
      <c r="J813" s="14">
        <v>1.34</v>
      </c>
      <c r="K813" s="14">
        <v>136.77600000000001</v>
      </c>
      <c r="L813" s="15">
        <f t="shared" si="64"/>
        <v>9.797040416447329</v>
      </c>
      <c r="M813" s="6" t="s">
        <v>89</v>
      </c>
      <c r="N813" s="3" t="str">
        <f>_xlfn.IFNA(VLOOKUP($C813,DataSuS2021!$B$2:$O$173,2,FALSE),"")</f>
        <v/>
      </c>
      <c r="O813" s="3" t="str">
        <f>_xlfn.IFNA(VLOOKUP($C813,DataSuS2021!$B$2:$O$173,3,FALSE),"")</f>
        <v/>
      </c>
      <c r="P813" s="3" t="str">
        <f>_xlfn.IFNA(VLOOKUP($C813,DataSuS2021!$B$2:$O$173,4,FALSE),"")</f>
        <v/>
      </c>
      <c r="Q813" s="3" t="str">
        <f>_xlfn.IFNA(VLOOKUP($C813,DataSuS2021!$B$2:$O$173,5,FALSE),"")</f>
        <v/>
      </c>
      <c r="R813" s="3" t="str">
        <f>_xlfn.IFNA(VLOOKUP($C813,DataSuS2021!$B$2:$O$173,6,FALSE),"")</f>
        <v/>
      </c>
      <c r="S813" s="3" t="str">
        <f>_xlfn.IFNA(VLOOKUP($C813,DataSuS2021!$B$2:$O$173,7,FALSE),"")</f>
        <v/>
      </c>
      <c r="T813" s="3" t="str">
        <f>_xlfn.IFNA(VLOOKUP($C813,DataSuS2021!$B$2:$O$173,8,FALSE),"")</f>
        <v/>
      </c>
      <c r="U813" s="3" t="str">
        <f>_xlfn.IFNA(VLOOKUP($C813,DataSuS2021!$B$2:$O$173,9,FALSE),"")</f>
        <v/>
      </c>
      <c r="V813" s="3" t="str">
        <f>_xlfn.IFNA(VLOOKUP($C813,DataSuS2021!$B$2:$O$173,10,FALSE),"")</f>
        <v/>
      </c>
      <c r="W813" s="3" t="str">
        <f>_xlfn.IFNA(VLOOKUP($C813,DataSuS2021!$B$2:$O$173,11,FALSE),"")</f>
        <v/>
      </c>
      <c r="X813" s="3" t="str">
        <f>_xlfn.IFNA(VLOOKUP($C813,DataSuS2021!$B$2:$O$173,12,FALSE),"")</f>
        <v/>
      </c>
      <c r="Y813" s="3" t="str">
        <f>_xlfn.IFNA(VLOOKUP($C813,DataSuS2021!$B$2:$O$173,13,FALSE),"")</f>
        <v/>
      </c>
      <c r="Z813" s="42">
        <f t="shared" si="66"/>
        <v>0</v>
      </c>
      <c r="AA813" s="37" t="str">
        <f>_xlfn.IFNA(VLOOKUP($C813,DataSuS2022!$B$2:$O$854,2,FALSE),"")</f>
        <v>-</v>
      </c>
      <c r="AB813" s="37" t="str">
        <f>_xlfn.IFNA(VLOOKUP($C813,DataSuS2022!$B$2:$O$854,3,FALSE),"")</f>
        <v>-</v>
      </c>
      <c r="AC813" s="37" t="str">
        <f>_xlfn.IFNA(VLOOKUP($C813,DataSuS2022!$B$2:$O$854,4,FALSE),"")</f>
        <v>-</v>
      </c>
      <c r="AD813" s="37" t="str">
        <f>_xlfn.IFNA(VLOOKUP($C813,DataSuS2022!$B$2:$O$854,5,FALSE),"")</f>
        <v>-</v>
      </c>
      <c r="AE813" s="37" t="str">
        <f>_xlfn.IFNA(VLOOKUP($C813,DataSuS2022!$B$2:$O$854,6,FALSE),"")</f>
        <v>-</v>
      </c>
      <c r="AF813" s="37" t="str">
        <f>_xlfn.IFNA(VLOOKUP($C813,DataSuS2022!$B$2:$O$854,7,FALSE),"")</f>
        <v>-</v>
      </c>
      <c r="AG813" s="37" t="str">
        <f>_xlfn.IFNA(VLOOKUP($C813,DataSuS2022!$B$2:$O$854,8,FALSE),"")</f>
        <v>-</v>
      </c>
      <c r="AH813" s="37" t="str">
        <f>_xlfn.IFNA(VLOOKUP($C813,DataSuS2022!$B$2:$O$854,9,FALSE),"")</f>
        <v>-</v>
      </c>
      <c r="AI813" s="37" t="str">
        <f>_xlfn.IFNA(VLOOKUP($C813,DataSuS2022!$B$2:$O$854,10,FALSE),"")</f>
        <v>-</v>
      </c>
      <c r="AJ813" s="37" t="str">
        <f>_xlfn.IFNA(VLOOKUP($C813,DataSuS2022!$B$2:$O$854,11,FALSE),"")</f>
        <v>-</v>
      </c>
      <c r="AK813" s="37" t="str">
        <f>_xlfn.IFNA(VLOOKUP($C813,DataSuS2022!$B$2:$O$854,12,TRUE),"")</f>
        <v>-</v>
      </c>
      <c r="AL813" s="37" t="str">
        <f>_xlfn.IFNA(VLOOKUP($C813,DataSuS2022!$B$2:$O$854,13,FALSE),"")</f>
        <v>-</v>
      </c>
      <c r="AM813" s="44">
        <f t="shared" si="67"/>
        <v>0</v>
      </c>
      <c r="AN813" t="str">
        <f>_xlfn.IFNA(VLOOKUP($C813,DataSuS2023!$B$2:$O$854,2,FALSE),"")</f>
        <v>-</v>
      </c>
      <c r="AO813" t="str">
        <f>_xlfn.IFNA(VLOOKUP($C813,DataSuS2023!$B$2:$O$854,3,FALSE),"")</f>
        <v>-</v>
      </c>
      <c r="AP813" t="str">
        <f>_xlfn.IFNA(VLOOKUP($C813,DataSuS2023!$B$2:$O$854,4,FALSE),"")</f>
        <v>-</v>
      </c>
      <c r="AQ813" t="str">
        <f>_xlfn.IFNA(VLOOKUP($C813,DataSuS2023!$B$2:$O$854,5,FALSE),"")</f>
        <v>-</v>
      </c>
      <c r="AR813" t="str">
        <f>_xlfn.IFNA(VLOOKUP($C813,DataSuS2023!$B$2:$O$854,6,FALSE),"")</f>
        <v>-</v>
      </c>
      <c r="AS813" t="str">
        <f>_xlfn.IFNA(VLOOKUP($C813,DataSuS2023!$B$2:$O$854,7,FALSE),"")</f>
        <v>-</v>
      </c>
      <c r="AT813" t="str">
        <f>_xlfn.IFNA(VLOOKUP($C813,DataSuS2023!$B$2:$O$854,8,FALSE),"")</f>
        <v>-</v>
      </c>
      <c r="AU813" t="str">
        <f>_xlfn.IFNA(VLOOKUP($C813,DataSuS2023!$B$2:$O$854,9,FALSE),"")</f>
        <v>-</v>
      </c>
      <c r="AV813" t="str">
        <f>_xlfn.IFNA(VLOOKUP($C813,DataSuS2023!$B$2:$O$854,10,FALSE),"")</f>
        <v>-</v>
      </c>
      <c r="AW813" t="str">
        <f>_xlfn.IFNA(VLOOKUP($C813,DataSuS2023!$B$2:$O$854,11,FALSE),"")</f>
        <v>-</v>
      </c>
      <c r="AX813" t="str">
        <f>_xlfn.IFNA(VLOOKUP($C813,DataSuS2023!$B$2:$O$854,12,FALSE),"")</f>
        <v>-</v>
      </c>
      <c r="AY813" t="str">
        <f>_xlfn.IFNA(VLOOKUP($C813,DataSuS2023!$B$2:$O$854,13,FALSE),"")</f>
        <v>-</v>
      </c>
      <c r="AZ813" s="43">
        <f t="shared" si="69"/>
        <v>0</v>
      </c>
      <c r="BA813">
        <f t="shared" si="68"/>
        <v>0</v>
      </c>
    </row>
    <row r="814" spans="1:53" ht="15.75" customHeight="1">
      <c r="A814" s="10" t="s">
        <v>1384</v>
      </c>
      <c r="B814" s="5">
        <v>3169208</v>
      </c>
      <c r="C814" s="5" t="str">
        <f t="shared" si="65"/>
        <v>31692</v>
      </c>
      <c r="D814" s="11" t="s">
        <v>64</v>
      </c>
      <c r="E814" s="12">
        <v>0.48899999999999999</v>
      </c>
      <c r="F814" s="12">
        <v>0.63500000000000001</v>
      </c>
      <c r="G814" s="13">
        <v>0.71799999999999997</v>
      </c>
      <c r="H814" s="46" t="s">
        <v>1212</v>
      </c>
      <c r="I814" s="13" t="s">
        <v>61</v>
      </c>
      <c r="J814" s="14">
        <v>1.62</v>
      </c>
      <c r="K814" s="14">
        <v>285.12400000000002</v>
      </c>
      <c r="L814" s="15">
        <f t="shared" si="64"/>
        <v>5.6817384716824959</v>
      </c>
      <c r="M814" s="6" t="s">
        <v>62</v>
      </c>
      <c r="N814" s="3" t="str">
        <f>_xlfn.IFNA(VLOOKUP($C814,DataSuS2021!$B$2:$O$173,2,FALSE),"")</f>
        <v/>
      </c>
      <c r="O814" s="3" t="str">
        <f>_xlfn.IFNA(VLOOKUP($C814,DataSuS2021!$B$2:$O$173,3,FALSE),"")</f>
        <v/>
      </c>
      <c r="P814" s="3" t="str">
        <f>_xlfn.IFNA(VLOOKUP($C814,DataSuS2021!$B$2:$O$173,4,FALSE),"")</f>
        <v/>
      </c>
      <c r="Q814" s="3" t="str">
        <f>_xlfn.IFNA(VLOOKUP($C814,DataSuS2021!$B$2:$O$173,5,FALSE),"")</f>
        <v/>
      </c>
      <c r="R814" s="3" t="str">
        <f>_xlfn.IFNA(VLOOKUP($C814,DataSuS2021!$B$2:$O$173,6,FALSE),"")</f>
        <v/>
      </c>
      <c r="S814" s="3" t="str">
        <f>_xlfn.IFNA(VLOOKUP($C814,DataSuS2021!$B$2:$O$173,7,FALSE),"")</f>
        <v/>
      </c>
      <c r="T814" s="3" t="str">
        <f>_xlfn.IFNA(VLOOKUP($C814,DataSuS2021!$B$2:$O$173,8,FALSE),"")</f>
        <v/>
      </c>
      <c r="U814" s="3" t="str">
        <f>_xlfn.IFNA(VLOOKUP($C814,DataSuS2021!$B$2:$O$173,9,FALSE),"")</f>
        <v/>
      </c>
      <c r="V814" s="3" t="str">
        <f>_xlfn.IFNA(VLOOKUP($C814,DataSuS2021!$B$2:$O$173,10,FALSE),"")</f>
        <v/>
      </c>
      <c r="W814" s="3" t="str">
        <f>_xlfn.IFNA(VLOOKUP($C814,DataSuS2021!$B$2:$O$173,11,FALSE),"")</f>
        <v/>
      </c>
      <c r="X814" s="3" t="str">
        <f>_xlfn.IFNA(VLOOKUP($C814,DataSuS2021!$B$2:$O$173,12,FALSE),"")</f>
        <v/>
      </c>
      <c r="Y814" s="3" t="str">
        <f>_xlfn.IFNA(VLOOKUP($C814,DataSuS2021!$B$2:$O$173,13,FALSE),"")</f>
        <v/>
      </c>
      <c r="Z814" s="42">
        <f t="shared" si="66"/>
        <v>0</v>
      </c>
      <c r="AA814" s="37" t="str">
        <f>_xlfn.IFNA(VLOOKUP($C814,DataSuS2022!$B$2:$O$854,2,FALSE),"")</f>
        <v>-</v>
      </c>
      <c r="AB814" s="37" t="str">
        <f>_xlfn.IFNA(VLOOKUP($C814,DataSuS2022!$B$2:$O$854,3,FALSE),"")</f>
        <v>-</v>
      </c>
      <c r="AC814" s="37" t="str">
        <f>_xlfn.IFNA(VLOOKUP($C814,DataSuS2022!$B$2:$O$854,4,FALSE),"")</f>
        <v>-</v>
      </c>
      <c r="AD814" s="37" t="str">
        <f>_xlfn.IFNA(VLOOKUP($C814,DataSuS2022!$B$2:$O$854,5,FALSE),"")</f>
        <v>-</v>
      </c>
      <c r="AE814" s="37" t="str">
        <f>_xlfn.IFNA(VLOOKUP($C814,DataSuS2022!$B$2:$O$854,6,FALSE),"")</f>
        <v>-</v>
      </c>
      <c r="AF814" s="37" t="str">
        <f>_xlfn.IFNA(VLOOKUP($C814,DataSuS2022!$B$2:$O$854,7,FALSE),"")</f>
        <v>-</v>
      </c>
      <c r="AG814" s="37" t="str">
        <f>_xlfn.IFNA(VLOOKUP($C814,DataSuS2022!$B$2:$O$854,8,FALSE),"")</f>
        <v>-</v>
      </c>
      <c r="AH814" s="37" t="str">
        <f>_xlfn.IFNA(VLOOKUP($C814,DataSuS2022!$B$2:$O$854,9,FALSE),"")</f>
        <v>-</v>
      </c>
      <c r="AI814" s="37" t="str">
        <f>_xlfn.IFNA(VLOOKUP($C814,DataSuS2022!$B$2:$O$854,10,FALSE),"")</f>
        <v>-</v>
      </c>
      <c r="AJ814" s="37" t="str">
        <f>_xlfn.IFNA(VLOOKUP($C814,DataSuS2022!$B$2:$O$854,11,FALSE),"")</f>
        <v>-</v>
      </c>
      <c r="AK814" s="37" t="str">
        <f>_xlfn.IFNA(VLOOKUP($C814,DataSuS2022!$B$2:$O$854,12,TRUE),"")</f>
        <v>-</v>
      </c>
      <c r="AL814" s="37" t="str">
        <f>_xlfn.IFNA(VLOOKUP($C814,DataSuS2022!$B$2:$O$854,13,FALSE),"")</f>
        <v>-</v>
      </c>
      <c r="AM814" s="44">
        <f t="shared" si="67"/>
        <v>0</v>
      </c>
      <c r="AN814" t="str">
        <f>_xlfn.IFNA(VLOOKUP($C814,DataSuS2023!$B$2:$O$854,2,FALSE),"")</f>
        <v>-</v>
      </c>
      <c r="AO814" t="str">
        <f>_xlfn.IFNA(VLOOKUP($C814,DataSuS2023!$B$2:$O$854,3,FALSE),"")</f>
        <v>-</v>
      </c>
      <c r="AP814" t="str">
        <f>_xlfn.IFNA(VLOOKUP($C814,DataSuS2023!$B$2:$O$854,4,FALSE),"")</f>
        <v>-</v>
      </c>
      <c r="AQ814" t="str">
        <f>_xlfn.IFNA(VLOOKUP($C814,DataSuS2023!$B$2:$O$854,5,FALSE),"")</f>
        <v>-</v>
      </c>
      <c r="AR814" t="str">
        <f>_xlfn.IFNA(VLOOKUP($C814,DataSuS2023!$B$2:$O$854,6,FALSE),"")</f>
        <v>-</v>
      </c>
      <c r="AS814" t="str">
        <f>_xlfn.IFNA(VLOOKUP($C814,DataSuS2023!$B$2:$O$854,7,FALSE),"")</f>
        <v>-</v>
      </c>
      <c r="AT814" t="str">
        <f>_xlfn.IFNA(VLOOKUP($C814,DataSuS2023!$B$2:$O$854,8,FALSE),"")</f>
        <v>-</v>
      </c>
      <c r="AU814" t="str">
        <f>_xlfn.IFNA(VLOOKUP($C814,DataSuS2023!$B$2:$O$854,9,FALSE),"")</f>
        <v>-</v>
      </c>
      <c r="AV814" t="str">
        <f>_xlfn.IFNA(VLOOKUP($C814,DataSuS2023!$B$2:$O$854,10,FALSE),"")</f>
        <v>-</v>
      </c>
      <c r="AW814" t="str">
        <f>_xlfn.IFNA(VLOOKUP($C814,DataSuS2023!$B$2:$O$854,11,FALSE),"")</f>
        <v>-</v>
      </c>
      <c r="AX814" t="str">
        <f>_xlfn.IFNA(VLOOKUP($C814,DataSuS2023!$B$2:$O$854,12,FALSE),"")</f>
        <v>-</v>
      </c>
      <c r="AY814" t="str">
        <f>_xlfn.IFNA(VLOOKUP($C814,DataSuS2023!$B$2:$O$854,13,FALSE),"")</f>
        <v>-</v>
      </c>
      <c r="AZ814" s="43">
        <f t="shared" si="69"/>
        <v>0</v>
      </c>
      <c r="BA814">
        <f t="shared" si="68"/>
        <v>0</v>
      </c>
    </row>
    <row r="815" spans="1:53" ht="15.75" customHeight="1">
      <c r="A815" s="10" t="s">
        <v>1385</v>
      </c>
      <c r="B815" s="5">
        <v>3169307</v>
      </c>
      <c r="C815" s="5" t="str">
        <f t="shared" si="65"/>
        <v>31693</v>
      </c>
      <c r="D815" s="11" t="s">
        <v>119</v>
      </c>
      <c r="E815" s="12">
        <v>0.45600000000000002</v>
      </c>
      <c r="F815" s="12">
        <v>0.64100000000000001</v>
      </c>
      <c r="G815" s="13">
        <v>0.74399999999999999</v>
      </c>
      <c r="H815" s="46" t="s">
        <v>1386</v>
      </c>
      <c r="I815" s="13" t="s">
        <v>61</v>
      </c>
      <c r="J815" s="14">
        <v>21.56</v>
      </c>
      <c r="K815" s="14">
        <v>828.03800000000001</v>
      </c>
      <c r="L815" s="15">
        <f t="shared" si="64"/>
        <v>26.037452387450816</v>
      </c>
      <c r="M815" s="6" t="s">
        <v>89</v>
      </c>
      <c r="N815" s="3" t="str">
        <f>_xlfn.IFNA(VLOOKUP($C815,DataSuS2021!$B$2:$O$173,2,FALSE),"")</f>
        <v/>
      </c>
      <c r="O815" s="3" t="str">
        <f>_xlfn.IFNA(VLOOKUP($C815,DataSuS2021!$B$2:$O$173,3,FALSE),"")</f>
        <v/>
      </c>
      <c r="P815" s="3" t="str">
        <f>_xlfn.IFNA(VLOOKUP($C815,DataSuS2021!$B$2:$O$173,4,FALSE),"")</f>
        <v/>
      </c>
      <c r="Q815" s="3" t="str">
        <f>_xlfn.IFNA(VLOOKUP($C815,DataSuS2021!$B$2:$O$173,5,FALSE),"")</f>
        <v/>
      </c>
      <c r="R815" s="3" t="str">
        <f>_xlfn.IFNA(VLOOKUP($C815,DataSuS2021!$B$2:$O$173,6,FALSE),"")</f>
        <v/>
      </c>
      <c r="S815" s="3" t="str">
        <f>_xlfn.IFNA(VLOOKUP($C815,DataSuS2021!$B$2:$O$173,7,FALSE),"")</f>
        <v/>
      </c>
      <c r="T815" s="3" t="str">
        <f>_xlfn.IFNA(VLOOKUP($C815,DataSuS2021!$B$2:$O$173,8,FALSE),"")</f>
        <v/>
      </c>
      <c r="U815" s="3" t="str">
        <f>_xlfn.IFNA(VLOOKUP($C815,DataSuS2021!$B$2:$O$173,9,FALSE),"")</f>
        <v/>
      </c>
      <c r="V815" s="3" t="str">
        <f>_xlfn.IFNA(VLOOKUP($C815,DataSuS2021!$B$2:$O$173,10,FALSE),"")</f>
        <v/>
      </c>
      <c r="W815" s="3" t="str">
        <f>_xlfn.IFNA(VLOOKUP($C815,DataSuS2021!$B$2:$O$173,11,FALSE),"")</f>
        <v/>
      </c>
      <c r="X815" s="3" t="str">
        <f>_xlfn.IFNA(VLOOKUP($C815,DataSuS2021!$B$2:$O$173,12,FALSE),"")</f>
        <v/>
      </c>
      <c r="Y815" s="3" t="str">
        <f>_xlfn.IFNA(VLOOKUP($C815,DataSuS2021!$B$2:$O$173,13,FALSE),"")</f>
        <v/>
      </c>
      <c r="Z815" s="42">
        <f t="shared" si="66"/>
        <v>0</v>
      </c>
      <c r="AA815" s="37" t="str">
        <f>_xlfn.IFNA(VLOOKUP($C815,DataSuS2022!$B$2:$O$854,2,FALSE),"")</f>
        <v>-</v>
      </c>
      <c r="AB815" s="37" t="str">
        <f>_xlfn.IFNA(VLOOKUP($C815,DataSuS2022!$B$2:$O$854,3,FALSE),"")</f>
        <v>-</v>
      </c>
      <c r="AC815" s="37" t="str">
        <f>_xlfn.IFNA(VLOOKUP($C815,DataSuS2022!$B$2:$O$854,4,FALSE),"")</f>
        <v>-</v>
      </c>
      <c r="AD815" s="37" t="str">
        <f>_xlfn.IFNA(VLOOKUP($C815,DataSuS2022!$B$2:$O$854,5,FALSE),"")</f>
        <v>-</v>
      </c>
      <c r="AE815" s="37" t="str">
        <f>_xlfn.IFNA(VLOOKUP($C815,DataSuS2022!$B$2:$O$854,6,FALSE),"")</f>
        <v>-</v>
      </c>
      <c r="AF815" s="37" t="str">
        <f>_xlfn.IFNA(VLOOKUP($C815,DataSuS2022!$B$2:$O$854,7,FALSE),"")</f>
        <v>-</v>
      </c>
      <c r="AG815" s="37" t="str">
        <f>_xlfn.IFNA(VLOOKUP($C815,DataSuS2022!$B$2:$O$854,8,FALSE),"")</f>
        <v>-</v>
      </c>
      <c r="AH815" s="37" t="str">
        <f>_xlfn.IFNA(VLOOKUP($C815,DataSuS2022!$B$2:$O$854,9,FALSE),"")</f>
        <v>-</v>
      </c>
      <c r="AI815" s="37" t="str">
        <f>_xlfn.IFNA(VLOOKUP($C815,DataSuS2022!$B$2:$O$854,10,FALSE),"")</f>
        <v>-</v>
      </c>
      <c r="AJ815" s="37" t="str">
        <f>_xlfn.IFNA(VLOOKUP($C815,DataSuS2022!$B$2:$O$854,11,FALSE),"")</f>
        <v>-</v>
      </c>
      <c r="AK815" s="37" t="str">
        <f>_xlfn.IFNA(VLOOKUP($C815,DataSuS2022!$B$2:$O$854,12,TRUE),"")</f>
        <v>-</v>
      </c>
      <c r="AL815" s="37" t="str">
        <f>_xlfn.IFNA(VLOOKUP($C815,DataSuS2022!$B$2:$O$854,13,FALSE),"")</f>
        <v>-</v>
      </c>
      <c r="AM815" s="44">
        <f t="shared" si="67"/>
        <v>0</v>
      </c>
      <c r="AN815" t="str">
        <f>_xlfn.IFNA(VLOOKUP($C815,DataSuS2023!$B$2:$O$854,2,FALSE),"")</f>
        <v>-</v>
      </c>
      <c r="AO815" t="str">
        <f>_xlfn.IFNA(VLOOKUP($C815,DataSuS2023!$B$2:$O$854,3,FALSE),"")</f>
        <v>-</v>
      </c>
      <c r="AP815" t="str">
        <f>_xlfn.IFNA(VLOOKUP($C815,DataSuS2023!$B$2:$O$854,4,FALSE),"")</f>
        <v>-</v>
      </c>
      <c r="AQ815" t="str">
        <f>_xlfn.IFNA(VLOOKUP($C815,DataSuS2023!$B$2:$O$854,5,FALSE),"")</f>
        <v>-</v>
      </c>
      <c r="AR815" t="str">
        <f>_xlfn.IFNA(VLOOKUP($C815,DataSuS2023!$B$2:$O$854,6,FALSE),"")</f>
        <v>-</v>
      </c>
      <c r="AS815" t="str">
        <f>_xlfn.IFNA(VLOOKUP($C815,DataSuS2023!$B$2:$O$854,7,FALSE),"")</f>
        <v>-</v>
      </c>
      <c r="AT815" t="str">
        <f>_xlfn.IFNA(VLOOKUP($C815,DataSuS2023!$B$2:$O$854,8,FALSE),"")</f>
        <v>-</v>
      </c>
      <c r="AU815" t="str">
        <f>_xlfn.IFNA(VLOOKUP($C815,DataSuS2023!$B$2:$O$854,9,FALSE),"")</f>
        <v>-</v>
      </c>
      <c r="AV815" t="str">
        <f>_xlfn.IFNA(VLOOKUP($C815,DataSuS2023!$B$2:$O$854,10,FALSE),"")</f>
        <v>-</v>
      </c>
      <c r="AW815" t="str">
        <f>_xlfn.IFNA(VLOOKUP($C815,DataSuS2023!$B$2:$O$854,11,FALSE),"")</f>
        <v>-</v>
      </c>
      <c r="AX815" t="str">
        <f>_xlfn.IFNA(VLOOKUP($C815,DataSuS2023!$B$2:$O$854,12,FALSE),"")</f>
        <v>-</v>
      </c>
      <c r="AY815" t="str">
        <f>_xlfn.IFNA(VLOOKUP($C815,DataSuS2023!$B$2:$O$854,13,FALSE),"")</f>
        <v>-</v>
      </c>
      <c r="AZ815" s="43">
        <f t="shared" si="69"/>
        <v>0</v>
      </c>
      <c r="BA815">
        <f t="shared" si="68"/>
        <v>0</v>
      </c>
    </row>
    <row r="816" spans="1:53" ht="15.75" customHeight="1">
      <c r="A816" s="10" t="s">
        <v>1387</v>
      </c>
      <c r="B816" s="5">
        <v>3169356</v>
      </c>
      <c r="C816" s="5" t="str">
        <f t="shared" si="65"/>
        <v>31693</v>
      </c>
      <c r="D816" s="11" t="s">
        <v>143</v>
      </c>
      <c r="E816" s="12">
        <v>0.47899999999999998</v>
      </c>
      <c r="F816" s="12">
        <v>0.626</v>
      </c>
      <c r="G816" s="13">
        <v>0.752</v>
      </c>
      <c r="H816" s="46" t="s">
        <v>1388</v>
      </c>
      <c r="I816" s="13" t="s">
        <v>53</v>
      </c>
      <c r="J816" s="14">
        <v>12.17</v>
      </c>
      <c r="K816" s="14">
        <v>2678.2530000000002</v>
      </c>
      <c r="L816" s="15">
        <f t="shared" si="64"/>
        <v>4.5440068582019695</v>
      </c>
      <c r="M816" s="6" t="s">
        <v>57</v>
      </c>
      <c r="N816" s="3" t="str">
        <f>_xlfn.IFNA(VLOOKUP($C816,DataSuS2021!$B$2:$O$173,2,FALSE),"")</f>
        <v/>
      </c>
      <c r="O816" s="3" t="str">
        <f>_xlfn.IFNA(VLOOKUP($C816,DataSuS2021!$B$2:$O$173,3,FALSE),"")</f>
        <v/>
      </c>
      <c r="P816" s="3" t="str">
        <f>_xlfn.IFNA(VLOOKUP($C816,DataSuS2021!$B$2:$O$173,4,FALSE),"")</f>
        <v/>
      </c>
      <c r="Q816" s="3" t="str">
        <f>_xlfn.IFNA(VLOOKUP($C816,DataSuS2021!$B$2:$O$173,5,FALSE),"")</f>
        <v/>
      </c>
      <c r="R816" s="3" t="str">
        <f>_xlfn.IFNA(VLOOKUP($C816,DataSuS2021!$B$2:$O$173,6,FALSE),"")</f>
        <v/>
      </c>
      <c r="S816" s="3" t="str">
        <f>_xlfn.IFNA(VLOOKUP($C816,DataSuS2021!$B$2:$O$173,7,FALSE),"")</f>
        <v/>
      </c>
      <c r="T816" s="3" t="str">
        <f>_xlfn.IFNA(VLOOKUP($C816,DataSuS2021!$B$2:$O$173,8,FALSE),"")</f>
        <v/>
      </c>
      <c r="U816" s="3" t="str">
        <f>_xlfn.IFNA(VLOOKUP($C816,DataSuS2021!$B$2:$O$173,9,FALSE),"")</f>
        <v/>
      </c>
      <c r="V816" s="3" t="str">
        <f>_xlfn.IFNA(VLOOKUP($C816,DataSuS2021!$B$2:$O$173,10,FALSE),"")</f>
        <v/>
      </c>
      <c r="W816" s="3" t="str">
        <f>_xlfn.IFNA(VLOOKUP($C816,DataSuS2021!$B$2:$O$173,11,FALSE),"")</f>
        <v/>
      </c>
      <c r="X816" s="3" t="str">
        <f>_xlfn.IFNA(VLOOKUP($C816,DataSuS2021!$B$2:$O$173,12,FALSE),"")</f>
        <v/>
      </c>
      <c r="Y816" s="3" t="str">
        <f>_xlfn.IFNA(VLOOKUP($C816,DataSuS2021!$B$2:$O$173,13,FALSE),"")</f>
        <v/>
      </c>
      <c r="Z816" s="42">
        <f t="shared" si="66"/>
        <v>0</v>
      </c>
      <c r="AA816" s="37" t="str">
        <f>_xlfn.IFNA(VLOOKUP($C816,DataSuS2022!$B$2:$O$854,2,FALSE),"")</f>
        <v>-</v>
      </c>
      <c r="AB816" s="37" t="str">
        <f>_xlfn.IFNA(VLOOKUP($C816,DataSuS2022!$B$2:$O$854,3,FALSE),"")</f>
        <v>-</v>
      </c>
      <c r="AC816" s="37" t="str">
        <f>_xlfn.IFNA(VLOOKUP($C816,DataSuS2022!$B$2:$O$854,4,FALSE),"")</f>
        <v>-</v>
      </c>
      <c r="AD816" s="37" t="str">
        <f>_xlfn.IFNA(VLOOKUP($C816,DataSuS2022!$B$2:$O$854,5,FALSE),"")</f>
        <v>-</v>
      </c>
      <c r="AE816" s="37" t="str">
        <f>_xlfn.IFNA(VLOOKUP($C816,DataSuS2022!$B$2:$O$854,6,FALSE),"")</f>
        <v>-</v>
      </c>
      <c r="AF816" s="37" t="str">
        <f>_xlfn.IFNA(VLOOKUP($C816,DataSuS2022!$B$2:$O$854,7,FALSE),"")</f>
        <v>-</v>
      </c>
      <c r="AG816" s="37" t="str">
        <f>_xlfn.IFNA(VLOOKUP($C816,DataSuS2022!$B$2:$O$854,8,FALSE),"")</f>
        <v>-</v>
      </c>
      <c r="AH816" s="37" t="str">
        <f>_xlfn.IFNA(VLOOKUP($C816,DataSuS2022!$B$2:$O$854,9,FALSE),"")</f>
        <v>-</v>
      </c>
      <c r="AI816" s="37" t="str">
        <f>_xlfn.IFNA(VLOOKUP($C816,DataSuS2022!$B$2:$O$854,10,FALSE),"")</f>
        <v>-</v>
      </c>
      <c r="AJ816" s="37" t="str">
        <f>_xlfn.IFNA(VLOOKUP($C816,DataSuS2022!$B$2:$O$854,11,FALSE),"")</f>
        <v>-</v>
      </c>
      <c r="AK816" s="37" t="str">
        <f>_xlfn.IFNA(VLOOKUP($C816,DataSuS2022!$B$2:$O$854,12,TRUE),"")</f>
        <v>-</v>
      </c>
      <c r="AL816" s="37" t="str">
        <f>_xlfn.IFNA(VLOOKUP($C816,DataSuS2022!$B$2:$O$854,13,FALSE),"")</f>
        <v>-</v>
      </c>
      <c r="AM816" s="44">
        <f t="shared" si="67"/>
        <v>0</v>
      </c>
      <c r="AN816" t="str">
        <f>_xlfn.IFNA(VLOOKUP($C816,DataSuS2023!$B$2:$O$854,2,FALSE),"")</f>
        <v>-</v>
      </c>
      <c r="AO816" t="str">
        <f>_xlfn.IFNA(VLOOKUP($C816,DataSuS2023!$B$2:$O$854,3,FALSE),"")</f>
        <v>-</v>
      </c>
      <c r="AP816" t="str">
        <f>_xlfn.IFNA(VLOOKUP($C816,DataSuS2023!$B$2:$O$854,4,FALSE),"")</f>
        <v>-</v>
      </c>
      <c r="AQ816" t="str">
        <f>_xlfn.IFNA(VLOOKUP($C816,DataSuS2023!$B$2:$O$854,5,FALSE),"")</f>
        <v>-</v>
      </c>
      <c r="AR816" t="str">
        <f>_xlfn.IFNA(VLOOKUP($C816,DataSuS2023!$B$2:$O$854,6,FALSE),"")</f>
        <v>-</v>
      </c>
      <c r="AS816" t="str">
        <f>_xlfn.IFNA(VLOOKUP($C816,DataSuS2023!$B$2:$O$854,7,FALSE),"")</f>
        <v>-</v>
      </c>
      <c r="AT816" t="str">
        <f>_xlfn.IFNA(VLOOKUP($C816,DataSuS2023!$B$2:$O$854,8,FALSE),"")</f>
        <v>-</v>
      </c>
      <c r="AU816" t="str">
        <f>_xlfn.IFNA(VLOOKUP($C816,DataSuS2023!$B$2:$O$854,9,FALSE),"")</f>
        <v>-</v>
      </c>
      <c r="AV816" t="str">
        <f>_xlfn.IFNA(VLOOKUP($C816,DataSuS2023!$B$2:$O$854,10,FALSE),"")</f>
        <v>-</v>
      </c>
      <c r="AW816" t="str">
        <f>_xlfn.IFNA(VLOOKUP($C816,DataSuS2023!$B$2:$O$854,11,FALSE),"")</f>
        <v>-</v>
      </c>
      <c r="AX816" t="str">
        <f>_xlfn.IFNA(VLOOKUP($C816,DataSuS2023!$B$2:$O$854,12,FALSE),"")</f>
        <v>-</v>
      </c>
      <c r="AY816" t="str">
        <f>_xlfn.IFNA(VLOOKUP($C816,DataSuS2023!$B$2:$O$854,13,FALSE),"")</f>
        <v>-</v>
      </c>
      <c r="AZ816" s="43">
        <f t="shared" si="69"/>
        <v>0</v>
      </c>
      <c r="BA816">
        <f t="shared" si="68"/>
        <v>0</v>
      </c>
    </row>
    <row r="817" spans="1:53" ht="15.75" customHeight="1">
      <c r="A817" s="10" t="s">
        <v>1389</v>
      </c>
      <c r="B817" s="5">
        <v>3169406</v>
      </c>
      <c r="C817" s="5" t="str">
        <f t="shared" si="65"/>
        <v>31694</v>
      </c>
      <c r="D817" s="11" t="s">
        <v>78</v>
      </c>
      <c r="E817" s="12">
        <v>0.35799999999999998</v>
      </c>
      <c r="F817" s="12">
        <v>0.46800000000000003</v>
      </c>
      <c r="G817" s="13">
        <v>0.73099999999999998</v>
      </c>
      <c r="H817" s="46" t="s">
        <v>238</v>
      </c>
      <c r="I817" s="13" t="s">
        <v>70</v>
      </c>
      <c r="J817" s="14">
        <v>10.61</v>
      </c>
      <c r="K817" s="14">
        <v>689.79399999999998</v>
      </c>
      <c r="L817" s="15">
        <f t="shared" si="64"/>
        <v>15.381403723430473</v>
      </c>
      <c r="M817" s="6" t="s">
        <v>89</v>
      </c>
      <c r="N817" s="3" t="str">
        <f>_xlfn.IFNA(VLOOKUP($C817,DataSuS2021!$B$2:$O$173,2,FALSE),"")</f>
        <v/>
      </c>
      <c r="O817" s="3" t="str">
        <f>_xlfn.IFNA(VLOOKUP($C817,DataSuS2021!$B$2:$O$173,3,FALSE),"")</f>
        <v/>
      </c>
      <c r="P817" s="3" t="str">
        <f>_xlfn.IFNA(VLOOKUP($C817,DataSuS2021!$B$2:$O$173,4,FALSE),"")</f>
        <v/>
      </c>
      <c r="Q817" s="3" t="str">
        <f>_xlfn.IFNA(VLOOKUP($C817,DataSuS2021!$B$2:$O$173,5,FALSE),"")</f>
        <v/>
      </c>
      <c r="R817" s="3" t="str">
        <f>_xlfn.IFNA(VLOOKUP($C817,DataSuS2021!$B$2:$O$173,6,FALSE),"")</f>
        <v/>
      </c>
      <c r="S817" s="3" t="str">
        <f>_xlfn.IFNA(VLOOKUP($C817,DataSuS2021!$B$2:$O$173,7,FALSE),"")</f>
        <v/>
      </c>
      <c r="T817" s="3" t="str">
        <f>_xlfn.IFNA(VLOOKUP($C817,DataSuS2021!$B$2:$O$173,8,FALSE),"")</f>
        <v/>
      </c>
      <c r="U817" s="3" t="str">
        <f>_xlfn.IFNA(VLOOKUP($C817,DataSuS2021!$B$2:$O$173,9,FALSE),"")</f>
        <v/>
      </c>
      <c r="V817" s="3" t="str">
        <f>_xlfn.IFNA(VLOOKUP($C817,DataSuS2021!$B$2:$O$173,10,FALSE),"")</f>
        <v/>
      </c>
      <c r="W817" s="3" t="str">
        <f>_xlfn.IFNA(VLOOKUP($C817,DataSuS2021!$B$2:$O$173,11,FALSE),"")</f>
        <v/>
      </c>
      <c r="X817" s="3" t="str">
        <f>_xlfn.IFNA(VLOOKUP($C817,DataSuS2021!$B$2:$O$173,12,FALSE),"")</f>
        <v/>
      </c>
      <c r="Y817" s="3" t="str">
        <f>_xlfn.IFNA(VLOOKUP($C817,DataSuS2021!$B$2:$O$173,13,FALSE),"")</f>
        <v/>
      </c>
      <c r="Z817" s="42">
        <f t="shared" si="66"/>
        <v>0</v>
      </c>
      <c r="AA817" s="37" t="str">
        <f>_xlfn.IFNA(VLOOKUP($C817,DataSuS2022!$B$2:$O$854,2,FALSE),"")</f>
        <v>-</v>
      </c>
      <c r="AB817" s="37" t="str">
        <f>_xlfn.IFNA(VLOOKUP($C817,DataSuS2022!$B$2:$O$854,3,FALSE),"")</f>
        <v>-</v>
      </c>
      <c r="AC817" s="37" t="str">
        <f>_xlfn.IFNA(VLOOKUP($C817,DataSuS2022!$B$2:$O$854,4,FALSE),"")</f>
        <v>-</v>
      </c>
      <c r="AD817" s="37" t="str">
        <f>_xlfn.IFNA(VLOOKUP($C817,DataSuS2022!$B$2:$O$854,5,FALSE),"")</f>
        <v>-</v>
      </c>
      <c r="AE817" s="37" t="str">
        <f>_xlfn.IFNA(VLOOKUP($C817,DataSuS2022!$B$2:$O$854,6,FALSE),"")</f>
        <v>-</v>
      </c>
      <c r="AF817" s="37" t="str">
        <f>_xlfn.IFNA(VLOOKUP($C817,DataSuS2022!$B$2:$O$854,7,FALSE),"")</f>
        <v>-</v>
      </c>
      <c r="AG817" s="37" t="str">
        <f>_xlfn.IFNA(VLOOKUP($C817,DataSuS2022!$B$2:$O$854,8,FALSE),"")</f>
        <v>-</v>
      </c>
      <c r="AH817" s="37" t="str">
        <f>_xlfn.IFNA(VLOOKUP($C817,DataSuS2022!$B$2:$O$854,9,FALSE),"")</f>
        <v>-</v>
      </c>
      <c r="AI817" s="37" t="str">
        <f>_xlfn.IFNA(VLOOKUP($C817,DataSuS2022!$B$2:$O$854,10,FALSE),"")</f>
        <v>-</v>
      </c>
      <c r="AJ817" s="37" t="str">
        <f>_xlfn.IFNA(VLOOKUP($C817,DataSuS2022!$B$2:$O$854,11,FALSE),"")</f>
        <v>-</v>
      </c>
      <c r="AK817" s="37" t="str">
        <f>_xlfn.IFNA(VLOOKUP($C817,DataSuS2022!$B$2:$O$854,12,TRUE),"")</f>
        <v>-</v>
      </c>
      <c r="AL817" s="37" t="str">
        <f>_xlfn.IFNA(VLOOKUP($C817,DataSuS2022!$B$2:$O$854,13,FALSE),"")</f>
        <v>-</v>
      </c>
      <c r="AM817" s="44">
        <f t="shared" si="67"/>
        <v>0</v>
      </c>
      <c r="AN817" t="str">
        <f>_xlfn.IFNA(VLOOKUP($C817,DataSuS2023!$B$2:$O$854,2,FALSE),"")</f>
        <v>-</v>
      </c>
      <c r="AO817" t="str">
        <f>_xlfn.IFNA(VLOOKUP($C817,DataSuS2023!$B$2:$O$854,3,FALSE),"")</f>
        <v>-</v>
      </c>
      <c r="AP817" t="str">
        <f>_xlfn.IFNA(VLOOKUP($C817,DataSuS2023!$B$2:$O$854,4,FALSE),"")</f>
        <v>-</v>
      </c>
      <c r="AQ817" t="str">
        <f>_xlfn.IFNA(VLOOKUP($C817,DataSuS2023!$B$2:$O$854,5,FALSE),"")</f>
        <v>-</v>
      </c>
      <c r="AR817" t="str">
        <f>_xlfn.IFNA(VLOOKUP($C817,DataSuS2023!$B$2:$O$854,6,FALSE),"")</f>
        <v>-</v>
      </c>
      <c r="AS817" t="str">
        <f>_xlfn.IFNA(VLOOKUP($C817,DataSuS2023!$B$2:$O$854,7,FALSE),"")</f>
        <v>-</v>
      </c>
      <c r="AT817" t="str">
        <f>_xlfn.IFNA(VLOOKUP($C817,DataSuS2023!$B$2:$O$854,8,FALSE),"")</f>
        <v>-</v>
      </c>
      <c r="AU817" t="str">
        <f>_xlfn.IFNA(VLOOKUP($C817,DataSuS2023!$B$2:$O$854,9,FALSE),"")</f>
        <v>-</v>
      </c>
      <c r="AV817" t="str">
        <f>_xlfn.IFNA(VLOOKUP($C817,DataSuS2023!$B$2:$O$854,10,FALSE),"")</f>
        <v>-</v>
      </c>
      <c r="AW817" t="str">
        <f>_xlfn.IFNA(VLOOKUP($C817,DataSuS2023!$B$2:$O$854,11,FALSE),"")</f>
        <v>-</v>
      </c>
      <c r="AX817" t="str">
        <f>_xlfn.IFNA(VLOOKUP($C817,DataSuS2023!$B$2:$O$854,12,FALSE),"")</f>
        <v>-</v>
      </c>
      <c r="AY817" t="str">
        <f>_xlfn.IFNA(VLOOKUP($C817,DataSuS2023!$B$2:$O$854,13,FALSE),"")</f>
        <v>-</v>
      </c>
      <c r="AZ817" s="43">
        <f t="shared" si="69"/>
        <v>0</v>
      </c>
      <c r="BA817">
        <f t="shared" si="68"/>
        <v>0</v>
      </c>
    </row>
    <row r="818" spans="1:53" ht="15.75" customHeight="1">
      <c r="A818" s="10" t="s">
        <v>1390</v>
      </c>
      <c r="B818" s="5">
        <v>3169505</v>
      </c>
      <c r="C818" s="5" t="str">
        <f t="shared" si="65"/>
        <v>31695</v>
      </c>
      <c r="D818" s="11" t="s">
        <v>217</v>
      </c>
      <c r="E818" s="12">
        <v>0.49299999999999999</v>
      </c>
      <c r="F818" s="12">
        <v>0.63400000000000001</v>
      </c>
      <c r="G818" s="13">
        <v>0.626</v>
      </c>
      <c r="H818" s="46">
        <v>33</v>
      </c>
      <c r="I818" s="13" t="s">
        <v>61</v>
      </c>
      <c r="J818" s="14">
        <v>1.74</v>
      </c>
      <c r="K818" s="14">
        <v>500.07299999999998</v>
      </c>
      <c r="L818" s="15">
        <f t="shared" si="64"/>
        <v>3.4794919941688511</v>
      </c>
      <c r="M818" s="6" t="s">
        <v>67</v>
      </c>
      <c r="N818" s="3" t="str">
        <f>_xlfn.IFNA(VLOOKUP($C818,DataSuS2021!$B$2:$O$173,2,FALSE),"")</f>
        <v/>
      </c>
      <c r="O818" s="3" t="str">
        <f>_xlfn.IFNA(VLOOKUP($C818,DataSuS2021!$B$2:$O$173,3,FALSE),"")</f>
        <v/>
      </c>
      <c r="P818" s="3" t="str">
        <f>_xlfn.IFNA(VLOOKUP($C818,DataSuS2021!$B$2:$O$173,4,FALSE),"")</f>
        <v/>
      </c>
      <c r="Q818" s="3" t="str">
        <f>_xlfn.IFNA(VLOOKUP($C818,DataSuS2021!$B$2:$O$173,5,FALSE),"")</f>
        <v/>
      </c>
      <c r="R818" s="3" t="str">
        <f>_xlfn.IFNA(VLOOKUP($C818,DataSuS2021!$B$2:$O$173,6,FALSE),"")</f>
        <v/>
      </c>
      <c r="S818" s="3" t="str">
        <f>_xlfn.IFNA(VLOOKUP($C818,DataSuS2021!$B$2:$O$173,7,FALSE),"")</f>
        <v/>
      </c>
      <c r="T818" s="3" t="str">
        <f>_xlfn.IFNA(VLOOKUP($C818,DataSuS2021!$B$2:$O$173,8,FALSE),"")</f>
        <v/>
      </c>
      <c r="U818" s="3" t="str">
        <f>_xlfn.IFNA(VLOOKUP($C818,DataSuS2021!$B$2:$O$173,9,FALSE),"")</f>
        <v/>
      </c>
      <c r="V818" s="3" t="str">
        <f>_xlfn.IFNA(VLOOKUP($C818,DataSuS2021!$B$2:$O$173,10,FALSE),"")</f>
        <v/>
      </c>
      <c r="W818" s="3" t="str">
        <f>_xlfn.IFNA(VLOOKUP($C818,DataSuS2021!$B$2:$O$173,11,FALSE),"")</f>
        <v/>
      </c>
      <c r="X818" s="3" t="str">
        <f>_xlfn.IFNA(VLOOKUP($C818,DataSuS2021!$B$2:$O$173,12,FALSE),"")</f>
        <v/>
      </c>
      <c r="Y818" s="3" t="str">
        <f>_xlfn.IFNA(VLOOKUP($C818,DataSuS2021!$B$2:$O$173,13,FALSE),"")</f>
        <v/>
      </c>
      <c r="Z818" s="42">
        <f t="shared" si="66"/>
        <v>0</v>
      </c>
      <c r="AA818" s="37" t="str">
        <f>_xlfn.IFNA(VLOOKUP($C818,DataSuS2022!$B$2:$O$854,2,FALSE),"")</f>
        <v>-</v>
      </c>
      <c r="AB818" s="37" t="str">
        <f>_xlfn.IFNA(VLOOKUP($C818,DataSuS2022!$B$2:$O$854,3,FALSE),"")</f>
        <v>-</v>
      </c>
      <c r="AC818" s="37" t="str">
        <f>_xlfn.IFNA(VLOOKUP($C818,DataSuS2022!$B$2:$O$854,4,FALSE),"")</f>
        <v>-</v>
      </c>
      <c r="AD818" s="37" t="str">
        <f>_xlfn.IFNA(VLOOKUP($C818,DataSuS2022!$B$2:$O$854,5,FALSE),"")</f>
        <v>-</v>
      </c>
      <c r="AE818" s="37" t="str">
        <f>_xlfn.IFNA(VLOOKUP($C818,DataSuS2022!$B$2:$O$854,6,FALSE),"")</f>
        <v>-</v>
      </c>
      <c r="AF818" s="37" t="str">
        <f>_xlfn.IFNA(VLOOKUP($C818,DataSuS2022!$B$2:$O$854,7,FALSE),"")</f>
        <v>-</v>
      </c>
      <c r="AG818" s="37" t="str">
        <f>_xlfn.IFNA(VLOOKUP($C818,DataSuS2022!$B$2:$O$854,8,FALSE),"")</f>
        <v>-</v>
      </c>
      <c r="AH818" s="37" t="str">
        <f>_xlfn.IFNA(VLOOKUP($C818,DataSuS2022!$B$2:$O$854,9,FALSE),"")</f>
        <v>-</v>
      </c>
      <c r="AI818" s="37" t="str">
        <f>_xlfn.IFNA(VLOOKUP($C818,DataSuS2022!$B$2:$O$854,10,FALSE),"")</f>
        <v>-</v>
      </c>
      <c r="AJ818" s="37" t="str">
        <f>_xlfn.IFNA(VLOOKUP($C818,DataSuS2022!$B$2:$O$854,11,FALSE),"")</f>
        <v>-</v>
      </c>
      <c r="AK818" s="37" t="str">
        <f>_xlfn.IFNA(VLOOKUP($C818,DataSuS2022!$B$2:$O$854,12,TRUE),"")</f>
        <v>-</v>
      </c>
      <c r="AL818" s="37" t="str">
        <f>_xlfn.IFNA(VLOOKUP($C818,DataSuS2022!$B$2:$O$854,13,FALSE),"")</f>
        <v>-</v>
      </c>
      <c r="AM818" s="44">
        <f t="shared" si="67"/>
        <v>0</v>
      </c>
      <c r="AN818" t="str">
        <f>_xlfn.IFNA(VLOOKUP($C818,DataSuS2023!$B$2:$O$854,2,FALSE),"")</f>
        <v>-</v>
      </c>
      <c r="AO818" t="str">
        <f>_xlfn.IFNA(VLOOKUP($C818,DataSuS2023!$B$2:$O$854,3,FALSE),"")</f>
        <v>-</v>
      </c>
      <c r="AP818" t="str">
        <f>_xlfn.IFNA(VLOOKUP($C818,DataSuS2023!$B$2:$O$854,4,FALSE),"")</f>
        <v>-</v>
      </c>
      <c r="AQ818" t="str">
        <f>_xlfn.IFNA(VLOOKUP($C818,DataSuS2023!$B$2:$O$854,5,FALSE),"")</f>
        <v>-</v>
      </c>
      <c r="AR818" t="str">
        <f>_xlfn.IFNA(VLOOKUP($C818,DataSuS2023!$B$2:$O$854,6,FALSE),"")</f>
        <v>-</v>
      </c>
      <c r="AS818" t="str">
        <f>_xlfn.IFNA(VLOOKUP($C818,DataSuS2023!$B$2:$O$854,7,FALSE),"")</f>
        <v>-</v>
      </c>
      <c r="AT818" t="str">
        <f>_xlfn.IFNA(VLOOKUP($C818,DataSuS2023!$B$2:$O$854,8,FALSE),"")</f>
        <v>-</v>
      </c>
      <c r="AU818" t="str">
        <f>_xlfn.IFNA(VLOOKUP($C818,DataSuS2023!$B$2:$O$854,9,FALSE),"")</f>
        <v>-</v>
      </c>
      <c r="AV818" t="str">
        <f>_xlfn.IFNA(VLOOKUP($C818,DataSuS2023!$B$2:$O$854,10,FALSE),"")</f>
        <v>-</v>
      </c>
      <c r="AW818" t="str">
        <f>_xlfn.IFNA(VLOOKUP($C818,DataSuS2023!$B$2:$O$854,11,FALSE),"")</f>
        <v>-</v>
      </c>
      <c r="AX818" t="str">
        <f>_xlfn.IFNA(VLOOKUP($C818,DataSuS2023!$B$2:$O$854,12,FALSE),"")</f>
        <v>-</v>
      </c>
      <c r="AY818" t="str">
        <f>_xlfn.IFNA(VLOOKUP($C818,DataSuS2023!$B$2:$O$854,13,FALSE),"")</f>
        <v>-</v>
      </c>
      <c r="AZ818" s="43">
        <f t="shared" si="69"/>
        <v>0</v>
      </c>
      <c r="BA818">
        <f t="shared" si="68"/>
        <v>0</v>
      </c>
    </row>
    <row r="819" spans="1:53" ht="15.75" customHeight="1">
      <c r="A819" s="10" t="s">
        <v>1391</v>
      </c>
      <c r="B819" s="5">
        <v>3169604</v>
      </c>
      <c r="C819" s="5" t="str">
        <f t="shared" si="65"/>
        <v>31696</v>
      </c>
      <c r="D819" s="11" t="s">
        <v>303</v>
      </c>
      <c r="E819" s="12">
        <v>0.308</v>
      </c>
      <c r="F819" s="12">
        <v>0.51600000000000001</v>
      </c>
      <c r="G819" s="13">
        <v>0.71899999999999997</v>
      </c>
      <c r="H819" s="46" t="s">
        <v>1392</v>
      </c>
      <c r="I819" s="13" t="s">
        <v>70</v>
      </c>
      <c r="J819" s="14">
        <v>8.11</v>
      </c>
      <c r="K819" s="14">
        <v>1822.53</v>
      </c>
      <c r="L819" s="15">
        <f t="shared" si="64"/>
        <v>4.4498581642003145</v>
      </c>
      <c r="M819" s="6" t="s">
        <v>54</v>
      </c>
      <c r="N819" s="3" t="str">
        <f>_xlfn.IFNA(VLOOKUP($C819,DataSuS2021!$B$2:$O$173,2,FALSE),"")</f>
        <v/>
      </c>
      <c r="O819" s="3" t="str">
        <f>_xlfn.IFNA(VLOOKUP($C819,DataSuS2021!$B$2:$O$173,3,FALSE),"")</f>
        <v/>
      </c>
      <c r="P819" s="3" t="str">
        <f>_xlfn.IFNA(VLOOKUP($C819,DataSuS2021!$B$2:$O$173,4,FALSE),"")</f>
        <v/>
      </c>
      <c r="Q819" s="3" t="str">
        <f>_xlfn.IFNA(VLOOKUP($C819,DataSuS2021!$B$2:$O$173,5,FALSE),"")</f>
        <v/>
      </c>
      <c r="R819" s="3" t="str">
        <f>_xlfn.IFNA(VLOOKUP($C819,DataSuS2021!$B$2:$O$173,6,FALSE),"")</f>
        <v/>
      </c>
      <c r="S819" s="3" t="str">
        <f>_xlfn.IFNA(VLOOKUP($C819,DataSuS2021!$B$2:$O$173,7,FALSE),"")</f>
        <v/>
      </c>
      <c r="T819" s="3" t="str">
        <f>_xlfn.IFNA(VLOOKUP($C819,DataSuS2021!$B$2:$O$173,8,FALSE),"")</f>
        <v/>
      </c>
      <c r="U819" s="3" t="str">
        <f>_xlfn.IFNA(VLOOKUP($C819,DataSuS2021!$B$2:$O$173,9,FALSE),"")</f>
        <v/>
      </c>
      <c r="V819" s="3" t="str">
        <f>_xlfn.IFNA(VLOOKUP($C819,DataSuS2021!$B$2:$O$173,10,FALSE),"")</f>
        <v/>
      </c>
      <c r="W819" s="3" t="str">
        <f>_xlfn.IFNA(VLOOKUP($C819,DataSuS2021!$B$2:$O$173,11,FALSE),"")</f>
        <v/>
      </c>
      <c r="X819" s="3" t="str">
        <f>_xlfn.IFNA(VLOOKUP($C819,DataSuS2021!$B$2:$O$173,12,FALSE),"")</f>
        <v/>
      </c>
      <c r="Y819" s="3" t="str">
        <f>_xlfn.IFNA(VLOOKUP($C819,DataSuS2021!$B$2:$O$173,13,FALSE),"")</f>
        <v/>
      </c>
      <c r="Z819" s="42">
        <f t="shared" si="66"/>
        <v>0</v>
      </c>
      <c r="AA819" s="37" t="str">
        <f>_xlfn.IFNA(VLOOKUP($C819,DataSuS2022!$B$2:$O$854,2,FALSE),"")</f>
        <v>-</v>
      </c>
      <c r="AB819" s="37" t="str">
        <f>_xlfn.IFNA(VLOOKUP($C819,DataSuS2022!$B$2:$O$854,3,FALSE),"")</f>
        <v>-</v>
      </c>
      <c r="AC819" s="37" t="str">
        <f>_xlfn.IFNA(VLOOKUP($C819,DataSuS2022!$B$2:$O$854,4,FALSE),"")</f>
        <v>-</v>
      </c>
      <c r="AD819" s="37" t="str">
        <f>_xlfn.IFNA(VLOOKUP($C819,DataSuS2022!$B$2:$O$854,5,FALSE),"")</f>
        <v>-</v>
      </c>
      <c r="AE819" s="37" t="str">
        <f>_xlfn.IFNA(VLOOKUP($C819,DataSuS2022!$B$2:$O$854,6,FALSE),"")</f>
        <v>-</v>
      </c>
      <c r="AF819" s="37" t="str">
        <f>_xlfn.IFNA(VLOOKUP($C819,DataSuS2022!$B$2:$O$854,7,FALSE),"")</f>
        <v>-</v>
      </c>
      <c r="AG819" s="37" t="str">
        <f>_xlfn.IFNA(VLOOKUP($C819,DataSuS2022!$B$2:$O$854,8,FALSE),"")</f>
        <v>-</v>
      </c>
      <c r="AH819" s="37" t="str">
        <f>_xlfn.IFNA(VLOOKUP($C819,DataSuS2022!$B$2:$O$854,9,FALSE),"")</f>
        <v>-</v>
      </c>
      <c r="AI819" s="37" t="str">
        <f>_xlfn.IFNA(VLOOKUP($C819,DataSuS2022!$B$2:$O$854,10,FALSE),"")</f>
        <v>-</v>
      </c>
      <c r="AJ819" s="37" t="str">
        <f>_xlfn.IFNA(VLOOKUP($C819,DataSuS2022!$B$2:$O$854,11,FALSE),"")</f>
        <v>-</v>
      </c>
      <c r="AK819" s="37" t="str">
        <f>_xlfn.IFNA(VLOOKUP($C819,DataSuS2022!$B$2:$O$854,12,TRUE),"")</f>
        <v>-</v>
      </c>
      <c r="AL819" s="37" t="str">
        <f>_xlfn.IFNA(VLOOKUP($C819,DataSuS2022!$B$2:$O$854,13,FALSE),"")</f>
        <v>-</v>
      </c>
      <c r="AM819" s="44">
        <f t="shared" si="67"/>
        <v>0</v>
      </c>
      <c r="AN819" t="str">
        <f>_xlfn.IFNA(VLOOKUP($C819,DataSuS2023!$B$2:$O$854,2,FALSE),"")</f>
        <v>-</v>
      </c>
      <c r="AO819" t="str">
        <f>_xlfn.IFNA(VLOOKUP($C819,DataSuS2023!$B$2:$O$854,3,FALSE),"")</f>
        <v>-</v>
      </c>
      <c r="AP819" t="str">
        <f>_xlfn.IFNA(VLOOKUP($C819,DataSuS2023!$B$2:$O$854,4,FALSE),"")</f>
        <v>-</v>
      </c>
      <c r="AQ819" t="str">
        <f>_xlfn.IFNA(VLOOKUP($C819,DataSuS2023!$B$2:$O$854,5,FALSE),"")</f>
        <v>-</v>
      </c>
      <c r="AR819" t="str">
        <f>_xlfn.IFNA(VLOOKUP($C819,DataSuS2023!$B$2:$O$854,6,FALSE),"")</f>
        <v>-</v>
      </c>
      <c r="AS819" t="str">
        <f>_xlfn.IFNA(VLOOKUP($C819,DataSuS2023!$B$2:$O$854,7,FALSE),"")</f>
        <v>-</v>
      </c>
      <c r="AT819" t="str">
        <f>_xlfn.IFNA(VLOOKUP($C819,DataSuS2023!$B$2:$O$854,8,FALSE),"")</f>
        <v>-</v>
      </c>
      <c r="AU819" t="str">
        <f>_xlfn.IFNA(VLOOKUP($C819,DataSuS2023!$B$2:$O$854,9,FALSE),"")</f>
        <v>-</v>
      </c>
      <c r="AV819" t="str">
        <f>_xlfn.IFNA(VLOOKUP($C819,DataSuS2023!$B$2:$O$854,10,FALSE),"")</f>
        <v>-</v>
      </c>
      <c r="AW819" t="str">
        <f>_xlfn.IFNA(VLOOKUP($C819,DataSuS2023!$B$2:$O$854,11,FALSE),"")</f>
        <v>-</v>
      </c>
      <c r="AX819" t="str">
        <f>_xlfn.IFNA(VLOOKUP($C819,DataSuS2023!$B$2:$O$854,12,FALSE),"")</f>
        <v>-</v>
      </c>
      <c r="AY819" t="str">
        <f>_xlfn.IFNA(VLOOKUP($C819,DataSuS2023!$B$2:$O$854,13,FALSE),"")</f>
        <v>-</v>
      </c>
      <c r="AZ819" s="43">
        <f t="shared" si="69"/>
        <v>0</v>
      </c>
      <c r="BA819">
        <f t="shared" si="68"/>
        <v>0</v>
      </c>
    </row>
    <row r="820" spans="1:53" ht="15.75" customHeight="1">
      <c r="A820" s="10" t="s">
        <v>1393</v>
      </c>
      <c r="B820" s="5">
        <v>3169703</v>
      </c>
      <c r="C820" s="5" t="str">
        <f t="shared" si="65"/>
        <v>31697</v>
      </c>
      <c r="D820" s="11" t="s">
        <v>85</v>
      </c>
      <c r="E820" s="12">
        <v>0.44700000000000001</v>
      </c>
      <c r="F820" s="12">
        <v>0.58399999999999996</v>
      </c>
      <c r="G820" s="13">
        <v>0.68200000000000005</v>
      </c>
      <c r="H820" s="46" t="s">
        <v>891</v>
      </c>
      <c r="I820" s="13" t="s">
        <v>53</v>
      </c>
      <c r="J820" s="14">
        <v>4.91</v>
      </c>
      <c r="K820" s="14">
        <v>1153.1110000000001</v>
      </c>
      <c r="L820" s="15">
        <f t="shared" si="64"/>
        <v>4.2580462765510001</v>
      </c>
      <c r="M820" s="6" t="s">
        <v>103</v>
      </c>
      <c r="N820" s="3" t="str">
        <f>_xlfn.IFNA(VLOOKUP($C820,DataSuS2021!$B$2:$O$173,2,FALSE),"")</f>
        <v/>
      </c>
      <c r="O820" s="3" t="str">
        <f>_xlfn.IFNA(VLOOKUP($C820,DataSuS2021!$B$2:$O$173,3,FALSE),"")</f>
        <v/>
      </c>
      <c r="P820" s="3" t="str">
        <f>_xlfn.IFNA(VLOOKUP($C820,DataSuS2021!$B$2:$O$173,4,FALSE),"")</f>
        <v/>
      </c>
      <c r="Q820" s="3" t="str">
        <f>_xlfn.IFNA(VLOOKUP($C820,DataSuS2021!$B$2:$O$173,5,FALSE),"")</f>
        <v/>
      </c>
      <c r="R820" s="3" t="str">
        <f>_xlfn.IFNA(VLOOKUP($C820,DataSuS2021!$B$2:$O$173,6,FALSE),"")</f>
        <v/>
      </c>
      <c r="S820" s="3" t="str">
        <f>_xlfn.IFNA(VLOOKUP($C820,DataSuS2021!$B$2:$O$173,7,FALSE),"")</f>
        <v/>
      </c>
      <c r="T820" s="3" t="str">
        <f>_xlfn.IFNA(VLOOKUP($C820,DataSuS2021!$B$2:$O$173,8,FALSE),"")</f>
        <v/>
      </c>
      <c r="U820" s="3" t="str">
        <f>_xlfn.IFNA(VLOOKUP($C820,DataSuS2021!$B$2:$O$173,9,FALSE),"")</f>
        <v/>
      </c>
      <c r="V820" s="3" t="str">
        <f>_xlfn.IFNA(VLOOKUP($C820,DataSuS2021!$B$2:$O$173,10,FALSE),"")</f>
        <v/>
      </c>
      <c r="W820" s="3" t="str">
        <f>_xlfn.IFNA(VLOOKUP($C820,DataSuS2021!$B$2:$O$173,11,FALSE),"")</f>
        <v/>
      </c>
      <c r="X820" s="3" t="str">
        <f>_xlfn.IFNA(VLOOKUP($C820,DataSuS2021!$B$2:$O$173,12,FALSE),"")</f>
        <v/>
      </c>
      <c r="Y820" s="3" t="str">
        <f>_xlfn.IFNA(VLOOKUP($C820,DataSuS2021!$B$2:$O$173,13,FALSE),"")</f>
        <v/>
      </c>
      <c r="Z820" s="42">
        <f t="shared" si="66"/>
        <v>0</v>
      </c>
      <c r="AA820" s="37" t="str">
        <f>_xlfn.IFNA(VLOOKUP($C820,DataSuS2022!$B$2:$O$854,2,FALSE),"")</f>
        <v>-</v>
      </c>
      <c r="AB820" s="37" t="str">
        <f>_xlfn.IFNA(VLOOKUP($C820,DataSuS2022!$B$2:$O$854,3,FALSE),"")</f>
        <v>-</v>
      </c>
      <c r="AC820" s="37" t="str">
        <f>_xlfn.IFNA(VLOOKUP($C820,DataSuS2022!$B$2:$O$854,4,FALSE),"")</f>
        <v>-</v>
      </c>
      <c r="AD820" s="37" t="str">
        <f>_xlfn.IFNA(VLOOKUP($C820,DataSuS2022!$B$2:$O$854,5,FALSE),"")</f>
        <v>-</v>
      </c>
      <c r="AE820" s="37" t="str">
        <f>_xlfn.IFNA(VLOOKUP($C820,DataSuS2022!$B$2:$O$854,6,FALSE),"")</f>
        <v>-</v>
      </c>
      <c r="AF820" s="37" t="str">
        <f>_xlfn.IFNA(VLOOKUP($C820,DataSuS2022!$B$2:$O$854,7,FALSE),"")</f>
        <v>-</v>
      </c>
      <c r="AG820" s="37" t="str">
        <f>_xlfn.IFNA(VLOOKUP($C820,DataSuS2022!$B$2:$O$854,8,FALSE),"")</f>
        <v>-</v>
      </c>
      <c r="AH820" s="37" t="str">
        <f>_xlfn.IFNA(VLOOKUP($C820,DataSuS2022!$B$2:$O$854,9,FALSE),"")</f>
        <v>-</v>
      </c>
      <c r="AI820" s="37" t="str">
        <f>_xlfn.IFNA(VLOOKUP($C820,DataSuS2022!$B$2:$O$854,10,FALSE),"")</f>
        <v>-</v>
      </c>
      <c r="AJ820" s="37" t="str">
        <f>_xlfn.IFNA(VLOOKUP($C820,DataSuS2022!$B$2:$O$854,11,FALSE),"")</f>
        <v>-</v>
      </c>
      <c r="AK820" s="37" t="str">
        <f>_xlfn.IFNA(VLOOKUP($C820,DataSuS2022!$B$2:$O$854,12,TRUE),"")</f>
        <v>-</v>
      </c>
      <c r="AL820" s="37" t="str">
        <f>_xlfn.IFNA(VLOOKUP($C820,DataSuS2022!$B$2:$O$854,13,FALSE),"")</f>
        <v>-</v>
      </c>
      <c r="AM820" s="44">
        <f t="shared" si="67"/>
        <v>0</v>
      </c>
      <c r="AN820" t="str">
        <f>_xlfn.IFNA(VLOOKUP($C820,DataSuS2023!$B$2:$O$854,2,FALSE),"")</f>
        <v>-</v>
      </c>
      <c r="AO820" t="str">
        <f>_xlfn.IFNA(VLOOKUP($C820,DataSuS2023!$B$2:$O$854,3,FALSE),"")</f>
        <v>-</v>
      </c>
      <c r="AP820">
        <f>_xlfn.IFNA(VLOOKUP($C820,DataSuS2023!$B$2:$O$854,4,FALSE),"")</f>
        <v>1</v>
      </c>
      <c r="AQ820" t="str">
        <f>_xlfn.IFNA(VLOOKUP($C820,DataSuS2023!$B$2:$O$854,5,FALSE),"")</f>
        <v>-</v>
      </c>
      <c r="AR820" t="str">
        <f>_xlfn.IFNA(VLOOKUP($C820,DataSuS2023!$B$2:$O$854,6,FALSE),"")</f>
        <v>-</v>
      </c>
      <c r="AS820" t="str">
        <f>_xlfn.IFNA(VLOOKUP($C820,DataSuS2023!$B$2:$O$854,7,FALSE),"")</f>
        <v>-</v>
      </c>
      <c r="AT820" t="str">
        <f>_xlfn.IFNA(VLOOKUP($C820,DataSuS2023!$B$2:$O$854,8,FALSE),"")</f>
        <v>-</v>
      </c>
      <c r="AU820" t="str">
        <f>_xlfn.IFNA(VLOOKUP($C820,DataSuS2023!$B$2:$O$854,9,FALSE),"")</f>
        <v>-</v>
      </c>
      <c r="AV820" t="str">
        <f>_xlfn.IFNA(VLOOKUP($C820,DataSuS2023!$B$2:$O$854,10,FALSE),"")</f>
        <v>-</v>
      </c>
      <c r="AW820" t="str">
        <f>_xlfn.IFNA(VLOOKUP($C820,DataSuS2023!$B$2:$O$854,11,FALSE),"")</f>
        <v>-</v>
      </c>
      <c r="AX820" t="str">
        <f>_xlfn.IFNA(VLOOKUP($C820,DataSuS2023!$B$2:$O$854,12,FALSE),"")</f>
        <v>-</v>
      </c>
      <c r="AY820" t="str">
        <f>_xlfn.IFNA(VLOOKUP($C820,DataSuS2023!$B$2:$O$854,13,FALSE),"")</f>
        <v>-</v>
      </c>
      <c r="AZ820" s="43">
        <f t="shared" si="69"/>
        <v>1</v>
      </c>
      <c r="BA820">
        <f t="shared" si="68"/>
        <v>1</v>
      </c>
    </row>
    <row r="821" spans="1:53" ht="15.75" customHeight="1">
      <c r="A821" s="10" t="s">
        <v>1394</v>
      </c>
      <c r="B821" s="5">
        <v>3169802</v>
      </c>
      <c r="C821" s="5" t="str">
        <f t="shared" si="65"/>
        <v>31698</v>
      </c>
      <c r="D821" s="11" t="s">
        <v>64</v>
      </c>
      <c r="E821" s="12">
        <v>0.50600000000000001</v>
      </c>
      <c r="F821" s="12">
        <v>0.628</v>
      </c>
      <c r="G821" s="13">
        <v>0.69599999999999995</v>
      </c>
      <c r="H821" s="46" t="s">
        <v>193</v>
      </c>
      <c r="I821" s="13" t="s">
        <v>61</v>
      </c>
      <c r="J821" s="14">
        <v>1.1000000000000001</v>
      </c>
      <c r="K821" s="14">
        <v>221</v>
      </c>
      <c r="L821" s="15">
        <f t="shared" si="64"/>
        <v>4.9773755656108607</v>
      </c>
      <c r="M821" s="6" t="s">
        <v>89</v>
      </c>
      <c r="N821" s="3" t="str">
        <f>_xlfn.IFNA(VLOOKUP($C821,DataSuS2021!$B$2:$O$173,2,FALSE),"")</f>
        <v/>
      </c>
      <c r="O821" s="3" t="str">
        <f>_xlfn.IFNA(VLOOKUP($C821,DataSuS2021!$B$2:$O$173,3,FALSE),"")</f>
        <v/>
      </c>
      <c r="P821" s="3" t="str">
        <f>_xlfn.IFNA(VLOOKUP($C821,DataSuS2021!$B$2:$O$173,4,FALSE),"")</f>
        <v/>
      </c>
      <c r="Q821" s="3" t="str">
        <f>_xlfn.IFNA(VLOOKUP($C821,DataSuS2021!$B$2:$O$173,5,FALSE),"")</f>
        <v/>
      </c>
      <c r="R821" s="3" t="str">
        <f>_xlfn.IFNA(VLOOKUP($C821,DataSuS2021!$B$2:$O$173,6,FALSE),"")</f>
        <v/>
      </c>
      <c r="S821" s="3" t="str">
        <f>_xlfn.IFNA(VLOOKUP($C821,DataSuS2021!$B$2:$O$173,7,FALSE),"")</f>
        <v/>
      </c>
      <c r="T821" s="3" t="str">
        <f>_xlfn.IFNA(VLOOKUP($C821,DataSuS2021!$B$2:$O$173,8,FALSE),"")</f>
        <v/>
      </c>
      <c r="U821" s="3" t="str">
        <f>_xlfn.IFNA(VLOOKUP($C821,DataSuS2021!$B$2:$O$173,9,FALSE),"")</f>
        <v/>
      </c>
      <c r="V821" s="3" t="str">
        <f>_xlfn.IFNA(VLOOKUP($C821,DataSuS2021!$B$2:$O$173,10,FALSE),"")</f>
        <v/>
      </c>
      <c r="W821" s="3" t="str">
        <f>_xlfn.IFNA(VLOOKUP($C821,DataSuS2021!$B$2:$O$173,11,FALSE),"")</f>
        <v/>
      </c>
      <c r="X821" s="3" t="str">
        <f>_xlfn.IFNA(VLOOKUP($C821,DataSuS2021!$B$2:$O$173,12,FALSE),"")</f>
        <v/>
      </c>
      <c r="Y821" s="3" t="str">
        <f>_xlfn.IFNA(VLOOKUP($C821,DataSuS2021!$B$2:$O$173,13,FALSE),"")</f>
        <v/>
      </c>
      <c r="Z821" s="42">
        <f t="shared" si="66"/>
        <v>0</v>
      </c>
      <c r="AA821" s="37" t="str">
        <f>_xlfn.IFNA(VLOOKUP($C821,DataSuS2022!$B$2:$O$854,2,FALSE),"")</f>
        <v>-</v>
      </c>
      <c r="AB821" s="37" t="str">
        <f>_xlfn.IFNA(VLOOKUP($C821,DataSuS2022!$B$2:$O$854,3,FALSE),"")</f>
        <v>-</v>
      </c>
      <c r="AC821" s="37" t="str">
        <f>_xlfn.IFNA(VLOOKUP($C821,DataSuS2022!$B$2:$O$854,4,FALSE),"")</f>
        <v>-</v>
      </c>
      <c r="AD821" s="37" t="str">
        <f>_xlfn.IFNA(VLOOKUP($C821,DataSuS2022!$B$2:$O$854,5,FALSE),"")</f>
        <v>-</v>
      </c>
      <c r="AE821" s="37" t="str">
        <f>_xlfn.IFNA(VLOOKUP($C821,DataSuS2022!$B$2:$O$854,6,FALSE),"")</f>
        <v>-</v>
      </c>
      <c r="AF821" s="37" t="str">
        <f>_xlfn.IFNA(VLOOKUP($C821,DataSuS2022!$B$2:$O$854,7,FALSE),"")</f>
        <v>-</v>
      </c>
      <c r="AG821" s="37" t="str">
        <f>_xlfn.IFNA(VLOOKUP($C821,DataSuS2022!$B$2:$O$854,8,FALSE),"")</f>
        <v>-</v>
      </c>
      <c r="AH821" s="37" t="str">
        <f>_xlfn.IFNA(VLOOKUP($C821,DataSuS2022!$B$2:$O$854,9,FALSE),"")</f>
        <v>-</v>
      </c>
      <c r="AI821" s="37" t="str">
        <f>_xlfn.IFNA(VLOOKUP($C821,DataSuS2022!$B$2:$O$854,10,FALSE),"")</f>
        <v>-</v>
      </c>
      <c r="AJ821" s="37" t="str">
        <f>_xlfn.IFNA(VLOOKUP($C821,DataSuS2022!$B$2:$O$854,11,FALSE),"")</f>
        <v>-</v>
      </c>
      <c r="AK821" s="37" t="str">
        <f>_xlfn.IFNA(VLOOKUP($C821,DataSuS2022!$B$2:$O$854,12,TRUE),"")</f>
        <v>-</v>
      </c>
      <c r="AL821" s="37" t="str">
        <f>_xlfn.IFNA(VLOOKUP($C821,DataSuS2022!$B$2:$O$854,13,FALSE),"")</f>
        <v>-</v>
      </c>
      <c r="AM821" s="44">
        <f t="shared" si="67"/>
        <v>0</v>
      </c>
      <c r="AN821" t="str">
        <f>_xlfn.IFNA(VLOOKUP($C821,DataSuS2023!$B$2:$O$854,2,FALSE),"")</f>
        <v>-</v>
      </c>
      <c r="AO821" t="str">
        <f>_xlfn.IFNA(VLOOKUP($C821,DataSuS2023!$B$2:$O$854,3,FALSE),"")</f>
        <v>-</v>
      </c>
      <c r="AP821" t="str">
        <f>_xlfn.IFNA(VLOOKUP($C821,DataSuS2023!$B$2:$O$854,4,FALSE),"")</f>
        <v>-</v>
      </c>
      <c r="AQ821" t="str">
        <f>_xlfn.IFNA(VLOOKUP($C821,DataSuS2023!$B$2:$O$854,5,FALSE),"")</f>
        <v>-</v>
      </c>
      <c r="AR821" t="str">
        <f>_xlfn.IFNA(VLOOKUP($C821,DataSuS2023!$B$2:$O$854,6,FALSE),"")</f>
        <v>-</v>
      </c>
      <c r="AS821" t="str">
        <f>_xlfn.IFNA(VLOOKUP($C821,DataSuS2023!$B$2:$O$854,7,FALSE),"")</f>
        <v>-</v>
      </c>
      <c r="AT821" t="str">
        <f>_xlfn.IFNA(VLOOKUP($C821,DataSuS2023!$B$2:$O$854,8,FALSE),"")</f>
        <v>-</v>
      </c>
      <c r="AU821" t="str">
        <f>_xlfn.IFNA(VLOOKUP($C821,DataSuS2023!$B$2:$O$854,9,FALSE),"")</f>
        <v>-</v>
      </c>
      <c r="AV821" t="str">
        <f>_xlfn.IFNA(VLOOKUP($C821,DataSuS2023!$B$2:$O$854,10,FALSE),"")</f>
        <v>-</v>
      </c>
      <c r="AW821" t="str">
        <f>_xlfn.IFNA(VLOOKUP($C821,DataSuS2023!$B$2:$O$854,11,FALSE),"")</f>
        <v>-</v>
      </c>
      <c r="AX821" t="str">
        <f>_xlfn.IFNA(VLOOKUP($C821,DataSuS2023!$B$2:$O$854,12,FALSE),"")</f>
        <v>-</v>
      </c>
      <c r="AY821" t="str">
        <f>_xlfn.IFNA(VLOOKUP($C821,DataSuS2023!$B$2:$O$854,13,FALSE),"")</f>
        <v>-</v>
      </c>
      <c r="AZ821" s="43">
        <f t="shared" si="69"/>
        <v>0</v>
      </c>
      <c r="BA821">
        <f t="shared" si="68"/>
        <v>0</v>
      </c>
    </row>
    <row r="822" spans="1:53" ht="15.75" customHeight="1">
      <c r="A822" s="10" t="s">
        <v>1395</v>
      </c>
      <c r="B822" s="5">
        <v>3169901</v>
      </c>
      <c r="C822" s="5" t="str">
        <f t="shared" si="65"/>
        <v>31699</v>
      </c>
      <c r="D822" s="11" t="s">
        <v>56</v>
      </c>
      <c r="E822" s="12">
        <v>0.28799999999999998</v>
      </c>
      <c r="F822" s="12">
        <v>0.45600000000000002</v>
      </c>
      <c r="G822" s="13">
        <v>0.72399999999999998</v>
      </c>
      <c r="H822" s="46" t="s">
        <v>1082</v>
      </c>
      <c r="I822" s="13" t="s">
        <v>61</v>
      </c>
      <c r="J822" s="14">
        <v>20.76</v>
      </c>
      <c r="K822" s="14">
        <v>407.452</v>
      </c>
      <c r="L822" s="15">
        <f t="shared" si="64"/>
        <v>50.950786841149394</v>
      </c>
      <c r="M822" s="6" t="s">
        <v>62</v>
      </c>
      <c r="N822" s="3" t="str">
        <f>_xlfn.IFNA(VLOOKUP($C822,DataSuS2021!$B$2:$O$173,2,FALSE),"")</f>
        <v/>
      </c>
      <c r="O822" s="3" t="str">
        <f>_xlfn.IFNA(VLOOKUP($C822,DataSuS2021!$B$2:$O$173,3,FALSE),"")</f>
        <v/>
      </c>
      <c r="P822" s="3" t="str">
        <f>_xlfn.IFNA(VLOOKUP($C822,DataSuS2021!$B$2:$O$173,4,FALSE),"")</f>
        <v/>
      </c>
      <c r="Q822" s="3" t="str">
        <f>_xlfn.IFNA(VLOOKUP($C822,DataSuS2021!$B$2:$O$173,5,FALSE),"")</f>
        <v/>
      </c>
      <c r="R822" s="3" t="str">
        <f>_xlfn.IFNA(VLOOKUP($C822,DataSuS2021!$B$2:$O$173,6,FALSE),"")</f>
        <v/>
      </c>
      <c r="S822" s="3" t="str">
        <f>_xlfn.IFNA(VLOOKUP($C822,DataSuS2021!$B$2:$O$173,7,FALSE),"")</f>
        <v/>
      </c>
      <c r="T822" s="3" t="str">
        <f>_xlfn.IFNA(VLOOKUP($C822,DataSuS2021!$B$2:$O$173,8,FALSE),"")</f>
        <v/>
      </c>
      <c r="U822" s="3" t="str">
        <f>_xlfn.IFNA(VLOOKUP($C822,DataSuS2021!$B$2:$O$173,9,FALSE),"")</f>
        <v/>
      </c>
      <c r="V822" s="3" t="str">
        <f>_xlfn.IFNA(VLOOKUP($C822,DataSuS2021!$B$2:$O$173,10,FALSE),"")</f>
        <v/>
      </c>
      <c r="W822" s="3" t="str">
        <f>_xlfn.IFNA(VLOOKUP($C822,DataSuS2021!$B$2:$O$173,11,FALSE),"")</f>
        <v/>
      </c>
      <c r="X822" s="3" t="str">
        <f>_xlfn.IFNA(VLOOKUP($C822,DataSuS2021!$B$2:$O$173,12,FALSE),"")</f>
        <v/>
      </c>
      <c r="Y822" s="3" t="str">
        <f>_xlfn.IFNA(VLOOKUP($C822,DataSuS2021!$B$2:$O$173,13,FALSE),"")</f>
        <v/>
      </c>
      <c r="Z822" s="42">
        <f t="shared" si="66"/>
        <v>0</v>
      </c>
      <c r="AA822" s="37" t="str">
        <f>_xlfn.IFNA(VLOOKUP($C822,DataSuS2022!$B$2:$O$854,2,FALSE),"")</f>
        <v>-</v>
      </c>
      <c r="AB822" s="37" t="str">
        <f>_xlfn.IFNA(VLOOKUP($C822,DataSuS2022!$B$2:$O$854,3,FALSE),"")</f>
        <v>-</v>
      </c>
      <c r="AC822" s="37" t="str">
        <f>_xlfn.IFNA(VLOOKUP($C822,DataSuS2022!$B$2:$O$854,4,FALSE),"")</f>
        <v>-</v>
      </c>
      <c r="AD822" s="37" t="str">
        <f>_xlfn.IFNA(VLOOKUP($C822,DataSuS2022!$B$2:$O$854,5,FALSE),"")</f>
        <v>-</v>
      </c>
      <c r="AE822" s="37" t="str">
        <f>_xlfn.IFNA(VLOOKUP($C822,DataSuS2022!$B$2:$O$854,6,FALSE),"")</f>
        <v>-</v>
      </c>
      <c r="AF822" s="37" t="str">
        <f>_xlfn.IFNA(VLOOKUP($C822,DataSuS2022!$B$2:$O$854,7,FALSE),"")</f>
        <v>-</v>
      </c>
      <c r="AG822" s="37" t="str">
        <f>_xlfn.IFNA(VLOOKUP($C822,DataSuS2022!$B$2:$O$854,8,FALSE),"")</f>
        <v>-</v>
      </c>
      <c r="AH822" s="37" t="str">
        <f>_xlfn.IFNA(VLOOKUP($C822,DataSuS2022!$B$2:$O$854,9,FALSE),"")</f>
        <v>-</v>
      </c>
      <c r="AI822" s="37" t="str">
        <f>_xlfn.IFNA(VLOOKUP($C822,DataSuS2022!$B$2:$O$854,10,FALSE),"")</f>
        <v>-</v>
      </c>
      <c r="AJ822" s="37" t="str">
        <f>_xlfn.IFNA(VLOOKUP($C822,DataSuS2022!$B$2:$O$854,11,FALSE),"")</f>
        <v>-</v>
      </c>
      <c r="AK822" s="37" t="str">
        <f>_xlfn.IFNA(VLOOKUP($C822,DataSuS2022!$B$2:$O$854,12,TRUE),"")</f>
        <v>-</v>
      </c>
      <c r="AL822" s="37" t="str">
        <f>_xlfn.IFNA(VLOOKUP($C822,DataSuS2022!$B$2:$O$854,13,FALSE),"")</f>
        <v>-</v>
      </c>
      <c r="AM822" s="44">
        <f t="shared" si="67"/>
        <v>0</v>
      </c>
      <c r="AN822" t="str">
        <f>_xlfn.IFNA(VLOOKUP($C822,DataSuS2023!$B$2:$O$854,2,FALSE),"")</f>
        <v>-</v>
      </c>
      <c r="AO822" t="str">
        <f>_xlfn.IFNA(VLOOKUP($C822,DataSuS2023!$B$2:$O$854,3,FALSE),"")</f>
        <v>-</v>
      </c>
      <c r="AP822" t="str">
        <f>_xlfn.IFNA(VLOOKUP($C822,DataSuS2023!$B$2:$O$854,4,FALSE),"")</f>
        <v>-</v>
      </c>
      <c r="AQ822" t="str">
        <f>_xlfn.IFNA(VLOOKUP($C822,DataSuS2023!$B$2:$O$854,5,FALSE),"")</f>
        <v>-</v>
      </c>
      <c r="AR822" t="str">
        <f>_xlfn.IFNA(VLOOKUP($C822,DataSuS2023!$B$2:$O$854,6,FALSE),"")</f>
        <v>-</v>
      </c>
      <c r="AS822" t="str">
        <f>_xlfn.IFNA(VLOOKUP($C822,DataSuS2023!$B$2:$O$854,7,FALSE),"")</f>
        <v>-</v>
      </c>
      <c r="AT822" t="str">
        <f>_xlfn.IFNA(VLOOKUP($C822,DataSuS2023!$B$2:$O$854,8,FALSE),"")</f>
        <v>-</v>
      </c>
      <c r="AU822" t="str">
        <f>_xlfn.IFNA(VLOOKUP($C822,DataSuS2023!$B$2:$O$854,9,FALSE),"")</f>
        <v>-</v>
      </c>
      <c r="AV822" t="str">
        <f>_xlfn.IFNA(VLOOKUP($C822,DataSuS2023!$B$2:$O$854,10,FALSE),"")</f>
        <v>-</v>
      </c>
      <c r="AW822" t="str">
        <f>_xlfn.IFNA(VLOOKUP($C822,DataSuS2023!$B$2:$O$854,11,FALSE),"")</f>
        <v>-</v>
      </c>
      <c r="AX822" t="str">
        <f>_xlfn.IFNA(VLOOKUP($C822,DataSuS2023!$B$2:$O$854,12,FALSE),"")</f>
        <v>-</v>
      </c>
      <c r="AY822" t="str">
        <f>_xlfn.IFNA(VLOOKUP($C822,DataSuS2023!$B$2:$O$854,13,FALSE),"")</f>
        <v>-</v>
      </c>
      <c r="AZ822" s="43">
        <f t="shared" si="69"/>
        <v>0</v>
      </c>
      <c r="BA822">
        <f t="shared" si="68"/>
        <v>0</v>
      </c>
    </row>
    <row r="823" spans="1:53" ht="15.75" customHeight="1">
      <c r="A823" s="10" t="s">
        <v>1396</v>
      </c>
      <c r="B823" s="5">
        <v>3170008</v>
      </c>
      <c r="C823" s="5" t="str">
        <f t="shared" si="65"/>
        <v>31700</v>
      </c>
      <c r="D823" s="11" t="s">
        <v>59</v>
      </c>
      <c r="E823" s="12">
        <v>0.33300000000000002</v>
      </c>
      <c r="F823" s="12">
        <v>0.51200000000000001</v>
      </c>
      <c r="G823" s="13">
        <v>0.60899999999999999</v>
      </c>
      <c r="H823" s="46" t="s">
        <v>831</v>
      </c>
      <c r="I823" s="13" t="s">
        <v>53</v>
      </c>
      <c r="J823" s="14">
        <v>2.6</v>
      </c>
      <c r="K823" s="14">
        <v>820.524</v>
      </c>
      <c r="L823" s="15">
        <f t="shared" si="64"/>
        <v>3.1687068263694909</v>
      </c>
      <c r="M823" s="6" t="s">
        <v>83</v>
      </c>
      <c r="N823" s="3" t="str">
        <f>_xlfn.IFNA(VLOOKUP($C823,DataSuS2021!$B$2:$O$173,2,FALSE),"")</f>
        <v>-</v>
      </c>
      <c r="O823" s="3">
        <f>_xlfn.IFNA(VLOOKUP($C823,DataSuS2021!$B$2:$O$173,3,FALSE),"")</f>
        <v>2</v>
      </c>
      <c r="P823" s="3">
        <f>_xlfn.IFNA(VLOOKUP($C823,DataSuS2021!$B$2:$O$173,4,FALSE),"")</f>
        <v>1</v>
      </c>
      <c r="Q823" s="3" t="str">
        <f>_xlfn.IFNA(VLOOKUP($C823,DataSuS2021!$B$2:$O$173,5,FALSE),"")</f>
        <v>-</v>
      </c>
      <c r="R823" s="3" t="str">
        <f>_xlfn.IFNA(VLOOKUP($C823,DataSuS2021!$B$2:$O$173,6,FALSE),"")</f>
        <v>-</v>
      </c>
      <c r="S823" s="3">
        <f>_xlfn.IFNA(VLOOKUP($C823,DataSuS2021!$B$2:$O$173,7,FALSE),"")</f>
        <v>1</v>
      </c>
      <c r="T823" s="3" t="str">
        <f>_xlfn.IFNA(VLOOKUP($C823,DataSuS2021!$B$2:$O$173,8,FALSE),"")</f>
        <v>-</v>
      </c>
      <c r="U823" s="3">
        <f>_xlfn.IFNA(VLOOKUP($C823,DataSuS2021!$B$2:$O$173,9,FALSE),"")</f>
        <v>1</v>
      </c>
      <c r="V823" s="3" t="str">
        <f>_xlfn.IFNA(VLOOKUP($C823,DataSuS2021!$B$2:$O$173,10,FALSE),"")</f>
        <v>-</v>
      </c>
      <c r="W823" s="3">
        <f>_xlfn.IFNA(VLOOKUP($C823,DataSuS2021!$B$2:$O$173,11,FALSE),"")</f>
        <v>2</v>
      </c>
      <c r="X823" s="3" t="str">
        <f>_xlfn.IFNA(VLOOKUP($C823,DataSuS2021!$B$2:$O$173,12,FALSE),"")</f>
        <v>-</v>
      </c>
      <c r="Y823" s="3">
        <f>_xlfn.IFNA(VLOOKUP($C823,DataSuS2021!$B$2:$O$173,13,FALSE),"")</f>
        <v>1</v>
      </c>
      <c r="Z823" s="42">
        <f t="shared" si="66"/>
        <v>8</v>
      </c>
      <c r="AA823" s="37">
        <f>_xlfn.IFNA(VLOOKUP($C823,DataSuS2022!$B$2:$O$854,2,FALSE),"")</f>
        <v>2</v>
      </c>
      <c r="AB823" s="37">
        <f>_xlfn.IFNA(VLOOKUP($C823,DataSuS2022!$B$2:$O$854,3,FALSE),"")</f>
        <v>4</v>
      </c>
      <c r="AC823" s="37" t="str">
        <f>_xlfn.IFNA(VLOOKUP($C823,DataSuS2022!$B$2:$O$854,4,FALSE),"")</f>
        <v>-</v>
      </c>
      <c r="AD823" s="37">
        <f>_xlfn.IFNA(VLOOKUP($C823,DataSuS2022!$B$2:$O$854,5,FALSE),"")</f>
        <v>2</v>
      </c>
      <c r="AE823" s="37">
        <f>_xlfn.IFNA(VLOOKUP($C823,DataSuS2022!$B$2:$O$854,6,FALSE),"")</f>
        <v>1</v>
      </c>
      <c r="AF823" s="37">
        <f>_xlfn.IFNA(VLOOKUP($C823,DataSuS2022!$B$2:$O$854,7,FALSE),"")</f>
        <v>1</v>
      </c>
      <c r="AG823" s="37" t="str">
        <f>_xlfn.IFNA(VLOOKUP($C823,DataSuS2022!$B$2:$O$854,8,FALSE),"")</f>
        <v>-</v>
      </c>
      <c r="AH823" s="37" t="str">
        <f>_xlfn.IFNA(VLOOKUP($C823,DataSuS2022!$B$2:$O$854,9,FALSE),"")</f>
        <v>-</v>
      </c>
      <c r="AI823" s="37" t="str">
        <f>_xlfn.IFNA(VLOOKUP($C823,DataSuS2022!$B$2:$O$854,10,FALSE),"")</f>
        <v>-</v>
      </c>
      <c r="AJ823" s="37" t="str">
        <f>_xlfn.IFNA(VLOOKUP($C823,DataSuS2022!$B$2:$O$854,11,FALSE),"")</f>
        <v>-</v>
      </c>
      <c r="AK823" s="37" t="str">
        <f>_xlfn.IFNA(VLOOKUP($C823,DataSuS2022!$B$2:$O$854,12,TRUE),"")</f>
        <v>-</v>
      </c>
      <c r="AL823" s="37">
        <f>_xlfn.IFNA(VLOOKUP($C823,DataSuS2022!$B$2:$O$854,13,FALSE),"")</f>
        <v>1</v>
      </c>
      <c r="AM823" s="44">
        <f t="shared" si="67"/>
        <v>11</v>
      </c>
      <c r="AN823" t="str">
        <f>_xlfn.IFNA(VLOOKUP($C823,DataSuS2023!$B$2:$O$854,2,FALSE),"")</f>
        <v>-</v>
      </c>
      <c r="AO823" t="str">
        <f>_xlfn.IFNA(VLOOKUP($C823,DataSuS2023!$B$2:$O$854,3,FALSE),"")</f>
        <v>-</v>
      </c>
      <c r="AP823" t="str">
        <f>_xlfn.IFNA(VLOOKUP($C823,DataSuS2023!$B$2:$O$854,4,FALSE),"")</f>
        <v>-</v>
      </c>
      <c r="AQ823">
        <f>_xlfn.IFNA(VLOOKUP($C823,DataSuS2023!$B$2:$O$854,5,FALSE),"")</f>
        <v>1</v>
      </c>
      <c r="AR823" t="str">
        <f>_xlfn.IFNA(VLOOKUP($C823,DataSuS2023!$B$2:$O$854,6,FALSE),"")</f>
        <v>-</v>
      </c>
      <c r="AS823">
        <f>_xlfn.IFNA(VLOOKUP($C823,DataSuS2023!$B$2:$O$854,7,FALSE),"")</f>
        <v>1</v>
      </c>
      <c r="AT823" t="str">
        <f>_xlfn.IFNA(VLOOKUP($C823,DataSuS2023!$B$2:$O$854,8,FALSE),"")</f>
        <v>-</v>
      </c>
      <c r="AU823" t="str">
        <f>_xlfn.IFNA(VLOOKUP($C823,DataSuS2023!$B$2:$O$854,9,FALSE),"")</f>
        <v>-</v>
      </c>
      <c r="AV823">
        <f>_xlfn.IFNA(VLOOKUP($C823,DataSuS2023!$B$2:$O$854,10,FALSE),"")</f>
        <v>1</v>
      </c>
      <c r="AW823" t="str">
        <f>_xlfn.IFNA(VLOOKUP($C823,DataSuS2023!$B$2:$O$854,11,FALSE),"")</f>
        <v>-</v>
      </c>
      <c r="AX823" t="str">
        <f>_xlfn.IFNA(VLOOKUP($C823,DataSuS2023!$B$2:$O$854,12,FALSE),"")</f>
        <v>-</v>
      </c>
      <c r="AY823" t="str">
        <f>_xlfn.IFNA(VLOOKUP($C823,DataSuS2023!$B$2:$O$854,13,FALSE),"")</f>
        <v>-</v>
      </c>
      <c r="AZ823" s="43">
        <f t="shared" si="69"/>
        <v>3</v>
      </c>
      <c r="BA823">
        <f t="shared" si="68"/>
        <v>22</v>
      </c>
    </row>
    <row r="824" spans="1:53" ht="15.75" customHeight="1">
      <c r="A824" s="10" t="s">
        <v>1397</v>
      </c>
      <c r="B824" s="5">
        <v>3170057</v>
      </c>
      <c r="C824" s="5" t="str">
        <f t="shared" si="65"/>
        <v>31700</v>
      </c>
      <c r="D824" s="11" t="s">
        <v>64</v>
      </c>
      <c r="E824" s="12">
        <v>0.57399999999999995</v>
      </c>
      <c r="F824" s="12">
        <v>0.69199999999999995</v>
      </c>
      <c r="G824" s="13">
        <v>0.61399999999999999</v>
      </c>
      <c r="H824" s="46" t="s">
        <v>1398</v>
      </c>
      <c r="I824" s="13" t="s">
        <v>61</v>
      </c>
      <c r="J824" s="14">
        <v>2.85</v>
      </c>
      <c r="K824" s="14">
        <v>189.04499999999999</v>
      </c>
      <c r="L824" s="15">
        <f t="shared" si="64"/>
        <v>15.075775608981989</v>
      </c>
      <c r="M824" s="6" t="s">
        <v>67</v>
      </c>
      <c r="N824" s="3" t="str">
        <f>_xlfn.IFNA(VLOOKUP($C824,DataSuS2021!$B$2:$O$173,2,FALSE),"")</f>
        <v>-</v>
      </c>
      <c r="O824" s="3">
        <f>_xlfn.IFNA(VLOOKUP($C824,DataSuS2021!$B$2:$O$173,3,FALSE),"")</f>
        <v>2</v>
      </c>
      <c r="P824" s="3">
        <f>_xlfn.IFNA(VLOOKUP($C824,DataSuS2021!$B$2:$O$173,4,FALSE),"")</f>
        <v>1</v>
      </c>
      <c r="Q824" s="3" t="str">
        <f>_xlfn.IFNA(VLOOKUP($C824,DataSuS2021!$B$2:$O$173,5,FALSE),"")</f>
        <v>-</v>
      </c>
      <c r="R824" s="3" t="str">
        <f>_xlfn.IFNA(VLOOKUP($C824,DataSuS2021!$B$2:$O$173,6,FALSE),"")</f>
        <v>-</v>
      </c>
      <c r="S824" s="3">
        <f>_xlfn.IFNA(VLOOKUP($C824,DataSuS2021!$B$2:$O$173,7,FALSE),"")</f>
        <v>1</v>
      </c>
      <c r="T824" s="3" t="str">
        <f>_xlfn.IFNA(VLOOKUP($C824,DataSuS2021!$B$2:$O$173,8,FALSE),"")</f>
        <v>-</v>
      </c>
      <c r="U824" s="3">
        <f>_xlfn.IFNA(VLOOKUP($C824,DataSuS2021!$B$2:$O$173,9,FALSE),"")</f>
        <v>1</v>
      </c>
      <c r="V824" s="3" t="str">
        <f>_xlfn.IFNA(VLOOKUP($C824,DataSuS2021!$B$2:$O$173,10,FALSE),"")</f>
        <v>-</v>
      </c>
      <c r="W824" s="3">
        <f>_xlfn.IFNA(VLOOKUP($C824,DataSuS2021!$B$2:$O$173,11,FALSE),"")</f>
        <v>2</v>
      </c>
      <c r="X824" s="3" t="str">
        <f>_xlfn.IFNA(VLOOKUP($C824,DataSuS2021!$B$2:$O$173,12,FALSE),"")</f>
        <v>-</v>
      </c>
      <c r="Y824" s="3">
        <f>_xlfn.IFNA(VLOOKUP($C824,DataSuS2021!$B$2:$O$173,13,FALSE),"")</f>
        <v>1</v>
      </c>
      <c r="Z824" s="42">
        <f t="shared" si="66"/>
        <v>8</v>
      </c>
      <c r="AA824" s="37">
        <f>_xlfn.IFNA(VLOOKUP($C824,DataSuS2022!$B$2:$O$854,2,FALSE),"")</f>
        <v>2</v>
      </c>
      <c r="AB824" s="37">
        <f>_xlfn.IFNA(VLOOKUP($C824,DataSuS2022!$B$2:$O$854,3,FALSE),"")</f>
        <v>4</v>
      </c>
      <c r="AC824" s="37" t="str">
        <f>_xlfn.IFNA(VLOOKUP($C824,DataSuS2022!$B$2:$O$854,4,FALSE),"")</f>
        <v>-</v>
      </c>
      <c r="AD824" s="37">
        <f>_xlfn.IFNA(VLOOKUP($C824,DataSuS2022!$B$2:$O$854,5,FALSE),"")</f>
        <v>2</v>
      </c>
      <c r="AE824" s="37">
        <f>_xlfn.IFNA(VLOOKUP($C824,DataSuS2022!$B$2:$O$854,6,FALSE),"")</f>
        <v>1</v>
      </c>
      <c r="AF824" s="37">
        <f>_xlfn.IFNA(VLOOKUP($C824,DataSuS2022!$B$2:$O$854,7,FALSE),"")</f>
        <v>1</v>
      </c>
      <c r="AG824" s="37" t="str">
        <f>_xlfn.IFNA(VLOOKUP($C824,DataSuS2022!$B$2:$O$854,8,FALSE),"")</f>
        <v>-</v>
      </c>
      <c r="AH824" s="37" t="str">
        <f>_xlfn.IFNA(VLOOKUP($C824,DataSuS2022!$B$2:$O$854,9,FALSE),"")</f>
        <v>-</v>
      </c>
      <c r="AI824" s="37" t="str">
        <f>_xlfn.IFNA(VLOOKUP($C824,DataSuS2022!$B$2:$O$854,10,FALSE),"")</f>
        <v>-</v>
      </c>
      <c r="AJ824" s="37" t="str">
        <f>_xlfn.IFNA(VLOOKUP($C824,DataSuS2022!$B$2:$O$854,11,FALSE),"")</f>
        <v>-</v>
      </c>
      <c r="AK824" s="37" t="str">
        <f>_xlfn.IFNA(VLOOKUP($C824,DataSuS2022!$B$2:$O$854,12,TRUE),"")</f>
        <v>-</v>
      </c>
      <c r="AL824" s="37">
        <f>_xlfn.IFNA(VLOOKUP($C824,DataSuS2022!$B$2:$O$854,13,FALSE),"")</f>
        <v>1</v>
      </c>
      <c r="AM824" s="44">
        <f t="shared" si="67"/>
        <v>11</v>
      </c>
      <c r="AN824" t="str">
        <f>_xlfn.IFNA(VLOOKUP($C824,DataSuS2023!$B$2:$O$854,2,FALSE),"")</f>
        <v>-</v>
      </c>
      <c r="AO824" t="str">
        <f>_xlfn.IFNA(VLOOKUP($C824,DataSuS2023!$B$2:$O$854,3,FALSE),"")</f>
        <v>-</v>
      </c>
      <c r="AP824" t="str">
        <f>_xlfn.IFNA(VLOOKUP($C824,DataSuS2023!$B$2:$O$854,4,FALSE),"")</f>
        <v>-</v>
      </c>
      <c r="AQ824">
        <f>_xlfn.IFNA(VLOOKUP($C824,DataSuS2023!$B$2:$O$854,5,FALSE),"")</f>
        <v>1</v>
      </c>
      <c r="AR824" t="str">
        <f>_xlfn.IFNA(VLOOKUP($C824,DataSuS2023!$B$2:$O$854,6,FALSE),"")</f>
        <v>-</v>
      </c>
      <c r="AS824">
        <f>_xlfn.IFNA(VLOOKUP($C824,DataSuS2023!$B$2:$O$854,7,FALSE),"")</f>
        <v>1</v>
      </c>
      <c r="AT824" t="str">
        <f>_xlfn.IFNA(VLOOKUP($C824,DataSuS2023!$B$2:$O$854,8,FALSE),"")</f>
        <v>-</v>
      </c>
      <c r="AU824" t="str">
        <f>_xlfn.IFNA(VLOOKUP($C824,DataSuS2023!$B$2:$O$854,9,FALSE),"")</f>
        <v>-</v>
      </c>
      <c r="AV824">
        <f>_xlfn.IFNA(VLOOKUP($C824,DataSuS2023!$B$2:$O$854,10,FALSE),"")</f>
        <v>1</v>
      </c>
      <c r="AW824" t="str">
        <f>_xlfn.IFNA(VLOOKUP($C824,DataSuS2023!$B$2:$O$854,11,FALSE),"")</f>
        <v>-</v>
      </c>
      <c r="AX824" t="str">
        <f>_xlfn.IFNA(VLOOKUP($C824,DataSuS2023!$B$2:$O$854,12,FALSE),"")</f>
        <v>-</v>
      </c>
      <c r="AY824" t="str">
        <f>_xlfn.IFNA(VLOOKUP($C824,DataSuS2023!$B$2:$O$854,13,FALSE),"")</f>
        <v>-</v>
      </c>
      <c r="AZ824" s="43">
        <f t="shared" si="69"/>
        <v>3</v>
      </c>
      <c r="BA824">
        <f t="shared" si="68"/>
        <v>22</v>
      </c>
    </row>
    <row r="825" spans="1:53" ht="15.75" customHeight="1">
      <c r="A825" s="10" t="s">
        <v>1399</v>
      </c>
      <c r="B825" s="5">
        <v>3170107</v>
      </c>
      <c r="C825" s="5" t="str">
        <f t="shared" si="65"/>
        <v>31701</v>
      </c>
      <c r="D825" s="11" t="s">
        <v>72</v>
      </c>
      <c r="E825" s="12">
        <v>0.57699999999999996</v>
      </c>
      <c r="F825" s="12">
        <v>0.70199999999999996</v>
      </c>
      <c r="G825" s="13">
        <v>0.77200000000000002</v>
      </c>
      <c r="H825" s="46" t="s">
        <v>1400</v>
      </c>
      <c r="I825" s="13" t="s">
        <v>70</v>
      </c>
      <c r="J825" s="14">
        <v>98.72</v>
      </c>
      <c r="K825" s="14">
        <v>4523.9570000000003</v>
      </c>
      <c r="L825" s="15">
        <f t="shared" si="64"/>
        <v>21.821604405170074</v>
      </c>
      <c r="M825" s="6" t="s">
        <v>54</v>
      </c>
      <c r="N825" s="3" t="str">
        <f>_xlfn.IFNA(VLOOKUP($C825,DataSuS2021!$B$2:$O$173,2,FALSE),"")</f>
        <v>-</v>
      </c>
      <c r="O825" s="3" t="str">
        <f>_xlfn.IFNA(VLOOKUP($C825,DataSuS2021!$B$2:$O$173,3,FALSE),"")</f>
        <v>-</v>
      </c>
      <c r="P825" s="3">
        <f>_xlfn.IFNA(VLOOKUP($C825,DataSuS2021!$B$2:$O$173,4,FALSE),"")</f>
        <v>1</v>
      </c>
      <c r="Q825" s="3" t="str">
        <f>_xlfn.IFNA(VLOOKUP($C825,DataSuS2021!$B$2:$O$173,5,FALSE),"")</f>
        <v>-</v>
      </c>
      <c r="R825" s="3">
        <f>_xlfn.IFNA(VLOOKUP($C825,DataSuS2021!$B$2:$O$173,6,FALSE),"")</f>
        <v>2</v>
      </c>
      <c r="S825" s="3" t="str">
        <f>_xlfn.IFNA(VLOOKUP($C825,DataSuS2021!$B$2:$O$173,7,FALSE),"")</f>
        <v>-</v>
      </c>
      <c r="T825" s="3" t="str">
        <f>_xlfn.IFNA(VLOOKUP($C825,DataSuS2021!$B$2:$O$173,8,FALSE),"")</f>
        <v>-</v>
      </c>
      <c r="U825" s="3" t="str">
        <f>_xlfn.IFNA(VLOOKUP($C825,DataSuS2021!$B$2:$O$173,9,FALSE),"")</f>
        <v>-</v>
      </c>
      <c r="V825" s="3" t="str">
        <f>_xlfn.IFNA(VLOOKUP($C825,DataSuS2021!$B$2:$O$173,10,FALSE),"")</f>
        <v>-</v>
      </c>
      <c r="W825" s="3" t="str">
        <f>_xlfn.IFNA(VLOOKUP($C825,DataSuS2021!$B$2:$O$173,11,FALSE),"")</f>
        <v>-</v>
      </c>
      <c r="X825" s="3" t="str">
        <f>_xlfn.IFNA(VLOOKUP($C825,DataSuS2021!$B$2:$O$173,12,FALSE),"")</f>
        <v>-</v>
      </c>
      <c r="Y825" s="3" t="str">
        <f>_xlfn.IFNA(VLOOKUP($C825,DataSuS2021!$B$2:$O$173,13,FALSE),"")</f>
        <v>-</v>
      </c>
      <c r="Z825" s="42">
        <f t="shared" si="66"/>
        <v>3</v>
      </c>
      <c r="AA825" s="37">
        <f>_xlfn.IFNA(VLOOKUP($C825,DataSuS2022!$B$2:$O$854,2,FALSE),"")</f>
        <v>1</v>
      </c>
      <c r="AB825" s="37" t="str">
        <f>_xlfn.IFNA(VLOOKUP($C825,DataSuS2022!$B$2:$O$854,3,FALSE),"")</f>
        <v>-</v>
      </c>
      <c r="AC825" s="37">
        <f>_xlfn.IFNA(VLOOKUP($C825,DataSuS2022!$B$2:$O$854,4,FALSE),"")</f>
        <v>1</v>
      </c>
      <c r="AD825" s="37" t="str">
        <f>_xlfn.IFNA(VLOOKUP($C825,DataSuS2022!$B$2:$O$854,5,FALSE),"")</f>
        <v>-</v>
      </c>
      <c r="AE825" s="37" t="str">
        <f>_xlfn.IFNA(VLOOKUP($C825,DataSuS2022!$B$2:$O$854,6,FALSE),"")</f>
        <v>-</v>
      </c>
      <c r="AF825" s="37" t="str">
        <f>_xlfn.IFNA(VLOOKUP($C825,DataSuS2022!$B$2:$O$854,7,FALSE),"")</f>
        <v>-</v>
      </c>
      <c r="AG825" s="37">
        <f>_xlfn.IFNA(VLOOKUP($C825,DataSuS2022!$B$2:$O$854,8,FALSE),"")</f>
        <v>1</v>
      </c>
      <c r="AH825" s="37" t="str">
        <f>_xlfn.IFNA(VLOOKUP($C825,DataSuS2022!$B$2:$O$854,9,FALSE),"")</f>
        <v>-</v>
      </c>
      <c r="AI825" s="37" t="str">
        <f>_xlfn.IFNA(VLOOKUP($C825,DataSuS2022!$B$2:$O$854,10,FALSE),"")</f>
        <v>-</v>
      </c>
      <c r="AJ825" s="37">
        <f>_xlfn.IFNA(VLOOKUP($C825,DataSuS2022!$B$2:$O$854,11,FALSE),"")</f>
        <v>1</v>
      </c>
      <c r="AK825" s="37" t="str">
        <f>_xlfn.IFNA(VLOOKUP($C825,DataSuS2022!$B$2:$O$854,12,TRUE),"")</f>
        <v>-</v>
      </c>
      <c r="AL825" s="37">
        <f>_xlfn.IFNA(VLOOKUP($C825,DataSuS2022!$B$2:$O$854,13,FALSE),"")</f>
        <v>1</v>
      </c>
      <c r="AM825" s="44">
        <f t="shared" si="67"/>
        <v>5</v>
      </c>
      <c r="AN825" t="str">
        <f>_xlfn.IFNA(VLOOKUP($C825,DataSuS2023!$B$2:$O$854,2,FALSE),"")</f>
        <v>-</v>
      </c>
      <c r="AO825" t="str">
        <f>_xlfn.IFNA(VLOOKUP($C825,DataSuS2023!$B$2:$O$854,3,FALSE),"")</f>
        <v>-</v>
      </c>
      <c r="AP825" t="str">
        <f>_xlfn.IFNA(VLOOKUP($C825,DataSuS2023!$B$2:$O$854,4,FALSE),"")</f>
        <v>-</v>
      </c>
      <c r="AQ825" t="str">
        <f>_xlfn.IFNA(VLOOKUP($C825,DataSuS2023!$B$2:$O$854,5,FALSE),"")</f>
        <v>-</v>
      </c>
      <c r="AR825" t="str">
        <f>_xlfn.IFNA(VLOOKUP($C825,DataSuS2023!$B$2:$O$854,6,FALSE),"")</f>
        <v>-</v>
      </c>
      <c r="AS825" t="str">
        <f>_xlfn.IFNA(VLOOKUP($C825,DataSuS2023!$B$2:$O$854,7,FALSE),"")</f>
        <v>-</v>
      </c>
      <c r="AT825" t="str">
        <f>_xlfn.IFNA(VLOOKUP($C825,DataSuS2023!$B$2:$O$854,8,FALSE),"")</f>
        <v>-</v>
      </c>
      <c r="AU825" t="str">
        <f>_xlfn.IFNA(VLOOKUP($C825,DataSuS2023!$B$2:$O$854,9,FALSE),"")</f>
        <v>-</v>
      </c>
      <c r="AV825">
        <f>_xlfn.IFNA(VLOOKUP($C825,DataSuS2023!$B$2:$O$854,10,FALSE),"")</f>
        <v>1</v>
      </c>
      <c r="AW825">
        <f>_xlfn.IFNA(VLOOKUP($C825,DataSuS2023!$B$2:$O$854,11,FALSE),"")</f>
        <v>1</v>
      </c>
      <c r="AX825" t="str">
        <f>_xlfn.IFNA(VLOOKUP($C825,DataSuS2023!$B$2:$O$854,12,FALSE),"")</f>
        <v>-</v>
      </c>
      <c r="AY825" t="str">
        <f>_xlfn.IFNA(VLOOKUP($C825,DataSuS2023!$B$2:$O$854,13,FALSE),"")</f>
        <v>-</v>
      </c>
      <c r="AZ825" s="43">
        <f t="shared" si="69"/>
        <v>2</v>
      </c>
      <c r="BA825">
        <f t="shared" si="68"/>
        <v>10</v>
      </c>
    </row>
    <row r="826" spans="1:53" ht="15.75" customHeight="1">
      <c r="A826" s="10" t="s">
        <v>1401</v>
      </c>
      <c r="B826" s="5">
        <v>3170206</v>
      </c>
      <c r="C826" s="5" t="str">
        <f t="shared" si="65"/>
        <v>31702</v>
      </c>
      <c r="D826" s="11" t="s">
        <v>72</v>
      </c>
      <c r="E826" s="12">
        <v>0.33100000000000002</v>
      </c>
      <c r="F826" s="12">
        <v>0.46200000000000002</v>
      </c>
      <c r="G826" s="13">
        <v>0.78900000000000003</v>
      </c>
      <c r="H826" s="46" t="s">
        <v>401</v>
      </c>
      <c r="I826" s="13" t="s">
        <v>70</v>
      </c>
      <c r="J826" s="14">
        <v>172.85</v>
      </c>
      <c r="K826" s="14">
        <v>4115.2060000000001</v>
      </c>
      <c r="L826" s="15">
        <f t="shared" si="64"/>
        <v>42.002757577627946</v>
      </c>
      <c r="M826" s="6" t="s">
        <v>54</v>
      </c>
      <c r="N826" s="3" t="str">
        <f>_xlfn.IFNA(VLOOKUP($C826,DataSuS2021!$B$2:$O$173,2,FALSE),"")</f>
        <v>-</v>
      </c>
      <c r="O826" s="3" t="str">
        <f>_xlfn.IFNA(VLOOKUP($C826,DataSuS2021!$B$2:$O$173,3,FALSE),"")</f>
        <v>-</v>
      </c>
      <c r="P826" s="3" t="str">
        <f>_xlfn.IFNA(VLOOKUP($C826,DataSuS2021!$B$2:$O$173,4,FALSE),"")</f>
        <v>-</v>
      </c>
      <c r="Q826" s="3" t="str">
        <f>_xlfn.IFNA(VLOOKUP($C826,DataSuS2021!$B$2:$O$173,5,FALSE),"")</f>
        <v>-</v>
      </c>
      <c r="R826" s="3" t="str">
        <f>_xlfn.IFNA(VLOOKUP($C826,DataSuS2021!$B$2:$O$173,6,FALSE),"")</f>
        <v>-</v>
      </c>
      <c r="S826" s="3" t="str">
        <f>_xlfn.IFNA(VLOOKUP($C826,DataSuS2021!$B$2:$O$173,7,FALSE),"")</f>
        <v>-</v>
      </c>
      <c r="T826" s="3" t="str">
        <f>_xlfn.IFNA(VLOOKUP($C826,DataSuS2021!$B$2:$O$173,8,FALSE),"")</f>
        <v>-</v>
      </c>
      <c r="U826" s="3" t="str">
        <f>_xlfn.IFNA(VLOOKUP($C826,DataSuS2021!$B$2:$O$173,9,FALSE),"")</f>
        <v>-</v>
      </c>
      <c r="V826" s="3" t="str">
        <f>_xlfn.IFNA(VLOOKUP($C826,DataSuS2021!$B$2:$O$173,10,FALSE),"")</f>
        <v>-</v>
      </c>
      <c r="W826" s="3" t="str">
        <f>_xlfn.IFNA(VLOOKUP($C826,DataSuS2021!$B$2:$O$173,11,FALSE),"")</f>
        <v>-</v>
      </c>
      <c r="X826" s="3">
        <f>_xlfn.IFNA(VLOOKUP($C826,DataSuS2021!$B$2:$O$173,12,FALSE),"")</f>
        <v>1</v>
      </c>
      <c r="Y826" s="3" t="str">
        <f>_xlfn.IFNA(VLOOKUP($C826,DataSuS2021!$B$2:$O$173,13,FALSE),"")</f>
        <v>-</v>
      </c>
      <c r="Z826" s="42">
        <f t="shared" si="66"/>
        <v>1</v>
      </c>
      <c r="AA826" s="37" t="str">
        <f>_xlfn.IFNA(VLOOKUP($C826,DataSuS2022!$B$2:$O$854,2,FALSE),"")</f>
        <v>-</v>
      </c>
      <c r="AB826" s="37" t="str">
        <f>_xlfn.IFNA(VLOOKUP($C826,DataSuS2022!$B$2:$O$854,3,FALSE),"")</f>
        <v>-</v>
      </c>
      <c r="AC826" s="37" t="str">
        <f>_xlfn.IFNA(VLOOKUP($C826,DataSuS2022!$B$2:$O$854,4,FALSE),"")</f>
        <v>-</v>
      </c>
      <c r="AD826" s="37" t="str">
        <f>_xlfn.IFNA(VLOOKUP($C826,DataSuS2022!$B$2:$O$854,5,FALSE),"")</f>
        <v>-</v>
      </c>
      <c r="AE826" s="37" t="str">
        <f>_xlfn.IFNA(VLOOKUP($C826,DataSuS2022!$B$2:$O$854,6,FALSE),"")</f>
        <v>-</v>
      </c>
      <c r="AF826" s="37" t="str">
        <f>_xlfn.IFNA(VLOOKUP($C826,DataSuS2022!$B$2:$O$854,7,FALSE),"")</f>
        <v>-</v>
      </c>
      <c r="AG826" s="37" t="str">
        <f>_xlfn.IFNA(VLOOKUP($C826,DataSuS2022!$B$2:$O$854,8,FALSE),"")</f>
        <v>-</v>
      </c>
      <c r="AH826" s="37" t="str">
        <f>_xlfn.IFNA(VLOOKUP($C826,DataSuS2022!$B$2:$O$854,9,FALSE),"")</f>
        <v>-</v>
      </c>
      <c r="AI826" s="37" t="str">
        <f>_xlfn.IFNA(VLOOKUP($C826,DataSuS2022!$B$2:$O$854,10,FALSE),"")</f>
        <v>-</v>
      </c>
      <c r="AJ826" s="37" t="str">
        <f>_xlfn.IFNA(VLOOKUP($C826,DataSuS2022!$B$2:$O$854,11,FALSE),"")</f>
        <v>-</v>
      </c>
      <c r="AK826" s="37" t="str">
        <f>_xlfn.IFNA(VLOOKUP($C826,DataSuS2022!$B$2:$O$854,12,TRUE),"")</f>
        <v>-</v>
      </c>
      <c r="AL826" s="37" t="str">
        <f>_xlfn.IFNA(VLOOKUP($C826,DataSuS2022!$B$2:$O$854,13,FALSE),"")</f>
        <v>-</v>
      </c>
      <c r="AM826" s="44">
        <f t="shared" si="67"/>
        <v>0</v>
      </c>
      <c r="AN826" t="str">
        <f>_xlfn.IFNA(VLOOKUP($C826,DataSuS2023!$B$2:$O$854,2,FALSE),"")</f>
        <v>-</v>
      </c>
      <c r="AO826" t="str">
        <f>_xlfn.IFNA(VLOOKUP($C826,DataSuS2023!$B$2:$O$854,3,FALSE),"")</f>
        <v>-</v>
      </c>
      <c r="AP826" t="str">
        <f>_xlfn.IFNA(VLOOKUP($C826,DataSuS2023!$B$2:$O$854,4,FALSE),"")</f>
        <v>-</v>
      </c>
      <c r="AQ826" t="str">
        <f>_xlfn.IFNA(VLOOKUP($C826,DataSuS2023!$B$2:$O$854,5,FALSE),"")</f>
        <v>-</v>
      </c>
      <c r="AR826" t="str">
        <f>_xlfn.IFNA(VLOOKUP($C826,DataSuS2023!$B$2:$O$854,6,FALSE),"")</f>
        <v>-</v>
      </c>
      <c r="AS826">
        <f>_xlfn.IFNA(VLOOKUP($C826,DataSuS2023!$B$2:$O$854,7,FALSE),"")</f>
        <v>1</v>
      </c>
      <c r="AT826" t="str">
        <f>_xlfn.IFNA(VLOOKUP($C826,DataSuS2023!$B$2:$O$854,8,FALSE),"")</f>
        <v>-</v>
      </c>
      <c r="AU826" t="str">
        <f>_xlfn.IFNA(VLOOKUP($C826,DataSuS2023!$B$2:$O$854,9,FALSE),"")</f>
        <v>-</v>
      </c>
      <c r="AV826" t="str">
        <f>_xlfn.IFNA(VLOOKUP($C826,DataSuS2023!$B$2:$O$854,10,FALSE),"")</f>
        <v>-</v>
      </c>
      <c r="AW826" t="str">
        <f>_xlfn.IFNA(VLOOKUP($C826,DataSuS2023!$B$2:$O$854,11,FALSE),"")</f>
        <v>-</v>
      </c>
      <c r="AX826" t="str">
        <f>_xlfn.IFNA(VLOOKUP($C826,DataSuS2023!$B$2:$O$854,12,FALSE),"")</f>
        <v>-</v>
      </c>
      <c r="AY826" t="str">
        <f>_xlfn.IFNA(VLOOKUP($C826,DataSuS2023!$B$2:$O$854,13,FALSE),"")</f>
        <v>-</v>
      </c>
      <c r="AZ826" s="43">
        <f t="shared" si="69"/>
        <v>1</v>
      </c>
      <c r="BA826">
        <f t="shared" si="68"/>
        <v>2</v>
      </c>
    </row>
    <row r="827" spans="1:53" ht="15.75" customHeight="1">
      <c r="A827" s="10" t="s">
        <v>1402</v>
      </c>
      <c r="B827" s="5">
        <v>3170305</v>
      </c>
      <c r="C827" s="5" t="str">
        <f t="shared" si="65"/>
        <v>31703</v>
      </c>
      <c r="D827" s="11" t="s">
        <v>85</v>
      </c>
      <c r="E827" s="12">
        <v>0.44700000000000001</v>
      </c>
      <c r="F827" s="12">
        <v>0.65100000000000002</v>
      </c>
      <c r="G827" s="13">
        <v>0.63800000000000001</v>
      </c>
      <c r="H827" s="46" t="s">
        <v>680</v>
      </c>
      <c r="I827" s="13" t="s">
        <v>61</v>
      </c>
      <c r="J827" s="14">
        <v>0.84</v>
      </c>
      <c r="K827" s="14">
        <v>405.834</v>
      </c>
      <c r="L827" s="15">
        <f t="shared" si="64"/>
        <v>2.0698117949703572</v>
      </c>
      <c r="M827" s="6" t="s">
        <v>80</v>
      </c>
      <c r="N827" s="3" t="str">
        <f>_xlfn.IFNA(VLOOKUP($C827,DataSuS2021!$B$2:$O$173,2,FALSE),"")</f>
        <v/>
      </c>
      <c r="O827" s="3" t="str">
        <f>_xlfn.IFNA(VLOOKUP($C827,DataSuS2021!$B$2:$O$173,3,FALSE),"")</f>
        <v/>
      </c>
      <c r="P827" s="3" t="str">
        <f>_xlfn.IFNA(VLOOKUP($C827,DataSuS2021!$B$2:$O$173,4,FALSE),"")</f>
        <v/>
      </c>
      <c r="Q827" s="3" t="str">
        <f>_xlfn.IFNA(VLOOKUP($C827,DataSuS2021!$B$2:$O$173,5,FALSE),"")</f>
        <v/>
      </c>
      <c r="R827" s="3" t="str">
        <f>_xlfn.IFNA(VLOOKUP($C827,DataSuS2021!$B$2:$O$173,6,FALSE),"")</f>
        <v/>
      </c>
      <c r="S827" s="3" t="str">
        <f>_xlfn.IFNA(VLOOKUP($C827,DataSuS2021!$B$2:$O$173,7,FALSE),"")</f>
        <v/>
      </c>
      <c r="T827" s="3" t="str">
        <f>_xlfn.IFNA(VLOOKUP($C827,DataSuS2021!$B$2:$O$173,8,FALSE),"")</f>
        <v/>
      </c>
      <c r="U827" s="3" t="str">
        <f>_xlfn.IFNA(VLOOKUP($C827,DataSuS2021!$B$2:$O$173,9,FALSE),"")</f>
        <v/>
      </c>
      <c r="V827" s="3" t="str">
        <f>_xlfn.IFNA(VLOOKUP($C827,DataSuS2021!$B$2:$O$173,10,FALSE),"")</f>
        <v/>
      </c>
      <c r="W827" s="3" t="str">
        <f>_xlfn.IFNA(VLOOKUP($C827,DataSuS2021!$B$2:$O$173,11,FALSE),"")</f>
        <v/>
      </c>
      <c r="X827" s="3" t="str">
        <f>_xlfn.IFNA(VLOOKUP($C827,DataSuS2021!$B$2:$O$173,12,FALSE),"")</f>
        <v/>
      </c>
      <c r="Y827" s="3" t="str">
        <f>_xlfn.IFNA(VLOOKUP($C827,DataSuS2021!$B$2:$O$173,13,FALSE),"")</f>
        <v/>
      </c>
      <c r="Z827" s="42">
        <f t="shared" si="66"/>
        <v>0</v>
      </c>
      <c r="AA827" s="37" t="str">
        <f>_xlfn.IFNA(VLOOKUP($C827,DataSuS2022!$B$2:$O$854,2,FALSE),"")</f>
        <v>-</v>
      </c>
      <c r="AB827" s="37" t="str">
        <f>_xlfn.IFNA(VLOOKUP($C827,DataSuS2022!$B$2:$O$854,3,FALSE),"")</f>
        <v>-</v>
      </c>
      <c r="AC827" s="37" t="str">
        <f>_xlfn.IFNA(VLOOKUP($C827,DataSuS2022!$B$2:$O$854,4,FALSE),"")</f>
        <v>-</v>
      </c>
      <c r="AD827" s="37" t="str">
        <f>_xlfn.IFNA(VLOOKUP($C827,DataSuS2022!$B$2:$O$854,5,FALSE),"")</f>
        <v>-</v>
      </c>
      <c r="AE827" s="37" t="str">
        <f>_xlfn.IFNA(VLOOKUP($C827,DataSuS2022!$B$2:$O$854,6,FALSE),"")</f>
        <v>-</v>
      </c>
      <c r="AF827" s="37" t="str">
        <f>_xlfn.IFNA(VLOOKUP($C827,DataSuS2022!$B$2:$O$854,7,FALSE),"")</f>
        <v>-</v>
      </c>
      <c r="AG827" s="37" t="str">
        <f>_xlfn.IFNA(VLOOKUP($C827,DataSuS2022!$B$2:$O$854,8,FALSE),"")</f>
        <v>-</v>
      </c>
      <c r="AH827" s="37" t="str">
        <f>_xlfn.IFNA(VLOOKUP($C827,DataSuS2022!$B$2:$O$854,9,FALSE),"")</f>
        <v>-</v>
      </c>
      <c r="AI827" s="37" t="str">
        <f>_xlfn.IFNA(VLOOKUP($C827,DataSuS2022!$B$2:$O$854,10,FALSE),"")</f>
        <v>-</v>
      </c>
      <c r="AJ827" s="37" t="str">
        <f>_xlfn.IFNA(VLOOKUP($C827,DataSuS2022!$B$2:$O$854,11,FALSE),"")</f>
        <v>-</v>
      </c>
      <c r="AK827" s="37" t="str">
        <f>_xlfn.IFNA(VLOOKUP($C827,DataSuS2022!$B$2:$O$854,12,TRUE),"")</f>
        <v>-</v>
      </c>
      <c r="AL827" s="37" t="str">
        <f>_xlfn.IFNA(VLOOKUP($C827,DataSuS2022!$B$2:$O$854,13,FALSE),"")</f>
        <v>-</v>
      </c>
      <c r="AM827" s="44">
        <f t="shared" si="67"/>
        <v>0</v>
      </c>
      <c r="AN827" t="str">
        <f>_xlfn.IFNA(VLOOKUP($C827,DataSuS2023!$B$2:$O$854,2,FALSE),"")</f>
        <v>-</v>
      </c>
      <c r="AO827" t="str">
        <f>_xlfn.IFNA(VLOOKUP($C827,DataSuS2023!$B$2:$O$854,3,FALSE),"")</f>
        <v>-</v>
      </c>
      <c r="AP827" t="str">
        <f>_xlfn.IFNA(VLOOKUP($C827,DataSuS2023!$B$2:$O$854,4,FALSE),"")</f>
        <v>-</v>
      </c>
      <c r="AQ827" t="str">
        <f>_xlfn.IFNA(VLOOKUP($C827,DataSuS2023!$B$2:$O$854,5,FALSE),"")</f>
        <v>-</v>
      </c>
      <c r="AR827" t="str">
        <f>_xlfn.IFNA(VLOOKUP($C827,DataSuS2023!$B$2:$O$854,6,FALSE),"")</f>
        <v>-</v>
      </c>
      <c r="AS827" t="str">
        <f>_xlfn.IFNA(VLOOKUP($C827,DataSuS2023!$B$2:$O$854,7,FALSE),"")</f>
        <v>-</v>
      </c>
      <c r="AT827" t="str">
        <f>_xlfn.IFNA(VLOOKUP($C827,DataSuS2023!$B$2:$O$854,8,FALSE),"")</f>
        <v>-</v>
      </c>
      <c r="AU827" t="str">
        <f>_xlfn.IFNA(VLOOKUP($C827,DataSuS2023!$B$2:$O$854,9,FALSE),"")</f>
        <v>-</v>
      </c>
      <c r="AV827" t="str">
        <f>_xlfn.IFNA(VLOOKUP($C827,DataSuS2023!$B$2:$O$854,10,FALSE),"")</f>
        <v>-</v>
      </c>
      <c r="AW827" t="str">
        <f>_xlfn.IFNA(VLOOKUP($C827,DataSuS2023!$B$2:$O$854,11,FALSE),"")</f>
        <v>-</v>
      </c>
      <c r="AX827" t="str">
        <f>_xlfn.IFNA(VLOOKUP($C827,DataSuS2023!$B$2:$O$854,12,FALSE),"")</f>
        <v>-</v>
      </c>
      <c r="AY827" t="str">
        <f>_xlfn.IFNA(VLOOKUP($C827,DataSuS2023!$B$2:$O$854,13,FALSE),"")</f>
        <v>-</v>
      </c>
      <c r="AZ827" s="43">
        <f t="shared" si="69"/>
        <v>0</v>
      </c>
      <c r="BA827">
        <f t="shared" si="68"/>
        <v>0</v>
      </c>
    </row>
    <row r="828" spans="1:53" ht="15.75" customHeight="1">
      <c r="A828" s="10" t="s">
        <v>1403</v>
      </c>
      <c r="B828" s="5">
        <v>3170404</v>
      </c>
      <c r="C828" s="5" t="str">
        <f t="shared" si="65"/>
        <v>31704</v>
      </c>
      <c r="D828" s="11" t="s">
        <v>143</v>
      </c>
      <c r="E828" s="12">
        <v>0.39700000000000002</v>
      </c>
      <c r="F828" s="12">
        <v>0.53300000000000003</v>
      </c>
      <c r="G828" s="13">
        <v>0.73599999999999999</v>
      </c>
      <c r="H828" s="46">
        <v>79</v>
      </c>
      <c r="I828" s="13" t="s">
        <v>53</v>
      </c>
      <c r="J828" s="14">
        <v>20.18</v>
      </c>
      <c r="K828" s="14">
        <v>8445.4320000000007</v>
      </c>
      <c r="L828" s="15">
        <f t="shared" si="64"/>
        <v>2.3894574013502208</v>
      </c>
      <c r="M828" s="6" t="s">
        <v>170</v>
      </c>
      <c r="N828" s="3" t="str">
        <f>_xlfn.IFNA(VLOOKUP($C828,DataSuS2021!$B$2:$O$173,2,FALSE),"")</f>
        <v/>
      </c>
      <c r="O828" s="3" t="str">
        <f>_xlfn.IFNA(VLOOKUP($C828,DataSuS2021!$B$2:$O$173,3,FALSE),"")</f>
        <v/>
      </c>
      <c r="P828" s="3" t="str">
        <f>_xlfn.IFNA(VLOOKUP($C828,DataSuS2021!$B$2:$O$173,4,FALSE),"")</f>
        <v/>
      </c>
      <c r="Q828" s="3" t="str">
        <f>_xlfn.IFNA(VLOOKUP($C828,DataSuS2021!$B$2:$O$173,5,FALSE),"")</f>
        <v/>
      </c>
      <c r="R828" s="3" t="str">
        <f>_xlfn.IFNA(VLOOKUP($C828,DataSuS2021!$B$2:$O$173,6,FALSE),"")</f>
        <v/>
      </c>
      <c r="S828" s="3" t="str">
        <f>_xlfn.IFNA(VLOOKUP($C828,DataSuS2021!$B$2:$O$173,7,FALSE),"")</f>
        <v/>
      </c>
      <c r="T828" s="3" t="str">
        <f>_xlfn.IFNA(VLOOKUP($C828,DataSuS2021!$B$2:$O$173,8,FALSE),"")</f>
        <v/>
      </c>
      <c r="U828" s="3" t="str">
        <f>_xlfn.IFNA(VLOOKUP($C828,DataSuS2021!$B$2:$O$173,9,FALSE),"")</f>
        <v/>
      </c>
      <c r="V828" s="3" t="str">
        <f>_xlfn.IFNA(VLOOKUP($C828,DataSuS2021!$B$2:$O$173,10,FALSE),"")</f>
        <v/>
      </c>
      <c r="W828" s="3" t="str">
        <f>_xlfn.IFNA(VLOOKUP($C828,DataSuS2021!$B$2:$O$173,11,FALSE),"")</f>
        <v/>
      </c>
      <c r="X828" s="3" t="str">
        <f>_xlfn.IFNA(VLOOKUP($C828,DataSuS2021!$B$2:$O$173,12,FALSE),"")</f>
        <v/>
      </c>
      <c r="Y828" s="3" t="str">
        <f>_xlfn.IFNA(VLOOKUP($C828,DataSuS2021!$B$2:$O$173,13,FALSE),"")</f>
        <v/>
      </c>
      <c r="Z828" s="42">
        <f t="shared" si="66"/>
        <v>0</v>
      </c>
      <c r="AA828" s="37" t="str">
        <f>_xlfn.IFNA(VLOOKUP($C828,DataSuS2022!$B$2:$O$854,2,FALSE),"")</f>
        <v>-</v>
      </c>
      <c r="AB828" s="37" t="str">
        <f>_xlfn.IFNA(VLOOKUP($C828,DataSuS2022!$B$2:$O$854,3,FALSE),"")</f>
        <v>-</v>
      </c>
      <c r="AC828" s="37" t="str">
        <f>_xlfn.IFNA(VLOOKUP($C828,DataSuS2022!$B$2:$O$854,4,FALSE),"")</f>
        <v>-</v>
      </c>
      <c r="AD828" s="37" t="str">
        <f>_xlfn.IFNA(VLOOKUP($C828,DataSuS2022!$B$2:$O$854,5,FALSE),"")</f>
        <v>-</v>
      </c>
      <c r="AE828" s="37" t="str">
        <f>_xlfn.IFNA(VLOOKUP($C828,DataSuS2022!$B$2:$O$854,6,FALSE),"")</f>
        <v>-</v>
      </c>
      <c r="AF828" s="37" t="str">
        <f>_xlfn.IFNA(VLOOKUP($C828,DataSuS2022!$B$2:$O$854,7,FALSE),"")</f>
        <v>-</v>
      </c>
      <c r="AG828" s="37" t="str">
        <f>_xlfn.IFNA(VLOOKUP($C828,DataSuS2022!$B$2:$O$854,8,FALSE),"")</f>
        <v>-</v>
      </c>
      <c r="AH828" s="37" t="str">
        <f>_xlfn.IFNA(VLOOKUP($C828,DataSuS2022!$B$2:$O$854,9,FALSE),"")</f>
        <v>-</v>
      </c>
      <c r="AI828" s="37" t="str">
        <f>_xlfn.IFNA(VLOOKUP($C828,DataSuS2022!$B$2:$O$854,10,FALSE),"")</f>
        <v>-</v>
      </c>
      <c r="AJ828" s="37" t="str">
        <f>_xlfn.IFNA(VLOOKUP($C828,DataSuS2022!$B$2:$O$854,11,FALSE),"")</f>
        <v>-</v>
      </c>
      <c r="AK828" s="37" t="str">
        <f>_xlfn.IFNA(VLOOKUP($C828,DataSuS2022!$B$2:$O$854,12,TRUE),"")</f>
        <v>-</v>
      </c>
      <c r="AL828" s="37" t="str">
        <f>_xlfn.IFNA(VLOOKUP($C828,DataSuS2022!$B$2:$O$854,13,FALSE),"")</f>
        <v>-</v>
      </c>
      <c r="AM828" s="44">
        <f t="shared" si="67"/>
        <v>0</v>
      </c>
      <c r="AN828" t="str">
        <f>_xlfn.IFNA(VLOOKUP($C828,DataSuS2023!$B$2:$O$854,2,FALSE),"")</f>
        <v>-</v>
      </c>
      <c r="AO828" t="str">
        <f>_xlfn.IFNA(VLOOKUP($C828,DataSuS2023!$B$2:$O$854,3,FALSE),"")</f>
        <v>-</v>
      </c>
      <c r="AP828" t="str">
        <f>_xlfn.IFNA(VLOOKUP($C828,DataSuS2023!$B$2:$O$854,4,FALSE),"")</f>
        <v>-</v>
      </c>
      <c r="AQ828" t="str">
        <f>_xlfn.IFNA(VLOOKUP($C828,DataSuS2023!$B$2:$O$854,5,FALSE),"")</f>
        <v>-</v>
      </c>
      <c r="AR828" t="str">
        <f>_xlfn.IFNA(VLOOKUP($C828,DataSuS2023!$B$2:$O$854,6,FALSE),"")</f>
        <v>-</v>
      </c>
      <c r="AS828" t="str">
        <f>_xlfn.IFNA(VLOOKUP($C828,DataSuS2023!$B$2:$O$854,7,FALSE),"")</f>
        <v>-</v>
      </c>
      <c r="AT828" t="str">
        <f>_xlfn.IFNA(VLOOKUP($C828,DataSuS2023!$B$2:$O$854,8,FALSE),"")</f>
        <v>-</v>
      </c>
      <c r="AU828" t="str">
        <f>_xlfn.IFNA(VLOOKUP($C828,DataSuS2023!$B$2:$O$854,9,FALSE),"")</f>
        <v>-</v>
      </c>
      <c r="AV828" t="str">
        <f>_xlfn.IFNA(VLOOKUP($C828,DataSuS2023!$B$2:$O$854,10,FALSE),"")</f>
        <v>-</v>
      </c>
      <c r="AW828" t="str">
        <f>_xlfn.IFNA(VLOOKUP($C828,DataSuS2023!$B$2:$O$854,11,FALSE),"")</f>
        <v>-</v>
      </c>
      <c r="AX828" t="str">
        <f>_xlfn.IFNA(VLOOKUP($C828,DataSuS2023!$B$2:$O$854,12,FALSE),"")</f>
        <v>-</v>
      </c>
      <c r="AY828" t="str">
        <f>_xlfn.IFNA(VLOOKUP($C828,DataSuS2023!$B$2:$O$854,13,FALSE),"")</f>
        <v>-</v>
      </c>
      <c r="AZ828" s="43">
        <f t="shared" si="69"/>
        <v>0</v>
      </c>
      <c r="BA828">
        <f t="shared" si="68"/>
        <v>0</v>
      </c>
    </row>
    <row r="829" spans="1:53" ht="15.75" customHeight="1">
      <c r="A829" s="10" t="s">
        <v>1404</v>
      </c>
      <c r="B829" s="5">
        <v>3170438</v>
      </c>
      <c r="C829" s="5" t="str">
        <f t="shared" si="65"/>
        <v>31704</v>
      </c>
      <c r="D829" s="11" t="s">
        <v>56</v>
      </c>
      <c r="E829" s="12">
        <v>0.29199999999999998</v>
      </c>
      <c r="F829" s="12">
        <v>0.47699999999999998</v>
      </c>
      <c r="G829" s="13">
        <v>0.67200000000000004</v>
      </c>
      <c r="H829" s="46" t="s">
        <v>318</v>
      </c>
      <c r="I829" s="13" t="s">
        <v>53</v>
      </c>
      <c r="J829" s="14">
        <v>0.92</v>
      </c>
      <c r="K829" s="14">
        <v>1147.4069999999999</v>
      </c>
      <c r="L829" s="15">
        <f t="shared" si="64"/>
        <v>0.80180790251410361</v>
      </c>
      <c r="M829" s="6" t="s">
        <v>54</v>
      </c>
      <c r="N829" s="3" t="str">
        <f>_xlfn.IFNA(VLOOKUP($C829,DataSuS2021!$B$2:$O$173,2,FALSE),"")</f>
        <v/>
      </c>
      <c r="O829" s="3" t="str">
        <f>_xlfn.IFNA(VLOOKUP($C829,DataSuS2021!$B$2:$O$173,3,FALSE),"")</f>
        <v/>
      </c>
      <c r="P829" s="3" t="str">
        <f>_xlfn.IFNA(VLOOKUP($C829,DataSuS2021!$B$2:$O$173,4,FALSE),"")</f>
        <v/>
      </c>
      <c r="Q829" s="3" t="str">
        <f>_xlfn.IFNA(VLOOKUP($C829,DataSuS2021!$B$2:$O$173,5,FALSE),"")</f>
        <v/>
      </c>
      <c r="R829" s="3" t="str">
        <f>_xlfn.IFNA(VLOOKUP($C829,DataSuS2021!$B$2:$O$173,6,FALSE),"")</f>
        <v/>
      </c>
      <c r="S829" s="3" t="str">
        <f>_xlfn.IFNA(VLOOKUP($C829,DataSuS2021!$B$2:$O$173,7,FALSE),"")</f>
        <v/>
      </c>
      <c r="T829" s="3" t="str">
        <f>_xlfn.IFNA(VLOOKUP($C829,DataSuS2021!$B$2:$O$173,8,FALSE),"")</f>
        <v/>
      </c>
      <c r="U829" s="3" t="str">
        <f>_xlfn.IFNA(VLOOKUP($C829,DataSuS2021!$B$2:$O$173,9,FALSE),"")</f>
        <v/>
      </c>
      <c r="V829" s="3" t="str">
        <f>_xlfn.IFNA(VLOOKUP($C829,DataSuS2021!$B$2:$O$173,10,FALSE),"")</f>
        <v/>
      </c>
      <c r="W829" s="3" t="str">
        <f>_xlfn.IFNA(VLOOKUP($C829,DataSuS2021!$B$2:$O$173,11,FALSE),"")</f>
        <v/>
      </c>
      <c r="X829" s="3" t="str">
        <f>_xlfn.IFNA(VLOOKUP($C829,DataSuS2021!$B$2:$O$173,12,FALSE),"")</f>
        <v/>
      </c>
      <c r="Y829" s="3" t="str">
        <f>_xlfn.IFNA(VLOOKUP($C829,DataSuS2021!$B$2:$O$173,13,FALSE),"")</f>
        <v/>
      </c>
      <c r="Z829" s="42">
        <f t="shared" si="66"/>
        <v>0</v>
      </c>
      <c r="AA829" s="37" t="str">
        <f>_xlfn.IFNA(VLOOKUP($C829,DataSuS2022!$B$2:$O$854,2,FALSE),"")</f>
        <v>-</v>
      </c>
      <c r="AB829" s="37" t="str">
        <f>_xlfn.IFNA(VLOOKUP($C829,DataSuS2022!$B$2:$O$854,3,FALSE),"")</f>
        <v>-</v>
      </c>
      <c r="AC829" s="37" t="str">
        <f>_xlfn.IFNA(VLOOKUP($C829,DataSuS2022!$B$2:$O$854,4,FALSE),"")</f>
        <v>-</v>
      </c>
      <c r="AD829" s="37" t="str">
        <f>_xlfn.IFNA(VLOOKUP($C829,DataSuS2022!$B$2:$O$854,5,FALSE),"")</f>
        <v>-</v>
      </c>
      <c r="AE829" s="37" t="str">
        <f>_xlfn.IFNA(VLOOKUP($C829,DataSuS2022!$B$2:$O$854,6,FALSE),"")</f>
        <v>-</v>
      </c>
      <c r="AF829" s="37" t="str">
        <f>_xlfn.IFNA(VLOOKUP($C829,DataSuS2022!$B$2:$O$854,7,FALSE),"")</f>
        <v>-</v>
      </c>
      <c r="AG829" s="37" t="str">
        <f>_xlfn.IFNA(VLOOKUP($C829,DataSuS2022!$B$2:$O$854,8,FALSE),"")</f>
        <v>-</v>
      </c>
      <c r="AH829" s="37" t="str">
        <f>_xlfn.IFNA(VLOOKUP($C829,DataSuS2022!$B$2:$O$854,9,FALSE),"")</f>
        <v>-</v>
      </c>
      <c r="AI829" s="37" t="str">
        <f>_xlfn.IFNA(VLOOKUP($C829,DataSuS2022!$B$2:$O$854,10,FALSE),"")</f>
        <v>-</v>
      </c>
      <c r="AJ829" s="37" t="str">
        <f>_xlfn.IFNA(VLOOKUP($C829,DataSuS2022!$B$2:$O$854,11,FALSE),"")</f>
        <v>-</v>
      </c>
      <c r="AK829" s="37" t="str">
        <f>_xlfn.IFNA(VLOOKUP($C829,DataSuS2022!$B$2:$O$854,12,TRUE),"")</f>
        <v>-</v>
      </c>
      <c r="AL829" s="37" t="str">
        <f>_xlfn.IFNA(VLOOKUP($C829,DataSuS2022!$B$2:$O$854,13,FALSE),"")</f>
        <v>-</v>
      </c>
      <c r="AM829" s="44">
        <f t="shared" si="67"/>
        <v>0</v>
      </c>
      <c r="AN829" t="str">
        <f>_xlfn.IFNA(VLOOKUP($C829,DataSuS2023!$B$2:$O$854,2,FALSE),"")</f>
        <v>-</v>
      </c>
      <c r="AO829" t="str">
        <f>_xlfn.IFNA(VLOOKUP($C829,DataSuS2023!$B$2:$O$854,3,FALSE),"")</f>
        <v>-</v>
      </c>
      <c r="AP829" t="str">
        <f>_xlfn.IFNA(VLOOKUP($C829,DataSuS2023!$B$2:$O$854,4,FALSE),"")</f>
        <v>-</v>
      </c>
      <c r="AQ829" t="str">
        <f>_xlfn.IFNA(VLOOKUP($C829,DataSuS2023!$B$2:$O$854,5,FALSE),"")</f>
        <v>-</v>
      </c>
      <c r="AR829" t="str">
        <f>_xlfn.IFNA(VLOOKUP($C829,DataSuS2023!$B$2:$O$854,6,FALSE),"")</f>
        <v>-</v>
      </c>
      <c r="AS829" t="str">
        <f>_xlfn.IFNA(VLOOKUP($C829,DataSuS2023!$B$2:$O$854,7,FALSE),"")</f>
        <v>-</v>
      </c>
      <c r="AT829" t="str">
        <f>_xlfn.IFNA(VLOOKUP($C829,DataSuS2023!$B$2:$O$854,8,FALSE),"")</f>
        <v>-</v>
      </c>
      <c r="AU829" t="str">
        <f>_xlfn.IFNA(VLOOKUP($C829,DataSuS2023!$B$2:$O$854,9,FALSE),"")</f>
        <v>-</v>
      </c>
      <c r="AV829" t="str">
        <f>_xlfn.IFNA(VLOOKUP($C829,DataSuS2023!$B$2:$O$854,10,FALSE),"")</f>
        <v>-</v>
      </c>
      <c r="AW829" t="str">
        <f>_xlfn.IFNA(VLOOKUP($C829,DataSuS2023!$B$2:$O$854,11,FALSE),"")</f>
        <v>-</v>
      </c>
      <c r="AX829" t="str">
        <f>_xlfn.IFNA(VLOOKUP($C829,DataSuS2023!$B$2:$O$854,12,FALSE),"")</f>
        <v>-</v>
      </c>
      <c r="AY829" t="str">
        <f>_xlfn.IFNA(VLOOKUP($C829,DataSuS2023!$B$2:$O$854,13,FALSE),"")</f>
        <v>-</v>
      </c>
      <c r="AZ829" s="43">
        <f t="shared" si="69"/>
        <v>0</v>
      </c>
      <c r="BA829">
        <f t="shared" si="68"/>
        <v>0</v>
      </c>
    </row>
    <row r="830" spans="1:53" ht="15.75" customHeight="1">
      <c r="A830" s="10" t="s">
        <v>1405</v>
      </c>
      <c r="B830" s="5">
        <v>3170479</v>
      </c>
      <c r="C830" s="5" t="str">
        <f t="shared" si="65"/>
        <v>31704</v>
      </c>
      <c r="D830" s="11" t="s">
        <v>59</v>
      </c>
      <c r="E830" s="12">
        <v>0.34499999999999997</v>
      </c>
      <c r="F830" s="12">
        <v>0.54</v>
      </c>
      <c r="G830" s="13">
        <v>0.66400000000000003</v>
      </c>
      <c r="H830" s="46" t="s">
        <v>1406</v>
      </c>
      <c r="I830" s="13" t="s">
        <v>53</v>
      </c>
      <c r="J830" s="14">
        <v>0.99</v>
      </c>
      <c r="K830" s="14">
        <v>598.221</v>
      </c>
      <c r="L830" s="15">
        <f t="shared" si="64"/>
        <v>1.654906798658021</v>
      </c>
      <c r="M830" s="6" t="s">
        <v>170</v>
      </c>
      <c r="N830" s="3" t="str">
        <f>_xlfn.IFNA(VLOOKUP($C830,DataSuS2021!$B$2:$O$173,2,FALSE),"")</f>
        <v/>
      </c>
      <c r="O830" s="3" t="str">
        <f>_xlfn.IFNA(VLOOKUP($C830,DataSuS2021!$B$2:$O$173,3,FALSE),"")</f>
        <v/>
      </c>
      <c r="P830" s="3" t="str">
        <f>_xlfn.IFNA(VLOOKUP($C830,DataSuS2021!$B$2:$O$173,4,FALSE),"")</f>
        <v/>
      </c>
      <c r="Q830" s="3" t="str">
        <f>_xlfn.IFNA(VLOOKUP($C830,DataSuS2021!$B$2:$O$173,5,FALSE),"")</f>
        <v/>
      </c>
      <c r="R830" s="3" t="str">
        <f>_xlfn.IFNA(VLOOKUP($C830,DataSuS2021!$B$2:$O$173,6,FALSE),"")</f>
        <v/>
      </c>
      <c r="S830" s="3" t="str">
        <f>_xlfn.IFNA(VLOOKUP($C830,DataSuS2021!$B$2:$O$173,7,FALSE),"")</f>
        <v/>
      </c>
      <c r="T830" s="3" t="str">
        <f>_xlfn.IFNA(VLOOKUP($C830,DataSuS2021!$B$2:$O$173,8,FALSE),"")</f>
        <v/>
      </c>
      <c r="U830" s="3" t="str">
        <f>_xlfn.IFNA(VLOOKUP($C830,DataSuS2021!$B$2:$O$173,9,FALSE),"")</f>
        <v/>
      </c>
      <c r="V830" s="3" t="str">
        <f>_xlfn.IFNA(VLOOKUP($C830,DataSuS2021!$B$2:$O$173,10,FALSE),"")</f>
        <v/>
      </c>
      <c r="W830" s="3" t="str">
        <f>_xlfn.IFNA(VLOOKUP($C830,DataSuS2021!$B$2:$O$173,11,FALSE),"")</f>
        <v/>
      </c>
      <c r="X830" s="3" t="str">
        <f>_xlfn.IFNA(VLOOKUP($C830,DataSuS2021!$B$2:$O$173,12,FALSE),"")</f>
        <v/>
      </c>
      <c r="Y830" s="3" t="str">
        <f>_xlfn.IFNA(VLOOKUP($C830,DataSuS2021!$B$2:$O$173,13,FALSE),"")</f>
        <v/>
      </c>
      <c r="Z830" s="42">
        <f t="shared" si="66"/>
        <v>0</v>
      </c>
      <c r="AA830" s="37" t="str">
        <f>_xlfn.IFNA(VLOOKUP($C830,DataSuS2022!$B$2:$O$854,2,FALSE),"")</f>
        <v>-</v>
      </c>
      <c r="AB830" s="37" t="str">
        <f>_xlfn.IFNA(VLOOKUP($C830,DataSuS2022!$B$2:$O$854,3,FALSE),"")</f>
        <v>-</v>
      </c>
      <c r="AC830" s="37" t="str">
        <f>_xlfn.IFNA(VLOOKUP($C830,DataSuS2022!$B$2:$O$854,4,FALSE),"")</f>
        <v>-</v>
      </c>
      <c r="AD830" s="37" t="str">
        <f>_xlfn.IFNA(VLOOKUP($C830,DataSuS2022!$B$2:$O$854,5,FALSE),"")</f>
        <v>-</v>
      </c>
      <c r="AE830" s="37" t="str">
        <f>_xlfn.IFNA(VLOOKUP($C830,DataSuS2022!$B$2:$O$854,6,FALSE),"")</f>
        <v>-</v>
      </c>
      <c r="AF830" s="37" t="str">
        <f>_xlfn.IFNA(VLOOKUP($C830,DataSuS2022!$B$2:$O$854,7,FALSE),"")</f>
        <v>-</v>
      </c>
      <c r="AG830" s="37" t="str">
        <f>_xlfn.IFNA(VLOOKUP($C830,DataSuS2022!$B$2:$O$854,8,FALSE),"")</f>
        <v>-</v>
      </c>
      <c r="AH830" s="37" t="str">
        <f>_xlfn.IFNA(VLOOKUP($C830,DataSuS2022!$B$2:$O$854,9,FALSE),"")</f>
        <v>-</v>
      </c>
      <c r="AI830" s="37" t="str">
        <f>_xlfn.IFNA(VLOOKUP($C830,DataSuS2022!$B$2:$O$854,10,FALSE),"")</f>
        <v>-</v>
      </c>
      <c r="AJ830" s="37" t="str">
        <f>_xlfn.IFNA(VLOOKUP($C830,DataSuS2022!$B$2:$O$854,11,FALSE),"")</f>
        <v>-</v>
      </c>
      <c r="AK830" s="37" t="str">
        <f>_xlfn.IFNA(VLOOKUP($C830,DataSuS2022!$B$2:$O$854,12,TRUE),"")</f>
        <v>-</v>
      </c>
      <c r="AL830" s="37" t="str">
        <f>_xlfn.IFNA(VLOOKUP($C830,DataSuS2022!$B$2:$O$854,13,FALSE),"")</f>
        <v>-</v>
      </c>
      <c r="AM830" s="44">
        <f t="shared" si="67"/>
        <v>0</v>
      </c>
      <c r="AN830" t="str">
        <f>_xlfn.IFNA(VLOOKUP($C830,DataSuS2023!$B$2:$O$854,2,FALSE),"")</f>
        <v>-</v>
      </c>
      <c r="AO830" t="str">
        <f>_xlfn.IFNA(VLOOKUP($C830,DataSuS2023!$B$2:$O$854,3,FALSE),"")</f>
        <v>-</v>
      </c>
      <c r="AP830" t="str">
        <f>_xlfn.IFNA(VLOOKUP($C830,DataSuS2023!$B$2:$O$854,4,FALSE),"")</f>
        <v>-</v>
      </c>
      <c r="AQ830" t="str">
        <f>_xlfn.IFNA(VLOOKUP($C830,DataSuS2023!$B$2:$O$854,5,FALSE),"")</f>
        <v>-</v>
      </c>
      <c r="AR830" t="str">
        <f>_xlfn.IFNA(VLOOKUP($C830,DataSuS2023!$B$2:$O$854,6,FALSE),"")</f>
        <v>-</v>
      </c>
      <c r="AS830" t="str">
        <f>_xlfn.IFNA(VLOOKUP($C830,DataSuS2023!$B$2:$O$854,7,FALSE),"")</f>
        <v>-</v>
      </c>
      <c r="AT830" t="str">
        <f>_xlfn.IFNA(VLOOKUP($C830,DataSuS2023!$B$2:$O$854,8,FALSE),"")</f>
        <v>-</v>
      </c>
      <c r="AU830" t="str">
        <f>_xlfn.IFNA(VLOOKUP($C830,DataSuS2023!$B$2:$O$854,9,FALSE),"")</f>
        <v>-</v>
      </c>
      <c r="AV830" t="str">
        <f>_xlfn.IFNA(VLOOKUP($C830,DataSuS2023!$B$2:$O$854,10,FALSE),"")</f>
        <v>-</v>
      </c>
      <c r="AW830" t="str">
        <f>_xlfn.IFNA(VLOOKUP($C830,DataSuS2023!$B$2:$O$854,11,FALSE),"")</f>
        <v>-</v>
      </c>
      <c r="AX830" t="str">
        <f>_xlfn.IFNA(VLOOKUP($C830,DataSuS2023!$B$2:$O$854,12,FALSE),"")</f>
        <v>-</v>
      </c>
      <c r="AY830" t="str">
        <f>_xlfn.IFNA(VLOOKUP($C830,DataSuS2023!$B$2:$O$854,13,FALSE),"")</f>
        <v>-</v>
      </c>
      <c r="AZ830" s="43">
        <f t="shared" si="69"/>
        <v>0</v>
      </c>
      <c r="BA830">
        <f t="shared" si="68"/>
        <v>0</v>
      </c>
    </row>
    <row r="831" spans="1:53" ht="15.75" customHeight="1">
      <c r="A831" s="10" t="s">
        <v>1407</v>
      </c>
      <c r="B831" s="5">
        <v>3170503</v>
      </c>
      <c r="C831" s="5" t="str">
        <f t="shared" si="65"/>
        <v>31705</v>
      </c>
      <c r="D831" s="11" t="s">
        <v>85</v>
      </c>
      <c r="E831" s="12">
        <v>0.26300000000000001</v>
      </c>
      <c r="F831" s="12">
        <v>0.45900000000000002</v>
      </c>
      <c r="G831" s="13">
        <v>0.63300000000000001</v>
      </c>
      <c r="H831" s="46" t="s">
        <v>1388</v>
      </c>
      <c r="I831" s="13" t="s">
        <v>61</v>
      </c>
      <c r="J831" s="14">
        <v>1.77</v>
      </c>
      <c r="K831" s="14">
        <v>138.792</v>
      </c>
      <c r="L831" s="15">
        <f t="shared" si="64"/>
        <v>12.752896420542969</v>
      </c>
      <c r="M831" s="6" t="s">
        <v>62</v>
      </c>
      <c r="N831" s="3">
        <f>_xlfn.IFNA(VLOOKUP($C831,DataSuS2021!$B$2:$O$173,2,FALSE),"")</f>
        <v>1</v>
      </c>
      <c r="O831" s="3">
        <f>_xlfn.IFNA(VLOOKUP($C831,DataSuS2021!$B$2:$O$173,3,FALSE),"")</f>
        <v>1</v>
      </c>
      <c r="P831" s="3" t="str">
        <f>_xlfn.IFNA(VLOOKUP($C831,DataSuS2021!$B$2:$O$173,4,FALSE),"")</f>
        <v>-</v>
      </c>
      <c r="Q831" s="3">
        <f>_xlfn.IFNA(VLOOKUP($C831,DataSuS2021!$B$2:$O$173,5,FALSE),"")</f>
        <v>1</v>
      </c>
      <c r="R831" s="3">
        <f>_xlfn.IFNA(VLOOKUP($C831,DataSuS2021!$B$2:$O$173,6,FALSE),"")</f>
        <v>1</v>
      </c>
      <c r="S831" s="3" t="str">
        <f>_xlfn.IFNA(VLOOKUP($C831,DataSuS2021!$B$2:$O$173,7,FALSE),"")</f>
        <v>-</v>
      </c>
      <c r="T831" s="3" t="str">
        <f>_xlfn.IFNA(VLOOKUP($C831,DataSuS2021!$B$2:$O$173,8,FALSE),"")</f>
        <v>-</v>
      </c>
      <c r="U831" s="3" t="str">
        <f>_xlfn.IFNA(VLOOKUP($C831,DataSuS2021!$B$2:$O$173,9,FALSE),"")</f>
        <v>-</v>
      </c>
      <c r="V831" s="3" t="str">
        <f>_xlfn.IFNA(VLOOKUP($C831,DataSuS2021!$B$2:$O$173,10,FALSE),"")</f>
        <v>-</v>
      </c>
      <c r="W831" s="3" t="str">
        <f>_xlfn.IFNA(VLOOKUP($C831,DataSuS2021!$B$2:$O$173,11,FALSE),"")</f>
        <v>-</v>
      </c>
      <c r="X831" s="3" t="str">
        <f>_xlfn.IFNA(VLOOKUP($C831,DataSuS2021!$B$2:$O$173,12,FALSE),"")</f>
        <v>-</v>
      </c>
      <c r="Y831" s="3" t="str">
        <f>_xlfn.IFNA(VLOOKUP($C831,DataSuS2021!$B$2:$O$173,13,FALSE),"")</f>
        <v>-</v>
      </c>
      <c r="Z831" s="42">
        <f t="shared" si="66"/>
        <v>4</v>
      </c>
      <c r="AA831" s="37" t="str">
        <f>_xlfn.IFNA(VLOOKUP($C831,DataSuS2022!$B$2:$O$854,2,FALSE),"")</f>
        <v>-</v>
      </c>
      <c r="AB831" s="37">
        <f>_xlfn.IFNA(VLOOKUP($C831,DataSuS2022!$B$2:$O$854,3,FALSE),"")</f>
        <v>1</v>
      </c>
      <c r="AC831" s="37" t="str">
        <f>_xlfn.IFNA(VLOOKUP($C831,DataSuS2022!$B$2:$O$854,4,FALSE),"")</f>
        <v>-</v>
      </c>
      <c r="AD831" s="37" t="str">
        <f>_xlfn.IFNA(VLOOKUP($C831,DataSuS2022!$B$2:$O$854,5,FALSE),"")</f>
        <v>-</v>
      </c>
      <c r="AE831" s="37">
        <f>_xlfn.IFNA(VLOOKUP($C831,DataSuS2022!$B$2:$O$854,6,FALSE),"")</f>
        <v>1</v>
      </c>
      <c r="AF831" s="37" t="str">
        <f>_xlfn.IFNA(VLOOKUP($C831,DataSuS2022!$B$2:$O$854,7,FALSE),"")</f>
        <v>-</v>
      </c>
      <c r="AG831" s="37">
        <f>_xlfn.IFNA(VLOOKUP($C831,DataSuS2022!$B$2:$O$854,8,FALSE),"")</f>
        <v>1</v>
      </c>
      <c r="AH831" s="37" t="str">
        <f>_xlfn.IFNA(VLOOKUP($C831,DataSuS2022!$B$2:$O$854,9,FALSE),"")</f>
        <v>-</v>
      </c>
      <c r="AI831" s="37" t="str">
        <f>_xlfn.IFNA(VLOOKUP($C831,DataSuS2022!$B$2:$O$854,10,FALSE),"")</f>
        <v>-</v>
      </c>
      <c r="AJ831" s="37" t="str">
        <f>_xlfn.IFNA(VLOOKUP($C831,DataSuS2022!$B$2:$O$854,11,FALSE),"")</f>
        <v>-</v>
      </c>
      <c r="AK831" s="37" t="str">
        <f>_xlfn.IFNA(VLOOKUP($C831,DataSuS2022!$B$2:$O$854,12,TRUE),"")</f>
        <v>-</v>
      </c>
      <c r="AL831" s="37" t="str">
        <f>_xlfn.IFNA(VLOOKUP($C831,DataSuS2022!$B$2:$O$854,13,FALSE),"")</f>
        <v>-</v>
      </c>
      <c r="AM831" s="44">
        <f t="shared" si="67"/>
        <v>3</v>
      </c>
      <c r="AN831" t="str">
        <f>_xlfn.IFNA(VLOOKUP($C831,DataSuS2023!$B$2:$O$854,2,FALSE),"")</f>
        <v>-</v>
      </c>
      <c r="AO831" t="str">
        <f>_xlfn.IFNA(VLOOKUP($C831,DataSuS2023!$B$2:$O$854,3,FALSE),"")</f>
        <v>-</v>
      </c>
      <c r="AP831" t="str">
        <f>_xlfn.IFNA(VLOOKUP($C831,DataSuS2023!$B$2:$O$854,4,FALSE),"")</f>
        <v>-</v>
      </c>
      <c r="AQ831" t="str">
        <f>_xlfn.IFNA(VLOOKUP($C831,DataSuS2023!$B$2:$O$854,5,FALSE),"")</f>
        <v>-</v>
      </c>
      <c r="AR831" t="str">
        <f>_xlfn.IFNA(VLOOKUP($C831,DataSuS2023!$B$2:$O$854,6,FALSE),"")</f>
        <v>-</v>
      </c>
      <c r="AS831" t="str">
        <f>_xlfn.IFNA(VLOOKUP($C831,DataSuS2023!$B$2:$O$854,7,FALSE),"")</f>
        <v>-</v>
      </c>
      <c r="AT831">
        <f>_xlfn.IFNA(VLOOKUP($C831,DataSuS2023!$B$2:$O$854,8,FALSE),"")</f>
        <v>1</v>
      </c>
      <c r="AU831">
        <f>_xlfn.IFNA(VLOOKUP($C831,DataSuS2023!$B$2:$O$854,9,FALSE),"")</f>
        <v>2</v>
      </c>
      <c r="AV831" t="str">
        <f>_xlfn.IFNA(VLOOKUP($C831,DataSuS2023!$B$2:$O$854,10,FALSE),"")</f>
        <v>-</v>
      </c>
      <c r="AW831" t="str">
        <f>_xlfn.IFNA(VLOOKUP($C831,DataSuS2023!$B$2:$O$854,11,FALSE),"")</f>
        <v>-</v>
      </c>
      <c r="AX831" t="str">
        <f>_xlfn.IFNA(VLOOKUP($C831,DataSuS2023!$B$2:$O$854,12,FALSE),"")</f>
        <v>-</v>
      </c>
      <c r="AY831" t="str">
        <f>_xlfn.IFNA(VLOOKUP($C831,DataSuS2023!$B$2:$O$854,13,FALSE),"")</f>
        <v>-</v>
      </c>
      <c r="AZ831" s="43">
        <f t="shared" si="69"/>
        <v>3</v>
      </c>
      <c r="BA831">
        <f t="shared" si="68"/>
        <v>10</v>
      </c>
    </row>
    <row r="832" spans="1:53" ht="15.75" customHeight="1">
      <c r="A832" s="10" t="s">
        <v>1408</v>
      </c>
      <c r="B832" s="5">
        <v>3170529</v>
      </c>
      <c r="C832" s="5" t="str">
        <f t="shared" si="65"/>
        <v>31705</v>
      </c>
      <c r="D832" s="11" t="s">
        <v>64</v>
      </c>
      <c r="E832" s="12">
        <v>0.38700000000000001</v>
      </c>
      <c r="F832" s="12">
        <v>0.52600000000000002</v>
      </c>
      <c r="G832" s="13">
        <v>0.61899999999999999</v>
      </c>
      <c r="H832" s="46" t="s">
        <v>1409</v>
      </c>
      <c r="I832" s="13" t="s">
        <v>53</v>
      </c>
      <c r="J832" s="14">
        <v>2.12</v>
      </c>
      <c r="K832" s="14">
        <v>2076.942</v>
      </c>
      <c r="L832" s="15">
        <f t="shared" si="64"/>
        <v>1.0207314407431696</v>
      </c>
      <c r="M832" s="6" t="s">
        <v>83</v>
      </c>
      <c r="N832" s="3">
        <f>_xlfn.IFNA(VLOOKUP($C832,DataSuS2021!$B$2:$O$173,2,FALSE),"")</f>
        <v>1</v>
      </c>
      <c r="O832" s="3">
        <f>_xlfn.IFNA(VLOOKUP($C832,DataSuS2021!$B$2:$O$173,3,FALSE),"")</f>
        <v>1</v>
      </c>
      <c r="P832" s="3" t="str">
        <f>_xlfn.IFNA(VLOOKUP($C832,DataSuS2021!$B$2:$O$173,4,FALSE),"")</f>
        <v>-</v>
      </c>
      <c r="Q832" s="3">
        <f>_xlfn.IFNA(VLOOKUP($C832,DataSuS2021!$B$2:$O$173,5,FALSE),"")</f>
        <v>1</v>
      </c>
      <c r="R832" s="3">
        <f>_xlfn.IFNA(VLOOKUP($C832,DataSuS2021!$B$2:$O$173,6,FALSE),"")</f>
        <v>1</v>
      </c>
      <c r="S832" s="3" t="str">
        <f>_xlfn.IFNA(VLOOKUP($C832,DataSuS2021!$B$2:$O$173,7,FALSE),"")</f>
        <v>-</v>
      </c>
      <c r="T832" s="3" t="str">
        <f>_xlfn.IFNA(VLOOKUP($C832,DataSuS2021!$B$2:$O$173,8,FALSE),"")</f>
        <v>-</v>
      </c>
      <c r="U832" s="3" t="str">
        <f>_xlfn.IFNA(VLOOKUP($C832,DataSuS2021!$B$2:$O$173,9,FALSE),"")</f>
        <v>-</v>
      </c>
      <c r="V832" s="3" t="str">
        <f>_xlfn.IFNA(VLOOKUP($C832,DataSuS2021!$B$2:$O$173,10,FALSE),"")</f>
        <v>-</v>
      </c>
      <c r="W832" s="3" t="str">
        <f>_xlfn.IFNA(VLOOKUP($C832,DataSuS2021!$B$2:$O$173,11,FALSE),"")</f>
        <v>-</v>
      </c>
      <c r="X832" s="3" t="str">
        <f>_xlfn.IFNA(VLOOKUP($C832,DataSuS2021!$B$2:$O$173,12,FALSE),"")</f>
        <v>-</v>
      </c>
      <c r="Y832" s="3" t="str">
        <f>_xlfn.IFNA(VLOOKUP($C832,DataSuS2021!$B$2:$O$173,13,FALSE),"")</f>
        <v>-</v>
      </c>
      <c r="Z832" s="42">
        <f t="shared" si="66"/>
        <v>4</v>
      </c>
      <c r="AA832" s="37" t="str">
        <f>_xlfn.IFNA(VLOOKUP($C832,DataSuS2022!$B$2:$O$854,2,FALSE),"")</f>
        <v>-</v>
      </c>
      <c r="AB832" s="37">
        <f>_xlfn.IFNA(VLOOKUP($C832,DataSuS2022!$B$2:$O$854,3,FALSE),"")</f>
        <v>1</v>
      </c>
      <c r="AC832" s="37" t="str">
        <f>_xlfn.IFNA(VLOOKUP($C832,DataSuS2022!$B$2:$O$854,4,FALSE),"")</f>
        <v>-</v>
      </c>
      <c r="AD832" s="37" t="str">
        <f>_xlfn.IFNA(VLOOKUP($C832,DataSuS2022!$B$2:$O$854,5,FALSE),"")</f>
        <v>-</v>
      </c>
      <c r="AE832" s="37">
        <f>_xlfn.IFNA(VLOOKUP($C832,DataSuS2022!$B$2:$O$854,6,FALSE),"")</f>
        <v>1</v>
      </c>
      <c r="AF832" s="37" t="str">
        <f>_xlfn.IFNA(VLOOKUP($C832,DataSuS2022!$B$2:$O$854,7,FALSE),"")</f>
        <v>-</v>
      </c>
      <c r="AG832" s="37">
        <f>_xlfn.IFNA(VLOOKUP($C832,DataSuS2022!$B$2:$O$854,8,FALSE),"")</f>
        <v>1</v>
      </c>
      <c r="AH832" s="37" t="str">
        <f>_xlfn.IFNA(VLOOKUP($C832,DataSuS2022!$B$2:$O$854,9,FALSE),"")</f>
        <v>-</v>
      </c>
      <c r="AI832" s="37" t="str">
        <f>_xlfn.IFNA(VLOOKUP($C832,DataSuS2022!$B$2:$O$854,10,FALSE),"")</f>
        <v>-</v>
      </c>
      <c r="AJ832" s="37" t="str">
        <f>_xlfn.IFNA(VLOOKUP($C832,DataSuS2022!$B$2:$O$854,11,FALSE),"")</f>
        <v>-</v>
      </c>
      <c r="AK832" s="37" t="str">
        <f>_xlfn.IFNA(VLOOKUP($C832,DataSuS2022!$B$2:$O$854,12,TRUE),"")</f>
        <v>-</v>
      </c>
      <c r="AL832" s="37" t="str">
        <f>_xlfn.IFNA(VLOOKUP($C832,DataSuS2022!$B$2:$O$854,13,FALSE),"")</f>
        <v>-</v>
      </c>
      <c r="AM832" s="44">
        <f t="shared" si="67"/>
        <v>3</v>
      </c>
      <c r="AN832" t="str">
        <f>_xlfn.IFNA(VLOOKUP($C832,DataSuS2023!$B$2:$O$854,2,FALSE),"")</f>
        <v>-</v>
      </c>
      <c r="AO832" t="str">
        <f>_xlfn.IFNA(VLOOKUP($C832,DataSuS2023!$B$2:$O$854,3,FALSE),"")</f>
        <v>-</v>
      </c>
      <c r="AP832" t="str">
        <f>_xlfn.IFNA(VLOOKUP($C832,DataSuS2023!$B$2:$O$854,4,FALSE),"")</f>
        <v>-</v>
      </c>
      <c r="AQ832" t="str">
        <f>_xlfn.IFNA(VLOOKUP($C832,DataSuS2023!$B$2:$O$854,5,FALSE),"")</f>
        <v>-</v>
      </c>
      <c r="AR832" t="str">
        <f>_xlfn.IFNA(VLOOKUP($C832,DataSuS2023!$B$2:$O$854,6,FALSE),"")</f>
        <v>-</v>
      </c>
      <c r="AS832" t="str">
        <f>_xlfn.IFNA(VLOOKUP($C832,DataSuS2023!$B$2:$O$854,7,FALSE),"")</f>
        <v>-</v>
      </c>
      <c r="AT832">
        <f>_xlfn.IFNA(VLOOKUP($C832,DataSuS2023!$B$2:$O$854,8,FALSE),"")</f>
        <v>1</v>
      </c>
      <c r="AU832">
        <f>_xlfn.IFNA(VLOOKUP($C832,DataSuS2023!$B$2:$O$854,9,FALSE),"")</f>
        <v>2</v>
      </c>
      <c r="AV832" t="str">
        <f>_xlfn.IFNA(VLOOKUP($C832,DataSuS2023!$B$2:$O$854,10,FALSE),"")</f>
        <v>-</v>
      </c>
      <c r="AW832" t="str">
        <f>_xlfn.IFNA(VLOOKUP($C832,DataSuS2023!$B$2:$O$854,11,FALSE),"")</f>
        <v>-</v>
      </c>
      <c r="AX832" t="str">
        <f>_xlfn.IFNA(VLOOKUP($C832,DataSuS2023!$B$2:$O$854,12,FALSE),"")</f>
        <v>-</v>
      </c>
      <c r="AY832" t="str">
        <f>_xlfn.IFNA(VLOOKUP($C832,DataSuS2023!$B$2:$O$854,13,FALSE),"")</f>
        <v>-</v>
      </c>
      <c r="AZ832" s="43">
        <f t="shared" si="69"/>
        <v>3</v>
      </c>
      <c r="BA832">
        <f t="shared" si="68"/>
        <v>10</v>
      </c>
    </row>
    <row r="833" spans="1:53" ht="15.75" customHeight="1">
      <c r="A833" s="10" t="s">
        <v>1410</v>
      </c>
      <c r="B833" s="5">
        <v>3170578</v>
      </c>
      <c r="C833" s="5" t="str">
        <f t="shared" si="65"/>
        <v>31705</v>
      </c>
      <c r="D833" s="11" t="s">
        <v>56</v>
      </c>
      <c r="E833" s="12">
        <v>0.42799999999999999</v>
      </c>
      <c r="F833" s="12">
        <v>0.59099999999999997</v>
      </c>
      <c r="G833" s="13">
        <v>0.63100000000000001</v>
      </c>
      <c r="H833" s="46" t="s">
        <v>855</v>
      </c>
      <c r="I833" s="13" t="s">
        <v>61</v>
      </c>
      <c r="J833" s="14">
        <v>1.19</v>
      </c>
      <c r="K833" s="14">
        <v>116.664</v>
      </c>
      <c r="L833" s="15">
        <f t="shared" si="64"/>
        <v>10.200233148186244</v>
      </c>
      <c r="M833" s="6" t="s">
        <v>67</v>
      </c>
      <c r="N833" s="3">
        <f>_xlfn.IFNA(VLOOKUP($C833,DataSuS2021!$B$2:$O$173,2,FALSE),"")</f>
        <v>1</v>
      </c>
      <c r="O833" s="3">
        <f>_xlfn.IFNA(VLOOKUP($C833,DataSuS2021!$B$2:$O$173,3,FALSE),"")</f>
        <v>1</v>
      </c>
      <c r="P833" s="3" t="str">
        <f>_xlfn.IFNA(VLOOKUP($C833,DataSuS2021!$B$2:$O$173,4,FALSE),"")</f>
        <v>-</v>
      </c>
      <c r="Q833" s="3">
        <f>_xlfn.IFNA(VLOOKUP($C833,DataSuS2021!$B$2:$O$173,5,FALSE),"")</f>
        <v>1</v>
      </c>
      <c r="R833" s="3">
        <f>_xlfn.IFNA(VLOOKUP($C833,DataSuS2021!$B$2:$O$173,6,FALSE),"")</f>
        <v>1</v>
      </c>
      <c r="S833" s="3" t="str">
        <f>_xlfn.IFNA(VLOOKUP($C833,DataSuS2021!$B$2:$O$173,7,FALSE),"")</f>
        <v>-</v>
      </c>
      <c r="T833" s="3" t="str">
        <f>_xlfn.IFNA(VLOOKUP($C833,DataSuS2021!$B$2:$O$173,8,FALSE),"")</f>
        <v>-</v>
      </c>
      <c r="U833" s="3" t="str">
        <f>_xlfn.IFNA(VLOOKUP($C833,DataSuS2021!$B$2:$O$173,9,FALSE),"")</f>
        <v>-</v>
      </c>
      <c r="V833" s="3" t="str">
        <f>_xlfn.IFNA(VLOOKUP($C833,DataSuS2021!$B$2:$O$173,10,FALSE),"")</f>
        <v>-</v>
      </c>
      <c r="W833" s="3" t="str">
        <f>_xlfn.IFNA(VLOOKUP($C833,DataSuS2021!$B$2:$O$173,11,FALSE),"")</f>
        <v>-</v>
      </c>
      <c r="X833" s="3" t="str">
        <f>_xlfn.IFNA(VLOOKUP($C833,DataSuS2021!$B$2:$O$173,12,FALSE),"")</f>
        <v>-</v>
      </c>
      <c r="Y833" s="3" t="str">
        <f>_xlfn.IFNA(VLOOKUP($C833,DataSuS2021!$B$2:$O$173,13,FALSE),"")</f>
        <v>-</v>
      </c>
      <c r="Z833" s="42">
        <f t="shared" si="66"/>
        <v>4</v>
      </c>
      <c r="AA833" s="37" t="str">
        <f>_xlfn.IFNA(VLOOKUP($C833,DataSuS2022!$B$2:$O$854,2,FALSE),"")</f>
        <v>-</v>
      </c>
      <c r="AB833" s="37">
        <f>_xlfn.IFNA(VLOOKUP($C833,DataSuS2022!$B$2:$O$854,3,FALSE),"")</f>
        <v>1</v>
      </c>
      <c r="AC833" s="37" t="str">
        <f>_xlfn.IFNA(VLOOKUP($C833,DataSuS2022!$B$2:$O$854,4,FALSE),"")</f>
        <v>-</v>
      </c>
      <c r="AD833" s="37" t="str">
        <f>_xlfn.IFNA(VLOOKUP($C833,DataSuS2022!$B$2:$O$854,5,FALSE),"")</f>
        <v>-</v>
      </c>
      <c r="AE833" s="37">
        <f>_xlfn.IFNA(VLOOKUP($C833,DataSuS2022!$B$2:$O$854,6,FALSE),"")</f>
        <v>1</v>
      </c>
      <c r="AF833" s="37" t="str">
        <f>_xlfn.IFNA(VLOOKUP($C833,DataSuS2022!$B$2:$O$854,7,FALSE),"")</f>
        <v>-</v>
      </c>
      <c r="AG833" s="37">
        <f>_xlfn.IFNA(VLOOKUP($C833,DataSuS2022!$B$2:$O$854,8,FALSE),"")</f>
        <v>1</v>
      </c>
      <c r="AH833" s="37" t="str">
        <f>_xlfn.IFNA(VLOOKUP($C833,DataSuS2022!$B$2:$O$854,9,FALSE),"")</f>
        <v>-</v>
      </c>
      <c r="AI833" s="37" t="str">
        <f>_xlfn.IFNA(VLOOKUP($C833,DataSuS2022!$B$2:$O$854,10,FALSE),"")</f>
        <v>-</v>
      </c>
      <c r="AJ833" s="37" t="str">
        <f>_xlfn.IFNA(VLOOKUP($C833,DataSuS2022!$B$2:$O$854,11,FALSE),"")</f>
        <v>-</v>
      </c>
      <c r="AK833" s="37" t="str">
        <f>_xlfn.IFNA(VLOOKUP($C833,DataSuS2022!$B$2:$O$854,12,TRUE),"")</f>
        <v>-</v>
      </c>
      <c r="AL833" s="37" t="str">
        <f>_xlfn.IFNA(VLOOKUP($C833,DataSuS2022!$B$2:$O$854,13,FALSE),"")</f>
        <v>-</v>
      </c>
      <c r="AM833" s="44">
        <f t="shared" si="67"/>
        <v>3</v>
      </c>
      <c r="AN833" t="str">
        <f>_xlfn.IFNA(VLOOKUP($C833,DataSuS2023!$B$2:$O$854,2,FALSE),"")</f>
        <v>-</v>
      </c>
      <c r="AO833" t="str">
        <f>_xlfn.IFNA(VLOOKUP($C833,DataSuS2023!$B$2:$O$854,3,FALSE),"")</f>
        <v>-</v>
      </c>
      <c r="AP833" t="str">
        <f>_xlfn.IFNA(VLOOKUP($C833,DataSuS2023!$B$2:$O$854,4,FALSE),"")</f>
        <v>-</v>
      </c>
      <c r="AQ833" t="str">
        <f>_xlfn.IFNA(VLOOKUP($C833,DataSuS2023!$B$2:$O$854,5,FALSE),"")</f>
        <v>-</v>
      </c>
      <c r="AR833" t="str">
        <f>_xlfn.IFNA(VLOOKUP($C833,DataSuS2023!$B$2:$O$854,6,FALSE),"")</f>
        <v>-</v>
      </c>
      <c r="AS833" t="str">
        <f>_xlfn.IFNA(VLOOKUP($C833,DataSuS2023!$B$2:$O$854,7,FALSE),"")</f>
        <v>-</v>
      </c>
      <c r="AT833">
        <f>_xlfn.IFNA(VLOOKUP($C833,DataSuS2023!$B$2:$O$854,8,FALSE),"")</f>
        <v>1</v>
      </c>
      <c r="AU833">
        <f>_xlfn.IFNA(VLOOKUP($C833,DataSuS2023!$B$2:$O$854,9,FALSE),"")</f>
        <v>2</v>
      </c>
      <c r="AV833" t="str">
        <f>_xlfn.IFNA(VLOOKUP($C833,DataSuS2023!$B$2:$O$854,10,FALSE),"")</f>
        <v>-</v>
      </c>
      <c r="AW833" t="str">
        <f>_xlfn.IFNA(VLOOKUP($C833,DataSuS2023!$B$2:$O$854,11,FALSE),"")</f>
        <v>-</v>
      </c>
      <c r="AX833" t="str">
        <f>_xlfn.IFNA(VLOOKUP($C833,DataSuS2023!$B$2:$O$854,12,FALSE),"")</f>
        <v>-</v>
      </c>
      <c r="AY833" t="str">
        <f>_xlfn.IFNA(VLOOKUP($C833,DataSuS2023!$B$2:$O$854,13,FALSE),"")</f>
        <v>-</v>
      </c>
      <c r="AZ833" s="43">
        <f t="shared" si="69"/>
        <v>3</v>
      </c>
      <c r="BA833">
        <f t="shared" si="68"/>
        <v>10</v>
      </c>
    </row>
    <row r="834" spans="1:53" ht="15.75" customHeight="1">
      <c r="A834" s="10" t="s">
        <v>1411</v>
      </c>
      <c r="B834" s="5">
        <v>3170602</v>
      </c>
      <c r="C834" s="5" t="str">
        <f t="shared" si="65"/>
        <v>31706</v>
      </c>
      <c r="D834" s="11" t="s">
        <v>119</v>
      </c>
      <c r="E834" s="12">
        <v>0.28199999999999997</v>
      </c>
      <c r="F834" s="12">
        <v>0.45100000000000001</v>
      </c>
      <c r="G834" s="13">
        <v>0.69599999999999995</v>
      </c>
      <c r="H834" s="46" t="s">
        <v>1412</v>
      </c>
      <c r="I834" s="13" t="s">
        <v>53</v>
      </c>
      <c r="J834" s="14">
        <v>0.6</v>
      </c>
      <c r="K834" s="14">
        <v>409.88799999999998</v>
      </c>
      <c r="L834" s="15">
        <f t="shared" si="64"/>
        <v>1.4638145054258724</v>
      </c>
      <c r="M834" s="6" t="s">
        <v>76</v>
      </c>
      <c r="N834" s="3" t="str">
        <f>_xlfn.IFNA(VLOOKUP($C834,DataSuS2021!$B$2:$O$173,2,FALSE),"")</f>
        <v>-</v>
      </c>
      <c r="O834" s="3" t="str">
        <f>_xlfn.IFNA(VLOOKUP($C834,DataSuS2021!$B$2:$O$173,3,FALSE),"")</f>
        <v>-</v>
      </c>
      <c r="P834" s="3" t="str">
        <f>_xlfn.IFNA(VLOOKUP($C834,DataSuS2021!$B$2:$O$173,4,FALSE),"")</f>
        <v>-</v>
      </c>
      <c r="Q834" s="3" t="str">
        <f>_xlfn.IFNA(VLOOKUP($C834,DataSuS2021!$B$2:$O$173,5,FALSE),"")</f>
        <v>-</v>
      </c>
      <c r="R834" s="3" t="str">
        <f>_xlfn.IFNA(VLOOKUP($C834,DataSuS2021!$B$2:$O$173,6,FALSE),"")</f>
        <v>-</v>
      </c>
      <c r="S834" s="3" t="str">
        <f>_xlfn.IFNA(VLOOKUP($C834,DataSuS2021!$B$2:$O$173,7,FALSE),"")</f>
        <v>-</v>
      </c>
      <c r="T834" s="3" t="str">
        <f>_xlfn.IFNA(VLOOKUP($C834,DataSuS2021!$B$2:$O$173,8,FALSE),"")</f>
        <v>-</v>
      </c>
      <c r="U834" s="3" t="str">
        <f>_xlfn.IFNA(VLOOKUP($C834,DataSuS2021!$B$2:$O$173,9,FALSE),"")</f>
        <v>-</v>
      </c>
      <c r="V834" s="3">
        <f>_xlfn.IFNA(VLOOKUP($C834,DataSuS2021!$B$2:$O$173,10,FALSE),"")</f>
        <v>1</v>
      </c>
      <c r="W834" s="3" t="str">
        <f>_xlfn.IFNA(VLOOKUP($C834,DataSuS2021!$B$2:$O$173,11,FALSE),"")</f>
        <v>-</v>
      </c>
      <c r="X834" s="3" t="str">
        <f>_xlfn.IFNA(VLOOKUP($C834,DataSuS2021!$B$2:$O$173,12,FALSE),"")</f>
        <v>-</v>
      </c>
      <c r="Y834" s="3" t="str">
        <f>_xlfn.IFNA(VLOOKUP($C834,DataSuS2021!$B$2:$O$173,13,FALSE),"")</f>
        <v>-</v>
      </c>
      <c r="Z834" s="42">
        <f t="shared" si="66"/>
        <v>1</v>
      </c>
      <c r="AA834" s="37" t="str">
        <f>_xlfn.IFNA(VLOOKUP($C834,DataSuS2022!$B$2:$O$854,2,FALSE),"")</f>
        <v>-</v>
      </c>
      <c r="AB834" s="37" t="str">
        <f>_xlfn.IFNA(VLOOKUP($C834,DataSuS2022!$B$2:$O$854,3,FALSE),"")</f>
        <v>-</v>
      </c>
      <c r="AC834" s="37" t="str">
        <f>_xlfn.IFNA(VLOOKUP($C834,DataSuS2022!$B$2:$O$854,4,FALSE),"")</f>
        <v>-</v>
      </c>
      <c r="AD834" s="37" t="str">
        <f>_xlfn.IFNA(VLOOKUP($C834,DataSuS2022!$B$2:$O$854,5,FALSE),"")</f>
        <v>-</v>
      </c>
      <c r="AE834" s="37" t="str">
        <f>_xlfn.IFNA(VLOOKUP($C834,DataSuS2022!$B$2:$O$854,6,FALSE),"")</f>
        <v>-</v>
      </c>
      <c r="AF834" s="37" t="str">
        <f>_xlfn.IFNA(VLOOKUP($C834,DataSuS2022!$B$2:$O$854,7,FALSE),"")</f>
        <v>-</v>
      </c>
      <c r="AG834" s="37" t="str">
        <f>_xlfn.IFNA(VLOOKUP($C834,DataSuS2022!$B$2:$O$854,8,FALSE),"")</f>
        <v>-</v>
      </c>
      <c r="AH834" s="37" t="str">
        <f>_xlfn.IFNA(VLOOKUP($C834,DataSuS2022!$B$2:$O$854,9,FALSE),"")</f>
        <v>-</v>
      </c>
      <c r="AI834" s="37" t="str">
        <f>_xlfn.IFNA(VLOOKUP($C834,DataSuS2022!$B$2:$O$854,10,FALSE),"")</f>
        <v>-</v>
      </c>
      <c r="AJ834" s="37" t="str">
        <f>_xlfn.IFNA(VLOOKUP($C834,DataSuS2022!$B$2:$O$854,11,FALSE),"")</f>
        <v>-</v>
      </c>
      <c r="AK834" s="37" t="str">
        <f>_xlfn.IFNA(VLOOKUP($C834,DataSuS2022!$B$2:$O$854,12,TRUE),"")</f>
        <v>-</v>
      </c>
      <c r="AL834" s="37" t="str">
        <f>_xlfn.IFNA(VLOOKUP($C834,DataSuS2022!$B$2:$O$854,13,FALSE),"")</f>
        <v>-</v>
      </c>
      <c r="AM834" s="44">
        <f t="shared" si="67"/>
        <v>0</v>
      </c>
      <c r="AN834" t="str">
        <f>_xlfn.IFNA(VLOOKUP($C834,DataSuS2023!$B$2:$O$854,2,FALSE),"")</f>
        <v>-</v>
      </c>
      <c r="AO834" t="str">
        <f>_xlfn.IFNA(VLOOKUP($C834,DataSuS2023!$B$2:$O$854,3,FALSE),"")</f>
        <v>-</v>
      </c>
      <c r="AP834" t="str">
        <f>_xlfn.IFNA(VLOOKUP($C834,DataSuS2023!$B$2:$O$854,4,FALSE),"")</f>
        <v>-</v>
      </c>
      <c r="AQ834" t="str">
        <f>_xlfn.IFNA(VLOOKUP($C834,DataSuS2023!$B$2:$O$854,5,FALSE),"")</f>
        <v>-</v>
      </c>
      <c r="AR834" t="str">
        <f>_xlfn.IFNA(VLOOKUP($C834,DataSuS2023!$B$2:$O$854,6,FALSE),"")</f>
        <v>-</v>
      </c>
      <c r="AS834" t="str">
        <f>_xlfn.IFNA(VLOOKUP($C834,DataSuS2023!$B$2:$O$854,7,FALSE),"")</f>
        <v>-</v>
      </c>
      <c r="AT834" t="str">
        <f>_xlfn.IFNA(VLOOKUP($C834,DataSuS2023!$B$2:$O$854,8,FALSE),"")</f>
        <v>-</v>
      </c>
      <c r="AU834" t="str">
        <f>_xlfn.IFNA(VLOOKUP($C834,DataSuS2023!$B$2:$O$854,9,FALSE),"")</f>
        <v>-</v>
      </c>
      <c r="AV834" t="str">
        <f>_xlfn.IFNA(VLOOKUP($C834,DataSuS2023!$B$2:$O$854,10,FALSE),"")</f>
        <v>-</v>
      </c>
      <c r="AW834" t="str">
        <f>_xlfn.IFNA(VLOOKUP($C834,DataSuS2023!$B$2:$O$854,11,FALSE),"")</f>
        <v>-</v>
      </c>
      <c r="AX834" t="str">
        <f>_xlfn.IFNA(VLOOKUP($C834,DataSuS2023!$B$2:$O$854,12,FALSE),"")</f>
        <v>-</v>
      </c>
      <c r="AY834" t="str">
        <f>_xlfn.IFNA(VLOOKUP($C834,DataSuS2023!$B$2:$O$854,13,FALSE),"")</f>
        <v>-</v>
      </c>
      <c r="AZ834" s="43">
        <f t="shared" si="69"/>
        <v>0</v>
      </c>
      <c r="BA834">
        <f t="shared" si="68"/>
        <v>1</v>
      </c>
    </row>
    <row r="835" spans="1:53" ht="15.75" customHeight="1">
      <c r="A835" s="10" t="s">
        <v>1413</v>
      </c>
      <c r="B835" s="5">
        <v>3170651</v>
      </c>
      <c r="C835" s="5" t="str">
        <f t="shared" ref="C835:C854" si="70">MID(B835,1,5)</f>
        <v>31706</v>
      </c>
      <c r="D835" s="11" t="s">
        <v>217</v>
      </c>
      <c r="E835" s="12">
        <v>0.59099999999999997</v>
      </c>
      <c r="F835" s="12">
        <v>0.70199999999999996</v>
      </c>
      <c r="G835" s="13">
        <v>0.63400000000000001</v>
      </c>
      <c r="H835" s="46">
        <v>1</v>
      </c>
      <c r="I835" s="13" t="s">
        <v>53</v>
      </c>
      <c r="J835" s="14">
        <v>1</v>
      </c>
      <c r="K835" s="14">
        <v>491.512</v>
      </c>
      <c r="L835" s="15">
        <f t="shared" si="64"/>
        <v>2.034538322563844</v>
      </c>
      <c r="M835" s="6" t="s">
        <v>83</v>
      </c>
      <c r="N835" s="3" t="str">
        <f>_xlfn.IFNA(VLOOKUP($C835,DataSuS2021!$B$2:$O$173,2,FALSE),"")</f>
        <v>-</v>
      </c>
      <c r="O835" s="3" t="str">
        <f>_xlfn.IFNA(VLOOKUP($C835,DataSuS2021!$B$2:$O$173,3,FALSE),"")</f>
        <v>-</v>
      </c>
      <c r="P835" s="3" t="str">
        <f>_xlfn.IFNA(VLOOKUP($C835,DataSuS2021!$B$2:$O$173,4,FALSE),"")</f>
        <v>-</v>
      </c>
      <c r="Q835" s="3" t="str">
        <f>_xlfn.IFNA(VLOOKUP($C835,DataSuS2021!$B$2:$O$173,5,FALSE),"")</f>
        <v>-</v>
      </c>
      <c r="R835" s="3" t="str">
        <f>_xlfn.IFNA(VLOOKUP($C835,DataSuS2021!$B$2:$O$173,6,FALSE),"")</f>
        <v>-</v>
      </c>
      <c r="S835" s="3" t="str">
        <f>_xlfn.IFNA(VLOOKUP($C835,DataSuS2021!$B$2:$O$173,7,FALSE),"")</f>
        <v>-</v>
      </c>
      <c r="T835" s="3" t="str">
        <f>_xlfn.IFNA(VLOOKUP($C835,DataSuS2021!$B$2:$O$173,8,FALSE),"")</f>
        <v>-</v>
      </c>
      <c r="U835" s="3" t="str">
        <f>_xlfn.IFNA(VLOOKUP($C835,DataSuS2021!$B$2:$O$173,9,FALSE),"")</f>
        <v>-</v>
      </c>
      <c r="V835" s="3">
        <f>_xlfn.IFNA(VLOOKUP($C835,DataSuS2021!$B$2:$O$173,10,FALSE),"")</f>
        <v>1</v>
      </c>
      <c r="W835" s="3" t="str">
        <f>_xlfn.IFNA(VLOOKUP($C835,DataSuS2021!$B$2:$O$173,11,FALSE),"")</f>
        <v>-</v>
      </c>
      <c r="X835" s="3" t="str">
        <f>_xlfn.IFNA(VLOOKUP($C835,DataSuS2021!$B$2:$O$173,12,FALSE),"")</f>
        <v>-</v>
      </c>
      <c r="Y835" s="3" t="str">
        <f>_xlfn.IFNA(VLOOKUP($C835,DataSuS2021!$B$2:$O$173,13,FALSE),"")</f>
        <v>-</v>
      </c>
      <c r="Z835" s="42">
        <f t="shared" ref="Z835:Z854" si="71">SUM(N835:Y835)</f>
        <v>1</v>
      </c>
      <c r="AA835" s="37" t="str">
        <f>_xlfn.IFNA(VLOOKUP($C835,DataSuS2022!$B$2:$O$854,2,FALSE),"")</f>
        <v>-</v>
      </c>
      <c r="AB835" s="37" t="str">
        <f>_xlfn.IFNA(VLOOKUP($C835,DataSuS2022!$B$2:$O$854,3,FALSE),"")</f>
        <v>-</v>
      </c>
      <c r="AC835" s="37" t="str">
        <f>_xlfn.IFNA(VLOOKUP($C835,DataSuS2022!$B$2:$O$854,4,FALSE),"")</f>
        <v>-</v>
      </c>
      <c r="AD835" s="37" t="str">
        <f>_xlfn.IFNA(VLOOKUP($C835,DataSuS2022!$B$2:$O$854,5,FALSE),"")</f>
        <v>-</v>
      </c>
      <c r="AE835" s="37" t="str">
        <f>_xlfn.IFNA(VLOOKUP($C835,DataSuS2022!$B$2:$O$854,6,FALSE),"")</f>
        <v>-</v>
      </c>
      <c r="AF835" s="37" t="str">
        <f>_xlfn.IFNA(VLOOKUP($C835,DataSuS2022!$B$2:$O$854,7,FALSE),"")</f>
        <v>-</v>
      </c>
      <c r="AG835" s="37" t="str">
        <f>_xlfn.IFNA(VLOOKUP($C835,DataSuS2022!$B$2:$O$854,8,FALSE),"")</f>
        <v>-</v>
      </c>
      <c r="AH835" s="37" t="str">
        <f>_xlfn.IFNA(VLOOKUP($C835,DataSuS2022!$B$2:$O$854,9,FALSE),"")</f>
        <v>-</v>
      </c>
      <c r="AI835" s="37" t="str">
        <f>_xlfn.IFNA(VLOOKUP($C835,DataSuS2022!$B$2:$O$854,10,FALSE),"")</f>
        <v>-</v>
      </c>
      <c r="AJ835" s="37" t="str">
        <f>_xlfn.IFNA(VLOOKUP($C835,DataSuS2022!$B$2:$O$854,11,FALSE),"")</f>
        <v>-</v>
      </c>
      <c r="AK835" s="37" t="str">
        <f>_xlfn.IFNA(VLOOKUP($C835,DataSuS2022!$B$2:$O$854,12,TRUE),"")</f>
        <v>-</v>
      </c>
      <c r="AL835" s="37" t="str">
        <f>_xlfn.IFNA(VLOOKUP($C835,DataSuS2022!$B$2:$O$854,13,FALSE),"")</f>
        <v>-</v>
      </c>
      <c r="AM835" s="44">
        <f t="shared" ref="AM835:AM854" si="72">SUM(AA835:AL835)</f>
        <v>0</v>
      </c>
      <c r="AN835" t="str">
        <f>_xlfn.IFNA(VLOOKUP($C835,DataSuS2023!$B$2:$O$854,2,FALSE),"")</f>
        <v>-</v>
      </c>
      <c r="AO835" t="str">
        <f>_xlfn.IFNA(VLOOKUP($C835,DataSuS2023!$B$2:$O$854,3,FALSE),"")</f>
        <v>-</v>
      </c>
      <c r="AP835" t="str">
        <f>_xlfn.IFNA(VLOOKUP($C835,DataSuS2023!$B$2:$O$854,4,FALSE),"")</f>
        <v>-</v>
      </c>
      <c r="AQ835" t="str">
        <f>_xlfn.IFNA(VLOOKUP($C835,DataSuS2023!$B$2:$O$854,5,FALSE),"")</f>
        <v>-</v>
      </c>
      <c r="AR835" t="str">
        <f>_xlfn.IFNA(VLOOKUP($C835,DataSuS2023!$B$2:$O$854,6,FALSE),"")</f>
        <v>-</v>
      </c>
      <c r="AS835" t="str">
        <f>_xlfn.IFNA(VLOOKUP($C835,DataSuS2023!$B$2:$O$854,7,FALSE),"")</f>
        <v>-</v>
      </c>
      <c r="AT835" t="str">
        <f>_xlfn.IFNA(VLOOKUP($C835,DataSuS2023!$B$2:$O$854,8,FALSE),"")</f>
        <v>-</v>
      </c>
      <c r="AU835" t="str">
        <f>_xlfn.IFNA(VLOOKUP($C835,DataSuS2023!$B$2:$O$854,9,FALSE),"")</f>
        <v>-</v>
      </c>
      <c r="AV835" t="str">
        <f>_xlfn.IFNA(VLOOKUP($C835,DataSuS2023!$B$2:$O$854,10,FALSE),"")</f>
        <v>-</v>
      </c>
      <c r="AW835" t="str">
        <f>_xlfn.IFNA(VLOOKUP($C835,DataSuS2023!$B$2:$O$854,11,FALSE),"")</f>
        <v>-</v>
      </c>
      <c r="AX835" t="str">
        <f>_xlfn.IFNA(VLOOKUP($C835,DataSuS2023!$B$2:$O$854,12,FALSE),"")</f>
        <v>-</v>
      </c>
      <c r="AY835" t="str">
        <f>_xlfn.IFNA(VLOOKUP($C835,DataSuS2023!$B$2:$O$854,13,FALSE),"")</f>
        <v>-</v>
      </c>
      <c r="AZ835" s="43">
        <f t="shared" si="69"/>
        <v>0</v>
      </c>
      <c r="BA835">
        <f t="shared" ref="BA835:BA854" si="73">Z835+AM835+AZ835</f>
        <v>1</v>
      </c>
    </row>
    <row r="836" spans="1:53" ht="15.75" customHeight="1">
      <c r="A836" s="10" t="s">
        <v>1414</v>
      </c>
      <c r="B836" s="5">
        <v>3170701</v>
      </c>
      <c r="C836" s="5" t="str">
        <f t="shared" si="70"/>
        <v>31707</v>
      </c>
      <c r="D836" s="11" t="s">
        <v>143</v>
      </c>
      <c r="E836" s="12">
        <v>0.372</v>
      </c>
      <c r="F836" s="12">
        <v>0.58299999999999996</v>
      </c>
      <c r="G836" s="13">
        <v>0.77800000000000002</v>
      </c>
      <c r="H836" s="46" t="s">
        <v>1415</v>
      </c>
      <c r="I836" s="13" t="s">
        <v>61</v>
      </c>
      <c r="J836" s="14">
        <v>34.950000000000003</v>
      </c>
      <c r="K836" s="14">
        <v>395.39600000000002</v>
      </c>
      <c r="L836" s="15">
        <f t="shared" si="64"/>
        <v>88.392396483525388</v>
      </c>
      <c r="M836" s="6" t="s">
        <v>89</v>
      </c>
      <c r="N836" s="3" t="str">
        <f>_xlfn.IFNA(VLOOKUP($C836,DataSuS2021!$B$2:$O$173,2,FALSE),"")</f>
        <v/>
      </c>
      <c r="O836" s="3" t="str">
        <f>_xlfn.IFNA(VLOOKUP($C836,DataSuS2021!$B$2:$O$173,3,FALSE),"")</f>
        <v/>
      </c>
      <c r="P836" s="3" t="str">
        <f>_xlfn.IFNA(VLOOKUP($C836,DataSuS2021!$B$2:$O$173,4,FALSE),"")</f>
        <v/>
      </c>
      <c r="Q836" s="3" t="str">
        <f>_xlfn.IFNA(VLOOKUP($C836,DataSuS2021!$B$2:$O$173,5,FALSE),"")</f>
        <v/>
      </c>
      <c r="R836" s="3" t="str">
        <f>_xlfn.IFNA(VLOOKUP($C836,DataSuS2021!$B$2:$O$173,6,FALSE),"")</f>
        <v/>
      </c>
      <c r="S836" s="3" t="str">
        <f>_xlfn.IFNA(VLOOKUP($C836,DataSuS2021!$B$2:$O$173,7,FALSE),"")</f>
        <v/>
      </c>
      <c r="T836" s="3" t="str">
        <f>_xlfn.IFNA(VLOOKUP($C836,DataSuS2021!$B$2:$O$173,8,FALSE),"")</f>
        <v/>
      </c>
      <c r="U836" s="3" t="str">
        <f>_xlfn.IFNA(VLOOKUP($C836,DataSuS2021!$B$2:$O$173,9,FALSE),"")</f>
        <v/>
      </c>
      <c r="V836" s="3" t="str">
        <f>_xlfn.IFNA(VLOOKUP($C836,DataSuS2021!$B$2:$O$173,10,FALSE),"")</f>
        <v/>
      </c>
      <c r="W836" s="3" t="str">
        <f>_xlfn.IFNA(VLOOKUP($C836,DataSuS2021!$B$2:$O$173,11,FALSE),"")</f>
        <v/>
      </c>
      <c r="X836" s="3" t="str">
        <f>_xlfn.IFNA(VLOOKUP($C836,DataSuS2021!$B$2:$O$173,12,FALSE),"")</f>
        <v/>
      </c>
      <c r="Y836" s="3" t="str">
        <f>_xlfn.IFNA(VLOOKUP($C836,DataSuS2021!$B$2:$O$173,13,FALSE),"")</f>
        <v/>
      </c>
      <c r="Z836" s="42">
        <f t="shared" si="71"/>
        <v>0</v>
      </c>
      <c r="AA836" s="37" t="str">
        <f>_xlfn.IFNA(VLOOKUP($C836,DataSuS2022!$B$2:$O$854,2,FALSE),"")</f>
        <v>-</v>
      </c>
      <c r="AB836" s="37" t="str">
        <f>_xlfn.IFNA(VLOOKUP($C836,DataSuS2022!$B$2:$O$854,3,FALSE),"")</f>
        <v>-</v>
      </c>
      <c r="AC836" s="37" t="str">
        <f>_xlfn.IFNA(VLOOKUP($C836,DataSuS2022!$B$2:$O$854,4,FALSE),"")</f>
        <v>-</v>
      </c>
      <c r="AD836" s="37" t="str">
        <f>_xlfn.IFNA(VLOOKUP($C836,DataSuS2022!$B$2:$O$854,5,FALSE),"")</f>
        <v>-</v>
      </c>
      <c r="AE836" s="37" t="str">
        <f>_xlfn.IFNA(VLOOKUP($C836,DataSuS2022!$B$2:$O$854,6,FALSE),"")</f>
        <v>-</v>
      </c>
      <c r="AF836" s="37" t="str">
        <f>_xlfn.IFNA(VLOOKUP($C836,DataSuS2022!$B$2:$O$854,7,FALSE),"")</f>
        <v>-</v>
      </c>
      <c r="AG836" s="37" t="str">
        <f>_xlfn.IFNA(VLOOKUP($C836,DataSuS2022!$B$2:$O$854,8,FALSE),"")</f>
        <v>-</v>
      </c>
      <c r="AH836" s="37" t="str">
        <f>_xlfn.IFNA(VLOOKUP($C836,DataSuS2022!$B$2:$O$854,9,FALSE),"")</f>
        <v>-</v>
      </c>
      <c r="AI836" s="37" t="str">
        <f>_xlfn.IFNA(VLOOKUP($C836,DataSuS2022!$B$2:$O$854,10,FALSE),"")</f>
        <v>-</v>
      </c>
      <c r="AJ836" s="37" t="str">
        <f>_xlfn.IFNA(VLOOKUP($C836,DataSuS2022!$B$2:$O$854,11,FALSE),"")</f>
        <v>-</v>
      </c>
      <c r="AK836" s="37" t="str">
        <f>_xlfn.IFNA(VLOOKUP($C836,DataSuS2022!$B$2:$O$854,12,TRUE),"")</f>
        <v>-</v>
      </c>
      <c r="AL836" s="37" t="str">
        <f>_xlfn.IFNA(VLOOKUP($C836,DataSuS2022!$B$2:$O$854,13,FALSE),"")</f>
        <v>-</v>
      </c>
      <c r="AM836" s="44">
        <f t="shared" si="72"/>
        <v>0</v>
      </c>
      <c r="AN836" t="str">
        <f>_xlfn.IFNA(VLOOKUP($C836,DataSuS2023!$B$2:$O$854,2,FALSE),"")</f>
        <v>-</v>
      </c>
      <c r="AO836" t="str">
        <f>_xlfn.IFNA(VLOOKUP($C836,DataSuS2023!$B$2:$O$854,3,FALSE),"")</f>
        <v>-</v>
      </c>
      <c r="AP836" t="str">
        <f>_xlfn.IFNA(VLOOKUP($C836,DataSuS2023!$B$2:$O$854,4,FALSE),"")</f>
        <v>-</v>
      </c>
      <c r="AQ836" t="str">
        <f>_xlfn.IFNA(VLOOKUP($C836,DataSuS2023!$B$2:$O$854,5,FALSE),"")</f>
        <v>-</v>
      </c>
      <c r="AR836" t="str">
        <f>_xlfn.IFNA(VLOOKUP($C836,DataSuS2023!$B$2:$O$854,6,FALSE),"")</f>
        <v>-</v>
      </c>
      <c r="AS836" t="str">
        <f>_xlfn.IFNA(VLOOKUP($C836,DataSuS2023!$B$2:$O$854,7,FALSE),"")</f>
        <v>-</v>
      </c>
      <c r="AT836" t="str">
        <f>_xlfn.IFNA(VLOOKUP($C836,DataSuS2023!$B$2:$O$854,8,FALSE),"")</f>
        <v>-</v>
      </c>
      <c r="AU836" t="str">
        <f>_xlfn.IFNA(VLOOKUP($C836,DataSuS2023!$B$2:$O$854,9,FALSE),"")</f>
        <v>-</v>
      </c>
      <c r="AV836" t="str">
        <f>_xlfn.IFNA(VLOOKUP($C836,DataSuS2023!$B$2:$O$854,10,FALSE),"")</f>
        <v>-</v>
      </c>
      <c r="AW836" t="str">
        <f>_xlfn.IFNA(VLOOKUP($C836,DataSuS2023!$B$2:$O$854,11,FALSE),"")</f>
        <v>-</v>
      </c>
      <c r="AX836" t="str">
        <f>_xlfn.IFNA(VLOOKUP($C836,DataSuS2023!$B$2:$O$854,12,FALSE),"")</f>
        <v>-</v>
      </c>
      <c r="AY836" t="str">
        <f>_xlfn.IFNA(VLOOKUP($C836,DataSuS2023!$B$2:$O$854,13,FALSE),"")</f>
        <v>-</v>
      </c>
      <c r="AZ836" s="43">
        <f t="shared" si="69"/>
        <v>0</v>
      </c>
      <c r="BA836">
        <f t="shared" si="73"/>
        <v>0</v>
      </c>
    </row>
    <row r="837" spans="1:53" ht="15.75" customHeight="1">
      <c r="A837" s="10" t="s">
        <v>1416</v>
      </c>
      <c r="B837" s="5">
        <v>3170750</v>
      </c>
      <c r="C837" s="5" t="str">
        <f t="shared" si="70"/>
        <v>31707</v>
      </c>
      <c r="D837" s="11" t="s">
        <v>56</v>
      </c>
      <c r="E837" s="12">
        <v>0.39300000000000002</v>
      </c>
      <c r="F837" s="12">
        <v>0.56299999999999994</v>
      </c>
      <c r="G837" s="13">
        <v>0.71099999999999997</v>
      </c>
      <c r="H837" s="46" t="s">
        <v>742</v>
      </c>
      <c r="I837" s="13" t="s">
        <v>53</v>
      </c>
      <c r="J837" s="14">
        <v>1.1100000000000001</v>
      </c>
      <c r="K837" s="14">
        <v>651.505</v>
      </c>
      <c r="L837" s="15">
        <f t="shared" si="64"/>
        <v>1.7037474769955721</v>
      </c>
      <c r="M837" s="6" t="s">
        <v>170</v>
      </c>
      <c r="N837" s="3" t="str">
        <f>_xlfn.IFNA(VLOOKUP($C837,DataSuS2021!$B$2:$O$173,2,FALSE),"")</f>
        <v/>
      </c>
      <c r="O837" s="3" t="str">
        <f>_xlfn.IFNA(VLOOKUP($C837,DataSuS2021!$B$2:$O$173,3,FALSE),"")</f>
        <v/>
      </c>
      <c r="P837" s="3" t="str">
        <f>_xlfn.IFNA(VLOOKUP($C837,DataSuS2021!$B$2:$O$173,4,FALSE),"")</f>
        <v/>
      </c>
      <c r="Q837" s="3" t="str">
        <f>_xlfn.IFNA(VLOOKUP($C837,DataSuS2021!$B$2:$O$173,5,FALSE),"")</f>
        <v/>
      </c>
      <c r="R837" s="3" t="str">
        <f>_xlfn.IFNA(VLOOKUP($C837,DataSuS2021!$B$2:$O$173,6,FALSE),"")</f>
        <v/>
      </c>
      <c r="S837" s="3" t="str">
        <f>_xlfn.IFNA(VLOOKUP($C837,DataSuS2021!$B$2:$O$173,7,FALSE),"")</f>
        <v/>
      </c>
      <c r="T837" s="3" t="str">
        <f>_xlfn.IFNA(VLOOKUP($C837,DataSuS2021!$B$2:$O$173,8,FALSE),"")</f>
        <v/>
      </c>
      <c r="U837" s="3" t="str">
        <f>_xlfn.IFNA(VLOOKUP($C837,DataSuS2021!$B$2:$O$173,9,FALSE),"")</f>
        <v/>
      </c>
      <c r="V837" s="3" t="str">
        <f>_xlfn.IFNA(VLOOKUP($C837,DataSuS2021!$B$2:$O$173,10,FALSE),"")</f>
        <v/>
      </c>
      <c r="W837" s="3" t="str">
        <f>_xlfn.IFNA(VLOOKUP($C837,DataSuS2021!$B$2:$O$173,11,FALSE),"")</f>
        <v/>
      </c>
      <c r="X837" s="3" t="str">
        <f>_xlfn.IFNA(VLOOKUP($C837,DataSuS2021!$B$2:$O$173,12,FALSE),"")</f>
        <v/>
      </c>
      <c r="Y837" s="3" t="str">
        <f>_xlfn.IFNA(VLOOKUP($C837,DataSuS2021!$B$2:$O$173,13,FALSE),"")</f>
        <v/>
      </c>
      <c r="Z837" s="42">
        <f t="shared" si="71"/>
        <v>0</v>
      </c>
      <c r="AA837" s="37" t="str">
        <f>_xlfn.IFNA(VLOOKUP($C837,DataSuS2022!$B$2:$O$854,2,FALSE),"")</f>
        <v>-</v>
      </c>
      <c r="AB837" s="37" t="str">
        <f>_xlfn.IFNA(VLOOKUP($C837,DataSuS2022!$B$2:$O$854,3,FALSE),"")</f>
        <v>-</v>
      </c>
      <c r="AC837" s="37" t="str">
        <f>_xlfn.IFNA(VLOOKUP($C837,DataSuS2022!$B$2:$O$854,4,FALSE),"")</f>
        <v>-</v>
      </c>
      <c r="AD837" s="37" t="str">
        <f>_xlfn.IFNA(VLOOKUP($C837,DataSuS2022!$B$2:$O$854,5,FALSE),"")</f>
        <v>-</v>
      </c>
      <c r="AE837" s="37" t="str">
        <f>_xlfn.IFNA(VLOOKUP($C837,DataSuS2022!$B$2:$O$854,6,FALSE),"")</f>
        <v>-</v>
      </c>
      <c r="AF837" s="37" t="str">
        <f>_xlfn.IFNA(VLOOKUP($C837,DataSuS2022!$B$2:$O$854,7,FALSE),"")</f>
        <v>-</v>
      </c>
      <c r="AG837" s="37" t="str">
        <f>_xlfn.IFNA(VLOOKUP($C837,DataSuS2022!$B$2:$O$854,8,FALSE),"")</f>
        <v>-</v>
      </c>
      <c r="AH837" s="37" t="str">
        <f>_xlfn.IFNA(VLOOKUP($C837,DataSuS2022!$B$2:$O$854,9,FALSE),"")</f>
        <v>-</v>
      </c>
      <c r="AI837" s="37" t="str">
        <f>_xlfn.IFNA(VLOOKUP($C837,DataSuS2022!$B$2:$O$854,10,FALSE),"")</f>
        <v>-</v>
      </c>
      <c r="AJ837" s="37" t="str">
        <f>_xlfn.IFNA(VLOOKUP($C837,DataSuS2022!$B$2:$O$854,11,FALSE),"")</f>
        <v>-</v>
      </c>
      <c r="AK837" s="37" t="str">
        <f>_xlfn.IFNA(VLOOKUP($C837,DataSuS2022!$B$2:$O$854,12,TRUE),"")</f>
        <v>-</v>
      </c>
      <c r="AL837" s="37" t="str">
        <f>_xlfn.IFNA(VLOOKUP($C837,DataSuS2022!$B$2:$O$854,13,FALSE),"")</f>
        <v>-</v>
      </c>
      <c r="AM837" s="44">
        <f t="shared" si="72"/>
        <v>0</v>
      </c>
      <c r="AN837" t="str">
        <f>_xlfn.IFNA(VLOOKUP($C837,DataSuS2023!$B$2:$O$854,2,FALSE),"")</f>
        <v>-</v>
      </c>
      <c r="AO837" t="str">
        <f>_xlfn.IFNA(VLOOKUP($C837,DataSuS2023!$B$2:$O$854,3,FALSE),"")</f>
        <v>-</v>
      </c>
      <c r="AP837" t="str">
        <f>_xlfn.IFNA(VLOOKUP($C837,DataSuS2023!$B$2:$O$854,4,FALSE),"")</f>
        <v>-</v>
      </c>
      <c r="AQ837" t="str">
        <f>_xlfn.IFNA(VLOOKUP($C837,DataSuS2023!$B$2:$O$854,5,FALSE),"")</f>
        <v>-</v>
      </c>
      <c r="AR837" t="str">
        <f>_xlfn.IFNA(VLOOKUP($C837,DataSuS2023!$B$2:$O$854,6,FALSE),"")</f>
        <v>-</v>
      </c>
      <c r="AS837" t="str">
        <f>_xlfn.IFNA(VLOOKUP($C837,DataSuS2023!$B$2:$O$854,7,FALSE),"")</f>
        <v>-</v>
      </c>
      <c r="AT837" t="str">
        <f>_xlfn.IFNA(VLOOKUP($C837,DataSuS2023!$B$2:$O$854,8,FALSE),"")</f>
        <v>-</v>
      </c>
      <c r="AU837" t="str">
        <f>_xlfn.IFNA(VLOOKUP($C837,DataSuS2023!$B$2:$O$854,9,FALSE),"")</f>
        <v>-</v>
      </c>
      <c r="AV837" t="str">
        <f>_xlfn.IFNA(VLOOKUP($C837,DataSuS2023!$B$2:$O$854,10,FALSE),"")</f>
        <v>-</v>
      </c>
      <c r="AW837" t="str">
        <f>_xlfn.IFNA(VLOOKUP($C837,DataSuS2023!$B$2:$O$854,11,FALSE),"")</f>
        <v>-</v>
      </c>
      <c r="AX837" t="str">
        <f>_xlfn.IFNA(VLOOKUP($C837,DataSuS2023!$B$2:$O$854,12,FALSE),"")</f>
        <v>-</v>
      </c>
      <c r="AY837" t="str">
        <f>_xlfn.IFNA(VLOOKUP($C837,DataSuS2023!$B$2:$O$854,13,FALSE),"")</f>
        <v>-</v>
      </c>
      <c r="AZ837" s="43">
        <f t="shared" si="69"/>
        <v>0</v>
      </c>
      <c r="BA837">
        <f t="shared" si="73"/>
        <v>0</v>
      </c>
    </row>
    <row r="838" spans="1:53" ht="15.75" customHeight="1">
      <c r="A838" s="10" t="s">
        <v>1417</v>
      </c>
      <c r="B838" s="5">
        <v>3170800</v>
      </c>
      <c r="C838" s="5" t="str">
        <f t="shared" si="70"/>
        <v>31708</v>
      </c>
      <c r="D838" s="11" t="s">
        <v>85</v>
      </c>
      <c r="E838" s="12">
        <v>0.28000000000000003</v>
      </c>
      <c r="F838" s="12">
        <v>0.41899999999999998</v>
      </c>
      <c r="G838" s="13">
        <v>0.66600000000000004</v>
      </c>
      <c r="H838" s="46">
        <v>12</v>
      </c>
      <c r="I838" s="13" t="s">
        <v>53</v>
      </c>
      <c r="J838" s="14">
        <v>11.37</v>
      </c>
      <c r="K838" s="14">
        <v>2220.279</v>
      </c>
      <c r="L838" s="15">
        <f t="shared" si="64"/>
        <v>5.1209780392464186</v>
      </c>
      <c r="M838" s="6" t="s">
        <v>83</v>
      </c>
      <c r="N838" s="3" t="str">
        <f>_xlfn.IFNA(VLOOKUP($C838,DataSuS2021!$B$2:$O$173,2,FALSE),"")</f>
        <v/>
      </c>
      <c r="O838" s="3" t="str">
        <f>_xlfn.IFNA(VLOOKUP($C838,DataSuS2021!$B$2:$O$173,3,FALSE),"")</f>
        <v/>
      </c>
      <c r="P838" s="3" t="str">
        <f>_xlfn.IFNA(VLOOKUP($C838,DataSuS2021!$B$2:$O$173,4,FALSE),"")</f>
        <v/>
      </c>
      <c r="Q838" s="3" t="str">
        <f>_xlfn.IFNA(VLOOKUP($C838,DataSuS2021!$B$2:$O$173,5,FALSE),"")</f>
        <v/>
      </c>
      <c r="R838" s="3" t="str">
        <f>_xlfn.IFNA(VLOOKUP($C838,DataSuS2021!$B$2:$O$173,6,FALSE),"")</f>
        <v/>
      </c>
      <c r="S838" s="3" t="str">
        <f>_xlfn.IFNA(VLOOKUP($C838,DataSuS2021!$B$2:$O$173,7,FALSE),"")</f>
        <v/>
      </c>
      <c r="T838" s="3" t="str">
        <f>_xlfn.IFNA(VLOOKUP($C838,DataSuS2021!$B$2:$O$173,8,FALSE),"")</f>
        <v/>
      </c>
      <c r="U838" s="3" t="str">
        <f>_xlfn.IFNA(VLOOKUP($C838,DataSuS2021!$B$2:$O$173,9,FALSE),"")</f>
        <v/>
      </c>
      <c r="V838" s="3" t="str">
        <f>_xlfn.IFNA(VLOOKUP($C838,DataSuS2021!$B$2:$O$173,10,FALSE),"")</f>
        <v/>
      </c>
      <c r="W838" s="3" t="str">
        <f>_xlfn.IFNA(VLOOKUP($C838,DataSuS2021!$B$2:$O$173,11,FALSE),"")</f>
        <v/>
      </c>
      <c r="X838" s="3" t="str">
        <f>_xlfn.IFNA(VLOOKUP($C838,DataSuS2021!$B$2:$O$173,12,FALSE),"")</f>
        <v/>
      </c>
      <c r="Y838" s="3" t="str">
        <f>_xlfn.IFNA(VLOOKUP($C838,DataSuS2021!$B$2:$O$173,13,FALSE),"")</f>
        <v/>
      </c>
      <c r="Z838" s="42">
        <f t="shared" si="71"/>
        <v>0</v>
      </c>
      <c r="AA838" s="37" t="str">
        <f>_xlfn.IFNA(VLOOKUP($C838,DataSuS2022!$B$2:$O$854,2,FALSE),"")</f>
        <v>-</v>
      </c>
      <c r="AB838" s="37" t="str">
        <f>_xlfn.IFNA(VLOOKUP($C838,DataSuS2022!$B$2:$O$854,3,FALSE),"")</f>
        <v>-</v>
      </c>
      <c r="AC838" s="37" t="str">
        <f>_xlfn.IFNA(VLOOKUP($C838,DataSuS2022!$B$2:$O$854,4,FALSE),"")</f>
        <v>-</v>
      </c>
      <c r="AD838" s="37" t="str">
        <f>_xlfn.IFNA(VLOOKUP($C838,DataSuS2022!$B$2:$O$854,5,FALSE),"")</f>
        <v>-</v>
      </c>
      <c r="AE838" s="37" t="str">
        <f>_xlfn.IFNA(VLOOKUP($C838,DataSuS2022!$B$2:$O$854,6,FALSE),"")</f>
        <v>-</v>
      </c>
      <c r="AF838" s="37" t="str">
        <f>_xlfn.IFNA(VLOOKUP($C838,DataSuS2022!$B$2:$O$854,7,FALSE),"")</f>
        <v>-</v>
      </c>
      <c r="AG838" s="37" t="str">
        <f>_xlfn.IFNA(VLOOKUP($C838,DataSuS2022!$B$2:$O$854,8,FALSE),"")</f>
        <v>-</v>
      </c>
      <c r="AH838" s="37" t="str">
        <f>_xlfn.IFNA(VLOOKUP($C838,DataSuS2022!$B$2:$O$854,9,FALSE),"")</f>
        <v>-</v>
      </c>
      <c r="AI838" s="37" t="str">
        <f>_xlfn.IFNA(VLOOKUP($C838,DataSuS2022!$B$2:$O$854,10,FALSE),"")</f>
        <v>-</v>
      </c>
      <c r="AJ838" s="37" t="str">
        <f>_xlfn.IFNA(VLOOKUP($C838,DataSuS2022!$B$2:$O$854,11,FALSE),"")</f>
        <v>-</v>
      </c>
      <c r="AK838" s="37" t="str">
        <f>_xlfn.IFNA(VLOOKUP($C838,DataSuS2022!$B$2:$O$854,12,TRUE),"")</f>
        <v>-</v>
      </c>
      <c r="AL838" s="37" t="str">
        <f>_xlfn.IFNA(VLOOKUP($C838,DataSuS2022!$B$2:$O$854,13,FALSE),"")</f>
        <v>-</v>
      </c>
      <c r="AM838" s="44">
        <f t="shared" si="72"/>
        <v>0</v>
      </c>
      <c r="AN838" t="str">
        <f>_xlfn.IFNA(VLOOKUP($C838,DataSuS2023!$B$2:$O$854,2,FALSE),"")</f>
        <v>-</v>
      </c>
      <c r="AO838" t="str">
        <f>_xlfn.IFNA(VLOOKUP($C838,DataSuS2023!$B$2:$O$854,3,FALSE),"")</f>
        <v>-</v>
      </c>
      <c r="AP838" t="str">
        <f>_xlfn.IFNA(VLOOKUP($C838,DataSuS2023!$B$2:$O$854,4,FALSE),"")</f>
        <v>-</v>
      </c>
      <c r="AQ838" t="str">
        <f>_xlfn.IFNA(VLOOKUP($C838,DataSuS2023!$B$2:$O$854,5,FALSE),"")</f>
        <v>-</v>
      </c>
      <c r="AR838" t="str">
        <f>_xlfn.IFNA(VLOOKUP($C838,DataSuS2023!$B$2:$O$854,6,FALSE),"")</f>
        <v>-</v>
      </c>
      <c r="AS838" t="str">
        <f>_xlfn.IFNA(VLOOKUP($C838,DataSuS2023!$B$2:$O$854,7,FALSE),"")</f>
        <v>-</v>
      </c>
      <c r="AT838" t="str">
        <f>_xlfn.IFNA(VLOOKUP($C838,DataSuS2023!$B$2:$O$854,8,FALSE),"")</f>
        <v>-</v>
      </c>
      <c r="AU838" t="str">
        <f>_xlfn.IFNA(VLOOKUP($C838,DataSuS2023!$B$2:$O$854,9,FALSE),"")</f>
        <v>-</v>
      </c>
      <c r="AV838" t="str">
        <f>_xlfn.IFNA(VLOOKUP($C838,DataSuS2023!$B$2:$O$854,10,FALSE),"")</f>
        <v>-</v>
      </c>
      <c r="AW838" t="str">
        <f>_xlfn.IFNA(VLOOKUP($C838,DataSuS2023!$B$2:$O$854,11,FALSE),"")</f>
        <v>-</v>
      </c>
      <c r="AX838" t="str">
        <f>_xlfn.IFNA(VLOOKUP($C838,DataSuS2023!$B$2:$O$854,12,FALSE),"")</f>
        <v>-</v>
      </c>
      <c r="AY838" t="str">
        <f>_xlfn.IFNA(VLOOKUP($C838,DataSuS2023!$B$2:$O$854,13,FALSE),"")</f>
        <v>-</v>
      </c>
      <c r="AZ838" s="43">
        <f t="shared" si="69"/>
        <v>0</v>
      </c>
      <c r="BA838">
        <f t="shared" si="73"/>
        <v>0</v>
      </c>
    </row>
    <row r="839" spans="1:53" ht="15.75" customHeight="1">
      <c r="A839" s="10" t="s">
        <v>1418</v>
      </c>
      <c r="B839" s="5">
        <v>3170909</v>
      </c>
      <c r="C839" s="5" t="str">
        <f t="shared" si="70"/>
        <v>31709</v>
      </c>
      <c r="D839" s="11" t="s">
        <v>85</v>
      </c>
      <c r="E839" s="12">
        <v>0.443</v>
      </c>
      <c r="F839" s="12">
        <v>0.61899999999999999</v>
      </c>
      <c r="G839" s="13">
        <v>0.59399999999999997</v>
      </c>
      <c r="H839" s="46" t="s">
        <v>600</v>
      </c>
      <c r="I839" s="13" t="s">
        <v>255</v>
      </c>
      <c r="J839" s="14">
        <v>4.59</v>
      </c>
      <c r="K839" s="14">
        <v>814.99400000000003</v>
      </c>
      <c r="L839" s="15">
        <f t="shared" si="64"/>
        <v>5.6319433026500807</v>
      </c>
      <c r="M839" s="6" t="s">
        <v>83</v>
      </c>
      <c r="N839" s="3" t="str">
        <f>_xlfn.IFNA(VLOOKUP($C839,DataSuS2021!$B$2:$O$173,2,FALSE),"")</f>
        <v/>
      </c>
      <c r="O839" s="3" t="str">
        <f>_xlfn.IFNA(VLOOKUP($C839,DataSuS2021!$B$2:$O$173,3,FALSE),"")</f>
        <v/>
      </c>
      <c r="P839" s="3" t="str">
        <f>_xlfn.IFNA(VLOOKUP($C839,DataSuS2021!$B$2:$O$173,4,FALSE),"")</f>
        <v/>
      </c>
      <c r="Q839" s="3" t="str">
        <f>_xlfn.IFNA(VLOOKUP($C839,DataSuS2021!$B$2:$O$173,5,FALSE),"")</f>
        <v/>
      </c>
      <c r="R839" s="3" t="str">
        <f>_xlfn.IFNA(VLOOKUP($C839,DataSuS2021!$B$2:$O$173,6,FALSE),"")</f>
        <v/>
      </c>
      <c r="S839" s="3" t="str">
        <f>_xlfn.IFNA(VLOOKUP($C839,DataSuS2021!$B$2:$O$173,7,FALSE),"")</f>
        <v/>
      </c>
      <c r="T839" s="3" t="str">
        <f>_xlfn.IFNA(VLOOKUP($C839,DataSuS2021!$B$2:$O$173,8,FALSE),"")</f>
        <v/>
      </c>
      <c r="U839" s="3" t="str">
        <f>_xlfn.IFNA(VLOOKUP($C839,DataSuS2021!$B$2:$O$173,9,FALSE),"")</f>
        <v/>
      </c>
      <c r="V839" s="3" t="str">
        <f>_xlfn.IFNA(VLOOKUP($C839,DataSuS2021!$B$2:$O$173,10,FALSE),"")</f>
        <v/>
      </c>
      <c r="W839" s="3" t="str">
        <f>_xlfn.IFNA(VLOOKUP($C839,DataSuS2021!$B$2:$O$173,11,FALSE),"")</f>
        <v/>
      </c>
      <c r="X839" s="3" t="str">
        <f>_xlfn.IFNA(VLOOKUP($C839,DataSuS2021!$B$2:$O$173,12,FALSE),"")</f>
        <v/>
      </c>
      <c r="Y839" s="3" t="str">
        <f>_xlfn.IFNA(VLOOKUP($C839,DataSuS2021!$B$2:$O$173,13,FALSE),"")</f>
        <v/>
      </c>
      <c r="Z839" s="42">
        <f t="shared" si="71"/>
        <v>0</v>
      </c>
      <c r="AA839" s="37" t="str">
        <f>_xlfn.IFNA(VLOOKUP($C839,DataSuS2022!$B$2:$O$854,2,FALSE),"")</f>
        <v>-</v>
      </c>
      <c r="AB839" s="37" t="str">
        <f>_xlfn.IFNA(VLOOKUP($C839,DataSuS2022!$B$2:$O$854,3,FALSE),"")</f>
        <v>-</v>
      </c>
      <c r="AC839" s="37" t="str">
        <f>_xlfn.IFNA(VLOOKUP($C839,DataSuS2022!$B$2:$O$854,4,FALSE),"")</f>
        <v>-</v>
      </c>
      <c r="AD839" s="37" t="str">
        <f>_xlfn.IFNA(VLOOKUP($C839,DataSuS2022!$B$2:$O$854,5,FALSE),"")</f>
        <v>-</v>
      </c>
      <c r="AE839" s="37" t="str">
        <f>_xlfn.IFNA(VLOOKUP($C839,DataSuS2022!$B$2:$O$854,6,FALSE),"")</f>
        <v>-</v>
      </c>
      <c r="AF839" s="37" t="str">
        <f>_xlfn.IFNA(VLOOKUP($C839,DataSuS2022!$B$2:$O$854,7,FALSE),"")</f>
        <v>-</v>
      </c>
      <c r="AG839" s="37" t="str">
        <f>_xlfn.IFNA(VLOOKUP($C839,DataSuS2022!$B$2:$O$854,8,FALSE),"")</f>
        <v>-</v>
      </c>
      <c r="AH839" s="37" t="str">
        <f>_xlfn.IFNA(VLOOKUP($C839,DataSuS2022!$B$2:$O$854,9,FALSE),"")</f>
        <v>-</v>
      </c>
      <c r="AI839" s="37" t="str">
        <f>_xlfn.IFNA(VLOOKUP($C839,DataSuS2022!$B$2:$O$854,10,FALSE),"")</f>
        <v>-</v>
      </c>
      <c r="AJ839" s="37" t="str">
        <f>_xlfn.IFNA(VLOOKUP($C839,DataSuS2022!$B$2:$O$854,11,FALSE),"")</f>
        <v>-</v>
      </c>
      <c r="AK839" s="37" t="str">
        <f>_xlfn.IFNA(VLOOKUP($C839,DataSuS2022!$B$2:$O$854,12,TRUE),"")</f>
        <v>-</v>
      </c>
      <c r="AL839" s="37" t="str">
        <f>_xlfn.IFNA(VLOOKUP($C839,DataSuS2022!$B$2:$O$854,13,FALSE),"")</f>
        <v>-</v>
      </c>
      <c r="AM839" s="44">
        <f t="shared" si="72"/>
        <v>0</v>
      </c>
      <c r="AN839" t="str">
        <f>_xlfn.IFNA(VLOOKUP($C839,DataSuS2023!$B$2:$O$854,2,FALSE),"")</f>
        <v>-</v>
      </c>
      <c r="AO839" t="str">
        <f>_xlfn.IFNA(VLOOKUP($C839,DataSuS2023!$B$2:$O$854,3,FALSE),"")</f>
        <v>-</v>
      </c>
      <c r="AP839" t="str">
        <f>_xlfn.IFNA(VLOOKUP($C839,DataSuS2023!$B$2:$O$854,4,FALSE),"")</f>
        <v>-</v>
      </c>
      <c r="AQ839" t="str">
        <f>_xlfn.IFNA(VLOOKUP($C839,DataSuS2023!$B$2:$O$854,5,FALSE),"")</f>
        <v>-</v>
      </c>
      <c r="AR839" t="str">
        <f>_xlfn.IFNA(VLOOKUP($C839,DataSuS2023!$B$2:$O$854,6,FALSE),"")</f>
        <v>-</v>
      </c>
      <c r="AS839" t="str">
        <f>_xlfn.IFNA(VLOOKUP($C839,DataSuS2023!$B$2:$O$854,7,FALSE),"")</f>
        <v>-</v>
      </c>
      <c r="AT839" t="str">
        <f>_xlfn.IFNA(VLOOKUP($C839,DataSuS2023!$B$2:$O$854,8,FALSE),"")</f>
        <v>-</v>
      </c>
      <c r="AU839" t="str">
        <f>_xlfn.IFNA(VLOOKUP($C839,DataSuS2023!$B$2:$O$854,9,FALSE),"")</f>
        <v>-</v>
      </c>
      <c r="AV839" t="str">
        <f>_xlfn.IFNA(VLOOKUP($C839,DataSuS2023!$B$2:$O$854,10,FALSE),"")</f>
        <v>-</v>
      </c>
      <c r="AW839" t="str">
        <f>_xlfn.IFNA(VLOOKUP($C839,DataSuS2023!$B$2:$O$854,11,FALSE),"")</f>
        <v>-</v>
      </c>
      <c r="AX839" t="str">
        <f>_xlfn.IFNA(VLOOKUP($C839,DataSuS2023!$B$2:$O$854,12,FALSE),"")</f>
        <v>-</v>
      </c>
      <c r="AY839" t="str">
        <f>_xlfn.IFNA(VLOOKUP($C839,DataSuS2023!$B$2:$O$854,13,FALSE),"")</f>
        <v>-</v>
      </c>
      <c r="AZ839" s="43">
        <f t="shared" si="69"/>
        <v>0</v>
      </c>
      <c r="BA839">
        <f t="shared" si="73"/>
        <v>0</v>
      </c>
    </row>
    <row r="840" spans="1:53" ht="15.75" customHeight="1">
      <c r="A840" s="10" t="s">
        <v>1419</v>
      </c>
      <c r="B840" s="5">
        <v>3171006</v>
      </c>
      <c r="C840" s="5" t="str">
        <f t="shared" si="70"/>
        <v>31710</v>
      </c>
      <c r="D840" s="11" t="s">
        <v>72</v>
      </c>
      <c r="E840" s="12">
        <v>0.217</v>
      </c>
      <c r="F840" s="12">
        <v>0.35799999999999998</v>
      </c>
      <c r="G840" s="13">
        <v>0.74199999999999999</v>
      </c>
      <c r="H840" s="46" t="s">
        <v>507</v>
      </c>
      <c r="I840" s="13" t="s">
        <v>53</v>
      </c>
      <c r="J840" s="14">
        <v>5.71</v>
      </c>
      <c r="K840" s="14">
        <v>1913.396</v>
      </c>
      <c r="L840" s="15">
        <f t="shared" si="64"/>
        <v>2.9842228163955604</v>
      </c>
      <c r="M840" s="6" t="s">
        <v>170</v>
      </c>
      <c r="N840" s="3" t="str">
        <f>_xlfn.IFNA(VLOOKUP($C840,DataSuS2021!$B$2:$O$173,2,FALSE),"")</f>
        <v/>
      </c>
      <c r="O840" s="3" t="str">
        <f>_xlfn.IFNA(VLOOKUP($C840,DataSuS2021!$B$2:$O$173,3,FALSE),"")</f>
        <v/>
      </c>
      <c r="P840" s="3" t="str">
        <f>_xlfn.IFNA(VLOOKUP($C840,DataSuS2021!$B$2:$O$173,4,FALSE),"")</f>
        <v/>
      </c>
      <c r="Q840" s="3" t="str">
        <f>_xlfn.IFNA(VLOOKUP($C840,DataSuS2021!$B$2:$O$173,5,FALSE),"")</f>
        <v/>
      </c>
      <c r="R840" s="3" t="str">
        <f>_xlfn.IFNA(VLOOKUP($C840,DataSuS2021!$B$2:$O$173,6,FALSE),"")</f>
        <v/>
      </c>
      <c r="S840" s="3" t="str">
        <f>_xlfn.IFNA(VLOOKUP($C840,DataSuS2021!$B$2:$O$173,7,FALSE),"")</f>
        <v/>
      </c>
      <c r="T840" s="3" t="str">
        <f>_xlfn.IFNA(VLOOKUP($C840,DataSuS2021!$B$2:$O$173,8,FALSE),"")</f>
        <v/>
      </c>
      <c r="U840" s="3" t="str">
        <f>_xlfn.IFNA(VLOOKUP($C840,DataSuS2021!$B$2:$O$173,9,FALSE),"")</f>
        <v/>
      </c>
      <c r="V840" s="3" t="str">
        <f>_xlfn.IFNA(VLOOKUP($C840,DataSuS2021!$B$2:$O$173,10,FALSE),"")</f>
        <v/>
      </c>
      <c r="W840" s="3" t="str">
        <f>_xlfn.IFNA(VLOOKUP($C840,DataSuS2021!$B$2:$O$173,11,FALSE),"")</f>
        <v/>
      </c>
      <c r="X840" s="3" t="str">
        <f>_xlfn.IFNA(VLOOKUP($C840,DataSuS2021!$B$2:$O$173,12,FALSE),"")</f>
        <v/>
      </c>
      <c r="Y840" s="3" t="str">
        <f>_xlfn.IFNA(VLOOKUP($C840,DataSuS2021!$B$2:$O$173,13,FALSE),"")</f>
        <v/>
      </c>
      <c r="Z840" s="42">
        <f t="shared" si="71"/>
        <v>0</v>
      </c>
      <c r="AA840" s="37" t="str">
        <f>_xlfn.IFNA(VLOOKUP($C840,DataSuS2022!$B$2:$O$854,2,FALSE),"")</f>
        <v>-</v>
      </c>
      <c r="AB840" s="37" t="str">
        <f>_xlfn.IFNA(VLOOKUP($C840,DataSuS2022!$B$2:$O$854,3,FALSE),"")</f>
        <v>-</v>
      </c>
      <c r="AC840" s="37" t="str">
        <f>_xlfn.IFNA(VLOOKUP($C840,DataSuS2022!$B$2:$O$854,4,FALSE),"")</f>
        <v>-</v>
      </c>
      <c r="AD840" s="37" t="str">
        <f>_xlfn.IFNA(VLOOKUP($C840,DataSuS2022!$B$2:$O$854,5,FALSE),"")</f>
        <v>-</v>
      </c>
      <c r="AE840" s="37" t="str">
        <f>_xlfn.IFNA(VLOOKUP($C840,DataSuS2022!$B$2:$O$854,6,FALSE),"")</f>
        <v>-</v>
      </c>
      <c r="AF840" s="37" t="str">
        <f>_xlfn.IFNA(VLOOKUP($C840,DataSuS2022!$B$2:$O$854,7,FALSE),"")</f>
        <v>-</v>
      </c>
      <c r="AG840" s="37" t="str">
        <f>_xlfn.IFNA(VLOOKUP($C840,DataSuS2022!$B$2:$O$854,8,FALSE),"")</f>
        <v>-</v>
      </c>
      <c r="AH840" s="37" t="str">
        <f>_xlfn.IFNA(VLOOKUP($C840,DataSuS2022!$B$2:$O$854,9,FALSE),"")</f>
        <v>-</v>
      </c>
      <c r="AI840" s="37" t="str">
        <f>_xlfn.IFNA(VLOOKUP($C840,DataSuS2022!$B$2:$O$854,10,FALSE),"")</f>
        <v>-</v>
      </c>
      <c r="AJ840" s="37" t="str">
        <f>_xlfn.IFNA(VLOOKUP($C840,DataSuS2022!$B$2:$O$854,11,FALSE),"")</f>
        <v>-</v>
      </c>
      <c r="AK840" s="37" t="str">
        <f>_xlfn.IFNA(VLOOKUP($C840,DataSuS2022!$B$2:$O$854,12,TRUE),"")</f>
        <v>-</v>
      </c>
      <c r="AL840" s="37" t="str">
        <f>_xlfn.IFNA(VLOOKUP($C840,DataSuS2022!$B$2:$O$854,13,FALSE),"")</f>
        <v>-</v>
      </c>
      <c r="AM840" s="44">
        <f t="shared" si="72"/>
        <v>0</v>
      </c>
      <c r="AN840" t="str">
        <f>_xlfn.IFNA(VLOOKUP($C840,DataSuS2023!$B$2:$O$854,2,FALSE),"")</f>
        <v>-</v>
      </c>
      <c r="AO840" t="str">
        <f>_xlfn.IFNA(VLOOKUP($C840,DataSuS2023!$B$2:$O$854,3,FALSE),"")</f>
        <v>-</v>
      </c>
      <c r="AP840" t="str">
        <f>_xlfn.IFNA(VLOOKUP($C840,DataSuS2023!$B$2:$O$854,4,FALSE),"")</f>
        <v>-</v>
      </c>
      <c r="AQ840" t="str">
        <f>_xlfn.IFNA(VLOOKUP($C840,DataSuS2023!$B$2:$O$854,5,FALSE),"")</f>
        <v>-</v>
      </c>
      <c r="AR840" t="str">
        <f>_xlfn.IFNA(VLOOKUP($C840,DataSuS2023!$B$2:$O$854,6,FALSE),"")</f>
        <v>-</v>
      </c>
      <c r="AS840" t="str">
        <f>_xlfn.IFNA(VLOOKUP($C840,DataSuS2023!$B$2:$O$854,7,FALSE),"")</f>
        <v>-</v>
      </c>
      <c r="AT840" t="str">
        <f>_xlfn.IFNA(VLOOKUP($C840,DataSuS2023!$B$2:$O$854,8,FALSE),"")</f>
        <v>-</v>
      </c>
      <c r="AU840" t="str">
        <f>_xlfn.IFNA(VLOOKUP($C840,DataSuS2023!$B$2:$O$854,9,FALSE),"")</f>
        <v>-</v>
      </c>
      <c r="AV840" t="str">
        <f>_xlfn.IFNA(VLOOKUP($C840,DataSuS2023!$B$2:$O$854,10,FALSE),"")</f>
        <v>-</v>
      </c>
      <c r="AW840" t="str">
        <f>_xlfn.IFNA(VLOOKUP($C840,DataSuS2023!$B$2:$O$854,11,FALSE),"")</f>
        <v>-</v>
      </c>
      <c r="AX840" t="str">
        <f>_xlfn.IFNA(VLOOKUP($C840,DataSuS2023!$B$2:$O$854,12,FALSE),"")</f>
        <v>-</v>
      </c>
      <c r="AY840" t="str">
        <f>_xlfn.IFNA(VLOOKUP($C840,DataSuS2023!$B$2:$O$854,13,FALSE),"")</f>
        <v>-</v>
      </c>
      <c r="AZ840" s="43">
        <f t="shared" ref="AZ840:AZ854" si="74">SUM(AN840:AY840)</f>
        <v>0</v>
      </c>
      <c r="BA840">
        <f t="shared" si="73"/>
        <v>0</v>
      </c>
    </row>
    <row r="841" spans="1:53" ht="15.75" customHeight="1">
      <c r="A841" s="10" t="s">
        <v>1420</v>
      </c>
      <c r="B841" s="5">
        <v>3171030</v>
      </c>
      <c r="C841" s="5" t="str">
        <f t="shared" si="70"/>
        <v>31710</v>
      </c>
      <c r="D841" s="11" t="s">
        <v>59</v>
      </c>
      <c r="E841" s="12">
        <v>0.25900000000000001</v>
      </c>
      <c r="F841" s="12">
        <v>0.48099999999999998</v>
      </c>
      <c r="G841" s="13">
        <v>0.58399999999999996</v>
      </c>
      <c r="H841" s="46" t="s">
        <v>1421</v>
      </c>
      <c r="I841" s="13" t="s">
        <v>343</v>
      </c>
      <c r="J841" s="14">
        <v>1.07</v>
      </c>
      <c r="K841" s="14">
        <v>1570.5820000000001</v>
      </c>
      <c r="L841" s="15">
        <f t="shared" si="64"/>
        <v>0.68127611293138468</v>
      </c>
      <c r="M841" s="6" t="s">
        <v>83</v>
      </c>
      <c r="N841" s="3" t="str">
        <f>_xlfn.IFNA(VLOOKUP($C841,DataSuS2021!$B$2:$O$173,2,FALSE),"")</f>
        <v/>
      </c>
      <c r="O841" s="3" t="str">
        <f>_xlfn.IFNA(VLOOKUP($C841,DataSuS2021!$B$2:$O$173,3,FALSE),"")</f>
        <v/>
      </c>
      <c r="P841" s="3" t="str">
        <f>_xlfn.IFNA(VLOOKUP($C841,DataSuS2021!$B$2:$O$173,4,FALSE),"")</f>
        <v/>
      </c>
      <c r="Q841" s="3" t="str">
        <f>_xlfn.IFNA(VLOOKUP($C841,DataSuS2021!$B$2:$O$173,5,FALSE),"")</f>
        <v/>
      </c>
      <c r="R841" s="3" t="str">
        <f>_xlfn.IFNA(VLOOKUP($C841,DataSuS2021!$B$2:$O$173,6,FALSE),"")</f>
        <v/>
      </c>
      <c r="S841" s="3" t="str">
        <f>_xlfn.IFNA(VLOOKUP($C841,DataSuS2021!$B$2:$O$173,7,FALSE),"")</f>
        <v/>
      </c>
      <c r="T841" s="3" t="str">
        <f>_xlfn.IFNA(VLOOKUP($C841,DataSuS2021!$B$2:$O$173,8,FALSE),"")</f>
        <v/>
      </c>
      <c r="U841" s="3" t="str">
        <f>_xlfn.IFNA(VLOOKUP($C841,DataSuS2021!$B$2:$O$173,9,FALSE),"")</f>
        <v/>
      </c>
      <c r="V841" s="3" t="str">
        <f>_xlfn.IFNA(VLOOKUP($C841,DataSuS2021!$B$2:$O$173,10,FALSE),"")</f>
        <v/>
      </c>
      <c r="W841" s="3" t="str">
        <f>_xlfn.IFNA(VLOOKUP($C841,DataSuS2021!$B$2:$O$173,11,FALSE),"")</f>
        <v/>
      </c>
      <c r="X841" s="3" t="str">
        <f>_xlfn.IFNA(VLOOKUP($C841,DataSuS2021!$B$2:$O$173,12,FALSE),"")</f>
        <v/>
      </c>
      <c r="Y841" s="3" t="str">
        <f>_xlfn.IFNA(VLOOKUP($C841,DataSuS2021!$B$2:$O$173,13,FALSE),"")</f>
        <v/>
      </c>
      <c r="Z841" s="42">
        <f t="shared" si="71"/>
        <v>0</v>
      </c>
      <c r="AA841" s="37" t="str">
        <f>_xlfn.IFNA(VLOOKUP($C841,DataSuS2022!$B$2:$O$854,2,FALSE),"")</f>
        <v>-</v>
      </c>
      <c r="AB841" s="37" t="str">
        <f>_xlfn.IFNA(VLOOKUP($C841,DataSuS2022!$B$2:$O$854,3,FALSE),"")</f>
        <v>-</v>
      </c>
      <c r="AC841" s="37" t="str">
        <f>_xlfn.IFNA(VLOOKUP($C841,DataSuS2022!$B$2:$O$854,4,FALSE),"")</f>
        <v>-</v>
      </c>
      <c r="AD841" s="37" t="str">
        <f>_xlfn.IFNA(VLOOKUP($C841,DataSuS2022!$B$2:$O$854,5,FALSE),"")</f>
        <v>-</v>
      </c>
      <c r="AE841" s="37" t="str">
        <f>_xlfn.IFNA(VLOOKUP($C841,DataSuS2022!$B$2:$O$854,6,FALSE),"")</f>
        <v>-</v>
      </c>
      <c r="AF841" s="37" t="str">
        <f>_xlfn.IFNA(VLOOKUP($C841,DataSuS2022!$B$2:$O$854,7,FALSE),"")</f>
        <v>-</v>
      </c>
      <c r="AG841" s="37" t="str">
        <f>_xlfn.IFNA(VLOOKUP($C841,DataSuS2022!$B$2:$O$854,8,FALSE),"")</f>
        <v>-</v>
      </c>
      <c r="AH841" s="37" t="str">
        <f>_xlfn.IFNA(VLOOKUP($C841,DataSuS2022!$B$2:$O$854,9,FALSE),"")</f>
        <v>-</v>
      </c>
      <c r="AI841" s="37" t="str">
        <f>_xlfn.IFNA(VLOOKUP($C841,DataSuS2022!$B$2:$O$854,10,FALSE),"")</f>
        <v>-</v>
      </c>
      <c r="AJ841" s="37" t="str">
        <f>_xlfn.IFNA(VLOOKUP($C841,DataSuS2022!$B$2:$O$854,11,FALSE),"")</f>
        <v>-</v>
      </c>
      <c r="AK841" s="37" t="str">
        <f>_xlfn.IFNA(VLOOKUP($C841,DataSuS2022!$B$2:$O$854,12,TRUE),"")</f>
        <v>-</v>
      </c>
      <c r="AL841" s="37" t="str">
        <f>_xlfn.IFNA(VLOOKUP($C841,DataSuS2022!$B$2:$O$854,13,FALSE),"")</f>
        <v>-</v>
      </c>
      <c r="AM841" s="44">
        <f t="shared" si="72"/>
        <v>0</v>
      </c>
      <c r="AN841" t="str">
        <f>_xlfn.IFNA(VLOOKUP($C841,DataSuS2023!$B$2:$O$854,2,FALSE),"")</f>
        <v>-</v>
      </c>
      <c r="AO841" t="str">
        <f>_xlfn.IFNA(VLOOKUP($C841,DataSuS2023!$B$2:$O$854,3,FALSE),"")</f>
        <v>-</v>
      </c>
      <c r="AP841" t="str">
        <f>_xlfn.IFNA(VLOOKUP($C841,DataSuS2023!$B$2:$O$854,4,FALSE),"")</f>
        <v>-</v>
      </c>
      <c r="AQ841" t="str">
        <f>_xlfn.IFNA(VLOOKUP($C841,DataSuS2023!$B$2:$O$854,5,FALSE),"")</f>
        <v>-</v>
      </c>
      <c r="AR841" t="str">
        <f>_xlfn.IFNA(VLOOKUP($C841,DataSuS2023!$B$2:$O$854,6,FALSE),"")</f>
        <v>-</v>
      </c>
      <c r="AS841" t="str">
        <f>_xlfn.IFNA(VLOOKUP($C841,DataSuS2023!$B$2:$O$854,7,FALSE),"")</f>
        <v>-</v>
      </c>
      <c r="AT841" t="str">
        <f>_xlfn.IFNA(VLOOKUP($C841,DataSuS2023!$B$2:$O$854,8,FALSE),"")</f>
        <v>-</v>
      </c>
      <c r="AU841" t="str">
        <f>_xlfn.IFNA(VLOOKUP($C841,DataSuS2023!$B$2:$O$854,9,FALSE),"")</f>
        <v>-</v>
      </c>
      <c r="AV841" t="str">
        <f>_xlfn.IFNA(VLOOKUP($C841,DataSuS2023!$B$2:$O$854,10,FALSE),"")</f>
        <v>-</v>
      </c>
      <c r="AW841" t="str">
        <f>_xlfn.IFNA(VLOOKUP($C841,DataSuS2023!$B$2:$O$854,11,FALSE),"")</f>
        <v>-</v>
      </c>
      <c r="AX841" t="str">
        <f>_xlfn.IFNA(VLOOKUP($C841,DataSuS2023!$B$2:$O$854,12,FALSE),"")</f>
        <v>-</v>
      </c>
      <c r="AY841" t="str">
        <f>_xlfn.IFNA(VLOOKUP($C841,DataSuS2023!$B$2:$O$854,13,FALSE),"")</f>
        <v>-</v>
      </c>
      <c r="AZ841" s="43">
        <f t="shared" si="74"/>
        <v>0</v>
      </c>
      <c r="BA841">
        <f t="shared" si="73"/>
        <v>0</v>
      </c>
    </row>
    <row r="842" spans="1:53" ht="15.75" customHeight="1">
      <c r="A842" s="10" t="s">
        <v>1422</v>
      </c>
      <c r="B842" s="5">
        <v>3171071</v>
      </c>
      <c r="C842" s="5" t="str">
        <f t="shared" si="70"/>
        <v>31710</v>
      </c>
      <c r="D842" s="11" t="s">
        <v>59</v>
      </c>
      <c r="E842" s="12">
        <v>0.48799999999999999</v>
      </c>
      <c r="F842" s="12">
        <v>0.55700000000000005</v>
      </c>
      <c r="G842" s="13">
        <v>0.63200000000000001</v>
      </c>
      <c r="H842" s="46" t="s">
        <v>1423</v>
      </c>
      <c r="I842" s="13" t="s">
        <v>53</v>
      </c>
      <c r="J842" s="14">
        <v>1.79</v>
      </c>
      <c r="K842" s="14">
        <v>631.69200000000001</v>
      </c>
      <c r="L842" s="15">
        <f t="shared" si="64"/>
        <v>2.8336594416266156</v>
      </c>
      <c r="M842" s="6" t="s">
        <v>103</v>
      </c>
      <c r="N842" s="3" t="str">
        <f>_xlfn.IFNA(VLOOKUP($C842,DataSuS2021!$B$2:$O$173,2,FALSE),"")</f>
        <v/>
      </c>
      <c r="O842" s="3" t="str">
        <f>_xlfn.IFNA(VLOOKUP($C842,DataSuS2021!$B$2:$O$173,3,FALSE),"")</f>
        <v/>
      </c>
      <c r="P842" s="3" t="str">
        <f>_xlfn.IFNA(VLOOKUP($C842,DataSuS2021!$B$2:$O$173,4,FALSE),"")</f>
        <v/>
      </c>
      <c r="Q842" s="3" t="str">
        <f>_xlfn.IFNA(VLOOKUP($C842,DataSuS2021!$B$2:$O$173,5,FALSE),"")</f>
        <v/>
      </c>
      <c r="R842" s="3" t="str">
        <f>_xlfn.IFNA(VLOOKUP($C842,DataSuS2021!$B$2:$O$173,6,FALSE),"")</f>
        <v/>
      </c>
      <c r="S842" s="3" t="str">
        <f>_xlfn.IFNA(VLOOKUP($C842,DataSuS2021!$B$2:$O$173,7,FALSE),"")</f>
        <v/>
      </c>
      <c r="T842" s="3" t="str">
        <f>_xlfn.IFNA(VLOOKUP($C842,DataSuS2021!$B$2:$O$173,8,FALSE),"")</f>
        <v/>
      </c>
      <c r="U842" s="3" t="str">
        <f>_xlfn.IFNA(VLOOKUP($C842,DataSuS2021!$B$2:$O$173,9,FALSE),"")</f>
        <v/>
      </c>
      <c r="V842" s="3" t="str">
        <f>_xlfn.IFNA(VLOOKUP($C842,DataSuS2021!$B$2:$O$173,10,FALSE),"")</f>
        <v/>
      </c>
      <c r="W842" s="3" t="str">
        <f>_xlfn.IFNA(VLOOKUP($C842,DataSuS2021!$B$2:$O$173,11,FALSE),"")</f>
        <v/>
      </c>
      <c r="X842" s="3" t="str">
        <f>_xlfn.IFNA(VLOOKUP($C842,DataSuS2021!$B$2:$O$173,12,FALSE),"")</f>
        <v/>
      </c>
      <c r="Y842" s="3" t="str">
        <f>_xlfn.IFNA(VLOOKUP($C842,DataSuS2021!$B$2:$O$173,13,FALSE),"")</f>
        <v/>
      </c>
      <c r="Z842" s="42">
        <f t="shared" si="71"/>
        <v>0</v>
      </c>
      <c r="AA842" s="37" t="str">
        <f>_xlfn.IFNA(VLOOKUP($C842,DataSuS2022!$B$2:$O$854,2,FALSE),"")</f>
        <v>-</v>
      </c>
      <c r="AB842" s="37" t="str">
        <f>_xlfn.IFNA(VLOOKUP($C842,DataSuS2022!$B$2:$O$854,3,FALSE),"")</f>
        <v>-</v>
      </c>
      <c r="AC842" s="37" t="str">
        <f>_xlfn.IFNA(VLOOKUP($C842,DataSuS2022!$B$2:$O$854,4,FALSE),"")</f>
        <v>-</v>
      </c>
      <c r="AD842" s="37" t="str">
        <f>_xlfn.IFNA(VLOOKUP($C842,DataSuS2022!$B$2:$O$854,5,FALSE),"")</f>
        <v>-</v>
      </c>
      <c r="AE842" s="37" t="str">
        <f>_xlfn.IFNA(VLOOKUP($C842,DataSuS2022!$B$2:$O$854,6,FALSE),"")</f>
        <v>-</v>
      </c>
      <c r="AF842" s="37" t="str">
        <f>_xlfn.IFNA(VLOOKUP($C842,DataSuS2022!$B$2:$O$854,7,FALSE),"")</f>
        <v>-</v>
      </c>
      <c r="AG842" s="37" t="str">
        <f>_xlfn.IFNA(VLOOKUP($C842,DataSuS2022!$B$2:$O$854,8,FALSE),"")</f>
        <v>-</v>
      </c>
      <c r="AH842" s="37" t="str">
        <f>_xlfn.IFNA(VLOOKUP($C842,DataSuS2022!$B$2:$O$854,9,FALSE),"")</f>
        <v>-</v>
      </c>
      <c r="AI842" s="37" t="str">
        <f>_xlfn.IFNA(VLOOKUP($C842,DataSuS2022!$B$2:$O$854,10,FALSE),"")</f>
        <v>-</v>
      </c>
      <c r="AJ842" s="37" t="str">
        <f>_xlfn.IFNA(VLOOKUP($C842,DataSuS2022!$B$2:$O$854,11,FALSE),"")</f>
        <v>-</v>
      </c>
      <c r="AK842" s="37" t="str">
        <f>_xlfn.IFNA(VLOOKUP($C842,DataSuS2022!$B$2:$O$854,12,TRUE),"")</f>
        <v>-</v>
      </c>
      <c r="AL842" s="37" t="str">
        <f>_xlfn.IFNA(VLOOKUP($C842,DataSuS2022!$B$2:$O$854,13,FALSE),"")</f>
        <v>-</v>
      </c>
      <c r="AM842" s="44">
        <f t="shared" si="72"/>
        <v>0</v>
      </c>
      <c r="AN842" t="str">
        <f>_xlfn.IFNA(VLOOKUP($C842,DataSuS2023!$B$2:$O$854,2,FALSE),"")</f>
        <v>-</v>
      </c>
      <c r="AO842" t="str">
        <f>_xlfn.IFNA(VLOOKUP($C842,DataSuS2023!$B$2:$O$854,3,FALSE),"")</f>
        <v>-</v>
      </c>
      <c r="AP842" t="str">
        <f>_xlfn.IFNA(VLOOKUP($C842,DataSuS2023!$B$2:$O$854,4,FALSE),"")</f>
        <v>-</v>
      </c>
      <c r="AQ842" t="str">
        <f>_xlfn.IFNA(VLOOKUP($C842,DataSuS2023!$B$2:$O$854,5,FALSE),"")</f>
        <v>-</v>
      </c>
      <c r="AR842" t="str">
        <f>_xlfn.IFNA(VLOOKUP($C842,DataSuS2023!$B$2:$O$854,6,FALSE),"")</f>
        <v>-</v>
      </c>
      <c r="AS842" t="str">
        <f>_xlfn.IFNA(VLOOKUP($C842,DataSuS2023!$B$2:$O$854,7,FALSE),"")</f>
        <v>-</v>
      </c>
      <c r="AT842" t="str">
        <f>_xlfn.IFNA(VLOOKUP($C842,DataSuS2023!$B$2:$O$854,8,FALSE),"")</f>
        <v>-</v>
      </c>
      <c r="AU842" t="str">
        <f>_xlfn.IFNA(VLOOKUP($C842,DataSuS2023!$B$2:$O$854,9,FALSE),"")</f>
        <v>-</v>
      </c>
      <c r="AV842" t="str">
        <f>_xlfn.IFNA(VLOOKUP($C842,DataSuS2023!$B$2:$O$854,10,FALSE),"")</f>
        <v>-</v>
      </c>
      <c r="AW842" t="str">
        <f>_xlfn.IFNA(VLOOKUP($C842,DataSuS2023!$B$2:$O$854,11,FALSE),"")</f>
        <v>-</v>
      </c>
      <c r="AX842" t="str">
        <f>_xlfn.IFNA(VLOOKUP($C842,DataSuS2023!$B$2:$O$854,12,FALSE),"")</f>
        <v>-</v>
      </c>
      <c r="AY842" t="str">
        <f>_xlfn.IFNA(VLOOKUP($C842,DataSuS2023!$B$2:$O$854,13,FALSE),"")</f>
        <v>-</v>
      </c>
      <c r="AZ842" s="43">
        <f t="shared" si="74"/>
        <v>0</v>
      </c>
      <c r="BA842">
        <f t="shared" si="73"/>
        <v>0</v>
      </c>
    </row>
    <row r="843" spans="1:53" ht="15.75" customHeight="1">
      <c r="A843" s="10" t="s">
        <v>1424</v>
      </c>
      <c r="B843" s="5">
        <v>3171105</v>
      </c>
      <c r="C843" s="5" t="str">
        <f t="shared" si="70"/>
        <v>31711</v>
      </c>
      <c r="D843" s="11" t="s">
        <v>136</v>
      </c>
      <c r="E843" s="12">
        <v>0.33600000000000002</v>
      </c>
      <c r="F843" s="12">
        <v>0.504</v>
      </c>
      <c r="G843" s="13">
        <v>0.66700000000000004</v>
      </c>
      <c r="H843" s="46" t="s">
        <v>362</v>
      </c>
      <c r="I843" s="13" t="s">
        <v>70</v>
      </c>
      <c r="J843" s="14">
        <v>1.3</v>
      </c>
      <c r="K843" s="14">
        <v>1031.8230000000001</v>
      </c>
      <c r="L843" s="15">
        <f t="shared" si="64"/>
        <v>1.2599060110115785</v>
      </c>
      <c r="M843" s="6" t="s">
        <v>54</v>
      </c>
      <c r="N843" s="3" t="str">
        <f>_xlfn.IFNA(VLOOKUP($C843,DataSuS2021!$B$2:$O$173,2,FALSE),"")</f>
        <v/>
      </c>
      <c r="O843" s="3" t="str">
        <f>_xlfn.IFNA(VLOOKUP($C843,DataSuS2021!$B$2:$O$173,3,FALSE),"")</f>
        <v/>
      </c>
      <c r="P843" s="3" t="str">
        <f>_xlfn.IFNA(VLOOKUP($C843,DataSuS2021!$B$2:$O$173,4,FALSE),"")</f>
        <v/>
      </c>
      <c r="Q843" s="3" t="str">
        <f>_xlfn.IFNA(VLOOKUP($C843,DataSuS2021!$B$2:$O$173,5,FALSE),"")</f>
        <v/>
      </c>
      <c r="R843" s="3" t="str">
        <f>_xlfn.IFNA(VLOOKUP($C843,DataSuS2021!$B$2:$O$173,6,FALSE),"")</f>
        <v/>
      </c>
      <c r="S843" s="3" t="str">
        <f>_xlfn.IFNA(VLOOKUP($C843,DataSuS2021!$B$2:$O$173,7,FALSE),"")</f>
        <v/>
      </c>
      <c r="T843" s="3" t="str">
        <f>_xlfn.IFNA(VLOOKUP($C843,DataSuS2021!$B$2:$O$173,8,FALSE),"")</f>
        <v/>
      </c>
      <c r="U843" s="3" t="str">
        <f>_xlfn.IFNA(VLOOKUP($C843,DataSuS2021!$B$2:$O$173,9,FALSE),"")</f>
        <v/>
      </c>
      <c r="V843" s="3" t="str">
        <f>_xlfn.IFNA(VLOOKUP($C843,DataSuS2021!$B$2:$O$173,10,FALSE),"")</f>
        <v/>
      </c>
      <c r="W843" s="3" t="str">
        <f>_xlfn.IFNA(VLOOKUP($C843,DataSuS2021!$B$2:$O$173,11,FALSE),"")</f>
        <v/>
      </c>
      <c r="X843" s="3" t="str">
        <f>_xlfn.IFNA(VLOOKUP($C843,DataSuS2021!$B$2:$O$173,12,FALSE),"")</f>
        <v/>
      </c>
      <c r="Y843" s="3" t="str">
        <f>_xlfn.IFNA(VLOOKUP($C843,DataSuS2021!$B$2:$O$173,13,FALSE),"")</f>
        <v/>
      </c>
      <c r="Z843" s="42">
        <f t="shared" si="71"/>
        <v>0</v>
      </c>
      <c r="AA843" s="37" t="str">
        <f>_xlfn.IFNA(VLOOKUP($C843,DataSuS2022!$B$2:$O$854,2,FALSE),"")</f>
        <v>-</v>
      </c>
      <c r="AB843" s="37" t="str">
        <f>_xlfn.IFNA(VLOOKUP($C843,DataSuS2022!$B$2:$O$854,3,FALSE),"")</f>
        <v>-</v>
      </c>
      <c r="AC843" s="37" t="str">
        <f>_xlfn.IFNA(VLOOKUP($C843,DataSuS2022!$B$2:$O$854,4,FALSE),"")</f>
        <v>-</v>
      </c>
      <c r="AD843" s="37" t="str">
        <f>_xlfn.IFNA(VLOOKUP($C843,DataSuS2022!$B$2:$O$854,5,FALSE),"")</f>
        <v>-</v>
      </c>
      <c r="AE843" s="37" t="str">
        <f>_xlfn.IFNA(VLOOKUP($C843,DataSuS2022!$B$2:$O$854,6,FALSE),"")</f>
        <v>-</v>
      </c>
      <c r="AF843" s="37" t="str">
        <f>_xlfn.IFNA(VLOOKUP($C843,DataSuS2022!$B$2:$O$854,7,FALSE),"")</f>
        <v>-</v>
      </c>
      <c r="AG843" s="37" t="str">
        <f>_xlfn.IFNA(VLOOKUP($C843,DataSuS2022!$B$2:$O$854,8,FALSE),"")</f>
        <v>-</v>
      </c>
      <c r="AH843" s="37" t="str">
        <f>_xlfn.IFNA(VLOOKUP($C843,DataSuS2022!$B$2:$O$854,9,FALSE),"")</f>
        <v>-</v>
      </c>
      <c r="AI843" s="37" t="str">
        <f>_xlfn.IFNA(VLOOKUP($C843,DataSuS2022!$B$2:$O$854,10,FALSE),"")</f>
        <v>-</v>
      </c>
      <c r="AJ843" s="37" t="str">
        <f>_xlfn.IFNA(VLOOKUP($C843,DataSuS2022!$B$2:$O$854,11,FALSE),"")</f>
        <v>-</v>
      </c>
      <c r="AK843" s="37" t="str">
        <f>_xlfn.IFNA(VLOOKUP($C843,DataSuS2022!$B$2:$O$854,12,TRUE),"")</f>
        <v>-</v>
      </c>
      <c r="AL843" s="37" t="str">
        <f>_xlfn.IFNA(VLOOKUP($C843,DataSuS2022!$B$2:$O$854,13,FALSE),"")</f>
        <v>-</v>
      </c>
      <c r="AM843" s="44">
        <f t="shared" si="72"/>
        <v>0</v>
      </c>
      <c r="AN843" t="str">
        <f>_xlfn.IFNA(VLOOKUP($C843,DataSuS2023!$B$2:$O$854,2,FALSE),"")</f>
        <v>-</v>
      </c>
      <c r="AO843" t="str">
        <f>_xlfn.IFNA(VLOOKUP($C843,DataSuS2023!$B$2:$O$854,3,FALSE),"")</f>
        <v>-</v>
      </c>
      <c r="AP843" t="str">
        <f>_xlfn.IFNA(VLOOKUP($C843,DataSuS2023!$B$2:$O$854,4,FALSE),"")</f>
        <v>-</v>
      </c>
      <c r="AQ843" t="str">
        <f>_xlfn.IFNA(VLOOKUP($C843,DataSuS2023!$B$2:$O$854,5,FALSE),"")</f>
        <v>-</v>
      </c>
      <c r="AR843" t="str">
        <f>_xlfn.IFNA(VLOOKUP($C843,DataSuS2023!$B$2:$O$854,6,FALSE),"")</f>
        <v>-</v>
      </c>
      <c r="AS843" t="str">
        <f>_xlfn.IFNA(VLOOKUP($C843,DataSuS2023!$B$2:$O$854,7,FALSE),"")</f>
        <v>-</v>
      </c>
      <c r="AT843" t="str">
        <f>_xlfn.IFNA(VLOOKUP($C843,DataSuS2023!$B$2:$O$854,8,FALSE),"")</f>
        <v>-</v>
      </c>
      <c r="AU843" t="str">
        <f>_xlfn.IFNA(VLOOKUP($C843,DataSuS2023!$B$2:$O$854,9,FALSE),"")</f>
        <v>-</v>
      </c>
      <c r="AV843" t="str">
        <f>_xlfn.IFNA(VLOOKUP($C843,DataSuS2023!$B$2:$O$854,10,FALSE),"")</f>
        <v>-</v>
      </c>
      <c r="AW843" t="str">
        <f>_xlfn.IFNA(VLOOKUP($C843,DataSuS2023!$B$2:$O$854,11,FALSE),"")</f>
        <v>-</v>
      </c>
      <c r="AX843" t="str">
        <f>_xlfn.IFNA(VLOOKUP($C843,DataSuS2023!$B$2:$O$854,12,FALSE),"")</f>
        <v>-</v>
      </c>
      <c r="AY843" t="str">
        <f>_xlfn.IFNA(VLOOKUP($C843,DataSuS2023!$B$2:$O$854,13,FALSE),"")</f>
        <v>-</v>
      </c>
      <c r="AZ843" s="43">
        <f t="shared" si="74"/>
        <v>0</v>
      </c>
      <c r="BA843">
        <f t="shared" si="73"/>
        <v>0</v>
      </c>
    </row>
    <row r="844" spans="1:53" ht="15.75" customHeight="1">
      <c r="A844" s="10" t="s">
        <v>1425</v>
      </c>
      <c r="B844" s="5">
        <v>3171154</v>
      </c>
      <c r="C844" s="5" t="str">
        <f t="shared" si="70"/>
        <v>31711</v>
      </c>
      <c r="D844" s="11" t="s">
        <v>85</v>
      </c>
      <c r="E844" s="12">
        <v>0.438</v>
      </c>
      <c r="F844" s="12">
        <v>0.59799999999999998</v>
      </c>
      <c r="G844" s="13">
        <v>0.61199999999999999</v>
      </c>
      <c r="H844" s="46" t="s">
        <v>1426</v>
      </c>
      <c r="I844" s="13" t="s">
        <v>61</v>
      </c>
      <c r="J844" s="14">
        <v>0.6</v>
      </c>
      <c r="K844" s="14">
        <v>115.242</v>
      </c>
      <c r="L844" s="15">
        <f t="shared" si="64"/>
        <v>5.2064351538501583</v>
      </c>
      <c r="M844" s="6" t="s">
        <v>62</v>
      </c>
      <c r="N844" s="3" t="str">
        <f>_xlfn.IFNA(VLOOKUP($C844,DataSuS2021!$B$2:$O$173,2,FALSE),"")</f>
        <v/>
      </c>
      <c r="O844" s="3" t="str">
        <f>_xlfn.IFNA(VLOOKUP($C844,DataSuS2021!$B$2:$O$173,3,FALSE),"")</f>
        <v/>
      </c>
      <c r="P844" s="3" t="str">
        <f>_xlfn.IFNA(VLOOKUP($C844,DataSuS2021!$B$2:$O$173,4,FALSE),"")</f>
        <v/>
      </c>
      <c r="Q844" s="3" t="str">
        <f>_xlfn.IFNA(VLOOKUP($C844,DataSuS2021!$B$2:$O$173,5,FALSE),"")</f>
        <v/>
      </c>
      <c r="R844" s="3" t="str">
        <f>_xlfn.IFNA(VLOOKUP($C844,DataSuS2021!$B$2:$O$173,6,FALSE),"")</f>
        <v/>
      </c>
      <c r="S844" s="3" t="str">
        <f>_xlfn.IFNA(VLOOKUP($C844,DataSuS2021!$B$2:$O$173,7,FALSE),"")</f>
        <v/>
      </c>
      <c r="T844" s="3" t="str">
        <f>_xlfn.IFNA(VLOOKUP($C844,DataSuS2021!$B$2:$O$173,8,FALSE),"")</f>
        <v/>
      </c>
      <c r="U844" s="3" t="str">
        <f>_xlfn.IFNA(VLOOKUP($C844,DataSuS2021!$B$2:$O$173,9,FALSE),"")</f>
        <v/>
      </c>
      <c r="V844" s="3" t="str">
        <f>_xlfn.IFNA(VLOOKUP($C844,DataSuS2021!$B$2:$O$173,10,FALSE),"")</f>
        <v/>
      </c>
      <c r="W844" s="3" t="str">
        <f>_xlfn.IFNA(VLOOKUP($C844,DataSuS2021!$B$2:$O$173,11,FALSE),"")</f>
        <v/>
      </c>
      <c r="X844" s="3" t="str">
        <f>_xlfn.IFNA(VLOOKUP($C844,DataSuS2021!$B$2:$O$173,12,FALSE),"")</f>
        <v/>
      </c>
      <c r="Y844" s="3" t="str">
        <f>_xlfn.IFNA(VLOOKUP($C844,DataSuS2021!$B$2:$O$173,13,FALSE),"")</f>
        <v/>
      </c>
      <c r="Z844" s="42">
        <f t="shared" si="71"/>
        <v>0</v>
      </c>
      <c r="AA844" s="37" t="str">
        <f>_xlfn.IFNA(VLOOKUP($C844,DataSuS2022!$B$2:$O$854,2,FALSE),"")</f>
        <v>-</v>
      </c>
      <c r="AB844" s="37" t="str">
        <f>_xlfn.IFNA(VLOOKUP($C844,DataSuS2022!$B$2:$O$854,3,FALSE),"")</f>
        <v>-</v>
      </c>
      <c r="AC844" s="37" t="str">
        <f>_xlfn.IFNA(VLOOKUP($C844,DataSuS2022!$B$2:$O$854,4,FALSE),"")</f>
        <v>-</v>
      </c>
      <c r="AD844" s="37" t="str">
        <f>_xlfn.IFNA(VLOOKUP($C844,DataSuS2022!$B$2:$O$854,5,FALSE),"")</f>
        <v>-</v>
      </c>
      <c r="AE844" s="37" t="str">
        <f>_xlfn.IFNA(VLOOKUP($C844,DataSuS2022!$B$2:$O$854,6,FALSE),"")</f>
        <v>-</v>
      </c>
      <c r="AF844" s="37" t="str">
        <f>_xlfn.IFNA(VLOOKUP($C844,DataSuS2022!$B$2:$O$854,7,FALSE),"")</f>
        <v>-</v>
      </c>
      <c r="AG844" s="37" t="str">
        <f>_xlfn.IFNA(VLOOKUP($C844,DataSuS2022!$B$2:$O$854,8,FALSE),"")</f>
        <v>-</v>
      </c>
      <c r="AH844" s="37" t="str">
        <f>_xlfn.IFNA(VLOOKUP($C844,DataSuS2022!$B$2:$O$854,9,FALSE),"")</f>
        <v>-</v>
      </c>
      <c r="AI844" s="37" t="str">
        <f>_xlfn.IFNA(VLOOKUP($C844,DataSuS2022!$B$2:$O$854,10,FALSE),"")</f>
        <v>-</v>
      </c>
      <c r="AJ844" s="37" t="str">
        <f>_xlfn.IFNA(VLOOKUP($C844,DataSuS2022!$B$2:$O$854,11,FALSE),"")</f>
        <v>-</v>
      </c>
      <c r="AK844" s="37" t="str">
        <f>_xlfn.IFNA(VLOOKUP($C844,DataSuS2022!$B$2:$O$854,12,TRUE),"")</f>
        <v>-</v>
      </c>
      <c r="AL844" s="37" t="str">
        <f>_xlfn.IFNA(VLOOKUP($C844,DataSuS2022!$B$2:$O$854,13,FALSE),"")</f>
        <v>-</v>
      </c>
      <c r="AM844" s="44">
        <f t="shared" si="72"/>
        <v>0</v>
      </c>
      <c r="AN844" t="str">
        <f>_xlfn.IFNA(VLOOKUP($C844,DataSuS2023!$B$2:$O$854,2,FALSE),"")</f>
        <v>-</v>
      </c>
      <c r="AO844" t="str">
        <f>_xlfn.IFNA(VLOOKUP($C844,DataSuS2023!$B$2:$O$854,3,FALSE),"")</f>
        <v>-</v>
      </c>
      <c r="AP844" t="str">
        <f>_xlfn.IFNA(VLOOKUP($C844,DataSuS2023!$B$2:$O$854,4,FALSE),"")</f>
        <v>-</v>
      </c>
      <c r="AQ844" t="str">
        <f>_xlfn.IFNA(VLOOKUP($C844,DataSuS2023!$B$2:$O$854,5,FALSE),"")</f>
        <v>-</v>
      </c>
      <c r="AR844" t="str">
        <f>_xlfn.IFNA(VLOOKUP($C844,DataSuS2023!$B$2:$O$854,6,FALSE),"")</f>
        <v>-</v>
      </c>
      <c r="AS844" t="str">
        <f>_xlfn.IFNA(VLOOKUP($C844,DataSuS2023!$B$2:$O$854,7,FALSE),"")</f>
        <v>-</v>
      </c>
      <c r="AT844" t="str">
        <f>_xlfn.IFNA(VLOOKUP($C844,DataSuS2023!$B$2:$O$854,8,FALSE),"")</f>
        <v>-</v>
      </c>
      <c r="AU844" t="str">
        <f>_xlfn.IFNA(VLOOKUP($C844,DataSuS2023!$B$2:$O$854,9,FALSE),"")</f>
        <v>-</v>
      </c>
      <c r="AV844" t="str">
        <f>_xlfn.IFNA(VLOOKUP($C844,DataSuS2023!$B$2:$O$854,10,FALSE),"")</f>
        <v>-</v>
      </c>
      <c r="AW844" t="str">
        <f>_xlfn.IFNA(VLOOKUP($C844,DataSuS2023!$B$2:$O$854,11,FALSE),"")</f>
        <v>-</v>
      </c>
      <c r="AX844" t="str">
        <f>_xlfn.IFNA(VLOOKUP($C844,DataSuS2023!$B$2:$O$854,12,FALSE),"")</f>
        <v>-</v>
      </c>
      <c r="AY844" t="str">
        <f>_xlfn.IFNA(VLOOKUP($C844,DataSuS2023!$B$2:$O$854,13,FALSE),"")</f>
        <v>-</v>
      </c>
      <c r="AZ844" s="43">
        <f t="shared" si="74"/>
        <v>0</v>
      </c>
      <c r="BA844">
        <f t="shared" si="73"/>
        <v>0</v>
      </c>
    </row>
    <row r="845" spans="1:53" ht="15.75" customHeight="1">
      <c r="A845" s="10" t="s">
        <v>1427</v>
      </c>
      <c r="B845" s="5">
        <v>3171204</v>
      </c>
      <c r="C845" s="5" t="str">
        <f t="shared" si="70"/>
        <v>31712</v>
      </c>
      <c r="D845" s="11" t="s">
        <v>96</v>
      </c>
      <c r="E845" s="12">
        <v>0.51700000000000002</v>
      </c>
      <c r="F845" s="12">
        <v>0.67700000000000005</v>
      </c>
      <c r="G845" s="13">
        <v>0.68799999999999994</v>
      </c>
      <c r="H845" s="46">
        <v>91</v>
      </c>
      <c r="I845" s="13" t="s">
        <v>53</v>
      </c>
      <c r="J845" s="14">
        <v>21.18</v>
      </c>
      <c r="K845" s="14">
        <v>71.040000000000006</v>
      </c>
      <c r="L845" s="15">
        <f t="shared" si="64"/>
        <v>298.14189189189187</v>
      </c>
      <c r="M845" s="6" t="s">
        <v>117</v>
      </c>
      <c r="N845" s="3" t="str">
        <f>_xlfn.IFNA(VLOOKUP($C845,DataSuS2021!$B$2:$O$173,2,FALSE),"")</f>
        <v/>
      </c>
      <c r="O845" s="3" t="str">
        <f>_xlfn.IFNA(VLOOKUP($C845,DataSuS2021!$B$2:$O$173,3,FALSE),"")</f>
        <v/>
      </c>
      <c r="P845" s="3" t="str">
        <f>_xlfn.IFNA(VLOOKUP($C845,DataSuS2021!$B$2:$O$173,4,FALSE),"")</f>
        <v/>
      </c>
      <c r="Q845" s="3" t="str">
        <f>_xlfn.IFNA(VLOOKUP($C845,DataSuS2021!$B$2:$O$173,5,FALSE),"")</f>
        <v/>
      </c>
      <c r="R845" s="3" t="str">
        <f>_xlfn.IFNA(VLOOKUP($C845,DataSuS2021!$B$2:$O$173,6,FALSE),"")</f>
        <v/>
      </c>
      <c r="S845" s="3" t="str">
        <f>_xlfn.IFNA(VLOOKUP($C845,DataSuS2021!$B$2:$O$173,7,FALSE),"")</f>
        <v/>
      </c>
      <c r="T845" s="3" t="str">
        <f>_xlfn.IFNA(VLOOKUP($C845,DataSuS2021!$B$2:$O$173,8,FALSE),"")</f>
        <v/>
      </c>
      <c r="U845" s="3" t="str">
        <f>_xlfn.IFNA(VLOOKUP($C845,DataSuS2021!$B$2:$O$173,9,FALSE),"")</f>
        <v/>
      </c>
      <c r="V845" s="3" t="str">
        <f>_xlfn.IFNA(VLOOKUP($C845,DataSuS2021!$B$2:$O$173,10,FALSE),"")</f>
        <v/>
      </c>
      <c r="W845" s="3" t="str">
        <f>_xlfn.IFNA(VLOOKUP($C845,DataSuS2021!$B$2:$O$173,11,FALSE),"")</f>
        <v/>
      </c>
      <c r="X845" s="3" t="str">
        <f>_xlfn.IFNA(VLOOKUP($C845,DataSuS2021!$B$2:$O$173,12,FALSE),"")</f>
        <v/>
      </c>
      <c r="Y845" s="3" t="str">
        <f>_xlfn.IFNA(VLOOKUP($C845,DataSuS2021!$B$2:$O$173,13,FALSE),"")</f>
        <v/>
      </c>
      <c r="Z845" s="42">
        <f t="shared" si="71"/>
        <v>0</v>
      </c>
      <c r="AA845" s="37" t="str">
        <f>_xlfn.IFNA(VLOOKUP($C845,DataSuS2022!$B$2:$O$854,2,FALSE),"")</f>
        <v>-</v>
      </c>
      <c r="AB845" s="37" t="str">
        <f>_xlfn.IFNA(VLOOKUP($C845,DataSuS2022!$B$2:$O$854,3,FALSE),"")</f>
        <v>-</v>
      </c>
      <c r="AC845" s="37" t="str">
        <f>_xlfn.IFNA(VLOOKUP($C845,DataSuS2022!$B$2:$O$854,4,FALSE),"")</f>
        <v>-</v>
      </c>
      <c r="AD845" s="37" t="str">
        <f>_xlfn.IFNA(VLOOKUP($C845,DataSuS2022!$B$2:$O$854,5,FALSE),"")</f>
        <v>-</v>
      </c>
      <c r="AE845" s="37" t="str">
        <f>_xlfn.IFNA(VLOOKUP($C845,DataSuS2022!$B$2:$O$854,6,FALSE),"")</f>
        <v>-</v>
      </c>
      <c r="AF845" s="37" t="str">
        <f>_xlfn.IFNA(VLOOKUP($C845,DataSuS2022!$B$2:$O$854,7,FALSE),"")</f>
        <v>-</v>
      </c>
      <c r="AG845" s="37" t="str">
        <f>_xlfn.IFNA(VLOOKUP($C845,DataSuS2022!$B$2:$O$854,8,FALSE),"")</f>
        <v>-</v>
      </c>
      <c r="AH845" s="37" t="str">
        <f>_xlfn.IFNA(VLOOKUP($C845,DataSuS2022!$B$2:$O$854,9,FALSE),"")</f>
        <v>-</v>
      </c>
      <c r="AI845" s="37" t="str">
        <f>_xlfn.IFNA(VLOOKUP($C845,DataSuS2022!$B$2:$O$854,10,FALSE),"")</f>
        <v>-</v>
      </c>
      <c r="AJ845" s="37" t="str">
        <f>_xlfn.IFNA(VLOOKUP($C845,DataSuS2022!$B$2:$O$854,11,FALSE),"")</f>
        <v>-</v>
      </c>
      <c r="AK845" s="37" t="str">
        <f>_xlfn.IFNA(VLOOKUP($C845,DataSuS2022!$B$2:$O$854,12,TRUE),"")</f>
        <v>-</v>
      </c>
      <c r="AL845" s="37" t="str">
        <f>_xlfn.IFNA(VLOOKUP($C845,DataSuS2022!$B$2:$O$854,13,FALSE),"")</f>
        <v>-</v>
      </c>
      <c r="AM845" s="44">
        <f t="shared" si="72"/>
        <v>0</v>
      </c>
      <c r="AN845" t="str">
        <f>_xlfn.IFNA(VLOOKUP($C845,DataSuS2023!$B$2:$O$854,2,FALSE),"")</f>
        <v>-</v>
      </c>
      <c r="AO845" t="str">
        <f>_xlfn.IFNA(VLOOKUP($C845,DataSuS2023!$B$2:$O$854,3,FALSE),"")</f>
        <v>-</v>
      </c>
      <c r="AP845" t="str">
        <f>_xlfn.IFNA(VLOOKUP($C845,DataSuS2023!$B$2:$O$854,4,FALSE),"")</f>
        <v>-</v>
      </c>
      <c r="AQ845" t="str">
        <f>_xlfn.IFNA(VLOOKUP($C845,DataSuS2023!$B$2:$O$854,5,FALSE),"")</f>
        <v>-</v>
      </c>
      <c r="AR845" t="str">
        <f>_xlfn.IFNA(VLOOKUP($C845,DataSuS2023!$B$2:$O$854,6,FALSE),"")</f>
        <v>-</v>
      </c>
      <c r="AS845" t="str">
        <f>_xlfn.IFNA(VLOOKUP($C845,DataSuS2023!$B$2:$O$854,7,FALSE),"")</f>
        <v>-</v>
      </c>
      <c r="AT845" t="str">
        <f>_xlfn.IFNA(VLOOKUP($C845,DataSuS2023!$B$2:$O$854,8,FALSE),"")</f>
        <v>-</v>
      </c>
      <c r="AU845" t="str">
        <f>_xlfn.IFNA(VLOOKUP($C845,DataSuS2023!$B$2:$O$854,9,FALSE),"")</f>
        <v>-</v>
      </c>
      <c r="AV845" t="str">
        <f>_xlfn.IFNA(VLOOKUP($C845,DataSuS2023!$B$2:$O$854,10,FALSE),"")</f>
        <v>-</v>
      </c>
      <c r="AW845" t="str">
        <f>_xlfn.IFNA(VLOOKUP($C845,DataSuS2023!$B$2:$O$854,11,FALSE),"")</f>
        <v>-</v>
      </c>
      <c r="AX845" t="str">
        <f>_xlfn.IFNA(VLOOKUP($C845,DataSuS2023!$B$2:$O$854,12,FALSE),"")</f>
        <v>-</v>
      </c>
      <c r="AY845" t="str">
        <f>_xlfn.IFNA(VLOOKUP($C845,DataSuS2023!$B$2:$O$854,13,FALSE),"")</f>
        <v>-</v>
      </c>
      <c r="AZ845" s="43">
        <f t="shared" si="74"/>
        <v>0</v>
      </c>
      <c r="BA845">
        <f t="shared" si="73"/>
        <v>0</v>
      </c>
    </row>
    <row r="846" spans="1:53" ht="15.75" customHeight="1">
      <c r="A846" s="10" t="s">
        <v>1428</v>
      </c>
      <c r="B846" s="5">
        <v>3171303</v>
      </c>
      <c r="C846" s="5" t="str">
        <f t="shared" si="70"/>
        <v>31713</v>
      </c>
      <c r="D846" s="11" t="s">
        <v>213</v>
      </c>
      <c r="E846" s="12">
        <v>0.38800000000000001</v>
      </c>
      <c r="F846" s="12">
        <v>0.54800000000000004</v>
      </c>
      <c r="G846" s="13">
        <v>0.77500000000000002</v>
      </c>
      <c r="H846" s="46" t="s">
        <v>1429</v>
      </c>
      <c r="I846" s="13" t="s">
        <v>61</v>
      </c>
      <c r="J846" s="14">
        <v>18.23</v>
      </c>
      <c r="K846" s="14">
        <v>299.41800000000001</v>
      </c>
      <c r="L846" s="15">
        <f t="shared" si="64"/>
        <v>60.884783145969848</v>
      </c>
      <c r="M846" s="6" t="s">
        <v>62</v>
      </c>
      <c r="N846" s="3" t="str">
        <f>_xlfn.IFNA(VLOOKUP($C846,DataSuS2021!$B$2:$O$173,2,FALSE),"")</f>
        <v>-</v>
      </c>
      <c r="O846" s="3" t="str">
        <f>_xlfn.IFNA(VLOOKUP($C846,DataSuS2021!$B$2:$O$173,3,FALSE),"")</f>
        <v>-</v>
      </c>
      <c r="P846" s="3">
        <f>_xlfn.IFNA(VLOOKUP($C846,DataSuS2021!$B$2:$O$173,4,FALSE),"")</f>
        <v>1</v>
      </c>
      <c r="Q846" s="3" t="str">
        <f>_xlfn.IFNA(VLOOKUP($C846,DataSuS2021!$B$2:$O$173,5,FALSE),"")</f>
        <v>-</v>
      </c>
      <c r="R846" s="3" t="str">
        <f>_xlfn.IFNA(VLOOKUP($C846,DataSuS2021!$B$2:$O$173,6,FALSE),"")</f>
        <v>-</v>
      </c>
      <c r="S846" s="3" t="str">
        <f>_xlfn.IFNA(VLOOKUP($C846,DataSuS2021!$B$2:$O$173,7,FALSE),"")</f>
        <v>-</v>
      </c>
      <c r="T846" s="3" t="str">
        <f>_xlfn.IFNA(VLOOKUP($C846,DataSuS2021!$B$2:$O$173,8,FALSE),"")</f>
        <v>-</v>
      </c>
      <c r="U846" s="3" t="str">
        <f>_xlfn.IFNA(VLOOKUP($C846,DataSuS2021!$B$2:$O$173,9,FALSE),"")</f>
        <v>-</v>
      </c>
      <c r="V846" s="3" t="str">
        <f>_xlfn.IFNA(VLOOKUP($C846,DataSuS2021!$B$2:$O$173,10,FALSE),"")</f>
        <v>-</v>
      </c>
      <c r="W846" s="3">
        <f>_xlfn.IFNA(VLOOKUP($C846,DataSuS2021!$B$2:$O$173,11,FALSE),"")</f>
        <v>1</v>
      </c>
      <c r="X846" s="3" t="str">
        <f>_xlfn.IFNA(VLOOKUP($C846,DataSuS2021!$B$2:$O$173,12,FALSE),"")</f>
        <v>-</v>
      </c>
      <c r="Y846" s="3" t="str">
        <f>_xlfn.IFNA(VLOOKUP($C846,DataSuS2021!$B$2:$O$173,13,FALSE),"")</f>
        <v>-</v>
      </c>
      <c r="Z846" s="42">
        <f t="shared" si="71"/>
        <v>2</v>
      </c>
      <c r="AA846" s="37" t="str">
        <f>_xlfn.IFNA(VLOOKUP($C846,DataSuS2022!$B$2:$O$854,2,FALSE),"")</f>
        <v>-</v>
      </c>
      <c r="AB846" s="37" t="str">
        <f>_xlfn.IFNA(VLOOKUP($C846,DataSuS2022!$B$2:$O$854,3,FALSE),"")</f>
        <v>-</v>
      </c>
      <c r="AC846" s="37" t="str">
        <f>_xlfn.IFNA(VLOOKUP($C846,DataSuS2022!$B$2:$O$854,4,FALSE),"")</f>
        <v>-</v>
      </c>
      <c r="AD846" s="37" t="str">
        <f>_xlfn.IFNA(VLOOKUP($C846,DataSuS2022!$B$2:$O$854,5,FALSE),"")</f>
        <v>-</v>
      </c>
      <c r="AE846" s="37" t="str">
        <f>_xlfn.IFNA(VLOOKUP($C846,DataSuS2022!$B$2:$O$854,6,FALSE),"")</f>
        <v>-</v>
      </c>
      <c r="AF846" s="37" t="str">
        <f>_xlfn.IFNA(VLOOKUP($C846,DataSuS2022!$B$2:$O$854,7,FALSE),"")</f>
        <v>-</v>
      </c>
      <c r="AG846" s="37" t="str">
        <f>_xlfn.IFNA(VLOOKUP($C846,DataSuS2022!$B$2:$O$854,8,FALSE),"")</f>
        <v>-</v>
      </c>
      <c r="AH846" s="37" t="str">
        <f>_xlfn.IFNA(VLOOKUP($C846,DataSuS2022!$B$2:$O$854,9,FALSE),"")</f>
        <v>-</v>
      </c>
      <c r="AI846" s="37" t="str">
        <f>_xlfn.IFNA(VLOOKUP($C846,DataSuS2022!$B$2:$O$854,10,FALSE),"")</f>
        <v>-</v>
      </c>
      <c r="AJ846" s="37" t="str">
        <f>_xlfn.IFNA(VLOOKUP($C846,DataSuS2022!$B$2:$O$854,11,FALSE),"")</f>
        <v>-</v>
      </c>
      <c r="AK846" s="37" t="str">
        <f>_xlfn.IFNA(VLOOKUP($C846,DataSuS2022!$B$2:$O$854,12,TRUE),"")</f>
        <v>-</v>
      </c>
      <c r="AL846" s="37" t="str">
        <f>_xlfn.IFNA(VLOOKUP($C846,DataSuS2022!$B$2:$O$854,13,FALSE),"")</f>
        <v>-</v>
      </c>
      <c r="AM846" s="44">
        <f t="shared" si="72"/>
        <v>0</v>
      </c>
      <c r="AN846" t="str">
        <f>_xlfn.IFNA(VLOOKUP($C846,DataSuS2023!$B$2:$O$854,2,FALSE),"")</f>
        <v>-</v>
      </c>
      <c r="AO846" t="str">
        <f>_xlfn.IFNA(VLOOKUP($C846,DataSuS2023!$B$2:$O$854,3,FALSE),"")</f>
        <v>-</v>
      </c>
      <c r="AP846" t="str">
        <f>_xlfn.IFNA(VLOOKUP($C846,DataSuS2023!$B$2:$O$854,4,FALSE),"")</f>
        <v>-</v>
      </c>
      <c r="AQ846" t="str">
        <f>_xlfn.IFNA(VLOOKUP($C846,DataSuS2023!$B$2:$O$854,5,FALSE),"")</f>
        <v>-</v>
      </c>
      <c r="AR846" t="str">
        <f>_xlfn.IFNA(VLOOKUP($C846,DataSuS2023!$B$2:$O$854,6,FALSE),"")</f>
        <v>-</v>
      </c>
      <c r="AS846" t="str">
        <f>_xlfn.IFNA(VLOOKUP($C846,DataSuS2023!$B$2:$O$854,7,FALSE),"")</f>
        <v>-</v>
      </c>
      <c r="AT846">
        <f>_xlfn.IFNA(VLOOKUP($C846,DataSuS2023!$B$2:$O$854,8,FALSE),"")</f>
        <v>1</v>
      </c>
      <c r="AU846" t="str">
        <f>_xlfn.IFNA(VLOOKUP($C846,DataSuS2023!$B$2:$O$854,9,FALSE),"")</f>
        <v>-</v>
      </c>
      <c r="AV846" t="str">
        <f>_xlfn.IFNA(VLOOKUP($C846,DataSuS2023!$B$2:$O$854,10,FALSE),"")</f>
        <v>-</v>
      </c>
      <c r="AW846" t="str">
        <f>_xlfn.IFNA(VLOOKUP($C846,DataSuS2023!$B$2:$O$854,11,FALSE),"")</f>
        <v>-</v>
      </c>
      <c r="AX846" t="str">
        <f>_xlfn.IFNA(VLOOKUP($C846,DataSuS2023!$B$2:$O$854,12,FALSE),"")</f>
        <v>-</v>
      </c>
      <c r="AY846" t="str">
        <f>_xlfn.IFNA(VLOOKUP($C846,DataSuS2023!$B$2:$O$854,13,FALSE),"")</f>
        <v>-</v>
      </c>
      <c r="AZ846" s="43">
        <f t="shared" si="74"/>
        <v>1</v>
      </c>
      <c r="BA846">
        <f t="shared" si="73"/>
        <v>3</v>
      </c>
    </row>
    <row r="847" spans="1:53" ht="15.75" customHeight="1">
      <c r="A847" s="10" t="s">
        <v>1430</v>
      </c>
      <c r="B847" s="5">
        <v>3171402</v>
      </c>
      <c r="C847" s="5" t="str">
        <f t="shared" si="70"/>
        <v>31714</v>
      </c>
      <c r="D847" s="11" t="s">
        <v>64</v>
      </c>
      <c r="E847" s="12">
        <v>0.39</v>
      </c>
      <c r="F847" s="12">
        <v>0.52</v>
      </c>
      <c r="G847" s="13">
        <v>0.66800000000000004</v>
      </c>
      <c r="H847" s="46" t="s">
        <v>575</v>
      </c>
      <c r="I847" s="13" t="s">
        <v>61</v>
      </c>
      <c r="J847" s="14">
        <v>0.5</v>
      </c>
      <c r="K847" s="14">
        <v>112.691</v>
      </c>
      <c r="L847" s="15">
        <f t="shared" si="64"/>
        <v>4.4369115546050706</v>
      </c>
      <c r="M847" s="6" t="s">
        <v>62</v>
      </c>
      <c r="N847" s="3" t="str">
        <f>_xlfn.IFNA(VLOOKUP($C847,DataSuS2021!$B$2:$O$173,2,FALSE),"")</f>
        <v>-</v>
      </c>
      <c r="O847" s="3" t="str">
        <f>_xlfn.IFNA(VLOOKUP($C847,DataSuS2021!$B$2:$O$173,3,FALSE),"")</f>
        <v>-</v>
      </c>
      <c r="P847" s="3" t="str">
        <f>_xlfn.IFNA(VLOOKUP($C847,DataSuS2021!$B$2:$O$173,4,FALSE),"")</f>
        <v>-</v>
      </c>
      <c r="Q847" s="3" t="str">
        <f>_xlfn.IFNA(VLOOKUP($C847,DataSuS2021!$B$2:$O$173,5,FALSE),"")</f>
        <v>-</v>
      </c>
      <c r="R847" s="3" t="str">
        <f>_xlfn.IFNA(VLOOKUP($C847,DataSuS2021!$B$2:$O$173,6,FALSE),"")</f>
        <v>-</v>
      </c>
      <c r="S847" s="3">
        <f>_xlfn.IFNA(VLOOKUP($C847,DataSuS2021!$B$2:$O$173,7,FALSE),"")</f>
        <v>1</v>
      </c>
      <c r="T847" s="3" t="str">
        <f>_xlfn.IFNA(VLOOKUP($C847,DataSuS2021!$B$2:$O$173,8,FALSE),"")</f>
        <v>-</v>
      </c>
      <c r="U847" s="3" t="str">
        <f>_xlfn.IFNA(VLOOKUP($C847,DataSuS2021!$B$2:$O$173,9,FALSE),"")</f>
        <v>-</v>
      </c>
      <c r="V847" s="3" t="str">
        <f>_xlfn.IFNA(VLOOKUP($C847,DataSuS2021!$B$2:$O$173,10,FALSE),"")</f>
        <v>-</v>
      </c>
      <c r="W847" s="3" t="str">
        <f>_xlfn.IFNA(VLOOKUP($C847,DataSuS2021!$B$2:$O$173,11,FALSE),"")</f>
        <v>-</v>
      </c>
      <c r="X847" s="3" t="str">
        <f>_xlfn.IFNA(VLOOKUP($C847,DataSuS2021!$B$2:$O$173,12,FALSE),"")</f>
        <v>-</v>
      </c>
      <c r="Y847" s="3" t="str">
        <f>_xlfn.IFNA(VLOOKUP($C847,DataSuS2021!$B$2:$O$173,13,FALSE),"")</f>
        <v>-</v>
      </c>
      <c r="Z847" s="42">
        <f t="shared" si="71"/>
        <v>1</v>
      </c>
      <c r="AA847" s="37" t="str">
        <f>_xlfn.IFNA(VLOOKUP($C847,DataSuS2022!$B$2:$O$854,2,FALSE),"")</f>
        <v>-</v>
      </c>
      <c r="AB847" s="37" t="str">
        <f>_xlfn.IFNA(VLOOKUP($C847,DataSuS2022!$B$2:$O$854,3,FALSE),"")</f>
        <v>-</v>
      </c>
      <c r="AC847" s="37" t="str">
        <f>_xlfn.IFNA(VLOOKUP($C847,DataSuS2022!$B$2:$O$854,4,FALSE),"")</f>
        <v>-</v>
      </c>
      <c r="AD847" s="37" t="str">
        <f>_xlfn.IFNA(VLOOKUP($C847,DataSuS2022!$B$2:$O$854,5,FALSE),"")</f>
        <v>-</v>
      </c>
      <c r="AE847" s="37" t="str">
        <f>_xlfn.IFNA(VLOOKUP($C847,DataSuS2022!$B$2:$O$854,6,FALSE),"")</f>
        <v>-</v>
      </c>
      <c r="AF847" s="37" t="str">
        <f>_xlfn.IFNA(VLOOKUP($C847,DataSuS2022!$B$2:$O$854,7,FALSE),"")</f>
        <v>-</v>
      </c>
      <c r="AG847" s="37" t="str">
        <f>_xlfn.IFNA(VLOOKUP($C847,DataSuS2022!$B$2:$O$854,8,FALSE),"")</f>
        <v>-</v>
      </c>
      <c r="AH847" s="37" t="str">
        <f>_xlfn.IFNA(VLOOKUP($C847,DataSuS2022!$B$2:$O$854,9,FALSE),"")</f>
        <v>-</v>
      </c>
      <c r="AI847" s="37" t="str">
        <f>_xlfn.IFNA(VLOOKUP($C847,DataSuS2022!$B$2:$O$854,10,FALSE),"")</f>
        <v>-</v>
      </c>
      <c r="AJ847" s="37" t="str">
        <f>_xlfn.IFNA(VLOOKUP($C847,DataSuS2022!$B$2:$O$854,11,FALSE),"")</f>
        <v>-</v>
      </c>
      <c r="AK847" s="37" t="str">
        <f>_xlfn.IFNA(VLOOKUP($C847,DataSuS2022!$B$2:$O$854,12,TRUE),"")</f>
        <v>-</v>
      </c>
      <c r="AL847" s="37" t="str">
        <f>_xlfn.IFNA(VLOOKUP($C847,DataSuS2022!$B$2:$O$854,13,FALSE),"")</f>
        <v>-</v>
      </c>
      <c r="AM847" s="44">
        <f t="shared" si="72"/>
        <v>0</v>
      </c>
      <c r="AN847" t="str">
        <f>_xlfn.IFNA(VLOOKUP($C847,DataSuS2023!$B$2:$O$854,2,FALSE),"")</f>
        <v>-</v>
      </c>
      <c r="AO847" t="str">
        <f>_xlfn.IFNA(VLOOKUP($C847,DataSuS2023!$B$2:$O$854,3,FALSE),"")</f>
        <v>-</v>
      </c>
      <c r="AP847" t="str">
        <f>_xlfn.IFNA(VLOOKUP($C847,DataSuS2023!$B$2:$O$854,4,FALSE),"")</f>
        <v>-</v>
      </c>
      <c r="AQ847" t="str">
        <f>_xlfn.IFNA(VLOOKUP($C847,DataSuS2023!$B$2:$O$854,5,FALSE),"")</f>
        <v>-</v>
      </c>
      <c r="AR847" t="str">
        <f>_xlfn.IFNA(VLOOKUP($C847,DataSuS2023!$B$2:$O$854,6,FALSE),"")</f>
        <v>-</v>
      </c>
      <c r="AS847" t="str">
        <f>_xlfn.IFNA(VLOOKUP($C847,DataSuS2023!$B$2:$O$854,7,FALSE),"")</f>
        <v>-</v>
      </c>
      <c r="AT847" t="str">
        <f>_xlfn.IFNA(VLOOKUP($C847,DataSuS2023!$B$2:$O$854,8,FALSE),"")</f>
        <v>-</v>
      </c>
      <c r="AU847" t="str">
        <f>_xlfn.IFNA(VLOOKUP($C847,DataSuS2023!$B$2:$O$854,9,FALSE),"")</f>
        <v>-</v>
      </c>
      <c r="AV847" t="str">
        <f>_xlfn.IFNA(VLOOKUP($C847,DataSuS2023!$B$2:$O$854,10,FALSE),"")</f>
        <v>-</v>
      </c>
      <c r="AW847" t="str">
        <f>_xlfn.IFNA(VLOOKUP($C847,DataSuS2023!$B$2:$O$854,11,FALSE),"")</f>
        <v>-</v>
      </c>
      <c r="AX847" t="str">
        <f>_xlfn.IFNA(VLOOKUP($C847,DataSuS2023!$B$2:$O$854,12,FALSE),"")</f>
        <v>-</v>
      </c>
      <c r="AY847" t="str">
        <f>_xlfn.IFNA(VLOOKUP($C847,DataSuS2023!$B$2:$O$854,13,FALSE),"")</f>
        <v>-</v>
      </c>
      <c r="AZ847" s="43">
        <f t="shared" si="74"/>
        <v>0</v>
      </c>
      <c r="BA847">
        <f t="shared" si="73"/>
        <v>1</v>
      </c>
    </row>
    <row r="848" spans="1:53" ht="15.75" customHeight="1">
      <c r="A848" s="10" t="s">
        <v>1431</v>
      </c>
      <c r="B848" s="5">
        <v>3171600</v>
      </c>
      <c r="C848" s="5" t="str">
        <f t="shared" si="70"/>
        <v>31716</v>
      </c>
      <c r="D848" s="11" t="s">
        <v>494</v>
      </c>
      <c r="E848" s="12">
        <v>0.34799999999999998</v>
      </c>
      <c r="F848" s="12">
        <v>0.51300000000000001</v>
      </c>
      <c r="G848" s="13">
        <v>0.61</v>
      </c>
      <c r="H848" s="46" t="s">
        <v>1432</v>
      </c>
      <c r="I848" s="13" t="s">
        <v>70</v>
      </c>
      <c r="J848" s="14">
        <v>2.61</v>
      </c>
      <c r="K848" s="14">
        <v>868.91399999999999</v>
      </c>
      <c r="L848" s="15">
        <f t="shared" si="64"/>
        <v>3.0037495080065462</v>
      </c>
      <c r="M848" s="6" t="s">
        <v>103</v>
      </c>
      <c r="N848" s="3" t="str">
        <f>_xlfn.IFNA(VLOOKUP($C848,DataSuS2021!$B$2:$O$173,2,FALSE),"")</f>
        <v/>
      </c>
      <c r="O848" s="3" t="str">
        <f>_xlfn.IFNA(VLOOKUP($C848,DataSuS2021!$B$2:$O$173,3,FALSE),"")</f>
        <v/>
      </c>
      <c r="P848" s="3" t="str">
        <f>_xlfn.IFNA(VLOOKUP($C848,DataSuS2021!$B$2:$O$173,4,FALSE),"")</f>
        <v/>
      </c>
      <c r="Q848" s="3" t="str">
        <f>_xlfn.IFNA(VLOOKUP($C848,DataSuS2021!$B$2:$O$173,5,FALSE),"")</f>
        <v/>
      </c>
      <c r="R848" s="3" t="str">
        <f>_xlfn.IFNA(VLOOKUP($C848,DataSuS2021!$B$2:$O$173,6,FALSE),"")</f>
        <v/>
      </c>
      <c r="S848" s="3" t="str">
        <f>_xlfn.IFNA(VLOOKUP($C848,DataSuS2021!$B$2:$O$173,7,FALSE),"")</f>
        <v/>
      </c>
      <c r="T848" s="3" t="str">
        <f>_xlfn.IFNA(VLOOKUP($C848,DataSuS2021!$B$2:$O$173,8,FALSE),"")</f>
        <v/>
      </c>
      <c r="U848" s="3" t="str">
        <f>_xlfn.IFNA(VLOOKUP($C848,DataSuS2021!$B$2:$O$173,9,FALSE),"")</f>
        <v/>
      </c>
      <c r="V848" s="3" t="str">
        <f>_xlfn.IFNA(VLOOKUP($C848,DataSuS2021!$B$2:$O$173,10,FALSE),"")</f>
        <v/>
      </c>
      <c r="W848" s="3" t="str">
        <f>_xlfn.IFNA(VLOOKUP($C848,DataSuS2021!$B$2:$O$173,11,FALSE),"")</f>
        <v/>
      </c>
      <c r="X848" s="3" t="str">
        <f>_xlfn.IFNA(VLOOKUP($C848,DataSuS2021!$B$2:$O$173,12,FALSE),"")</f>
        <v/>
      </c>
      <c r="Y848" s="3" t="str">
        <f>_xlfn.IFNA(VLOOKUP($C848,DataSuS2021!$B$2:$O$173,13,FALSE),"")</f>
        <v/>
      </c>
      <c r="Z848" s="42">
        <f t="shared" si="71"/>
        <v>0</v>
      </c>
      <c r="AA848" s="37" t="str">
        <f>_xlfn.IFNA(VLOOKUP($C848,DataSuS2022!$B$2:$O$854,2,FALSE),"")</f>
        <v>-</v>
      </c>
      <c r="AB848" s="37" t="str">
        <f>_xlfn.IFNA(VLOOKUP($C848,DataSuS2022!$B$2:$O$854,3,FALSE),"")</f>
        <v>-</v>
      </c>
      <c r="AC848" s="37" t="str">
        <f>_xlfn.IFNA(VLOOKUP($C848,DataSuS2022!$B$2:$O$854,4,FALSE),"")</f>
        <v>-</v>
      </c>
      <c r="AD848" s="37" t="str">
        <f>_xlfn.IFNA(VLOOKUP($C848,DataSuS2022!$B$2:$O$854,5,FALSE),"")</f>
        <v>-</v>
      </c>
      <c r="AE848" s="37" t="str">
        <f>_xlfn.IFNA(VLOOKUP($C848,DataSuS2022!$B$2:$O$854,6,FALSE),"")</f>
        <v>-</v>
      </c>
      <c r="AF848" s="37" t="str">
        <f>_xlfn.IFNA(VLOOKUP($C848,DataSuS2022!$B$2:$O$854,7,FALSE),"")</f>
        <v>-</v>
      </c>
      <c r="AG848" s="37" t="str">
        <f>_xlfn.IFNA(VLOOKUP($C848,DataSuS2022!$B$2:$O$854,8,FALSE),"")</f>
        <v>-</v>
      </c>
      <c r="AH848" s="37" t="str">
        <f>_xlfn.IFNA(VLOOKUP($C848,DataSuS2022!$B$2:$O$854,9,FALSE),"")</f>
        <v>-</v>
      </c>
      <c r="AI848" s="37" t="str">
        <f>_xlfn.IFNA(VLOOKUP($C848,DataSuS2022!$B$2:$O$854,10,FALSE),"")</f>
        <v>-</v>
      </c>
      <c r="AJ848" s="37" t="str">
        <f>_xlfn.IFNA(VLOOKUP($C848,DataSuS2022!$B$2:$O$854,11,FALSE),"")</f>
        <v>-</v>
      </c>
      <c r="AK848" s="37" t="str">
        <f>_xlfn.IFNA(VLOOKUP($C848,DataSuS2022!$B$2:$O$854,12,TRUE),"")</f>
        <v>-</v>
      </c>
      <c r="AL848" s="37" t="str">
        <f>_xlfn.IFNA(VLOOKUP($C848,DataSuS2022!$B$2:$O$854,13,FALSE),"")</f>
        <v>-</v>
      </c>
      <c r="AM848" s="44">
        <f t="shared" si="72"/>
        <v>0</v>
      </c>
      <c r="AN848" t="str">
        <f>_xlfn.IFNA(VLOOKUP($C848,DataSuS2023!$B$2:$O$854,2,FALSE),"")</f>
        <v>-</v>
      </c>
      <c r="AO848" t="str">
        <f>_xlfn.IFNA(VLOOKUP($C848,DataSuS2023!$B$2:$O$854,3,FALSE),"")</f>
        <v>-</v>
      </c>
      <c r="AP848" t="str">
        <f>_xlfn.IFNA(VLOOKUP($C848,DataSuS2023!$B$2:$O$854,4,FALSE),"")</f>
        <v>-</v>
      </c>
      <c r="AQ848" t="str">
        <f>_xlfn.IFNA(VLOOKUP($C848,DataSuS2023!$B$2:$O$854,5,FALSE),"")</f>
        <v>-</v>
      </c>
      <c r="AR848" t="str">
        <f>_xlfn.IFNA(VLOOKUP($C848,DataSuS2023!$B$2:$O$854,6,FALSE),"")</f>
        <v>-</v>
      </c>
      <c r="AS848" t="str">
        <f>_xlfn.IFNA(VLOOKUP($C848,DataSuS2023!$B$2:$O$854,7,FALSE),"")</f>
        <v>-</v>
      </c>
      <c r="AT848" t="str">
        <f>_xlfn.IFNA(VLOOKUP($C848,DataSuS2023!$B$2:$O$854,8,FALSE),"")</f>
        <v>-</v>
      </c>
      <c r="AU848" t="str">
        <f>_xlfn.IFNA(VLOOKUP($C848,DataSuS2023!$B$2:$O$854,9,FALSE),"")</f>
        <v>-</v>
      </c>
      <c r="AV848" t="str">
        <f>_xlfn.IFNA(VLOOKUP($C848,DataSuS2023!$B$2:$O$854,10,FALSE),"")</f>
        <v>-</v>
      </c>
      <c r="AW848" t="str">
        <f>_xlfn.IFNA(VLOOKUP($C848,DataSuS2023!$B$2:$O$854,11,FALSE),"")</f>
        <v>-</v>
      </c>
      <c r="AX848" t="str">
        <f>_xlfn.IFNA(VLOOKUP($C848,DataSuS2023!$B$2:$O$854,12,FALSE),"")</f>
        <v>-</v>
      </c>
      <c r="AY848" t="str">
        <f>_xlfn.IFNA(VLOOKUP($C848,DataSuS2023!$B$2:$O$854,13,FALSE),"")</f>
        <v>-</v>
      </c>
      <c r="AZ848" s="43">
        <f t="shared" si="74"/>
        <v>0</v>
      </c>
      <c r="BA848">
        <f t="shared" si="73"/>
        <v>0</v>
      </c>
    </row>
    <row r="849" spans="1:53" ht="15.75" customHeight="1">
      <c r="A849" s="10" t="s">
        <v>1433</v>
      </c>
      <c r="B849" s="5">
        <v>3171709</v>
      </c>
      <c r="C849" s="5" t="str">
        <f t="shared" si="70"/>
        <v>31717</v>
      </c>
      <c r="D849" s="11" t="s">
        <v>59</v>
      </c>
      <c r="E849" s="12">
        <v>0.39400000000000002</v>
      </c>
      <c r="F849" s="12">
        <v>0.52700000000000002</v>
      </c>
      <c r="G849" s="13">
        <v>0.65100000000000002</v>
      </c>
      <c r="H849" s="46" t="s">
        <v>822</v>
      </c>
      <c r="I849" s="13" t="s">
        <v>61</v>
      </c>
      <c r="J849" s="14">
        <v>2.48</v>
      </c>
      <c r="K849" s="14">
        <v>326.51499999999999</v>
      </c>
      <c r="L849" s="15">
        <f t="shared" si="64"/>
        <v>7.5953631533007675</v>
      </c>
      <c r="M849" s="6" t="s">
        <v>89</v>
      </c>
      <c r="N849" s="3" t="str">
        <f>_xlfn.IFNA(VLOOKUP($C849,DataSuS2021!$B$2:$O$173,2,FALSE),"")</f>
        <v/>
      </c>
      <c r="O849" s="3" t="str">
        <f>_xlfn.IFNA(VLOOKUP($C849,DataSuS2021!$B$2:$O$173,3,FALSE),"")</f>
        <v/>
      </c>
      <c r="P849" s="3" t="str">
        <f>_xlfn.IFNA(VLOOKUP($C849,DataSuS2021!$B$2:$O$173,4,FALSE),"")</f>
        <v/>
      </c>
      <c r="Q849" s="3" t="str">
        <f>_xlfn.IFNA(VLOOKUP($C849,DataSuS2021!$B$2:$O$173,5,FALSE),"")</f>
        <v/>
      </c>
      <c r="R849" s="3" t="str">
        <f>_xlfn.IFNA(VLOOKUP($C849,DataSuS2021!$B$2:$O$173,6,FALSE),"")</f>
        <v/>
      </c>
      <c r="S849" s="3" t="str">
        <f>_xlfn.IFNA(VLOOKUP($C849,DataSuS2021!$B$2:$O$173,7,FALSE),"")</f>
        <v/>
      </c>
      <c r="T849" s="3" t="str">
        <f>_xlfn.IFNA(VLOOKUP($C849,DataSuS2021!$B$2:$O$173,8,FALSE),"")</f>
        <v/>
      </c>
      <c r="U849" s="3" t="str">
        <f>_xlfn.IFNA(VLOOKUP($C849,DataSuS2021!$B$2:$O$173,9,FALSE),"")</f>
        <v/>
      </c>
      <c r="V849" s="3" t="str">
        <f>_xlfn.IFNA(VLOOKUP($C849,DataSuS2021!$B$2:$O$173,10,FALSE),"")</f>
        <v/>
      </c>
      <c r="W849" s="3" t="str">
        <f>_xlfn.IFNA(VLOOKUP($C849,DataSuS2021!$B$2:$O$173,11,FALSE),"")</f>
        <v/>
      </c>
      <c r="X849" s="3" t="str">
        <f>_xlfn.IFNA(VLOOKUP($C849,DataSuS2021!$B$2:$O$173,12,FALSE),"")</f>
        <v/>
      </c>
      <c r="Y849" s="3" t="str">
        <f>_xlfn.IFNA(VLOOKUP($C849,DataSuS2021!$B$2:$O$173,13,FALSE),"")</f>
        <v/>
      </c>
      <c r="Z849" s="42">
        <f t="shared" si="71"/>
        <v>0</v>
      </c>
      <c r="AA849" s="37" t="str">
        <f>_xlfn.IFNA(VLOOKUP($C849,DataSuS2022!$B$2:$O$854,2,FALSE),"")</f>
        <v>-</v>
      </c>
      <c r="AB849" s="37" t="str">
        <f>_xlfn.IFNA(VLOOKUP($C849,DataSuS2022!$B$2:$O$854,3,FALSE),"")</f>
        <v>-</v>
      </c>
      <c r="AC849" s="37" t="str">
        <f>_xlfn.IFNA(VLOOKUP($C849,DataSuS2022!$B$2:$O$854,4,FALSE),"")</f>
        <v>-</v>
      </c>
      <c r="AD849" s="37" t="str">
        <f>_xlfn.IFNA(VLOOKUP($C849,DataSuS2022!$B$2:$O$854,5,FALSE),"")</f>
        <v>-</v>
      </c>
      <c r="AE849" s="37" t="str">
        <f>_xlfn.IFNA(VLOOKUP($C849,DataSuS2022!$B$2:$O$854,6,FALSE),"")</f>
        <v>-</v>
      </c>
      <c r="AF849" s="37" t="str">
        <f>_xlfn.IFNA(VLOOKUP($C849,DataSuS2022!$B$2:$O$854,7,FALSE),"")</f>
        <v>-</v>
      </c>
      <c r="AG849" s="37" t="str">
        <f>_xlfn.IFNA(VLOOKUP($C849,DataSuS2022!$B$2:$O$854,8,FALSE),"")</f>
        <v>-</v>
      </c>
      <c r="AH849" s="37" t="str">
        <f>_xlfn.IFNA(VLOOKUP($C849,DataSuS2022!$B$2:$O$854,9,FALSE),"")</f>
        <v>-</v>
      </c>
      <c r="AI849" s="37" t="str">
        <f>_xlfn.IFNA(VLOOKUP($C849,DataSuS2022!$B$2:$O$854,10,FALSE),"")</f>
        <v>-</v>
      </c>
      <c r="AJ849" s="37" t="str">
        <f>_xlfn.IFNA(VLOOKUP($C849,DataSuS2022!$B$2:$O$854,11,FALSE),"")</f>
        <v>-</v>
      </c>
      <c r="AK849" s="37" t="str">
        <f>_xlfn.IFNA(VLOOKUP($C849,DataSuS2022!$B$2:$O$854,12,TRUE),"")</f>
        <v>-</v>
      </c>
      <c r="AL849" s="37" t="str">
        <f>_xlfn.IFNA(VLOOKUP($C849,DataSuS2022!$B$2:$O$854,13,FALSE),"")</f>
        <v>-</v>
      </c>
      <c r="AM849" s="44">
        <f t="shared" si="72"/>
        <v>0</v>
      </c>
      <c r="AN849" t="str">
        <f>_xlfn.IFNA(VLOOKUP($C849,DataSuS2023!$B$2:$O$854,2,FALSE),"")</f>
        <v>-</v>
      </c>
      <c r="AO849" t="str">
        <f>_xlfn.IFNA(VLOOKUP($C849,DataSuS2023!$B$2:$O$854,3,FALSE),"")</f>
        <v>-</v>
      </c>
      <c r="AP849" t="str">
        <f>_xlfn.IFNA(VLOOKUP($C849,DataSuS2023!$B$2:$O$854,4,FALSE),"")</f>
        <v>-</v>
      </c>
      <c r="AQ849" t="str">
        <f>_xlfn.IFNA(VLOOKUP($C849,DataSuS2023!$B$2:$O$854,5,FALSE),"")</f>
        <v>-</v>
      </c>
      <c r="AR849" t="str">
        <f>_xlfn.IFNA(VLOOKUP($C849,DataSuS2023!$B$2:$O$854,6,FALSE),"")</f>
        <v>-</v>
      </c>
      <c r="AS849" t="str">
        <f>_xlfn.IFNA(VLOOKUP($C849,DataSuS2023!$B$2:$O$854,7,FALSE),"")</f>
        <v>-</v>
      </c>
      <c r="AT849" t="str">
        <f>_xlfn.IFNA(VLOOKUP($C849,DataSuS2023!$B$2:$O$854,8,FALSE),"")</f>
        <v>-</v>
      </c>
      <c r="AU849" t="str">
        <f>_xlfn.IFNA(VLOOKUP($C849,DataSuS2023!$B$2:$O$854,9,FALSE),"")</f>
        <v>-</v>
      </c>
      <c r="AV849" t="str">
        <f>_xlfn.IFNA(VLOOKUP($C849,DataSuS2023!$B$2:$O$854,10,FALSE),"")</f>
        <v>-</v>
      </c>
      <c r="AW849" t="str">
        <f>_xlfn.IFNA(VLOOKUP($C849,DataSuS2023!$B$2:$O$854,11,FALSE),"")</f>
        <v>-</v>
      </c>
      <c r="AX849" t="str">
        <f>_xlfn.IFNA(VLOOKUP($C849,DataSuS2023!$B$2:$O$854,12,FALSE),"")</f>
        <v>-</v>
      </c>
      <c r="AY849" t="str">
        <f>_xlfn.IFNA(VLOOKUP($C849,DataSuS2023!$B$2:$O$854,13,FALSE),"")</f>
        <v>-</v>
      </c>
      <c r="AZ849" s="43">
        <f t="shared" si="74"/>
        <v>0</v>
      </c>
      <c r="BA849">
        <f t="shared" si="73"/>
        <v>0</v>
      </c>
    </row>
    <row r="850" spans="1:53" ht="15.75" customHeight="1">
      <c r="A850" s="10" t="s">
        <v>1434</v>
      </c>
      <c r="B850" s="5">
        <v>3171808</v>
      </c>
      <c r="C850" s="5" t="str">
        <f t="shared" si="70"/>
        <v>31718</v>
      </c>
      <c r="D850" s="11" t="s">
        <v>64</v>
      </c>
      <c r="E850" s="12">
        <v>0.38700000000000001</v>
      </c>
      <c r="F850" s="12">
        <v>0.57299999999999995</v>
      </c>
      <c r="G850" s="13">
        <v>0.67500000000000004</v>
      </c>
      <c r="H850" s="46" t="s">
        <v>973</v>
      </c>
      <c r="I850" s="13" t="s">
        <v>61</v>
      </c>
      <c r="J850" s="14">
        <v>2.27</v>
      </c>
      <c r="K850" s="14">
        <v>439.87799999999999</v>
      </c>
      <c r="L850" s="15">
        <f t="shared" si="64"/>
        <v>5.1605217810392885</v>
      </c>
      <c r="M850" s="6" t="s">
        <v>67</v>
      </c>
      <c r="N850" s="3" t="str">
        <f>_xlfn.IFNA(VLOOKUP($C850,DataSuS2021!$B$2:$O$173,2,FALSE),"")</f>
        <v/>
      </c>
      <c r="O850" s="3" t="str">
        <f>_xlfn.IFNA(VLOOKUP($C850,DataSuS2021!$B$2:$O$173,3,FALSE),"")</f>
        <v/>
      </c>
      <c r="P850" s="3" t="str">
        <f>_xlfn.IFNA(VLOOKUP($C850,DataSuS2021!$B$2:$O$173,4,FALSE),"")</f>
        <v/>
      </c>
      <c r="Q850" s="3" t="str">
        <f>_xlfn.IFNA(VLOOKUP($C850,DataSuS2021!$B$2:$O$173,5,FALSE),"")</f>
        <v/>
      </c>
      <c r="R850" s="3" t="str">
        <f>_xlfn.IFNA(VLOOKUP($C850,DataSuS2021!$B$2:$O$173,6,FALSE),"")</f>
        <v/>
      </c>
      <c r="S850" s="3" t="str">
        <f>_xlfn.IFNA(VLOOKUP($C850,DataSuS2021!$B$2:$O$173,7,FALSE),"")</f>
        <v/>
      </c>
      <c r="T850" s="3" t="str">
        <f>_xlfn.IFNA(VLOOKUP($C850,DataSuS2021!$B$2:$O$173,8,FALSE),"")</f>
        <v/>
      </c>
      <c r="U850" s="3" t="str">
        <f>_xlfn.IFNA(VLOOKUP($C850,DataSuS2021!$B$2:$O$173,9,FALSE),"")</f>
        <v/>
      </c>
      <c r="V850" s="3" t="str">
        <f>_xlfn.IFNA(VLOOKUP($C850,DataSuS2021!$B$2:$O$173,10,FALSE),"")</f>
        <v/>
      </c>
      <c r="W850" s="3" t="str">
        <f>_xlfn.IFNA(VLOOKUP($C850,DataSuS2021!$B$2:$O$173,11,FALSE),"")</f>
        <v/>
      </c>
      <c r="X850" s="3" t="str">
        <f>_xlfn.IFNA(VLOOKUP($C850,DataSuS2021!$B$2:$O$173,12,FALSE),"")</f>
        <v/>
      </c>
      <c r="Y850" s="3" t="str">
        <f>_xlfn.IFNA(VLOOKUP($C850,DataSuS2021!$B$2:$O$173,13,FALSE),"")</f>
        <v/>
      </c>
      <c r="Z850" s="42">
        <f t="shared" si="71"/>
        <v>0</v>
      </c>
      <c r="AA850" s="37" t="str">
        <f>_xlfn.IFNA(VLOOKUP($C850,DataSuS2022!$B$2:$O$854,2,FALSE),"")</f>
        <v>-</v>
      </c>
      <c r="AB850" s="37" t="str">
        <f>_xlfn.IFNA(VLOOKUP($C850,DataSuS2022!$B$2:$O$854,3,FALSE),"")</f>
        <v>-</v>
      </c>
      <c r="AC850" s="37" t="str">
        <f>_xlfn.IFNA(VLOOKUP($C850,DataSuS2022!$B$2:$O$854,4,FALSE),"")</f>
        <v>-</v>
      </c>
      <c r="AD850" s="37" t="str">
        <f>_xlfn.IFNA(VLOOKUP($C850,DataSuS2022!$B$2:$O$854,5,FALSE),"")</f>
        <v>-</v>
      </c>
      <c r="AE850" s="37" t="str">
        <f>_xlfn.IFNA(VLOOKUP($C850,DataSuS2022!$B$2:$O$854,6,FALSE),"")</f>
        <v>-</v>
      </c>
      <c r="AF850" s="37" t="str">
        <f>_xlfn.IFNA(VLOOKUP($C850,DataSuS2022!$B$2:$O$854,7,FALSE),"")</f>
        <v>-</v>
      </c>
      <c r="AG850" s="37">
        <f>_xlfn.IFNA(VLOOKUP($C850,DataSuS2022!$B$2:$O$854,8,FALSE),"")</f>
        <v>5</v>
      </c>
      <c r="AH850" s="37">
        <f>_xlfn.IFNA(VLOOKUP($C850,DataSuS2022!$B$2:$O$854,9,FALSE),"")</f>
        <v>8</v>
      </c>
      <c r="AI850" s="37" t="str">
        <f>_xlfn.IFNA(VLOOKUP($C850,DataSuS2022!$B$2:$O$854,10,FALSE),"")</f>
        <v>-</v>
      </c>
      <c r="AJ850" s="37" t="str">
        <f>_xlfn.IFNA(VLOOKUP($C850,DataSuS2022!$B$2:$O$854,11,FALSE),"")</f>
        <v>-</v>
      </c>
      <c r="AK850" s="37" t="str">
        <f>_xlfn.IFNA(VLOOKUP($C850,DataSuS2022!$B$2:$O$854,12,TRUE),"")</f>
        <v>-</v>
      </c>
      <c r="AL850" s="37" t="str">
        <f>_xlfn.IFNA(VLOOKUP($C850,DataSuS2022!$B$2:$O$854,13,FALSE),"")</f>
        <v>-</v>
      </c>
      <c r="AM850" s="44">
        <f t="shared" si="72"/>
        <v>13</v>
      </c>
      <c r="AN850" t="str">
        <f>_xlfn.IFNA(VLOOKUP($C850,DataSuS2023!$B$2:$O$854,2,FALSE),"")</f>
        <v>-</v>
      </c>
      <c r="AO850" t="str">
        <f>_xlfn.IFNA(VLOOKUP($C850,DataSuS2023!$B$2:$O$854,3,FALSE),"")</f>
        <v>-</v>
      </c>
      <c r="AP850" t="str">
        <f>_xlfn.IFNA(VLOOKUP($C850,DataSuS2023!$B$2:$O$854,4,FALSE),"")</f>
        <v>-</v>
      </c>
      <c r="AQ850" t="str">
        <f>_xlfn.IFNA(VLOOKUP($C850,DataSuS2023!$B$2:$O$854,5,FALSE),"")</f>
        <v>-</v>
      </c>
      <c r="AR850" t="str">
        <f>_xlfn.IFNA(VLOOKUP($C850,DataSuS2023!$B$2:$O$854,6,FALSE),"")</f>
        <v>-</v>
      </c>
      <c r="AS850" t="str">
        <f>_xlfn.IFNA(VLOOKUP($C850,DataSuS2023!$B$2:$O$854,7,FALSE),"")</f>
        <v>-</v>
      </c>
      <c r="AT850" t="str">
        <f>_xlfn.IFNA(VLOOKUP($C850,DataSuS2023!$B$2:$O$854,8,FALSE),"")</f>
        <v>-</v>
      </c>
      <c r="AU850" t="str">
        <f>_xlfn.IFNA(VLOOKUP($C850,DataSuS2023!$B$2:$O$854,9,FALSE),"")</f>
        <v>-</v>
      </c>
      <c r="AV850" t="str">
        <f>_xlfn.IFNA(VLOOKUP($C850,DataSuS2023!$B$2:$O$854,10,FALSE),"")</f>
        <v>-</v>
      </c>
      <c r="AW850" t="str">
        <f>_xlfn.IFNA(VLOOKUP($C850,DataSuS2023!$B$2:$O$854,11,FALSE),"")</f>
        <v>-</v>
      </c>
      <c r="AX850" t="str">
        <f>_xlfn.IFNA(VLOOKUP($C850,DataSuS2023!$B$2:$O$854,12,FALSE),"")</f>
        <v>-</v>
      </c>
      <c r="AY850" t="str">
        <f>_xlfn.IFNA(VLOOKUP($C850,DataSuS2023!$B$2:$O$854,13,FALSE),"")</f>
        <v>-</v>
      </c>
      <c r="AZ850" s="43">
        <f t="shared" si="74"/>
        <v>0</v>
      </c>
      <c r="BA850">
        <f t="shared" si="73"/>
        <v>13</v>
      </c>
    </row>
    <row r="851" spans="1:53" ht="15.75" customHeight="1">
      <c r="A851" s="10" t="s">
        <v>1435</v>
      </c>
      <c r="B851" s="5">
        <v>3171907</v>
      </c>
      <c r="C851" s="5" t="str">
        <f t="shared" si="70"/>
        <v>31719</v>
      </c>
      <c r="D851" s="11" t="s">
        <v>64</v>
      </c>
      <c r="E851" s="12">
        <v>0.39</v>
      </c>
      <c r="F851" s="12">
        <v>0.48599999999999999</v>
      </c>
      <c r="G851" s="13">
        <v>0.62</v>
      </c>
      <c r="H851" s="46" t="s">
        <v>93</v>
      </c>
      <c r="I851" s="13" t="s">
        <v>61</v>
      </c>
      <c r="J851" s="14">
        <v>1.03</v>
      </c>
      <c r="K851" s="14">
        <v>281.02199999999999</v>
      </c>
      <c r="L851" s="15">
        <f t="shared" si="64"/>
        <v>3.6651934723971791</v>
      </c>
      <c r="M851" s="6" t="s">
        <v>67</v>
      </c>
      <c r="N851" s="3" t="str">
        <f>_xlfn.IFNA(VLOOKUP($C851,DataSuS2021!$B$2:$O$173,2,FALSE),"")</f>
        <v>-</v>
      </c>
      <c r="O851" s="3" t="str">
        <f>_xlfn.IFNA(VLOOKUP($C851,DataSuS2021!$B$2:$O$173,3,FALSE),"")</f>
        <v>-</v>
      </c>
      <c r="P851" s="3" t="str">
        <f>_xlfn.IFNA(VLOOKUP($C851,DataSuS2021!$B$2:$O$173,4,FALSE),"")</f>
        <v>-</v>
      </c>
      <c r="Q851" s="3">
        <f>_xlfn.IFNA(VLOOKUP($C851,DataSuS2021!$B$2:$O$173,5,FALSE),"")</f>
        <v>1</v>
      </c>
      <c r="R851" s="3">
        <f>_xlfn.IFNA(VLOOKUP($C851,DataSuS2021!$B$2:$O$173,6,FALSE),"")</f>
        <v>1</v>
      </c>
      <c r="S851" s="3">
        <f>_xlfn.IFNA(VLOOKUP($C851,DataSuS2021!$B$2:$O$173,7,FALSE),"")</f>
        <v>1</v>
      </c>
      <c r="T851" s="3" t="str">
        <f>_xlfn.IFNA(VLOOKUP($C851,DataSuS2021!$B$2:$O$173,8,FALSE),"")</f>
        <v>-</v>
      </c>
      <c r="U851" s="3" t="str">
        <f>_xlfn.IFNA(VLOOKUP($C851,DataSuS2021!$B$2:$O$173,9,FALSE),"")</f>
        <v>-</v>
      </c>
      <c r="V851" s="3" t="str">
        <f>_xlfn.IFNA(VLOOKUP($C851,DataSuS2021!$B$2:$O$173,10,FALSE),"")</f>
        <v>-</v>
      </c>
      <c r="W851" s="3" t="str">
        <f>_xlfn.IFNA(VLOOKUP($C851,DataSuS2021!$B$2:$O$173,11,FALSE),"")</f>
        <v>-</v>
      </c>
      <c r="X851" s="3">
        <f>_xlfn.IFNA(VLOOKUP($C851,DataSuS2021!$B$2:$O$173,12,FALSE),"")</f>
        <v>2</v>
      </c>
      <c r="Y851" s="3" t="str">
        <f>_xlfn.IFNA(VLOOKUP($C851,DataSuS2021!$B$2:$O$173,13,FALSE),"")</f>
        <v>-</v>
      </c>
      <c r="Z851" s="42">
        <f t="shared" si="71"/>
        <v>5</v>
      </c>
      <c r="AA851" s="37" t="str">
        <f>_xlfn.IFNA(VLOOKUP($C851,DataSuS2022!$B$2:$O$854,2,FALSE),"")</f>
        <v>-</v>
      </c>
      <c r="AB851" s="37">
        <f>_xlfn.IFNA(VLOOKUP($C851,DataSuS2022!$B$2:$O$854,3,FALSE),"")</f>
        <v>1</v>
      </c>
      <c r="AC851" s="37" t="str">
        <f>_xlfn.IFNA(VLOOKUP($C851,DataSuS2022!$B$2:$O$854,4,FALSE),"")</f>
        <v>-</v>
      </c>
      <c r="AD851" s="37" t="str">
        <f>_xlfn.IFNA(VLOOKUP($C851,DataSuS2022!$B$2:$O$854,5,FALSE),"")</f>
        <v>-</v>
      </c>
      <c r="AE851" s="37" t="str">
        <f>_xlfn.IFNA(VLOOKUP($C851,DataSuS2022!$B$2:$O$854,6,FALSE),"")</f>
        <v>-</v>
      </c>
      <c r="AF851" s="37" t="str">
        <f>_xlfn.IFNA(VLOOKUP($C851,DataSuS2022!$B$2:$O$854,7,FALSE),"")</f>
        <v>-</v>
      </c>
      <c r="AG851" s="37">
        <f>_xlfn.IFNA(VLOOKUP($C851,DataSuS2022!$B$2:$O$854,8,FALSE),"")</f>
        <v>1</v>
      </c>
      <c r="AH851" s="37" t="str">
        <f>_xlfn.IFNA(VLOOKUP($C851,DataSuS2022!$B$2:$O$854,9,FALSE),"")</f>
        <v>-</v>
      </c>
      <c r="AI851" s="37">
        <f>_xlfn.IFNA(VLOOKUP($C851,DataSuS2022!$B$2:$O$854,10,FALSE),"")</f>
        <v>1</v>
      </c>
      <c r="AJ851" s="37" t="str">
        <f>_xlfn.IFNA(VLOOKUP($C851,DataSuS2022!$B$2:$O$854,11,FALSE),"")</f>
        <v>-</v>
      </c>
      <c r="AK851" s="37" t="str">
        <f>_xlfn.IFNA(VLOOKUP($C851,DataSuS2022!$B$2:$O$854,12,TRUE),"")</f>
        <v>-</v>
      </c>
      <c r="AL851" s="37" t="str">
        <f>_xlfn.IFNA(VLOOKUP($C851,DataSuS2022!$B$2:$O$854,13,FALSE),"")</f>
        <v>-</v>
      </c>
      <c r="AM851" s="44">
        <f t="shared" si="72"/>
        <v>3</v>
      </c>
      <c r="AN851">
        <f>_xlfn.IFNA(VLOOKUP($C851,DataSuS2023!$B$2:$O$854,2,FALSE),"")</f>
        <v>2</v>
      </c>
      <c r="AO851" t="str">
        <f>_xlfn.IFNA(VLOOKUP($C851,DataSuS2023!$B$2:$O$854,3,FALSE),"")</f>
        <v>-</v>
      </c>
      <c r="AP851" t="str">
        <f>_xlfn.IFNA(VLOOKUP($C851,DataSuS2023!$B$2:$O$854,4,FALSE),"")</f>
        <v>-</v>
      </c>
      <c r="AQ851" t="str">
        <f>_xlfn.IFNA(VLOOKUP($C851,DataSuS2023!$B$2:$O$854,5,FALSE),"")</f>
        <v>-</v>
      </c>
      <c r="AR851">
        <f>_xlfn.IFNA(VLOOKUP($C851,DataSuS2023!$B$2:$O$854,6,FALSE),"")</f>
        <v>2</v>
      </c>
      <c r="AS851" t="str">
        <f>_xlfn.IFNA(VLOOKUP($C851,DataSuS2023!$B$2:$O$854,7,FALSE),"")</f>
        <v>-</v>
      </c>
      <c r="AT851" t="str">
        <f>_xlfn.IFNA(VLOOKUP($C851,DataSuS2023!$B$2:$O$854,8,FALSE),"")</f>
        <v>-</v>
      </c>
      <c r="AU851" t="str">
        <f>_xlfn.IFNA(VLOOKUP($C851,DataSuS2023!$B$2:$O$854,9,FALSE),"")</f>
        <v>-</v>
      </c>
      <c r="AV851" t="str">
        <f>_xlfn.IFNA(VLOOKUP($C851,DataSuS2023!$B$2:$O$854,10,FALSE),"")</f>
        <v>-</v>
      </c>
      <c r="AW851" t="str">
        <f>_xlfn.IFNA(VLOOKUP($C851,DataSuS2023!$B$2:$O$854,11,FALSE),"")</f>
        <v>-</v>
      </c>
      <c r="AX851" t="str">
        <f>_xlfn.IFNA(VLOOKUP($C851,DataSuS2023!$B$2:$O$854,12,FALSE),"")</f>
        <v>-</v>
      </c>
      <c r="AY851">
        <f>_xlfn.IFNA(VLOOKUP($C851,DataSuS2023!$B$2:$O$854,13,FALSE),"")</f>
        <v>1</v>
      </c>
      <c r="AZ851" s="43">
        <f t="shared" si="74"/>
        <v>5</v>
      </c>
      <c r="BA851">
        <f t="shared" si="73"/>
        <v>13</v>
      </c>
    </row>
    <row r="852" spans="1:53" ht="15.75" customHeight="1">
      <c r="A852" s="10" t="s">
        <v>1436</v>
      </c>
      <c r="B852" s="5">
        <v>3172004</v>
      </c>
      <c r="C852" s="5" t="str">
        <f t="shared" si="70"/>
        <v>31720</v>
      </c>
      <c r="D852" s="11" t="s">
        <v>78</v>
      </c>
      <c r="E852" s="12">
        <v>0.437</v>
      </c>
      <c r="F852" s="12">
        <v>0.59899999999999998</v>
      </c>
      <c r="G852" s="13">
        <v>0.70899999999999996</v>
      </c>
      <c r="H852" s="46" t="s">
        <v>1437</v>
      </c>
      <c r="I852" s="13" t="s">
        <v>61</v>
      </c>
      <c r="J852" s="14">
        <v>10.47</v>
      </c>
      <c r="K852" s="14">
        <v>243.351</v>
      </c>
      <c r="L852" s="15">
        <f t="shared" si="64"/>
        <v>43.024273580137333</v>
      </c>
      <c r="M852" s="6" t="s">
        <v>62</v>
      </c>
      <c r="N852" s="3" t="str">
        <f>_xlfn.IFNA(VLOOKUP($C852,DataSuS2021!$B$2:$O$173,2,FALSE),"")</f>
        <v>-</v>
      </c>
      <c r="O852" s="3" t="str">
        <f>_xlfn.IFNA(VLOOKUP($C852,DataSuS2021!$B$2:$O$173,3,FALSE),"")</f>
        <v>-</v>
      </c>
      <c r="P852" s="3">
        <f>_xlfn.IFNA(VLOOKUP($C852,DataSuS2021!$B$2:$O$173,4,FALSE),"")</f>
        <v>1</v>
      </c>
      <c r="Q852" s="3">
        <f>_xlfn.IFNA(VLOOKUP($C852,DataSuS2021!$B$2:$O$173,5,FALSE),"")</f>
        <v>1</v>
      </c>
      <c r="R852" s="3">
        <f>_xlfn.IFNA(VLOOKUP($C852,DataSuS2021!$B$2:$O$173,6,FALSE),"")</f>
        <v>1</v>
      </c>
      <c r="S852" s="3" t="str">
        <f>_xlfn.IFNA(VLOOKUP($C852,DataSuS2021!$B$2:$O$173,7,FALSE),"")</f>
        <v>-</v>
      </c>
      <c r="T852" s="3" t="str">
        <f>_xlfn.IFNA(VLOOKUP($C852,DataSuS2021!$B$2:$O$173,8,FALSE),"")</f>
        <v>-</v>
      </c>
      <c r="U852" s="3" t="str">
        <f>_xlfn.IFNA(VLOOKUP($C852,DataSuS2021!$B$2:$O$173,9,FALSE),"")</f>
        <v>-</v>
      </c>
      <c r="V852" s="3" t="str">
        <f>_xlfn.IFNA(VLOOKUP($C852,DataSuS2021!$B$2:$O$173,10,FALSE),"")</f>
        <v>-</v>
      </c>
      <c r="W852" s="3" t="str">
        <f>_xlfn.IFNA(VLOOKUP($C852,DataSuS2021!$B$2:$O$173,11,FALSE),"")</f>
        <v>-</v>
      </c>
      <c r="X852" s="3" t="str">
        <f>_xlfn.IFNA(VLOOKUP($C852,DataSuS2021!$B$2:$O$173,12,FALSE),"")</f>
        <v>-</v>
      </c>
      <c r="Y852" s="3" t="str">
        <f>_xlfn.IFNA(VLOOKUP($C852,DataSuS2021!$B$2:$O$173,13,FALSE),"")</f>
        <v>-</v>
      </c>
      <c r="Z852" s="42">
        <f t="shared" si="71"/>
        <v>3</v>
      </c>
      <c r="AA852" s="37" t="str">
        <f>_xlfn.IFNA(VLOOKUP($C852,DataSuS2022!$B$2:$O$854,2,FALSE),"")</f>
        <v>-</v>
      </c>
      <c r="AB852" s="37" t="str">
        <f>_xlfn.IFNA(VLOOKUP($C852,DataSuS2022!$B$2:$O$854,3,FALSE),"")</f>
        <v>-</v>
      </c>
      <c r="AC852" s="37">
        <f>_xlfn.IFNA(VLOOKUP($C852,DataSuS2022!$B$2:$O$854,4,FALSE),"")</f>
        <v>2</v>
      </c>
      <c r="AD852" s="37" t="str">
        <f>_xlfn.IFNA(VLOOKUP($C852,DataSuS2022!$B$2:$O$854,5,FALSE),"")</f>
        <v>-</v>
      </c>
      <c r="AE852" s="37" t="str">
        <f>_xlfn.IFNA(VLOOKUP($C852,DataSuS2022!$B$2:$O$854,6,FALSE),"")</f>
        <v>-</v>
      </c>
      <c r="AF852" s="37">
        <f>_xlfn.IFNA(VLOOKUP($C852,DataSuS2022!$B$2:$O$854,7,FALSE),"")</f>
        <v>1</v>
      </c>
      <c r="AG852" s="37">
        <f>_xlfn.IFNA(VLOOKUP($C852,DataSuS2022!$B$2:$O$854,8,FALSE),"")</f>
        <v>2</v>
      </c>
      <c r="AH852" s="37">
        <f>_xlfn.IFNA(VLOOKUP($C852,DataSuS2022!$B$2:$O$854,9,FALSE),"")</f>
        <v>1</v>
      </c>
      <c r="AI852" s="37" t="str">
        <f>_xlfn.IFNA(VLOOKUP($C852,DataSuS2022!$B$2:$O$854,10,FALSE),"")</f>
        <v>-</v>
      </c>
      <c r="AJ852" s="37" t="str">
        <f>_xlfn.IFNA(VLOOKUP($C852,DataSuS2022!$B$2:$O$854,11,FALSE),"")</f>
        <v>-</v>
      </c>
      <c r="AK852" s="37" t="str">
        <f>_xlfn.IFNA(VLOOKUP($C852,DataSuS2022!$B$2:$O$854,12,TRUE),"")</f>
        <v>-</v>
      </c>
      <c r="AL852" s="37" t="str">
        <f>_xlfn.IFNA(VLOOKUP($C852,DataSuS2022!$B$2:$O$854,13,FALSE),"")</f>
        <v>-</v>
      </c>
      <c r="AM852" s="44">
        <f t="shared" si="72"/>
        <v>6</v>
      </c>
      <c r="AN852" t="str">
        <f>_xlfn.IFNA(VLOOKUP($C852,DataSuS2023!$B$2:$O$854,2,FALSE),"")</f>
        <v>-</v>
      </c>
      <c r="AO852">
        <f>_xlfn.IFNA(VLOOKUP($C852,DataSuS2023!$B$2:$O$854,3,FALSE),"")</f>
        <v>1</v>
      </c>
      <c r="AP852" t="str">
        <f>_xlfn.IFNA(VLOOKUP($C852,DataSuS2023!$B$2:$O$854,4,FALSE),"")</f>
        <v>-</v>
      </c>
      <c r="AQ852" t="str">
        <f>_xlfn.IFNA(VLOOKUP($C852,DataSuS2023!$B$2:$O$854,5,FALSE),"")</f>
        <v>-</v>
      </c>
      <c r="AR852" t="str">
        <f>_xlfn.IFNA(VLOOKUP($C852,DataSuS2023!$B$2:$O$854,6,FALSE),"")</f>
        <v>-</v>
      </c>
      <c r="AS852" t="str">
        <f>_xlfn.IFNA(VLOOKUP($C852,DataSuS2023!$B$2:$O$854,7,FALSE),"")</f>
        <v>-</v>
      </c>
      <c r="AT852" t="str">
        <f>_xlfn.IFNA(VLOOKUP($C852,DataSuS2023!$B$2:$O$854,8,FALSE),"")</f>
        <v>-</v>
      </c>
      <c r="AU852" t="str">
        <f>_xlfn.IFNA(VLOOKUP($C852,DataSuS2023!$B$2:$O$854,9,FALSE),"")</f>
        <v>-</v>
      </c>
      <c r="AV852" t="str">
        <f>_xlfn.IFNA(VLOOKUP($C852,DataSuS2023!$B$2:$O$854,10,FALSE),"")</f>
        <v>-</v>
      </c>
      <c r="AW852" t="str">
        <f>_xlfn.IFNA(VLOOKUP($C852,DataSuS2023!$B$2:$O$854,11,FALSE),"")</f>
        <v>-</v>
      </c>
      <c r="AX852" t="str">
        <f>_xlfn.IFNA(VLOOKUP($C852,DataSuS2023!$B$2:$O$854,12,FALSE),"")</f>
        <v>-</v>
      </c>
      <c r="AY852" t="str">
        <f>_xlfn.IFNA(VLOOKUP($C852,DataSuS2023!$B$2:$O$854,13,FALSE),"")</f>
        <v>-</v>
      </c>
      <c r="AZ852" s="43">
        <f t="shared" si="74"/>
        <v>1</v>
      </c>
      <c r="BA852">
        <f t="shared" si="73"/>
        <v>10</v>
      </c>
    </row>
    <row r="853" spans="1:53" ht="15.75" customHeight="1">
      <c r="A853" s="10" t="s">
        <v>1438</v>
      </c>
      <c r="B853" s="5">
        <v>3172103</v>
      </c>
      <c r="C853" s="5" t="str">
        <f t="shared" si="70"/>
        <v>31721</v>
      </c>
      <c r="D853" s="11" t="s">
        <v>56</v>
      </c>
      <c r="E853" s="12">
        <v>0.46600000000000003</v>
      </c>
      <c r="F853" s="12">
        <v>0.58299999999999996</v>
      </c>
      <c r="G853" s="13">
        <v>0.66900000000000004</v>
      </c>
      <c r="H853" s="46" t="s">
        <v>1439</v>
      </c>
      <c r="I853" s="13" t="s">
        <v>61</v>
      </c>
      <c r="J853" s="14">
        <v>1.72</v>
      </c>
      <c r="K853" s="14">
        <v>205.55199999999999</v>
      </c>
      <c r="L853" s="15">
        <f t="shared" si="64"/>
        <v>8.3677123063750294</v>
      </c>
      <c r="M853" s="6" t="s">
        <v>62</v>
      </c>
      <c r="N853" s="3" t="str">
        <f>_xlfn.IFNA(VLOOKUP($C853,DataSuS2021!$B$2:$O$173,2,FALSE),"")</f>
        <v/>
      </c>
      <c r="O853" s="3" t="str">
        <f>_xlfn.IFNA(VLOOKUP($C853,DataSuS2021!$B$2:$O$173,3,FALSE),"")</f>
        <v/>
      </c>
      <c r="P853" s="3" t="str">
        <f>_xlfn.IFNA(VLOOKUP($C853,DataSuS2021!$B$2:$O$173,4,FALSE),"")</f>
        <v/>
      </c>
      <c r="Q853" s="3" t="str">
        <f>_xlfn.IFNA(VLOOKUP($C853,DataSuS2021!$B$2:$O$173,5,FALSE),"")</f>
        <v/>
      </c>
      <c r="R853" s="3" t="str">
        <f>_xlfn.IFNA(VLOOKUP($C853,DataSuS2021!$B$2:$O$173,6,FALSE),"")</f>
        <v/>
      </c>
      <c r="S853" s="3" t="str">
        <f>_xlfn.IFNA(VLOOKUP($C853,DataSuS2021!$B$2:$O$173,7,FALSE),"")</f>
        <v/>
      </c>
      <c r="T853" s="3" t="str">
        <f>_xlfn.IFNA(VLOOKUP($C853,DataSuS2021!$B$2:$O$173,8,FALSE),"")</f>
        <v/>
      </c>
      <c r="U853" s="3" t="str">
        <f>_xlfn.IFNA(VLOOKUP($C853,DataSuS2021!$B$2:$O$173,9,FALSE),"")</f>
        <v/>
      </c>
      <c r="V853" s="3" t="str">
        <f>_xlfn.IFNA(VLOOKUP($C853,DataSuS2021!$B$2:$O$173,10,FALSE),"")</f>
        <v/>
      </c>
      <c r="W853" s="3" t="str">
        <f>_xlfn.IFNA(VLOOKUP($C853,DataSuS2021!$B$2:$O$173,11,FALSE),"")</f>
        <v/>
      </c>
      <c r="X853" s="3" t="str">
        <f>_xlfn.IFNA(VLOOKUP($C853,DataSuS2021!$B$2:$O$173,12,FALSE),"")</f>
        <v/>
      </c>
      <c r="Y853" s="3" t="str">
        <f>_xlfn.IFNA(VLOOKUP($C853,DataSuS2021!$B$2:$O$173,13,FALSE),"")</f>
        <v/>
      </c>
      <c r="Z853" s="42">
        <f t="shared" si="71"/>
        <v>0</v>
      </c>
      <c r="AA853" s="37" t="str">
        <f>_xlfn.IFNA(VLOOKUP($C853,DataSuS2022!$B$2:$O$854,2,FALSE),"")</f>
        <v>-</v>
      </c>
      <c r="AB853" s="37" t="str">
        <f>_xlfn.IFNA(VLOOKUP($C853,DataSuS2022!$B$2:$O$854,3,FALSE),"")</f>
        <v>-</v>
      </c>
      <c r="AC853" s="37" t="str">
        <f>_xlfn.IFNA(VLOOKUP($C853,DataSuS2022!$B$2:$O$854,4,FALSE),"")</f>
        <v>-</v>
      </c>
      <c r="AD853" s="37" t="str">
        <f>_xlfn.IFNA(VLOOKUP($C853,DataSuS2022!$B$2:$O$854,5,FALSE),"")</f>
        <v>-</v>
      </c>
      <c r="AE853" s="37" t="str">
        <f>_xlfn.IFNA(VLOOKUP($C853,DataSuS2022!$B$2:$O$854,6,FALSE),"")</f>
        <v>-</v>
      </c>
      <c r="AF853" s="37" t="str">
        <f>_xlfn.IFNA(VLOOKUP($C853,DataSuS2022!$B$2:$O$854,7,FALSE),"")</f>
        <v>-</v>
      </c>
      <c r="AG853" s="37" t="str">
        <f>_xlfn.IFNA(VLOOKUP($C853,DataSuS2022!$B$2:$O$854,8,FALSE),"")</f>
        <v>-</v>
      </c>
      <c r="AH853" s="37" t="str">
        <f>_xlfn.IFNA(VLOOKUP($C853,DataSuS2022!$B$2:$O$854,9,FALSE),"")</f>
        <v>-</v>
      </c>
      <c r="AI853" s="37" t="str">
        <f>_xlfn.IFNA(VLOOKUP($C853,DataSuS2022!$B$2:$O$854,10,FALSE),"")</f>
        <v>-</v>
      </c>
      <c r="AJ853" s="37" t="str">
        <f>_xlfn.IFNA(VLOOKUP($C853,DataSuS2022!$B$2:$O$854,11,FALSE),"")</f>
        <v>-</v>
      </c>
      <c r="AK853" s="37" t="str">
        <f>_xlfn.IFNA(VLOOKUP($C853,DataSuS2022!$B$2:$O$854,12,TRUE),"")</f>
        <v>-</v>
      </c>
      <c r="AL853" s="37" t="str">
        <f>_xlfn.IFNA(VLOOKUP($C853,DataSuS2022!$B$2:$O$854,13,FALSE),"")</f>
        <v>-</v>
      </c>
      <c r="AM853" s="44">
        <f t="shared" si="72"/>
        <v>0</v>
      </c>
      <c r="AN853" t="str">
        <f>_xlfn.IFNA(VLOOKUP($C853,DataSuS2023!$B$2:$O$854,2,FALSE),"")</f>
        <v>-</v>
      </c>
      <c r="AO853" t="str">
        <f>_xlfn.IFNA(VLOOKUP($C853,DataSuS2023!$B$2:$O$854,3,FALSE),"")</f>
        <v>-</v>
      </c>
      <c r="AP853" t="str">
        <f>_xlfn.IFNA(VLOOKUP($C853,DataSuS2023!$B$2:$O$854,4,FALSE),"")</f>
        <v>-</v>
      </c>
      <c r="AQ853" t="str">
        <f>_xlfn.IFNA(VLOOKUP($C853,DataSuS2023!$B$2:$O$854,5,FALSE),"")</f>
        <v>-</v>
      </c>
      <c r="AR853" t="str">
        <f>_xlfn.IFNA(VLOOKUP($C853,DataSuS2023!$B$2:$O$854,6,FALSE),"")</f>
        <v>-</v>
      </c>
      <c r="AS853" t="str">
        <f>_xlfn.IFNA(VLOOKUP($C853,DataSuS2023!$B$2:$O$854,7,FALSE),"")</f>
        <v>-</v>
      </c>
      <c r="AT853" t="str">
        <f>_xlfn.IFNA(VLOOKUP($C853,DataSuS2023!$B$2:$O$854,8,FALSE),"")</f>
        <v>-</v>
      </c>
      <c r="AU853" t="str">
        <f>_xlfn.IFNA(VLOOKUP($C853,DataSuS2023!$B$2:$O$854,9,FALSE),"")</f>
        <v>-</v>
      </c>
      <c r="AV853" t="str">
        <f>_xlfn.IFNA(VLOOKUP($C853,DataSuS2023!$B$2:$O$854,10,FALSE),"")</f>
        <v>-</v>
      </c>
      <c r="AW853" t="str">
        <f>_xlfn.IFNA(VLOOKUP($C853,DataSuS2023!$B$2:$O$854,11,FALSE),"")</f>
        <v>-</v>
      </c>
      <c r="AX853" t="str">
        <f>_xlfn.IFNA(VLOOKUP($C853,DataSuS2023!$B$2:$O$854,12,FALSE),"")</f>
        <v>-</v>
      </c>
      <c r="AY853" t="str">
        <f>_xlfn.IFNA(VLOOKUP($C853,DataSuS2023!$B$2:$O$854,13,FALSE),"")</f>
        <v>-</v>
      </c>
      <c r="AZ853" s="43">
        <f t="shared" si="74"/>
        <v>0</v>
      </c>
      <c r="BA853">
        <f t="shared" si="73"/>
        <v>0</v>
      </c>
    </row>
    <row r="854" spans="1:53" ht="15.75" customHeight="1">
      <c r="A854" s="10" t="s">
        <v>1440</v>
      </c>
      <c r="B854" s="5">
        <v>3172202</v>
      </c>
      <c r="C854" s="5" t="str">
        <f t="shared" si="70"/>
        <v>31722</v>
      </c>
      <c r="D854" s="11" t="s">
        <v>85</v>
      </c>
      <c r="E854" s="12">
        <v>0.439</v>
      </c>
      <c r="F854" s="12">
        <v>0.56999999999999995</v>
      </c>
      <c r="G854" s="13">
        <v>0.67800000000000005</v>
      </c>
      <c r="H854" s="46" t="s">
        <v>1441</v>
      </c>
      <c r="I854" s="13" t="s">
        <v>61</v>
      </c>
      <c r="J854" s="14">
        <v>0.57999999999999996</v>
      </c>
      <c r="K854" s="14">
        <v>102.48699999999999</v>
      </c>
      <c r="L854" s="15">
        <f t="shared" si="64"/>
        <v>5.6592543444534433</v>
      </c>
      <c r="M854" s="6" t="s">
        <v>89</v>
      </c>
      <c r="N854" s="3" t="str">
        <f>_xlfn.IFNA(VLOOKUP($C854,DataSuS2021!$B$2:$O$173,2,FALSE),"")</f>
        <v/>
      </c>
      <c r="O854" s="3" t="str">
        <f>_xlfn.IFNA(VLOOKUP($C854,DataSuS2021!$B$2:$O$173,3,FALSE),"")</f>
        <v/>
      </c>
      <c r="P854" s="3" t="str">
        <f>_xlfn.IFNA(VLOOKUP($C854,DataSuS2021!$B$2:$O$173,4,FALSE),"")</f>
        <v/>
      </c>
      <c r="Q854" s="3" t="str">
        <f>_xlfn.IFNA(VLOOKUP($C854,DataSuS2021!$B$2:$O$173,5,FALSE),"")</f>
        <v/>
      </c>
      <c r="R854" s="3" t="str">
        <f>_xlfn.IFNA(VLOOKUP($C854,DataSuS2021!$B$2:$O$173,6,FALSE),"")</f>
        <v/>
      </c>
      <c r="S854" s="3" t="str">
        <f>_xlfn.IFNA(VLOOKUP($C854,DataSuS2021!$B$2:$O$173,7,FALSE),"")</f>
        <v/>
      </c>
      <c r="T854" s="3" t="str">
        <f>_xlfn.IFNA(VLOOKUP($C854,DataSuS2021!$B$2:$O$173,8,FALSE),"")</f>
        <v/>
      </c>
      <c r="U854" s="3" t="str">
        <f>_xlfn.IFNA(VLOOKUP($C854,DataSuS2021!$B$2:$O$173,9,FALSE),"")</f>
        <v/>
      </c>
      <c r="V854" s="3" t="str">
        <f>_xlfn.IFNA(VLOOKUP($C854,DataSuS2021!$B$2:$O$173,10,FALSE),"")</f>
        <v/>
      </c>
      <c r="W854" s="3" t="str">
        <f>_xlfn.IFNA(VLOOKUP($C854,DataSuS2021!$B$2:$O$173,11,FALSE),"")</f>
        <v/>
      </c>
      <c r="X854" s="3" t="str">
        <f>_xlfn.IFNA(VLOOKUP($C854,DataSuS2021!$B$2:$O$173,12,FALSE),"")</f>
        <v/>
      </c>
      <c r="Y854" s="3" t="str">
        <f>_xlfn.IFNA(VLOOKUP($C854,DataSuS2021!$B$2:$O$173,13,FALSE),"")</f>
        <v/>
      </c>
      <c r="Z854" s="42">
        <f t="shared" si="71"/>
        <v>0</v>
      </c>
      <c r="AA854" s="37" t="str">
        <f>_xlfn.IFNA(VLOOKUP($C854,DataSuS2022!$B$2:$O$854,2,FALSE),"")</f>
        <v>-</v>
      </c>
      <c r="AB854" s="37" t="str">
        <f>_xlfn.IFNA(VLOOKUP($C854,DataSuS2022!$B$2:$O$854,3,FALSE),"")</f>
        <v>-</v>
      </c>
      <c r="AC854" s="37" t="str">
        <f>_xlfn.IFNA(VLOOKUP($C854,DataSuS2022!$B$2:$O$854,4,FALSE),"")</f>
        <v>-</v>
      </c>
      <c r="AD854" s="37" t="str">
        <f>_xlfn.IFNA(VLOOKUP($C854,DataSuS2022!$B$2:$O$854,5,FALSE),"")</f>
        <v>-</v>
      </c>
      <c r="AE854" s="37" t="str">
        <f>_xlfn.IFNA(VLOOKUP($C854,DataSuS2022!$B$2:$O$854,6,FALSE),"")</f>
        <v>-</v>
      </c>
      <c r="AF854" s="37" t="str">
        <f>_xlfn.IFNA(VLOOKUP($C854,DataSuS2022!$B$2:$O$854,7,FALSE),"")</f>
        <v>-</v>
      </c>
      <c r="AG854" s="37" t="str">
        <f>_xlfn.IFNA(VLOOKUP($C854,DataSuS2022!$B$2:$O$854,8,FALSE),"")</f>
        <v>-</v>
      </c>
      <c r="AH854" s="37" t="str">
        <f>_xlfn.IFNA(VLOOKUP($C854,DataSuS2022!$B$2:$O$854,9,FALSE),"")</f>
        <v>-</v>
      </c>
      <c r="AI854" s="37" t="str">
        <f>_xlfn.IFNA(VLOOKUP($C854,DataSuS2022!$B$2:$O$854,10,FALSE),"")</f>
        <v>-</v>
      </c>
      <c r="AJ854" s="37" t="str">
        <f>_xlfn.IFNA(VLOOKUP($C854,DataSuS2022!$B$2:$O$854,11,FALSE),"")</f>
        <v>-</v>
      </c>
      <c r="AK854" s="37" t="str">
        <f>_xlfn.IFNA(VLOOKUP($C854,DataSuS2022!$B$2:$O$854,12,TRUE),"")</f>
        <v>-</v>
      </c>
      <c r="AL854" s="37" t="str">
        <f>_xlfn.IFNA(VLOOKUP($C854,DataSuS2022!$B$2:$O$854,13,FALSE),"")</f>
        <v>-</v>
      </c>
      <c r="AM854" s="44">
        <f t="shared" si="72"/>
        <v>0</v>
      </c>
      <c r="AN854" t="str">
        <f>_xlfn.IFNA(VLOOKUP($C854,DataSuS2023!$B$2:$O$854,2,FALSE),"")</f>
        <v>-</v>
      </c>
      <c r="AO854" t="str">
        <f>_xlfn.IFNA(VLOOKUP($C854,DataSuS2023!$B$2:$O$854,3,FALSE),"")</f>
        <v>-</v>
      </c>
      <c r="AP854" t="str">
        <f>_xlfn.IFNA(VLOOKUP($C854,DataSuS2023!$B$2:$O$854,4,FALSE),"")</f>
        <v>-</v>
      </c>
      <c r="AQ854" t="str">
        <f>_xlfn.IFNA(VLOOKUP($C854,DataSuS2023!$B$2:$O$854,5,FALSE),"")</f>
        <v>-</v>
      </c>
      <c r="AR854" t="str">
        <f>_xlfn.IFNA(VLOOKUP($C854,DataSuS2023!$B$2:$O$854,6,FALSE),"")</f>
        <v>-</v>
      </c>
      <c r="AS854" t="str">
        <f>_xlfn.IFNA(VLOOKUP($C854,DataSuS2023!$B$2:$O$854,7,FALSE),"")</f>
        <v>-</v>
      </c>
      <c r="AT854" t="str">
        <f>_xlfn.IFNA(VLOOKUP($C854,DataSuS2023!$B$2:$O$854,8,FALSE),"")</f>
        <v>-</v>
      </c>
      <c r="AU854" t="str">
        <f>_xlfn.IFNA(VLOOKUP($C854,DataSuS2023!$B$2:$O$854,9,FALSE),"")</f>
        <v>-</v>
      </c>
      <c r="AV854" t="str">
        <f>_xlfn.IFNA(VLOOKUP($C854,DataSuS2023!$B$2:$O$854,10,FALSE),"")</f>
        <v>-</v>
      </c>
      <c r="AW854" t="str">
        <f>_xlfn.IFNA(VLOOKUP($C854,DataSuS2023!$B$2:$O$854,11,FALSE),"")</f>
        <v>-</v>
      </c>
      <c r="AX854" t="str">
        <f>_xlfn.IFNA(VLOOKUP($C854,DataSuS2023!$B$2:$O$854,12,FALSE),"")</f>
        <v>-</v>
      </c>
      <c r="AY854" t="str">
        <f>_xlfn.IFNA(VLOOKUP($C854,DataSuS2023!$B$2:$O$854,13,FALSE),"")</f>
        <v>-</v>
      </c>
      <c r="AZ854" s="43">
        <f t="shared" si="74"/>
        <v>0</v>
      </c>
      <c r="BA854">
        <f t="shared" si="73"/>
        <v>0</v>
      </c>
    </row>
    <row r="855" spans="1:53" ht="15.75" customHeight="1">
      <c r="A855" s="7"/>
      <c r="B855" s="7"/>
      <c r="C855" s="7"/>
      <c r="D855" s="17"/>
      <c r="E855" s="18"/>
      <c r="F855" s="18"/>
      <c r="H855" s="47"/>
      <c r="I855" s="7"/>
      <c r="J855" s="7"/>
      <c r="K855" s="7"/>
      <c r="L855" s="19"/>
      <c r="M855" s="7"/>
      <c r="AA855" s="37" t="str">
        <f>_xlfn.IFNA(VLOOKUP($C855,DataSuS2022!$B$2:$O$854,2,FALSE),"")</f>
        <v/>
      </c>
      <c r="AB855" s="37" t="str">
        <f>_xlfn.IFNA(VLOOKUP($C855,DataSuS2022!$B$2:$O$854,3,FALSE),"")</f>
        <v/>
      </c>
      <c r="AC855" s="37" t="str">
        <f>_xlfn.IFNA(VLOOKUP($C855,DataSuS2022!$B$2:$O$854,4,FALSE),"")</f>
        <v/>
      </c>
      <c r="AD855" s="37" t="str">
        <f>_xlfn.IFNA(VLOOKUP($C855,DataSuS2022!$B$2:$O$854,5,FALSE),"")</f>
        <v/>
      </c>
      <c r="AE855" s="37" t="str">
        <f>_xlfn.IFNA(VLOOKUP($C855,DataSuS2022!$B$2:$O$854,6,FALSE),"")</f>
        <v/>
      </c>
      <c r="AF855" s="37" t="str">
        <f>_xlfn.IFNA(VLOOKUP($C855,DataSuS2022!$B$2:$O$854,7,FALSE),"")</f>
        <v/>
      </c>
      <c r="AG855" s="37" t="str">
        <f>_xlfn.IFNA(VLOOKUP($C855,DataSuS2022!$B$2:$O$854,8,FALSE),"")</f>
        <v/>
      </c>
      <c r="AH855" s="37" t="str">
        <f>_xlfn.IFNA(VLOOKUP($C855,DataSuS2022!$B$2:$O$854,9,FALSE),"")</f>
        <v/>
      </c>
      <c r="AI855" s="37" t="str">
        <f>_xlfn.IFNA(VLOOKUP($C855,DataSuS2022!$B$2:$O$854,10,FALSE),"")</f>
        <v/>
      </c>
      <c r="AJ855" s="37" t="str">
        <f>_xlfn.IFNA(VLOOKUP($C855,DataSuS2022!$B$2:$O$854,11,FALSE),"")</f>
        <v/>
      </c>
      <c r="AK855" s="37" t="str">
        <f>_xlfn.IFNA(VLOOKUP($C855,DataSuS2022!$B$2:$O$854,12,TRUE),"")</f>
        <v/>
      </c>
      <c r="AL855" s="37" t="str">
        <f>_xlfn.IFNA(VLOOKUP($C855,DataSuS2022!$B$2:$O$854,13,FALSE),"")</f>
        <v/>
      </c>
      <c r="AM855" s="37" t="str">
        <f>_xlfn.IFNA(VLOOKUP($C855,DataSuS2022!$B$2:$O$854,14,FALSE),"")</f>
        <v/>
      </c>
      <c r="AN855" t="str">
        <f>_xlfn.IFNA(VLOOKUP($C855,DataSuS2023!$B$2:$O$854,2,FALSE),"")</f>
        <v/>
      </c>
      <c r="AO855" t="str">
        <f>_xlfn.IFNA(VLOOKUP($C855,DataSuS2023!$B$2:$O$854,3,FALSE),"")</f>
        <v/>
      </c>
      <c r="AP855" t="str">
        <f>_xlfn.IFNA(VLOOKUP($C855,DataSuS2023!$B$2:$O$854,4,FALSE),"")</f>
        <v/>
      </c>
      <c r="AQ855" t="str">
        <f>_xlfn.IFNA(VLOOKUP($C855,DataSuS2023!$B$2:$O$854,5,FALSE),"")</f>
        <v/>
      </c>
      <c r="AR855" t="str">
        <f>_xlfn.IFNA(VLOOKUP($C855,DataSuS2023!$B$2:$O$854,6,FALSE),"")</f>
        <v/>
      </c>
      <c r="AS855" t="str">
        <f>_xlfn.IFNA(VLOOKUP($C855,DataSuS2023!$B$2:$O$854,7,FALSE),"")</f>
        <v/>
      </c>
      <c r="AT855" t="str">
        <f>_xlfn.IFNA(VLOOKUP($C855,DataSuS2023!$B$2:$O$854,8,FALSE),"")</f>
        <v/>
      </c>
      <c r="AU855" t="str">
        <f>_xlfn.IFNA(VLOOKUP($C855,DataSuS2023!$B$2:$O$854,9,FALSE),"")</f>
        <v/>
      </c>
      <c r="AV855" t="str">
        <f>_xlfn.IFNA(VLOOKUP($C855,DataSuS2023!$B$2:$O$854,10,FALSE),"")</f>
        <v/>
      </c>
      <c r="AW855" t="str">
        <f>_xlfn.IFNA(VLOOKUP($C855,DataSuS2023!$B$2:$O$854,11,FALSE),"")</f>
        <v/>
      </c>
      <c r="AX855" t="str">
        <f>_xlfn.IFNA(VLOOKUP($C855,DataSuS2023!$B$2:$O$854,12,FALSE),"")</f>
        <v/>
      </c>
      <c r="AY855" t="str">
        <f>_xlfn.IFNA(VLOOKUP($C855,DataSuS2023!$B$2:$O$854,13,FALSE),"")</f>
        <v/>
      </c>
      <c r="AZ855" t="str">
        <f>_xlfn.IFNA(VLOOKUP($C855,DataSuS2023!$B$2:$O$854,14,FALSE),"")</f>
        <v/>
      </c>
    </row>
    <row r="856" spans="1:53" ht="15.75" customHeight="1">
      <c r="A856" s="7"/>
      <c r="B856" s="7"/>
      <c r="C856" s="7"/>
      <c r="D856" s="17"/>
      <c r="E856" s="18"/>
      <c r="F856" s="18"/>
      <c r="H856" s="47"/>
      <c r="I856" s="7"/>
      <c r="J856" s="7"/>
      <c r="K856" s="7"/>
      <c r="L856" s="19"/>
      <c r="M856" s="7"/>
    </row>
    <row r="857" spans="1:53" ht="15.75" customHeight="1">
      <c r="A857" s="7"/>
      <c r="B857" s="7"/>
      <c r="C857" s="7"/>
      <c r="D857" s="17"/>
      <c r="E857" s="18"/>
      <c r="F857" s="18"/>
      <c r="H857" s="47"/>
      <c r="I857" s="7"/>
      <c r="J857" s="7"/>
      <c r="K857" s="7"/>
      <c r="L857" s="19"/>
      <c r="M857" s="7"/>
    </row>
    <row r="858" spans="1:53" ht="15.75" customHeight="1">
      <c r="A858" s="7"/>
      <c r="B858" s="7"/>
      <c r="C858" s="7"/>
      <c r="D858" s="17"/>
      <c r="E858" s="18"/>
      <c r="F858" s="18"/>
      <c r="H858" s="47"/>
      <c r="I858" s="7"/>
      <c r="J858" s="7"/>
      <c r="K858" s="7"/>
      <c r="L858" s="19"/>
      <c r="M858" s="7"/>
    </row>
    <row r="859" spans="1:53" ht="15.75" customHeight="1">
      <c r="A859" s="7"/>
      <c r="B859" s="7"/>
      <c r="C859" s="7"/>
      <c r="D859" s="17"/>
      <c r="E859" s="18"/>
      <c r="F859" s="18"/>
      <c r="H859" s="47"/>
      <c r="I859" s="7"/>
      <c r="J859" s="7"/>
      <c r="K859" s="7"/>
      <c r="L859" s="19"/>
      <c r="M859" s="7"/>
    </row>
    <row r="860" spans="1:53" ht="15.75" customHeight="1">
      <c r="A860" s="7"/>
      <c r="B860" s="7"/>
      <c r="C860" s="7"/>
      <c r="D860" s="17"/>
      <c r="E860" s="18"/>
      <c r="F860" s="18"/>
      <c r="H860" s="47"/>
      <c r="I860" s="7"/>
      <c r="J860" s="7"/>
      <c r="K860" s="7"/>
      <c r="L860" s="19"/>
      <c r="M860" s="7"/>
    </row>
    <row r="861" spans="1:53" ht="15.75" customHeight="1">
      <c r="A861" s="7"/>
      <c r="B861" s="7"/>
      <c r="C861" s="7"/>
      <c r="D861" s="17"/>
      <c r="E861" s="18"/>
      <c r="F861" s="18"/>
      <c r="H861" s="47"/>
      <c r="I861" s="7"/>
      <c r="J861" s="7"/>
      <c r="K861" s="7"/>
      <c r="L861" s="19"/>
      <c r="M861" s="7"/>
    </row>
    <row r="862" spans="1:53" ht="15.75" customHeight="1">
      <c r="A862" s="7"/>
      <c r="B862" s="7"/>
      <c r="C862" s="7"/>
      <c r="D862" s="17"/>
      <c r="E862" s="18"/>
      <c r="F862" s="18"/>
      <c r="H862" s="47"/>
      <c r="I862" s="7"/>
      <c r="J862" s="7"/>
      <c r="K862" s="7"/>
      <c r="L862" s="19"/>
      <c r="M862" s="7"/>
    </row>
    <row r="863" spans="1:53" ht="15.75" customHeight="1">
      <c r="A863" s="7"/>
      <c r="B863" s="7"/>
      <c r="C863" s="7"/>
      <c r="D863" s="17"/>
      <c r="E863" s="18"/>
      <c r="F863" s="18"/>
      <c r="H863" s="47"/>
      <c r="I863" s="7"/>
      <c r="J863" s="7"/>
      <c r="K863" s="7"/>
      <c r="L863" s="19"/>
      <c r="M863" s="7"/>
    </row>
    <row r="864" spans="1:53" ht="15.75" customHeight="1">
      <c r="A864" s="7"/>
      <c r="B864" s="7"/>
      <c r="C864" s="7"/>
      <c r="D864" s="17"/>
      <c r="E864" s="18"/>
      <c r="F864" s="18"/>
      <c r="H864" s="47"/>
      <c r="I864" s="7"/>
      <c r="J864" s="7"/>
      <c r="K864" s="7"/>
      <c r="L864" s="19"/>
      <c r="M864" s="7"/>
    </row>
    <row r="865" spans="1:13" ht="15.75" customHeight="1">
      <c r="A865" s="7"/>
      <c r="B865" s="7"/>
      <c r="C865" s="7"/>
      <c r="D865" s="17"/>
      <c r="E865" s="18"/>
      <c r="F865" s="18"/>
      <c r="H865" s="47"/>
      <c r="I865" s="7"/>
      <c r="J865" s="7"/>
      <c r="K865" s="7"/>
      <c r="L865" s="19"/>
      <c r="M865" s="7"/>
    </row>
    <row r="866" spans="1:13" ht="15.75" customHeight="1">
      <c r="A866" s="7"/>
      <c r="B866" s="7"/>
      <c r="C866" s="7"/>
      <c r="D866" s="17"/>
      <c r="E866" s="18"/>
      <c r="F866" s="18"/>
      <c r="H866" s="47"/>
      <c r="I866" s="7"/>
      <c r="J866" s="7"/>
      <c r="K866" s="7"/>
      <c r="L866" s="19"/>
      <c r="M866" s="7"/>
    </row>
    <row r="867" spans="1:13" ht="15.75" customHeight="1">
      <c r="A867" s="7"/>
      <c r="B867" s="7"/>
      <c r="C867" s="7"/>
      <c r="D867" s="17"/>
      <c r="E867" s="18"/>
      <c r="F867" s="18"/>
      <c r="H867" s="47"/>
      <c r="I867" s="7"/>
      <c r="J867" s="7"/>
      <c r="K867" s="7"/>
      <c r="L867" s="19"/>
      <c r="M867" s="7"/>
    </row>
    <row r="868" spans="1:13" ht="15.75" customHeight="1">
      <c r="A868" s="7"/>
      <c r="B868" s="7"/>
      <c r="C868" s="7"/>
      <c r="D868" s="17"/>
      <c r="E868" s="18"/>
      <c r="F868" s="18"/>
      <c r="H868" s="47"/>
      <c r="I868" s="7"/>
      <c r="J868" s="7"/>
      <c r="K868" s="7"/>
      <c r="L868" s="19"/>
      <c r="M868" s="7"/>
    </row>
    <row r="869" spans="1:13" ht="15.75" customHeight="1">
      <c r="A869" s="7"/>
      <c r="B869" s="7"/>
      <c r="C869" s="7"/>
      <c r="D869" s="17"/>
      <c r="E869" s="18"/>
      <c r="F869" s="18"/>
      <c r="H869" s="47"/>
      <c r="I869" s="7"/>
      <c r="J869" s="7"/>
      <c r="K869" s="7"/>
      <c r="L869" s="19"/>
      <c r="M869" s="7"/>
    </row>
    <row r="870" spans="1:13" ht="15.75" customHeight="1">
      <c r="A870" s="7"/>
      <c r="B870" s="7"/>
      <c r="C870" s="7"/>
      <c r="D870" s="17"/>
      <c r="E870" s="18"/>
      <c r="F870" s="18"/>
      <c r="H870" s="47"/>
      <c r="I870" s="7"/>
      <c r="J870" s="7"/>
      <c r="K870" s="7"/>
      <c r="L870" s="19"/>
      <c r="M870" s="7"/>
    </row>
    <row r="871" spans="1:13" ht="15.75" customHeight="1">
      <c r="A871" s="7"/>
      <c r="B871" s="7"/>
      <c r="C871" s="7"/>
      <c r="D871" s="17"/>
      <c r="E871" s="18"/>
      <c r="F871" s="18"/>
      <c r="H871" s="47"/>
      <c r="I871" s="7"/>
      <c r="J871" s="7"/>
      <c r="K871" s="7"/>
      <c r="L871" s="19"/>
      <c r="M871" s="7"/>
    </row>
    <row r="872" spans="1:13" ht="15.75" customHeight="1">
      <c r="A872" s="7"/>
      <c r="B872" s="7"/>
      <c r="C872" s="7"/>
      <c r="D872" s="17"/>
      <c r="E872" s="18"/>
      <c r="F872" s="18"/>
      <c r="H872" s="47"/>
      <c r="I872" s="7"/>
      <c r="J872" s="7"/>
      <c r="K872" s="7"/>
      <c r="L872" s="19"/>
      <c r="M872" s="7"/>
    </row>
    <row r="873" spans="1:13" ht="15.75" customHeight="1">
      <c r="A873" s="7"/>
      <c r="B873" s="7"/>
      <c r="C873" s="7"/>
      <c r="D873" s="17"/>
      <c r="E873" s="18"/>
      <c r="F873" s="18"/>
      <c r="H873" s="47"/>
      <c r="I873" s="7"/>
      <c r="J873" s="7"/>
      <c r="K873" s="7"/>
      <c r="L873" s="19"/>
      <c r="M873" s="7"/>
    </row>
    <row r="874" spans="1:13" ht="15.75" customHeight="1">
      <c r="A874" s="7"/>
      <c r="B874" s="7"/>
      <c r="C874" s="7"/>
      <c r="D874" s="17"/>
      <c r="E874" s="18"/>
      <c r="F874" s="18"/>
      <c r="H874" s="47"/>
      <c r="I874" s="7"/>
      <c r="J874" s="7"/>
      <c r="K874" s="7"/>
      <c r="L874" s="19"/>
      <c r="M874" s="7"/>
    </row>
    <row r="875" spans="1:13" ht="15.75" customHeight="1">
      <c r="A875" s="7"/>
      <c r="B875" s="7"/>
      <c r="C875" s="7"/>
      <c r="D875" s="17"/>
      <c r="E875" s="18"/>
      <c r="F875" s="18"/>
      <c r="H875" s="47"/>
      <c r="I875" s="7"/>
      <c r="J875" s="7"/>
      <c r="K875" s="7"/>
      <c r="L875" s="19"/>
      <c r="M875" s="7"/>
    </row>
    <row r="876" spans="1:13" ht="15.75" customHeight="1">
      <c r="A876" s="7"/>
      <c r="B876" s="7"/>
      <c r="C876" s="7"/>
      <c r="D876" s="17"/>
      <c r="E876" s="18"/>
      <c r="F876" s="18"/>
      <c r="H876" s="47"/>
      <c r="I876" s="7"/>
      <c r="J876" s="7"/>
      <c r="K876" s="7"/>
      <c r="L876" s="19"/>
      <c r="M876" s="7"/>
    </row>
    <row r="877" spans="1:13" ht="15.75" customHeight="1">
      <c r="A877" s="7"/>
      <c r="B877" s="7"/>
      <c r="C877" s="7"/>
      <c r="D877" s="17"/>
      <c r="E877" s="18"/>
      <c r="F877" s="18"/>
      <c r="H877" s="47"/>
      <c r="I877" s="7"/>
      <c r="J877" s="7"/>
      <c r="K877" s="7"/>
      <c r="L877" s="19"/>
      <c r="M877" s="7"/>
    </row>
    <row r="878" spans="1:13" ht="15.75" customHeight="1">
      <c r="A878" s="7"/>
      <c r="B878" s="7"/>
      <c r="C878" s="7"/>
      <c r="D878" s="17"/>
      <c r="E878" s="18"/>
      <c r="F878" s="18"/>
      <c r="H878" s="47"/>
      <c r="I878" s="7"/>
      <c r="J878" s="7"/>
      <c r="K878" s="7"/>
      <c r="L878" s="19"/>
      <c r="M878" s="7"/>
    </row>
    <row r="879" spans="1:13" ht="15.75" customHeight="1">
      <c r="A879" s="7"/>
      <c r="B879" s="7"/>
      <c r="C879" s="7"/>
      <c r="D879" s="17"/>
      <c r="E879" s="18"/>
      <c r="F879" s="18"/>
      <c r="H879" s="47"/>
      <c r="I879" s="7"/>
      <c r="J879" s="7"/>
      <c r="K879" s="7"/>
      <c r="L879" s="19"/>
      <c r="M879" s="7"/>
    </row>
    <row r="880" spans="1:13" ht="15.75" customHeight="1">
      <c r="A880" s="7"/>
      <c r="B880" s="7"/>
      <c r="C880" s="7"/>
      <c r="D880" s="17"/>
      <c r="E880" s="18"/>
      <c r="F880" s="18"/>
      <c r="H880" s="47"/>
      <c r="I880" s="7"/>
      <c r="J880" s="7"/>
      <c r="K880" s="7"/>
      <c r="L880" s="19"/>
      <c r="M880" s="7"/>
    </row>
    <row r="881" spans="1:13" ht="15.75" customHeight="1">
      <c r="A881" s="7"/>
      <c r="B881" s="7"/>
      <c r="C881" s="7"/>
      <c r="D881" s="17"/>
      <c r="E881" s="18"/>
      <c r="F881" s="18"/>
      <c r="H881" s="47"/>
      <c r="I881" s="7"/>
      <c r="J881" s="7"/>
      <c r="K881" s="7"/>
      <c r="L881" s="19"/>
      <c r="M881" s="7"/>
    </row>
    <row r="882" spans="1:13" ht="15.75" customHeight="1">
      <c r="A882" s="7"/>
      <c r="B882" s="7"/>
      <c r="C882" s="7"/>
      <c r="D882" s="17"/>
      <c r="E882" s="18"/>
      <c r="F882" s="18"/>
      <c r="H882" s="47"/>
      <c r="I882" s="7"/>
      <c r="J882" s="7"/>
      <c r="K882" s="7"/>
      <c r="L882" s="19"/>
      <c r="M882" s="7"/>
    </row>
    <row r="883" spans="1:13" ht="15.75" customHeight="1">
      <c r="A883" s="7"/>
      <c r="B883" s="7"/>
      <c r="C883" s="7"/>
      <c r="D883" s="17"/>
      <c r="E883" s="18"/>
      <c r="F883" s="18"/>
      <c r="H883" s="47"/>
      <c r="I883" s="7"/>
      <c r="J883" s="7"/>
      <c r="K883" s="7"/>
      <c r="L883" s="19"/>
      <c r="M883" s="7"/>
    </row>
    <row r="884" spans="1:13" ht="15.75" customHeight="1">
      <c r="A884" s="7"/>
      <c r="B884" s="7"/>
      <c r="C884" s="7"/>
      <c r="D884" s="17"/>
      <c r="E884" s="18"/>
      <c r="F884" s="18"/>
      <c r="H884" s="47"/>
      <c r="I884" s="7"/>
      <c r="J884" s="7"/>
      <c r="K884" s="7"/>
      <c r="L884" s="19"/>
      <c r="M884" s="7"/>
    </row>
    <row r="885" spans="1:13" ht="15.75" customHeight="1">
      <c r="A885" s="7"/>
      <c r="B885" s="7"/>
      <c r="C885" s="7"/>
      <c r="D885" s="17"/>
      <c r="E885" s="18"/>
      <c r="F885" s="18"/>
      <c r="H885" s="47"/>
      <c r="I885" s="7"/>
      <c r="J885" s="7"/>
      <c r="K885" s="7"/>
      <c r="L885" s="19"/>
      <c r="M885" s="7"/>
    </row>
    <row r="886" spans="1:13" ht="15.75" customHeight="1">
      <c r="A886" s="7"/>
      <c r="B886" s="7"/>
      <c r="C886" s="7"/>
      <c r="D886" s="17"/>
      <c r="E886" s="18"/>
      <c r="F886" s="18"/>
      <c r="H886" s="47"/>
      <c r="I886" s="7"/>
      <c r="J886" s="7"/>
      <c r="K886" s="7"/>
      <c r="L886" s="19"/>
      <c r="M886" s="7"/>
    </row>
    <row r="887" spans="1:13" ht="15.75" customHeight="1">
      <c r="A887" s="7"/>
      <c r="B887" s="7"/>
      <c r="C887" s="7"/>
      <c r="D887" s="17"/>
      <c r="E887" s="18"/>
      <c r="F887" s="18"/>
      <c r="H887" s="47"/>
      <c r="I887" s="7"/>
      <c r="J887" s="7"/>
      <c r="K887" s="7"/>
      <c r="L887" s="19"/>
      <c r="M887" s="7"/>
    </row>
    <row r="888" spans="1:13" ht="15.75" customHeight="1">
      <c r="A888" s="7"/>
      <c r="B888" s="7"/>
      <c r="C888" s="7"/>
      <c r="D888" s="17"/>
      <c r="E888" s="18"/>
      <c r="F888" s="18"/>
      <c r="H888" s="47"/>
      <c r="I888" s="7"/>
      <c r="J888" s="7"/>
      <c r="K888" s="7"/>
      <c r="L888" s="19"/>
      <c r="M888" s="7"/>
    </row>
    <row r="889" spans="1:13" ht="15.75" customHeight="1">
      <c r="A889" s="7"/>
      <c r="B889" s="7"/>
      <c r="C889" s="7"/>
      <c r="D889" s="17"/>
      <c r="E889" s="18"/>
      <c r="F889" s="18"/>
      <c r="H889" s="47"/>
      <c r="I889" s="7"/>
      <c r="J889" s="7"/>
      <c r="K889" s="7"/>
      <c r="L889" s="19"/>
      <c r="M889" s="7"/>
    </row>
    <row r="890" spans="1:13" ht="15.75" customHeight="1">
      <c r="A890" s="7"/>
      <c r="B890" s="7"/>
      <c r="C890" s="7"/>
      <c r="D890" s="17"/>
      <c r="E890" s="18"/>
      <c r="F890" s="18"/>
      <c r="H890" s="47"/>
      <c r="I890" s="7"/>
      <c r="J890" s="7"/>
      <c r="K890" s="7"/>
      <c r="L890" s="19"/>
      <c r="M890" s="7"/>
    </row>
    <row r="891" spans="1:13" ht="15.75" customHeight="1">
      <c r="A891" s="7"/>
      <c r="B891" s="7"/>
      <c r="C891" s="7"/>
      <c r="D891" s="17"/>
      <c r="E891" s="18"/>
      <c r="F891" s="18"/>
      <c r="H891" s="47"/>
      <c r="I891" s="7"/>
      <c r="J891" s="7"/>
      <c r="K891" s="7"/>
      <c r="L891" s="19"/>
      <c r="M891" s="7"/>
    </row>
    <row r="892" spans="1:13" ht="15.75" customHeight="1">
      <c r="A892" s="7"/>
      <c r="B892" s="7"/>
      <c r="C892" s="7"/>
      <c r="D892" s="17"/>
      <c r="E892" s="18"/>
      <c r="F892" s="18"/>
      <c r="H892" s="47"/>
      <c r="I892" s="7"/>
      <c r="J892" s="7"/>
      <c r="K892" s="7"/>
      <c r="L892" s="19"/>
      <c r="M892" s="7"/>
    </row>
    <row r="893" spans="1:13" ht="15.75" customHeight="1">
      <c r="A893" s="7"/>
      <c r="B893" s="7"/>
      <c r="C893" s="7"/>
      <c r="D893" s="17"/>
      <c r="E893" s="18"/>
      <c r="F893" s="18"/>
      <c r="H893" s="47"/>
      <c r="I893" s="7"/>
      <c r="J893" s="7"/>
      <c r="K893" s="7"/>
      <c r="L893" s="19"/>
      <c r="M893" s="7"/>
    </row>
    <row r="894" spans="1:13" ht="15.75" customHeight="1">
      <c r="A894" s="7"/>
      <c r="B894" s="7"/>
      <c r="C894" s="7"/>
      <c r="D894" s="17"/>
      <c r="E894" s="18"/>
      <c r="F894" s="18"/>
      <c r="H894" s="47"/>
      <c r="I894" s="7"/>
      <c r="J894" s="7"/>
      <c r="K894" s="7"/>
      <c r="L894" s="19"/>
      <c r="M894" s="7"/>
    </row>
    <row r="895" spans="1:13" ht="15.75" customHeight="1">
      <c r="A895" s="7"/>
      <c r="B895" s="7"/>
      <c r="C895" s="7"/>
      <c r="D895" s="17"/>
      <c r="E895" s="18"/>
      <c r="F895" s="18"/>
      <c r="H895" s="47"/>
      <c r="I895" s="7"/>
      <c r="J895" s="7"/>
      <c r="K895" s="7"/>
      <c r="L895" s="19"/>
      <c r="M895" s="7"/>
    </row>
    <row r="896" spans="1:13" ht="15.75" customHeight="1">
      <c r="A896" s="7"/>
      <c r="B896" s="7"/>
      <c r="C896" s="7"/>
      <c r="D896" s="17"/>
      <c r="E896" s="18"/>
      <c r="F896" s="18"/>
      <c r="H896" s="47"/>
      <c r="I896" s="7"/>
      <c r="J896" s="7"/>
      <c r="K896" s="7"/>
      <c r="L896" s="19"/>
      <c r="M896" s="7"/>
    </row>
    <row r="897" spans="1:13" ht="15.75" customHeight="1">
      <c r="A897" s="7"/>
      <c r="B897" s="7"/>
      <c r="C897" s="7"/>
      <c r="D897" s="17"/>
      <c r="E897" s="18"/>
      <c r="F897" s="18"/>
      <c r="H897" s="47"/>
      <c r="I897" s="7"/>
      <c r="J897" s="7"/>
      <c r="K897" s="7"/>
      <c r="L897" s="19"/>
      <c r="M897" s="7"/>
    </row>
    <row r="898" spans="1:13" ht="15.75" customHeight="1">
      <c r="A898" s="7"/>
      <c r="B898" s="7"/>
      <c r="C898" s="7"/>
      <c r="D898" s="17"/>
      <c r="E898" s="18"/>
      <c r="F898" s="18"/>
      <c r="H898" s="47"/>
      <c r="I898" s="7"/>
      <c r="J898" s="7"/>
      <c r="K898" s="7"/>
      <c r="L898" s="19"/>
      <c r="M898" s="7"/>
    </row>
    <row r="899" spans="1:13" ht="15.75" customHeight="1">
      <c r="A899" s="7"/>
      <c r="B899" s="7"/>
      <c r="C899" s="7"/>
      <c r="D899" s="17"/>
      <c r="E899" s="18"/>
      <c r="F899" s="18"/>
      <c r="H899" s="47"/>
      <c r="I899" s="7"/>
      <c r="J899" s="7"/>
      <c r="K899" s="7"/>
      <c r="L899" s="19"/>
      <c r="M899" s="7"/>
    </row>
    <row r="900" spans="1:13" ht="15.75" customHeight="1">
      <c r="A900" s="7"/>
      <c r="B900" s="7"/>
      <c r="C900" s="7"/>
      <c r="D900" s="17"/>
      <c r="E900" s="18"/>
      <c r="F900" s="18"/>
      <c r="H900" s="47"/>
      <c r="I900" s="7"/>
      <c r="J900" s="7"/>
      <c r="K900" s="7"/>
      <c r="L900" s="19"/>
      <c r="M900" s="7"/>
    </row>
    <row r="901" spans="1:13" ht="15.75" customHeight="1">
      <c r="A901" s="7"/>
      <c r="B901" s="7"/>
      <c r="C901" s="7"/>
      <c r="D901" s="17"/>
      <c r="E901" s="18"/>
      <c r="F901" s="18"/>
      <c r="H901" s="47"/>
      <c r="I901" s="7"/>
      <c r="J901" s="7"/>
      <c r="K901" s="7"/>
      <c r="L901" s="19"/>
      <c r="M901" s="7"/>
    </row>
    <row r="902" spans="1:13" ht="15.75" customHeight="1">
      <c r="A902" s="7"/>
      <c r="B902" s="7"/>
      <c r="C902" s="7"/>
      <c r="D902" s="17"/>
      <c r="E902" s="18"/>
      <c r="F902" s="18"/>
      <c r="H902" s="47"/>
      <c r="I902" s="7"/>
      <c r="J902" s="7"/>
      <c r="K902" s="7"/>
      <c r="L902" s="19"/>
      <c r="M902" s="7"/>
    </row>
    <row r="903" spans="1:13" ht="15.75" customHeight="1">
      <c r="A903" s="7"/>
      <c r="B903" s="7"/>
      <c r="C903" s="7"/>
      <c r="D903" s="17"/>
      <c r="E903" s="18"/>
      <c r="F903" s="18"/>
      <c r="H903" s="47"/>
      <c r="I903" s="7"/>
      <c r="J903" s="7"/>
      <c r="K903" s="7"/>
      <c r="L903" s="19"/>
      <c r="M903" s="7"/>
    </row>
    <row r="904" spans="1:13" ht="15.75" customHeight="1">
      <c r="A904" s="7"/>
      <c r="B904" s="7"/>
      <c r="C904" s="7"/>
      <c r="D904" s="17"/>
      <c r="E904" s="18"/>
      <c r="F904" s="18"/>
      <c r="H904" s="47"/>
      <c r="I904" s="7"/>
      <c r="J904" s="7"/>
      <c r="K904" s="7"/>
      <c r="L904" s="19"/>
      <c r="M904" s="7"/>
    </row>
    <row r="905" spans="1:13" ht="15.75" customHeight="1">
      <c r="A905" s="7"/>
      <c r="B905" s="7"/>
      <c r="C905" s="7"/>
      <c r="D905" s="17"/>
      <c r="E905" s="18"/>
      <c r="F905" s="18"/>
      <c r="H905" s="47"/>
      <c r="I905" s="7"/>
      <c r="J905" s="7"/>
      <c r="K905" s="7"/>
      <c r="L905" s="19"/>
      <c r="M905" s="7"/>
    </row>
    <row r="906" spans="1:13" ht="15.75" customHeight="1">
      <c r="A906" s="7"/>
      <c r="B906" s="7"/>
      <c r="C906" s="7"/>
      <c r="D906" s="17"/>
      <c r="E906" s="18"/>
      <c r="F906" s="18"/>
      <c r="H906" s="47"/>
      <c r="I906" s="7"/>
      <c r="J906" s="7"/>
      <c r="K906" s="7"/>
      <c r="L906" s="19"/>
      <c r="M906" s="7"/>
    </row>
    <row r="907" spans="1:13" ht="15.75" customHeight="1">
      <c r="A907" s="7"/>
      <c r="B907" s="7"/>
      <c r="C907" s="7"/>
      <c r="D907" s="17"/>
      <c r="E907" s="18"/>
      <c r="F907" s="18"/>
      <c r="H907" s="47"/>
      <c r="I907" s="7"/>
      <c r="J907" s="7"/>
      <c r="K907" s="7"/>
      <c r="L907" s="19"/>
      <c r="M907" s="7"/>
    </row>
    <row r="908" spans="1:13" ht="15.75" customHeight="1">
      <c r="A908" s="7"/>
      <c r="B908" s="7"/>
      <c r="C908" s="7"/>
      <c r="D908" s="17"/>
      <c r="E908" s="18"/>
      <c r="F908" s="18"/>
      <c r="H908" s="47"/>
      <c r="I908" s="7"/>
      <c r="J908" s="7"/>
      <c r="K908" s="7"/>
      <c r="L908" s="19"/>
      <c r="M908" s="7"/>
    </row>
    <row r="909" spans="1:13" ht="15.75" customHeight="1">
      <c r="A909" s="7"/>
      <c r="B909" s="7"/>
      <c r="C909" s="7"/>
      <c r="D909" s="17"/>
      <c r="E909" s="18"/>
      <c r="F909" s="18"/>
      <c r="H909" s="47"/>
      <c r="I909" s="7"/>
      <c r="J909" s="7"/>
      <c r="K909" s="7"/>
      <c r="L909" s="19"/>
      <c r="M909" s="7"/>
    </row>
    <row r="910" spans="1:13" ht="15.75" customHeight="1">
      <c r="A910" s="7"/>
      <c r="B910" s="7"/>
      <c r="C910" s="7"/>
      <c r="D910" s="17"/>
      <c r="E910" s="18"/>
      <c r="F910" s="18"/>
      <c r="H910" s="47"/>
      <c r="I910" s="7"/>
      <c r="J910" s="7"/>
      <c r="K910" s="7"/>
      <c r="L910" s="19"/>
      <c r="M910" s="7"/>
    </row>
    <row r="911" spans="1:13" ht="15.75" customHeight="1">
      <c r="A911" s="7"/>
      <c r="B911" s="7"/>
      <c r="C911" s="7"/>
      <c r="D911" s="17"/>
      <c r="E911" s="18"/>
      <c r="F911" s="18"/>
      <c r="H911" s="47"/>
      <c r="I911" s="7"/>
      <c r="J911" s="7"/>
      <c r="K911" s="7"/>
      <c r="L911" s="19"/>
      <c r="M911" s="7"/>
    </row>
    <row r="912" spans="1:13" ht="15.75" customHeight="1">
      <c r="A912" s="7"/>
      <c r="B912" s="7"/>
      <c r="C912" s="7"/>
      <c r="D912" s="17"/>
      <c r="E912" s="18"/>
      <c r="F912" s="18"/>
      <c r="H912" s="47"/>
      <c r="I912" s="7"/>
      <c r="J912" s="7"/>
      <c r="K912" s="7"/>
      <c r="L912" s="19"/>
      <c r="M912" s="7"/>
    </row>
    <row r="913" spans="1:13" ht="15.75" customHeight="1">
      <c r="A913" s="7"/>
      <c r="B913" s="7"/>
      <c r="C913" s="7"/>
      <c r="D913" s="17"/>
      <c r="E913" s="18"/>
      <c r="F913" s="18"/>
      <c r="H913" s="47"/>
      <c r="I913" s="7"/>
      <c r="J913" s="7"/>
      <c r="K913" s="7"/>
      <c r="L913" s="19"/>
      <c r="M913" s="7"/>
    </row>
    <row r="914" spans="1:13" ht="15.75" customHeight="1">
      <c r="A914" s="7"/>
      <c r="B914" s="7"/>
      <c r="C914" s="7"/>
      <c r="D914" s="17"/>
      <c r="E914" s="18"/>
      <c r="F914" s="18"/>
      <c r="H914" s="47"/>
      <c r="I914" s="7"/>
      <c r="J914" s="7"/>
      <c r="K914" s="7"/>
      <c r="L914" s="19"/>
      <c r="M914" s="7"/>
    </row>
    <row r="915" spans="1:13" ht="15.75" customHeight="1">
      <c r="A915" s="7"/>
      <c r="B915" s="7"/>
      <c r="C915" s="7"/>
      <c r="D915" s="17"/>
      <c r="E915" s="18"/>
      <c r="F915" s="18"/>
      <c r="H915" s="47"/>
      <c r="I915" s="7"/>
      <c r="J915" s="7"/>
      <c r="K915" s="7"/>
      <c r="L915" s="19"/>
      <c r="M915" s="7"/>
    </row>
    <row r="916" spans="1:13" ht="15.75" customHeight="1">
      <c r="A916" s="7"/>
      <c r="B916" s="7"/>
      <c r="C916" s="7"/>
      <c r="D916" s="17"/>
      <c r="E916" s="18"/>
      <c r="F916" s="18"/>
      <c r="H916" s="47"/>
      <c r="I916" s="7"/>
      <c r="J916" s="7"/>
      <c r="K916" s="7"/>
      <c r="L916" s="19"/>
      <c r="M916" s="7"/>
    </row>
    <row r="917" spans="1:13" ht="15.75" customHeight="1">
      <c r="A917" s="7"/>
      <c r="B917" s="7"/>
      <c r="C917" s="7"/>
      <c r="D917" s="17"/>
      <c r="E917" s="18"/>
      <c r="F917" s="18"/>
      <c r="H917" s="47"/>
      <c r="I917" s="7"/>
      <c r="J917" s="7"/>
      <c r="K917" s="7"/>
      <c r="L917" s="19"/>
      <c r="M917" s="7"/>
    </row>
    <row r="918" spans="1:13" ht="15.75" customHeight="1">
      <c r="A918" s="7"/>
      <c r="B918" s="7"/>
      <c r="C918" s="7"/>
      <c r="D918" s="17"/>
      <c r="E918" s="18"/>
      <c r="F918" s="18"/>
      <c r="H918" s="47"/>
      <c r="I918" s="7"/>
      <c r="J918" s="7"/>
      <c r="K918" s="7"/>
      <c r="L918" s="19"/>
      <c r="M918" s="7"/>
    </row>
    <row r="919" spans="1:13" ht="15.75" customHeight="1">
      <c r="A919" s="7"/>
      <c r="B919" s="7"/>
      <c r="C919" s="7"/>
      <c r="D919" s="17"/>
      <c r="E919" s="18"/>
      <c r="F919" s="18"/>
      <c r="H919" s="47"/>
      <c r="I919" s="7"/>
      <c r="J919" s="7"/>
      <c r="K919" s="7"/>
      <c r="L919" s="19"/>
      <c r="M919" s="7"/>
    </row>
    <row r="920" spans="1:13" ht="15.75" customHeight="1">
      <c r="A920" s="7"/>
      <c r="B920" s="7"/>
      <c r="C920" s="7"/>
      <c r="D920" s="17"/>
      <c r="E920" s="18"/>
      <c r="F920" s="18"/>
      <c r="H920" s="47"/>
      <c r="I920" s="7"/>
      <c r="J920" s="7"/>
      <c r="K920" s="7"/>
      <c r="L920" s="19"/>
      <c r="M920" s="7"/>
    </row>
    <row r="921" spans="1:13" ht="15.75" customHeight="1">
      <c r="A921" s="7"/>
      <c r="B921" s="7"/>
      <c r="C921" s="7"/>
      <c r="D921" s="17"/>
      <c r="E921" s="18"/>
      <c r="F921" s="18"/>
      <c r="H921" s="47"/>
      <c r="I921" s="7"/>
      <c r="J921" s="7"/>
      <c r="K921" s="7"/>
      <c r="L921" s="19"/>
      <c r="M921" s="7"/>
    </row>
    <row r="922" spans="1:13" ht="15.75" customHeight="1">
      <c r="A922" s="7"/>
      <c r="B922" s="7"/>
      <c r="C922" s="7"/>
      <c r="D922" s="17"/>
      <c r="E922" s="18"/>
      <c r="F922" s="18"/>
      <c r="H922" s="47"/>
      <c r="I922" s="7"/>
      <c r="J922" s="7"/>
      <c r="K922" s="7"/>
      <c r="L922" s="19"/>
      <c r="M922" s="7"/>
    </row>
    <row r="923" spans="1:13" ht="15.75" customHeight="1">
      <c r="A923" s="7"/>
      <c r="B923" s="7"/>
      <c r="C923" s="7"/>
      <c r="D923" s="17"/>
      <c r="E923" s="18"/>
      <c r="F923" s="18"/>
      <c r="H923" s="47"/>
      <c r="I923" s="7"/>
      <c r="J923" s="7"/>
      <c r="K923" s="7"/>
      <c r="L923" s="19"/>
      <c r="M923" s="7"/>
    </row>
    <row r="924" spans="1:13" ht="15.75" customHeight="1">
      <c r="A924" s="7"/>
      <c r="B924" s="7"/>
      <c r="C924" s="7"/>
      <c r="D924" s="17"/>
      <c r="E924" s="18"/>
      <c r="F924" s="18"/>
      <c r="H924" s="47"/>
      <c r="I924" s="7"/>
      <c r="J924" s="7"/>
      <c r="K924" s="7"/>
      <c r="L924" s="19"/>
      <c r="M924" s="7"/>
    </row>
    <row r="925" spans="1:13" ht="15.75" customHeight="1">
      <c r="A925" s="7"/>
      <c r="B925" s="7"/>
      <c r="C925" s="7"/>
      <c r="D925" s="17"/>
      <c r="E925" s="18"/>
      <c r="F925" s="18"/>
      <c r="H925" s="47"/>
      <c r="I925" s="7"/>
      <c r="J925" s="7"/>
      <c r="K925" s="7"/>
      <c r="L925" s="19"/>
      <c r="M925" s="7"/>
    </row>
    <row r="926" spans="1:13" ht="15.75" customHeight="1">
      <c r="A926" s="7"/>
      <c r="B926" s="7"/>
      <c r="C926" s="7"/>
      <c r="D926" s="17"/>
      <c r="E926" s="18"/>
      <c r="F926" s="18"/>
      <c r="H926" s="47"/>
      <c r="I926" s="7"/>
      <c r="J926" s="7"/>
      <c r="K926" s="7"/>
      <c r="L926" s="19"/>
      <c r="M926" s="7"/>
    </row>
    <row r="927" spans="1:13" ht="15.75" customHeight="1">
      <c r="A927" s="7"/>
      <c r="B927" s="7"/>
      <c r="C927" s="7"/>
      <c r="D927" s="17"/>
      <c r="E927" s="18"/>
      <c r="F927" s="18"/>
      <c r="H927" s="47"/>
      <c r="I927" s="7"/>
      <c r="J927" s="7"/>
      <c r="K927" s="7"/>
      <c r="L927" s="19"/>
      <c r="M927" s="7"/>
    </row>
    <row r="928" spans="1:13" ht="15.75" customHeight="1">
      <c r="A928" s="7"/>
      <c r="B928" s="7"/>
      <c r="C928" s="7"/>
      <c r="D928" s="17"/>
      <c r="E928" s="18"/>
      <c r="F928" s="18"/>
      <c r="H928" s="47"/>
      <c r="I928" s="7"/>
      <c r="J928" s="7"/>
      <c r="K928" s="7"/>
      <c r="L928" s="19"/>
      <c r="M928" s="7"/>
    </row>
    <row r="929" spans="1:13" ht="15.75" customHeight="1">
      <c r="A929" s="7"/>
      <c r="B929" s="7"/>
      <c r="C929" s="7"/>
      <c r="D929" s="17"/>
      <c r="E929" s="18"/>
      <c r="F929" s="18"/>
      <c r="H929" s="47"/>
      <c r="I929" s="7"/>
      <c r="J929" s="7"/>
      <c r="K929" s="7"/>
      <c r="L929" s="19"/>
      <c r="M929" s="7"/>
    </row>
    <row r="930" spans="1:13" ht="15.75" customHeight="1">
      <c r="A930" s="7"/>
      <c r="B930" s="7"/>
      <c r="C930" s="7"/>
      <c r="D930" s="17"/>
      <c r="E930" s="18"/>
      <c r="F930" s="18"/>
      <c r="H930" s="47"/>
      <c r="I930" s="7"/>
      <c r="J930" s="7"/>
      <c r="K930" s="7"/>
      <c r="L930" s="19"/>
      <c r="M930" s="7"/>
    </row>
    <row r="931" spans="1:13" ht="15.75" customHeight="1">
      <c r="A931" s="7"/>
      <c r="B931" s="7"/>
      <c r="C931" s="7"/>
      <c r="D931" s="17"/>
      <c r="E931" s="18"/>
      <c r="F931" s="18"/>
      <c r="H931" s="47"/>
      <c r="I931" s="7"/>
      <c r="J931" s="7"/>
      <c r="K931" s="7"/>
      <c r="L931" s="19"/>
      <c r="M931" s="7"/>
    </row>
    <row r="932" spans="1:13" ht="15.75" customHeight="1">
      <c r="A932" s="7"/>
      <c r="B932" s="7"/>
      <c r="C932" s="7"/>
      <c r="D932" s="17"/>
      <c r="E932" s="18"/>
      <c r="F932" s="18"/>
      <c r="H932" s="47"/>
      <c r="I932" s="7"/>
      <c r="J932" s="7"/>
      <c r="K932" s="7"/>
      <c r="L932" s="19"/>
      <c r="M932" s="7"/>
    </row>
    <row r="933" spans="1:13" ht="15.75" customHeight="1">
      <c r="A933" s="7"/>
      <c r="B933" s="7"/>
      <c r="C933" s="7"/>
      <c r="D933" s="17"/>
      <c r="E933" s="18"/>
      <c r="F933" s="18"/>
      <c r="H933" s="47"/>
      <c r="I933" s="7"/>
      <c r="J933" s="7"/>
      <c r="K933" s="7"/>
      <c r="L933" s="19"/>
      <c r="M933" s="7"/>
    </row>
    <row r="934" spans="1:13" ht="15.75" customHeight="1">
      <c r="A934" s="7"/>
      <c r="B934" s="7"/>
      <c r="C934" s="7"/>
      <c r="D934" s="17"/>
      <c r="E934" s="18"/>
      <c r="F934" s="18"/>
      <c r="H934" s="47"/>
      <c r="I934" s="7"/>
      <c r="J934" s="7"/>
      <c r="K934" s="7"/>
      <c r="L934" s="19"/>
      <c r="M934" s="7"/>
    </row>
    <row r="935" spans="1:13" ht="15.75" customHeight="1">
      <c r="A935" s="7"/>
      <c r="B935" s="7"/>
      <c r="C935" s="7"/>
      <c r="D935" s="17"/>
      <c r="E935" s="18"/>
      <c r="F935" s="18"/>
      <c r="H935" s="47"/>
      <c r="I935" s="7"/>
      <c r="J935" s="7"/>
      <c r="K935" s="7"/>
      <c r="L935" s="19"/>
      <c r="M935" s="7"/>
    </row>
    <row r="936" spans="1:13" ht="15.75" customHeight="1">
      <c r="A936" s="7"/>
      <c r="B936" s="7"/>
      <c r="C936" s="7"/>
      <c r="D936" s="17"/>
      <c r="E936" s="18"/>
      <c r="F936" s="18"/>
      <c r="H936" s="47"/>
      <c r="I936" s="7"/>
      <c r="J936" s="7"/>
      <c r="K936" s="7"/>
      <c r="L936" s="19"/>
      <c r="M936" s="7"/>
    </row>
    <row r="937" spans="1:13" ht="15.75" customHeight="1">
      <c r="A937" s="7"/>
      <c r="B937" s="7"/>
      <c r="C937" s="7"/>
      <c r="D937" s="17"/>
      <c r="E937" s="18"/>
      <c r="F937" s="18"/>
      <c r="H937" s="47"/>
      <c r="I937" s="7"/>
      <c r="J937" s="7"/>
      <c r="K937" s="7"/>
      <c r="L937" s="19"/>
      <c r="M937" s="7"/>
    </row>
    <row r="938" spans="1:13" ht="15.75" customHeight="1">
      <c r="A938" s="7"/>
      <c r="B938" s="7"/>
      <c r="C938" s="7"/>
      <c r="D938" s="17"/>
      <c r="E938" s="18"/>
      <c r="F938" s="18"/>
      <c r="H938" s="47"/>
      <c r="I938" s="7"/>
      <c r="J938" s="7"/>
      <c r="K938" s="7"/>
      <c r="L938" s="19"/>
      <c r="M938" s="7"/>
    </row>
    <row r="939" spans="1:13" ht="15.75" customHeight="1">
      <c r="A939" s="7"/>
      <c r="B939" s="7"/>
      <c r="C939" s="7"/>
      <c r="D939" s="17"/>
      <c r="E939" s="18"/>
      <c r="F939" s="18"/>
      <c r="H939" s="47"/>
      <c r="I939" s="7"/>
      <c r="J939" s="7"/>
      <c r="K939" s="7"/>
      <c r="L939" s="19"/>
      <c r="M939" s="7"/>
    </row>
    <row r="940" spans="1:13" ht="15.75" customHeight="1">
      <c r="A940" s="7"/>
      <c r="B940" s="7"/>
      <c r="C940" s="7"/>
      <c r="D940" s="17"/>
      <c r="E940" s="18"/>
      <c r="F940" s="18"/>
      <c r="H940" s="47"/>
      <c r="I940" s="7"/>
      <c r="J940" s="7"/>
      <c r="K940" s="7"/>
      <c r="L940" s="19"/>
      <c r="M940" s="7"/>
    </row>
    <row r="941" spans="1:13" ht="15.75" customHeight="1">
      <c r="A941" s="7"/>
      <c r="B941" s="7"/>
      <c r="C941" s="7"/>
      <c r="D941" s="17"/>
      <c r="E941" s="18"/>
      <c r="F941" s="18"/>
      <c r="H941" s="47"/>
      <c r="I941" s="7"/>
      <c r="J941" s="7"/>
      <c r="K941" s="7"/>
      <c r="L941" s="19"/>
      <c r="M941" s="7"/>
    </row>
    <row r="942" spans="1:13" ht="15.75" customHeight="1">
      <c r="A942" s="7"/>
      <c r="B942" s="7"/>
      <c r="C942" s="7"/>
      <c r="D942" s="17"/>
      <c r="E942" s="18"/>
      <c r="F942" s="18"/>
      <c r="H942" s="47"/>
      <c r="I942" s="7"/>
      <c r="J942" s="7"/>
      <c r="K942" s="7"/>
      <c r="L942" s="19"/>
      <c r="M942" s="7"/>
    </row>
    <row r="943" spans="1:13" ht="15.75" customHeight="1">
      <c r="A943" s="7"/>
      <c r="B943" s="7"/>
      <c r="C943" s="7"/>
      <c r="D943" s="17"/>
      <c r="E943" s="18"/>
      <c r="F943" s="18"/>
      <c r="H943" s="47"/>
      <c r="I943" s="7"/>
      <c r="J943" s="7"/>
      <c r="K943" s="7"/>
      <c r="L943" s="19"/>
      <c r="M943" s="7"/>
    </row>
    <row r="944" spans="1:13" ht="15.75" customHeight="1">
      <c r="A944" s="7"/>
      <c r="B944" s="7"/>
      <c r="C944" s="7"/>
      <c r="D944" s="17"/>
      <c r="E944" s="18"/>
      <c r="F944" s="18"/>
      <c r="H944" s="47"/>
      <c r="I944" s="7"/>
      <c r="J944" s="7"/>
      <c r="K944" s="7"/>
      <c r="L944" s="19"/>
      <c r="M944" s="7"/>
    </row>
    <row r="945" spans="1:13" ht="15.75" customHeight="1">
      <c r="A945" s="7"/>
      <c r="B945" s="7"/>
      <c r="C945" s="7"/>
      <c r="D945" s="17"/>
      <c r="E945" s="18"/>
      <c r="F945" s="18"/>
      <c r="H945" s="47"/>
      <c r="I945" s="7"/>
      <c r="J945" s="7"/>
      <c r="K945" s="7"/>
      <c r="L945" s="19"/>
      <c r="M945" s="7"/>
    </row>
    <row r="946" spans="1:13" ht="15.75" customHeight="1">
      <c r="A946" s="7"/>
      <c r="B946" s="7"/>
      <c r="C946" s="7"/>
      <c r="D946" s="17"/>
      <c r="E946" s="18"/>
      <c r="F946" s="18"/>
      <c r="H946" s="47"/>
      <c r="I946" s="7"/>
      <c r="J946" s="7"/>
      <c r="K946" s="7"/>
      <c r="L946" s="19"/>
      <c r="M946" s="7"/>
    </row>
    <row r="947" spans="1:13" ht="15.75" customHeight="1">
      <c r="A947" s="7"/>
      <c r="B947" s="7"/>
      <c r="C947" s="7"/>
      <c r="D947" s="17"/>
      <c r="E947" s="18"/>
      <c r="F947" s="18"/>
      <c r="H947" s="47"/>
      <c r="I947" s="7"/>
      <c r="J947" s="7"/>
      <c r="K947" s="7"/>
      <c r="L947" s="19"/>
      <c r="M947" s="7"/>
    </row>
    <row r="948" spans="1:13" ht="15.75" customHeight="1">
      <c r="A948" s="7"/>
      <c r="B948" s="7"/>
      <c r="C948" s="7"/>
      <c r="D948" s="17"/>
      <c r="E948" s="18"/>
      <c r="F948" s="18"/>
      <c r="H948" s="47"/>
      <c r="I948" s="7"/>
      <c r="J948" s="7"/>
      <c r="K948" s="7"/>
      <c r="L948" s="19"/>
      <c r="M948" s="7"/>
    </row>
    <row r="949" spans="1:13" ht="15.75" customHeight="1">
      <c r="A949" s="7"/>
      <c r="B949" s="7"/>
      <c r="C949" s="7"/>
      <c r="D949" s="17"/>
      <c r="E949" s="18"/>
      <c r="F949" s="18"/>
      <c r="H949" s="47"/>
      <c r="I949" s="7"/>
      <c r="J949" s="7"/>
      <c r="K949" s="7"/>
      <c r="L949" s="19"/>
      <c r="M949" s="7"/>
    </row>
    <row r="950" spans="1:13" ht="15.75" customHeight="1">
      <c r="A950" s="7"/>
      <c r="B950" s="7"/>
      <c r="C950" s="7"/>
      <c r="D950" s="17"/>
      <c r="E950" s="18"/>
      <c r="F950" s="18"/>
      <c r="H950" s="47"/>
      <c r="I950" s="7"/>
      <c r="J950" s="7"/>
      <c r="K950" s="7"/>
      <c r="L950" s="19"/>
      <c r="M950" s="7"/>
    </row>
    <row r="951" spans="1:13" ht="15.75" customHeight="1">
      <c r="A951" s="7"/>
      <c r="B951" s="7"/>
      <c r="C951" s="7"/>
      <c r="D951" s="17"/>
      <c r="E951" s="18"/>
      <c r="F951" s="18"/>
      <c r="H951" s="47"/>
      <c r="I951" s="7"/>
      <c r="J951" s="7"/>
      <c r="K951" s="7"/>
      <c r="L951" s="19"/>
      <c r="M951" s="7"/>
    </row>
    <row r="952" spans="1:13" ht="15.75" customHeight="1">
      <c r="A952" s="7"/>
      <c r="B952" s="7"/>
      <c r="C952" s="7"/>
      <c r="D952" s="17"/>
      <c r="E952" s="18"/>
      <c r="F952" s="18"/>
      <c r="H952" s="47"/>
      <c r="I952" s="7"/>
      <c r="J952" s="7"/>
      <c r="K952" s="7"/>
      <c r="L952" s="19"/>
      <c r="M952" s="7"/>
    </row>
    <row r="953" spans="1:13" ht="15.75" customHeight="1">
      <c r="A953" s="7"/>
      <c r="B953" s="7"/>
      <c r="C953" s="7"/>
      <c r="D953" s="17"/>
      <c r="E953" s="18"/>
      <c r="F953" s="18"/>
      <c r="H953" s="47"/>
      <c r="I953" s="7"/>
      <c r="J953" s="7"/>
      <c r="K953" s="7"/>
      <c r="L953" s="19"/>
      <c r="M953" s="7"/>
    </row>
    <row r="954" spans="1:13" ht="15.75" customHeight="1">
      <c r="A954" s="7"/>
      <c r="B954" s="7"/>
      <c r="C954" s="7"/>
      <c r="D954" s="17"/>
      <c r="E954" s="18"/>
      <c r="F954" s="18"/>
      <c r="H954" s="47"/>
      <c r="I954" s="7"/>
      <c r="J954" s="7"/>
      <c r="K954" s="7"/>
      <c r="L954" s="19"/>
      <c r="M954" s="7"/>
    </row>
    <row r="955" spans="1:13" ht="15.75" customHeight="1">
      <c r="A955" s="7"/>
      <c r="B955" s="7"/>
      <c r="C955" s="7"/>
      <c r="D955" s="17"/>
      <c r="E955" s="18"/>
      <c r="F955" s="18"/>
      <c r="H955" s="47"/>
      <c r="I955" s="7"/>
      <c r="J955" s="7"/>
      <c r="K955" s="7"/>
      <c r="L955" s="19"/>
      <c r="M955" s="7"/>
    </row>
    <row r="956" spans="1:13" ht="15.75" customHeight="1">
      <c r="A956" s="7"/>
      <c r="B956" s="7"/>
      <c r="C956" s="7"/>
      <c r="D956" s="17"/>
      <c r="E956" s="18"/>
      <c r="F956" s="18"/>
      <c r="H956" s="47"/>
      <c r="I956" s="7"/>
      <c r="J956" s="7"/>
      <c r="K956" s="7"/>
      <c r="L956" s="19"/>
      <c r="M956" s="7"/>
    </row>
    <row r="957" spans="1:13" ht="15.75" customHeight="1">
      <c r="A957" s="7"/>
      <c r="B957" s="7"/>
      <c r="C957" s="7"/>
      <c r="D957" s="17"/>
      <c r="E957" s="18"/>
      <c r="F957" s="18"/>
      <c r="H957" s="47"/>
      <c r="I957" s="7"/>
      <c r="J957" s="7"/>
      <c r="K957" s="7"/>
      <c r="L957" s="19"/>
      <c r="M957" s="7"/>
    </row>
    <row r="958" spans="1:13" ht="15.75" customHeight="1">
      <c r="A958" s="7"/>
      <c r="B958" s="7"/>
      <c r="C958" s="7"/>
      <c r="D958" s="17"/>
      <c r="E958" s="18"/>
      <c r="F958" s="18"/>
      <c r="H958" s="47"/>
      <c r="I958" s="7"/>
      <c r="J958" s="7"/>
      <c r="K958" s="7"/>
      <c r="L958" s="19"/>
      <c r="M958" s="7"/>
    </row>
    <row r="959" spans="1:13" ht="15.75" customHeight="1">
      <c r="A959" s="7"/>
      <c r="B959" s="7"/>
      <c r="C959" s="7"/>
      <c r="D959" s="17"/>
      <c r="E959" s="18"/>
      <c r="F959" s="18"/>
      <c r="H959" s="47"/>
      <c r="I959" s="7"/>
      <c r="J959" s="7"/>
      <c r="K959" s="7"/>
      <c r="L959" s="19"/>
      <c r="M959" s="7"/>
    </row>
    <row r="960" spans="1:13" ht="15.75" customHeight="1">
      <c r="A960" s="7"/>
      <c r="B960" s="7"/>
      <c r="C960" s="7"/>
      <c r="D960" s="17"/>
      <c r="E960" s="18"/>
      <c r="F960" s="18"/>
      <c r="H960" s="47"/>
      <c r="I960" s="7"/>
      <c r="J960" s="7"/>
      <c r="K960" s="7"/>
      <c r="L960" s="19"/>
      <c r="M960" s="7"/>
    </row>
    <row r="961" spans="1:13" ht="15.75" customHeight="1">
      <c r="A961" s="7"/>
      <c r="B961" s="7"/>
      <c r="C961" s="7"/>
      <c r="D961" s="17"/>
      <c r="E961" s="18"/>
      <c r="F961" s="18"/>
      <c r="H961" s="47"/>
      <c r="I961" s="7"/>
      <c r="J961" s="7"/>
      <c r="K961" s="7"/>
      <c r="L961" s="19"/>
      <c r="M961" s="7"/>
    </row>
    <row r="962" spans="1:13" ht="15.75" customHeight="1">
      <c r="A962" s="7"/>
      <c r="B962" s="7"/>
      <c r="C962" s="7"/>
      <c r="D962" s="17"/>
      <c r="E962" s="18"/>
      <c r="F962" s="18"/>
      <c r="H962" s="47"/>
      <c r="I962" s="7"/>
      <c r="J962" s="7"/>
      <c r="K962" s="7"/>
      <c r="L962" s="19"/>
      <c r="M962" s="7"/>
    </row>
    <row r="963" spans="1:13" ht="15.75" customHeight="1">
      <c r="A963" s="7"/>
      <c r="B963" s="7"/>
      <c r="C963" s="7"/>
      <c r="D963" s="17"/>
      <c r="E963" s="18"/>
      <c r="F963" s="18"/>
      <c r="H963" s="47"/>
      <c r="I963" s="7"/>
      <c r="J963" s="7"/>
      <c r="K963" s="7"/>
      <c r="L963" s="19"/>
      <c r="M963" s="7"/>
    </row>
    <row r="964" spans="1:13" ht="15.75" customHeight="1">
      <c r="A964" s="7"/>
      <c r="B964" s="7"/>
      <c r="C964" s="7"/>
      <c r="D964" s="17"/>
      <c r="E964" s="18"/>
      <c r="F964" s="18"/>
      <c r="H964" s="47"/>
      <c r="I964" s="7"/>
      <c r="J964" s="7"/>
      <c r="K964" s="7"/>
      <c r="L964" s="19"/>
      <c r="M964" s="7"/>
    </row>
    <row r="965" spans="1:13" ht="15.75" customHeight="1">
      <c r="A965" s="7"/>
      <c r="B965" s="7"/>
      <c r="C965" s="7"/>
      <c r="D965" s="17"/>
      <c r="E965" s="18"/>
      <c r="F965" s="18"/>
      <c r="H965" s="47"/>
      <c r="I965" s="7"/>
      <c r="J965" s="7"/>
      <c r="K965" s="7"/>
      <c r="L965" s="19"/>
      <c r="M965" s="7"/>
    </row>
    <row r="966" spans="1:13" ht="15.75" customHeight="1">
      <c r="A966" s="7"/>
      <c r="B966" s="7"/>
      <c r="C966" s="7"/>
      <c r="D966" s="17"/>
      <c r="E966" s="18"/>
      <c r="F966" s="18"/>
      <c r="H966" s="47"/>
      <c r="I966" s="7"/>
      <c r="J966" s="7"/>
      <c r="K966" s="7"/>
      <c r="L966" s="19"/>
      <c r="M966" s="7"/>
    </row>
    <row r="967" spans="1:13" ht="15.75" customHeight="1">
      <c r="A967" s="7"/>
      <c r="B967" s="7"/>
      <c r="C967" s="7"/>
      <c r="D967" s="17"/>
      <c r="E967" s="18"/>
      <c r="F967" s="18"/>
      <c r="H967" s="47"/>
      <c r="I967" s="7"/>
      <c r="J967" s="7"/>
      <c r="K967" s="7"/>
      <c r="L967" s="19"/>
      <c r="M967" s="7"/>
    </row>
    <row r="968" spans="1:13" ht="15.75" customHeight="1">
      <c r="A968" s="7"/>
      <c r="B968" s="7"/>
      <c r="C968" s="7"/>
      <c r="D968" s="17"/>
      <c r="E968" s="18"/>
      <c r="F968" s="18"/>
      <c r="H968" s="47"/>
      <c r="I968" s="7"/>
      <c r="J968" s="7"/>
      <c r="K968" s="7"/>
      <c r="L968" s="19"/>
      <c r="M968" s="7"/>
    </row>
    <row r="969" spans="1:13" ht="15.75" customHeight="1">
      <c r="A969" s="7"/>
      <c r="B969" s="7"/>
      <c r="C969" s="7"/>
      <c r="D969" s="17"/>
      <c r="E969" s="18"/>
      <c r="F969" s="18"/>
      <c r="H969" s="47"/>
      <c r="I969" s="7"/>
      <c r="J969" s="7"/>
      <c r="K969" s="7"/>
      <c r="L969" s="19"/>
      <c r="M969" s="7"/>
    </row>
    <row r="970" spans="1:13" ht="15.75" customHeight="1">
      <c r="A970" s="7"/>
      <c r="B970" s="7"/>
      <c r="C970" s="7"/>
      <c r="D970" s="17"/>
      <c r="E970" s="18"/>
      <c r="F970" s="18"/>
      <c r="H970" s="47"/>
      <c r="I970" s="7"/>
      <c r="J970" s="7"/>
      <c r="K970" s="7"/>
      <c r="L970" s="19"/>
      <c r="M970" s="7"/>
    </row>
    <row r="971" spans="1:13" ht="15.75" customHeight="1">
      <c r="A971" s="7"/>
      <c r="B971" s="7"/>
      <c r="C971" s="7"/>
      <c r="D971" s="17"/>
      <c r="E971" s="18"/>
      <c r="F971" s="18"/>
      <c r="H971" s="47"/>
      <c r="I971" s="7"/>
      <c r="J971" s="7"/>
      <c r="K971" s="7"/>
      <c r="L971" s="19"/>
      <c r="M971" s="7"/>
    </row>
    <row r="972" spans="1:13" ht="15.75" customHeight="1">
      <c r="A972" s="7"/>
      <c r="B972" s="7"/>
      <c r="C972" s="7"/>
      <c r="D972" s="17"/>
      <c r="E972" s="18"/>
      <c r="F972" s="18"/>
      <c r="H972" s="47"/>
      <c r="I972" s="7"/>
      <c r="J972" s="7"/>
      <c r="K972" s="7"/>
      <c r="L972" s="19"/>
      <c r="M972" s="7"/>
    </row>
    <row r="973" spans="1:13" ht="15.75" customHeight="1">
      <c r="A973" s="7"/>
      <c r="B973" s="7"/>
      <c r="C973" s="7"/>
      <c r="D973" s="17"/>
      <c r="E973" s="18"/>
      <c r="F973" s="18"/>
      <c r="H973" s="47"/>
      <c r="I973" s="7"/>
      <c r="J973" s="7"/>
      <c r="K973" s="7"/>
      <c r="L973" s="19"/>
      <c r="M973" s="7"/>
    </row>
    <row r="974" spans="1:13" ht="15.75" customHeight="1">
      <c r="A974" s="7"/>
      <c r="B974" s="7"/>
      <c r="C974" s="7"/>
      <c r="D974" s="17"/>
      <c r="E974" s="18"/>
      <c r="F974" s="18"/>
      <c r="H974" s="47"/>
      <c r="I974" s="7"/>
      <c r="J974" s="7"/>
      <c r="K974" s="7"/>
      <c r="L974" s="19"/>
      <c r="M974" s="7"/>
    </row>
    <row r="975" spans="1:13" ht="15.75" customHeight="1">
      <c r="A975" s="7"/>
      <c r="B975" s="7"/>
      <c r="C975" s="7"/>
      <c r="D975" s="17"/>
      <c r="E975" s="18"/>
      <c r="F975" s="18"/>
      <c r="H975" s="47"/>
      <c r="I975" s="7"/>
      <c r="J975" s="7"/>
      <c r="K975" s="7"/>
      <c r="L975" s="19"/>
      <c r="M975" s="7"/>
    </row>
    <row r="976" spans="1:13" ht="15.75" customHeight="1">
      <c r="A976" s="7"/>
      <c r="B976" s="7"/>
      <c r="C976" s="7"/>
      <c r="D976" s="17"/>
      <c r="E976" s="18"/>
      <c r="F976" s="18"/>
      <c r="H976" s="47"/>
      <c r="I976" s="7"/>
      <c r="J976" s="7"/>
      <c r="K976" s="7"/>
      <c r="L976" s="19"/>
      <c r="M976" s="7"/>
    </row>
    <row r="977" spans="1:13" ht="15.75" customHeight="1">
      <c r="A977" s="7"/>
      <c r="B977" s="7"/>
      <c r="C977" s="7"/>
      <c r="D977" s="17"/>
      <c r="E977" s="18"/>
      <c r="F977" s="18"/>
      <c r="H977" s="47"/>
      <c r="I977" s="7"/>
      <c r="J977" s="7"/>
      <c r="K977" s="7"/>
      <c r="L977" s="19"/>
      <c r="M977" s="7"/>
    </row>
    <row r="978" spans="1:13" ht="15.75" customHeight="1">
      <c r="A978" s="7"/>
      <c r="B978" s="7"/>
      <c r="C978" s="7"/>
      <c r="D978" s="17"/>
      <c r="E978" s="18"/>
      <c r="F978" s="18"/>
      <c r="H978" s="47"/>
      <c r="I978" s="7"/>
      <c r="J978" s="7"/>
      <c r="K978" s="7"/>
      <c r="L978" s="19"/>
      <c r="M978" s="7"/>
    </row>
    <row r="979" spans="1:13" ht="15.75" customHeight="1">
      <c r="A979" s="7"/>
      <c r="B979" s="7"/>
      <c r="C979" s="7"/>
      <c r="D979" s="17"/>
      <c r="E979" s="18"/>
      <c r="F979" s="18"/>
      <c r="H979" s="47"/>
      <c r="I979" s="7"/>
      <c r="J979" s="7"/>
      <c r="K979" s="7"/>
      <c r="L979" s="19"/>
      <c r="M979" s="7"/>
    </row>
    <row r="980" spans="1:13" ht="15.75" customHeight="1">
      <c r="A980" s="7"/>
      <c r="B980" s="7"/>
      <c r="C980" s="7"/>
      <c r="D980" s="17"/>
      <c r="E980" s="18"/>
      <c r="F980" s="18"/>
      <c r="H980" s="47"/>
      <c r="I980" s="7"/>
      <c r="J980" s="7"/>
      <c r="K980" s="7"/>
      <c r="L980" s="19"/>
      <c r="M980" s="7"/>
    </row>
    <row r="981" spans="1:13" ht="15.75" customHeight="1">
      <c r="A981" s="7"/>
      <c r="B981" s="7"/>
      <c r="C981" s="7"/>
      <c r="D981" s="17"/>
      <c r="E981" s="18"/>
      <c r="F981" s="18"/>
      <c r="H981" s="47"/>
      <c r="I981" s="7"/>
      <c r="J981" s="7"/>
      <c r="K981" s="7"/>
      <c r="L981" s="19"/>
      <c r="M981" s="7"/>
    </row>
    <row r="982" spans="1:13" ht="15.75" customHeight="1">
      <c r="A982" s="7"/>
      <c r="B982" s="7"/>
      <c r="C982" s="7"/>
      <c r="D982" s="17"/>
      <c r="E982" s="18"/>
      <c r="F982" s="18"/>
      <c r="H982" s="47"/>
      <c r="I982" s="7"/>
      <c r="J982" s="7"/>
      <c r="K982" s="7"/>
      <c r="L982" s="19"/>
      <c r="M982" s="7"/>
    </row>
    <row r="983" spans="1:13" ht="15.75" customHeight="1">
      <c r="A983" s="7"/>
      <c r="B983" s="7"/>
      <c r="C983" s="7"/>
      <c r="D983" s="17"/>
      <c r="E983" s="18"/>
      <c r="F983" s="18"/>
      <c r="H983" s="47"/>
      <c r="I983" s="7"/>
      <c r="J983" s="7"/>
      <c r="K983" s="7"/>
      <c r="L983" s="19"/>
      <c r="M983" s="7"/>
    </row>
    <row r="984" spans="1:13" ht="15.75" customHeight="1">
      <c r="A984" s="7"/>
      <c r="B984" s="7"/>
      <c r="C984" s="7"/>
      <c r="D984" s="17"/>
      <c r="E984" s="18"/>
      <c r="F984" s="18"/>
      <c r="H984" s="47"/>
      <c r="I984" s="7"/>
      <c r="J984" s="7"/>
      <c r="K984" s="7"/>
      <c r="L984" s="19"/>
      <c r="M984" s="7"/>
    </row>
    <row r="985" spans="1:13" ht="15.75" customHeight="1">
      <c r="A985" s="7"/>
      <c r="B985" s="7"/>
      <c r="C985" s="7"/>
      <c r="D985" s="17"/>
      <c r="E985" s="18"/>
      <c r="F985" s="18"/>
      <c r="H985" s="47"/>
      <c r="I985" s="7"/>
      <c r="J985" s="7"/>
      <c r="K985" s="7"/>
      <c r="L985" s="19"/>
      <c r="M985" s="7"/>
    </row>
    <row r="986" spans="1:13" ht="15.75" customHeight="1">
      <c r="A986" s="7"/>
      <c r="B986" s="7"/>
      <c r="C986" s="7"/>
      <c r="D986" s="17"/>
      <c r="E986" s="18"/>
      <c r="F986" s="18"/>
      <c r="H986" s="47"/>
      <c r="I986" s="7"/>
      <c r="J986" s="7"/>
      <c r="K986" s="7"/>
      <c r="L986" s="19"/>
      <c r="M986" s="7"/>
    </row>
    <row r="987" spans="1:13" ht="15.75" customHeight="1">
      <c r="A987" s="7"/>
      <c r="B987" s="7"/>
      <c r="C987" s="7"/>
      <c r="D987" s="17"/>
      <c r="E987" s="18"/>
      <c r="F987" s="18"/>
      <c r="H987" s="47"/>
      <c r="I987" s="7"/>
      <c r="J987" s="7"/>
      <c r="K987" s="7"/>
      <c r="L987" s="19"/>
      <c r="M987" s="7"/>
    </row>
    <row r="988" spans="1:13" ht="15.75" customHeight="1">
      <c r="A988" s="7"/>
      <c r="B988" s="7"/>
      <c r="C988" s="7"/>
      <c r="D988" s="17"/>
      <c r="E988" s="18"/>
      <c r="F988" s="18"/>
      <c r="H988" s="47"/>
      <c r="I988" s="7"/>
      <c r="J988" s="7"/>
      <c r="K988" s="7"/>
      <c r="L988" s="19"/>
      <c r="M988" s="7"/>
    </row>
    <row r="989" spans="1:13" ht="15.75" customHeight="1">
      <c r="A989" s="7"/>
      <c r="B989" s="7"/>
      <c r="C989" s="7"/>
      <c r="D989" s="17"/>
      <c r="E989" s="18"/>
      <c r="F989" s="18"/>
      <c r="H989" s="47"/>
      <c r="I989" s="7"/>
      <c r="J989" s="7"/>
      <c r="K989" s="7"/>
      <c r="L989" s="19"/>
      <c r="M989" s="7"/>
    </row>
    <row r="990" spans="1:13" ht="15.75" customHeight="1">
      <c r="A990" s="7"/>
      <c r="B990" s="7"/>
      <c r="C990" s="7"/>
      <c r="D990" s="17"/>
      <c r="E990" s="18"/>
      <c r="F990" s="18"/>
      <c r="H990" s="47"/>
      <c r="I990" s="7"/>
      <c r="J990" s="7"/>
      <c r="K990" s="7"/>
      <c r="L990" s="19"/>
      <c r="M990" s="7"/>
    </row>
    <row r="991" spans="1:13" ht="15.75" customHeight="1">
      <c r="A991" s="7"/>
      <c r="B991" s="7"/>
      <c r="C991" s="7"/>
      <c r="D991" s="17"/>
      <c r="E991" s="18"/>
      <c r="F991" s="18"/>
      <c r="H991" s="47"/>
      <c r="I991" s="7"/>
      <c r="J991" s="7"/>
      <c r="K991" s="7"/>
      <c r="L991" s="19"/>
      <c r="M991" s="7"/>
    </row>
    <row r="992" spans="1:13" ht="15.75" customHeight="1">
      <c r="A992" s="7"/>
      <c r="B992" s="7"/>
      <c r="C992" s="7"/>
      <c r="D992" s="17"/>
      <c r="E992" s="18"/>
      <c r="F992" s="18"/>
      <c r="H992" s="47"/>
      <c r="I992" s="7"/>
      <c r="J992" s="7"/>
      <c r="K992" s="7"/>
      <c r="L992" s="19"/>
      <c r="M992" s="7"/>
    </row>
    <row r="993" spans="1:13" ht="15.75" customHeight="1">
      <c r="A993" s="7"/>
      <c r="B993" s="7"/>
      <c r="C993" s="7"/>
      <c r="D993" s="17"/>
      <c r="E993" s="18"/>
      <c r="F993" s="18"/>
      <c r="H993" s="47"/>
      <c r="I993" s="7"/>
      <c r="J993" s="7"/>
      <c r="K993" s="7"/>
      <c r="L993" s="19"/>
      <c r="M993" s="7"/>
    </row>
    <row r="994" spans="1:13" ht="15.75" customHeight="1">
      <c r="A994" s="7"/>
      <c r="B994" s="7"/>
      <c r="C994" s="7"/>
      <c r="D994" s="17"/>
      <c r="E994" s="18"/>
      <c r="F994" s="18"/>
      <c r="H994" s="47"/>
      <c r="I994" s="7"/>
      <c r="J994" s="7"/>
      <c r="K994" s="7"/>
      <c r="L994" s="19"/>
      <c r="M994" s="7"/>
    </row>
    <row r="995" spans="1:13" ht="15.75" customHeight="1">
      <c r="A995" s="7"/>
      <c r="B995" s="7"/>
      <c r="C995" s="7"/>
      <c r="D995" s="17"/>
      <c r="E995" s="18"/>
      <c r="F995" s="18"/>
      <c r="H995" s="47"/>
      <c r="I995" s="7"/>
      <c r="J995" s="7"/>
      <c r="K995" s="7"/>
      <c r="L995" s="19"/>
      <c r="M995" s="7"/>
    </row>
    <row r="996" spans="1:13" ht="15.75" customHeight="1">
      <c r="A996" s="7"/>
      <c r="B996" s="7"/>
      <c r="C996" s="7"/>
      <c r="D996" s="17"/>
      <c r="E996" s="18"/>
      <c r="F996" s="18"/>
      <c r="H996" s="47"/>
      <c r="I996" s="7"/>
      <c r="J996" s="7"/>
      <c r="K996" s="7"/>
      <c r="L996" s="19"/>
      <c r="M996" s="7"/>
    </row>
    <row r="997" spans="1:13" ht="15.75" customHeight="1">
      <c r="A997" s="7"/>
      <c r="B997" s="7"/>
      <c r="C997" s="7"/>
      <c r="D997" s="17"/>
      <c r="E997" s="18"/>
      <c r="F997" s="18"/>
      <c r="H997" s="47"/>
      <c r="I997" s="7"/>
      <c r="J997" s="7"/>
      <c r="K997" s="7"/>
      <c r="L997" s="19"/>
      <c r="M997" s="7"/>
    </row>
    <row r="998" spans="1:13" ht="15.75" customHeight="1">
      <c r="A998" s="7"/>
      <c r="B998" s="7"/>
      <c r="C998" s="7"/>
      <c r="D998" s="17"/>
      <c r="E998" s="18"/>
      <c r="F998" s="18"/>
      <c r="H998" s="47"/>
      <c r="I998" s="7"/>
      <c r="J998" s="7"/>
      <c r="K998" s="7"/>
      <c r="L998" s="19"/>
      <c r="M998" s="7"/>
    </row>
    <row r="999" spans="1:13" ht="15.75" customHeight="1">
      <c r="A999" s="7"/>
      <c r="B999" s="7"/>
      <c r="C999" s="7"/>
      <c r="D999" s="17"/>
      <c r="E999" s="18"/>
      <c r="F999" s="18"/>
      <c r="H999" s="47"/>
      <c r="I999" s="7"/>
      <c r="J999" s="7"/>
      <c r="K999" s="7"/>
      <c r="L999" s="19"/>
      <c r="M999" s="7"/>
    </row>
    <row r="1000" spans="1:13" ht="15.75" customHeight="1">
      <c r="A1000" s="7"/>
      <c r="B1000" s="7"/>
      <c r="C1000" s="7"/>
      <c r="D1000" s="17"/>
      <c r="E1000" s="18"/>
      <c r="F1000" s="18"/>
      <c r="H1000" s="47"/>
      <c r="I1000" s="7"/>
      <c r="J1000" s="7"/>
      <c r="K1000" s="7"/>
      <c r="L1000" s="19"/>
      <c r="M1000" s="7"/>
    </row>
  </sheetData>
  <autoFilter ref="A1:L1000"/>
  <pageMargins left="0.511811024" right="0.511811024" top="0.78740157499999996" bottom="0.78740157499999996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4"/>
  <sheetViews>
    <sheetView topLeftCell="A148" workbookViewId="0">
      <selection activeCell="B2" sqref="B2"/>
    </sheetView>
  </sheetViews>
  <sheetFormatPr defaultRowHeight="14.5"/>
  <cols>
    <col min="1" max="1" width="38.54296875" bestFit="1" customWidth="1"/>
  </cols>
  <sheetData>
    <row r="1" spans="1:15">
      <c r="A1" t="s">
        <v>1442</v>
      </c>
      <c r="B1" t="s">
        <v>1443</v>
      </c>
      <c r="C1" t="s">
        <v>1444</v>
      </c>
      <c r="D1" t="s">
        <v>1445</v>
      </c>
      <c r="E1" t="s">
        <v>1446</v>
      </c>
      <c r="F1" t="s">
        <v>1447</v>
      </c>
      <c r="G1" t="s">
        <v>1448</v>
      </c>
      <c r="H1" t="s">
        <v>1449</v>
      </c>
      <c r="I1" t="s">
        <v>1450</v>
      </c>
      <c r="J1" t="s">
        <v>1451</v>
      </c>
      <c r="K1" t="s">
        <v>1452</v>
      </c>
      <c r="L1" t="s">
        <v>1453</v>
      </c>
      <c r="M1" t="s">
        <v>1454</v>
      </c>
      <c r="N1" t="s">
        <v>1455</v>
      </c>
      <c r="O1" t="s">
        <v>1456</v>
      </c>
    </row>
    <row r="2" spans="1:15">
      <c r="A2" t="s">
        <v>1457</v>
      </c>
      <c r="B2" t="str">
        <f>MID(A2,1,5)</f>
        <v>31004</v>
      </c>
      <c r="C2">
        <v>1</v>
      </c>
      <c r="D2" t="s">
        <v>1458</v>
      </c>
      <c r="E2" t="s">
        <v>1458</v>
      </c>
      <c r="F2" t="s">
        <v>1458</v>
      </c>
      <c r="G2">
        <v>4</v>
      </c>
      <c r="H2" t="s">
        <v>1458</v>
      </c>
      <c r="I2">
        <v>5</v>
      </c>
      <c r="J2" t="s">
        <v>1458</v>
      </c>
      <c r="K2">
        <v>1</v>
      </c>
      <c r="L2">
        <v>1</v>
      </c>
      <c r="M2" t="s">
        <v>1458</v>
      </c>
      <c r="N2" t="s">
        <v>1458</v>
      </c>
      <c r="O2">
        <v>12</v>
      </c>
    </row>
    <row r="3" spans="1:15">
      <c r="A3" t="s">
        <v>1459</v>
      </c>
      <c r="B3" t="str">
        <f t="shared" ref="B3:B66" si="0">MID(A3,1,5)</f>
        <v>31005</v>
      </c>
      <c r="C3" t="s">
        <v>1458</v>
      </c>
      <c r="D3" t="s">
        <v>1458</v>
      </c>
      <c r="E3" t="s">
        <v>1458</v>
      </c>
      <c r="F3" t="s">
        <v>1458</v>
      </c>
      <c r="G3">
        <v>1</v>
      </c>
      <c r="H3">
        <v>1</v>
      </c>
      <c r="I3">
        <v>2</v>
      </c>
      <c r="J3">
        <v>2</v>
      </c>
      <c r="K3">
        <v>4</v>
      </c>
      <c r="L3">
        <v>2</v>
      </c>
      <c r="M3">
        <v>2</v>
      </c>
      <c r="N3">
        <v>3</v>
      </c>
      <c r="O3">
        <v>17</v>
      </c>
    </row>
    <row r="4" spans="1:15">
      <c r="A4" t="s">
        <v>1460</v>
      </c>
      <c r="B4" t="str">
        <f t="shared" si="0"/>
        <v>31009</v>
      </c>
      <c r="C4" t="s">
        <v>1458</v>
      </c>
      <c r="D4" t="s">
        <v>1458</v>
      </c>
      <c r="E4" t="s">
        <v>1458</v>
      </c>
      <c r="F4" t="s">
        <v>1458</v>
      </c>
      <c r="G4" t="s">
        <v>1458</v>
      </c>
      <c r="H4" t="s">
        <v>1458</v>
      </c>
      <c r="I4" t="s">
        <v>1458</v>
      </c>
      <c r="J4" t="s">
        <v>1458</v>
      </c>
      <c r="K4" t="s">
        <v>1458</v>
      </c>
      <c r="L4" t="s">
        <v>1458</v>
      </c>
      <c r="M4">
        <v>2</v>
      </c>
      <c r="N4" t="s">
        <v>1458</v>
      </c>
      <c r="O4">
        <v>2</v>
      </c>
    </row>
    <row r="5" spans="1:15">
      <c r="A5" t="s">
        <v>1461</v>
      </c>
      <c r="B5" t="str">
        <f t="shared" si="0"/>
        <v>31021</v>
      </c>
      <c r="C5" t="s">
        <v>1458</v>
      </c>
      <c r="D5" t="s">
        <v>1458</v>
      </c>
      <c r="E5" t="s">
        <v>1458</v>
      </c>
      <c r="F5" t="s">
        <v>1458</v>
      </c>
      <c r="G5">
        <v>1</v>
      </c>
      <c r="H5" t="s">
        <v>1458</v>
      </c>
      <c r="I5" t="s">
        <v>1458</v>
      </c>
      <c r="J5" t="s">
        <v>1458</v>
      </c>
      <c r="K5">
        <v>1</v>
      </c>
      <c r="L5" t="s">
        <v>1458</v>
      </c>
      <c r="M5" t="s">
        <v>1458</v>
      </c>
      <c r="N5" t="s">
        <v>1458</v>
      </c>
      <c r="O5">
        <v>2</v>
      </c>
    </row>
    <row r="6" spans="1:15">
      <c r="A6" t="s">
        <v>1462</v>
      </c>
      <c r="B6" t="str">
        <f t="shared" si="0"/>
        <v>31023</v>
      </c>
      <c r="C6">
        <v>2</v>
      </c>
      <c r="D6">
        <v>1</v>
      </c>
      <c r="E6">
        <v>1</v>
      </c>
      <c r="F6">
        <v>3</v>
      </c>
      <c r="G6">
        <v>1</v>
      </c>
      <c r="H6">
        <v>3</v>
      </c>
      <c r="I6" t="s">
        <v>1458</v>
      </c>
      <c r="J6">
        <v>3</v>
      </c>
      <c r="K6">
        <v>1</v>
      </c>
      <c r="L6">
        <v>1</v>
      </c>
      <c r="M6" t="s">
        <v>1458</v>
      </c>
      <c r="N6">
        <v>2</v>
      </c>
      <c r="O6">
        <v>18</v>
      </c>
    </row>
    <row r="7" spans="1:15">
      <c r="A7" t="s">
        <v>1463</v>
      </c>
      <c r="B7" t="str">
        <f t="shared" si="0"/>
        <v>31025</v>
      </c>
      <c r="C7">
        <v>1</v>
      </c>
      <c r="D7" t="s">
        <v>1458</v>
      </c>
      <c r="E7">
        <v>2</v>
      </c>
      <c r="F7">
        <v>1</v>
      </c>
      <c r="G7">
        <v>1</v>
      </c>
      <c r="H7">
        <v>1</v>
      </c>
      <c r="I7" t="s">
        <v>1458</v>
      </c>
      <c r="J7">
        <v>1</v>
      </c>
      <c r="K7">
        <v>2</v>
      </c>
      <c r="L7">
        <v>2</v>
      </c>
      <c r="M7" t="s">
        <v>1458</v>
      </c>
      <c r="N7">
        <v>1</v>
      </c>
      <c r="O7">
        <v>12</v>
      </c>
    </row>
    <row r="8" spans="1:15">
      <c r="A8" t="s">
        <v>1464</v>
      </c>
      <c r="B8" t="str">
        <f t="shared" si="0"/>
        <v>31026</v>
      </c>
      <c r="C8" t="s">
        <v>1458</v>
      </c>
      <c r="D8" t="s">
        <v>1458</v>
      </c>
      <c r="E8" t="s">
        <v>1458</v>
      </c>
      <c r="F8" t="s">
        <v>1458</v>
      </c>
      <c r="G8" t="s">
        <v>1458</v>
      </c>
      <c r="H8" t="s">
        <v>1458</v>
      </c>
      <c r="I8">
        <v>1</v>
      </c>
      <c r="J8">
        <v>1</v>
      </c>
      <c r="K8">
        <v>1</v>
      </c>
      <c r="L8" t="s">
        <v>1458</v>
      </c>
      <c r="M8" t="s">
        <v>1458</v>
      </c>
      <c r="N8" t="s">
        <v>1458</v>
      </c>
      <c r="O8">
        <v>3</v>
      </c>
    </row>
    <row r="9" spans="1:15">
      <c r="A9" t="s">
        <v>1465</v>
      </c>
      <c r="B9" t="str">
        <f t="shared" si="0"/>
        <v>31030</v>
      </c>
      <c r="C9" t="s">
        <v>1458</v>
      </c>
      <c r="D9" t="s">
        <v>1458</v>
      </c>
      <c r="E9">
        <v>1</v>
      </c>
      <c r="F9">
        <v>1</v>
      </c>
      <c r="G9" t="s">
        <v>1458</v>
      </c>
      <c r="H9" t="s">
        <v>1458</v>
      </c>
      <c r="I9" t="s">
        <v>1458</v>
      </c>
      <c r="J9" t="s">
        <v>1458</v>
      </c>
      <c r="K9">
        <v>1</v>
      </c>
      <c r="L9" t="s">
        <v>1458</v>
      </c>
      <c r="M9" t="s">
        <v>1458</v>
      </c>
      <c r="N9" t="s">
        <v>1458</v>
      </c>
      <c r="O9">
        <v>3</v>
      </c>
    </row>
    <row r="10" spans="1:15">
      <c r="A10" t="s">
        <v>1466</v>
      </c>
      <c r="B10" t="str">
        <f t="shared" si="0"/>
        <v>31040</v>
      </c>
      <c r="C10" t="s">
        <v>1458</v>
      </c>
      <c r="D10" t="s">
        <v>1458</v>
      </c>
      <c r="E10" t="s">
        <v>1458</v>
      </c>
      <c r="F10" t="s">
        <v>1458</v>
      </c>
      <c r="G10" t="s">
        <v>1458</v>
      </c>
      <c r="H10" t="s">
        <v>1458</v>
      </c>
      <c r="I10" t="s">
        <v>1458</v>
      </c>
      <c r="J10">
        <v>1</v>
      </c>
      <c r="K10" t="s">
        <v>1458</v>
      </c>
      <c r="L10" t="s">
        <v>1458</v>
      </c>
      <c r="M10" t="s">
        <v>1458</v>
      </c>
      <c r="N10" t="s">
        <v>1458</v>
      </c>
      <c r="O10">
        <v>1</v>
      </c>
    </row>
    <row r="11" spans="1:15">
      <c r="A11" t="s">
        <v>1467</v>
      </c>
      <c r="B11" t="str">
        <f t="shared" si="0"/>
        <v>31042</v>
      </c>
      <c r="C11" t="s">
        <v>1458</v>
      </c>
      <c r="D11" t="s">
        <v>1458</v>
      </c>
      <c r="E11">
        <v>1</v>
      </c>
      <c r="F11" t="s">
        <v>1458</v>
      </c>
      <c r="G11" t="s">
        <v>1458</v>
      </c>
      <c r="H11">
        <v>1</v>
      </c>
      <c r="I11" t="s">
        <v>1458</v>
      </c>
      <c r="J11">
        <v>1</v>
      </c>
      <c r="K11">
        <v>1</v>
      </c>
      <c r="L11" t="s">
        <v>1458</v>
      </c>
      <c r="M11">
        <v>3</v>
      </c>
      <c r="N11" t="s">
        <v>1458</v>
      </c>
      <c r="O11">
        <v>7</v>
      </c>
    </row>
    <row r="12" spans="1:15">
      <c r="A12" t="s">
        <v>1468</v>
      </c>
      <c r="B12" t="str">
        <f t="shared" si="0"/>
        <v>31045</v>
      </c>
      <c r="C12" t="s">
        <v>1458</v>
      </c>
      <c r="D12" t="s">
        <v>1458</v>
      </c>
      <c r="E12" t="s">
        <v>1458</v>
      </c>
      <c r="F12" t="s">
        <v>1458</v>
      </c>
      <c r="G12" t="s">
        <v>1458</v>
      </c>
      <c r="H12" t="s">
        <v>1458</v>
      </c>
      <c r="I12" t="s">
        <v>1458</v>
      </c>
      <c r="J12">
        <v>1</v>
      </c>
      <c r="K12" t="s">
        <v>1458</v>
      </c>
      <c r="L12" t="s">
        <v>1458</v>
      </c>
      <c r="M12" t="s">
        <v>1458</v>
      </c>
      <c r="N12" t="s">
        <v>1458</v>
      </c>
      <c r="O12">
        <v>1</v>
      </c>
    </row>
    <row r="13" spans="1:15">
      <c r="A13" t="s">
        <v>1469</v>
      </c>
      <c r="B13" t="str">
        <f t="shared" si="0"/>
        <v>31046</v>
      </c>
      <c r="C13" t="s">
        <v>1458</v>
      </c>
      <c r="D13" t="s">
        <v>1458</v>
      </c>
      <c r="E13">
        <v>1</v>
      </c>
      <c r="F13" t="s">
        <v>1458</v>
      </c>
      <c r="G13" t="s">
        <v>1458</v>
      </c>
      <c r="H13">
        <v>1</v>
      </c>
      <c r="I13">
        <v>1</v>
      </c>
      <c r="J13">
        <v>1</v>
      </c>
      <c r="K13">
        <v>1</v>
      </c>
      <c r="L13" t="s">
        <v>1458</v>
      </c>
      <c r="M13">
        <v>1</v>
      </c>
      <c r="N13" t="s">
        <v>1458</v>
      </c>
      <c r="O13">
        <v>6</v>
      </c>
    </row>
    <row r="14" spans="1:15">
      <c r="A14" t="s">
        <v>1470</v>
      </c>
      <c r="B14" t="str">
        <f t="shared" si="0"/>
        <v>31050</v>
      </c>
      <c r="C14" t="s">
        <v>1458</v>
      </c>
      <c r="D14">
        <v>1</v>
      </c>
      <c r="E14" t="s">
        <v>1458</v>
      </c>
      <c r="F14" t="s">
        <v>1458</v>
      </c>
      <c r="G14" t="s">
        <v>1458</v>
      </c>
      <c r="H14" t="s">
        <v>1458</v>
      </c>
      <c r="I14" t="s">
        <v>1458</v>
      </c>
      <c r="J14" t="s">
        <v>1458</v>
      </c>
      <c r="K14" t="s">
        <v>1458</v>
      </c>
      <c r="L14" t="s">
        <v>1458</v>
      </c>
      <c r="M14" t="s">
        <v>1458</v>
      </c>
      <c r="N14" t="s">
        <v>1458</v>
      </c>
      <c r="O14">
        <v>1</v>
      </c>
    </row>
    <row r="15" spans="1:15">
      <c r="A15" t="s">
        <v>1471</v>
      </c>
      <c r="B15" t="str">
        <f t="shared" si="0"/>
        <v>31056</v>
      </c>
      <c r="C15" t="s">
        <v>1458</v>
      </c>
      <c r="D15" t="s">
        <v>1458</v>
      </c>
      <c r="E15" t="s">
        <v>1458</v>
      </c>
      <c r="F15" t="s">
        <v>1458</v>
      </c>
      <c r="G15" t="s">
        <v>1458</v>
      </c>
      <c r="H15" t="s">
        <v>1458</v>
      </c>
      <c r="I15">
        <v>1</v>
      </c>
      <c r="J15" t="s">
        <v>1458</v>
      </c>
      <c r="K15" t="s">
        <v>1458</v>
      </c>
      <c r="L15" t="s">
        <v>1458</v>
      </c>
      <c r="M15" t="s">
        <v>1458</v>
      </c>
      <c r="N15">
        <v>1</v>
      </c>
      <c r="O15">
        <v>2</v>
      </c>
    </row>
    <row r="16" spans="1:15">
      <c r="A16" t="s">
        <v>1472</v>
      </c>
      <c r="B16" t="str">
        <f t="shared" si="0"/>
        <v>31057</v>
      </c>
      <c r="C16" t="s">
        <v>1458</v>
      </c>
      <c r="D16">
        <v>1</v>
      </c>
      <c r="E16" t="s">
        <v>1458</v>
      </c>
      <c r="F16" t="s">
        <v>1458</v>
      </c>
      <c r="G16">
        <v>1</v>
      </c>
      <c r="H16" t="s">
        <v>1458</v>
      </c>
      <c r="I16" t="s">
        <v>1458</v>
      </c>
      <c r="J16">
        <v>1</v>
      </c>
      <c r="K16" t="s">
        <v>1458</v>
      </c>
      <c r="L16" t="s">
        <v>1458</v>
      </c>
      <c r="M16">
        <v>1</v>
      </c>
      <c r="N16" t="s">
        <v>1458</v>
      </c>
      <c r="O16">
        <v>4</v>
      </c>
    </row>
    <row r="17" spans="1:15">
      <c r="A17" t="s">
        <v>1473</v>
      </c>
      <c r="B17" t="str">
        <f t="shared" si="0"/>
        <v>31060</v>
      </c>
      <c r="C17" t="s">
        <v>1458</v>
      </c>
      <c r="D17" t="s">
        <v>1458</v>
      </c>
      <c r="E17" t="s">
        <v>1458</v>
      </c>
      <c r="F17">
        <v>1</v>
      </c>
      <c r="G17" t="s">
        <v>1458</v>
      </c>
      <c r="H17" t="s">
        <v>1458</v>
      </c>
      <c r="I17" t="s">
        <v>1458</v>
      </c>
      <c r="J17" t="s">
        <v>1458</v>
      </c>
      <c r="K17" t="s">
        <v>1458</v>
      </c>
      <c r="L17" t="s">
        <v>1458</v>
      </c>
      <c r="M17" t="s">
        <v>1458</v>
      </c>
      <c r="N17" t="s">
        <v>1458</v>
      </c>
      <c r="O17">
        <v>1</v>
      </c>
    </row>
    <row r="18" spans="1:15">
      <c r="A18" t="s">
        <v>1474</v>
      </c>
      <c r="B18" t="str">
        <f t="shared" si="0"/>
        <v>31062</v>
      </c>
      <c r="C18">
        <v>5</v>
      </c>
      <c r="D18">
        <v>18</v>
      </c>
      <c r="E18">
        <v>10</v>
      </c>
      <c r="F18">
        <v>9</v>
      </c>
      <c r="G18">
        <v>4</v>
      </c>
      <c r="H18">
        <v>11</v>
      </c>
      <c r="I18">
        <v>7</v>
      </c>
      <c r="J18">
        <v>10</v>
      </c>
      <c r="K18">
        <v>8</v>
      </c>
      <c r="L18">
        <v>9</v>
      </c>
      <c r="M18">
        <v>10</v>
      </c>
      <c r="N18">
        <v>4</v>
      </c>
      <c r="O18">
        <v>105</v>
      </c>
    </row>
    <row r="19" spans="1:15">
      <c r="A19" t="s">
        <v>1475</v>
      </c>
      <c r="B19" t="str">
        <f t="shared" si="0"/>
        <v>31063</v>
      </c>
      <c r="C19">
        <v>1</v>
      </c>
      <c r="D19" t="s">
        <v>1458</v>
      </c>
      <c r="E19" t="s">
        <v>1458</v>
      </c>
      <c r="F19" t="s">
        <v>1458</v>
      </c>
      <c r="G19" t="s">
        <v>1458</v>
      </c>
      <c r="H19">
        <v>1</v>
      </c>
      <c r="I19" t="s">
        <v>1458</v>
      </c>
      <c r="J19" t="s">
        <v>1458</v>
      </c>
      <c r="K19" t="s">
        <v>1458</v>
      </c>
      <c r="L19">
        <v>2</v>
      </c>
      <c r="M19" t="s">
        <v>1458</v>
      </c>
      <c r="N19">
        <v>1</v>
      </c>
      <c r="O19">
        <v>5</v>
      </c>
    </row>
    <row r="20" spans="1:15">
      <c r="A20" t="s">
        <v>1476</v>
      </c>
      <c r="B20" t="str">
        <f t="shared" si="0"/>
        <v>31064</v>
      </c>
      <c r="C20" t="s">
        <v>1458</v>
      </c>
      <c r="D20" t="s">
        <v>1458</v>
      </c>
      <c r="E20" t="s">
        <v>1458</v>
      </c>
      <c r="F20" t="s">
        <v>1458</v>
      </c>
      <c r="G20" t="s">
        <v>1458</v>
      </c>
      <c r="H20" t="s">
        <v>1458</v>
      </c>
      <c r="I20" t="s">
        <v>1458</v>
      </c>
      <c r="J20" t="s">
        <v>1458</v>
      </c>
      <c r="K20" t="s">
        <v>1458</v>
      </c>
      <c r="L20" t="s">
        <v>1458</v>
      </c>
      <c r="M20">
        <v>2</v>
      </c>
      <c r="N20" t="s">
        <v>1458</v>
      </c>
      <c r="O20">
        <v>2</v>
      </c>
    </row>
    <row r="21" spans="1:15">
      <c r="A21" t="s">
        <v>1477</v>
      </c>
      <c r="B21" t="str">
        <f t="shared" si="0"/>
        <v>31067</v>
      </c>
      <c r="C21" t="s">
        <v>1458</v>
      </c>
      <c r="D21" t="s">
        <v>1458</v>
      </c>
      <c r="E21" t="s">
        <v>1458</v>
      </c>
      <c r="F21" t="s">
        <v>1458</v>
      </c>
      <c r="G21" t="s">
        <v>1458</v>
      </c>
      <c r="H21" t="s">
        <v>1458</v>
      </c>
      <c r="I21" t="s">
        <v>1458</v>
      </c>
      <c r="J21" t="s">
        <v>1458</v>
      </c>
      <c r="K21" t="s">
        <v>1458</v>
      </c>
      <c r="L21" t="s">
        <v>1458</v>
      </c>
      <c r="M21">
        <v>1</v>
      </c>
      <c r="N21" t="s">
        <v>1458</v>
      </c>
      <c r="O21">
        <v>1</v>
      </c>
    </row>
    <row r="22" spans="1:15">
      <c r="A22" t="s">
        <v>1478</v>
      </c>
      <c r="B22" t="str">
        <f t="shared" si="0"/>
        <v>31074</v>
      </c>
      <c r="C22" t="s">
        <v>1458</v>
      </c>
      <c r="D22" t="s">
        <v>1458</v>
      </c>
      <c r="E22" t="s">
        <v>1458</v>
      </c>
      <c r="F22" t="s">
        <v>1458</v>
      </c>
      <c r="G22" t="s">
        <v>1458</v>
      </c>
      <c r="H22" t="s">
        <v>1458</v>
      </c>
      <c r="I22">
        <v>3</v>
      </c>
      <c r="J22">
        <v>1</v>
      </c>
      <c r="K22" t="s">
        <v>1458</v>
      </c>
      <c r="L22" t="s">
        <v>1458</v>
      </c>
      <c r="M22" t="s">
        <v>1458</v>
      </c>
      <c r="N22" t="s">
        <v>1458</v>
      </c>
      <c r="O22">
        <v>4</v>
      </c>
    </row>
    <row r="23" spans="1:15">
      <c r="A23" t="s">
        <v>1479</v>
      </c>
      <c r="B23" t="str">
        <f t="shared" si="0"/>
        <v>31077</v>
      </c>
      <c r="C23" t="s">
        <v>1458</v>
      </c>
      <c r="D23" t="s">
        <v>1458</v>
      </c>
      <c r="E23" t="s">
        <v>1458</v>
      </c>
      <c r="F23" t="s">
        <v>1458</v>
      </c>
      <c r="G23" t="s">
        <v>1458</v>
      </c>
      <c r="H23" t="s">
        <v>1458</v>
      </c>
      <c r="I23" t="s">
        <v>1458</v>
      </c>
      <c r="J23" t="s">
        <v>1458</v>
      </c>
      <c r="K23" t="s">
        <v>1458</v>
      </c>
      <c r="L23">
        <v>1</v>
      </c>
      <c r="M23" t="s">
        <v>1458</v>
      </c>
      <c r="N23" t="s">
        <v>1458</v>
      </c>
      <c r="O23">
        <v>1</v>
      </c>
    </row>
    <row r="24" spans="1:15">
      <c r="A24" t="s">
        <v>1480</v>
      </c>
      <c r="B24" t="str">
        <f t="shared" si="0"/>
        <v>31078</v>
      </c>
      <c r="C24" t="s">
        <v>1458</v>
      </c>
      <c r="D24" t="s">
        <v>1458</v>
      </c>
      <c r="E24" t="s">
        <v>1458</v>
      </c>
      <c r="F24">
        <v>6</v>
      </c>
      <c r="G24">
        <v>9</v>
      </c>
      <c r="H24">
        <v>8</v>
      </c>
      <c r="I24" t="s">
        <v>1458</v>
      </c>
      <c r="J24">
        <v>1</v>
      </c>
      <c r="K24" t="s">
        <v>1458</v>
      </c>
      <c r="L24" t="s">
        <v>1458</v>
      </c>
      <c r="M24">
        <v>1</v>
      </c>
      <c r="N24">
        <v>1</v>
      </c>
      <c r="O24">
        <v>26</v>
      </c>
    </row>
    <row r="25" spans="1:15">
      <c r="A25" t="s">
        <v>1481</v>
      </c>
      <c r="B25" t="str">
        <f t="shared" si="0"/>
        <v>31080</v>
      </c>
      <c r="C25" t="s">
        <v>1458</v>
      </c>
      <c r="D25" t="s">
        <v>1458</v>
      </c>
      <c r="E25" t="s">
        <v>1458</v>
      </c>
      <c r="F25" t="s">
        <v>1458</v>
      </c>
      <c r="G25" t="s">
        <v>1458</v>
      </c>
      <c r="H25" t="s">
        <v>1458</v>
      </c>
      <c r="I25" t="s">
        <v>1458</v>
      </c>
      <c r="J25" t="s">
        <v>1458</v>
      </c>
      <c r="K25" t="s">
        <v>1458</v>
      </c>
      <c r="L25" t="s">
        <v>1458</v>
      </c>
      <c r="M25">
        <v>1</v>
      </c>
      <c r="N25" t="s">
        <v>1458</v>
      </c>
      <c r="O25">
        <v>1</v>
      </c>
    </row>
    <row r="26" spans="1:15">
      <c r="A26" t="s">
        <v>1482</v>
      </c>
      <c r="B26" t="str">
        <f t="shared" si="0"/>
        <v>31082</v>
      </c>
      <c r="C26" t="s">
        <v>1458</v>
      </c>
      <c r="D26" t="s">
        <v>1458</v>
      </c>
      <c r="E26" t="s">
        <v>1458</v>
      </c>
      <c r="F26" t="s">
        <v>1458</v>
      </c>
      <c r="G26" t="s">
        <v>1458</v>
      </c>
      <c r="H26" t="s">
        <v>1458</v>
      </c>
      <c r="I26">
        <v>1</v>
      </c>
      <c r="J26" t="s">
        <v>1458</v>
      </c>
      <c r="K26" t="s">
        <v>1458</v>
      </c>
      <c r="L26" t="s">
        <v>1458</v>
      </c>
      <c r="M26" t="s">
        <v>1458</v>
      </c>
      <c r="N26" t="s">
        <v>1458</v>
      </c>
      <c r="O26">
        <v>1</v>
      </c>
    </row>
    <row r="27" spans="1:15">
      <c r="A27" t="s">
        <v>1483</v>
      </c>
      <c r="B27" t="str">
        <f t="shared" si="0"/>
        <v>31092</v>
      </c>
      <c r="C27" t="s">
        <v>1458</v>
      </c>
      <c r="D27" t="s">
        <v>1458</v>
      </c>
      <c r="E27" t="s">
        <v>1458</v>
      </c>
      <c r="F27" t="s">
        <v>1458</v>
      </c>
      <c r="G27" t="s">
        <v>1458</v>
      </c>
      <c r="H27" t="s">
        <v>1458</v>
      </c>
      <c r="I27" t="s">
        <v>1458</v>
      </c>
      <c r="J27" t="s">
        <v>1458</v>
      </c>
      <c r="K27">
        <v>1</v>
      </c>
      <c r="L27" t="s">
        <v>1458</v>
      </c>
      <c r="M27" t="s">
        <v>1458</v>
      </c>
      <c r="N27" t="s">
        <v>1458</v>
      </c>
      <c r="O27">
        <v>1</v>
      </c>
    </row>
    <row r="28" spans="1:15">
      <c r="A28" t="s">
        <v>1484</v>
      </c>
      <c r="B28" t="str">
        <f t="shared" si="0"/>
        <v>31092</v>
      </c>
      <c r="C28" t="s">
        <v>1458</v>
      </c>
      <c r="D28" t="s">
        <v>1458</v>
      </c>
      <c r="E28" t="s">
        <v>1458</v>
      </c>
      <c r="F28" t="s">
        <v>1458</v>
      </c>
      <c r="G28" t="s">
        <v>1458</v>
      </c>
      <c r="H28" t="s">
        <v>1458</v>
      </c>
      <c r="I28" t="s">
        <v>1458</v>
      </c>
      <c r="J28" t="s">
        <v>1458</v>
      </c>
      <c r="K28">
        <v>1</v>
      </c>
      <c r="L28">
        <v>1</v>
      </c>
      <c r="M28" t="s">
        <v>1458</v>
      </c>
      <c r="N28" t="s">
        <v>1458</v>
      </c>
      <c r="O28">
        <v>2</v>
      </c>
    </row>
    <row r="29" spans="1:15">
      <c r="A29" t="s">
        <v>1485</v>
      </c>
      <c r="B29" t="str">
        <f t="shared" si="0"/>
        <v>31110</v>
      </c>
      <c r="C29" t="s">
        <v>1458</v>
      </c>
      <c r="D29" t="s">
        <v>1458</v>
      </c>
      <c r="E29" t="s">
        <v>1458</v>
      </c>
      <c r="F29" t="s">
        <v>1458</v>
      </c>
      <c r="G29" t="s">
        <v>1458</v>
      </c>
      <c r="H29" t="s">
        <v>1458</v>
      </c>
      <c r="I29" t="s">
        <v>1458</v>
      </c>
      <c r="J29">
        <v>1</v>
      </c>
      <c r="K29" t="s">
        <v>1458</v>
      </c>
      <c r="L29" t="s">
        <v>1458</v>
      </c>
      <c r="M29" t="s">
        <v>1458</v>
      </c>
      <c r="N29" t="s">
        <v>1458</v>
      </c>
      <c r="O29">
        <v>1</v>
      </c>
    </row>
    <row r="30" spans="1:15">
      <c r="A30" t="s">
        <v>1486</v>
      </c>
      <c r="B30" t="str">
        <f t="shared" si="0"/>
        <v>31122</v>
      </c>
      <c r="C30" t="s">
        <v>1458</v>
      </c>
      <c r="D30" t="s">
        <v>1458</v>
      </c>
      <c r="E30" t="s">
        <v>1458</v>
      </c>
      <c r="F30" t="s">
        <v>1458</v>
      </c>
      <c r="G30" t="s">
        <v>1458</v>
      </c>
      <c r="H30" t="s">
        <v>1458</v>
      </c>
      <c r="I30" t="s">
        <v>1458</v>
      </c>
      <c r="J30" t="s">
        <v>1458</v>
      </c>
      <c r="K30" t="s">
        <v>1458</v>
      </c>
      <c r="L30" t="s">
        <v>1458</v>
      </c>
      <c r="M30">
        <v>10</v>
      </c>
      <c r="N30">
        <v>1</v>
      </c>
      <c r="O30">
        <v>11</v>
      </c>
    </row>
    <row r="31" spans="1:15">
      <c r="A31" t="s">
        <v>1487</v>
      </c>
      <c r="B31" t="str">
        <f t="shared" si="0"/>
        <v>31125</v>
      </c>
      <c r="C31" t="s">
        <v>1458</v>
      </c>
      <c r="D31">
        <v>2</v>
      </c>
      <c r="E31" t="s">
        <v>1458</v>
      </c>
      <c r="F31" t="s">
        <v>1458</v>
      </c>
      <c r="G31" t="s">
        <v>1458</v>
      </c>
      <c r="H31" t="s">
        <v>1458</v>
      </c>
      <c r="I31" t="s">
        <v>1458</v>
      </c>
      <c r="J31">
        <v>1</v>
      </c>
      <c r="K31" t="s">
        <v>1458</v>
      </c>
      <c r="L31" t="s">
        <v>1458</v>
      </c>
      <c r="M31" t="s">
        <v>1458</v>
      </c>
      <c r="N31" t="s">
        <v>1458</v>
      </c>
      <c r="O31">
        <v>3</v>
      </c>
    </row>
    <row r="32" spans="1:15">
      <c r="A32" t="s">
        <v>1488</v>
      </c>
      <c r="B32" t="str">
        <f t="shared" si="0"/>
        <v>31133</v>
      </c>
      <c r="C32" t="s">
        <v>1458</v>
      </c>
      <c r="D32" t="s">
        <v>1458</v>
      </c>
      <c r="E32" t="s">
        <v>1458</v>
      </c>
      <c r="F32" t="s">
        <v>1458</v>
      </c>
      <c r="G32" t="s">
        <v>1458</v>
      </c>
      <c r="H32" t="s">
        <v>1458</v>
      </c>
      <c r="I32" t="s">
        <v>1458</v>
      </c>
      <c r="J32" t="s">
        <v>1458</v>
      </c>
      <c r="K32">
        <v>1</v>
      </c>
      <c r="L32">
        <v>1</v>
      </c>
      <c r="M32" t="s">
        <v>1458</v>
      </c>
      <c r="N32" t="s">
        <v>1458</v>
      </c>
      <c r="O32">
        <v>2</v>
      </c>
    </row>
    <row r="33" spans="1:15">
      <c r="A33" t="s">
        <v>1489</v>
      </c>
      <c r="B33" t="str">
        <f t="shared" si="0"/>
        <v>31142</v>
      </c>
      <c r="C33" t="s">
        <v>1458</v>
      </c>
      <c r="D33" t="s">
        <v>1458</v>
      </c>
      <c r="E33">
        <v>1</v>
      </c>
      <c r="F33" t="s">
        <v>1458</v>
      </c>
      <c r="G33" t="s">
        <v>1458</v>
      </c>
      <c r="H33" t="s">
        <v>1458</v>
      </c>
      <c r="I33" t="s">
        <v>1458</v>
      </c>
      <c r="J33" t="s">
        <v>1458</v>
      </c>
      <c r="K33" t="s">
        <v>1458</v>
      </c>
      <c r="L33">
        <v>1</v>
      </c>
      <c r="M33" t="s">
        <v>1458</v>
      </c>
      <c r="N33" t="s">
        <v>1458</v>
      </c>
      <c r="O33">
        <v>2</v>
      </c>
    </row>
    <row r="34" spans="1:15">
      <c r="A34" t="s">
        <v>1490</v>
      </c>
      <c r="B34" t="str">
        <f t="shared" si="0"/>
        <v>31153</v>
      </c>
      <c r="C34" t="s">
        <v>1458</v>
      </c>
      <c r="D34" t="s">
        <v>1458</v>
      </c>
      <c r="E34" t="s">
        <v>1458</v>
      </c>
      <c r="F34" t="s">
        <v>1458</v>
      </c>
      <c r="G34">
        <v>1</v>
      </c>
      <c r="H34">
        <v>1</v>
      </c>
      <c r="I34" t="s">
        <v>1458</v>
      </c>
      <c r="J34" t="s">
        <v>1458</v>
      </c>
      <c r="K34" t="s">
        <v>1458</v>
      </c>
      <c r="L34" t="s">
        <v>1458</v>
      </c>
      <c r="M34" t="s">
        <v>1458</v>
      </c>
      <c r="N34" t="s">
        <v>1458</v>
      </c>
      <c r="O34">
        <v>2</v>
      </c>
    </row>
    <row r="35" spans="1:15">
      <c r="A35" t="s">
        <v>1491</v>
      </c>
      <c r="B35" t="str">
        <f t="shared" si="0"/>
        <v>31153</v>
      </c>
      <c r="C35">
        <v>1</v>
      </c>
      <c r="D35" t="s">
        <v>1458</v>
      </c>
      <c r="E35" t="s">
        <v>1458</v>
      </c>
      <c r="F35" t="s">
        <v>1458</v>
      </c>
      <c r="G35" t="s">
        <v>1458</v>
      </c>
      <c r="H35">
        <v>2</v>
      </c>
      <c r="I35" t="s">
        <v>1458</v>
      </c>
      <c r="J35" t="s">
        <v>1458</v>
      </c>
      <c r="K35" t="s">
        <v>1458</v>
      </c>
      <c r="L35">
        <v>1</v>
      </c>
      <c r="M35" t="s">
        <v>1458</v>
      </c>
      <c r="N35" t="s">
        <v>1458</v>
      </c>
      <c r="O35">
        <v>4</v>
      </c>
    </row>
    <row r="36" spans="1:15">
      <c r="A36" t="s">
        <v>1492</v>
      </c>
      <c r="B36" t="str">
        <f t="shared" si="0"/>
        <v>31154</v>
      </c>
      <c r="C36" t="s">
        <v>1458</v>
      </c>
      <c r="D36" t="s">
        <v>1458</v>
      </c>
      <c r="E36">
        <v>1</v>
      </c>
      <c r="F36">
        <v>1</v>
      </c>
      <c r="G36">
        <v>2</v>
      </c>
      <c r="H36" t="s">
        <v>1458</v>
      </c>
      <c r="I36" t="s">
        <v>1458</v>
      </c>
      <c r="J36" t="s">
        <v>1458</v>
      </c>
      <c r="K36" t="s">
        <v>1458</v>
      </c>
      <c r="L36" t="s">
        <v>1458</v>
      </c>
      <c r="M36" t="s">
        <v>1458</v>
      </c>
      <c r="N36">
        <v>1</v>
      </c>
      <c r="O36">
        <v>5</v>
      </c>
    </row>
    <row r="37" spans="1:15">
      <c r="A37" t="s">
        <v>1493</v>
      </c>
      <c r="B37" t="str">
        <f t="shared" si="0"/>
        <v>31161</v>
      </c>
      <c r="C37">
        <v>1</v>
      </c>
      <c r="D37" t="s">
        <v>1458</v>
      </c>
      <c r="E37" t="s">
        <v>1458</v>
      </c>
      <c r="F37">
        <v>1</v>
      </c>
      <c r="G37" t="s">
        <v>1458</v>
      </c>
      <c r="H37" t="s">
        <v>1458</v>
      </c>
      <c r="I37" t="s">
        <v>1458</v>
      </c>
      <c r="J37">
        <v>1</v>
      </c>
      <c r="K37" t="s">
        <v>1458</v>
      </c>
      <c r="L37" t="s">
        <v>1458</v>
      </c>
      <c r="M37" t="s">
        <v>1458</v>
      </c>
      <c r="N37" t="s">
        <v>1458</v>
      </c>
      <c r="O37">
        <v>3</v>
      </c>
    </row>
    <row r="38" spans="1:15">
      <c r="A38" t="s">
        <v>1494</v>
      </c>
      <c r="B38" t="str">
        <f t="shared" si="0"/>
        <v>31163</v>
      </c>
      <c r="C38" t="s">
        <v>1458</v>
      </c>
      <c r="D38" t="s">
        <v>1458</v>
      </c>
      <c r="E38" t="s">
        <v>1458</v>
      </c>
      <c r="F38" t="s">
        <v>1458</v>
      </c>
      <c r="G38" t="s">
        <v>1458</v>
      </c>
      <c r="H38" t="s">
        <v>1458</v>
      </c>
      <c r="I38" t="s">
        <v>1458</v>
      </c>
      <c r="J38">
        <v>1</v>
      </c>
      <c r="K38">
        <v>3</v>
      </c>
      <c r="L38" t="s">
        <v>1458</v>
      </c>
      <c r="M38" t="s">
        <v>1458</v>
      </c>
      <c r="N38" t="s">
        <v>1458</v>
      </c>
      <c r="O38">
        <v>4</v>
      </c>
    </row>
    <row r="39" spans="1:15">
      <c r="A39" t="s">
        <v>1495</v>
      </c>
      <c r="B39" t="str">
        <f t="shared" si="0"/>
        <v>31164</v>
      </c>
      <c r="C39">
        <v>1</v>
      </c>
      <c r="D39" t="s">
        <v>1458</v>
      </c>
      <c r="E39" t="s">
        <v>1458</v>
      </c>
      <c r="F39" t="s">
        <v>1458</v>
      </c>
      <c r="G39" t="s">
        <v>1458</v>
      </c>
      <c r="H39" t="s">
        <v>1458</v>
      </c>
      <c r="I39" t="s">
        <v>1458</v>
      </c>
      <c r="J39" t="s">
        <v>1458</v>
      </c>
      <c r="K39" t="s">
        <v>1458</v>
      </c>
      <c r="L39" t="s">
        <v>1458</v>
      </c>
      <c r="M39" t="s">
        <v>1458</v>
      </c>
      <c r="N39" t="s">
        <v>1458</v>
      </c>
      <c r="O39">
        <v>1</v>
      </c>
    </row>
    <row r="40" spans="1:15">
      <c r="A40" t="s">
        <v>1496</v>
      </c>
      <c r="B40" t="str">
        <f t="shared" si="0"/>
        <v>31165</v>
      </c>
      <c r="C40" t="s">
        <v>1458</v>
      </c>
      <c r="D40" t="s">
        <v>1458</v>
      </c>
      <c r="E40" t="s">
        <v>1458</v>
      </c>
      <c r="F40" t="s">
        <v>1458</v>
      </c>
      <c r="G40" t="s">
        <v>1458</v>
      </c>
      <c r="H40" t="s">
        <v>1458</v>
      </c>
      <c r="I40" t="s">
        <v>1458</v>
      </c>
      <c r="J40" t="s">
        <v>1458</v>
      </c>
      <c r="K40" t="s">
        <v>1458</v>
      </c>
      <c r="L40" t="s">
        <v>1458</v>
      </c>
      <c r="M40" t="s">
        <v>1458</v>
      </c>
      <c r="N40">
        <v>1</v>
      </c>
      <c r="O40">
        <v>1</v>
      </c>
    </row>
    <row r="41" spans="1:15">
      <c r="A41" t="s">
        <v>1497</v>
      </c>
      <c r="B41" t="str">
        <f t="shared" si="0"/>
        <v>31166</v>
      </c>
      <c r="C41" t="s">
        <v>1458</v>
      </c>
      <c r="D41" t="s">
        <v>1458</v>
      </c>
      <c r="E41">
        <v>1</v>
      </c>
      <c r="F41" t="s">
        <v>1458</v>
      </c>
      <c r="G41" t="s">
        <v>1458</v>
      </c>
      <c r="H41" t="s">
        <v>1458</v>
      </c>
      <c r="I41" t="s">
        <v>1458</v>
      </c>
      <c r="J41" t="s">
        <v>1458</v>
      </c>
      <c r="K41" t="s">
        <v>1458</v>
      </c>
      <c r="L41" t="s">
        <v>1458</v>
      </c>
      <c r="M41" t="s">
        <v>1458</v>
      </c>
      <c r="N41" t="s">
        <v>1458</v>
      </c>
      <c r="O41">
        <v>1</v>
      </c>
    </row>
    <row r="42" spans="1:15">
      <c r="A42" t="s">
        <v>1498</v>
      </c>
      <c r="B42" t="str">
        <f t="shared" si="0"/>
        <v>31178</v>
      </c>
      <c r="C42" t="s">
        <v>1458</v>
      </c>
      <c r="D42" t="s">
        <v>1458</v>
      </c>
      <c r="E42" t="s">
        <v>1458</v>
      </c>
      <c r="F42" t="s">
        <v>1458</v>
      </c>
      <c r="G42" t="s">
        <v>1458</v>
      </c>
      <c r="H42">
        <v>1</v>
      </c>
      <c r="I42" t="s">
        <v>1458</v>
      </c>
      <c r="J42" t="s">
        <v>1458</v>
      </c>
      <c r="K42" t="s">
        <v>1458</v>
      </c>
      <c r="L42" t="s">
        <v>1458</v>
      </c>
      <c r="M42" t="s">
        <v>1458</v>
      </c>
      <c r="N42" t="s">
        <v>1458</v>
      </c>
      <c r="O42">
        <v>1</v>
      </c>
    </row>
    <row r="43" spans="1:15">
      <c r="A43" t="s">
        <v>1499</v>
      </c>
      <c r="B43" t="str">
        <f t="shared" si="0"/>
        <v>31180</v>
      </c>
      <c r="C43" t="s">
        <v>1458</v>
      </c>
      <c r="D43">
        <v>1</v>
      </c>
      <c r="E43">
        <v>1</v>
      </c>
      <c r="F43" t="s">
        <v>1458</v>
      </c>
      <c r="G43" t="s">
        <v>1458</v>
      </c>
      <c r="H43" t="s">
        <v>1458</v>
      </c>
      <c r="I43">
        <v>1</v>
      </c>
      <c r="J43" t="s">
        <v>1458</v>
      </c>
      <c r="K43">
        <v>1</v>
      </c>
      <c r="L43" t="s">
        <v>1458</v>
      </c>
      <c r="M43" t="s">
        <v>1458</v>
      </c>
      <c r="N43" t="s">
        <v>1458</v>
      </c>
      <c r="O43">
        <v>4</v>
      </c>
    </row>
    <row r="44" spans="1:15">
      <c r="A44" t="s">
        <v>1500</v>
      </c>
      <c r="B44" t="str">
        <f t="shared" si="0"/>
        <v>31186</v>
      </c>
      <c r="C44" t="s">
        <v>1458</v>
      </c>
      <c r="D44" t="s">
        <v>1458</v>
      </c>
      <c r="E44" t="s">
        <v>1458</v>
      </c>
      <c r="F44" t="s">
        <v>1458</v>
      </c>
      <c r="G44">
        <v>1</v>
      </c>
      <c r="H44">
        <v>2</v>
      </c>
      <c r="I44" t="s">
        <v>1458</v>
      </c>
      <c r="J44" t="s">
        <v>1458</v>
      </c>
      <c r="K44" t="s">
        <v>1458</v>
      </c>
      <c r="L44">
        <v>2</v>
      </c>
      <c r="M44">
        <v>2</v>
      </c>
      <c r="N44">
        <v>1</v>
      </c>
      <c r="O44">
        <v>8</v>
      </c>
    </row>
    <row r="45" spans="1:15">
      <c r="A45" t="s">
        <v>1501</v>
      </c>
      <c r="B45" t="str">
        <f t="shared" si="0"/>
        <v>31198</v>
      </c>
      <c r="C45" t="s">
        <v>1458</v>
      </c>
      <c r="D45" t="s">
        <v>1458</v>
      </c>
      <c r="E45" t="s">
        <v>1458</v>
      </c>
      <c r="F45" t="s">
        <v>1458</v>
      </c>
      <c r="G45" t="s">
        <v>1458</v>
      </c>
      <c r="H45" t="s">
        <v>1458</v>
      </c>
      <c r="I45" t="s">
        <v>1458</v>
      </c>
      <c r="J45" t="s">
        <v>1458</v>
      </c>
      <c r="K45" t="s">
        <v>1458</v>
      </c>
      <c r="L45" t="s">
        <v>1458</v>
      </c>
      <c r="M45" t="s">
        <v>1458</v>
      </c>
      <c r="N45">
        <v>1</v>
      </c>
      <c r="O45">
        <v>1</v>
      </c>
    </row>
    <row r="46" spans="1:15">
      <c r="A46" t="s">
        <v>1502</v>
      </c>
      <c r="B46" t="str">
        <f t="shared" si="0"/>
        <v>31204</v>
      </c>
      <c r="C46" t="s">
        <v>1458</v>
      </c>
      <c r="D46" t="s">
        <v>1458</v>
      </c>
      <c r="E46" t="s">
        <v>1458</v>
      </c>
      <c r="F46" t="s">
        <v>1458</v>
      </c>
      <c r="G46" t="s">
        <v>1458</v>
      </c>
      <c r="H46" t="s">
        <v>1458</v>
      </c>
      <c r="I46" t="s">
        <v>1458</v>
      </c>
      <c r="J46">
        <v>1</v>
      </c>
      <c r="K46" t="s">
        <v>1458</v>
      </c>
      <c r="L46" t="s">
        <v>1458</v>
      </c>
      <c r="M46" t="s">
        <v>1458</v>
      </c>
      <c r="N46" t="s">
        <v>1458</v>
      </c>
      <c r="O46">
        <v>1</v>
      </c>
    </row>
    <row r="47" spans="1:15">
      <c r="A47" t="s">
        <v>1503</v>
      </c>
      <c r="B47" t="str">
        <f t="shared" si="0"/>
        <v>31212</v>
      </c>
      <c r="C47" t="s">
        <v>1458</v>
      </c>
      <c r="D47" t="s">
        <v>1458</v>
      </c>
      <c r="E47" t="s">
        <v>1458</v>
      </c>
      <c r="F47" t="s">
        <v>1458</v>
      </c>
      <c r="G47" t="s">
        <v>1458</v>
      </c>
      <c r="H47">
        <v>1</v>
      </c>
      <c r="I47" t="s">
        <v>1458</v>
      </c>
      <c r="J47" t="s">
        <v>1458</v>
      </c>
      <c r="K47" t="s">
        <v>1458</v>
      </c>
      <c r="L47" t="s">
        <v>1458</v>
      </c>
      <c r="M47" t="s">
        <v>1458</v>
      </c>
      <c r="N47" t="s">
        <v>1458</v>
      </c>
      <c r="O47">
        <v>1</v>
      </c>
    </row>
    <row r="48" spans="1:15">
      <c r="A48" t="s">
        <v>1504</v>
      </c>
      <c r="B48" t="str">
        <f t="shared" si="0"/>
        <v>31217</v>
      </c>
      <c r="C48" t="s">
        <v>1458</v>
      </c>
      <c r="D48">
        <v>1</v>
      </c>
      <c r="E48" t="s">
        <v>1458</v>
      </c>
      <c r="F48" t="s">
        <v>1458</v>
      </c>
      <c r="G48" t="s">
        <v>1458</v>
      </c>
      <c r="H48" t="s">
        <v>1458</v>
      </c>
      <c r="I48">
        <v>1</v>
      </c>
      <c r="J48">
        <v>1</v>
      </c>
      <c r="K48">
        <v>1</v>
      </c>
      <c r="L48">
        <v>1</v>
      </c>
      <c r="M48" t="s">
        <v>1458</v>
      </c>
      <c r="N48" t="s">
        <v>1458</v>
      </c>
      <c r="O48">
        <v>5</v>
      </c>
    </row>
    <row r="49" spans="1:15">
      <c r="A49" t="s">
        <v>1505</v>
      </c>
      <c r="B49" t="str">
        <f t="shared" si="0"/>
        <v>31219</v>
      </c>
      <c r="C49" t="s">
        <v>1458</v>
      </c>
      <c r="D49">
        <v>1</v>
      </c>
      <c r="E49" t="s">
        <v>1458</v>
      </c>
      <c r="F49" t="s">
        <v>1458</v>
      </c>
      <c r="G49" t="s">
        <v>1458</v>
      </c>
      <c r="H49" t="s">
        <v>1458</v>
      </c>
      <c r="I49" t="s">
        <v>1458</v>
      </c>
      <c r="J49" t="s">
        <v>1458</v>
      </c>
      <c r="K49">
        <v>2</v>
      </c>
      <c r="L49" t="s">
        <v>1458</v>
      </c>
      <c r="M49">
        <v>2</v>
      </c>
      <c r="N49" t="s">
        <v>1458</v>
      </c>
      <c r="O49">
        <v>5</v>
      </c>
    </row>
    <row r="50" spans="1:15">
      <c r="A50" t="s">
        <v>1506</v>
      </c>
      <c r="B50" t="str">
        <f t="shared" si="0"/>
        <v>31222</v>
      </c>
      <c r="C50">
        <v>2</v>
      </c>
      <c r="D50" t="s">
        <v>1458</v>
      </c>
      <c r="E50" t="s">
        <v>1458</v>
      </c>
      <c r="F50">
        <v>1</v>
      </c>
      <c r="G50" t="s">
        <v>1458</v>
      </c>
      <c r="H50">
        <v>2</v>
      </c>
      <c r="I50" t="s">
        <v>1458</v>
      </c>
      <c r="J50">
        <v>1</v>
      </c>
      <c r="K50" t="s">
        <v>1458</v>
      </c>
      <c r="L50" t="s">
        <v>1458</v>
      </c>
      <c r="M50" t="s">
        <v>1458</v>
      </c>
      <c r="N50" t="s">
        <v>1458</v>
      </c>
      <c r="O50">
        <v>6</v>
      </c>
    </row>
    <row r="51" spans="1:15">
      <c r="A51" t="s">
        <v>1507</v>
      </c>
      <c r="B51" t="str">
        <f t="shared" si="0"/>
        <v>31223</v>
      </c>
      <c r="C51" t="s">
        <v>1458</v>
      </c>
      <c r="D51" t="s">
        <v>1458</v>
      </c>
      <c r="E51" t="s">
        <v>1458</v>
      </c>
      <c r="F51" t="s">
        <v>1458</v>
      </c>
      <c r="G51">
        <v>2</v>
      </c>
      <c r="H51" t="s">
        <v>1458</v>
      </c>
      <c r="I51" t="s">
        <v>1458</v>
      </c>
      <c r="J51" t="s">
        <v>1458</v>
      </c>
      <c r="K51" t="s">
        <v>1458</v>
      </c>
      <c r="L51" t="s">
        <v>1458</v>
      </c>
      <c r="M51" t="s">
        <v>1458</v>
      </c>
      <c r="N51" t="s">
        <v>1458</v>
      </c>
      <c r="O51">
        <v>2</v>
      </c>
    </row>
    <row r="52" spans="1:15">
      <c r="A52" t="s">
        <v>1508</v>
      </c>
      <c r="B52" t="str">
        <f t="shared" si="0"/>
        <v>31224</v>
      </c>
      <c r="C52" t="s">
        <v>1458</v>
      </c>
      <c r="D52" t="s">
        <v>1458</v>
      </c>
      <c r="E52" t="s">
        <v>1458</v>
      </c>
      <c r="F52" t="s">
        <v>1458</v>
      </c>
      <c r="G52" t="s">
        <v>1458</v>
      </c>
      <c r="H52">
        <v>1</v>
      </c>
      <c r="I52" t="s">
        <v>1458</v>
      </c>
      <c r="J52" t="s">
        <v>1458</v>
      </c>
      <c r="K52" t="s">
        <v>1458</v>
      </c>
      <c r="L52" t="s">
        <v>1458</v>
      </c>
      <c r="M52" t="s">
        <v>1458</v>
      </c>
      <c r="N52" t="s">
        <v>1458</v>
      </c>
      <c r="O52">
        <v>1</v>
      </c>
    </row>
    <row r="53" spans="1:15">
      <c r="A53" t="s">
        <v>1509</v>
      </c>
      <c r="B53" t="str">
        <f t="shared" si="0"/>
        <v>31227</v>
      </c>
      <c r="C53">
        <v>3</v>
      </c>
      <c r="D53">
        <v>7</v>
      </c>
      <c r="E53">
        <v>6</v>
      </c>
      <c r="F53">
        <v>6</v>
      </c>
      <c r="G53">
        <v>3</v>
      </c>
      <c r="H53">
        <v>5</v>
      </c>
      <c r="I53">
        <v>2</v>
      </c>
      <c r="J53">
        <v>6</v>
      </c>
      <c r="K53">
        <v>10</v>
      </c>
      <c r="L53">
        <v>1</v>
      </c>
      <c r="M53">
        <v>6</v>
      </c>
      <c r="N53">
        <v>4</v>
      </c>
      <c r="O53">
        <v>59</v>
      </c>
    </row>
    <row r="54" spans="1:15">
      <c r="A54" t="s">
        <v>1510</v>
      </c>
      <c r="B54" t="str">
        <f t="shared" si="0"/>
        <v>31229</v>
      </c>
      <c r="C54">
        <v>1</v>
      </c>
      <c r="D54" t="s">
        <v>1458</v>
      </c>
      <c r="E54" t="s">
        <v>1458</v>
      </c>
      <c r="F54" t="s">
        <v>1458</v>
      </c>
      <c r="G54" t="s">
        <v>1458</v>
      </c>
      <c r="H54" t="s">
        <v>1458</v>
      </c>
      <c r="I54" t="s">
        <v>1458</v>
      </c>
      <c r="J54" t="s">
        <v>1458</v>
      </c>
      <c r="K54">
        <v>1</v>
      </c>
      <c r="L54" t="s">
        <v>1458</v>
      </c>
      <c r="M54">
        <v>1</v>
      </c>
      <c r="N54" t="s">
        <v>1458</v>
      </c>
      <c r="O54">
        <v>3</v>
      </c>
    </row>
    <row r="55" spans="1:15">
      <c r="A55" t="s">
        <v>1511</v>
      </c>
      <c r="B55" t="str">
        <f t="shared" si="0"/>
        <v>31231</v>
      </c>
      <c r="C55" t="s">
        <v>1458</v>
      </c>
      <c r="D55" t="s">
        <v>1458</v>
      </c>
      <c r="E55" t="s">
        <v>1458</v>
      </c>
      <c r="F55" t="s">
        <v>1458</v>
      </c>
      <c r="G55" t="s">
        <v>1458</v>
      </c>
      <c r="H55" t="s">
        <v>1458</v>
      </c>
      <c r="I55" t="s">
        <v>1458</v>
      </c>
      <c r="J55" t="s">
        <v>1458</v>
      </c>
      <c r="K55" t="s">
        <v>1458</v>
      </c>
      <c r="L55">
        <v>1</v>
      </c>
      <c r="M55">
        <v>4</v>
      </c>
      <c r="N55" t="s">
        <v>1458</v>
      </c>
      <c r="O55">
        <v>5</v>
      </c>
    </row>
    <row r="56" spans="1:15">
      <c r="A56" t="s">
        <v>1512</v>
      </c>
      <c r="B56" t="str">
        <f t="shared" si="0"/>
        <v>31237</v>
      </c>
      <c r="C56" t="s">
        <v>1458</v>
      </c>
      <c r="D56" t="s">
        <v>1458</v>
      </c>
      <c r="E56" t="s">
        <v>1458</v>
      </c>
      <c r="F56" t="s">
        <v>1458</v>
      </c>
      <c r="G56" t="s">
        <v>1458</v>
      </c>
      <c r="H56" t="s">
        <v>1458</v>
      </c>
      <c r="I56" t="s">
        <v>1458</v>
      </c>
      <c r="J56" t="s">
        <v>1458</v>
      </c>
      <c r="K56" t="s">
        <v>1458</v>
      </c>
      <c r="L56" t="s">
        <v>1458</v>
      </c>
      <c r="M56">
        <v>1</v>
      </c>
      <c r="N56" t="s">
        <v>1458</v>
      </c>
      <c r="O56">
        <v>1</v>
      </c>
    </row>
    <row r="57" spans="1:15">
      <c r="A57" t="s">
        <v>1513</v>
      </c>
      <c r="B57" t="str">
        <f t="shared" si="0"/>
        <v>31251</v>
      </c>
      <c r="C57" t="s">
        <v>1458</v>
      </c>
      <c r="D57" t="s">
        <v>1458</v>
      </c>
      <c r="E57" t="s">
        <v>1458</v>
      </c>
      <c r="F57" t="s">
        <v>1458</v>
      </c>
      <c r="G57" t="s">
        <v>1458</v>
      </c>
      <c r="H57">
        <v>2</v>
      </c>
      <c r="I57">
        <v>1</v>
      </c>
      <c r="J57" t="s">
        <v>1458</v>
      </c>
      <c r="K57">
        <v>1</v>
      </c>
      <c r="L57">
        <v>1</v>
      </c>
      <c r="M57">
        <v>1</v>
      </c>
      <c r="N57">
        <v>1</v>
      </c>
      <c r="O57">
        <v>7</v>
      </c>
    </row>
    <row r="58" spans="1:15">
      <c r="A58" t="s">
        <v>1514</v>
      </c>
      <c r="B58" t="str">
        <f t="shared" si="0"/>
        <v>31260</v>
      </c>
      <c r="C58" t="s">
        <v>1458</v>
      </c>
      <c r="D58" t="s">
        <v>1458</v>
      </c>
      <c r="E58" t="s">
        <v>1458</v>
      </c>
      <c r="F58" t="s">
        <v>1458</v>
      </c>
      <c r="G58">
        <v>1</v>
      </c>
      <c r="H58" t="s">
        <v>1458</v>
      </c>
      <c r="I58">
        <v>1</v>
      </c>
      <c r="J58" t="s">
        <v>1458</v>
      </c>
      <c r="K58" t="s">
        <v>1458</v>
      </c>
      <c r="L58" t="s">
        <v>1458</v>
      </c>
      <c r="M58" t="s">
        <v>1458</v>
      </c>
      <c r="N58" t="s">
        <v>1458</v>
      </c>
      <c r="O58">
        <v>2</v>
      </c>
    </row>
    <row r="59" spans="1:15">
      <c r="A59" t="s">
        <v>1515</v>
      </c>
      <c r="B59" t="str">
        <f t="shared" si="0"/>
        <v>31261</v>
      </c>
      <c r="C59">
        <v>1</v>
      </c>
      <c r="D59" t="s">
        <v>1458</v>
      </c>
      <c r="E59" t="s">
        <v>1458</v>
      </c>
      <c r="F59">
        <v>1</v>
      </c>
      <c r="G59">
        <v>1</v>
      </c>
      <c r="H59" t="s">
        <v>1458</v>
      </c>
      <c r="I59">
        <v>2</v>
      </c>
      <c r="J59" t="s">
        <v>1458</v>
      </c>
      <c r="K59">
        <v>3</v>
      </c>
      <c r="L59">
        <v>2</v>
      </c>
      <c r="M59" t="s">
        <v>1458</v>
      </c>
      <c r="N59" t="s">
        <v>1458</v>
      </c>
      <c r="O59">
        <v>10</v>
      </c>
    </row>
    <row r="60" spans="1:15">
      <c r="A60" t="s">
        <v>1516</v>
      </c>
      <c r="B60" t="str">
        <f t="shared" si="0"/>
        <v>31265</v>
      </c>
      <c r="C60" t="s">
        <v>1458</v>
      </c>
      <c r="D60" t="s">
        <v>1458</v>
      </c>
      <c r="E60" t="s">
        <v>1458</v>
      </c>
      <c r="F60" t="s">
        <v>1458</v>
      </c>
      <c r="G60" t="s">
        <v>1458</v>
      </c>
      <c r="H60" t="s">
        <v>1458</v>
      </c>
      <c r="I60" t="s">
        <v>1458</v>
      </c>
      <c r="J60">
        <v>1</v>
      </c>
      <c r="K60">
        <v>1</v>
      </c>
      <c r="L60" t="s">
        <v>1458</v>
      </c>
      <c r="M60">
        <v>1</v>
      </c>
      <c r="N60" t="s">
        <v>1458</v>
      </c>
      <c r="O60">
        <v>3</v>
      </c>
    </row>
    <row r="61" spans="1:15">
      <c r="A61" t="s">
        <v>1517</v>
      </c>
      <c r="B61" t="str">
        <f t="shared" si="0"/>
        <v>31273</v>
      </c>
      <c r="C61" t="s">
        <v>1458</v>
      </c>
      <c r="D61" t="s">
        <v>1458</v>
      </c>
      <c r="E61" t="s">
        <v>1458</v>
      </c>
      <c r="F61" t="s">
        <v>1458</v>
      </c>
      <c r="G61">
        <v>1</v>
      </c>
      <c r="H61" t="s">
        <v>1458</v>
      </c>
      <c r="I61" t="s">
        <v>1458</v>
      </c>
      <c r="J61" t="s">
        <v>1458</v>
      </c>
      <c r="K61" t="s">
        <v>1458</v>
      </c>
      <c r="L61" t="s">
        <v>1458</v>
      </c>
      <c r="M61" t="s">
        <v>1458</v>
      </c>
      <c r="N61" t="s">
        <v>1458</v>
      </c>
      <c r="O61">
        <v>1</v>
      </c>
    </row>
    <row r="62" spans="1:15">
      <c r="A62" t="s">
        <v>1518</v>
      </c>
      <c r="B62" t="str">
        <f t="shared" si="0"/>
        <v>31282</v>
      </c>
      <c r="C62" t="s">
        <v>1458</v>
      </c>
      <c r="D62" t="s">
        <v>1458</v>
      </c>
      <c r="E62">
        <v>1</v>
      </c>
      <c r="F62" t="s">
        <v>1458</v>
      </c>
      <c r="G62" t="s">
        <v>1458</v>
      </c>
      <c r="H62" t="s">
        <v>1458</v>
      </c>
      <c r="I62" t="s">
        <v>1458</v>
      </c>
      <c r="J62" t="s">
        <v>1458</v>
      </c>
      <c r="K62" t="s">
        <v>1458</v>
      </c>
      <c r="L62" t="s">
        <v>1458</v>
      </c>
      <c r="M62" t="s">
        <v>1458</v>
      </c>
      <c r="N62" t="s">
        <v>1458</v>
      </c>
      <c r="O62">
        <v>1</v>
      </c>
    </row>
    <row r="63" spans="1:15">
      <c r="A63" t="s">
        <v>1519</v>
      </c>
      <c r="B63" t="str">
        <f t="shared" si="0"/>
        <v>31290</v>
      </c>
      <c r="C63" t="s">
        <v>1458</v>
      </c>
      <c r="D63" t="s">
        <v>1458</v>
      </c>
      <c r="E63">
        <v>1</v>
      </c>
      <c r="F63">
        <v>1</v>
      </c>
      <c r="G63" t="s">
        <v>1458</v>
      </c>
      <c r="H63">
        <v>1</v>
      </c>
      <c r="I63">
        <v>1</v>
      </c>
      <c r="J63">
        <v>2</v>
      </c>
      <c r="K63" t="s">
        <v>1458</v>
      </c>
      <c r="L63" t="s">
        <v>1458</v>
      </c>
      <c r="M63">
        <v>1</v>
      </c>
      <c r="N63">
        <v>1</v>
      </c>
      <c r="O63">
        <v>8</v>
      </c>
    </row>
    <row r="64" spans="1:15">
      <c r="A64" t="s">
        <v>1520</v>
      </c>
      <c r="B64" t="str">
        <f t="shared" si="0"/>
        <v>31301</v>
      </c>
      <c r="C64" t="s">
        <v>1458</v>
      </c>
      <c r="D64" t="s">
        <v>1458</v>
      </c>
      <c r="E64" t="s">
        <v>1458</v>
      </c>
      <c r="F64" t="s">
        <v>1458</v>
      </c>
      <c r="G64" t="s">
        <v>1458</v>
      </c>
      <c r="H64">
        <v>1</v>
      </c>
      <c r="I64" t="s">
        <v>1458</v>
      </c>
      <c r="J64" t="s">
        <v>1458</v>
      </c>
      <c r="K64" t="s">
        <v>1458</v>
      </c>
      <c r="L64" t="s">
        <v>1458</v>
      </c>
      <c r="M64" t="s">
        <v>1458</v>
      </c>
      <c r="N64" t="s">
        <v>1458</v>
      </c>
      <c r="O64">
        <v>1</v>
      </c>
    </row>
    <row r="65" spans="1:15">
      <c r="A65" t="s">
        <v>1521</v>
      </c>
      <c r="B65" t="str">
        <f t="shared" si="0"/>
        <v>31302</v>
      </c>
      <c r="C65">
        <v>1</v>
      </c>
      <c r="D65" t="s">
        <v>1458</v>
      </c>
      <c r="E65">
        <v>1</v>
      </c>
      <c r="F65">
        <v>1</v>
      </c>
      <c r="G65" t="s">
        <v>1458</v>
      </c>
      <c r="H65" t="s">
        <v>1458</v>
      </c>
      <c r="I65">
        <v>4</v>
      </c>
      <c r="J65">
        <v>3</v>
      </c>
      <c r="K65" t="s">
        <v>1458</v>
      </c>
      <c r="L65" t="s">
        <v>1458</v>
      </c>
      <c r="M65" t="s">
        <v>1458</v>
      </c>
      <c r="N65" t="s">
        <v>1458</v>
      </c>
      <c r="O65">
        <v>10</v>
      </c>
    </row>
    <row r="66" spans="1:15">
      <c r="A66" t="s">
        <v>1522</v>
      </c>
      <c r="B66" t="str">
        <f t="shared" si="0"/>
        <v>31303</v>
      </c>
      <c r="C66" t="s">
        <v>1458</v>
      </c>
      <c r="D66" t="s">
        <v>1458</v>
      </c>
      <c r="E66" t="s">
        <v>1458</v>
      </c>
      <c r="F66" t="s">
        <v>1458</v>
      </c>
      <c r="G66" t="s">
        <v>1458</v>
      </c>
      <c r="H66" t="s">
        <v>1458</v>
      </c>
      <c r="I66">
        <v>1</v>
      </c>
      <c r="J66" t="s">
        <v>1458</v>
      </c>
      <c r="K66" t="s">
        <v>1458</v>
      </c>
      <c r="L66" t="s">
        <v>1458</v>
      </c>
      <c r="M66" t="s">
        <v>1458</v>
      </c>
      <c r="N66" t="s">
        <v>1458</v>
      </c>
      <c r="O66">
        <v>1</v>
      </c>
    </row>
    <row r="67" spans="1:15">
      <c r="A67" t="s">
        <v>1523</v>
      </c>
      <c r="B67" t="str">
        <f t="shared" ref="B67:B130" si="1">MID(A67,1,5)</f>
        <v>31306</v>
      </c>
      <c r="C67" t="s">
        <v>1458</v>
      </c>
      <c r="D67" t="s">
        <v>1458</v>
      </c>
      <c r="E67" t="s">
        <v>1458</v>
      </c>
      <c r="F67" t="s">
        <v>1458</v>
      </c>
      <c r="G67">
        <v>1</v>
      </c>
      <c r="H67" t="s">
        <v>1458</v>
      </c>
      <c r="I67" t="s">
        <v>1458</v>
      </c>
      <c r="J67" t="s">
        <v>1458</v>
      </c>
      <c r="K67" t="s">
        <v>1458</v>
      </c>
      <c r="L67" t="s">
        <v>1458</v>
      </c>
      <c r="M67" t="s">
        <v>1458</v>
      </c>
      <c r="N67" t="s">
        <v>1458</v>
      </c>
      <c r="O67">
        <v>1</v>
      </c>
    </row>
    <row r="68" spans="1:15">
      <c r="A68" t="s">
        <v>1524</v>
      </c>
      <c r="B68" t="str">
        <f t="shared" si="1"/>
        <v>31309</v>
      </c>
      <c r="C68" t="s">
        <v>1458</v>
      </c>
      <c r="D68" t="s">
        <v>1458</v>
      </c>
      <c r="E68" t="s">
        <v>1458</v>
      </c>
      <c r="F68" t="s">
        <v>1458</v>
      </c>
      <c r="G68" t="s">
        <v>1458</v>
      </c>
      <c r="H68" t="s">
        <v>1458</v>
      </c>
      <c r="I68" t="s">
        <v>1458</v>
      </c>
      <c r="J68">
        <v>1</v>
      </c>
      <c r="K68" t="s">
        <v>1458</v>
      </c>
      <c r="L68" t="s">
        <v>1458</v>
      </c>
      <c r="M68" t="s">
        <v>1458</v>
      </c>
      <c r="N68" t="s">
        <v>1458</v>
      </c>
      <c r="O68">
        <v>1</v>
      </c>
    </row>
    <row r="69" spans="1:15">
      <c r="A69" t="s">
        <v>1525</v>
      </c>
      <c r="B69" t="str">
        <f t="shared" si="1"/>
        <v>31311</v>
      </c>
      <c r="C69">
        <v>1</v>
      </c>
      <c r="D69" t="s">
        <v>1458</v>
      </c>
      <c r="E69" t="s">
        <v>1458</v>
      </c>
      <c r="F69" t="s">
        <v>1458</v>
      </c>
      <c r="G69" t="s">
        <v>1458</v>
      </c>
      <c r="H69" t="s">
        <v>1458</v>
      </c>
      <c r="I69" t="s">
        <v>1458</v>
      </c>
      <c r="J69" t="s">
        <v>1458</v>
      </c>
      <c r="K69" t="s">
        <v>1458</v>
      </c>
      <c r="L69" t="s">
        <v>1458</v>
      </c>
      <c r="M69" t="s">
        <v>1458</v>
      </c>
      <c r="N69" t="s">
        <v>1458</v>
      </c>
      <c r="O69">
        <v>1</v>
      </c>
    </row>
    <row r="70" spans="1:15">
      <c r="A70" t="s">
        <v>1526</v>
      </c>
      <c r="B70" t="str">
        <f t="shared" si="1"/>
        <v>31313</v>
      </c>
      <c r="C70">
        <v>1</v>
      </c>
      <c r="D70">
        <v>3</v>
      </c>
      <c r="E70">
        <v>2</v>
      </c>
      <c r="F70">
        <v>5</v>
      </c>
      <c r="G70">
        <v>1</v>
      </c>
      <c r="H70" t="s">
        <v>1458</v>
      </c>
      <c r="I70">
        <v>2</v>
      </c>
      <c r="J70">
        <v>1</v>
      </c>
      <c r="K70">
        <v>4</v>
      </c>
      <c r="L70">
        <v>4</v>
      </c>
      <c r="M70">
        <v>2</v>
      </c>
      <c r="N70">
        <v>1</v>
      </c>
      <c r="O70">
        <v>26</v>
      </c>
    </row>
    <row r="71" spans="1:15">
      <c r="A71" t="s">
        <v>1527</v>
      </c>
      <c r="B71" t="str">
        <f t="shared" si="1"/>
        <v>31318</v>
      </c>
      <c r="C71" t="s">
        <v>1458</v>
      </c>
      <c r="D71" t="s">
        <v>1458</v>
      </c>
      <c r="E71">
        <v>3</v>
      </c>
      <c r="F71">
        <v>1</v>
      </c>
      <c r="G71">
        <v>6</v>
      </c>
      <c r="H71">
        <v>1</v>
      </c>
      <c r="I71" t="s">
        <v>1458</v>
      </c>
      <c r="J71">
        <v>1</v>
      </c>
      <c r="K71" t="s">
        <v>1458</v>
      </c>
      <c r="L71" t="s">
        <v>1458</v>
      </c>
      <c r="M71" t="s">
        <v>1458</v>
      </c>
      <c r="N71" t="s">
        <v>1458</v>
      </c>
      <c r="O71">
        <v>12</v>
      </c>
    </row>
    <row r="72" spans="1:15">
      <c r="A72" t="s">
        <v>1528</v>
      </c>
      <c r="B72" t="str">
        <f t="shared" si="1"/>
        <v>31337</v>
      </c>
      <c r="C72" t="s">
        <v>1458</v>
      </c>
      <c r="D72" t="s">
        <v>1458</v>
      </c>
      <c r="E72" t="s">
        <v>1458</v>
      </c>
      <c r="F72" t="s">
        <v>1458</v>
      </c>
      <c r="G72" t="s">
        <v>1458</v>
      </c>
      <c r="H72" t="s">
        <v>1458</v>
      </c>
      <c r="I72" t="s">
        <v>1458</v>
      </c>
      <c r="J72" t="s">
        <v>1458</v>
      </c>
      <c r="K72">
        <v>1</v>
      </c>
      <c r="L72">
        <v>1</v>
      </c>
      <c r="M72" t="s">
        <v>1458</v>
      </c>
      <c r="N72" t="s">
        <v>1458</v>
      </c>
      <c r="O72">
        <v>2</v>
      </c>
    </row>
    <row r="73" spans="1:15">
      <c r="A73" t="s">
        <v>1529</v>
      </c>
      <c r="B73" t="str">
        <f t="shared" si="1"/>
        <v>31339</v>
      </c>
      <c r="C73" t="s">
        <v>1458</v>
      </c>
      <c r="D73" t="s">
        <v>1458</v>
      </c>
      <c r="E73" t="s">
        <v>1458</v>
      </c>
      <c r="F73" t="s">
        <v>1458</v>
      </c>
      <c r="G73">
        <v>1</v>
      </c>
      <c r="H73" t="s">
        <v>1458</v>
      </c>
      <c r="I73" t="s">
        <v>1458</v>
      </c>
      <c r="J73">
        <v>1</v>
      </c>
      <c r="K73" t="s">
        <v>1458</v>
      </c>
      <c r="L73" t="s">
        <v>1458</v>
      </c>
      <c r="M73" t="s">
        <v>1458</v>
      </c>
      <c r="N73" t="s">
        <v>1458</v>
      </c>
      <c r="O73">
        <v>2</v>
      </c>
    </row>
    <row r="74" spans="1:15">
      <c r="A74" t="s">
        <v>1530</v>
      </c>
      <c r="B74" t="str">
        <f t="shared" si="1"/>
        <v>31341</v>
      </c>
      <c r="C74" t="s">
        <v>1458</v>
      </c>
      <c r="D74" t="s">
        <v>1458</v>
      </c>
      <c r="E74" t="s">
        <v>1458</v>
      </c>
      <c r="F74" t="s">
        <v>1458</v>
      </c>
      <c r="G74" t="s">
        <v>1458</v>
      </c>
      <c r="H74" t="s">
        <v>1458</v>
      </c>
      <c r="I74" t="s">
        <v>1458</v>
      </c>
      <c r="J74" t="s">
        <v>1458</v>
      </c>
      <c r="K74" t="s">
        <v>1458</v>
      </c>
      <c r="L74" t="s">
        <v>1458</v>
      </c>
      <c r="M74">
        <v>1</v>
      </c>
      <c r="N74" t="s">
        <v>1458</v>
      </c>
      <c r="O74">
        <v>1</v>
      </c>
    </row>
    <row r="75" spans="1:15">
      <c r="A75" t="s">
        <v>1531</v>
      </c>
      <c r="B75" t="str">
        <f t="shared" si="1"/>
        <v>31342</v>
      </c>
      <c r="C75" t="s">
        <v>1458</v>
      </c>
      <c r="D75" t="s">
        <v>1458</v>
      </c>
      <c r="E75" t="s">
        <v>1458</v>
      </c>
      <c r="F75" t="s">
        <v>1458</v>
      </c>
      <c r="G75" t="s">
        <v>1458</v>
      </c>
      <c r="H75" t="s">
        <v>1458</v>
      </c>
      <c r="I75" t="s">
        <v>1458</v>
      </c>
      <c r="J75" t="s">
        <v>1458</v>
      </c>
      <c r="K75" t="s">
        <v>1458</v>
      </c>
      <c r="L75">
        <v>1</v>
      </c>
      <c r="M75" t="s">
        <v>1458</v>
      </c>
      <c r="N75" t="s">
        <v>1458</v>
      </c>
      <c r="O75">
        <v>1</v>
      </c>
    </row>
    <row r="76" spans="1:15">
      <c r="A76" t="s">
        <v>1532</v>
      </c>
      <c r="B76" t="str">
        <f t="shared" si="1"/>
        <v>31344</v>
      </c>
      <c r="C76" t="s">
        <v>1458</v>
      </c>
      <c r="D76" t="s">
        <v>1458</v>
      </c>
      <c r="E76" t="s">
        <v>1458</v>
      </c>
      <c r="F76" t="s">
        <v>1458</v>
      </c>
      <c r="G76" t="s">
        <v>1458</v>
      </c>
      <c r="H76" t="s">
        <v>1458</v>
      </c>
      <c r="I76" t="s">
        <v>1458</v>
      </c>
      <c r="J76" t="s">
        <v>1458</v>
      </c>
      <c r="K76" t="s">
        <v>1458</v>
      </c>
      <c r="L76" t="s">
        <v>1458</v>
      </c>
      <c r="M76">
        <v>1</v>
      </c>
      <c r="N76" t="s">
        <v>1458</v>
      </c>
      <c r="O76">
        <v>1</v>
      </c>
    </row>
    <row r="77" spans="1:15">
      <c r="A77" t="s">
        <v>1533</v>
      </c>
      <c r="B77" t="str">
        <f t="shared" si="1"/>
        <v>31346</v>
      </c>
      <c r="C77" t="s">
        <v>1458</v>
      </c>
      <c r="D77" t="s">
        <v>1458</v>
      </c>
      <c r="E77">
        <v>1</v>
      </c>
      <c r="F77" t="s">
        <v>1458</v>
      </c>
      <c r="G77" t="s">
        <v>1458</v>
      </c>
      <c r="H77" t="s">
        <v>1458</v>
      </c>
      <c r="I77" t="s">
        <v>1458</v>
      </c>
      <c r="J77" t="s">
        <v>1458</v>
      </c>
      <c r="K77">
        <v>1</v>
      </c>
      <c r="L77" t="s">
        <v>1458</v>
      </c>
      <c r="M77" t="s">
        <v>1458</v>
      </c>
      <c r="N77" t="s">
        <v>1458</v>
      </c>
      <c r="O77">
        <v>2</v>
      </c>
    </row>
    <row r="78" spans="1:15">
      <c r="A78" t="s">
        <v>1534</v>
      </c>
      <c r="B78" t="str">
        <f t="shared" si="1"/>
        <v>31351</v>
      </c>
      <c r="C78" t="s">
        <v>1458</v>
      </c>
      <c r="D78" t="s">
        <v>1458</v>
      </c>
      <c r="E78" t="s">
        <v>1458</v>
      </c>
      <c r="F78" t="s">
        <v>1458</v>
      </c>
      <c r="G78" t="s">
        <v>1458</v>
      </c>
      <c r="H78" t="s">
        <v>1458</v>
      </c>
      <c r="I78" t="s">
        <v>1458</v>
      </c>
      <c r="J78" t="s">
        <v>1458</v>
      </c>
      <c r="K78" t="s">
        <v>1458</v>
      </c>
      <c r="L78" t="s">
        <v>1458</v>
      </c>
      <c r="M78" t="s">
        <v>1458</v>
      </c>
      <c r="N78">
        <v>1</v>
      </c>
      <c r="O78">
        <v>1</v>
      </c>
    </row>
    <row r="79" spans="1:15">
      <c r="A79" t="s">
        <v>1535</v>
      </c>
      <c r="B79" t="str">
        <f t="shared" si="1"/>
        <v>31355</v>
      </c>
      <c r="C79">
        <v>1</v>
      </c>
      <c r="D79" t="s">
        <v>1458</v>
      </c>
      <c r="E79" t="s">
        <v>1458</v>
      </c>
      <c r="F79" t="s">
        <v>1458</v>
      </c>
      <c r="G79">
        <v>4</v>
      </c>
      <c r="H79" t="s">
        <v>1458</v>
      </c>
      <c r="I79" t="s">
        <v>1458</v>
      </c>
      <c r="J79" t="s">
        <v>1458</v>
      </c>
      <c r="K79">
        <v>1</v>
      </c>
      <c r="L79">
        <v>1</v>
      </c>
      <c r="M79" t="s">
        <v>1458</v>
      </c>
      <c r="N79">
        <v>1</v>
      </c>
      <c r="O79">
        <v>8</v>
      </c>
    </row>
    <row r="80" spans="1:15">
      <c r="A80" t="s">
        <v>1536</v>
      </c>
      <c r="B80" t="str">
        <f t="shared" si="1"/>
        <v>31361</v>
      </c>
      <c r="C80">
        <v>2</v>
      </c>
      <c r="D80">
        <v>2</v>
      </c>
      <c r="E80" t="s">
        <v>1458</v>
      </c>
      <c r="F80">
        <v>3</v>
      </c>
      <c r="G80">
        <v>1</v>
      </c>
      <c r="H80" t="s">
        <v>1458</v>
      </c>
      <c r="I80">
        <v>5</v>
      </c>
      <c r="J80">
        <v>1</v>
      </c>
      <c r="K80" t="s">
        <v>1458</v>
      </c>
      <c r="L80" t="s">
        <v>1458</v>
      </c>
      <c r="M80">
        <v>2</v>
      </c>
      <c r="N80">
        <v>2</v>
      </c>
      <c r="O80">
        <v>18</v>
      </c>
    </row>
    <row r="81" spans="1:15">
      <c r="A81" t="s">
        <v>1537</v>
      </c>
      <c r="B81" t="str">
        <f t="shared" si="1"/>
        <v>31362</v>
      </c>
      <c r="C81" t="s">
        <v>1458</v>
      </c>
      <c r="D81" t="s">
        <v>1458</v>
      </c>
      <c r="E81" t="s">
        <v>1458</v>
      </c>
      <c r="F81">
        <v>2</v>
      </c>
      <c r="G81" t="s">
        <v>1458</v>
      </c>
      <c r="H81" t="s">
        <v>1458</v>
      </c>
      <c r="I81" t="s">
        <v>1458</v>
      </c>
      <c r="J81" t="s">
        <v>1458</v>
      </c>
      <c r="K81" t="s">
        <v>1458</v>
      </c>
      <c r="L81" t="s">
        <v>1458</v>
      </c>
      <c r="M81" t="s">
        <v>1458</v>
      </c>
      <c r="N81" t="s">
        <v>1458</v>
      </c>
      <c r="O81">
        <v>2</v>
      </c>
    </row>
    <row r="82" spans="1:15">
      <c r="A82" t="s">
        <v>1538</v>
      </c>
      <c r="B82" t="str">
        <f t="shared" si="1"/>
        <v>31365</v>
      </c>
      <c r="C82" t="s">
        <v>1458</v>
      </c>
      <c r="D82" t="s">
        <v>1458</v>
      </c>
      <c r="E82" t="s">
        <v>1458</v>
      </c>
      <c r="F82" t="s">
        <v>1458</v>
      </c>
      <c r="G82" t="s">
        <v>1458</v>
      </c>
      <c r="H82" t="s">
        <v>1458</v>
      </c>
      <c r="I82" t="s">
        <v>1458</v>
      </c>
      <c r="J82" t="s">
        <v>1458</v>
      </c>
      <c r="K82" t="s">
        <v>1458</v>
      </c>
      <c r="L82">
        <v>4</v>
      </c>
      <c r="M82">
        <v>9</v>
      </c>
      <c r="N82">
        <v>6</v>
      </c>
      <c r="O82">
        <v>19</v>
      </c>
    </row>
    <row r="83" spans="1:15">
      <c r="A83" t="s">
        <v>1539</v>
      </c>
      <c r="B83" t="str">
        <f t="shared" si="1"/>
        <v>31366</v>
      </c>
      <c r="C83" t="s">
        <v>1458</v>
      </c>
      <c r="D83" t="s">
        <v>1458</v>
      </c>
      <c r="E83" t="s">
        <v>1458</v>
      </c>
      <c r="F83" t="s">
        <v>1458</v>
      </c>
      <c r="G83" t="s">
        <v>1458</v>
      </c>
      <c r="H83" t="s">
        <v>1458</v>
      </c>
      <c r="I83" t="s">
        <v>1458</v>
      </c>
      <c r="J83" t="s">
        <v>1458</v>
      </c>
      <c r="K83" t="s">
        <v>1458</v>
      </c>
      <c r="L83" t="s">
        <v>1458</v>
      </c>
      <c r="M83" t="s">
        <v>1458</v>
      </c>
      <c r="N83">
        <v>1</v>
      </c>
      <c r="O83">
        <v>1</v>
      </c>
    </row>
    <row r="84" spans="1:15">
      <c r="A84" t="s">
        <v>1540</v>
      </c>
      <c r="B84" t="str">
        <f t="shared" si="1"/>
        <v>31367</v>
      </c>
      <c r="C84" t="s">
        <v>1458</v>
      </c>
      <c r="D84" t="s">
        <v>1458</v>
      </c>
      <c r="E84" t="s">
        <v>1458</v>
      </c>
      <c r="F84">
        <v>1</v>
      </c>
      <c r="G84" t="s">
        <v>1458</v>
      </c>
      <c r="H84" t="s">
        <v>1458</v>
      </c>
      <c r="I84" t="s">
        <v>1458</v>
      </c>
      <c r="J84">
        <v>1</v>
      </c>
      <c r="K84" t="s">
        <v>1458</v>
      </c>
      <c r="L84" t="s">
        <v>1458</v>
      </c>
      <c r="M84" t="s">
        <v>1458</v>
      </c>
      <c r="N84" t="s">
        <v>1458</v>
      </c>
      <c r="O84">
        <v>2</v>
      </c>
    </row>
    <row r="85" spans="1:15">
      <c r="A85" t="s">
        <v>1541</v>
      </c>
      <c r="B85" t="str">
        <f t="shared" si="1"/>
        <v>31370</v>
      </c>
      <c r="C85" t="s">
        <v>1458</v>
      </c>
      <c r="D85">
        <v>1</v>
      </c>
      <c r="E85">
        <v>2</v>
      </c>
      <c r="F85">
        <v>2</v>
      </c>
      <c r="G85">
        <v>4</v>
      </c>
      <c r="H85" t="s">
        <v>1458</v>
      </c>
      <c r="I85">
        <v>3</v>
      </c>
      <c r="J85">
        <v>7</v>
      </c>
      <c r="K85">
        <v>8</v>
      </c>
      <c r="L85">
        <v>4</v>
      </c>
      <c r="M85">
        <v>3</v>
      </c>
      <c r="N85">
        <v>3</v>
      </c>
      <c r="O85">
        <v>37</v>
      </c>
    </row>
    <row r="86" spans="1:15">
      <c r="A86" t="s">
        <v>1542</v>
      </c>
      <c r="B86" t="str">
        <f t="shared" si="1"/>
        <v>31376</v>
      </c>
      <c r="C86" t="s">
        <v>1458</v>
      </c>
      <c r="D86">
        <v>2</v>
      </c>
      <c r="E86" t="s">
        <v>1458</v>
      </c>
      <c r="F86" t="s">
        <v>1458</v>
      </c>
      <c r="G86" t="s">
        <v>1458</v>
      </c>
      <c r="H86" t="s">
        <v>1458</v>
      </c>
      <c r="I86" t="s">
        <v>1458</v>
      </c>
      <c r="J86" t="s">
        <v>1458</v>
      </c>
      <c r="K86" t="s">
        <v>1458</v>
      </c>
      <c r="L86">
        <v>1</v>
      </c>
      <c r="M86" t="s">
        <v>1458</v>
      </c>
      <c r="N86" t="s">
        <v>1458</v>
      </c>
      <c r="O86">
        <v>3</v>
      </c>
    </row>
    <row r="87" spans="1:15">
      <c r="A87" t="s">
        <v>1543</v>
      </c>
      <c r="B87" t="str">
        <f t="shared" si="1"/>
        <v>31382</v>
      </c>
      <c r="C87" t="s">
        <v>1458</v>
      </c>
      <c r="D87" t="s">
        <v>1458</v>
      </c>
      <c r="E87" t="s">
        <v>1458</v>
      </c>
      <c r="F87" t="s">
        <v>1458</v>
      </c>
      <c r="G87" t="s">
        <v>1458</v>
      </c>
      <c r="H87" t="s">
        <v>1458</v>
      </c>
      <c r="I87" t="s">
        <v>1458</v>
      </c>
      <c r="J87" t="s">
        <v>1458</v>
      </c>
      <c r="K87" t="s">
        <v>1458</v>
      </c>
      <c r="L87" t="s">
        <v>1458</v>
      </c>
      <c r="M87" t="s">
        <v>1458</v>
      </c>
      <c r="N87">
        <v>1</v>
      </c>
      <c r="O87">
        <v>1</v>
      </c>
    </row>
    <row r="88" spans="1:15">
      <c r="A88" t="s">
        <v>1544</v>
      </c>
      <c r="B88" t="str">
        <f t="shared" si="1"/>
        <v>31383</v>
      </c>
      <c r="C88" t="s">
        <v>1458</v>
      </c>
      <c r="D88" t="s">
        <v>1458</v>
      </c>
      <c r="E88" t="s">
        <v>1458</v>
      </c>
      <c r="F88" t="s">
        <v>1458</v>
      </c>
      <c r="G88" t="s">
        <v>1458</v>
      </c>
      <c r="H88" t="s">
        <v>1458</v>
      </c>
      <c r="I88" t="s">
        <v>1458</v>
      </c>
      <c r="J88" t="s">
        <v>1458</v>
      </c>
      <c r="K88" t="s">
        <v>1458</v>
      </c>
      <c r="L88">
        <v>1</v>
      </c>
      <c r="M88" t="s">
        <v>1458</v>
      </c>
      <c r="N88" t="s">
        <v>1458</v>
      </c>
      <c r="O88">
        <v>1</v>
      </c>
    </row>
    <row r="89" spans="1:15">
      <c r="A89" t="s">
        <v>1545</v>
      </c>
      <c r="B89" t="str">
        <f t="shared" si="1"/>
        <v>31384</v>
      </c>
      <c r="C89" t="s">
        <v>1458</v>
      </c>
      <c r="D89" t="s">
        <v>1458</v>
      </c>
      <c r="E89" t="s">
        <v>1458</v>
      </c>
      <c r="F89" t="s">
        <v>1458</v>
      </c>
      <c r="G89" t="s">
        <v>1458</v>
      </c>
      <c r="H89" t="s">
        <v>1458</v>
      </c>
      <c r="I89" t="s">
        <v>1458</v>
      </c>
      <c r="J89">
        <v>1</v>
      </c>
      <c r="K89" t="s">
        <v>1458</v>
      </c>
      <c r="L89" t="s">
        <v>1458</v>
      </c>
      <c r="M89" t="s">
        <v>1458</v>
      </c>
      <c r="N89" t="s">
        <v>1458</v>
      </c>
      <c r="O89">
        <v>1</v>
      </c>
    </row>
    <row r="90" spans="1:15">
      <c r="A90" t="s">
        <v>1546</v>
      </c>
      <c r="B90" t="str">
        <f t="shared" si="1"/>
        <v>31386</v>
      </c>
      <c r="C90" t="s">
        <v>1458</v>
      </c>
      <c r="D90" t="s">
        <v>1458</v>
      </c>
      <c r="E90" t="s">
        <v>1458</v>
      </c>
      <c r="F90">
        <v>1</v>
      </c>
      <c r="G90">
        <v>1</v>
      </c>
      <c r="H90">
        <v>1</v>
      </c>
      <c r="I90" t="s">
        <v>1458</v>
      </c>
      <c r="J90" t="s">
        <v>1458</v>
      </c>
      <c r="K90">
        <v>1</v>
      </c>
      <c r="L90" t="s">
        <v>1458</v>
      </c>
      <c r="M90" t="s">
        <v>1458</v>
      </c>
      <c r="N90">
        <v>1</v>
      </c>
      <c r="O90">
        <v>5</v>
      </c>
    </row>
    <row r="91" spans="1:15">
      <c r="A91" t="s">
        <v>1547</v>
      </c>
      <c r="B91" t="str">
        <f t="shared" si="1"/>
        <v>31392</v>
      </c>
      <c r="C91" t="s">
        <v>1458</v>
      </c>
      <c r="D91">
        <v>2</v>
      </c>
      <c r="E91">
        <v>2</v>
      </c>
      <c r="F91">
        <v>1</v>
      </c>
      <c r="G91">
        <v>2</v>
      </c>
      <c r="H91">
        <v>1</v>
      </c>
      <c r="I91">
        <v>2</v>
      </c>
      <c r="J91">
        <v>1</v>
      </c>
      <c r="K91" t="s">
        <v>1458</v>
      </c>
      <c r="L91">
        <v>1</v>
      </c>
      <c r="M91">
        <v>3</v>
      </c>
      <c r="N91">
        <v>2</v>
      </c>
      <c r="O91">
        <v>17</v>
      </c>
    </row>
    <row r="92" spans="1:15">
      <c r="A92" t="s">
        <v>1548</v>
      </c>
      <c r="B92" t="str">
        <f t="shared" si="1"/>
        <v>31394</v>
      </c>
      <c r="C92" t="s">
        <v>1458</v>
      </c>
      <c r="D92" t="s">
        <v>1458</v>
      </c>
      <c r="E92" t="s">
        <v>1458</v>
      </c>
      <c r="F92" t="s">
        <v>1458</v>
      </c>
      <c r="G92" t="s">
        <v>1458</v>
      </c>
      <c r="H92" t="s">
        <v>1458</v>
      </c>
      <c r="I92" t="s">
        <v>1458</v>
      </c>
      <c r="J92" t="s">
        <v>1458</v>
      </c>
      <c r="K92">
        <v>1</v>
      </c>
      <c r="L92" t="s">
        <v>1458</v>
      </c>
      <c r="M92">
        <v>1</v>
      </c>
      <c r="N92" t="s">
        <v>1458</v>
      </c>
      <c r="O92">
        <v>2</v>
      </c>
    </row>
    <row r="93" spans="1:15">
      <c r="A93" t="s">
        <v>1549</v>
      </c>
      <c r="B93" t="str">
        <f t="shared" si="1"/>
        <v>31403</v>
      </c>
      <c r="C93">
        <v>1</v>
      </c>
      <c r="D93" t="s">
        <v>1458</v>
      </c>
      <c r="E93" t="s">
        <v>1458</v>
      </c>
      <c r="F93" t="s">
        <v>1458</v>
      </c>
      <c r="G93" t="s">
        <v>1458</v>
      </c>
      <c r="H93" t="s">
        <v>1458</v>
      </c>
      <c r="I93" t="s">
        <v>1458</v>
      </c>
      <c r="J93" t="s">
        <v>1458</v>
      </c>
      <c r="K93" t="s">
        <v>1458</v>
      </c>
      <c r="L93" t="s">
        <v>1458</v>
      </c>
      <c r="M93">
        <v>1</v>
      </c>
      <c r="N93" t="s">
        <v>1458</v>
      </c>
      <c r="O93">
        <v>2</v>
      </c>
    </row>
    <row r="94" spans="1:15">
      <c r="A94" t="s">
        <v>1550</v>
      </c>
      <c r="B94" t="str">
        <f t="shared" si="1"/>
        <v>31405</v>
      </c>
      <c r="C94" t="s">
        <v>1458</v>
      </c>
      <c r="D94" t="s">
        <v>1458</v>
      </c>
      <c r="E94">
        <v>1</v>
      </c>
      <c r="F94" t="s">
        <v>1458</v>
      </c>
      <c r="G94" t="s">
        <v>1458</v>
      </c>
      <c r="H94" t="s">
        <v>1458</v>
      </c>
      <c r="I94" t="s">
        <v>1458</v>
      </c>
      <c r="J94" t="s">
        <v>1458</v>
      </c>
      <c r="K94" t="s">
        <v>1458</v>
      </c>
      <c r="L94" t="s">
        <v>1458</v>
      </c>
      <c r="M94" t="s">
        <v>1458</v>
      </c>
      <c r="N94" t="s">
        <v>1458</v>
      </c>
      <c r="O94">
        <v>1</v>
      </c>
    </row>
    <row r="95" spans="1:15">
      <c r="A95" t="s">
        <v>1551</v>
      </c>
      <c r="B95" t="str">
        <f t="shared" si="1"/>
        <v>31407</v>
      </c>
      <c r="C95" t="s">
        <v>1458</v>
      </c>
      <c r="D95" t="s">
        <v>1458</v>
      </c>
      <c r="E95" t="s">
        <v>1458</v>
      </c>
      <c r="F95">
        <v>1</v>
      </c>
      <c r="G95" t="s">
        <v>1458</v>
      </c>
      <c r="H95">
        <v>1</v>
      </c>
      <c r="I95">
        <v>2</v>
      </c>
      <c r="J95" t="s">
        <v>1458</v>
      </c>
      <c r="K95">
        <v>2</v>
      </c>
      <c r="L95" t="s">
        <v>1458</v>
      </c>
      <c r="M95" t="s">
        <v>1458</v>
      </c>
      <c r="N95">
        <v>1</v>
      </c>
      <c r="O95">
        <v>7</v>
      </c>
    </row>
    <row r="96" spans="1:15">
      <c r="A96" t="s">
        <v>1552</v>
      </c>
      <c r="B96" t="str">
        <f t="shared" si="1"/>
        <v>31413</v>
      </c>
      <c r="C96" t="s">
        <v>1458</v>
      </c>
      <c r="D96">
        <v>1</v>
      </c>
      <c r="E96" t="s">
        <v>1458</v>
      </c>
      <c r="F96" t="s">
        <v>1458</v>
      </c>
      <c r="G96" t="s">
        <v>1458</v>
      </c>
      <c r="H96" t="s">
        <v>1458</v>
      </c>
      <c r="I96" t="s">
        <v>1458</v>
      </c>
      <c r="J96">
        <v>1</v>
      </c>
      <c r="K96" t="s">
        <v>1458</v>
      </c>
      <c r="L96" t="s">
        <v>1458</v>
      </c>
      <c r="M96" t="s">
        <v>1458</v>
      </c>
      <c r="N96" t="s">
        <v>1458</v>
      </c>
      <c r="O96">
        <v>2</v>
      </c>
    </row>
    <row r="97" spans="1:15">
      <c r="A97" t="s">
        <v>1553</v>
      </c>
      <c r="B97" t="str">
        <f t="shared" si="1"/>
        <v>31420</v>
      </c>
      <c r="C97" t="s">
        <v>1458</v>
      </c>
      <c r="D97" t="s">
        <v>1458</v>
      </c>
      <c r="E97" t="s">
        <v>1458</v>
      </c>
      <c r="F97" t="s">
        <v>1458</v>
      </c>
      <c r="G97" t="s">
        <v>1458</v>
      </c>
      <c r="H97" t="s">
        <v>1458</v>
      </c>
      <c r="I97">
        <v>1</v>
      </c>
      <c r="J97" t="s">
        <v>1458</v>
      </c>
      <c r="K97" t="s">
        <v>1458</v>
      </c>
      <c r="L97" t="s">
        <v>1458</v>
      </c>
      <c r="M97" t="s">
        <v>1458</v>
      </c>
      <c r="N97" t="s">
        <v>1458</v>
      </c>
      <c r="O97">
        <v>1</v>
      </c>
    </row>
    <row r="98" spans="1:15">
      <c r="A98" t="s">
        <v>1554</v>
      </c>
      <c r="B98" t="str">
        <f t="shared" si="1"/>
        <v>31421</v>
      </c>
      <c r="C98" t="s">
        <v>1458</v>
      </c>
      <c r="D98" t="s">
        <v>1458</v>
      </c>
      <c r="E98" t="s">
        <v>1458</v>
      </c>
      <c r="F98" t="s">
        <v>1458</v>
      </c>
      <c r="G98" t="s">
        <v>1458</v>
      </c>
      <c r="H98" t="s">
        <v>1458</v>
      </c>
      <c r="I98" t="s">
        <v>1458</v>
      </c>
      <c r="J98" t="s">
        <v>1458</v>
      </c>
      <c r="K98" t="s">
        <v>1458</v>
      </c>
      <c r="L98">
        <v>1</v>
      </c>
      <c r="M98" t="s">
        <v>1458</v>
      </c>
      <c r="N98" t="s">
        <v>1458</v>
      </c>
      <c r="O98">
        <v>1</v>
      </c>
    </row>
    <row r="99" spans="1:15">
      <c r="A99" t="s">
        <v>1555</v>
      </c>
      <c r="B99" t="str">
        <f t="shared" si="1"/>
        <v>31422</v>
      </c>
      <c r="C99" t="s">
        <v>1458</v>
      </c>
      <c r="D99" t="s">
        <v>1458</v>
      </c>
      <c r="E99" t="s">
        <v>1458</v>
      </c>
      <c r="F99" t="s">
        <v>1458</v>
      </c>
      <c r="G99">
        <v>1</v>
      </c>
      <c r="H99" t="s">
        <v>1458</v>
      </c>
      <c r="I99">
        <v>1</v>
      </c>
      <c r="J99" t="s">
        <v>1458</v>
      </c>
      <c r="K99" t="s">
        <v>1458</v>
      </c>
      <c r="L99" t="s">
        <v>1458</v>
      </c>
      <c r="M99">
        <v>1</v>
      </c>
      <c r="N99">
        <v>2</v>
      </c>
      <c r="O99">
        <v>5</v>
      </c>
    </row>
    <row r="100" spans="1:15">
      <c r="A100" t="s">
        <v>1556</v>
      </c>
      <c r="B100" t="str">
        <f t="shared" si="1"/>
        <v>31422</v>
      </c>
      <c r="C100" t="s">
        <v>1458</v>
      </c>
      <c r="D100">
        <v>2</v>
      </c>
      <c r="E100" t="s">
        <v>1458</v>
      </c>
      <c r="F100">
        <v>2</v>
      </c>
      <c r="G100" t="s">
        <v>1458</v>
      </c>
      <c r="H100" t="s">
        <v>1458</v>
      </c>
      <c r="I100" t="s">
        <v>1458</v>
      </c>
      <c r="J100" t="s">
        <v>1458</v>
      </c>
      <c r="K100" t="s">
        <v>1458</v>
      </c>
      <c r="L100" t="s">
        <v>1458</v>
      </c>
      <c r="M100" t="s">
        <v>1458</v>
      </c>
      <c r="N100" t="s">
        <v>1458</v>
      </c>
      <c r="O100">
        <v>4</v>
      </c>
    </row>
    <row r="101" spans="1:15">
      <c r="A101" t="s">
        <v>1557</v>
      </c>
      <c r="B101" t="str">
        <f t="shared" si="1"/>
        <v>31427</v>
      </c>
      <c r="C101" t="s">
        <v>1458</v>
      </c>
      <c r="D101" t="s">
        <v>1458</v>
      </c>
      <c r="E101">
        <v>1</v>
      </c>
      <c r="F101" t="s">
        <v>1458</v>
      </c>
      <c r="G101" t="s">
        <v>1458</v>
      </c>
      <c r="H101" t="s">
        <v>1458</v>
      </c>
      <c r="I101" t="s">
        <v>1458</v>
      </c>
      <c r="J101" t="s">
        <v>1458</v>
      </c>
      <c r="K101" t="s">
        <v>1458</v>
      </c>
      <c r="L101" t="s">
        <v>1458</v>
      </c>
      <c r="M101" t="s">
        <v>1458</v>
      </c>
      <c r="N101" t="s">
        <v>1458</v>
      </c>
      <c r="O101">
        <v>1</v>
      </c>
    </row>
    <row r="102" spans="1:15">
      <c r="A102" t="s">
        <v>1558</v>
      </c>
      <c r="B102" t="str">
        <f t="shared" si="1"/>
        <v>31429</v>
      </c>
      <c r="C102" t="s">
        <v>1458</v>
      </c>
      <c r="D102" t="s">
        <v>1458</v>
      </c>
      <c r="E102" t="s">
        <v>1458</v>
      </c>
      <c r="F102">
        <v>1</v>
      </c>
      <c r="G102" t="s">
        <v>1458</v>
      </c>
      <c r="H102" t="s">
        <v>1458</v>
      </c>
      <c r="I102" t="s">
        <v>1458</v>
      </c>
      <c r="J102" t="s">
        <v>1458</v>
      </c>
      <c r="K102" t="s">
        <v>1458</v>
      </c>
      <c r="L102" t="s">
        <v>1458</v>
      </c>
      <c r="M102" t="s">
        <v>1458</v>
      </c>
      <c r="N102" t="s">
        <v>1458</v>
      </c>
      <c r="O102">
        <v>1</v>
      </c>
    </row>
    <row r="103" spans="1:15">
      <c r="A103" t="s">
        <v>1559</v>
      </c>
      <c r="B103" t="str">
        <f t="shared" si="1"/>
        <v>31433</v>
      </c>
      <c r="C103">
        <v>6</v>
      </c>
      <c r="D103">
        <v>1</v>
      </c>
      <c r="E103">
        <v>1</v>
      </c>
      <c r="F103">
        <v>6</v>
      </c>
      <c r="G103">
        <v>2</v>
      </c>
      <c r="H103">
        <v>3</v>
      </c>
      <c r="I103">
        <v>1</v>
      </c>
      <c r="J103">
        <v>2</v>
      </c>
      <c r="K103">
        <v>2</v>
      </c>
      <c r="L103">
        <v>1</v>
      </c>
      <c r="M103">
        <v>1</v>
      </c>
      <c r="N103">
        <v>1</v>
      </c>
      <c r="O103">
        <v>27</v>
      </c>
    </row>
    <row r="104" spans="1:15">
      <c r="A104" t="s">
        <v>1560</v>
      </c>
      <c r="B104" t="str">
        <f t="shared" si="1"/>
        <v>31437</v>
      </c>
      <c r="C104" t="s">
        <v>1458</v>
      </c>
      <c r="D104" t="s">
        <v>1458</v>
      </c>
      <c r="E104" t="s">
        <v>1458</v>
      </c>
      <c r="F104" t="s">
        <v>1458</v>
      </c>
      <c r="G104" t="s">
        <v>1458</v>
      </c>
      <c r="H104" t="s">
        <v>1458</v>
      </c>
      <c r="I104" t="s">
        <v>1458</v>
      </c>
      <c r="J104">
        <v>1</v>
      </c>
      <c r="K104" t="s">
        <v>1458</v>
      </c>
      <c r="L104" t="s">
        <v>1458</v>
      </c>
      <c r="M104" t="s">
        <v>1458</v>
      </c>
      <c r="N104" t="s">
        <v>1458</v>
      </c>
      <c r="O104">
        <v>1</v>
      </c>
    </row>
    <row r="105" spans="1:15">
      <c r="A105" t="s">
        <v>1561</v>
      </c>
      <c r="B105" t="str">
        <f t="shared" si="1"/>
        <v>31443</v>
      </c>
      <c r="C105">
        <v>1</v>
      </c>
      <c r="D105">
        <v>3</v>
      </c>
      <c r="E105">
        <v>2</v>
      </c>
      <c r="F105">
        <v>1</v>
      </c>
      <c r="G105">
        <v>5</v>
      </c>
      <c r="H105" t="s">
        <v>1458</v>
      </c>
      <c r="I105">
        <v>1</v>
      </c>
      <c r="J105">
        <v>4</v>
      </c>
      <c r="K105">
        <v>2</v>
      </c>
      <c r="L105">
        <v>1</v>
      </c>
      <c r="M105">
        <v>2</v>
      </c>
      <c r="N105" t="s">
        <v>1458</v>
      </c>
      <c r="O105">
        <v>22</v>
      </c>
    </row>
    <row r="106" spans="1:15">
      <c r="A106" t="s">
        <v>1562</v>
      </c>
      <c r="B106" t="str">
        <f t="shared" si="1"/>
        <v>31443</v>
      </c>
      <c r="C106" t="s">
        <v>1458</v>
      </c>
      <c r="D106" t="s">
        <v>1458</v>
      </c>
      <c r="E106" t="s">
        <v>1458</v>
      </c>
      <c r="F106" t="s">
        <v>1458</v>
      </c>
      <c r="G106" t="s">
        <v>1458</v>
      </c>
      <c r="H106">
        <v>1</v>
      </c>
      <c r="I106" t="s">
        <v>1458</v>
      </c>
      <c r="J106" t="s">
        <v>1458</v>
      </c>
      <c r="K106" t="s">
        <v>1458</v>
      </c>
      <c r="L106" t="s">
        <v>1458</v>
      </c>
      <c r="M106" t="s">
        <v>1458</v>
      </c>
      <c r="N106" t="s">
        <v>1458</v>
      </c>
      <c r="O106">
        <v>1</v>
      </c>
    </row>
    <row r="107" spans="1:15">
      <c r="A107" t="s">
        <v>1563</v>
      </c>
      <c r="B107" t="str">
        <f t="shared" si="1"/>
        <v>31448</v>
      </c>
      <c r="C107" t="s">
        <v>1458</v>
      </c>
      <c r="D107" t="s">
        <v>1458</v>
      </c>
      <c r="E107" t="s">
        <v>1458</v>
      </c>
      <c r="F107">
        <v>2</v>
      </c>
      <c r="G107">
        <v>2</v>
      </c>
      <c r="H107" t="s">
        <v>1458</v>
      </c>
      <c r="I107">
        <v>1</v>
      </c>
      <c r="J107" t="s">
        <v>1458</v>
      </c>
      <c r="K107">
        <v>1</v>
      </c>
      <c r="L107">
        <v>1</v>
      </c>
      <c r="M107" t="s">
        <v>1458</v>
      </c>
      <c r="N107">
        <v>1</v>
      </c>
      <c r="O107">
        <v>8</v>
      </c>
    </row>
    <row r="108" spans="1:15">
      <c r="A108" t="s">
        <v>1564</v>
      </c>
      <c r="B108" t="str">
        <f t="shared" si="1"/>
        <v>31449</v>
      </c>
      <c r="C108">
        <v>1</v>
      </c>
      <c r="D108">
        <v>3</v>
      </c>
      <c r="E108">
        <v>1</v>
      </c>
      <c r="F108">
        <v>2</v>
      </c>
      <c r="G108">
        <v>1</v>
      </c>
      <c r="H108">
        <v>1</v>
      </c>
      <c r="I108">
        <v>1</v>
      </c>
      <c r="J108">
        <v>2</v>
      </c>
      <c r="K108">
        <v>3</v>
      </c>
      <c r="L108">
        <v>3</v>
      </c>
      <c r="M108">
        <v>4</v>
      </c>
      <c r="N108">
        <v>2</v>
      </c>
      <c r="O108">
        <v>24</v>
      </c>
    </row>
    <row r="109" spans="1:15">
      <c r="A109" t="s">
        <v>1565</v>
      </c>
      <c r="B109" t="str">
        <f t="shared" si="1"/>
        <v>31452</v>
      </c>
      <c r="C109" t="s">
        <v>1458</v>
      </c>
      <c r="D109">
        <v>4</v>
      </c>
      <c r="E109">
        <v>4</v>
      </c>
      <c r="F109">
        <v>4</v>
      </c>
      <c r="G109" t="s">
        <v>1458</v>
      </c>
      <c r="H109">
        <v>2</v>
      </c>
      <c r="I109">
        <v>3</v>
      </c>
      <c r="J109">
        <v>1</v>
      </c>
      <c r="K109">
        <v>1</v>
      </c>
      <c r="L109">
        <v>1</v>
      </c>
      <c r="M109" t="s">
        <v>1458</v>
      </c>
      <c r="N109">
        <v>2</v>
      </c>
      <c r="O109">
        <v>22</v>
      </c>
    </row>
    <row r="110" spans="1:15">
      <c r="A110" t="s">
        <v>1566</v>
      </c>
      <c r="B110" t="str">
        <f t="shared" si="1"/>
        <v>31458</v>
      </c>
      <c r="C110" t="s">
        <v>1458</v>
      </c>
      <c r="D110" t="s">
        <v>1458</v>
      </c>
      <c r="E110" t="s">
        <v>1458</v>
      </c>
      <c r="F110" t="s">
        <v>1458</v>
      </c>
      <c r="G110">
        <v>1</v>
      </c>
      <c r="H110" t="s">
        <v>1458</v>
      </c>
      <c r="I110" t="s">
        <v>1458</v>
      </c>
      <c r="J110">
        <v>1</v>
      </c>
      <c r="K110" t="s">
        <v>1458</v>
      </c>
      <c r="L110" t="s">
        <v>1458</v>
      </c>
      <c r="M110" t="s">
        <v>1458</v>
      </c>
      <c r="N110" t="s">
        <v>1458</v>
      </c>
      <c r="O110">
        <v>2</v>
      </c>
    </row>
    <row r="111" spans="1:15">
      <c r="A111" t="s">
        <v>1567</v>
      </c>
      <c r="B111" t="str">
        <f t="shared" si="1"/>
        <v>31458</v>
      </c>
      <c r="C111" t="s">
        <v>1458</v>
      </c>
      <c r="D111" t="s">
        <v>1458</v>
      </c>
      <c r="E111" t="s">
        <v>1458</v>
      </c>
      <c r="F111" t="s">
        <v>1458</v>
      </c>
      <c r="G111" t="s">
        <v>1458</v>
      </c>
      <c r="H111" t="s">
        <v>1458</v>
      </c>
      <c r="I111" t="s">
        <v>1458</v>
      </c>
      <c r="J111">
        <v>1</v>
      </c>
      <c r="K111" t="s">
        <v>1458</v>
      </c>
      <c r="L111" t="s">
        <v>1458</v>
      </c>
      <c r="M111" t="s">
        <v>1458</v>
      </c>
      <c r="N111" t="s">
        <v>1458</v>
      </c>
      <c r="O111">
        <v>1</v>
      </c>
    </row>
    <row r="112" spans="1:15">
      <c r="A112" t="s">
        <v>1568</v>
      </c>
      <c r="B112" t="str">
        <f t="shared" si="1"/>
        <v>31459</v>
      </c>
      <c r="C112" t="s">
        <v>1458</v>
      </c>
      <c r="D112" t="s">
        <v>1458</v>
      </c>
      <c r="E112" t="s">
        <v>1458</v>
      </c>
      <c r="F112" t="s">
        <v>1458</v>
      </c>
      <c r="G112" t="s">
        <v>1458</v>
      </c>
      <c r="H112" t="s">
        <v>1458</v>
      </c>
      <c r="I112">
        <v>1</v>
      </c>
      <c r="J112">
        <v>1</v>
      </c>
      <c r="K112">
        <v>1</v>
      </c>
      <c r="L112" t="s">
        <v>1458</v>
      </c>
      <c r="M112" t="s">
        <v>1458</v>
      </c>
      <c r="N112" t="s">
        <v>1458</v>
      </c>
      <c r="O112">
        <v>3</v>
      </c>
    </row>
    <row r="113" spans="1:15">
      <c r="A113" t="s">
        <v>1569</v>
      </c>
      <c r="B113" t="str">
        <f t="shared" si="1"/>
        <v>31471</v>
      </c>
      <c r="C113" t="s">
        <v>1458</v>
      </c>
      <c r="D113" t="s">
        <v>1458</v>
      </c>
      <c r="E113">
        <v>1</v>
      </c>
      <c r="F113" t="s">
        <v>1458</v>
      </c>
      <c r="G113" t="s">
        <v>1458</v>
      </c>
      <c r="H113" t="s">
        <v>1458</v>
      </c>
      <c r="I113" t="s">
        <v>1458</v>
      </c>
      <c r="J113" t="s">
        <v>1458</v>
      </c>
      <c r="K113" t="s">
        <v>1458</v>
      </c>
      <c r="L113" t="s">
        <v>1458</v>
      </c>
      <c r="M113" t="s">
        <v>1458</v>
      </c>
      <c r="N113" t="s">
        <v>1458</v>
      </c>
      <c r="O113">
        <v>1</v>
      </c>
    </row>
    <row r="114" spans="1:15">
      <c r="A114" t="s">
        <v>1570</v>
      </c>
      <c r="B114" t="str">
        <f t="shared" si="1"/>
        <v>31479</v>
      </c>
      <c r="C114">
        <v>1</v>
      </c>
      <c r="D114" t="s">
        <v>1458</v>
      </c>
      <c r="E114" t="s">
        <v>1458</v>
      </c>
      <c r="F114" t="s">
        <v>1458</v>
      </c>
      <c r="G114" t="s">
        <v>1458</v>
      </c>
      <c r="H114" t="s">
        <v>1458</v>
      </c>
      <c r="I114" t="s">
        <v>1458</v>
      </c>
      <c r="J114" t="s">
        <v>1458</v>
      </c>
      <c r="K114" t="s">
        <v>1458</v>
      </c>
      <c r="L114" t="s">
        <v>1458</v>
      </c>
      <c r="M114" t="s">
        <v>1458</v>
      </c>
      <c r="N114" t="s">
        <v>1458</v>
      </c>
      <c r="O114">
        <v>1</v>
      </c>
    </row>
    <row r="115" spans="1:15">
      <c r="A115" t="s">
        <v>1571</v>
      </c>
      <c r="B115" t="str">
        <f t="shared" si="1"/>
        <v>31484</v>
      </c>
      <c r="C115" t="s">
        <v>1458</v>
      </c>
      <c r="D115" t="s">
        <v>1458</v>
      </c>
      <c r="E115" t="s">
        <v>1458</v>
      </c>
      <c r="F115" t="s">
        <v>1458</v>
      </c>
      <c r="G115" t="s">
        <v>1458</v>
      </c>
      <c r="H115" t="s">
        <v>1458</v>
      </c>
      <c r="I115" t="s">
        <v>1458</v>
      </c>
      <c r="J115" t="s">
        <v>1458</v>
      </c>
      <c r="K115" t="s">
        <v>1458</v>
      </c>
      <c r="L115">
        <v>2</v>
      </c>
      <c r="M115">
        <v>4</v>
      </c>
      <c r="N115">
        <v>7</v>
      </c>
      <c r="O115">
        <v>13</v>
      </c>
    </row>
    <row r="116" spans="1:15">
      <c r="A116" t="s">
        <v>1572</v>
      </c>
      <c r="B116" t="str">
        <f t="shared" si="1"/>
        <v>31486</v>
      </c>
      <c r="C116" t="s">
        <v>1458</v>
      </c>
      <c r="D116">
        <v>6</v>
      </c>
      <c r="E116" t="s">
        <v>1458</v>
      </c>
      <c r="F116" t="s">
        <v>1458</v>
      </c>
      <c r="G116" t="s">
        <v>1458</v>
      </c>
      <c r="H116" t="s">
        <v>1458</v>
      </c>
      <c r="I116" t="s">
        <v>1458</v>
      </c>
      <c r="J116" t="s">
        <v>1458</v>
      </c>
      <c r="K116" t="s">
        <v>1458</v>
      </c>
      <c r="L116" t="s">
        <v>1458</v>
      </c>
      <c r="M116" t="s">
        <v>1458</v>
      </c>
      <c r="N116" t="s">
        <v>1458</v>
      </c>
      <c r="O116">
        <v>6</v>
      </c>
    </row>
    <row r="117" spans="1:15">
      <c r="A117" t="s">
        <v>1573</v>
      </c>
      <c r="B117" t="str">
        <f t="shared" si="1"/>
        <v>31491</v>
      </c>
      <c r="C117" t="s">
        <v>1458</v>
      </c>
      <c r="D117" t="s">
        <v>1458</v>
      </c>
      <c r="E117" t="s">
        <v>1458</v>
      </c>
      <c r="F117" t="s">
        <v>1458</v>
      </c>
      <c r="G117" t="s">
        <v>1458</v>
      </c>
      <c r="H117" t="s">
        <v>1458</v>
      </c>
      <c r="I117" t="s">
        <v>1458</v>
      </c>
      <c r="J117" t="s">
        <v>1458</v>
      </c>
      <c r="K117" t="s">
        <v>1458</v>
      </c>
      <c r="L117" t="s">
        <v>1458</v>
      </c>
      <c r="M117" t="s">
        <v>1458</v>
      </c>
      <c r="N117">
        <v>1</v>
      </c>
      <c r="O117">
        <v>1</v>
      </c>
    </row>
    <row r="118" spans="1:15">
      <c r="A118" t="s">
        <v>1574</v>
      </c>
      <c r="B118" t="str">
        <f t="shared" si="1"/>
        <v>31493</v>
      </c>
      <c r="C118" t="s">
        <v>1458</v>
      </c>
      <c r="D118" t="s">
        <v>1458</v>
      </c>
      <c r="E118" t="s">
        <v>1458</v>
      </c>
      <c r="F118" t="s">
        <v>1458</v>
      </c>
      <c r="G118" t="s">
        <v>1458</v>
      </c>
      <c r="H118">
        <v>1</v>
      </c>
      <c r="I118" t="s">
        <v>1458</v>
      </c>
      <c r="J118" t="s">
        <v>1458</v>
      </c>
      <c r="K118" t="s">
        <v>1458</v>
      </c>
      <c r="L118" t="s">
        <v>1458</v>
      </c>
      <c r="M118">
        <v>1</v>
      </c>
      <c r="N118" t="s">
        <v>1458</v>
      </c>
      <c r="O118">
        <v>2</v>
      </c>
    </row>
    <row r="119" spans="1:15">
      <c r="A119" t="s">
        <v>1575</v>
      </c>
      <c r="B119" t="str">
        <f t="shared" si="1"/>
        <v>31497</v>
      </c>
      <c r="C119" t="s">
        <v>1458</v>
      </c>
      <c r="D119" t="s">
        <v>1458</v>
      </c>
      <c r="E119" t="s">
        <v>1458</v>
      </c>
      <c r="F119" t="s">
        <v>1458</v>
      </c>
      <c r="G119">
        <v>1</v>
      </c>
      <c r="H119">
        <v>2</v>
      </c>
      <c r="I119" t="s">
        <v>1458</v>
      </c>
      <c r="J119" t="s">
        <v>1458</v>
      </c>
      <c r="K119" t="s">
        <v>1458</v>
      </c>
      <c r="L119" t="s">
        <v>1458</v>
      </c>
      <c r="M119" t="s">
        <v>1458</v>
      </c>
      <c r="N119" t="s">
        <v>1458</v>
      </c>
      <c r="O119">
        <v>3</v>
      </c>
    </row>
    <row r="120" spans="1:15">
      <c r="A120" t="s">
        <v>1576</v>
      </c>
      <c r="B120" t="str">
        <f t="shared" si="1"/>
        <v>31501</v>
      </c>
      <c r="C120" t="s">
        <v>1458</v>
      </c>
      <c r="D120" t="s">
        <v>1458</v>
      </c>
      <c r="E120">
        <v>1</v>
      </c>
      <c r="F120" t="s">
        <v>1458</v>
      </c>
      <c r="G120">
        <v>1</v>
      </c>
      <c r="H120" t="s">
        <v>1458</v>
      </c>
      <c r="I120" t="s">
        <v>1458</v>
      </c>
      <c r="J120" t="s">
        <v>1458</v>
      </c>
      <c r="K120" t="s">
        <v>1458</v>
      </c>
      <c r="L120" t="s">
        <v>1458</v>
      </c>
      <c r="M120" t="s">
        <v>1458</v>
      </c>
      <c r="N120" t="s">
        <v>1458</v>
      </c>
      <c r="O120">
        <v>2</v>
      </c>
    </row>
    <row r="121" spans="1:15">
      <c r="A121" t="s">
        <v>1577</v>
      </c>
      <c r="B121" t="str">
        <f t="shared" si="1"/>
        <v>31502</v>
      </c>
      <c r="C121">
        <v>1</v>
      </c>
      <c r="D121">
        <v>1</v>
      </c>
      <c r="E121" t="s">
        <v>1458</v>
      </c>
      <c r="F121" t="s">
        <v>1458</v>
      </c>
      <c r="G121" t="s">
        <v>1458</v>
      </c>
      <c r="H121" t="s">
        <v>1458</v>
      </c>
      <c r="I121" t="s">
        <v>1458</v>
      </c>
      <c r="J121" t="s">
        <v>1458</v>
      </c>
      <c r="K121" t="s">
        <v>1458</v>
      </c>
      <c r="L121" t="s">
        <v>1458</v>
      </c>
      <c r="M121">
        <v>2</v>
      </c>
      <c r="N121" t="s">
        <v>1458</v>
      </c>
      <c r="O121">
        <v>4</v>
      </c>
    </row>
    <row r="122" spans="1:15">
      <c r="A122" t="s">
        <v>1578</v>
      </c>
      <c r="B122" t="str">
        <f t="shared" si="1"/>
        <v>31505</v>
      </c>
      <c r="C122" t="s">
        <v>1458</v>
      </c>
      <c r="D122" t="s">
        <v>1458</v>
      </c>
      <c r="E122">
        <v>3</v>
      </c>
      <c r="F122">
        <v>1</v>
      </c>
      <c r="G122" t="s">
        <v>1458</v>
      </c>
      <c r="H122">
        <v>2</v>
      </c>
      <c r="I122" t="s">
        <v>1458</v>
      </c>
      <c r="J122">
        <v>2</v>
      </c>
      <c r="K122" t="s">
        <v>1458</v>
      </c>
      <c r="L122">
        <v>3</v>
      </c>
      <c r="M122" t="s">
        <v>1458</v>
      </c>
      <c r="N122" t="s">
        <v>1458</v>
      </c>
      <c r="O122">
        <v>11</v>
      </c>
    </row>
    <row r="123" spans="1:15">
      <c r="A123" t="s">
        <v>1579</v>
      </c>
      <c r="B123" t="str">
        <f t="shared" si="1"/>
        <v>31505</v>
      </c>
      <c r="C123" t="s">
        <v>1458</v>
      </c>
      <c r="D123" t="s">
        <v>1458</v>
      </c>
      <c r="E123">
        <v>1</v>
      </c>
      <c r="F123" t="s">
        <v>1458</v>
      </c>
      <c r="G123" t="s">
        <v>1458</v>
      </c>
      <c r="H123">
        <v>1</v>
      </c>
      <c r="I123">
        <v>2</v>
      </c>
      <c r="J123">
        <v>1</v>
      </c>
      <c r="K123" t="s">
        <v>1458</v>
      </c>
      <c r="L123">
        <v>2</v>
      </c>
      <c r="M123" t="s">
        <v>1458</v>
      </c>
      <c r="N123" t="s">
        <v>1458</v>
      </c>
      <c r="O123">
        <v>7</v>
      </c>
    </row>
    <row r="124" spans="1:15">
      <c r="A124" t="s">
        <v>1580</v>
      </c>
      <c r="B124" t="str">
        <f t="shared" si="1"/>
        <v>31507</v>
      </c>
      <c r="C124">
        <v>1</v>
      </c>
      <c r="D124" t="s">
        <v>1458</v>
      </c>
      <c r="E124" t="s">
        <v>1458</v>
      </c>
      <c r="F124" t="s">
        <v>1458</v>
      </c>
      <c r="G124" t="s">
        <v>1458</v>
      </c>
      <c r="H124" t="s">
        <v>1458</v>
      </c>
      <c r="I124" t="s">
        <v>1458</v>
      </c>
      <c r="J124" t="s">
        <v>1458</v>
      </c>
      <c r="K124" t="s">
        <v>1458</v>
      </c>
      <c r="L124" t="s">
        <v>1458</v>
      </c>
      <c r="M124" t="s">
        <v>1458</v>
      </c>
      <c r="N124" t="s">
        <v>1458</v>
      </c>
      <c r="O124">
        <v>1</v>
      </c>
    </row>
    <row r="125" spans="1:15">
      <c r="A125" t="s">
        <v>1581</v>
      </c>
      <c r="B125" t="str">
        <f t="shared" si="1"/>
        <v>31513</v>
      </c>
      <c r="C125" t="s">
        <v>1458</v>
      </c>
      <c r="D125" t="s">
        <v>1458</v>
      </c>
      <c r="E125" t="s">
        <v>1458</v>
      </c>
      <c r="F125" t="s">
        <v>1458</v>
      </c>
      <c r="G125" t="s">
        <v>1458</v>
      </c>
      <c r="H125">
        <v>1</v>
      </c>
      <c r="I125" t="s">
        <v>1458</v>
      </c>
      <c r="J125" t="s">
        <v>1458</v>
      </c>
      <c r="K125" t="s">
        <v>1458</v>
      </c>
      <c r="L125" t="s">
        <v>1458</v>
      </c>
      <c r="M125" t="s">
        <v>1458</v>
      </c>
      <c r="N125" t="s">
        <v>1458</v>
      </c>
      <c r="O125">
        <v>1</v>
      </c>
    </row>
    <row r="126" spans="1:15">
      <c r="A126" t="s">
        <v>1582</v>
      </c>
      <c r="B126" t="str">
        <f t="shared" si="1"/>
        <v>31514</v>
      </c>
      <c r="C126" t="s">
        <v>1458</v>
      </c>
      <c r="D126" t="s">
        <v>1458</v>
      </c>
      <c r="E126" t="s">
        <v>1458</v>
      </c>
      <c r="F126" t="s">
        <v>1458</v>
      </c>
      <c r="G126" t="s">
        <v>1458</v>
      </c>
      <c r="H126" t="s">
        <v>1458</v>
      </c>
      <c r="I126" t="s">
        <v>1458</v>
      </c>
      <c r="J126" t="s">
        <v>1458</v>
      </c>
      <c r="K126">
        <v>1</v>
      </c>
      <c r="L126" t="s">
        <v>1458</v>
      </c>
      <c r="M126" t="s">
        <v>1458</v>
      </c>
      <c r="N126">
        <v>1</v>
      </c>
      <c r="O126">
        <v>2</v>
      </c>
    </row>
    <row r="127" spans="1:15">
      <c r="A127" t="s">
        <v>1583</v>
      </c>
      <c r="B127" t="str">
        <f t="shared" si="1"/>
        <v>31515</v>
      </c>
      <c r="C127" t="s">
        <v>1458</v>
      </c>
      <c r="D127">
        <v>1</v>
      </c>
      <c r="E127">
        <v>1</v>
      </c>
      <c r="F127">
        <v>1</v>
      </c>
      <c r="G127" t="s">
        <v>1458</v>
      </c>
      <c r="H127">
        <v>1</v>
      </c>
      <c r="I127" t="s">
        <v>1458</v>
      </c>
      <c r="J127" t="s">
        <v>1458</v>
      </c>
      <c r="K127">
        <v>1</v>
      </c>
      <c r="L127" t="s">
        <v>1458</v>
      </c>
      <c r="M127" t="s">
        <v>1458</v>
      </c>
      <c r="N127" t="s">
        <v>1458</v>
      </c>
      <c r="O127">
        <v>5</v>
      </c>
    </row>
    <row r="128" spans="1:15">
      <c r="A128" t="s">
        <v>1584</v>
      </c>
      <c r="B128" t="str">
        <f t="shared" si="1"/>
        <v>31521</v>
      </c>
      <c r="C128">
        <v>1</v>
      </c>
      <c r="D128">
        <v>4</v>
      </c>
      <c r="E128">
        <v>5</v>
      </c>
      <c r="F128">
        <v>1</v>
      </c>
      <c r="G128">
        <v>2</v>
      </c>
      <c r="H128">
        <v>2</v>
      </c>
      <c r="I128">
        <v>5</v>
      </c>
      <c r="J128">
        <v>2</v>
      </c>
      <c r="K128">
        <v>5</v>
      </c>
      <c r="L128">
        <v>2</v>
      </c>
      <c r="M128">
        <v>4</v>
      </c>
      <c r="N128">
        <v>5</v>
      </c>
      <c r="O128">
        <v>38</v>
      </c>
    </row>
    <row r="129" spans="1:15">
      <c r="A129" t="s">
        <v>1585</v>
      </c>
      <c r="B129" t="str">
        <f t="shared" si="1"/>
        <v>31533</v>
      </c>
      <c r="C129" t="s">
        <v>1458</v>
      </c>
      <c r="D129">
        <v>1</v>
      </c>
      <c r="E129" t="s">
        <v>1458</v>
      </c>
      <c r="F129" t="s">
        <v>1458</v>
      </c>
      <c r="G129" t="s">
        <v>1458</v>
      </c>
      <c r="H129" t="s">
        <v>1458</v>
      </c>
      <c r="I129" t="s">
        <v>1458</v>
      </c>
      <c r="J129" t="s">
        <v>1458</v>
      </c>
      <c r="K129" t="s">
        <v>1458</v>
      </c>
      <c r="L129" t="s">
        <v>1458</v>
      </c>
      <c r="M129" t="s">
        <v>1458</v>
      </c>
      <c r="N129" t="s">
        <v>1458</v>
      </c>
      <c r="O129">
        <v>1</v>
      </c>
    </row>
    <row r="130" spans="1:15">
      <c r="A130" t="s">
        <v>1586</v>
      </c>
      <c r="B130" t="str">
        <f t="shared" si="1"/>
        <v>31538</v>
      </c>
      <c r="C130" t="s">
        <v>1458</v>
      </c>
      <c r="D130" t="s">
        <v>1458</v>
      </c>
      <c r="E130">
        <v>1</v>
      </c>
      <c r="F130" t="s">
        <v>1458</v>
      </c>
      <c r="G130" t="s">
        <v>1458</v>
      </c>
      <c r="H130" t="s">
        <v>1458</v>
      </c>
      <c r="I130" t="s">
        <v>1458</v>
      </c>
      <c r="J130" t="s">
        <v>1458</v>
      </c>
      <c r="K130" t="s">
        <v>1458</v>
      </c>
      <c r="L130" t="s">
        <v>1458</v>
      </c>
      <c r="M130" t="s">
        <v>1458</v>
      </c>
      <c r="N130" t="s">
        <v>1458</v>
      </c>
      <c r="O130">
        <v>1</v>
      </c>
    </row>
    <row r="131" spans="1:15">
      <c r="A131" t="s">
        <v>1587</v>
      </c>
      <c r="B131" t="str">
        <f t="shared" ref="B131:B173" si="2">MID(A131,1,5)</f>
        <v>31540</v>
      </c>
      <c r="C131" t="s">
        <v>1458</v>
      </c>
      <c r="D131">
        <v>6</v>
      </c>
      <c r="E131">
        <v>2</v>
      </c>
      <c r="F131">
        <v>6</v>
      </c>
      <c r="G131">
        <v>2</v>
      </c>
      <c r="H131">
        <v>15</v>
      </c>
      <c r="I131">
        <v>6</v>
      </c>
      <c r="J131">
        <v>2</v>
      </c>
      <c r="K131">
        <v>2</v>
      </c>
      <c r="L131">
        <v>4</v>
      </c>
      <c r="M131">
        <v>1</v>
      </c>
      <c r="N131">
        <v>4</v>
      </c>
      <c r="O131">
        <v>50</v>
      </c>
    </row>
    <row r="132" spans="1:15">
      <c r="A132" t="s">
        <v>1588</v>
      </c>
      <c r="B132" t="str">
        <f t="shared" si="2"/>
        <v>31546</v>
      </c>
      <c r="C132">
        <v>2</v>
      </c>
      <c r="D132" t="s">
        <v>1458</v>
      </c>
      <c r="E132" t="s">
        <v>1458</v>
      </c>
      <c r="F132" t="s">
        <v>1458</v>
      </c>
      <c r="G132" t="s">
        <v>1458</v>
      </c>
      <c r="H132" t="s">
        <v>1458</v>
      </c>
      <c r="I132">
        <v>1</v>
      </c>
      <c r="J132" t="s">
        <v>1458</v>
      </c>
      <c r="K132" t="s">
        <v>1458</v>
      </c>
      <c r="L132" t="s">
        <v>1458</v>
      </c>
      <c r="M132" t="s">
        <v>1458</v>
      </c>
      <c r="N132" t="s">
        <v>1458</v>
      </c>
      <c r="O132">
        <v>3</v>
      </c>
    </row>
    <row r="133" spans="1:15">
      <c r="A133" t="s">
        <v>1589</v>
      </c>
      <c r="B133" t="str">
        <f t="shared" si="2"/>
        <v>31549</v>
      </c>
      <c r="C133">
        <v>1</v>
      </c>
      <c r="D133" t="s">
        <v>1458</v>
      </c>
      <c r="E133" t="s">
        <v>1458</v>
      </c>
      <c r="F133" t="s">
        <v>1458</v>
      </c>
      <c r="G133" t="s">
        <v>1458</v>
      </c>
      <c r="H133" t="s">
        <v>1458</v>
      </c>
      <c r="I133" t="s">
        <v>1458</v>
      </c>
      <c r="J133" t="s">
        <v>1458</v>
      </c>
      <c r="K133" t="s">
        <v>1458</v>
      </c>
      <c r="L133" t="s">
        <v>1458</v>
      </c>
      <c r="M133" t="s">
        <v>1458</v>
      </c>
      <c r="N133" t="s">
        <v>1458</v>
      </c>
      <c r="O133">
        <v>1</v>
      </c>
    </row>
    <row r="134" spans="1:15">
      <c r="A134" t="s">
        <v>1590</v>
      </c>
      <c r="B134" t="str">
        <f t="shared" si="2"/>
        <v>31565</v>
      </c>
      <c r="C134" t="s">
        <v>1458</v>
      </c>
      <c r="D134" t="s">
        <v>1458</v>
      </c>
      <c r="E134" t="s">
        <v>1458</v>
      </c>
      <c r="F134" t="s">
        <v>1458</v>
      </c>
      <c r="G134" t="s">
        <v>1458</v>
      </c>
      <c r="H134" t="s">
        <v>1458</v>
      </c>
      <c r="I134" t="s">
        <v>1458</v>
      </c>
      <c r="J134">
        <v>1</v>
      </c>
      <c r="K134" t="s">
        <v>1458</v>
      </c>
      <c r="L134" t="s">
        <v>1458</v>
      </c>
      <c r="M134">
        <v>1</v>
      </c>
      <c r="N134">
        <v>1</v>
      </c>
      <c r="O134">
        <v>3</v>
      </c>
    </row>
    <row r="135" spans="1:15">
      <c r="A135" t="s">
        <v>1591</v>
      </c>
      <c r="B135" t="str">
        <f t="shared" si="2"/>
        <v>31567</v>
      </c>
      <c r="C135">
        <v>2</v>
      </c>
      <c r="D135">
        <v>2</v>
      </c>
      <c r="E135" t="s">
        <v>1458</v>
      </c>
      <c r="F135" t="s">
        <v>1458</v>
      </c>
      <c r="G135" t="s">
        <v>1458</v>
      </c>
      <c r="H135" t="s">
        <v>1458</v>
      </c>
      <c r="I135" t="s">
        <v>1458</v>
      </c>
      <c r="J135" t="s">
        <v>1458</v>
      </c>
      <c r="K135" t="s">
        <v>1458</v>
      </c>
      <c r="L135" t="s">
        <v>1458</v>
      </c>
      <c r="M135" t="s">
        <v>1458</v>
      </c>
      <c r="N135" t="s">
        <v>1458</v>
      </c>
      <c r="O135">
        <v>4</v>
      </c>
    </row>
    <row r="136" spans="1:15">
      <c r="A136" t="s">
        <v>1592</v>
      </c>
      <c r="B136" t="str">
        <f t="shared" si="2"/>
        <v>31570</v>
      </c>
      <c r="C136">
        <v>1</v>
      </c>
      <c r="D136" t="s">
        <v>1458</v>
      </c>
      <c r="E136" t="s">
        <v>1458</v>
      </c>
      <c r="F136" t="s">
        <v>1458</v>
      </c>
      <c r="G136" t="s">
        <v>1458</v>
      </c>
      <c r="H136" t="s">
        <v>1458</v>
      </c>
      <c r="I136" t="s">
        <v>1458</v>
      </c>
      <c r="J136" t="s">
        <v>1458</v>
      </c>
      <c r="K136">
        <v>1</v>
      </c>
      <c r="L136" t="s">
        <v>1458</v>
      </c>
      <c r="M136" t="s">
        <v>1458</v>
      </c>
      <c r="N136" t="s">
        <v>1458</v>
      </c>
      <c r="O136">
        <v>2</v>
      </c>
    </row>
    <row r="137" spans="1:15">
      <c r="A137" t="s">
        <v>1593</v>
      </c>
      <c r="B137" t="str">
        <f t="shared" si="2"/>
        <v>31572</v>
      </c>
      <c r="C137" t="s">
        <v>1458</v>
      </c>
      <c r="D137" t="s">
        <v>1458</v>
      </c>
      <c r="E137">
        <v>1</v>
      </c>
      <c r="F137" t="s">
        <v>1458</v>
      </c>
      <c r="G137">
        <v>2</v>
      </c>
      <c r="H137" t="s">
        <v>1458</v>
      </c>
      <c r="I137" t="s">
        <v>1458</v>
      </c>
      <c r="J137" t="s">
        <v>1458</v>
      </c>
      <c r="K137" t="s">
        <v>1458</v>
      </c>
      <c r="L137" t="s">
        <v>1458</v>
      </c>
      <c r="M137" t="s">
        <v>1458</v>
      </c>
      <c r="N137" t="s">
        <v>1458</v>
      </c>
      <c r="O137">
        <v>3</v>
      </c>
    </row>
    <row r="138" spans="1:15">
      <c r="A138" t="s">
        <v>1594</v>
      </c>
      <c r="B138" t="str">
        <f t="shared" si="2"/>
        <v>31574</v>
      </c>
      <c r="C138">
        <v>1</v>
      </c>
      <c r="D138" t="s">
        <v>1458</v>
      </c>
      <c r="E138" t="s">
        <v>1458</v>
      </c>
      <c r="F138">
        <v>1</v>
      </c>
      <c r="G138">
        <v>1</v>
      </c>
      <c r="H138" t="s">
        <v>1458</v>
      </c>
      <c r="I138">
        <v>1</v>
      </c>
      <c r="J138">
        <v>3</v>
      </c>
      <c r="K138">
        <v>1</v>
      </c>
      <c r="L138">
        <v>2</v>
      </c>
      <c r="M138">
        <v>3</v>
      </c>
      <c r="N138">
        <v>10</v>
      </c>
      <c r="O138">
        <v>23</v>
      </c>
    </row>
    <row r="139" spans="1:15">
      <c r="A139" t="s">
        <v>1595</v>
      </c>
      <c r="B139" t="str">
        <f t="shared" si="2"/>
        <v>31578</v>
      </c>
      <c r="C139">
        <v>2</v>
      </c>
      <c r="D139">
        <v>1</v>
      </c>
      <c r="E139">
        <v>1</v>
      </c>
      <c r="F139">
        <v>1</v>
      </c>
      <c r="G139" t="s">
        <v>1458</v>
      </c>
      <c r="H139">
        <v>2</v>
      </c>
      <c r="I139" t="s">
        <v>1458</v>
      </c>
      <c r="J139" t="s">
        <v>1458</v>
      </c>
      <c r="K139">
        <v>2</v>
      </c>
      <c r="L139">
        <v>3</v>
      </c>
      <c r="M139">
        <v>1</v>
      </c>
      <c r="N139" t="s">
        <v>1458</v>
      </c>
      <c r="O139">
        <v>13</v>
      </c>
    </row>
    <row r="140" spans="1:15">
      <c r="A140" t="s">
        <v>1596</v>
      </c>
      <c r="B140" t="str">
        <f t="shared" si="2"/>
        <v>31581</v>
      </c>
      <c r="C140" t="s">
        <v>1458</v>
      </c>
      <c r="D140" t="s">
        <v>1458</v>
      </c>
      <c r="E140" t="s">
        <v>1458</v>
      </c>
      <c r="F140" t="s">
        <v>1458</v>
      </c>
      <c r="G140" t="s">
        <v>1458</v>
      </c>
      <c r="H140" t="s">
        <v>1458</v>
      </c>
      <c r="I140" t="s">
        <v>1458</v>
      </c>
      <c r="J140">
        <v>3</v>
      </c>
      <c r="K140" t="s">
        <v>1458</v>
      </c>
      <c r="L140" t="s">
        <v>1458</v>
      </c>
      <c r="M140" t="s">
        <v>1458</v>
      </c>
      <c r="N140" t="s">
        <v>1458</v>
      </c>
      <c r="O140">
        <v>3</v>
      </c>
    </row>
    <row r="141" spans="1:15">
      <c r="A141" t="s">
        <v>1597</v>
      </c>
      <c r="B141" t="str">
        <f t="shared" si="2"/>
        <v>31589</v>
      </c>
      <c r="C141">
        <v>1</v>
      </c>
      <c r="D141" t="s">
        <v>1458</v>
      </c>
      <c r="E141" t="s">
        <v>1458</v>
      </c>
      <c r="F141">
        <v>1</v>
      </c>
      <c r="G141">
        <v>1</v>
      </c>
      <c r="H141">
        <v>3</v>
      </c>
      <c r="I141" t="s">
        <v>1458</v>
      </c>
      <c r="J141" t="s">
        <v>1458</v>
      </c>
      <c r="K141" t="s">
        <v>1458</v>
      </c>
      <c r="L141">
        <v>1</v>
      </c>
      <c r="M141">
        <v>1</v>
      </c>
      <c r="N141" t="s">
        <v>1458</v>
      </c>
      <c r="O141">
        <v>8</v>
      </c>
    </row>
    <row r="142" spans="1:15">
      <c r="A142" t="s">
        <v>1598</v>
      </c>
      <c r="B142" t="str">
        <f t="shared" si="2"/>
        <v>31591</v>
      </c>
      <c r="C142">
        <v>1</v>
      </c>
      <c r="D142" t="s">
        <v>1458</v>
      </c>
      <c r="E142">
        <v>1</v>
      </c>
      <c r="F142" t="s">
        <v>1458</v>
      </c>
      <c r="G142" t="s">
        <v>1458</v>
      </c>
      <c r="H142">
        <v>1</v>
      </c>
      <c r="I142" t="s">
        <v>1458</v>
      </c>
      <c r="J142" t="s">
        <v>1458</v>
      </c>
      <c r="K142" t="s">
        <v>1458</v>
      </c>
      <c r="L142" t="s">
        <v>1458</v>
      </c>
      <c r="M142" t="s">
        <v>1458</v>
      </c>
      <c r="N142">
        <v>1</v>
      </c>
      <c r="O142">
        <v>4</v>
      </c>
    </row>
    <row r="143" spans="1:15">
      <c r="A143" t="s">
        <v>1599</v>
      </c>
      <c r="B143" t="str">
        <f t="shared" si="2"/>
        <v>31596</v>
      </c>
      <c r="C143" t="s">
        <v>1458</v>
      </c>
      <c r="D143" t="s">
        <v>1458</v>
      </c>
      <c r="E143" t="s">
        <v>1458</v>
      </c>
      <c r="F143" t="s">
        <v>1458</v>
      </c>
      <c r="G143" t="s">
        <v>1458</v>
      </c>
      <c r="H143" t="s">
        <v>1458</v>
      </c>
      <c r="I143" t="s">
        <v>1458</v>
      </c>
      <c r="J143" t="s">
        <v>1458</v>
      </c>
      <c r="K143">
        <v>1</v>
      </c>
      <c r="L143" t="s">
        <v>1458</v>
      </c>
      <c r="M143" t="s">
        <v>1458</v>
      </c>
      <c r="N143" t="s">
        <v>1458</v>
      </c>
      <c r="O143">
        <v>1</v>
      </c>
    </row>
    <row r="144" spans="1:15">
      <c r="A144" t="s">
        <v>1600</v>
      </c>
      <c r="B144" t="str">
        <f t="shared" si="2"/>
        <v>31601</v>
      </c>
      <c r="C144" t="s">
        <v>1458</v>
      </c>
      <c r="D144" t="s">
        <v>1458</v>
      </c>
      <c r="E144" t="s">
        <v>1458</v>
      </c>
      <c r="F144">
        <v>1</v>
      </c>
      <c r="G144">
        <v>2</v>
      </c>
      <c r="H144" t="s">
        <v>1458</v>
      </c>
      <c r="I144" t="s">
        <v>1458</v>
      </c>
      <c r="J144" t="s">
        <v>1458</v>
      </c>
      <c r="K144" t="s">
        <v>1458</v>
      </c>
      <c r="L144">
        <v>1</v>
      </c>
      <c r="M144">
        <v>1</v>
      </c>
      <c r="N144">
        <v>1</v>
      </c>
      <c r="O144">
        <v>6</v>
      </c>
    </row>
    <row r="145" spans="1:15">
      <c r="A145" t="s">
        <v>1601</v>
      </c>
      <c r="B145" t="str">
        <f t="shared" si="2"/>
        <v>31603</v>
      </c>
      <c r="C145" t="s">
        <v>1458</v>
      </c>
      <c r="D145" t="s">
        <v>1458</v>
      </c>
      <c r="E145" t="s">
        <v>1458</v>
      </c>
      <c r="F145" t="s">
        <v>1458</v>
      </c>
      <c r="G145" t="s">
        <v>1458</v>
      </c>
      <c r="H145" t="s">
        <v>1458</v>
      </c>
      <c r="I145">
        <v>1</v>
      </c>
      <c r="J145" t="s">
        <v>1458</v>
      </c>
      <c r="K145" t="s">
        <v>1458</v>
      </c>
      <c r="L145" t="s">
        <v>1458</v>
      </c>
      <c r="M145">
        <v>1</v>
      </c>
      <c r="N145" t="s">
        <v>1458</v>
      </c>
      <c r="O145">
        <v>2</v>
      </c>
    </row>
    <row r="146" spans="1:15">
      <c r="A146" t="s">
        <v>1602</v>
      </c>
      <c r="B146" t="str">
        <f t="shared" si="2"/>
        <v>31604</v>
      </c>
      <c r="C146" t="s">
        <v>1458</v>
      </c>
      <c r="D146" t="s">
        <v>1458</v>
      </c>
      <c r="E146" t="s">
        <v>1458</v>
      </c>
      <c r="F146" t="s">
        <v>1458</v>
      </c>
      <c r="G146" t="s">
        <v>1458</v>
      </c>
      <c r="H146">
        <v>1</v>
      </c>
      <c r="I146" t="s">
        <v>1458</v>
      </c>
      <c r="J146" t="s">
        <v>1458</v>
      </c>
      <c r="K146" t="s">
        <v>1458</v>
      </c>
      <c r="L146" t="s">
        <v>1458</v>
      </c>
      <c r="M146" t="s">
        <v>1458</v>
      </c>
      <c r="N146" t="s">
        <v>1458</v>
      </c>
      <c r="O146">
        <v>1</v>
      </c>
    </row>
    <row r="147" spans="1:15">
      <c r="A147" t="s">
        <v>1603</v>
      </c>
      <c r="B147" t="str">
        <f t="shared" si="2"/>
        <v>31609</v>
      </c>
      <c r="C147" t="s">
        <v>1458</v>
      </c>
      <c r="D147" t="s">
        <v>1458</v>
      </c>
      <c r="E147" t="s">
        <v>1458</v>
      </c>
      <c r="F147">
        <v>1</v>
      </c>
      <c r="G147">
        <v>3</v>
      </c>
      <c r="H147">
        <v>2</v>
      </c>
      <c r="I147" t="s">
        <v>1458</v>
      </c>
      <c r="J147" t="s">
        <v>1458</v>
      </c>
      <c r="K147">
        <v>5</v>
      </c>
      <c r="L147">
        <v>3</v>
      </c>
      <c r="M147">
        <v>13</v>
      </c>
      <c r="N147">
        <v>7</v>
      </c>
      <c r="O147">
        <v>34</v>
      </c>
    </row>
    <row r="148" spans="1:15">
      <c r="A148" t="s">
        <v>1604</v>
      </c>
      <c r="B148" t="str">
        <f t="shared" si="2"/>
        <v>31611</v>
      </c>
      <c r="C148" t="s">
        <v>1458</v>
      </c>
      <c r="D148" t="s">
        <v>1458</v>
      </c>
      <c r="E148" t="s">
        <v>1458</v>
      </c>
      <c r="F148" t="s">
        <v>1458</v>
      </c>
      <c r="G148" t="s">
        <v>1458</v>
      </c>
      <c r="H148">
        <v>2</v>
      </c>
      <c r="I148">
        <v>2</v>
      </c>
      <c r="J148">
        <v>1</v>
      </c>
      <c r="K148" t="s">
        <v>1458</v>
      </c>
      <c r="L148" t="s">
        <v>1458</v>
      </c>
      <c r="M148" t="s">
        <v>1458</v>
      </c>
      <c r="N148">
        <v>1</v>
      </c>
      <c r="O148">
        <v>6</v>
      </c>
    </row>
    <row r="149" spans="1:15">
      <c r="A149" t="s">
        <v>1605</v>
      </c>
      <c r="B149" t="str">
        <f t="shared" si="2"/>
        <v>31616</v>
      </c>
      <c r="C149" t="s">
        <v>1458</v>
      </c>
      <c r="D149" t="s">
        <v>1458</v>
      </c>
      <c r="E149">
        <v>2</v>
      </c>
      <c r="F149">
        <v>1</v>
      </c>
      <c r="G149">
        <v>1</v>
      </c>
      <c r="H149" t="s">
        <v>1458</v>
      </c>
      <c r="I149" t="s">
        <v>1458</v>
      </c>
      <c r="J149" t="s">
        <v>1458</v>
      </c>
      <c r="K149" t="s">
        <v>1458</v>
      </c>
      <c r="L149">
        <v>2</v>
      </c>
      <c r="M149" t="s">
        <v>1458</v>
      </c>
      <c r="N149" t="s">
        <v>1458</v>
      </c>
      <c r="O149">
        <v>6</v>
      </c>
    </row>
    <row r="150" spans="1:15">
      <c r="A150" t="s">
        <v>1606</v>
      </c>
      <c r="B150" t="str">
        <f t="shared" si="2"/>
        <v>31619</v>
      </c>
      <c r="C150" t="s">
        <v>1458</v>
      </c>
      <c r="D150" t="s">
        <v>1458</v>
      </c>
      <c r="E150">
        <v>2</v>
      </c>
      <c r="F150" t="s">
        <v>1458</v>
      </c>
      <c r="G150">
        <v>1</v>
      </c>
      <c r="H150">
        <v>1</v>
      </c>
      <c r="I150">
        <v>2</v>
      </c>
      <c r="J150" t="s">
        <v>1458</v>
      </c>
      <c r="K150" t="s">
        <v>1458</v>
      </c>
      <c r="L150">
        <v>3</v>
      </c>
      <c r="M150" t="s">
        <v>1458</v>
      </c>
      <c r="N150">
        <v>1</v>
      </c>
      <c r="O150">
        <v>10</v>
      </c>
    </row>
    <row r="151" spans="1:15">
      <c r="A151" t="s">
        <v>1607</v>
      </c>
      <c r="B151" t="str">
        <f t="shared" si="2"/>
        <v>31625</v>
      </c>
      <c r="C151" t="s">
        <v>1458</v>
      </c>
      <c r="D151" t="s">
        <v>1458</v>
      </c>
      <c r="E151" t="s">
        <v>1458</v>
      </c>
      <c r="F151" t="s">
        <v>1458</v>
      </c>
      <c r="G151" t="s">
        <v>1458</v>
      </c>
      <c r="H151" t="s">
        <v>1458</v>
      </c>
      <c r="I151" t="s">
        <v>1458</v>
      </c>
      <c r="J151" t="s">
        <v>1458</v>
      </c>
      <c r="K151" t="s">
        <v>1458</v>
      </c>
      <c r="L151" t="s">
        <v>1458</v>
      </c>
      <c r="M151" t="s">
        <v>1458</v>
      </c>
      <c r="N151">
        <v>2</v>
      </c>
      <c r="O151">
        <v>2</v>
      </c>
    </row>
    <row r="152" spans="1:15">
      <c r="A152" t="s">
        <v>1608</v>
      </c>
      <c r="B152" t="str">
        <f t="shared" si="2"/>
        <v>31634</v>
      </c>
      <c r="C152" t="s">
        <v>1458</v>
      </c>
      <c r="D152" t="s">
        <v>1458</v>
      </c>
      <c r="E152" t="s">
        <v>1458</v>
      </c>
      <c r="F152" t="s">
        <v>1458</v>
      </c>
      <c r="G152">
        <v>2</v>
      </c>
      <c r="H152">
        <v>1</v>
      </c>
      <c r="I152">
        <v>3</v>
      </c>
      <c r="J152">
        <v>2</v>
      </c>
      <c r="K152">
        <v>2</v>
      </c>
      <c r="L152">
        <v>2</v>
      </c>
      <c r="M152">
        <v>1</v>
      </c>
      <c r="N152" t="s">
        <v>1458</v>
      </c>
      <c r="O152">
        <v>13</v>
      </c>
    </row>
    <row r="153" spans="1:15">
      <c r="A153" t="s">
        <v>1609</v>
      </c>
      <c r="B153" t="str">
        <f t="shared" si="2"/>
        <v>31640</v>
      </c>
      <c r="C153">
        <v>1</v>
      </c>
      <c r="D153">
        <v>1</v>
      </c>
      <c r="E153">
        <v>2</v>
      </c>
      <c r="F153" t="s">
        <v>1458</v>
      </c>
      <c r="G153">
        <v>1</v>
      </c>
      <c r="H153" t="s">
        <v>1458</v>
      </c>
      <c r="I153">
        <v>1</v>
      </c>
      <c r="J153">
        <v>1</v>
      </c>
      <c r="K153">
        <v>1</v>
      </c>
      <c r="L153" t="s">
        <v>1458</v>
      </c>
      <c r="M153" t="s">
        <v>1458</v>
      </c>
      <c r="N153" t="s">
        <v>1458</v>
      </c>
      <c r="O153">
        <v>8</v>
      </c>
    </row>
    <row r="154" spans="1:15">
      <c r="A154" t="s">
        <v>1610</v>
      </c>
      <c r="B154" t="str">
        <f t="shared" si="2"/>
        <v>31646</v>
      </c>
      <c r="C154">
        <v>1</v>
      </c>
      <c r="D154" t="s">
        <v>1458</v>
      </c>
      <c r="E154" t="s">
        <v>1458</v>
      </c>
      <c r="F154" t="s">
        <v>1458</v>
      </c>
      <c r="G154" t="s">
        <v>1458</v>
      </c>
      <c r="H154" t="s">
        <v>1458</v>
      </c>
      <c r="I154" t="s">
        <v>1458</v>
      </c>
      <c r="J154" t="s">
        <v>1458</v>
      </c>
      <c r="K154" t="s">
        <v>1458</v>
      </c>
      <c r="L154" t="s">
        <v>1458</v>
      </c>
      <c r="M154" t="s">
        <v>1458</v>
      </c>
      <c r="N154" t="s">
        <v>1458</v>
      </c>
      <c r="O154">
        <v>1</v>
      </c>
    </row>
    <row r="155" spans="1:15">
      <c r="A155" t="s">
        <v>1611</v>
      </c>
      <c r="B155" t="str">
        <f t="shared" si="2"/>
        <v>31650</v>
      </c>
      <c r="C155" t="s">
        <v>1458</v>
      </c>
      <c r="D155" t="s">
        <v>1458</v>
      </c>
      <c r="E155" t="s">
        <v>1458</v>
      </c>
      <c r="F155" t="s">
        <v>1458</v>
      </c>
      <c r="G155">
        <v>1</v>
      </c>
      <c r="H155" t="s">
        <v>1458</v>
      </c>
      <c r="I155" t="s">
        <v>1458</v>
      </c>
      <c r="J155" t="s">
        <v>1458</v>
      </c>
      <c r="K155" t="s">
        <v>1458</v>
      </c>
      <c r="L155" t="s">
        <v>1458</v>
      </c>
      <c r="M155" t="s">
        <v>1458</v>
      </c>
      <c r="N155" t="s">
        <v>1458</v>
      </c>
      <c r="O155">
        <v>1</v>
      </c>
    </row>
    <row r="156" spans="1:15">
      <c r="A156" t="s">
        <v>1612</v>
      </c>
      <c r="B156" t="str">
        <f t="shared" si="2"/>
        <v>31655</v>
      </c>
      <c r="C156" t="s">
        <v>1458</v>
      </c>
      <c r="D156" t="s">
        <v>1458</v>
      </c>
      <c r="E156" t="s">
        <v>1458</v>
      </c>
      <c r="F156" t="s">
        <v>1458</v>
      </c>
      <c r="G156" t="s">
        <v>1458</v>
      </c>
      <c r="H156" t="s">
        <v>1458</v>
      </c>
      <c r="I156">
        <v>1</v>
      </c>
      <c r="J156">
        <v>1</v>
      </c>
      <c r="K156">
        <v>1</v>
      </c>
      <c r="L156" t="s">
        <v>1458</v>
      </c>
      <c r="M156" t="s">
        <v>1458</v>
      </c>
      <c r="N156" t="s">
        <v>1458</v>
      </c>
      <c r="O156">
        <v>3</v>
      </c>
    </row>
    <row r="157" spans="1:15">
      <c r="A157" t="s">
        <v>1613</v>
      </c>
      <c r="B157" t="str">
        <f t="shared" si="2"/>
        <v>31660</v>
      </c>
      <c r="C157">
        <v>1</v>
      </c>
      <c r="D157" t="s">
        <v>1458</v>
      </c>
      <c r="E157" t="s">
        <v>1458</v>
      </c>
      <c r="F157" t="s">
        <v>1458</v>
      </c>
      <c r="G157" t="s">
        <v>1458</v>
      </c>
      <c r="H157" t="s">
        <v>1458</v>
      </c>
      <c r="I157" t="s">
        <v>1458</v>
      </c>
      <c r="J157" t="s">
        <v>1458</v>
      </c>
      <c r="K157" t="s">
        <v>1458</v>
      </c>
      <c r="L157" t="s">
        <v>1458</v>
      </c>
      <c r="M157" t="s">
        <v>1458</v>
      </c>
      <c r="N157" t="s">
        <v>1458</v>
      </c>
      <c r="O157">
        <v>1</v>
      </c>
    </row>
    <row r="158" spans="1:15">
      <c r="A158" t="s">
        <v>1614</v>
      </c>
      <c r="B158" t="str">
        <f t="shared" si="2"/>
        <v>31662</v>
      </c>
      <c r="C158">
        <v>1</v>
      </c>
      <c r="D158" t="s">
        <v>1458</v>
      </c>
      <c r="E158" t="s">
        <v>1458</v>
      </c>
      <c r="F158" t="s">
        <v>1458</v>
      </c>
      <c r="G158" t="s">
        <v>1458</v>
      </c>
      <c r="H158" t="s">
        <v>1458</v>
      </c>
      <c r="I158" t="s">
        <v>1458</v>
      </c>
      <c r="J158" t="s">
        <v>1458</v>
      </c>
      <c r="K158" t="s">
        <v>1458</v>
      </c>
      <c r="L158" t="s">
        <v>1458</v>
      </c>
      <c r="M158">
        <v>1</v>
      </c>
      <c r="N158" t="s">
        <v>1458</v>
      </c>
      <c r="O158">
        <v>2</v>
      </c>
    </row>
    <row r="159" spans="1:15">
      <c r="A159" t="s">
        <v>1615</v>
      </c>
      <c r="B159" t="str">
        <f t="shared" si="2"/>
        <v>31667</v>
      </c>
      <c r="C159" t="s">
        <v>1458</v>
      </c>
      <c r="D159">
        <v>2</v>
      </c>
      <c r="E159">
        <v>2</v>
      </c>
      <c r="F159">
        <v>1</v>
      </c>
      <c r="G159" t="s">
        <v>1458</v>
      </c>
      <c r="H159" t="s">
        <v>1458</v>
      </c>
      <c r="I159">
        <v>1</v>
      </c>
      <c r="J159" t="s">
        <v>1458</v>
      </c>
      <c r="K159" t="s">
        <v>1458</v>
      </c>
      <c r="L159" t="s">
        <v>1458</v>
      </c>
      <c r="M159" t="s">
        <v>1458</v>
      </c>
      <c r="N159" t="s">
        <v>1458</v>
      </c>
      <c r="O159">
        <v>6</v>
      </c>
    </row>
    <row r="160" spans="1:15">
      <c r="A160" t="s">
        <v>1616</v>
      </c>
      <c r="B160" t="str">
        <f t="shared" si="2"/>
        <v>31677</v>
      </c>
      <c r="C160" t="s">
        <v>1458</v>
      </c>
      <c r="D160" t="s">
        <v>1458</v>
      </c>
      <c r="E160">
        <v>1</v>
      </c>
      <c r="F160" t="s">
        <v>1458</v>
      </c>
      <c r="G160" t="s">
        <v>1458</v>
      </c>
      <c r="H160" t="s">
        <v>1458</v>
      </c>
      <c r="I160" t="s">
        <v>1458</v>
      </c>
      <c r="J160" t="s">
        <v>1458</v>
      </c>
      <c r="K160" t="s">
        <v>1458</v>
      </c>
      <c r="L160" t="s">
        <v>1458</v>
      </c>
      <c r="M160" t="s">
        <v>1458</v>
      </c>
      <c r="N160" t="s">
        <v>1458</v>
      </c>
      <c r="O160">
        <v>1</v>
      </c>
    </row>
    <row r="161" spans="1:15">
      <c r="A161" t="s">
        <v>1617</v>
      </c>
      <c r="B161" t="str">
        <f t="shared" si="2"/>
        <v>31680</v>
      </c>
      <c r="C161" t="s">
        <v>1458</v>
      </c>
      <c r="D161" t="s">
        <v>1458</v>
      </c>
      <c r="E161" t="s">
        <v>1458</v>
      </c>
      <c r="F161" t="s">
        <v>1458</v>
      </c>
      <c r="G161">
        <v>1</v>
      </c>
      <c r="H161" t="s">
        <v>1458</v>
      </c>
      <c r="I161" t="s">
        <v>1458</v>
      </c>
      <c r="J161" t="s">
        <v>1458</v>
      </c>
      <c r="K161" t="s">
        <v>1458</v>
      </c>
      <c r="L161">
        <v>2</v>
      </c>
      <c r="M161">
        <v>1</v>
      </c>
      <c r="N161">
        <v>1</v>
      </c>
      <c r="O161">
        <v>5</v>
      </c>
    </row>
    <row r="162" spans="1:15">
      <c r="A162" t="s">
        <v>1618</v>
      </c>
      <c r="B162" t="str">
        <f t="shared" si="2"/>
        <v>31686</v>
      </c>
      <c r="C162">
        <v>24</v>
      </c>
      <c r="D162">
        <v>28</v>
      </c>
      <c r="E162">
        <v>18</v>
      </c>
      <c r="F162">
        <v>15</v>
      </c>
      <c r="G162">
        <v>36</v>
      </c>
      <c r="H162">
        <v>21</v>
      </c>
      <c r="I162">
        <v>33</v>
      </c>
      <c r="J162">
        <v>13</v>
      </c>
      <c r="K162" t="s">
        <v>1458</v>
      </c>
      <c r="L162" t="s">
        <v>1458</v>
      </c>
      <c r="M162" t="s">
        <v>1458</v>
      </c>
      <c r="N162" t="s">
        <v>1458</v>
      </c>
      <c r="O162">
        <v>188</v>
      </c>
    </row>
    <row r="163" spans="1:15">
      <c r="A163" t="s">
        <v>1619</v>
      </c>
      <c r="B163" t="str">
        <f t="shared" si="2"/>
        <v>31687</v>
      </c>
      <c r="C163" t="s">
        <v>1458</v>
      </c>
      <c r="D163">
        <v>1</v>
      </c>
      <c r="E163" t="s">
        <v>1458</v>
      </c>
      <c r="F163" t="s">
        <v>1458</v>
      </c>
      <c r="G163">
        <v>1</v>
      </c>
      <c r="H163" t="s">
        <v>1458</v>
      </c>
      <c r="I163" t="s">
        <v>1458</v>
      </c>
      <c r="J163" t="s">
        <v>1458</v>
      </c>
      <c r="K163" t="s">
        <v>1458</v>
      </c>
      <c r="L163" t="s">
        <v>1458</v>
      </c>
      <c r="M163" t="s">
        <v>1458</v>
      </c>
      <c r="N163" t="s">
        <v>1458</v>
      </c>
      <c r="O163">
        <v>2</v>
      </c>
    </row>
    <row r="164" spans="1:15">
      <c r="A164" t="s">
        <v>1620</v>
      </c>
      <c r="B164" t="str">
        <f t="shared" si="2"/>
        <v>31700</v>
      </c>
      <c r="C164" t="s">
        <v>1458</v>
      </c>
      <c r="D164">
        <v>2</v>
      </c>
      <c r="E164">
        <v>1</v>
      </c>
      <c r="F164" t="s">
        <v>1458</v>
      </c>
      <c r="G164" t="s">
        <v>1458</v>
      </c>
      <c r="H164">
        <v>1</v>
      </c>
      <c r="I164" t="s">
        <v>1458</v>
      </c>
      <c r="J164">
        <v>1</v>
      </c>
      <c r="K164" t="s">
        <v>1458</v>
      </c>
      <c r="L164">
        <v>2</v>
      </c>
      <c r="M164" t="s">
        <v>1458</v>
      </c>
      <c r="N164">
        <v>1</v>
      </c>
      <c r="O164">
        <v>8</v>
      </c>
    </row>
    <row r="165" spans="1:15">
      <c r="A165" t="s">
        <v>1621</v>
      </c>
      <c r="B165" t="str">
        <f t="shared" si="2"/>
        <v>31700</v>
      </c>
      <c r="C165" t="s">
        <v>1458</v>
      </c>
      <c r="D165" t="s">
        <v>1458</v>
      </c>
      <c r="E165">
        <v>1</v>
      </c>
      <c r="F165" t="s">
        <v>1458</v>
      </c>
      <c r="G165" t="s">
        <v>1458</v>
      </c>
      <c r="H165" t="s">
        <v>1458</v>
      </c>
      <c r="I165" t="s">
        <v>1458</v>
      </c>
      <c r="J165" t="s">
        <v>1458</v>
      </c>
      <c r="K165" t="s">
        <v>1458</v>
      </c>
      <c r="L165" t="s">
        <v>1458</v>
      </c>
      <c r="M165" t="s">
        <v>1458</v>
      </c>
      <c r="N165" t="s">
        <v>1458</v>
      </c>
      <c r="O165">
        <v>1</v>
      </c>
    </row>
    <row r="166" spans="1:15">
      <c r="A166" t="s">
        <v>1622</v>
      </c>
      <c r="B166" t="str">
        <f t="shared" si="2"/>
        <v>31701</v>
      </c>
      <c r="C166" t="s">
        <v>1458</v>
      </c>
      <c r="D166" t="s">
        <v>1458</v>
      </c>
      <c r="E166">
        <v>1</v>
      </c>
      <c r="F166" t="s">
        <v>1458</v>
      </c>
      <c r="G166">
        <v>2</v>
      </c>
      <c r="H166" t="s">
        <v>1458</v>
      </c>
      <c r="I166" t="s">
        <v>1458</v>
      </c>
      <c r="J166" t="s">
        <v>1458</v>
      </c>
      <c r="K166" t="s">
        <v>1458</v>
      </c>
      <c r="L166" t="s">
        <v>1458</v>
      </c>
      <c r="M166" t="s">
        <v>1458</v>
      </c>
      <c r="N166" t="s">
        <v>1458</v>
      </c>
      <c r="O166">
        <v>3</v>
      </c>
    </row>
    <row r="167" spans="1:15">
      <c r="A167" t="s">
        <v>1623</v>
      </c>
      <c r="B167" t="str">
        <f t="shared" si="2"/>
        <v>31702</v>
      </c>
      <c r="C167" t="s">
        <v>1458</v>
      </c>
      <c r="D167" t="s">
        <v>1458</v>
      </c>
      <c r="E167" t="s">
        <v>1458</v>
      </c>
      <c r="F167" t="s">
        <v>1458</v>
      </c>
      <c r="G167" t="s">
        <v>1458</v>
      </c>
      <c r="H167" t="s">
        <v>1458</v>
      </c>
      <c r="I167" t="s">
        <v>1458</v>
      </c>
      <c r="J167" t="s">
        <v>1458</v>
      </c>
      <c r="K167" t="s">
        <v>1458</v>
      </c>
      <c r="L167" t="s">
        <v>1458</v>
      </c>
      <c r="M167">
        <v>1</v>
      </c>
      <c r="N167" t="s">
        <v>1458</v>
      </c>
      <c r="O167">
        <v>1</v>
      </c>
    </row>
    <row r="168" spans="1:15">
      <c r="A168" t="s">
        <v>1624</v>
      </c>
      <c r="B168" t="str">
        <f t="shared" si="2"/>
        <v>31705</v>
      </c>
      <c r="C168">
        <v>1</v>
      </c>
      <c r="D168">
        <v>1</v>
      </c>
      <c r="E168" t="s">
        <v>1458</v>
      </c>
      <c r="F168">
        <v>1</v>
      </c>
      <c r="G168">
        <v>1</v>
      </c>
      <c r="H168" t="s">
        <v>1458</v>
      </c>
      <c r="I168" t="s">
        <v>1458</v>
      </c>
      <c r="J168" t="s">
        <v>1458</v>
      </c>
      <c r="K168" t="s">
        <v>1458</v>
      </c>
      <c r="L168" t="s">
        <v>1458</v>
      </c>
      <c r="M168" t="s">
        <v>1458</v>
      </c>
      <c r="N168" t="s">
        <v>1458</v>
      </c>
      <c r="O168">
        <v>4</v>
      </c>
    </row>
    <row r="169" spans="1:15">
      <c r="A169" t="s">
        <v>1625</v>
      </c>
      <c r="B169" t="str">
        <f t="shared" si="2"/>
        <v>31706</v>
      </c>
      <c r="C169" t="s">
        <v>1458</v>
      </c>
      <c r="D169" t="s">
        <v>1458</v>
      </c>
      <c r="E169" t="s">
        <v>1458</v>
      </c>
      <c r="F169" t="s">
        <v>1458</v>
      </c>
      <c r="G169" t="s">
        <v>1458</v>
      </c>
      <c r="H169" t="s">
        <v>1458</v>
      </c>
      <c r="I169" t="s">
        <v>1458</v>
      </c>
      <c r="J169" t="s">
        <v>1458</v>
      </c>
      <c r="K169">
        <v>1</v>
      </c>
      <c r="L169" t="s">
        <v>1458</v>
      </c>
      <c r="M169" t="s">
        <v>1458</v>
      </c>
      <c r="N169" t="s">
        <v>1458</v>
      </c>
      <c r="O169">
        <v>1</v>
      </c>
    </row>
    <row r="170" spans="1:15">
      <c r="A170" t="s">
        <v>1626</v>
      </c>
      <c r="B170" t="str">
        <f t="shared" si="2"/>
        <v>31713</v>
      </c>
      <c r="C170" t="s">
        <v>1458</v>
      </c>
      <c r="D170" t="s">
        <v>1458</v>
      </c>
      <c r="E170">
        <v>1</v>
      </c>
      <c r="F170" t="s">
        <v>1458</v>
      </c>
      <c r="G170" t="s">
        <v>1458</v>
      </c>
      <c r="H170" t="s">
        <v>1458</v>
      </c>
      <c r="I170" t="s">
        <v>1458</v>
      </c>
      <c r="J170" t="s">
        <v>1458</v>
      </c>
      <c r="K170" t="s">
        <v>1458</v>
      </c>
      <c r="L170">
        <v>1</v>
      </c>
      <c r="M170" t="s">
        <v>1458</v>
      </c>
      <c r="N170" t="s">
        <v>1458</v>
      </c>
      <c r="O170">
        <v>2</v>
      </c>
    </row>
    <row r="171" spans="1:15">
      <c r="A171" t="s">
        <v>1627</v>
      </c>
      <c r="B171" t="str">
        <f t="shared" si="2"/>
        <v>31714</v>
      </c>
      <c r="C171" t="s">
        <v>1458</v>
      </c>
      <c r="D171" t="s">
        <v>1458</v>
      </c>
      <c r="E171" t="s">
        <v>1458</v>
      </c>
      <c r="F171" t="s">
        <v>1458</v>
      </c>
      <c r="G171" t="s">
        <v>1458</v>
      </c>
      <c r="H171">
        <v>1</v>
      </c>
      <c r="I171" t="s">
        <v>1458</v>
      </c>
      <c r="J171" t="s">
        <v>1458</v>
      </c>
      <c r="K171" t="s">
        <v>1458</v>
      </c>
      <c r="L171" t="s">
        <v>1458</v>
      </c>
      <c r="M171" t="s">
        <v>1458</v>
      </c>
      <c r="N171" t="s">
        <v>1458</v>
      </c>
      <c r="O171">
        <v>1</v>
      </c>
    </row>
    <row r="172" spans="1:15">
      <c r="A172" t="s">
        <v>1628</v>
      </c>
      <c r="B172" t="str">
        <f t="shared" si="2"/>
        <v>31719</v>
      </c>
      <c r="C172" t="s">
        <v>1458</v>
      </c>
      <c r="D172" t="s">
        <v>1458</v>
      </c>
      <c r="E172" t="s">
        <v>1458</v>
      </c>
      <c r="F172">
        <v>1</v>
      </c>
      <c r="G172">
        <v>1</v>
      </c>
      <c r="H172">
        <v>1</v>
      </c>
      <c r="I172" t="s">
        <v>1458</v>
      </c>
      <c r="J172" t="s">
        <v>1458</v>
      </c>
      <c r="K172" t="s">
        <v>1458</v>
      </c>
      <c r="L172" t="s">
        <v>1458</v>
      </c>
      <c r="M172">
        <v>2</v>
      </c>
      <c r="N172" t="s">
        <v>1458</v>
      </c>
      <c r="O172">
        <v>5</v>
      </c>
    </row>
    <row r="173" spans="1:15">
      <c r="A173" t="s">
        <v>1629</v>
      </c>
      <c r="B173" t="str">
        <f t="shared" si="2"/>
        <v>31720</v>
      </c>
      <c r="C173" t="s">
        <v>1458</v>
      </c>
      <c r="D173" t="s">
        <v>1458</v>
      </c>
      <c r="E173">
        <v>1</v>
      </c>
      <c r="F173">
        <v>1</v>
      </c>
      <c r="G173">
        <v>1</v>
      </c>
      <c r="H173" t="s">
        <v>1458</v>
      </c>
      <c r="I173" t="s">
        <v>1458</v>
      </c>
      <c r="J173" t="s">
        <v>1458</v>
      </c>
      <c r="K173" t="s">
        <v>1458</v>
      </c>
      <c r="L173" t="s">
        <v>1458</v>
      </c>
      <c r="M173" t="s">
        <v>1458</v>
      </c>
      <c r="N173" t="s">
        <v>1458</v>
      </c>
      <c r="O173">
        <v>3</v>
      </c>
    </row>
    <row r="174" spans="1:15">
      <c r="A174" t="s">
        <v>1630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54"/>
  <sheetViews>
    <sheetView topLeftCell="A839" workbookViewId="0">
      <selection activeCell="A4" sqref="A4"/>
    </sheetView>
  </sheetViews>
  <sheetFormatPr defaultRowHeight="14.5"/>
  <cols>
    <col min="1" max="1" width="41.54296875" bestFit="1" customWidth="1"/>
    <col min="2" max="2" width="7.1796875" bestFit="1" customWidth="1"/>
  </cols>
  <sheetData>
    <row r="1" spans="1:15">
      <c r="A1" t="s">
        <v>1442</v>
      </c>
      <c r="B1" t="s">
        <v>1443</v>
      </c>
      <c r="C1" t="s">
        <v>1444</v>
      </c>
      <c r="D1" t="s">
        <v>1445</v>
      </c>
      <c r="E1" t="s">
        <v>1446</v>
      </c>
      <c r="F1" t="s">
        <v>1447</v>
      </c>
      <c r="G1" t="s">
        <v>1448</v>
      </c>
      <c r="H1" t="s">
        <v>1449</v>
      </c>
      <c r="I1" t="s">
        <v>1450</v>
      </c>
      <c r="J1" t="s">
        <v>1451</v>
      </c>
      <c r="K1" t="s">
        <v>1452</v>
      </c>
      <c r="L1" t="s">
        <v>1453</v>
      </c>
      <c r="M1" t="s">
        <v>1454</v>
      </c>
      <c r="N1" t="s">
        <v>1455</v>
      </c>
      <c r="O1" t="s">
        <v>1456</v>
      </c>
    </row>
    <row r="2" spans="1:15">
      <c r="A2" t="s">
        <v>1631</v>
      </c>
      <c r="B2" t="str">
        <f>MID(A2,1,5)</f>
        <v>31001</v>
      </c>
      <c r="C2" t="s">
        <v>1458</v>
      </c>
      <c r="D2" t="s">
        <v>1458</v>
      </c>
      <c r="E2" t="s">
        <v>1458</v>
      </c>
      <c r="F2" t="s">
        <v>1458</v>
      </c>
      <c r="G2" t="s">
        <v>1458</v>
      </c>
      <c r="H2" t="s">
        <v>1458</v>
      </c>
      <c r="I2" t="s">
        <v>1458</v>
      </c>
      <c r="J2" t="s">
        <v>1458</v>
      </c>
      <c r="K2" t="s">
        <v>1458</v>
      </c>
      <c r="L2" t="s">
        <v>1458</v>
      </c>
      <c r="M2" t="s">
        <v>1458</v>
      </c>
      <c r="N2" t="s">
        <v>1458</v>
      </c>
      <c r="O2" t="s">
        <v>1458</v>
      </c>
    </row>
    <row r="3" spans="1:15">
      <c r="A3" t="s">
        <v>1632</v>
      </c>
      <c r="B3" t="str">
        <f t="shared" ref="B3:B66" si="0">MID(A3,1,5)</f>
        <v>31002</v>
      </c>
      <c r="C3" t="s">
        <v>1458</v>
      </c>
      <c r="D3" t="s">
        <v>1458</v>
      </c>
      <c r="E3" t="s">
        <v>1458</v>
      </c>
      <c r="F3" t="s">
        <v>1458</v>
      </c>
      <c r="G3" t="s">
        <v>1458</v>
      </c>
      <c r="H3" t="s">
        <v>1458</v>
      </c>
      <c r="I3" t="s">
        <v>1458</v>
      </c>
      <c r="J3" t="s">
        <v>1458</v>
      </c>
      <c r="K3" t="s">
        <v>1458</v>
      </c>
      <c r="L3" t="s">
        <v>1458</v>
      </c>
      <c r="M3" t="s">
        <v>1458</v>
      </c>
      <c r="N3" t="s">
        <v>1458</v>
      </c>
      <c r="O3" t="s">
        <v>1458</v>
      </c>
    </row>
    <row r="4" spans="1:15">
      <c r="A4" t="s">
        <v>1633</v>
      </c>
      <c r="B4" t="str">
        <f t="shared" si="0"/>
        <v>31003</v>
      </c>
      <c r="C4" t="s">
        <v>1458</v>
      </c>
      <c r="D4" t="s">
        <v>1458</v>
      </c>
      <c r="E4" t="s">
        <v>1458</v>
      </c>
      <c r="F4" t="s">
        <v>1458</v>
      </c>
      <c r="G4" t="s">
        <v>1458</v>
      </c>
      <c r="H4" t="s">
        <v>1458</v>
      </c>
      <c r="I4" t="s">
        <v>1458</v>
      </c>
      <c r="J4" t="s">
        <v>1458</v>
      </c>
      <c r="K4" t="s">
        <v>1458</v>
      </c>
      <c r="L4" t="s">
        <v>1458</v>
      </c>
      <c r="M4" t="s">
        <v>1458</v>
      </c>
      <c r="N4" t="s">
        <v>1458</v>
      </c>
      <c r="O4" t="s">
        <v>1458</v>
      </c>
    </row>
    <row r="5" spans="1:15">
      <c r="A5" t="s">
        <v>1457</v>
      </c>
      <c r="B5" t="str">
        <f t="shared" si="0"/>
        <v>31004</v>
      </c>
      <c r="C5" t="s">
        <v>1458</v>
      </c>
      <c r="D5" t="s">
        <v>1458</v>
      </c>
      <c r="E5" t="s">
        <v>1458</v>
      </c>
      <c r="F5" t="s">
        <v>1458</v>
      </c>
      <c r="G5" t="s">
        <v>1458</v>
      </c>
      <c r="H5">
        <v>2</v>
      </c>
      <c r="I5">
        <v>3</v>
      </c>
      <c r="J5">
        <v>1</v>
      </c>
      <c r="K5">
        <v>3</v>
      </c>
      <c r="L5" t="s">
        <v>1458</v>
      </c>
      <c r="M5">
        <v>1</v>
      </c>
      <c r="N5" t="s">
        <v>1458</v>
      </c>
      <c r="O5">
        <v>10</v>
      </c>
    </row>
    <row r="6" spans="1:15">
      <c r="A6" t="s">
        <v>1459</v>
      </c>
      <c r="B6" t="str">
        <f t="shared" si="0"/>
        <v>31005</v>
      </c>
      <c r="C6">
        <v>2</v>
      </c>
      <c r="D6" t="s">
        <v>1458</v>
      </c>
      <c r="E6">
        <v>1</v>
      </c>
      <c r="F6" t="s">
        <v>1458</v>
      </c>
      <c r="G6">
        <v>1</v>
      </c>
      <c r="H6" t="s">
        <v>1458</v>
      </c>
      <c r="I6">
        <v>1</v>
      </c>
      <c r="J6" t="s">
        <v>1458</v>
      </c>
      <c r="K6">
        <v>1</v>
      </c>
      <c r="L6">
        <v>4</v>
      </c>
      <c r="M6">
        <v>1</v>
      </c>
      <c r="N6">
        <v>8</v>
      </c>
      <c r="O6">
        <v>19</v>
      </c>
    </row>
    <row r="7" spans="1:15">
      <c r="A7" t="s">
        <v>1634</v>
      </c>
      <c r="B7" t="str">
        <f t="shared" si="0"/>
        <v>31006</v>
      </c>
      <c r="C7" t="s">
        <v>1458</v>
      </c>
      <c r="D7" t="s">
        <v>1458</v>
      </c>
      <c r="E7" t="s">
        <v>1458</v>
      </c>
      <c r="F7" t="s">
        <v>1458</v>
      </c>
      <c r="G7" t="s">
        <v>1458</v>
      </c>
      <c r="H7" t="s">
        <v>1458</v>
      </c>
      <c r="I7" t="s">
        <v>1458</v>
      </c>
      <c r="J7" t="s">
        <v>1458</v>
      </c>
      <c r="K7" t="s">
        <v>1458</v>
      </c>
      <c r="L7" t="s">
        <v>1458</v>
      </c>
      <c r="M7" t="s">
        <v>1458</v>
      </c>
      <c r="N7" t="s">
        <v>1458</v>
      </c>
      <c r="O7" t="s">
        <v>1458</v>
      </c>
    </row>
    <row r="8" spans="1:15">
      <c r="A8" t="s">
        <v>1635</v>
      </c>
      <c r="B8" t="str">
        <f t="shared" si="0"/>
        <v>31007</v>
      </c>
      <c r="C8" t="s">
        <v>1458</v>
      </c>
      <c r="D8" t="s">
        <v>1458</v>
      </c>
      <c r="E8" t="s">
        <v>1458</v>
      </c>
      <c r="F8" t="s">
        <v>1458</v>
      </c>
      <c r="G8" t="s">
        <v>1458</v>
      </c>
      <c r="H8" t="s">
        <v>1458</v>
      </c>
      <c r="I8" t="s">
        <v>1458</v>
      </c>
      <c r="J8" t="s">
        <v>1458</v>
      </c>
      <c r="K8" t="s">
        <v>1458</v>
      </c>
      <c r="L8" t="s">
        <v>1458</v>
      </c>
      <c r="M8" t="s">
        <v>1458</v>
      </c>
      <c r="N8" t="s">
        <v>1458</v>
      </c>
      <c r="O8" t="s">
        <v>1458</v>
      </c>
    </row>
    <row r="9" spans="1:15">
      <c r="A9" t="s">
        <v>1636</v>
      </c>
      <c r="B9" t="str">
        <f t="shared" si="0"/>
        <v>31008</v>
      </c>
      <c r="C9" t="s">
        <v>1458</v>
      </c>
      <c r="D9" t="s">
        <v>1458</v>
      </c>
      <c r="E9" t="s">
        <v>1458</v>
      </c>
      <c r="F9" t="s">
        <v>1458</v>
      </c>
      <c r="G9" t="s">
        <v>1458</v>
      </c>
      <c r="H9" t="s">
        <v>1458</v>
      </c>
      <c r="I9" t="s">
        <v>1458</v>
      </c>
      <c r="J9" t="s">
        <v>1458</v>
      </c>
      <c r="K9" t="s">
        <v>1458</v>
      </c>
      <c r="L9" t="s">
        <v>1458</v>
      </c>
      <c r="M9" t="s">
        <v>1458</v>
      </c>
      <c r="N9" t="s">
        <v>1458</v>
      </c>
      <c r="O9" t="s">
        <v>1458</v>
      </c>
    </row>
    <row r="10" spans="1:15">
      <c r="A10" t="s">
        <v>1460</v>
      </c>
      <c r="B10" t="str">
        <f t="shared" si="0"/>
        <v>31009</v>
      </c>
      <c r="C10" t="s">
        <v>1458</v>
      </c>
      <c r="D10" t="s">
        <v>1458</v>
      </c>
      <c r="E10">
        <v>3</v>
      </c>
      <c r="F10" t="s">
        <v>1458</v>
      </c>
      <c r="G10" t="s">
        <v>1458</v>
      </c>
      <c r="H10" t="s">
        <v>1458</v>
      </c>
      <c r="I10" t="s">
        <v>1458</v>
      </c>
      <c r="J10" t="s">
        <v>1458</v>
      </c>
      <c r="K10" t="s">
        <v>1458</v>
      </c>
      <c r="L10">
        <v>1</v>
      </c>
      <c r="M10">
        <v>1</v>
      </c>
      <c r="N10">
        <v>6</v>
      </c>
      <c r="O10">
        <v>11</v>
      </c>
    </row>
    <row r="11" spans="1:15">
      <c r="A11" t="s">
        <v>1637</v>
      </c>
      <c r="B11" t="str">
        <f t="shared" si="0"/>
        <v>31010</v>
      </c>
      <c r="C11" t="s">
        <v>1458</v>
      </c>
      <c r="D11" t="s">
        <v>1458</v>
      </c>
      <c r="E11" t="s">
        <v>1458</v>
      </c>
      <c r="F11" t="s">
        <v>1458</v>
      </c>
      <c r="G11" t="s">
        <v>1458</v>
      </c>
      <c r="H11" t="s">
        <v>1458</v>
      </c>
      <c r="I11" t="s">
        <v>1458</v>
      </c>
      <c r="J11" t="s">
        <v>1458</v>
      </c>
      <c r="K11" t="s">
        <v>1458</v>
      </c>
      <c r="L11" t="s">
        <v>1458</v>
      </c>
      <c r="M11" t="s">
        <v>1458</v>
      </c>
      <c r="N11" t="s">
        <v>1458</v>
      </c>
      <c r="O11" t="s">
        <v>1458</v>
      </c>
    </row>
    <row r="12" spans="1:15">
      <c r="A12" t="s">
        <v>1638</v>
      </c>
      <c r="B12" t="str">
        <f t="shared" si="0"/>
        <v>31011</v>
      </c>
      <c r="C12" t="s">
        <v>1458</v>
      </c>
      <c r="D12" t="s">
        <v>1458</v>
      </c>
      <c r="E12" t="s">
        <v>1458</v>
      </c>
      <c r="F12" t="s">
        <v>1458</v>
      </c>
      <c r="G12" t="s">
        <v>1458</v>
      </c>
      <c r="H12" t="s">
        <v>1458</v>
      </c>
      <c r="I12" t="s">
        <v>1458</v>
      </c>
      <c r="J12" t="s">
        <v>1458</v>
      </c>
      <c r="K12" t="s">
        <v>1458</v>
      </c>
      <c r="L12" t="s">
        <v>1458</v>
      </c>
      <c r="M12" t="s">
        <v>1458</v>
      </c>
      <c r="N12" t="s">
        <v>1458</v>
      </c>
      <c r="O12" t="s">
        <v>1458</v>
      </c>
    </row>
    <row r="13" spans="1:15">
      <c r="A13" t="s">
        <v>1639</v>
      </c>
      <c r="B13" t="str">
        <f t="shared" si="0"/>
        <v>31012</v>
      </c>
      <c r="C13" t="s">
        <v>1458</v>
      </c>
      <c r="D13" t="s">
        <v>1458</v>
      </c>
      <c r="E13" t="s">
        <v>1458</v>
      </c>
      <c r="F13" t="s">
        <v>1458</v>
      </c>
      <c r="G13" t="s">
        <v>1458</v>
      </c>
      <c r="H13" t="s">
        <v>1458</v>
      </c>
      <c r="I13" t="s">
        <v>1458</v>
      </c>
      <c r="J13" t="s">
        <v>1458</v>
      </c>
      <c r="K13" t="s">
        <v>1458</v>
      </c>
      <c r="L13" t="s">
        <v>1458</v>
      </c>
      <c r="M13" t="s">
        <v>1458</v>
      </c>
      <c r="N13" t="s">
        <v>1458</v>
      </c>
      <c r="O13" t="s">
        <v>1458</v>
      </c>
    </row>
    <row r="14" spans="1:15">
      <c r="A14" t="s">
        <v>1640</v>
      </c>
      <c r="B14" t="str">
        <f t="shared" si="0"/>
        <v>31013</v>
      </c>
      <c r="C14" t="s">
        <v>1458</v>
      </c>
      <c r="D14" t="s">
        <v>1458</v>
      </c>
      <c r="E14" t="s">
        <v>1458</v>
      </c>
      <c r="F14" t="s">
        <v>1458</v>
      </c>
      <c r="G14" t="s">
        <v>1458</v>
      </c>
      <c r="H14" t="s">
        <v>1458</v>
      </c>
      <c r="I14" t="s">
        <v>1458</v>
      </c>
      <c r="J14" t="s">
        <v>1458</v>
      </c>
      <c r="K14" t="s">
        <v>1458</v>
      </c>
      <c r="L14" t="s">
        <v>1458</v>
      </c>
      <c r="M14" t="s">
        <v>1458</v>
      </c>
      <c r="N14" t="s">
        <v>1458</v>
      </c>
      <c r="O14" t="s">
        <v>1458</v>
      </c>
    </row>
    <row r="15" spans="1:15">
      <c r="A15" t="s">
        <v>1641</v>
      </c>
      <c r="B15" t="str">
        <f t="shared" si="0"/>
        <v>31014</v>
      </c>
      <c r="C15" t="s">
        <v>1458</v>
      </c>
      <c r="D15" t="s">
        <v>1458</v>
      </c>
      <c r="E15" t="s">
        <v>1458</v>
      </c>
      <c r="F15" t="s">
        <v>1458</v>
      </c>
      <c r="G15" t="s">
        <v>1458</v>
      </c>
      <c r="H15" t="s">
        <v>1458</v>
      </c>
      <c r="I15" t="s">
        <v>1458</v>
      </c>
      <c r="J15" t="s">
        <v>1458</v>
      </c>
      <c r="K15" t="s">
        <v>1458</v>
      </c>
      <c r="L15" t="s">
        <v>1458</v>
      </c>
      <c r="M15" t="s">
        <v>1458</v>
      </c>
      <c r="N15" t="s">
        <v>1458</v>
      </c>
      <c r="O15" t="s">
        <v>1458</v>
      </c>
    </row>
    <row r="16" spans="1:15">
      <c r="A16" t="s">
        <v>1642</v>
      </c>
      <c r="B16" t="str">
        <f t="shared" si="0"/>
        <v>31015</v>
      </c>
      <c r="C16" t="s">
        <v>1458</v>
      </c>
      <c r="D16" t="s">
        <v>1458</v>
      </c>
      <c r="E16" t="s">
        <v>1458</v>
      </c>
      <c r="F16" t="s">
        <v>1458</v>
      </c>
      <c r="G16" t="s">
        <v>1458</v>
      </c>
      <c r="H16" t="s">
        <v>1458</v>
      </c>
      <c r="I16" t="s">
        <v>1458</v>
      </c>
      <c r="J16" t="s">
        <v>1458</v>
      </c>
      <c r="K16" t="s">
        <v>1458</v>
      </c>
      <c r="L16" t="s">
        <v>1458</v>
      </c>
      <c r="M16" t="s">
        <v>1458</v>
      </c>
      <c r="N16" t="s">
        <v>1458</v>
      </c>
      <c r="O16" t="s">
        <v>1458</v>
      </c>
    </row>
    <row r="17" spans="1:15">
      <c r="A17" t="s">
        <v>1643</v>
      </c>
      <c r="B17" t="str">
        <f t="shared" si="0"/>
        <v>31016</v>
      </c>
      <c r="C17" t="s">
        <v>1458</v>
      </c>
      <c r="D17" t="s">
        <v>1458</v>
      </c>
      <c r="E17" t="s">
        <v>1458</v>
      </c>
      <c r="F17" t="s">
        <v>1458</v>
      </c>
      <c r="G17" t="s">
        <v>1458</v>
      </c>
      <c r="H17" t="s">
        <v>1458</v>
      </c>
      <c r="I17" t="s">
        <v>1458</v>
      </c>
      <c r="J17" t="s">
        <v>1458</v>
      </c>
      <c r="K17" t="s">
        <v>1458</v>
      </c>
      <c r="L17" t="s">
        <v>1458</v>
      </c>
      <c r="M17" t="s">
        <v>1458</v>
      </c>
      <c r="N17" t="s">
        <v>1458</v>
      </c>
      <c r="O17" t="s">
        <v>1458</v>
      </c>
    </row>
    <row r="18" spans="1:15">
      <c r="A18" t="s">
        <v>1644</v>
      </c>
      <c r="B18" t="str">
        <f t="shared" si="0"/>
        <v>31016</v>
      </c>
      <c r="C18" t="s">
        <v>1458</v>
      </c>
      <c r="D18" t="s">
        <v>1458</v>
      </c>
      <c r="E18" t="s">
        <v>1458</v>
      </c>
      <c r="F18" t="s">
        <v>1458</v>
      </c>
      <c r="G18" t="s">
        <v>1458</v>
      </c>
      <c r="H18" t="s">
        <v>1458</v>
      </c>
      <c r="I18" t="s">
        <v>1458</v>
      </c>
      <c r="J18" t="s">
        <v>1458</v>
      </c>
      <c r="K18" t="s">
        <v>1458</v>
      </c>
      <c r="L18" t="s">
        <v>1458</v>
      </c>
      <c r="M18" t="s">
        <v>1458</v>
      </c>
      <c r="N18" t="s">
        <v>1458</v>
      </c>
      <c r="O18" t="s">
        <v>1458</v>
      </c>
    </row>
    <row r="19" spans="1:15">
      <c r="A19" t="s">
        <v>1645</v>
      </c>
      <c r="B19" t="str">
        <f t="shared" si="0"/>
        <v>31017</v>
      </c>
      <c r="C19" t="s">
        <v>1458</v>
      </c>
      <c r="D19" t="s">
        <v>1458</v>
      </c>
      <c r="E19" t="s">
        <v>1458</v>
      </c>
      <c r="F19" t="s">
        <v>1458</v>
      </c>
      <c r="G19" t="s">
        <v>1458</v>
      </c>
      <c r="H19" t="s">
        <v>1458</v>
      </c>
      <c r="I19" t="s">
        <v>1458</v>
      </c>
      <c r="J19" t="s">
        <v>1458</v>
      </c>
      <c r="K19" t="s">
        <v>1458</v>
      </c>
      <c r="L19" t="s">
        <v>1458</v>
      </c>
      <c r="M19" t="s">
        <v>1458</v>
      </c>
      <c r="N19" t="s">
        <v>1458</v>
      </c>
      <c r="O19" t="s">
        <v>1458</v>
      </c>
    </row>
    <row r="20" spans="1:15">
      <c r="A20" t="s">
        <v>1646</v>
      </c>
      <c r="B20" t="str">
        <f t="shared" si="0"/>
        <v>31018</v>
      </c>
      <c r="C20" t="s">
        <v>1458</v>
      </c>
      <c r="D20" t="s">
        <v>1458</v>
      </c>
      <c r="E20" t="s">
        <v>1458</v>
      </c>
      <c r="F20" t="s">
        <v>1458</v>
      </c>
      <c r="G20" t="s">
        <v>1458</v>
      </c>
      <c r="H20" t="s">
        <v>1458</v>
      </c>
      <c r="I20" t="s">
        <v>1458</v>
      </c>
      <c r="J20" t="s">
        <v>1458</v>
      </c>
      <c r="K20" t="s">
        <v>1458</v>
      </c>
      <c r="L20" t="s">
        <v>1458</v>
      </c>
      <c r="M20" t="s">
        <v>1458</v>
      </c>
      <c r="N20" t="s">
        <v>1458</v>
      </c>
      <c r="O20" t="s">
        <v>1458</v>
      </c>
    </row>
    <row r="21" spans="1:15">
      <c r="A21" t="s">
        <v>1647</v>
      </c>
      <c r="B21" t="str">
        <f t="shared" si="0"/>
        <v>31019</v>
      </c>
      <c r="C21" t="s">
        <v>1458</v>
      </c>
      <c r="D21" t="s">
        <v>1458</v>
      </c>
      <c r="E21" t="s">
        <v>1458</v>
      </c>
      <c r="F21" t="s">
        <v>1458</v>
      </c>
      <c r="G21" t="s">
        <v>1458</v>
      </c>
      <c r="H21" t="s">
        <v>1458</v>
      </c>
      <c r="I21" t="s">
        <v>1458</v>
      </c>
      <c r="J21" t="s">
        <v>1458</v>
      </c>
      <c r="K21" t="s">
        <v>1458</v>
      </c>
      <c r="L21" t="s">
        <v>1458</v>
      </c>
      <c r="M21" t="s">
        <v>1458</v>
      </c>
      <c r="N21" t="s">
        <v>1458</v>
      </c>
      <c r="O21" t="s">
        <v>1458</v>
      </c>
    </row>
    <row r="22" spans="1:15">
      <c r="A22" t="s">
        <v>1648</v>
      </c>
      <c r="B22" t="str">
        <f t="shared" si="0"/>
        <v>31020</v>
      </c>
      <c r="C22" t="s">
        <v>1458</v>
      </c>
      <c r="D22" t="s">
        <v>1458</v>
      </c>
      <c r="E22" t="s">
        <v>1458</v>
      </c>
      <c r="F22" t="s">
        <v>1458</v>
      </c>
      <c r="G22" t="s">
        <v>1458</v>
      </c>
      <c r="H22" t="s">
        <v>1458</v>
      </c>
      <c r="I22" t="s">
        <v>1458</v>
      </c>
      <c r="J22" t="s">
        <v>1458</v>
      </c>
      <c r="K22" t="s">
        <v>1458</v>
      </c>
      <c r="L22" t="s">
        <v>1458</v>
      </c>
      <c r="M22" t="s">
        <v>1458</v>
      </c>
      <c r="N22" t="s">
        <v>1458</v>
      </c>
      <c r="O22" t="s">
        <v>1458</v>
      </c>
    </row>
    <row r="23" spans="1:15">
      <c r="A23" t="s">
        <v>1649</v>
      </c>
      <c r="B23" t="str">
        <f t="shared" si="0"/>
        <v>31020</v>
      </c>
      <c r="C23" t="s">
        <v>1458</v>
      </c>
      <c r="D23" t="s">
        <v>1458</v>
      </c>
      <c r="E23" t="s">
        <v>1458</v>
      </c>
      <c r="F23" t="s">
        <v>1458</v>
      </c>
      <c r="G23" t="s">
        <v>1458</v>
      </c>
      <c r="H23" t="s">
        <v>1458</v>
      </c>
      <c r="I23" t="s">
        <v>1458</v>
      </c>
      <c r="J23" t="s">
        <v>1458</v>
      </c>
      <c r="K23" t="s">
        <v>1458</v>
      </c>
      <c r="L23" t="s">
        <v>1458</v>
      </c>
      <c r="M23" t="s">
        <v>1458</v>
      </c>
      <c r="N23" t="s">
        <v>1458</v>
      </c>
      <c r="O23" t="s">
        <v>1458</v>
      </c>
    </row>
    <row r="24" spans="1:15">
      <c r="A24" t="s">
        <v>1461</v>
      </c>
      <c r="B24" t="str">
        <f t="shared" si="0"/>
        <v>31021</v>
      </c>
      <c r="C24" t="s">
        <v>1458</v>
      </c>
      <c r="D24" t="s">
        <v>1458</v>
      </c>
      <c r="E24" t="s">
        <v>1458</v>
      </c>
      <c r="F24" t="s">
        <v>1458</v>
      </c>
      <c r="G24" t="s">
        <v>1458</v>
      </c>
      <c r="H24" t="s">
        <v>1458</v>
      </c>
      <c r="I24" t="s">
        <v>1458</v>
      </c>
      <c r="J24" t="s">
        <v>1458</v>
      </c>
      <c r="K24" t="s">
        <v>1458</v>
      </c>
      <c r="L24" t="s">
        <v>1458</v>
      </c>
      <c r="M24" t="s">
        <v>1458</v>
      </c>
      <c r="N24" t="s">
        <v>1458</v>
      </c>
      <c r="O24" t="s">
        <v>1458</v>
      </c>
    </row>
    <row r="25" spans="1:15">
      <c r="A25" t="s">
        <v>1650</v>
      </c>
      <c r="B25" t="str">
        <f t="shared" si="0"/>
        <v>31022</v>
      </c>
      <c r="C25" t="s">
        <v>1458</v>
      </c>
      <c r="D25" t="s">
        <v>1458</v>
      </c>
      <c r="E25" t="s">
        <v>1458</v>
      </c>
      <c r="F25" t="s">
        <v>1458</v>
      </c>
      <c r="G25" t="s">
        <v>1458</v>
      </c>
      <c r="H25" t="s">
        <v>1458</v>
      </c>
      <c r="I25" t="s">
        <v>1458</v>
      </c>
      <c r="J25" t="s">
        <v>1458</v>
      </c>
      <c r="K25" t="s">
        <v>1458</v>
      </c>
      <c r="L25" t="s">
        <v>1458</v>
      </c>
      <c r="M25" t="s">
        <v>1458</v>
      </c>
      <c r="N25" t="s">
        <v>1458</v>
      </c>
      <c r="O25" t="s">
        <v>1458</v>
      </c>
    </row>
    <row r="26" spans="1:15">
      <c r="A26" t="s">
        <v>1462</v>
      </c>
      <c r="B26" t="str">
        <f t="shared" si="0"/>
        <v>31023</v>
      </c>
      <c r="C26">
        <v>1</v>
      </c>
      <c r="D26" t="s">
        <v>1458</v>
      </c>
      <c r="E26">
        <v>3</v>
      </c>
      <c r="F26" t="s">
        <v>1458</v>
      </c>
      <c r="G26">
        <v>3</v>
      </c>
      <c r="H26">
        <v>2</v>
      </c>
      <c r="I26">
        <v>1</v>
      </c>
      <c r="J26" t="s">
        <v>1458</v>
      </c>
      <c r="K26">
        <v>2</v>
      </c>
      <c r="L26" t="s">
        <v>1458</v>
      </c>
      <c r="M26">
        <v>1</v>
      </c>
      <c r="N26" t="s">
        <v>1458</v>
      </c>
      <c r="O26">
        <v>13</v>
      </c>
    </row>
    <row r="27" spans="1:15">
      <c r="A27" t="s">
        <v>1651</v>
      </c>
      <c r="B27" t="str">
        <f t="shared" si="0"/>
        <v>31024</v>
      </c>
      <c r="C27" t="s">
        <v>1458</v>
      </c>
      <c r="D27" t="s">
        <v>1458</v>
      </c>
      <c r="E27" t="s">
        <v>1458</v>
      </c>
      <c r="F27" t="s">
        <v>1458</v>
      </c>
      <c r="G27" t="s">
        <v>1458</v>
      </c>
      <c r="H27" t="s">
        <v>1458</v>
      </c>
      <c r="I27" t="s">
        <v>1458</v>
      </c>
      <c r="J27" t="s">
        <v>1458</v>
      </c>
      <c r="K27" t="s">
        <v>1458</v>
      </c>
      <c r="L27" t="s">
        <v>1458</v>
      </c>
      <c r="M27" t="s">
        <v>1458</v>
      </c>
      <c r="N27" t="s">
        <v>1458</v>
      </c>
      <c r="O27" t="s">
        <v>1458</v>
      </c>
    </row>
    <row r="28" spans="1:15">
      <c r="A28" t="s">
        <v>1463</v>
      </c>
      <c r="B28" t="str">
        <f t="shared" si="0"/>
        <v>31025</v>
      </c>
      <c r="C28">
        <v>2</v>
      </c>
      <c r="D28" t="s">
        <v>1458</v>
      </c>
      <c r="E28">
        <v>2</v>
      </c>
      <c r="F28">
        <v>2</v>
      </c>
      <c r="G28">
        <v>2</v>
      </c>
      <c r="H28" t="s">
        <v>1458</v>
      </c>
      <c r="I28" t="s">
        <v>1458</v>
      </c>
      <c r="J28" t="s">
        <v>1458</v>
      </c>
      <c r="K28" t="s">
        <v>1458</v>
      </c>
      <c r="L28">
        <v>1</v>
      </c>
      <c r="M28" t="s">
        <v>1458</v>
      </c>
      <c r="N28" t="s">
        <v>1458</v>
      </c>
      <c r="O28">
        <v>9</v>
      </c>
    </row>
    <row r="29" spans="1:15">
      <c r="A29" t="s">
        <v>1464</v>
      </c>
      <c r="B29" t="str">
        <f t="shared" si="0"/>
        <v>31026</v>
      </c>
      <c r="C29" t="s">
        <v>1458</v>
      </c>
      <c r="D29" t="s">
        <v>1458</v>
      </c>
      <c r="E29" t="s">
        <v>1458</v>
      </c>
      <c r="F29" t="s">
        <v>1458</v>
      </c>
      <c r="G29">
        <v>2</v>
      </c>
      <c r="H29" t="s">
        <v>1458</v>
      </c>
      <c r="I29" t="s">
        <v>1458</v>
      </c>
      <c r="J29" t="s">
        <v>1458</v>
      </c>
      <c r="K29" t="s">
        <v>1458</v>
      </c>
      <c r="L29" t="s">
        <v>1458</v>
      </c>
      <c r="M29" t="s">
        <v>1458</v>
      </c>
      <c r="N29" t="s">
        <v>1458</v>
      </c>
      <c r="O29">
        <v>2</v>
      </c>
    </row>
    <row r="30" spans="1:15">
      <c r="A30" t="s">
        <v>1652</v>
      </c>
      <c r="B30" t="str">
        <f t="shared" si="0"/>
        <v>31027</v>
      </c>
      <c r="C30" t="s">
        <v>1458</v>
      </c>
      <c r="D30" t="s">
        <v>1458</v>
      </c>
      <c r="E30" t="s">
        <v>1458</v>
      </c>
      <c r="F30" t="s">
        <v>1458</v>
      </c>
      <c r="G30" t="s">
        <v>1458</v>
      </c>
      <c r="H30" t="s">
        <v>1458</v>
      </c>
      <c r="I30" t="s">
        <v>1458</v>
      </c>
      <c r="J30" t="s">
        <v>1458</v>
      </c>
      <c r="K30" t="s">
        <v>1458</v>
      </c>
      <c r="L30" t="s">
        <v>1458</v>
      </c>
      <c r="M30" t="s">
        <v>1458</v>
      </c>
      <c r="N30" t="s">
        <v>1458</v>
      </c>
      <c r="O30" t="s">
        <v>1458</v>
      </c>
    </row>
    <row r="31" spans="1:15">
      <c r="A31" t="s">
        <v>1653</v>
      </c>
      <c r="B31" t="str">
        <f t="shared" si="0"/>
        <v>31028</v>
      </c>
      <c r="C31" t="s">
        <v>1458</v>
      </c>
      <c r="D31" t="s">
        <v>1458</v>
      </c>
      <c r="E31" t="s">
        <v>1458</v>
      </c>
      <c r="F31" t="s">
        <v>1458</v>
      </c>
      <c r="G31" t="s">
        <v>1458</v>
      </c>
      <c r="H31" t="s">
        <v>1458</v>
      </c>
      <c r="I31" t="s">
        <v>1458</v>
      </c>
      <c r="J31" t="s">
        <v>1458</v>
      </c>
      <c r="K31" t="s">
        <v>1458</v>
      </c>
      <c r="L31" t="s">
        <v>1458</v>
      </c>
      <c r="M31" t="s">
        <v>1458</v>
      </c>
      <c r="N31" t="s">
        <v>1458</v>
      </c>
      <c r="O31" t="s">
        <v>1458</v>
      </c>
    </row>
    <row r="32" spans="1:15">
      <c r="A32" t="s">
        <v>1654</v>
      </c>
      <c r="B32" t="str">
        <f t="shared" si="0"/>
        <v>31028</v>
      </c>
      <c r="C32" t="s">
        <v>1458</v>
      </c>
      <c r="D32" t="s">
        <v>1458</v>
      </c>
      <c r="E32" t="s">
        <v>1458</v>
      </c>
      <c r="F32" t="s">
        <v>1458</v>
      </c>
      <c r="G32" t="s">
        <v>1458</v>
      </c>
      <c r="H32" t="s">
        <v>1458</v>
      </c>
      <c r="I32" t="s">
        <v>1458</v>
      </c>
      <c r="J32" t="s">
        <v>1458</v>
      </c>
      <c r="K32">
        <v>1</v>
      </c>
      <c r="L32" t="s">
        <v>1458</v>
      </c>
      <c r="M32" t="s">
        <v>1458</v>
      </c>
      <c r="N32" t="s">
        <v>1458</v>
      </c>
      <c r="O32">
        <v>1</v>
      </c>
    </row>
    <row r="33" spans="1:15">
      <c r="A33" t="s">
        <v>1655</v>
      </c>
      <c r="B33" t="str">
        <f t="shared" si="0"/>
        <v>31029</v>
      </c>
      <c r="C33" t="s">
        <v>1458</v>
      </c>
      <c r="D33" t="s">
        <v>1458</v>
      </c>
      <c r="E33" t="s">
        <v>1458</v>
      </c>
      <c r="F33" t="s">
        <v>1458</v>
      </c>
      <c r="G33" t="s">
        <v>1458</v>
      </c>
      <c r="H33" t="s">
        <v>1458</v>
      </c>
      <c r="I33" t="s">
        <v>1458</v>
      </c>
      <c r="J33" t="s">
        <v>1458</v>
      </c>
      <c r="K33" t="s">
        <v>1458</v>
      </c>
      <c r="L33" t="s">
        <v>1458</v>
      </c>
      <c r="M33" t="s">
        <v>1458</v>
      </c>
      <c r="N33" t="s">
        <v>1458</v>
      </c>
      <c r="O33" t="s">
        <v>1458</v>
      </c>
    </row>
    <row r="34" spans="1:15">
      <c r="A34" t="s">
        <v>1465</v>
      </c>
      <c r="B34" t="str">
        <f t="shared" si="0"/>
        <v>31030</v>
      </c>
      <c r="C34" t="s">
        <v>1458</v>
      </c>
      <c r="D34" t="s">
        <v>1458</v>
      </c>
      <c r="E34" t="s">
        <v>1458</v>
      </c>
      <c r="F34" t="s">
        <v>1458</v>
      </c>
      <c r="G34">
        <v>5</v>
      </c>
      <c r="H34" t="s">
        <v>1458</v>
      </c>
      <c r="I34">
        <v>2</v>
      </c>
      <c r="J34" t="s">
        <v>1458</v>
      </c>
      <c r="K34" t="s">
        <v>1458</v>
      </c>
      <c r="L34" t="s">
        <v>1458</v>
      </c>
      <c r="M34" t="s">
        <v>1458</v>
      </c>
      <c r="N34">
        <v>1</v>
      </c>
      <c r="O34">
        <v>8</v>
      </c>
    </row>
    <row r="35" spans="1:15">
      <c r="A35" t="s">
        <v>1656</v>
      </c>
      <c r="B35" t="str">
        <f t="shared" si="0"/>
        <v>31031</v>
      </c>
      <c r="C35" t="s">
        <v>1458</v>
      </c>
      <c r="D35" t="s">
        <v>1458</v>
      </c>
      <c r="E35" t="s">
        <v>1458</v>
      </c>
      <c r="F35" t="s">
        <v>1458</v>
      </c>
      <c r="G35" t="s">
        <v>1458</v>
      </c>
      <c r="H35" t="s">
        <v>1458</v>
      </c>
      <c r="I35" t="s">
        <v>1458</v>
      </c>
      <c r="J35" t="s">
        <v>1458</v>
      </c>
      <c r="K35" t="s">
        <v>1458</v>
      </c>
      <c r="L35" t="s">
        <v>1458</v>
      </c>
      <c r="M35" t="s">
        <v>1458</v>
      </c>
      <c r="N35" t="s">
        <v>1458</v>
      </c>
      <c r="O35" t="s">
        <v>1458</v>
      </c>
    </row>
    <row r="36" spans="1:15">
      <c r="A36" t="s">
        <v>1657</v>
      </c>
      <c r="B36" t="str">
        <f t="shared" si="0"/>
        <v>31032</v>
      </c>
      <c r="C36" t="s">
        <v>1458</v>
      </c>
      <c r="D36" t="s">
        <v>1458</v>
      </c>
      <c r="E36" t="s">
        <v>1458</v>
      </c>
      <c r="F36" t="s">
        <v>1458</v>
      </c>
      <c r="G36" t="s">
        <v>1458</v>
      </c>
      <c r="H36" t="s">
        <v>1458</v>
      </c>
      <c r="I36" t="s">
        <v>1458</v>
      </c>
      <c r="J36" t="s">
        <v>1458</v>
      </c>
      <c r="K36" t="s">
        <v>1458</v>
      </c>
      <c r="L36" t="s">
        <v>1458</v>
      </c>
      <c r="M36" t="s">
        <v>1458</v>
      </c>
      <c r="N36" t="s">
        <v>1458</v>
      </c>
      <c r="O36" t="s">
        <v>1458</v>
      </c>
    </row>
    <row r="37" spans="1:15">
      <c r="A37" t="s">
        <v>1658</v>
      </c>
      <c r="B37" t="str">
        <f t="shared" si="0"/>
        <v>31033</v>
      </c>
      <c r="C37" t="s">
        <v>1458</v>
      </c>
      <c r="D37" t="s">
        <v>1458</v>
      </c>
      <c r="E37" t="s">
        <v>1458</v>
      </c>
      <c r="F37" t="s">
        <v>1458</v>
      </c>
      <c r="G37" t="s">
        <v>1458</v>
      </c>
      <c r="H37" t="s">
        <v>1458</v>
      </c>
      <c r="I37" t="s">
        <v>1458</v>
      </c>
      <c r="J37" t="s">
        <v>1458</v>
      </c>
      <c r="K37" t="s">
        <v>1458</v>
      </c>
      <c r="L37" t="s">
        <v>1458</v>
      </c>
      <c r="M37" t="s">
        <v>1458</v>
      </c>
      <c r="N37" t="s">
        <v>1458</v>
      </c>
      <c r="O37" t="s">
        <v>1458</v>
      </c>
    </row>
    <row r="38" spans="1:15">
      <c r="A38" t="s">
        <v>1659</v>
      </c>
      <c r="B38" t="str">
        <f t="shared" si="0"/>
        <v>31034</v>
      </c>
      <c r="C38" t="s">
        <v>1458</v>
      </c>
      <c r="D38" t="s">
        <v>1458</v>
      </c>
      <c r="E38" t="s">
        <v>1458</v>
      </c>
      <c r="F38" t="s">
        <v>1458</v>
      </c>
      <c r="G38" t="s">
        <v>1458</v>
      </c>
      <c r="H38" t="s">
        <v>1458</v>
      </c>
      <c r="I38" t="s">
        <v>1458</v>
      </c>
      <c r="J38" t="s">
        <v>1458</v>
      </c>
      <c r="K38" t="s">
        <v>1458</v>
      </c>
      <c r="L38" t="s">
        <v>1458</v>
      </c>
      <c r="M38" t="s">
        <v>1458</v>
      </c>
      <c r="N38" t="s">
        <v>1458</v>
      </c>
      <c r="O38" t="s">
        <v>1458</v>
      </c>
    </row>
    <row r="39" spans="1:15">
      <c r="A39" t="s">
        <v>1660</v>
      </c>
      <c r="B39" t="str">
        <f t="shared" si="0"/>
        <v>31035</v>
      </c>
      <c r="C39" t="s">
        <v>1458</v>
      </c>
      <c r="D39" t="s">
        <v>1458</v>
      </c>
      <c r="E39" t="s">
        <v>1458</v>
      </c>
      <c r="F39" t="s">
        <v>1458</v>
      </c>
      <c r="G39" t="s">
        <v>1458</v>
      </c>
      <c r="H39" t="s">
        <v>1458</v>
      </c>
      <c r="I39" t="s">
        <v>1458</v>
      </c>
      <c r="J39" t="s">
        <v>1458</v>
      </c>
      <c r="K39" t="s">
        <v>1458</v>
      </c>
      <c r="L39" t="s">
        <v>1458</v>
      </c>
      <c r="M39">
        <v>2</v>
      </c>
      <c r="N39" t="s">
        <v>1458</v>
      </c>
      <c r="O39">
        <v>2</v>
      </c>
    </row>
    <row r="40" spans="1:15">
      <c r="A40" t="s">
        <v>1661</v>
      </c>
      <c r="B40" t="str">
        <f t="shared" si="0"/>
        <v>31036</v>
      </c>
      <c r="C40" t="s">
        <v>1458</v>
      </c>
      <c r="D40" t="s">
        <v>1458</v>
      </c>
      <c r="E40" t="s">
        <v>1458</v>
      </c>
      <c r="F40" t="s">
        <v>1458</v>
      </c>
      <c r="G40" t="s">
        <v>1458</v>
      </c>
      <c r="H40" t="s">
        <v>1458</v>
      </c>
      <c r="I40" t="s">
        <v>1458</v>
      </c>
      <c r="J40" t="s">
        <v>1458</v>
      </c>
      <c r="K40" t="s">
        <v>1458</v>
      </c>
      <c r="L40" t="s">
        <v>1458</v>
      </c>
      <c r="M40" t="s">
        <v>1458</v>
      </c>
      <c r="N40" t="s">
        <v>1458</v>
      </c>
      <c r="O40" t="s">
        <v>1458</v>
      </c>
    </row>
    <row r="41" spans="1:15">
      <c r="A41" t="s">
        <v>1662</v>
      </c>
      <c r="B41" t="str">
        <f t="shared" si="0"/>
        <v>31037</v>
      </c>
      <c r="C41" t="s">
        <v>1458</v>
      </c>
      <c r="D41" t="s">
        <v>1458</v>
      </c>
      <c r="E41" t="s">
        <v>1458</v>
      </c>
      <c r="F41" t="s">
        <v>1458</v>
      </c>
      <c r="G41" t="s">
        <v>1458</v>
      </c>
      <c r="H41" t="s">
        <v>1458</v>
      </c>
      <c r="I41" t="s">
        <v>1458</v>
      </c>
      <c r="J41" t="s">
        <v>1458</v>
      </c>
      <c r="K41" t="s">
        <v>1458</v>
      </c>
      <c r="L41" t="s">
        <v>1458</v>
      </c>
      <c r="M41" t="s">
        <v>1458</v>
      </c>
      <c r="N41" t="s">
        <v>1458</v>
      </c>
      <c r="O41" t="s">
        <v>1458</v>
      </c>
    </row>
    <row r="42" spans="1:15">
      <c r="A42" t="s">
        <v>1663</v>
      </c>
      <c r="B42" t="str">
        <f t="shared" si="0"/>
        <v>31037</v>
      </c>
      <c r="C42" t="s">
        <v>1458</v>
      </c>
      <c r="D42" t="s">
        <v>1458</v>
      </c>
      <c r="E42" t="s">
        <v>1458</v>
      </c>
      <c r="F42" t="s">
        <v>1458</v>
      </c>
      <c r="G42" t="s">
        <v>1458</v>
      </c>
      <c r="H42" t="s">
        <v>1458</v>
      </c>
      <c r="I42" t="s">
        <v>1458</v>
      </c>
      <c r="J42" t="s">
        <v>1458</v>
      </c>
      <c r="K42" t="s">
        <v>1458</v>
      </c>
      <c r="L42" t="s">
        <v>1458</v>
      </c>
      <c r="M42" t="s">
        <v>1458</v>
      </c>
      <c r="N42" t="s">
        <v>1458</v>
      </c>
      <c r="O42" t="s">
        <v>1458</v>
      </c>
    </row>
    <row r="43" spans="1:15">
      <c r="A43" t="s">
        <v>1664</v>
      </c>
      <c r="B43" t="str">
        <f t="shared" si="0"/>
        <v>31038</v>
      </c>
      <c r="C43" t="s">
        <v>1458</v>
      </c>
      <c r="D43" t="s">
        <v>1458</v>
      </c>
      <c r="E43" t="s">
        <v>1458</v>
      </c>
      <c r="F43" t="s">
        <v>1458</v>
      </c>
      <c r="G43" t="s">
        <v>1458</v>
      </c>
      <c r="H43" t="s">
        <v>1458</v>
      </c>
      <c r="I43" t="s">
        <v>1458</v>
      </c>
      <c r="J43" t="s">
        <v>1458</v>
      </c>
      <c r="K43" t="s">
        <v>1458</v>
      </c>
      <c r="L43" t="s">
        <v>1458</v>
      </c>
      <c r="M43" t="s">
        <v>1458</v>
      </c>
      <c r="N43" t="s">
        <v>1458</v>
      </c>
      <c r="O43" t="s">
        <v>1458</v>
      </c>
    </row>
    <row r="44" spans="1:15">
      <c r="A44" t="s">
        <v>1665</v>
      </c>
      <c r="B44" t="str">
        <f t="shared" si="0"/>
        <v>31039</v>
      </c>
      <c r="C44" t="s">
        <v>1458</v>
      </c>
      <c r="D44" t="s">
        <v>1458</v>
      </c>
      <c r="E44" t="s">
        <v>1458</v>
      </c>
      <c r="F44" t="s">
        <v>1458</v>
      </c>
      <c r="G44" t="s">
        <v>1458</v>
      </c>
      <c r="H44" t="s">
        <v>1458</v>
      </c>
      <c r="I44" t="s">
        <v>1458</v>
      </c>
      <c r="J44" t="s">
        <v>1458</v>
      </c>
      <c r="K44" t="s">
        <v>1458</v>
      </c>
      <c r="L44" t="s">
        <v>1458</v>
      </c>
      <c r="M44" t="s">
        <v>1458</v>
      </c>
      <c r="N44" t="s">
        <v>1458</v>
      </c>
      <c r="O44" t="s">
        <v>1458</v>
      </c>
    </row>
    <row r="45" spans="1:15">
      <c r="A45" t="s">
        <v>1466</v>
      </c>
      <c r="B45" t="str">
        <f t="shared" si="0"/>
        <v>31040</v>
      </c>
      <c r="C45" t="s">
        <v>1458</v>
      </c>
      <c r="D45" t="s">
        <v>1458</v>
      </c>
      <c r="E45" t="s">
        <v>1458</v>
      </c>
      <c r="F45" t="s">
        <v>1458</v>
      </c>
      <c r="G45" t="s">
        <v>1458</v>
      </c>
      <c r="H45" t="s">
        <v>1458</v>
      </c>
      <c r="I45">
        <v>1</v>
      </c>
      <c r="J45" t="s">
        <v>1458</v>
      </c>
      <c r="K45" t="s">
        <v>1458</v>
      </c>
      <c r="L45">
        <v>1</v>
      </c>
      <c r="M45" t="s">
        <v>1458</v>
      </c>
      <c r="N45" t="s">
        <v>1458</v>
      </c>
      <c r="O45">
        <v>2</v>
      </c>
    </row>
    <row r="46" spans="1:15">
      <c r="A46" t="s">
        <v>1666</v>
      </c>
      <c r="B46" t="str">
        <f t="shared" si="0"/>
        <v>31041</v>
      </c>
      <c r="C46" t="s">
        <v>1458</v>
      </c>
      <c r="D46" t="s">
        <v>1458</v>
      </c>
      <c r="E46" t="s">
        <v>1458</v>
      </c>
      <c r="F46" t="s">
        <v>1458</v>
      </c>
      <c r="G46" t="s">
        <v>1458</v>
      </c>
      <c r="H46" t="s">
        <v>1458</v>
      </c>
      <c r="I46" t="s">
        <v>1458</v>
      </c>
      <c r="J46" t="s">
        <v>1458</v>
      </c>
      <c r="K46" t="s">
        <v>1458</v>
      </c>
      <c r="L46" t="s">
        <v>1458</v>
      </c>
      <c r="M46" t="s">
        <v>1458</v>
      </c>
      <c r="N46" t="s">
        <v>1458</v>
      </c>
      <c r="O46" t="s">
        <v>1458</v>
      </c>
    </row>
    <row r="47" spans="1:15">
      <c r="A47" t="s">
        <v>1467</v>
      </c>
      <c r="B47" t="str">
        <f t="shared" si="0"/>
        <v>31042</v>
      </c>
      <c r="C47">
        <v>2</v>
      </c>
      <c r="D47">
        <v>2</v>
      </c>
      <c r="E47">
        <v>2</v>
      </c>
      <c r="F47" t="s">
        <v>1458</v>
      </c>
      <c r="G47" t="s">
        <v>1458</v>
      </c>
      <c r="H47" t="s">
        <v>1458</v>
      </c>
      <c r="I47">
        <v>1</v>
      </c>
      <c r="J47" t="s">
        <v>1458</v>
      </c>
      <c r="K47" t="s">
        <v>1458</v>
      </c>
      <c r="L47" t="s">
        <v>1458</v>
      </c>
      <c r="M47" t="s">
        <v>1458</v>
      </c>
      <c r="N47" t="s">
        <v>1458</v>
      </c>
      <c r="O47">
        <v>7</v>
      </c>
    </row>
    <row r="48" spans="1:15">
      <c r="A48" t="s">
        <v>1667</v>
      </c>
      <c r="B48" t="str">
        <f t="shared" si="0"/>
        <v>31043</v>
      </c>
      <c r="C48" t="s">
        <v>1458</v>
      </c>
      <c r="D48" t="s">
        <v>1458</v>
      </c>
      <c r="E48" t="s">
        <v>1458</v>
      </c>
      <c r="F48" t="s">
        <v>1458</v>
      </c>
      <c r="G48" t="s">
        <v>1458</v>
      </c>
      <c r="H48" t="s">
        <v>1458</v>
      </c>
      <c r="I48" t="s">
        <v>1458</v>
      </c>
      <c r="J48" t="s">
        <v>1458</v>
      </c>
      <c r="K48" t="s">
        <v>1458</v>
      </c>
      <c r="L48" t="s">
        <v>1458</v>
      </c>
      <c r="M48" t="s">
        <v>1458</v>
      </c>
      <c r="N48" t="s">
        <v>1458</v>
      </c>
      <c r="O48" t="s">
        <v>1458</v>
      </c>
    </row>
    <row r="49" spans="1:15">
      <c r="A49" t="s">
        <v>1668</v>
      </c>
      <c r="B49" t="str">
        <f t="shared" si="0"/>
        <v>31044</v>
      </c>
      <c r="C49" t="s">
        <v>1458</v>
      </c>
      <c r="D49" t="s">
        <v>1458</v>
      </c>
      <c r="E49" t="s">
        <v>1458</v>
      </c>
      <c r="F49" t="s">
        <v>1458</v>
      </c>
      <c r="G49" t="s">
        <v>1458</v>
      </c>
      <c r="H49" t="s">
        <v>1458</v>
      </c>
      <c r="I49" t="s">
        <v>1458</v>
      </c>
      <c r="J49" t="s">
        <v>1458</v>
      </c>
      <c r="K49" t="s">
        <v>1458</v>
      </c>
      <c r="L49" t="s">
        <v>1458</v>
      </c>
      <c r="M49" t="s">
        <v>1458</v>
      </c>
      <c r="N49" t="s">
        <v>1458</v>
      </c>
      <c r="O49" t="s">
        <v>1458</v>
      </c>
    </row>
    <row r="50" spans="1:15">
      <c r="A50" t="s">
        <v>1669</v>
      </c>
      <c r="B50" t="str">
        <f t="shared" si="0"/>
        <v>31044</v>
      </c>
      <c r="C50" t="s">
        <v>1458</v>
      </c>
      <c r="D50" t="s">
        <v>1458</v>
      </c>
      <c r="E50" t="s">
        <v>1458</v>
      </c>
      <c r="F50" t="s">
        <v>1458</v>
      </c>
      <c r="G50" t="s">
        <v>1458</v>
      </c>
      <c r="H50" t="s">
        <v>1458</v>
      </c>
      <c r="I50" t="s">
        <v>1458</v>
      </c>
      <c r="J50" t="s">
        <v>1458</v>
      </c>
      <c r="K50" t="s">
        <v>1458</v>
      </c>
      <c r="L50" t="s">
        <v>1458</v>
      </c>
      <c r="M50" t="s">
        <v>1458</v>
      </c>
      <c r="N50" t="s">
        <v>1458</v>
      </c>
      <c r="O50" t="s">
        <v>1458</v>
      </c>
    </row>
    <row r="51" spans="1:15">
      <c r="A51" t="s">
        <v>1468</v>
      </c>
      <c r="B51" t="str">
        <f t="shared" si="0"/>
        <v>31045</v>
      </c>
      <c r="C51" t="s">
        <v>1458</v>
      </c>
      <c r="D51" t="s">
        <v>1458</v>
      </c>
      <c r="E51" t="s">
        <v>1458</v>
      </c>
      <c r="F51" t="s">
        <v>1458</v>
      </c>
      <c r="G51" t="s">
        <v>1458</v>
      </c>
      <c r="H51" t="s">
        <v>1458</v>
      </c>
      <c r="I51" t="s">
        <v>1458</v>
      </c>
      <c r="J51" t="s">
        <v>1458</v>
      </c>
      <c r="K51" t="s">
        <v>1458</v>
      </c>
      <c r="L51" t="s">
        <v>1458</v>
      </c>
      <c r="M51" t="s">
        <v>1458</v>
      </c>
      <c r="N51" t="s">
        <v>1458</v>
      </c>
      <c r="O51" t="s">
        <v>1458</v>
      </c>
    </row>
    <row r="52" spans="1:15">
      <c r="A52" t="s">
        <v>1469</v>
      </c>
      <c r="B52" t="str">
        <f t="shared" si="0"/>
        <v>31046</v>
      </c>
      <c r="C52" t="s">
        <v>1458</v>
      </c>
      <c r="D52" t="s">
        <v>1458</v>
      </c>
      <c r="E52">
        <v>1</v>
      </c>
      <c r="F52" t="s">
        <v>1458</v>
      </c>
      <c r="G52">
        <v>1</v>
      </c>
      <c r="H52" t="s">
        <v>1458</v>
      </c>
      <c r="I52">
        <v>1</v>
      </c>
      <c r="J52">
        <v>1</v>
      </c>
      <c r="K52" t="s">
        <v>1458</v>
      </c>
      <c r="L52">
        <v>2</v>
      </c>
      <c r="M52" t="s">
        <v>1458</v>
      </c>
      <c r="N52" t="s">
        <v>1458</v>
      </c>
      <c r="O52">
        <v>6</v>
      </c>
    </row>
    <row r="53" spans="1:15">
      <c r="A53" t="s">
        <v>1670</v>
      </c>
      <c r="B53" t="str">
        <f t="shared" si="0"/>
        <v>31047</v>
      </c>
      <c r="C53" t="s">
        <v>1458</v>
      </c>
      <c r="D53" t="s">
        <v>1458</v>
      </c>
      <c r="E53" t="s">
        <v>1458</v>
      </c>
      <c r="F53" t="s">
        <v>1458</v>
      </c>
      <c r="G53" t="s">
        <v>1458</v>
      </c>
      <c r="H53" t="s">
        <v>1458</v>
      </c>
      <c r="I53" t="s">
        <v>1458</v>
      </c>
      <c r="J53" t="s">
        <v>1458</v>
      </c>
      <c r="K53" t="s">
        <v>1458</v>
      </c>
      <c r="L53" t="s">
        <v>1458</v>
      </c>
      <c r="M53" t="s">
        <v>1458</v>
      </c>
      <c r="N53" t="s">
        <v>1458</v>
      </c>
      <c r="O53" t="s">
        <v>1458</v>
      </c>
    </row>
    <row r="54" spans="1:15">
      <c r="A54" t="s">
        <v>1671</v>
      </c>
      <c r="B54" t="str">
        <f t="shared" si="0"/>
        <v>31048</v>
      </c>
      <c r="C54" t="s">
        <v>1458</v>
      </c>
      <c r="D54" t="s">
        <v>1458</v>
      </c>
      <c r="E54" t="s">
        <v>1458</v>
      </c>
      <c r="F54" t="s">
        <v>1458</v>
      </c>
      <c r="G54" t="s">
        <v>1458</v>
      </c>
      <c r="H54" t="s">
        <v>1458</v>
      </c>
      <c r="I54" t="s">
        <v>1458</v>
      </c>
      <c r="J54" t="s">
        <v>1458</v>
      </c>
      <c r="K54" t="s">
        <v>1458</v>
      </c>
      <c r="L54" t="s">
        <v>1458</v>
      </c>
      <c r="M54" t="s">
        <v>1458</v>
      </c>
      <c r="N54" t="s">
        <v>1458</v>
      </c>
      <c r="O54" t="s">
        <v>1458</v>
      </c>
    </row>
    <row r="55" spans="1:15">
      <c r="A55" t="s">
        <v>1672</v>
      </c>
      <c r="B55" t="str">
        <f t="shared" si="0"/>
        <v>31049</v>
      </c>
      <c r="C55" t="s">
        <v>1458</v>
      </c>
      <c r="D55" t="s">
        <v>1458</v>
      </c>
      <c r="E55" t="s">
        <v>1458</v>
      </c>
      <c r="F55" t="s">
        <v>1458</v>
      </c>
      <c r="G55" t="s">
        <v>1458</v>
      </c>
      <c r="H55" t="s">
        <v>1458</v>
      </c>
      <c r="I55" t="s">
        <v>1458</v>
      </c>
      <c r="J55" t="s">
        <v>1458</v>
      </c>
      <c r="K55" t="s">
        <v>1458</v>
      </c>
      <c r="L55" t="s">
        <v>1458</v>
      </c>
      <c r="M55" t="s">
        <v>1458</v>
      </c>
      <c r="N55" t="s">
        <v>1458</v>
      </c>
      <c r="O55" t="s">
        <v>1458</v>
      </c>
    </row>
    <row r="56" spans="1:15">
      <c r="A56" t="s">
        <v>1470</v>
      </c>
      <c r="B56" t="str">
        <f t="shared" si="0"/>
        <v>31050</v>
      </c>
      <c r="C56" t="s">
        <v>1458</v>
      </c>
      <c r="D56" t="s">
        <v>1458</v>
      </c>
      <c r="E56" t="s">
        <v>1458</v>
      </c>
      <c r="F56" t="s">
        <v>1458</v>
      </c>
      <c r="G56">
        <v>1</v>
      </c>
      <c r="H56" t="s">
        <v>1458</v>
      </c>
      <c r="I56" t="s">
        <v>1458</v>
      </c>
      <c r="J56" t="s">
        <v>1458</v>
      </c>
      <c r="K56" t="s">
        <v>1458</v>
      </c>
      <c r="L56" t="s">
        <v>1458</v>
      </c>
      <c r="M56">
        <v>1</v>
      </c>
      <c r="N56" t="s">
        <v>1458</v>
      </c>
      <c r="O56">
        <v>2</v>
      </c>
    </row>
    <row r="57" spans="1:15">
      <c r="A57" t="s">
        <v>1673</v>
      </c>
      <c r="B57" t="str">
        <f t="shared" si="0"/>
        <v>31051</v>
      </c>
      <c r="C57" t="s">
        <v>1458</v>
      </c>
      <c r="D57" t="s">
        <v>1458</v>
      </c>
      <c r="E57">
        <v>1</v>
      </c>
      <c r="F57" t="s">
        <v>1458</v>
      </c>
      <c r="G57" t="s">
        <v>1458</v>
      </c>
      <c r="H57">
        <v>1</v>
      </c>
      <c r="I57" t="s">
        <v>1458</v>
      </c>
      <c r="J57" t="s">
        <v>1458</v>
      </c>
      <c r="K57" t="s">
        <v>1458</v>
      </c>
      <c r="L57" t="s">
        <v>1458</v>
      </c>
      <c r="M57" t="s">
        <v>1458</v>
      </c>
      <c r="N57" t="s">
        <v>1458</v>
      </c>
      <c r="O57">
        <v>2</v>
      </c>
    </row>
    <row r="58" spans="1:15">
      <c r="A58" t="s">
        <v>1674</v>
      </c>
      <c r="B58" t="str">
        <f t="shared" si="0"/>
        <v>31052</v>
      </c>
      <c r="C58" t="s">
        <v>1458</v>
      </c>
      <c r="D58" t="s">
        <v>1458</v>
      </c>
      <c r="E58" t="s">
        <v>1458</v>
      </c>
      <c r="F58" t="s">
        <v>1458</v>
      </c>
      <c r="G58" t="s">
        <v>1458</v>
      </c>
      <c r="H58" t="s">
        <v>1458</v>
      </c>
      <c r="I58" t="s">
        <v>1458</v>
      </c>
      <c r="J58" t="s">
        <v>1458</v>
      </c>
      <c r="K58" t="s">
        <v>1458</v>
      </c>
      <c r="L58" t="s">
        <v>1458</v>
      </c>
      <c r="M58" t="s">
        <v>1458</v>
      </c>
      <c r="N58" t="s">
        <v>1458</v>
      </c>
      <c r="O58" t="s">
        <v>1458</v>
      </c>
    </row>
    <row r="59" spans="1:15">
      <c r="A59" t="s">
        <v>1675</v>
      </c>
      <c r="B59" t="str">
        <f t="shared" si="0"/>
        <v>31053</v>
      </c>
      <c r="C59" t="s">
        <v>1458</v>
      </c>
      <c r="D59" t="s">
        <v>1458</v>
      </c>
      <c r="E59" t="s">
        <v>1458</v>
      </c>
      <c r="F59" t="s">
        <v>1458</v>
      </c>
      <c r="G59" t="s">
        <v>1458</v>
      </c>
      <c r="H59" t="s">
        <v>1458</v>
      </c>
      <c r="I59" t="s">
        <v>1458</v>
      </c>
      <c r="J59" t="s">
        <v>1458</v>
      </c>
      <c r="K59" t="s">
        <v>1458</v>
      </c>
      <c r="L59" t="s">
        <v>1458</v>
      </c>
      <c r="M59" t="s">
        <v>1458</v>
      </c>
      <c r="N59" t="s">
        <v>1458</v>
      </c>
      <c r="O59" t="s">
        <v>1458</v>
      </c>
    </row>
    <row r="60" spans="1:15">
      <c r="A60" t="s">
        <v>1676</v>
      </c>
      <c r="B60" t="str">
        <f t="shared" si="0"/>
        <v>31054</v>
      </c>
      <c r="C60">
        <v>1</v>
      </c>
      <c r="D60" t="s">
        <v>1458</v>
      </c>
      <c r="E60">
        <v>2</v>
      </c>
      <c r="F60">
        <v>1</v>
      </c>
      <c r="G60">
        <v>1</v>
      </c>
      <c r="H60" t="s">
        <v>1458</v>
      </c>
      <c r="I60" t="s">
        <v>1458</v>
      </c>
      <c r="J60" t="s">
        <v>1458</v>
      </c>
      <c r="K60" t="s">
        <v>1458</v>
      </c>
      <c r="L60" t="s">
        <v>1458</v>
      </c>
      <c r="M60">
        <v>1</v>
      </c>
      <c r="N60" t="s">
        <v>1458</v>
      </c>
      <c r="O60">
        <v>6</v>
      </c>
    </row>
    <row r="61" spans="1:15">
      <c r="A61" t="s">
        <v>1677</v>
      </c>
      <c r="B61" t="str">
        <f t="shared" si="0"/>
        <v>31055</v>
      </c>
      <c r="C61" t="s">
        <v>1458</v>
      </c>
      <c r="D61" t="s">
        <v>1458</v>
      </c>
      <c r="E61" t="s">
        <v>1458</v>
      </c>
      <c r="F61" t="s">
        <v>1458</v>
      </c>
      <c r="G61" t="s">
        <v>1458</v>
      </c>
      <c r="H61" t="s">
        <v>1458</v>
      </c>
      <c r="I61" t="s">
        <v>1458</v>
      </c>
      <c r="J61" t="s">
        <v>1458</v>
      </c>
      <c r="K61" t="s">
        <v>1458</v>
      </c>
      <c r="L61" t="s">
        <v>1458</v>
      </c>
      <c r="M61" t="s">
        <v>1458</v>
      </c>
      <c r="N61" t="s">
        <v>1458</v>
      </c>
      <c r="O61" t="s">
        <v>1458</v>
      </c>
    </row>
    <row r="62" spans="1:15">
      <c r="A62" t="s">
        <v>1471</v>
      </c>
      <c r="B62" t="str">
        <f t="shared" si="0"/>
        <v>31056</v>
      </c>
      <c r="C62">
        <v>1</v>
      </c>
      <c r="D62" t="s">
        <v>1458</v>
      </c>
      <c r="E62">
        <v>1</v>
      </c>
      <c r="F62" t="s">
        <v>1458</v>
      </c>
      <c r="G62" t="s">
        <v>1458</v>
      </c>
      <c r="H62" t="s">
        <v>1458</v>
      </c>
      <c r="I62">
        <v>1</v>
      </c>
      <c r="J62">
        <v>1</v>
      </c>
      <c r="K62" t="s">
        <v>1458</v>
      </c>
      <c r="L62" t="s">
        <v>1458</v>
      </c>
      <c r="M62" t="s">
        <v>1458</v>
      </c>
      <c r="N62" t="s">
        <v>1458</v>
      </c>
      <c r="O62">
        <v>4</v>
      </c>
    </row>
    <row r="63" spans="1:15">
      <c r="A63" t="s">
        <v>1472</v>
      </c>
      <c r="B63" t="str">
        <f t="shared" si="0"/>
        <v>31057</v>
      </c>
      <c r="C63" t="s">
        <v>1458</v>
      </c>
      <c r="D63" t="s">
        <v>1458</v>
      </c>
      <c r="E63">
        <v>1</v>
      </c>
      <c r="F63" t="s">
        <v>1458</v>
      </c>
      <c r="G63" t="s">
        <v>1458</v>
      </c>
      <c r="H63" t="s">
        <v>1458</v>
      </c>
      <c r="I63" t="s">
        <v>1458</v>
      </c>
      <c r="J63" t="s">
        <v>1458</v>
      </c>
      <c r="K63" t="s">
        <v>1458</v>
      </c>
      <c r="L63">
        <v>2</v>
      </c>
      <c r="M63" t="s">
        <v>1458</v>
      </c>
      <c r="N63" t="s">
        <v>1458</v>
      </c>
      <c r="O63">
        <v>3</v>
      </c>
    </row>
    <row r="64" spans="1:15">
      <c r="A64" t="s">
        <v>1678</v>
      </c>
      <c r="B64" t="str">
        <f t="shared" si="0"/>
        <v>31059</v>
      </c>
      <c r="C64" t="s">
        <v>1458</v>
      </c>
      <c r="D64" t="s">
        <v>1458</v>
      </c>
      <c r="E64" t="s">
        <v>1458</v>
      </c>
      <c r="F64" t="s">
        <v>1458</v>
      </c>
      <c r="G64" t="s">
        <v>1458</v>
      </c>
      <c r="H64" t="s">
        <v>1458</v>
      </c>
      <c r="I64" t="s">
        <v>1458</v>
      </c>
      <c r="J64" t="s">
        <v>1458</v>
      </c>
      <c r="K64" t="s">
        <v>1458</v>
      </c>
      <c r="L64" t="s">
        <v>1458</v>
      </c>
      <c r="M64" t="s">
        <v>1458</v>
      </c>
      <c r="N64" t="s">
        <v>1458</v>
      </c>
      <c r="O64" t="s">
        <v>1458</v>
      </c>
    </row>
    <row r="65" spans="1:15">
      <c r="A65" t="s">
        <v>1473</v>
      </c>
      <c r="B65" t="str">
        <f t="shared" si="0"/>
        <v>31060</v>
      </c>
      <c r="C65" t="s">
        <v>1458</v>
      </c>
      <c r="D65" t="s">
        <v>1458</v>
      </c>
      <c r="E65" t="s">
        <v>1458</v>
      </c>
      <c r="F65" t="s">
        <v>1458</v>
      </c>
      <c r="G65" t="s">
        <v>1458</v>
      </c>
      <c r="H65" t="s">
        <v>1458</v>
      </c>
      <c r="I65" t="s">
        <v>1458</v>
      </c>
      <c r="J65" t="s">
        <v>1458</v>
      </c>
      <c r="K65" t="s">
        <v>1458</v>
      </c>
      <c r="L65" t="s">
        <v>1458</v>
      </c>
      <c r="M65" t="s">
        <v>1458</v>
      </c>
      <c r="N65" t="s">
        <v>1458</v>
      </c>
      <c r="O65" t="s">
        <v>1458</v>
      </c>
    </row>
    <row r="66" spans="1:15">
      <c r="A66" t="s">
        <v>1679</v>
      </c>
      <c r="B66" t="str">
        <f t="shared" si="0"/>
        <v>31061</v>
      </c>
      <c r="C66" t="s">
        <v>1458</v>
      </c>
      <c r="D66" t="s">
        <v>1458</v>
      </c>
      <c r="E66" t="s">
        <v>1458</v>
      </c>
      <c r="F66" t="s">
        <v>1458</v>
      </c>
      <c r="G66" t="s">
        <v>1458</v>
      </c>
      <c r="H66" t="s">
        <v>1458</v>
      </c>
      <c r="I66" t="s">
        <v>1458</v>
      </c>
      <c r="J66" t="s">
        <v>1458</v>
      </c>
      <c r="K66" t="s">
        <v>1458</v>
      </c>
      <c r="L66" t="s">
        <v>1458</v>
      </c>
      <c r="M66" t="s">
        <v>1458</v>
      </c>
      <c r="N66" t="s">
        <v>1458</v>
      </c>
      <c r="O66" t="s">
        <v>1458</v>
      </c>
    </row>
    <row r="67" spans="1:15">
      <c r="A67" t="s">
        <v>1474</v>
      </c>
      <c r="B67" t="str">
        <f t="shared" ref="B67:B130" si="1">MID(A67,1,5)</f>
        <v>31062</v>
      </c>
      <c r="C67">
        <v>2</v>
      </c>
      <c r="D67">
        <v>14</v>
      </c>
      <c r="E67">
        <v>12</v>
      </c>
      <c r="F67">
        <v>5</v>
      </c>
      <c r="G67">
        <v>6</v>
      </c>
      <c r="H67">
        <v>5</v>
      </c>
      <c r="I67">
        <v>7</v>
      </c>
      <c r="J67">
        <v>18</v>
      </c>
      <c r="K67">
        <v>4</v>
      </c>
      <c r="L67">
        <v>5</v>
      </c>
      <c r="M67">
        <v>6</v>
      </c>
      <c r="N67">
        <v>5</v>
      </c>
      <c r="O67">
        <v>89</v>
      </c>
    </row>
    <row r="68" spans="1:15">
      <c r="A68" t="s">
        <v>1475</v>
      </c>
      <c r="B68" t="str">
        <f t="shared" si="1"/>
        <v>31063</v>
      </c>
      <c r="C68" t="s">
        <v>1458</v>
      </c>
      <c r="D68" t="s">
        <v>1458</v>
      </c>
      <c r="E68" t="s">
        <v>1458</v>
      </c>
      <c r="F68" t="s">
        <v>1458</v>
      </c>
      <c r="G68" t="s">
        <v>1458</v>
      </c>
      <c r="H68" t="s">
        <v>1458</v>
      </c>
      <c r="I68" t="s">
        <v>1458</v>
      </c>
      <c r="J68">
        <v>1</v>
      </c>
      <c r="K68" t="s">
        <v>1458</v>
      </c>
      <c r="L68" t="s">
        <v>1458</v>
      </c>
      <c r="M68" t="s">
        <v>1458</v>
      </c>
      <c r="N68" t="s">
        <v>1458</v>
      </c>
      <c r="O68">
        <v>1</v>
      </c>
    </row>
    <row r="69" spans="1:15">
      <c r="A69" t="s">
        <v>1476</v>
      </c>
      <c r="B69" t="str">
        <f t="shared" si="1"/>
        <v>31064</v>
      </c>
      <c r="C69" t="s">
        <v>1458</v>
      </c>
      <c r="D69" t="s">
        <v>1458</v>
      </c>
      <c r="E69" t="s">
        <v>1458</v>
      </c>
      <c r="F69" t="s">
        <v>1458</v>
      </c>
      <c r="G69" t="s">
        <v>1458</v>
      </c>
      <c r="H69" t="s">
        <v>1458</v>
      </c>
      <c r="I69" t="s">
        <v>1458</v>
      </c>
      <c r="J69" t="s">
        <v>1458</v>
      </c>
      <c r="K69" t="s">
        <v>1458</v>
      </c>
      <c r="L69">
        <v>1</v>
      </c>
      <c r="M69" t="s">
        <v>1458</v>
      </c>
      <c r="N69" t="s">
        <v>1458</v>
      </c>
      <c r="O69">
        <v>1</v>
      </c>
    </row>
    <row r="70" spans="1:15">
      <c r="A70" t="s">
        <v>1680</v>
      </c>
      <c r="B70" t="str">
        <f t="shared" si="1"/>
        <v>31065</v>
      </c>
      <c r="C70" t="s">
        <v>1458</v>
      </c>
      <c r="D70" t="s">
        <v>1458</v>
      </c>
      <c r="E70" t="s">
        <v>1458</v>
      </c>
      <c r="F70" t="s">
        <v>1458</v>
      </c>
      <c r="G70" t="s">
        <v>1458</v>
      </c>
      <c r="H70" t="s">
        <v>1458</v>
      </c>
      <c r="I70" t="s">
        <v>1458</v>
      </c>
      <c r="J70" t="s">
        <v>1458</v>
      </c>
      <c r="K70" t="s">
        <v>1458</v>
      </c>
      <c r="L70" t="s">
        <v>1458</v>
      </c>
      <c r="M70" t="s">
        <v>1458</v>
      </c>
      <c r="N70" t="s">
        <v>1458</v>
      </c>
      <c r="O70" t="s">
        <v>1458</v>
      </c>
    </row>
    <row r="71" spans="1:15">
      <c r="A71" t="s">
        <v>1681</v>
      </c>
      <c r="B71" t="str">
        <f t="shared" si="1"/>
        <v>31066</v>
      </c>
      <c r="C71" t="s">
        <v>1458</v>
      </c>
      <c r="D71" t="s">
        <v>1458</v>
      </c>
      <c r="E71" t="s">
        <v>1458</v>
      </c>
      <c r="F71" t="s">
        <v>1458</v>
      </c>
      <c r="G71" t="s">
        <v>1458</v>
      </c>
      <c r="H71" t="s">
        <v>1458</v>
      </c>
      <c r="I71" t="s">
        <v>1458</v>
      </c>
      <c r="J71" t="s">
        <v>1458</v>
      </c>
      <c r="K71" t="s">
        <v>1458</v>
      </c>
      <c r="L71" t="s">
        <v>1458</v>
      </c>
      <c r="M71" t="s">
        <v>1458</v>
      </c>
      <c r="N71" t="s">
        <v>1458</v>
      </c>
      <c r="O71" t="s">
        <v>1458</v>
      </c>
    </row>
    <row r="72" spans="1:15">
      <c r="A72" t="s">
        <v>1682</v>
      </c>
      <c r="B72" t="str">
        <f t="shared" si="1"/>
        <v>31066</v>
      </c>
      <c r="C72" t="s">
        <v>1458</v>
      </c>
      <c r="D72" t="s">
        <v>1458</v>
      </c>
      <c r="E72" t="s">
        <v>1458</v>
      </c>
      <c r="F72" t="s">
        <v>1458</v>
      </c>
      <c r="G72" t="s">
        <v>1458</v>
      </c>
      <c r="H72" t="s">
        <v>1458</v>
      </c>
      <c r="I72" t="s">
        <v>1458</v>
      </c>
      <c r="J72" t="s">
        <v>1458</v>
      </c>
      <c r="K72" t="s">
        <v>1458</v>
      </c>
      <c r="L72" t="s">
        <v>1458</v>
      </c>
      <c r="M72" t="s">
        <v>1458</v>
      </c>
      <c r="N72" t="s">
        <v>1458</v>
      </c>
      <c r="O72" t="s">
        <v>1458</v>
      </c>
    </row>
    <row r="73" spans="1:15">
      <c r="A73" t="s">
        <v>1477</v>
      </c>
      <c r="B73" t="str">
        <f t="shared" si="1"/>
        <v>31067</v>
      </c>
      <c r="C73">
        <v>1</v>
      </c>
      <c r="D73" t="s">
        <v>1458</v>
      </c>
      <c r="E73" t="s">
        <v>1458</v>
      </c>
      <c r="F73" t="s">
        <v>1458</v>
      </c>
      <c r="G73" t="s">
        <v>1458</v>
      </c>
      <c r="H73">
        <v>1</v>
      </c>
      <c r="I73">
        <v>3</v>
      </c>
      <c r="J73">
        <v>1</v>
      </c>
      <c r="K73">
        <v>1</v>
      </c>
      <c r="L73">
        <v>1</v>
      </c>
      <c r="M73" t="s">
        <v>1458</v>
      </c>
      <c r="N73">
        <v>1</v>
      </c>
      <c r="O73">
        <v>9</v>
      </c>
    </row>
    <row r="74" spans="1:15">
      <c r="A74" t="s">
        <v>1683</v>
      </c>
      <c r="B74" t="str">
        <f t="shared" si="1"/>
        <v>31068</v>
      </c>
      <c r="C74" t="s">
        <v>1458</v>
      </c>
      <c r="D74" t="s">
        <v>1458</v>
      </c>
      <c r="E74" t="s">
        <v>1458</v>
      </c>
      <c r="F74" t="s">
        <v>1458</v>
      </c>
      <c r="G74" t="s">
        <v>1458</v>
      </c>
      <c r="H74" t="s">
        <v>1458</v>
      </c>
      <c r="I74" t="s">
        <v>1458</v>
      </c>
      <c r="J74" t="s">
        <v>1458</v>
      </c>
      <c r="K74" t="s">
        <v>1458</v>
      </c>
      <c r="L74" t="s">
        <v>1458</v>
      </c>
      <c r="M74" t="s">
        <v>1458</v>
      </c>
      <c r="N74" t="s">
        <v>1458</v>
      </c>
      <c r="O74" t="s">
        <v>1458</v>
      </c>
    </row>
    <row r="75" spans="1:15">
      <c r="A75" t="s">
        <v>1684</v>
      </c>
      <c r="B75" t="str">
        <f t="shared" si="1"/>
        <v>31069</v>
      </c>
      <c r="C75" t="s">
        <v>1458</v>
      </c>
      <c r="D75" t="s">
        <v>1458</v>
      </c>
      <c r="E75" t="s">
        <v>1458</v>
      </c>
      <c r="F75" t="s">
        <v>1458</v>
      </c>
      <c r="G75" t="s">
        <v>1458</v>
      </c>
      <c r="H75" t="s">
        <v>1458</v>
      </c>
      <c r="I75" t="s">
        <v>1458</v>
      </c>
      <c r="J75" t="s">
        <v>1458</v>
      </c>
      <c r="K75" t="s">
        <v>1458</v>
      </c>
      <c r="L75" t="s">
        <v>1458</v>
      </c>
      <c r="M75" t="s">
        <v>1458</v>
      </c>
      <c r="N75" t="s">
        <v>1458</v>
      </c>
      <c r="O75" t="s">
        <v>1458</v>
      </c>
    </row>
    <row r="76" spans="1:15">
      <c r="A76" t="s">
        <v>1685</v>
      </c>
      <c r="B76" t="str">
        <f t="shared" si="1"/>
        <v>31070</v>
      </c>
      <c r="C76" t="s">
        <v>1458</v>
      </c>
      <c r="D76" t="s">
        <v>1458</v>
      </c>
      <c r="E76" t="s">
        <v>1458</v>
      </c>
      <c r="F76" t="s">
        <v>1458</v>
      </c>
      <c r="G76" t="s">
        <v>1458</v>
      </c>
      <c r="H76" t="s">
        <v>1458</v>
      </c>
      <c r="I76" t="s">
        <v>1458</v>
      </c>
      <c r="J76" t="s">
        <v>1458</v>
      </c>
      <c r="K76" t="s">
        <v>1458</v>
      </c>
      <c r="L76" t="s">
        <v>1458</v>
      </c>
      <c r="M76" t="s">
        <v>1458</v>
      </c>
      <c r="N76" t="s">
        <v>1458</v>
      </c>
      <c r="O76" t="s">
        <v>1458</v>
      </c>
    </row>
    <row r="77" spans="1:15">
      <c r="A77" t="s">
        <v>1686</v>
      </c>
      <c r="B77" t="str">
        <f t="shared" si="1"/>
        <v>31071</v>
      </c>
      <c r="C77" t="s">
        <v>1458</v>
      </c>
      <c r="D77" t="s">
        <v>1458</v>
      </c>
      <c r="E77" t="s">
        <v>1458</v>
      </c>
      <c r="F77" t="s">
        <v>1458</v>
      </c>
      <c r="G77" t="s">
        <v>1458</v>
      </c>
      <c r="H77" t="s">
        <v>1458</v>
      </c>
      <c r="I77" t="s">
        <v>1458</v>
      </c>
      <c r="J77" t="s">
        <v>1458</v>
      </c>
      <c r="K77" t="s">
        <v>1458</v>
      </c>
      <c r="L77" t="s">
        <v>1458</v>
      </c>
      <c r="M77" t="s">
        <v>1458</v>
      </c>
      <c r="N77" t="s">
        <v>1458</v>
      </c>
      <c r="O77" t="s">
        <v>1458</v>
      </c>
    </row>
    <row r="78" spans="1:15">
      <c r="A78" t="s">
        <v>1687</v>
      </c>
      <c r="B78" t="str">
        <f t="shared" si="1"/>
        <v>31072</v>
      </c>
      <c r="C78" t="s">
        <v>1458</v>
      </c>
      <c r="D78" t="s">
        <v>1458</v>
      </c>
      <c r="E78" t="s">
        <v>1458</v>
      </c>
      <c r="F78" t="s">
        <v>1458</v>
      </c>
      <c r="G78" t="s">
        <v>1458</v>
      </c>
      <c r="H78" t="s">
        <v>1458</v>
      </c>
      <c r="I78" t="s">
        <v>1458</v>
      </c>
      <c r="J78" t="s">
        <v>1458</v>
      </c>
      <c r="K78" t="s">
        <v>1458</v>
      </c>
      <c r="L78" t="s">
        <v>1458</v>
      </c>
      <c r="M78" t="s">
        <v>1458</v>
      </c>
      <c r="N78" t="s">
        <v>1458</v>
      </c>
      <c r="O78" t="s">
        <v>1458</v>
      </c>
    </row>
    <row r="79" spans="1:15">
      <c r="A79" t="s">
        <v>1688</v>
      </c>
      <c r="B79" t="str">
        <f t="shared" si="1"/>
        <v>31073</v>
      </c>
      <c r="C79" t="s">
        <v>1458</v>
      </c>
      <c r="D79" t="s">
        <v>1458</v>
      </c>
      <c r="E79" t="s">
        <v>1458</v>
      </c>
      <c r="F79" t="s">
        <v>1458</v>
      </c>
      <c r="G79" t="s">
        <v>1458</v>
      </c>
      <c r="H79" t="s">
        <v>1458</v>
      </c>
      <c r="I79" t="s">
        <v>1458</v>
      </c>
      <c r="J79" t="s">
        <v>1458</v>
      </c>
      <c r="K79" t="s">
        <v>1458</v>
      </c>
      <c r="L79" t="s">
        <v>1458</v>
      </c>
      <c r="M79" t="s">
        <v>1458</v>
      </c>
      <c r="N79" t="s">
        <v>1458</v>
      </c>
      <c r="O79" t="s">
        <v>1458</v>
      </c>
    </row>
    <row r="80" spans="1:15">
      <c r="A80" t="s">
        <v>1478</v>
      </c>
      <c r="B80" t="str">
        <f t="shared" si="1"/>
        <v>31074</v>
      </c>
      <c r="C80" t="s">
        <v>1458</v>
      </c>
      <c r="D80">
        <v>1</v>
      </c>
      <c r="E80" t="s">
        <v>1458</v>
      </c>
      <c r="F80" t="s">
        <v>1458</v>
      </c>
      <c r="G80" t="s">
        <v>1458</v>
      </c>
      <c r="H80" t="s">
        <v>1458</v>
      </c>
      <c r="I80" t="s">
        <v>1458</v>
      </c>
      <c r="J80" t="s">
        <v>1458</v>
      </c>
      <c r="K80" t="s">
        <v>1458</v>
      </c>
      <c r="L80" t="s">
        <v>1458</v>
      </c>
      <c r="M80" t="s">
        <v>1458</v>
      </c>
      <c r="N80" t="s">
        <v>1458</v>
      </c>
      <c r="O80">
        <v>1</v>
      </c>
    </row>
    <row r="81" spans="1:15">
      <c r="A81" t="s">
        <v>1689</v>
      </c>
      <c r="B81" t="str">
        <f t="shared" si="1"/>
        <v>31075</v>
      </c>
      <c r="C81" t="s">
        <v>1458</v>
      </c>
      <c r="D81" t="s">
        <v>1458</v>
      </c>
      <c r="E81" t="s">
        <v>1458</v>
      </c>
      <c r="F81" t="s">
        <v>1458</v>
      </c>
      <c r="G81" t="s">
        <v>1458</v>
      </c>
      <c r="H81" t="s">
        <v>1458</v>
      </c>
      <c r="I81" t="s">
        <v>1458</v>
      </c>
      <c r="J81" t="s">
        <v>1458</v>
      </c>
      <c r="K81" t="s">
        <v>1458</v>
      </c>
      <c r="L81" t="s">
        <v>1458</v>
      </c>
      <c r="M81" t="s">
        <v>1458</v>
      </c>
      <c r="N81" t="s">
        <v>1458</v>
      </c>
      <c r="O81" t="s">
        <v>1458</v>
      </c>
    </row>
    <row r="82" spans="1:15">
      <c r="A82" t="s">
        <v>1690</v>
      </c>
      <c r="B82" t="str">
        <f t="shared" si="1"/>
        <v>31076</v>
      </c>
      <c r="C82" t="s">
        <v>1458</v>
      </c>
      <c r="D82" t="s">
        <v>1458</v>
      </c>
      <c r="E82" t="s">
        <v>1458</v>
      </c>
      <c r="F82" t="s">
        <v>1458</v>
      </c>
      <c r="G82" t="s">
        <v>1458</v>
      </c>
      <c r="H82" t="s">
        <v>1458</v>
      </c>
      <c r="I82" t="s">
        <v>1458</v>
      </c>
      <c r="J82" t="s">
        <v>1458</v>
      </c>
      <c r="K82" t="s">
        <v>1458</v>
      </c>
      <c r="L82" t="s">
        <v>1458</v>
      </c>
      <c r="M82" t="s">
        <v>1458</v>
      </c>
      <c r="N82" t="s">
        <v>1458</v>
      </c>
      <c r="O82" t="s">
        <v>1458</v>
      </c>
    </row>
    <row r="83" spans="1:15">
      <c r="A83" t="s">
        <v>1479</v>
      </c>
      <c r="B83" t="str">
        <f t="shared" si="1"/>
        <v>31077</v>
      </c>
      <c r="C83" t="s">
        <v>1458</v>
      </c>
      <c r="D83" t="s">
        <v>1458</v>
      </c>
      <c r="E83" t="s">
        <v>1458</v>
      </c>
      <c r="F83" t="s">
        <v>1458</v>
      </c>
      <c r="G83" t="s">
        <v>1458</v>
      </c>
      <c r="H83" t="s">
        <v>1458</v>
      </c>
      <c r="I83" t="s">
        <v>1458</v>
      </c>
      <c r="J83" t="s">
        <v>1458</v>
      </c>
      <c r="K83" t="s">
        <v>1458</v>
      </c>
      <c r="L83" t="s">
        <v>1458</v>
      </c>
      <c r="M83" t="s">
        <v>1458</v>
      </c>
      <c r="N83" t="s">
        <v>1458</v>
      </c>
      <c r="O83" t="s">
        <v>1458</v>
      </c>
    </row>
    <row r="84" spans="1:15">
      <c r="A84" t="s">
        <v>1480</v>
      </c>
      <c r="B84" t="str">
        <f t="shared" si="1"/>
        <v>31078</v>
      </c>
      <c r="C84">
        <v>1</v>
      </c>
      <c r="D84" t="s">
        <v>1458</v>
      </c>
      <c r="E84" t="s">
        <v>1458</v>
      </c>
      <c r="F84" t="s">
        <v>1458</v>
      </c>
      <c r="G84">
        <v>2</v>
      </c>
      <c r="H84">
        <v>1</v>
      </c>
      <c r="I84" t="s">
        <v>1458</v>
      </c>
      <c r="J84">
        <v>1</v>
      </c>
      <c r="K84" t="s">
        <v>1458</v>
      </c>
      <c r="L84" t="s">
        <v>1458</v>
      </c>
      <c r="M84">
        <v>2</v>
      </c>
      <c r="N84" t="s">
        <v>1458</v>
      </c>
      <c r="O84">
        <v>7</v>
      </c>
    </row>
    <row r="85" spans="1:15">
      <c r="A85" t="s">
        <v>1691</v>
      </c>
      <c r="B85" t="str">
        <f t="shared" si="1"/>
        <v>31079</v>
      </c>
      <c r="C85" t="s">
        <v>1458</v>
      </c>
      <c r="D85" t="s">
        <v>1458</v>
      </c>
      <c r="E85" t="s">
        <v>1458</v>
      </c>
      <c r="F85" t="s">
        <v>1458</v>
      </c>
      <c r="G85" t="s">
        <v>1458</v>
      </c>
      <c r="H85" t="s">
        <v>1458</v>
      </c>
      <c r="I85" t="s">
        <v>1458</v>
      </c>
      <c r="J85" t="s">
        <v>1458</v>
      </c>
      <c r="K85" t="s">
        <v>1458</v>
      </c>
      <c r="L85" t="s">
        <v>1458</v>
      </c>
      <c r="M85" t="s">
        <v>1458</v>
      </c>
      <c r="N85" t="s">
        <v>1458</v>
      </c>
      <c r="O85" t="s">
        <v>1458</v>
      </c>
    </row>
    <row r="86" spans="1:15">
      <c r="A86" t="s">
        <v>1481</v>
      </c>
      <c r="B86" t="str">
        <f t="shared" si="1"/>
        <v>31080</v>
      </c>
      <c r="C86" t="s">
        <v>1458</v>
      </c>
      <c r="D86" t="s">
        <v>1458</v>
      </c>
      <c r="E86" t="s">
        <v>1458</v>
      </c>
      <c r="F86" t="s">
        <v>1458</v>
      </c>
      <c r="G86" t="s">
        <v>1458</v>
      </c>
      <c r="H86" t="s">
        <v>1458</v>
      </c>
      <c r="I86" t="s">
        <v>1458</v>
      </c>
      <c r="J86" t="s">
        <v>1458</v>
      </c>
      <c r="K86" t="s">
        <v>1458</v>
      </c>
      <c r="L86" t="s">
        <v>1458</v>
      </c>
      <c r="M86" t="s">
        <v>1458</v>
      </c>
      <c r="N86" t="s">
        <v>1458</v>
      </c>
      <c r="O86" t="s">
        <v>1458</v>
      </c>
    </row>
    <row r="87" spans="1:15">
      <c r="A87" t="s">
        <v>1692</v>
      </c>
      <c r="B87" t="str">
        <f t="shared" si="1"/>
        <v>31081</v>
      </c>
      <c r="C87" t="s">
        <v>1458</v>
      </c>
      <c r="D87" t="s">
        <v>1458</v>
      </c>
      <c r="E87" t="s">
        <v>1458</v>
      </c>
      <c r="F87" t="s">
        <v>1458</v>
      </c>
      <c r="G87" t="s">
        <v>1458</v>
      </c>
      <c r="H87" t="s">
        <v>1458</v>
      </c>
      <c r="I87" t="s">
        <v>1458</v>
      </c>
      <c r="J87" t="s">
        <v>1458</v>
      </c>
      <c r="K87" t="s">
        <v>1458</v>
      </c>
      <c r="L87" t="s">
        <v>1458</v>
      </c>
      <c r="M87" t="s">
        <v>1458</v>
      </c>
      <c r="N87" t="s">
        <v>1458</v>
      </c>
      <c r="O87" t="s">
        <v>1458</v>
      </c>
    </row>
    <row r="88" spans="1:15">
      <c r="A88" t="s">
        <v>1693</v>
      </c>
      <c r="B88" t="str">
        <f t="shared" si="1"/>
        <v>31082</v>
      </c>
      <c r="C88" t="s">
        <v>1458</v>
      </c>
      <c r="D88" t="s">
        <v>1458</v>
      </c>
      <c r="E88" t="s">
        <v>1458</v>
      </c>
      <c r="F88" t="s">
        <v>1458</v>
      </c>
      <c r="G88" t="s">
        <v>1458</v>
      </c>
      <c r="H88" t="s">
        <v>1458</v>
      </c>
      <c r="I88" t="s">
        <v>1458</v>
      </c>
      <c r="J88" t="s">
        <v>1458</v>
      </c>
      <c r="K88" t="s">
        <v>1458</v>
      </c>
      <c r="L88" t="s">
        <v>1458</v>
      </c>
      <c r="M88" t="s">
        <v>1458</v>
      </c>
      <c r="N88" t="s">
        <v>1458</v>
      </c>
      <c r="O88" t="s">
        <v>1458</v>
      </c>
    </row>
    <row r="89" spans="1:15">
      <c r="A89" t="s">
        <v>1482</v>
      </c>
      <c r="B89" t="str">
        <f t="shared" si="1"/>
        <v>31082</v>
      </c>
      <c r="C89" t="s">
        <v>1458</v>
      </c>
      <c r="D89" t="s">
        <v>1458</v>
      </c>
      <c r="E89">
        <v>12</v>
      </c>
      <c r="F89" t="s">
        <v>1458</v>
      </c>
      <c r="G89">
        <v>12</v>
      </c>
      <c r="H89">
        <v>14</v>
      </c>
      <c r="I89" t="s">
        <v>1458</v>
      </c>
      <c r="J89">
        <v>4</v>
      </c>
      <c r="K89" t="s">
        <v>1458</v>
      </c>
      <c r="L89">
        <v>1</v>
      </c>
      <c r="M89" t="s">
        <v>1458</v>
      </c>
      <c r="N89">
        <v>1</v>
      </c>
      <c r="O89">
        <v>44</v>
      </c>
    </row>
    <row r="90" spans="1:15">
      <c r="A90" t="s">
        <v>1694</v>
      </c>
      <c r="B90" t="str">
        <f t="shared" si="1"/>
        <v>31083</v>
      </c>
      <c r="C90" t="s">
        <v>1458</v>
      </c>
      <c r="D90" t="s">
        <v>1458</v>
      </c>
      <c r="E90" t="s">
        <v>1458</v>
      </c>
      <c r="F90" t="s">
        <v>1458</v>
      </c>
      <c r="G90" t="s">
        <v>1458</v>
      </c>
      <c r="H90" t="s">
        <v>1458</v>
      </c>
      <c r="I90" t="s">
        <v>1458</v>
      </c>
      <c r="J90" t="s">
        <v>1458</v>
      </c>
      <c r="K90" t="s">
        <v>1458</v>
      </c>
      <c r="L90" t="s">
        <v>1458</v>
      </c>
      <c r="M90" t="s">
        <v>1458</v>
      </c>
      <c r="N90" t="s">
        <v>1458</v>
      </c>
      <c r="O90" t="s">
        <v>1458</v>
      </c>
    </row>
    <row r="91" spans="1:15">
      <c r="A91" t="s">
        <v>1695</v>
      </c>
      <c r="B91" t="str">
        <f t="shared" si="1"/>
        <v>31084</v>
      </c>
      <c r="C91" t="s">
        <v>1458</v>
      </c>
      <c r="D91" t="s">
        <v>1458</v>
      </c>
      <c r="E91" t="s">
        <v>1458</v>
      </c>
      <c r="F91" t="s">
        <v>1458</v>
      </c>
      <c r="G91" t="s">
        <v>1458</v>
      </c>
      <c r="H91" t="s">
        <v>1458</v>
      </c>
      <c r="I91" t="s">
        <v>1458</v>
      </c>
      <c r="J91" t="s">
        <v>1458</v>
      </c>
      <c r="K91" t="s">
        <v>1458</v>
      </c>
      <c r="L91" t="s">
        <v>1458</v>
      </c>
      <c r="M91" t="s">
        <v>1458</v>
      </c>
      <c r="N91" t="s">
        <v>1458</v>
      </c>
      <c r="O91" t="s">
        <v>1458</v>
      </c>
    </row>
    <row r="92" spans="1:15">
      <c r="A92" t="s">
        <v>1696</v>
      </c>
      <c r="B92" t="str">
        <f t="shared" si="1"/>
        <v>31085</v>
      </c>
      <c r="C92" t="s">
        <v>1458</v>
      </c>
      <c r="D92" t="s">
        <v>1458</v>
      </c>
      <c r="E92" t="s">
        <v>1458</v>
      </c>
      <c r="F92" t="s">
        <v>1458</v>
      </c>
      <c r="G92" t="s">
        <v>1458</v>
      </c>
      <c r="H92" t="s">
        <v>1458</v>
      </c>
      <c r="I92" t="s">
        <v>1458</v>
      </c>
      <c r="J92" t="s">
        <v>1458</v>
      </c>
      <c r="K92" t="s">
        <v>1458</v>
      </c>
      <c r="L92" t="s">
        <v>1458</v>
      </c>
      <c r="M92" t="s">
        <v>1458</v>
      </c>
      <c r="N92" t="s">
        <v>1458</v>
      </c>
      <c r="O92" t="s">
        <v>1458</v>
      </c>
    </row>
    <row r="93" spans="1:15">
      <c r="A93" t="s">
        <v>1697</v>
      </c>
      <c r="B93" t="str">
        <f t="shared" si="1"/>
        <v>31085</v>
      </c>
      <c r="C93" t="s">
        <v>1458</v>
      </c>
      <c r="D93" t="s">
        <v>1458</v>
      </c>
      <c r="E93" t="s">
        <v>1458</v>
      </c>
      <c r="F93" t="s">
        <v>1458</v>
      </c>
      <c r="G93" t="s">
        <v>1458</v>
      </c>
      <c r="H93" t="s">
        <v>1458</v>
      </c>
      <c r="I93" t="s">
        <v>1458</v>
      </c>
      <c r="J93" t="s">
        <v>1458</v>
      </c>
      <c r="K93" t="s">
        <v>1458</v>
      </c>
      <c r="L93" t="s">
        <v>1458</v>
      </c>
      <c r="M93" t="s">
        <v>1458</v>
      </c>
      <c r="N93" t="s">
        <v>1458</v>
      </c>
      <c r="O93" t="s">
        <v>1458</v>
      </c>
    </row>
    <row r="94" spans="1:15">
      <c r="A94" t="s">
        <v>1698</v>
      </c>
      <c r="B94" t="str">
        <f t="shared" si="1"/>
        <v>31086</v>
      </c>
      <c r="C94" t="s">
        <v>1458</v>
      </c>
      <c r="D94" t="s">
        <v>1458</v>
      </c>
      <c r="E94" t="s">
        <v>1458</v>
      </c>
      <c r="F94" t="s">
        <v>1458</v>
      </c>
      <c r="G94" t="s">
        <v>1458</v>
      </c>
      <c r="H94" t="s">
        <v>1458</v>
      </c>
      <c r="I94" t="s">
        <v>1458</v>
      </c>
      <c r="J94" t="s">
        <v>1458</v>
      </c>
      <c r="K94" t="s">
        <v>1458</v>
      </c>
      <c r="L94" t="s">
        <v>1458</v>
      </c>
      <c r="M94" t="s">
        <v>1458</v>
      </c>
      <c r="N94" t="s">
        <v>1458</v>
      </c>
      <c r="O94" t="s">
        <v>1458</v>
      </c>
    </row>
    <row r="95" spans="1:15">
      <c r="A95" t="s">
        <v>1699</v>
      </c>
      <c r="B95" t="str">
        <f t="shared" si="1"/>
        <v>31087</v>
      </c>
      <c r="C95" t="s">
        <v>1458</v>
      </c>
      <c r="D95" t="s">
        <v>1458</v>
      </c>
      <c r="E95" t="s">
        <v>1458</v>
      </c>
      <c r="F95" t="s">
        <v>1458</v>
      </c>
      <c r="G95" t="s">
        <v>1458</v>
      </c>
      <c r="H95" t="s">
        <v>1458</v>
      </c>
      <c r="I95" t="s">
        <v>1458</v>
      </c>
      <c r="J95" t="s">
        <v>1458</v>
      </c>
      <c r="K95" t="s">
        <v>1458</v>
      </c>
      <c r="L95" t="s">
        <v>1458</v>
      </c>
      <c r="M95" t="s">
        <v>1458</v>
      </c>
      <c r="N95" t="s">
        <v>1458</v>
      </c>
      <c r="O95" t="s">
        <v>1458</v>
      </c>
    </row>
    <row r="96" spans="1:15">
      <c r="A96" t="s">
        <v>1700</v>
      </c>
      <c r="B96" t="str">
        <f t="shared" si="1"/>
        <v>31088</v>
      </c>
      <c r="C96" t="s">
        <v>1458</v>
      </c>
      <c r="D96" t="s">
        <v>1458</v>
      </c>
      <c r="E96" t="s">
        <v>1458</v>
      </c>
      <c r="F96" t="s">
        <v>1458</v>
      </c>
      <c r="G96" t="s">
        <v>1458</v>
      </c>
      <c r="H96" t="s">
        <v>1458</v>
      </c>
      <c r="I96" t="s">
        <v>1458</v>
      </c>
      <c r="J96" t="s">
        <v>1458</v>
      </c>
      <c r="K96" t="s">
        <v>1458</v>
      </c>
      <c r="L96" t="s">
        <v>1458</v>
      </c>
      <c r="M96" t="s">
        <v>1458</v>
      </c>
      <c r="N96" t="s">
        <v>1458</v>
      </c>
      <c r="O96" t="s">
        <v>1458</v>
      </c>
    </row>
    <row r="97" spans="1:15">
      <c r="A97" t="s">
        <v>1701</v>
      </c>
      <c r="B97" t="str">
        <f t="shared" si="1"/>
        <v>31089</v>
      </c>
      <c r="C97" t="s">
        <v>1458</v>
      </c>
      <c r="D97" t="s">
        <v>1458</v>
      </c>
      <c r="E97" t="s">
        <v>1458</v>
      </c>
      <c r="F97" t="s">
        <v>1458</v>
      </c>
      <c r="G97" t="s">
        <v>1458</v>
      </c>
      <c r="H97" t="s">
        <v>1458</v>
      </c>
      <c r="I97" t="s">
        <v>1458</v>
      </c>
      <c r="J97" t="s">
        <v>1458</v>
      </c>
      <c r="K97" t="s">
        <v>1458</v>
      </c>
      <c r="L97" t="s">
        <v>1458</v>
      </c>
      <c r="M97" t="s">
        <v>1458</v>
      </c>
      <c r="N97" t="s">
        <v>1458</v>
      </c>
      <c r="O97" t="s">
        <v>1458</v>
      </c>
    </row>
    <row r="98" spans="1:15">
      <c r="A98" t="s">
        <v>1702</v>
      </c>
      <c r="B98" t="str">
        <f t="shared" si="1"/>
        <v>31090</v>
      </c>
      <c r="C98" t="s">
        <v>1458</v>
      </c>
      <c r="D98" t="s">
        <v>1458</v>
      </c>
      <c r="E98" t="s">
        <v>1458</v>
      </c>
      <c r="F98" t="s">
        <v>1458</v>
      </c>
      <c r="G98" t="s">
        <v>1458</v>
      </c>
      <c r="H98" t="s">
        <v>1458</v>
      </c>
      <c r="I98" t="s">
        <v>1458</v>
      </c>
      <c r="J98" t="s">
        <v>1458</v>
      </c>
      <c r="K98" t="s">
        <v>1458</v>
      </c>
      <c r="L98" t="s">
        <v>1458</v>
      </c>
      <c r="M98" t="s">
        <v>1458</v>
      </c>
      <c r="N98" t="s">
        <v>1458</v>
      </c>
      <c r="O98" t="s">
        <v>1458</v>
      </c>
    </row>
    <row r="99" spans="1:15">
      <c r="A99" t="s">
        <v>1703</v>
      </c>
      <c r="B99" t="str">
        <f t="shared" si="1"/>
        <v>31091</v>
      </c>
      <c r="C99" t="s">
        <v>1458</v>
      </c>
      <c r="D99" t="s">
        <v>1458</v>
      </c>
      <c r="E99" t="s">
        <v>1458</v>
      </c>
      <c r="F99" t="s">
        <v>1458</v>
      </c>
      <c r="G99" t="s">
        <v>1458</v>
      </c>
      <c r="H99" t="s">
        <v>1458</v>
      </c>
      <c r="I99" t="s">
        <v>1458</v>
      </c>
      <c r="J99" t="s">
        <v>1458</v>
      </c>
      <c r="K99" t="s">
        <v>1458</v>
      </c>
      <c r="L99" t="s">
        <v>1458</v>
      </c>
      <c r="M99" t="s">
        <v>1458</v>
      </c>
      <c r="N99" t="s">
        <v>1458</v>
      </c>
      <c r="O99" t="s">
        <v>1458</v>
      </c>
    </row>
    <row r="100" spans="1:15">
      <c r="A100" t="s">
        <v>1483</v>
      </c>
      <c r="B100" t="str">
        <f t="shared" si="1"/>
        <v>31092</v>
      </c>
      <c r="C100" t="s">
        <v>1458</v>
      </c>
      <c r="D100" t="s">
        <v>1458</v>
      </c>
      <c r="E100" t="s">
        <v>1458</v>
      </c>
      <c r="F100" t="s">
        <v>1458</v>
      </c>
      <c r="G100" t="s">
        <v>1458</v>
      </c>
      <c r="H100" t="s">
        <v>1458</v>
      </c>
      <c r="I100" t="s">
        <v>1458</v>
      </c>
      <c r="J100" t="s">
        <v>1458</v>
      </c>
      <c r="K100" t="s">
        <v>1458</v>
      </c>
      <c r="L100" t="s">
        <v>1458</v>
      </c>
      <c r="M100" t="s">
        <v>1458</v>
      </c>
      <c r="N100" t="s">
        <v>1458</v>
      </c>
      <c r="O100" t="s">
        <v>1458</v>
      </c>
    </row>
    <row r="101" spans="1:15">
      <c r="A101" t="s">
        <v>1484</v>
      </c>
      <c r="B101" t="str">
        <f t="shared" si="1"/>
        <v>31092</v>
      </c>
      <c r="C101" t="s">
        <v>1458</v>
      </c>
      <c r="D101" t="s">
        <v>1458</v>
      </c>
      <c r="E101" t="s">
        <v>1458</v>
      </c>
      <c r="F101" t="s">
        <v>1458</v>
      </c>
      <c r="G101">
        <v>1</v>
      </c>
      <c r="H101" t="s">
        <v>1458</v>
      </c>
      <c r="I101" t="s">
        <v>1458</v>
      </c>
      <c r="J101" t="s">
        <v>1458</v>
      </c>
      <c r="K101" t="s">
        <v>1458</v>
      </c>
      <c r="L101">
        <v>1</v>
      </c>
      <c r="M101" t="s">
        <v>1458</v>
      </c>
      <c r="N101" t="s">
        <v>1458</v>
      </c>
      <c r="O101">
        <v>2</v>
      </c>
    </row>
    <row r="102" spans="1:15">
      <c r="A102" t="s">
        <v>1704</v>
      </c>
      <c r="B102" t="str">
        <f t="shared" si="1"/>
        <v>31093</v>
      </c>
      <c r="C102" t="s">
        <v>1458</v>
      </c>
      <c r="D102" t="s">
        <v>1458</v>
      </c>
      <c r="E102" t="s">
        <v>1458</v>
      </c>
      <c r="F102" t="s">
        <v>1458</v>
      </c>
      <c r="G102" t="s">
        <v>1458</v>
      </c>
      <c r="H102" t="s">
        <v>1458</v>
      </c>
      <c r="I102" t="s">
        <v>1458</v>
      </c>
      <c r="J102" t="s">
        <v>1458</v>
      </c>
      <c r="K102" t="s">
        <v>1458</v>
      </c>
      <c r="L102" t="s">
        <v>1458</v>
      </c>
      <c r="M102" t="s">
        <v>1458</v>
      </c>
      <c r="N102" t="s">
        <v>1458</v>
      </c>
      <c r="O102" t="s">
        <v>1458</v>
      </c>
    </row>
    <row r="103" spans="1:15">
      <c r="A103" t="s">
        <v>1705</v>
      </c>
      <c r="B103" t="str">
        <f t="shared" si="1"/>
        <v>31094</v>
      </c>
      <c r="C103" t="s">
        <v>1458</v>
      </c>
      <c r="D103" t="s">
        <v>1458</v>
      </c>
      <c r="E103" t="s">
        <v>1458</v>
      </c>
      <c r="F103" t="s">
        <v>1458</v>
      </c>
      <c r="G103" t="s">
        <v>1458</v>
      </c>
      <c r="H103" t="s">
        <v>1458</v>
      </c>
      <c r="I103" t="s">
        <v>1458</v>
      </c>
      <c r="J103" t="s">
        <v>1458</v>
      </c>
      <c r="K103" t="s">
        <v>1458</v>
      </c>
      <c r="L103" t="s">
        <v>1458</v>
      </c>
      <c r="M103" t="s">
        <v>1458</v>
      </c>
      <c r="N103" t="s">
        <v>1458</v>
      </c>
      <c r="O103" t="s">
        <v>1458</v>
      </c>
    </row>
    <row r="104" spans="1:15">
      <c r="A104" t="s">
        <v>1706</v>
      </c>
      <c r="B104" t="str">
        <f t="shared" si="1"/>
        <v>31094</v>
      </c>
      <c r="C104" t="s">
        <v>1458</v>
      </c>
      <c r="D104" t="s">
        <v>1458</v>
      </c>
      <c r="E104" t="s">
        <v>1458</v>
      </c>
      <c r="F104" t="s">
        <v>1458</v>
      </c>
      <c r="G104" t="s">
        <v>1458</v>
      </c>
      <c r="H104" t="s">
        <v>1458</v>
      </c>
      <c r="I104" t="s">
        <v>1458</v>
      </c>
      <c r="J104" t="s">
        <v>1458</v>
      </c>
      <c r="K104" t="s">
        <v>1458</v>
      </c>
      <c r="L104" t="s">
        <v>1458</v>
      </c>
      <c r="M104" t="s">
        <v>1458</v>
      </c>
      <c r="N104" t="s">
        <v>1458</v>
      </c>
      <c r="O104" t="s">
        <v>1458</v>
      </c>
    </row>
    <row r="105" spans="1:15">
      <c r="A105" t="s">
        <v>1707</v>
      </c>
      <c r="B105" t="str">
        <f t="shared" si="1"/>
        <v>31095</v>
      </c>
      <c r="C105" t="s">
        <v>1458</v>
      </c>
      <c r="D105" t="s">
        <v>1458</v>
      </c>
      <c r="E105" t="s">
        <v>1458</v>
      </c>
      <c r="F105" t="s">
        <v>1458</v>
      </c>
      <c r="G105" t="s">
        <v>1458</v>
      </c>
      <c r="H105" t="s">
        <v>1458</v>
      </c>
      <c r="I105" t="s">
        <v>1458</v>
      </c>
      <c r="J105" t="s">
        <v>1458</v>
      </c>
      <c r="K105" t="s">
        <v>1458</v>
      </c>
      <c r="L105" t="s">
        <v>1458</v>
      </c>
      <c r="M105" t="s">
        <v>1458</v>
      </c>
      <c r="N105" t="s">
        <v>1458</v>
      </c>
      <c r="O105" t="s">
        <v>1458</v>
      </c>
    </row>
    <row r="106" spans="1:15">
      <c r="A106" t="s">
        <v>1708</v>
      </c>
      <c r="B106" t="str">
        <f t="shared" si="1"/>
        <v>31096</v>
      </c>
      <c r="C106" t="s">
        <v>1458</v>
      </c>
      <c r="D106" t="s">
        <v>1458</v>
      </c>
      <c r="E106" t="s">
        <v>1458</v>
      </c>
      <c r="F106">
        <v>1</v>
      </c>
      <c r="G106" t="s">
        <v>1458</v>
      </c>
      <c r="H106" t="s">
        <v>1458</v>
      </c>
      <c r="I106" t="s">
        <v>1458</v>
      </c>
      <c r="J106" t="s">
        <v>1458</v>
      </c>
      <c r="K106" t="s">
        <v>1458</v>
      </c>
      <c r="L106" t="s">
        <v>1458</v>
      </c>
      <c r="M106" t="s">
        <v>1458</v>
      </c>
      <c r="N106" t="s">
        <v>1458</v>
      </c>
      <c r="O106">
        <v>1</v>
      </c>
    </row>
    <row r="107" spans="1:15">
      <c r="A107" t="s">
        <v>1709</v>
      </c>
      <c r="B107" t="str">
        <f t="shared" si="1"/>
        <v>31097</v>
      </c>
      <c r="C107" t="s">
        <v>1458</v>
      </c>
      <c r="D107" t="s">
        <v>1458</v>
      </c>
      <c r="E107" t="s">
        <v>1458</v>
      </c>
      <c r="F107" t="s">
        <v>1458</v>
      </c>
      <c r="G107" t="s">
        <v>1458</v>
      </c>
      <c r="H107" t="s">
        <v>1458</v>
      </c>
      <c r="I107" t="s">
        <v>1458</v>
      </c>
      <c r="J107" t="s">
        <v>1458</v>
      </c>
      <c r="K107" t="s">
        <v>1458</v>
      </c>
      <c r="L107" t="s">
        <v>1458</v>
      </c>
      <c r="M107" t="s">
        <v>1458</v>
      </c>
      <c r="N107" t="s">
        <v>1458</v>
      </c>
      <c r="O107" t="s">
        <v>1458</v>
      </c>
    </row>
    <row r="108" spans="1:15">
      <c r="A108" t="s">
        <v>1710</v>
      </c>
      <c r="B108" t="str">
        <f t="shared" si="1"/>
        <v>31098</v>
      </c>
      <c r="C108" t="s">
        <v>1458</v>
      </c>
      <c r="D108" t="s">
        <v>1458</v>
      </c>
      <c r="E108" t="s">
        <v>1458</v>
      </c>
      <c r="F108" t="s">
        <v>1458</v>
      </c>
      <c r="G108" t="s">
        <v>1458</v>
      </c>
      <c r="H108" t="s">
        <v>1458</v>
      </c>
      <c r="I108" t="s">
        <v>1458</v>
      </c>
      <c r="J108" t="s">
        <v>1458</v>
      </c>
      <c r="K108" t="s">
        <v>1458</v>
      </c>
      <c r="L108" t="s">
        <v>1458</v>
      </c>
      <c r="M108" t="s">
        <v>1458</v>
      </c>
      <c r="N108" t="s">
        <v>1458</v>
      </c>
      <c r="O108" t="s">
        <v>1458</v>
      </c>
    </row>
    <row r="109" spans="1:15">
      <c r="A109" t="s">
        <v>1711</v>
      </c>
      <c r="B109" t="str">
        <f t="shared" si="1"/>
        <v>31099</v>
      </c>
      <c r="C109" t="s">
        <v>1458</v>
      </c>
      <c r="D109" t="s">
        <v>1458</v>
      </c>
      <c r="E109" t="s">
        <v>1458</v>
      </c>
      <c r="F109" t="s">
        <v>1458</v>
      </c>
      <c r="G109" t="s">
        <v>1458</v>
      </c>
      <c r="H109" t="s">
        <v>1458</v>
      </c>
      <c r="I109" t="s">
        <v>1458</v>
      </c>
      <c r="J109" t="s">
        <v>1458</v>
      </c>
      <c r="K109" t="s">
        <v>1458</v>
      </c>
      <c r="L109" t="s">
        <v>1458</v>
      </c>
      <c r="M109" t="s">
        <v>1458</v>
      </c>
      <c r="N109" t="s">
        <v>1458</v>
      </c>
      <c r="O109" t="s">
        <v>1458</v>
      </c>
    </row>
    <row r="110" spans="1:15">
      <c r="A110" t="s">
        <v>1712</v>
      </c>
      <c r="B110" t="str">
        <f t="shared" si="1"/>
        <v>31100</v>
      </c>
      <c r="C110" t="s">
        <v>1458</v>
      </c>
      <c r="D110" t="s">
        <v>1458</v>
      </c>
      <c r="E110" t="s">
        <v>1458</v>
      </c>
      <c r="F110" t="s">
        <v>1458</v>
      </c>
      <c r="G110" t="s">
        <v>1458</v>
      </c>
      <c r="H110" t="s">
        <v>1458</v>
      </c>
      <c r="I110" t="s">
        <v>1458</v>
      </c>
      <c r="J110" t="s">
        <v>1458</v>
      </c>
      <c r="K110" t="s">
        <v>1458</v>
      </c>
      <c r="L110" t="s">
        <v>1458</v>
      </c>
      <c r="M110" t="s">
        <v>1458</v>
      </c>
      <c r="N110" t="s">
        <v>1458</v>
      </c>
      <c r="O110" t="s">
        <v>1458</v>
      </c>
    </row>
    <row r="111" spans="1:15">
      <c r="A111" t="s">
        <v>1713</v>
      </c>
      <c r="B111" t="str">
        <f t="shared" si="1"/>
        <v>31101</v>
      </c>
      <c r="C111" t="s">
        <v>1458</v>
      </c>
      <c r="D111" t="s">
        <v>1458</v>
      </c>
      <c r="E111" t="s">
        <v>1458</v>
      </c>
      <c r="F111" t="s">
        <v>1458</v>
      </c>
      <c r="G111" t="s">
        <v>1458</v>
      </c>
      <c r="H111" t="s">
        <v>1458</v>
      </c>
      <c r="I111" t="s">
        <v>1458</v>
      </c>
      <c r="J111" t="s">
        <v>1458</v>
      </c>
      <c r="K111" t="s">
        <v>1458</v>
      </c>
      <c r="L111" t="s">
        <v>1458</v>
      </c>
      <c r="M111" t="s">
        <v>1458</v>
      </c>
      <c r="N111" t="s">
        <v>1458</v>
      </c>
      <c r="O111" t="s">
        <v>1458</v>
      </c>
    </row>
    <row r="112" spans="1:15">
      <c r="A112" t="s">
        <v>1714</v>
      </c>
      <c r="B112" t="str">
        <f t="shared" si="1"/>
        <v>31102</v>
      </c>
      <c r="C112" t="s">
        <v>1458</v>
      </c>
      <c r="D112" t="s">
        <v>1458</v>
      </c>
      <c r="E112" t="s">
        <v>1458</v>
      </c>
      <c r="F112" t="s">
        <v>1458</v>
      </c>
      <c r="G112" t="s">
        <v>1458</v>
      </c>
      <c r="H112" t="s">
        <v>1458</v>
      </c>
      <c r="I112" t="s">
        <v>1458</v>
      </c>
      <c r="J112" t="s">
        <v>1458</v>
      </c>
      <c r="K112" t="s">
        <v>1458</v>
      </c>
      <c r="L112" t="s">
        <v>1458</v>
      </c>
      <c r="M112" t="s">
        <v>1458</v>
      </c>
      <c r="N112" t="s">
        <v>1458</v>
      </c>
      <c r="O112" t="s">
        <v>1458</v>
      </c>
    </row>
    <row r="113" spans="1:15">
      <c r="A113" t="s">
        <v>1715</v>
      </c>
      <c r="B113" t="str">
        <f t="shared" si="1"/>
        <v>31103</v>
      </c>
      <c r="C113" t="s">
        <v>1458</v>
      </c>
      <c r="D113" t="s">
        <v>1458</v>
      </c>
      <c r="E113" t="s">
        <v>1458</v>
      </c>
      <c r="F113" t="s">
        <v>1458</v>
      </c>
      <c r="G113" t="s">
        <v>1458</v>
      </c>
      <c r="H113" t="s">
        <v>1458</v>
      </c>
      <c r="I113" t="s">
        <v>1458</v>
      </c>
      <c r="J113" t="s">
        <v>1458</v>
      </c>
      <c r="K113" t="s">
        <v>1458</v>
      </c>
      <c r="L113" t="s">
        <v>1458</v>
      </c>
      <c r="M113" t="s">
        <v>1458</v>
      </c>
      <c r="N113" t="s">
        <v>1458</v>
      </c>
      <c r="O113" t="s">
        <v>1458</v>
      </c>
    </row>
    <row r="114" spans="1:15">
      <c r="A114" t="s">
        <v>1716</v>
      </c>
      <c r="B114" t="str">
        <f t="shared" si="1"/>
        <v>31104</v>
      </c>
      <c r="C114" t="s">
        <v>1458</v>
      </c>
      <c r="D114" t="s">
        <v>1458</v>
      </c>
      <c r="E114" t="s">
        <v>1458</v>
      </c>
      <c r="F114" t="s">
        <v>1458</v>
      </c>
      <c r="G114" t="s">
        <v>1458</v>
      </c>
      <c r="H114" t="s">
        <v>1458</v>
      </c>
      <c r="I114" t="s">
        <v>1458</v>
      </c>
      <c r="J114" t="s">
        <v>1458</v>
      </c>
      <c r="K114" t="s">
        <v>1458</v>
      </c>
      <c r="L114" t="s">
        <v>1458</v>
      </c>
      <c r="M114" t="s">
        <v>1458</v>
      </c>
      <c r="N114" t="s">
        <v>1458</v>
      </c>
      <c r="O114" t="s">
        <v>1458</v>
      </c>
    </row>
    <row r="115" spans="1:15">
      <c r="A115" t="s">
        <v>1717</v>
      </c>
      <c r="B115" t="str">
        <f t="shared" si="1"/>
        <v>31105</v>
      </c>
      <c r="C115" t="s">
        <v>1458</v>
      </c>
      <c r="D115" t="s">
        <v>1458</v>
      </c>
      <c r="E115" t="s">
        <v>1458</v>
      </c>
      <c r="F115" t="s">
        <v>1458</v>
      </c>
      <c r="G115" t="s">
        <v>1458</v>
      </c>
      <c r="H115" t="s">
        <v>1458</v>
      </c>
      <c r="I115" t="s">
        <v>1458</v>
      </c>
      <c r="J115" t="s">
        <v>1458</v>
      </c>
      <c r="K115" t="s">
        <v>1458</v>
      </c>
      <c r="L115" t="s">
        <v>1458</v>
      </c>
      <c r="M115" t="s">
        <v>1458</v>
      </c>
      <c r="N115" t="s">
        <v>1458</v>
      </c>
      <c r="O115" t="s">
        <v>1458</v>
      </c>
    </row>
    <row r="116" spans="1:15">
      <c r="A116" t="s">
        <v>1718</v>
      </c>
      <c r="B116" t="str">
        <f t="shared" si="1"/>
        <v>31106</v>
      </c>
      <c r="C116" t="s">
        <v>1458</v>
      </c>
      <c r="D116" t="s">
        <v>1458</v>
      </c>
      <c r="E116" t="s">
        <v>1458</v>
      </c>
      <c r="F116" t="s">
        <v>1458</v>
      </c>
      <c r="G116" t="s">
        <v>1458</v>
      </c>
      <c r="H116" t="s">
        <v>1458</v>
      </c>
      <c r="I116" t="s">
        <v>1458</v>
      </c>
      <c r="J116" t="s">
        <v>1458</v>
      </c>
      <c r="K116" t="s">
        <v>1458</v>
      </c>
      <c r="L116" t="s">
        <v>1458</v>
      </c>
      <c r="M116" t="s">
        <v>1458</v>
      </c>
      <c r="N116" t="s">
        <v>1458</v>
      </c>
      <c r="O116" t="s">
        <v>1458</v>
      </c>
    </row>
    <row r="117" spans="1:15">
      <c r="A117" t="s">
        <v>1719</v>
      </c>
      <c r="B117" t="str">
        <f t="shared" si="1"/>
        <v>31107</v>
      </c>
      <c r="C117" t="s">
        <v>1458</v>
      </c>
      <c r="D117" t="s">
        <v>1458</v>
      </c>
      <c r="E117" t="s">
        <v>1458</v>
      </c>
      <c r="F117" t="s">
        <v>1458</v>
      </c>
      <c r="G117" t="s">
        <v>1458</v>
      </c>
      <c r="H117" t="s">
        <v>1458</v>
      </c>
      <c r="I117" t="s">
        <v>1458</v>
      </c>
      <c r="J117" t="s">
        <v>1458</v>
      </c>
      <c r="K117" t="s">
        <v>1458</v>
      </c>
      <c r="L117" t="s">
        <v>1458</v>
      </c>
      <c r="M117" t="s">
        <v>1458</v>
      </c>
      <c r="N117" t="s">
        <v>1458</v>
      </c>
      <c r="O117" t="s">
        <v>1458</v>
      </c>
    </row>
    <row r="118" spans="1:15">
      <c r="A118" t="s">
        <v>1720</v>
      </c>
      <c r="B118" t="str">
        <f t="shared" si="1"/>
        <v>31108</v>
      </c>
      <c r="C118">
        <v>1</v>
      </c>
      <c r="D118" t="s">
        <v>1458</v>
      </c>
      <c r="E118" t="s">
        <v>1458</v>
      </c>
      <c r="F118" t="s">
        <v>1458</v>
      </c>
      <c r="G118" t="s">
        <v>1458</v>
      </c>
      <c r="H118" t="s">
        <v>1458</v>
      </c>
      <c r="I118" t="s">
        <v>1458</v>
      </c>
      <c r="J118" t="s">
        <v>1458</v>
      </c>
      <c r="K118" t="s">
        <v>1458</v>
      </c>
      <c r="L118" t="s">
        <v>1458</v>
      </c>
      <c r="M118" t="s">
        <v>1458</v>
      </c>
      <c r="N118" t="s">
        <v>1458</v>
      </c>
      <c r="O118">
        <v>1</v>
      </c>
    </row>
    <row r="119" spans="1:15">
      <c r="A119" t="s">
        <v>1721</v>
      </c>
      <c r="B119" t="str">
        <f t="shared" si="1"/>
        <v>31109</v>
      </c>
      <c r="C119" t="s">
        <v>1458</v>
      </c>
      <c r="D119" t="s">
        <v>1458</v>
      </c>
      <c r="E119" t="s">
        <v>1458</v>
      </c>
      <c r="F119" t="s">
        <v>1458</v>
      </c>
      <c r="G119" t="s">
        <v>1458</v>
      </c>
      <c r="H119" t="s">
        <v>1458</v>
      </c>
      <c r="I119" t="s">
        <v>1458</v>
      </c>
      <c r="J119" t="s">
        <v>1458</v>
      </c>
      <c r="K119" t="s">
        <v>1458</v>
      </c>
      <c r="L119" t="s">
        <v>1458</v>
      </c>
      <c r="M119" t="s">
        <v>1458</v>
      </c>
      <c r="N119" t="s">
        <v>1458</v>
      </c>
      <c r="O119" t="s">
        <v>1458</v>
      </c>
    </row>
    <row r="120" spans="1:15">
      <c r="A120" t="s">
        <v>1485</v>
      </c>
      <c r="B120" t="str">
        <f t="shared" si="1"/>
        <v>31110</v>
      </c>
      <c r="C120" t="s">
        <v>1458</v>
      </c>
      <c r="D120" t="s">
        <v>1458</v>
      </c>
      <c r="E120" t="s">
        <v>1458</v>
      </c>
      <c r="F120" t="s">
        <v>1458</v>
      </c>
      <c r="G120" t="s">
        <v>1458</v>
      </c>
      <c r="H120" t="s">
        <v>1458</v>
      </c>
      <c r="I120" t="s">
        <v>1458</v>
      </c>
      <c r="J120" t="s">
        <v>1458</v>
      </c>
      <c r="K120" t="s">
        <v>1458</v>
      </c>
      <c r="L120" t="s">
        <v>1458</v>
      </c>
      <c r="M120" t="s">
        <v>1458</v>
      </c>
      <c r="N120" t="s">
        <v>1458</v>
      </c>
      <c r="O120" t="s">
        <v>1458</v>
      </c>
    </row>
    <row r="121" spans="1:15">
      <c r="A121" t="s">
        <v>1722</v>
      </c>
      <c r="B121" t="str">
        <f t="shared" si="1"/>
        <v>31111</v>
      </c>
      <c r="C121" t="s">
        <v>1458</v>
      </c>
      <c r="D121" t="s">
        <v>1458</v>
      </c>
      <c r="E121" t="s">
        <v>1458</v>
      </c>
      <c r="F121" t="s">
        <v>1458</v>
      </c>
      <c r="G121" t="s">
        <v>1458</v>
      </c>
      <c r="H121" t="s">
        <v>1458</v>
      </c>
      <c r="I121" t="s">
        <v>1458</v>
      </c>
      <c r="J121" t="s">
        <v>1458</v>
      </c>
      <c r="K121" t="s">
        <v>1458</v>
      </c>
      <c r="L121" t="s">
        <v>1458</v>
      </c>
      <c r="M121" t="s">
        <v>1458</v>
      </c>
      <c r="N121" t="s">
        <v>1458</v>
      </c>
      <c r="O121" t="s">
        <v>1458</v>
      </c>
    </row>
    <row r="122" spans="1:15">
      <c r="A122" t="s">
        <v>1723</v>
      </c>
      <c r="B122" t="str">
        <f t="shared" si="1"/>
        <v>31111</v>
      </c>
      <c r="C122" t="s">
        <v>1458</v>
      </c>
      <c r="D122" t="s">
        <v>1458</v>
      </c>
      <c r="E122" t="s">
        <v>1458</v>
      </c>
      <c r="F122" t="s">
        <v>1458</v>
      </c>
      <c r="G122" t="s">
        <v>1458</v>
      </c>
      <c r="H122" t="s">
        <v>1458</v>
      </c>
      <c r="I122" t="s">
        <v>1458</v>
      </c>
      <c r="J122" t="s">
        <v>1458</v>
      </c>
      <c r="K122" t="s">
        <v>1458</v>
      </c>
      <c r="L122" t="s">
        <v>1458</v>
      </c>
      <c r="M122" t="s">
        <v>1458</v>
      </c>
      <c r="N122" t="s">
        <v>1458</v>
      </c>
      <c r="O122" t="s">
        <v>1458</v>
      </c>
    </row>
    <row r="123" spans="1:15">
      <c r="A123" t="s">
        <v>1724</v>
      </c>
      <c r="B123" t="str">
        <f t="shared" si="1"/>
        <v>31112</v>
      </c>
      <c r="C123" t="s">
        <v>1458</v>
      </c>
      <c r="D123" t="s">
        <v>1458</v>
      </c>
      <c r="E123" t="s">
        <v>1458</v>
      </c>
      <c r="F123" t="s">
        <v>1458</v>
      </c>
      <c r="G123" t="s">
        <v>1458</v>
      </c>
      <c r="H123" t="s">
        <v>1458</v>
      </c>
      <c r="I123" t="s">
        <v>1458</v>
      </c>
      <c r="J123" t="s">
        <v>1458</v>
      </c>
      <c r="K123" t="s">
        <v>1458</v>
      </c>
      <c r="L123" t="s">
        <v>1458</v>
      </c>
      <c r="M123" t="s">
        <v>1458</v>
      </c>
      <c r="N123" t="s">
        <v>1458</v>
      </c>
      <c r="O123" t="s">
        <v>1458</v>
      </c>
    </row>
    <row r="124" spans="1:15">
      <c r="A124" t="s">
        <v>1725</v>
      </c>
      <c r="B124" t="str">
        <f t="shared" si="1"/>
        <v>31113</v>
      </c>
      <c r="C124" t="s">
        <v>1458</v>
      </c>
      <c r="D124" t="s">
        <v>1458</v>
      </c>
      <c r="E124" t="s">
        <v>1458</v>
      </c>
      <c r="F124" t="s">
        <v>1458</v>
      </c>
      <c r="G124" t="s">
        <v>1458</v>
      </c>
      <c r="H124" t="s">
        <v>1458</v>
      </c>
      <c r="I124" t="s">
        <v>1458</v>
      </c>
      <c r="J124" t="s">
        <v>1458</v>
      </c>
      <c r="K124" t="s">
        <v>1458</v>
      </c>
      <c r="L124" t="s">
        <v>1458</v>
      </c>
      <c r="M124" t="s">
        <v>1458</v>
      </c>
      <c r="N124" t="s">
        <v>1458</v>
      </c>
      <c r="O124" t="s">
        <v>1458</v>
      </c>
    </row>
    <row r="125" spans="1:15">
      <c r="A125" t="s">
        <v>1726</v>
      </c>
      <c r="B125" t="str">
        <f t="shared" si="1"/>
        <v>31114</v>
      </c>
      <c r="C125" t="s">
        <v>1458</v>
      </c>
      <c r="D125" t="s">
        <v>1458</v>
      </c>
      <c r="E125" t="s">
        <v>1458</v>
      </c>
      <c r="F125" t="s">
        <v>1458</v>
      </c>
      <c r="G125" t="s">
        <v>1458</v>
      </c>
      <c r="H125" t="s">
        <v>1458</v>
      </c>
      <c r="I125" t="s">
        <v>1458</v>
      </c>
      <c r="J125" t="s">
        <v>1458</v>
      </c>
      <c r="K125" t="s">
        <v>1458</v>
      </c>
      <c r="L125" t="s">
        <v>1458</v>
      </c>
      <c r="M125" t="s">
        <v>1458</v>
      </c>
      <c r="N125" t="s">
        <v>1458</v>
      </c>
      <c r="O125" t="s">
        <v>1458</v>
      </c>
    </row>
    <row r="126" spans="1:15">
      <c r="A126" t="s">
        <v>1727</v>
      </c>
      <c r="B126" t="str">
        <f t="shared" si="1"/>
        <v>31115</v>
      </c>
      <c r="C126" t="s">
        <v>1458</v>
      </c>
      <c r="D126" t="s">
        <v>1458</v>
      </c>
      <c r="E126" t="s">
        <v>1458</v>
      </c>
      <c r="F126" t="s">
        <v>1458</v>
      </c>
      <c r="G126" t="s">
        <v>1458</v>
      </c>
      <c r="H126" t="s">
        <v>1458</v>
      </c>
      <c r="I126" t="s">
        <v>1458</v>
      </c>
      <c r="J126" t="s">
        <v>1458</v>
      </c>
      <c r="K126" t="s">
        <v>1458</v>
      </c>
      <c r="L126" t="s">
        <v>1458</v>
      </c>
      <c r="M126" t="s">
        <v>1458</v>
      </c>
      <c r="N126" t="s">
        <v>1458</v>
      </c>
      <c r="O126" t="s">
        <v>1458</v>
      </c>
    </row>
    <row r="127" spans="1:15">
      <c r="A127" t="s">
        <v>1728</v>
      </c>
      <c r="B127" t="str">
        <f t="shared" si="1"/>
        <v>31116</v>
      </c>
      <c r="C127" t="s">
        <v>1458</v>
      </c>
      <c r="D127" t="s">
        <v>1458</v>
      </c>
      <c r="E127" t="s">
        <v>1458</v>
      </c>
      <c r="F127" t="s">
        <v>1458</v>
      </c>
      <c r="G127" t="s">
        <v>1458</v>
      </c>
      <c r="H127" t="s">
        <v>1458</v>
      </c>
      <c r="I127" t="s">
        <v>1458</v>
      </c>
      <c r="J127" t="s">
        <v>1458</v>
      </c>
      <c r="K127" t="s">
        <v>1458</v>
      </c>
      <c r="L127" t="s">
        <v>1458</v>
      </c>
      <c r="M127" t="s">
        <v>1458</v>
      </c>
      <c r="N127" t="s">
        <v>1458</v>
      </c>
      <c r="O127" t="s">
        <v>1458</v>
      </c>
    </row>
    <row r="128" spans="1:15">
      <c r="A128" t="s">
        <v>1729</v>
      </c>
      <c r="B128" t="str">
        <f t="shared" si="1"/>
        <v>31117</v>
      </c>
      <c r="C128" t="s">
        <v>1458</v>
      </c>
      <c r="D128" t="s">
        <v>1458</v>
      </c>
      <c r="E128" t="s">
        <v>1458</v>
      </c>
      <c r="F128" t="s">
        <v>1458</v>
      </c>
      <c r="G128" t="s">
        <v>1458</v>
      </c>
      <c r="H128" t="s">
        <v>1458</v>
      </c>
      <c r="I128" t="s">
        <v>1458</v>
      </c>
      <c r="J128" t="s">
        <v>1458</v>
      </c>
      <c r="K128" t="s">
        <v>1458</v>
      </c>
      <c r="L128" t="s">
        <v>1458</v>
      </c>
      <c r="M128" t="s">
        <v>1458</v>
      </c>
      <c r="N128" t="s">
        <v>1458</v>
      </c>
      <c r="O128" t="s">
        <v>1458</v>
      </c>
    </row>
    <row r="129" spans="1:15">
      <c r="A129" t="s">
        <v>1730</v>
      </c>
      <c r="B129" t="str">
        <f t="shared" si="1"/>
        <v>31118</v>
      </c>
      <c r="C129" t="s">
        <v>1458</v>
      </c>
      <c r="D129" t="s">
        <v>1458</v>
      </c>
      <c r="E129" t="s">
        <v>1458</v>
      </c>
      <c r="F129" t="s">
        <v>1458</v>
      </c>
      <c r="G129" t="s">
        <v>1458</v>
      </c>
      <c r="H129" t="s">
        <v>1458</v>
      </c>
      <c r="I129" t="s">
        <v>1458</v>
      </c>
      <c r="J129" t="s">
        <v>1458</v>
      </c>
      <c r="K129" t="s">
        <v>1458</v>
      </c>
      <c r="L129" t="s">
        <v>1458</v>
      </c>
      <c r="M129" t="s">
        <v>1458</v>
      </c>
      <c r="N129" t="s">
        <v>1458</v>
      </c>
      <c r="O129" t="s">
        <v>1458</v>
      </c>
    </row>
    <row r="130" spans="1:15">
      <c r="A130" t="s">
        <v>1731</v>
      </c>
      <c r="B130" t="str">
        <f t="shared" si="1"/>
        <v>31119</v>
      </c>
      <c r="C130" t="s">
        <v>1458</v>
      </c>
      <c r="D130" t="s">
        <v>1458</v>
      </c>
      <c r="E130" t="s">
        <v>1458</v>
      </c>
      <c r="F130" t="s">
        <v>1458</v>
      </c>
      <c r="G130" t="s">
        <v>1458</v>
      </c>
      <c r="H130" t="s">
        <v>1458</v>
      </c>
      <c r="I130" t="s">
        <v>1458</v>
      </c>
      <c r="J130" t="s">
        <v>1458</v>
      </c>
      <c r="K130" t="s">
        <v>1458</v>
      </c>
      <c r="L130" t="s">
        <v>1458</v>
      </c>
      <c r="M130" t="s">
        <v>1458</v>
      </c>
      <c r="N130" t="s">
        <v>1458</v>
      </c>
      <c r="O130" t="s">
        <v>1458</v>
      </c>
    </row>
    <row r="131" spans="1:15">
      <c r="A131" t="s">
        <v>1732</v>
      </c>
      <c r="B131" t="str">
        <f t="shared" ref="B131:B194" si="2">MID(A131,1,5)</f>
        <v>31120</v>
      </c>
      <c r="C131" t="s">
        <v>1458</v>
      </c>
      <c r="D131" t="s">
        <v>1458</v>
      </c>
      <c r="E131" t="s">
        <v>1458</v>
      </c>
      <c r="F131" t="s">
        <v>1458</v>
      </c>
      <c r="G131" t="s">
        <v>1458</v>
      </c>
      <c r="H131" t="s">
        <v>1458</v>
      </c>
      <c r="I131" t="s">
        <v>1458</v>
      </c>
      <c r="J131" t="s">
        <v>1458</v>
      </c>
      <c r="K131" t="s">
        <v>1458</v>
      </c>
      <c r="L131" t="s">
        <v>1458</v>
      </c>
      <c r="M131" t="s">
        <v>1458</v>
      </c>
      <c r="N131" t="s">
        <v>1458</v>
      </c>
      <c r="O131" t="s">
        <v>1458</v>
      </c>
    </row>
    <row r="132" spans="1:15">
      <c r="A132" t="s">
        <v>1733</v>
      </c>
      <c r="B132" t="str">
        <f t="shared" si="2"/>
        <v>31120</v>
      </c>
      <c r="C132" t="s">
        <v>1458</v>
      </c>
      <c r="D132" t="s">
        <v>1458</v>
      </c>
      <c r="E132" t="s">
        <v>1458</v>
      </c>
      <c r="F132" t="s">
        <v>1458</v>
      </c>
      <c r="G132" t="s">
        <v>1458</v>
      </c>
      <c r="H132" t="s">
        <v>1458</v>
      </c>
      <c r="I132" t="s">
        <v>1458</v>
      </c>
      <c r="J132" t="s">
        <v>1458</v>
      </c>
      <c r="K132" t="s">
        <v>1458</v>
      </c>
      <c r="L132" t="s">
        <v>1458</v>
      </c>
      <c r="M132" t="s">
        <v>1458</v>
      </c>
      <c r="N132" t="s">
        <v>1458</v>
      </c>
      <c r="O132" t="s">
        <v>1458</v>
      </c>
    </row>
    <row r="133" spans="1:15">
      <c r="A133" t="s">
        <v>1734</v>
      </c>
      <c r="B133" t="str">
        <f t="shared" si="2"/>
        <v>31121</v>
      </c>
      <c r="C133" t="s">
        <v>1458</v>
      </c>
      <c r="D133" t="s">
        <v>1458</v>
      </c>
      <c r="E133" t="s">
        <v>1458</v>
      </c>
      <c r="F133" t="s">
        <v>1458</v>
      </c>
      <c r="G133" t="s">
        <v>1458</v>
      </c>
      <c r="H133" t="s">
        <v>1458</v>
      </c>
      <c r="I133" t="s">
        <v>1458</v>
      </c>
      <c r="J133" t="s">
        <v>1458</v>
      </c>
      <c r="K133" t="s">
        <v>1458</v>
      </c>
      <c r="L133" t="s">
        <v>1458</v>
      </c>
      <c r="M133" t="s">
        <v>1458</v>
      </c>
      <c r="N133" t="s">
        <v>1458</v>
      </c>
      <c r="O133" t="s">
        <v>1458</v>
      </c>
    </row>
    <row r="134" spans="1:15">
      <c r="A134" t="s">
        <v>1486</v>
      </c>
      <c r="B134" t="str">
        <f t="shared" si="2"/>
        <v>31122</v>
      </c>
      <c r="C134" t="s">
        <v>1458</v>
      </c>
      <c r="D134" t="s">
        <v>1458</v>
      </c>
      <c r="E134">
        <v>1</v>
      </c>
      <c r="F134" t="s">
        <v>1458</v>
      </c>
      <c r="G134">
        <v>1</v>
      </c>
      <c r="H134">
        <v>2</v>
      </c>
      <c r="I134">
        <v>1</v>
      </c>
      <c r="J134" t="s">
        <v>1458</v>
      </c>
      <c r="K134" t="s">
        <v>1458</v>
      </c>
      <c r="L134">
        <v>1</v>
      </c>
      <c r="M134" t="s">
        <v>1458</v>
      </c>
      <c r="N134" t="s">
        <v>1458</v>
      </c>
      <c r="O134">
        <v>6</v>
      </c>
    </row>
    <row r="135" spans="1:15">
      <c r="A135" t="s">
        <v>1735</v>
      </c>
      <c r="B135" t="str">
        <f t="shared" si="2"/>
        <v>31123</v>
      </c>
      <c r="C135" t="s">
        <v>1458</v>
      </c>
      <c r="D135" t="s">
        <v>1458</v>
      </c>
      <c r="E135" t="s">
        <v>1458</v>
      </c>
      <c r="F135" t="s">
        <v>1458</v>
      </c>
      <c r="G135" t="s">
        <v>1458</v>
      </c>
      <c r="H135" t="s">
        <v>1458</v>
      </c>
      <c r="I135" t="s">
        <v>1458</v>
      </c>
      <c r="J135" t="s">
        <v>1458</v>
      </c>
      <c r="K135" t="s">
        <v>1458</v>
      </c>
      <c r="L135" t="s">
        <v>1458</v>
      </c>
      <c r="M135" t="s">
        <v>1458</v>
      </c>
      <c r="N135" t="s">
        <v>1458</v>
      </c>
      <c r="O135" t="s">
        <v>1458</v>
      </c>
    </row>
    <row r="136" spans="1:15">
      <c r="A136" t="s">
        <v>1736</v>
      </c>
      <c r="B136" t="str">
        <f t="shared" si="2"/>
        <v>31124</v>
      </c>
      <c r="C136" t="s">
        <v>1458</v>
      </c>
      <c r="D136" t="s">
        <v>1458</v>
      </c>
      <c r="E136" t="s">
        <v>1458</v>
      </c>
      <c r="F136" t="s">
        <v>1458</v>
      </c>
      <c r="G136" t="s">
        <v>1458</v>
      </c>
      <c r="H136" t="s">
        <v>1458</v>
      </c>
      <c r="I136" t="s">
        <v>1458</v>
      </c>
      <c r="J136" t="s">
        <v>1458</v>
      </c>
      <c r="K136" t="s">
        <v>1458</v>
      </c>
      <c r="L136" t="s">
        <v>1458</v>
      </c>
      <c r="M136" t="s">
        <v>1458</v>
      </c>
      <c r="N136" t="s">
        <v>1458</v>
      </c>
      <c r="O136" t="s">
        <v>1458</v>
      </c>
    </row>
    <row r="137" spans="1:15">
      <c r="A137" t="s">
        <v>1487</v>
      </c>
      <c r="B137" t="str">
        <f t="shared" si="2"/>
        <v>31125</v>
      </c>
      <c r="C137" t="s">
        <v>1458</v>
      </c>
      <c r="D137" t="s">
        <v>1458</v>
      </c>
      <c r="E137" t="s">
        <v>1458</v>
      </c>
      <c r="F137" t="s">
        <v>1458</v>
      </c>
      <c r="G137" t="s">
        <v>1458</v>
      </c>
      <c r="H137" t="s">
        <v>1458</v>
      </c>
      <c r="I137" t="s">
        <v>1458</v>
      </c>
      <c r="J137" t="s">
        <v>1458</v>
      </c>
      <c r="K137" t="s">
        <v>1458</v>
      </c>
      <c r="L137" t="s">
        <v>1458</v>
      </c>
      <c r="M137" t="s">
        <v>1458</v>
      </c>
      <c r="N137" t="s">
        <v>1458</v>
      </c>
      <c r="O137" t="s">
        <v>1458</v>
      </c>
    </row>
    <row r="138" spans="1:15">
      <c r="A138" t="s">
        <v>1737</v>
      </c>
      <c r="B138" t="str">
        <f t="shared" si="2"/>
        <v>31126</v>
      </c>
      <c r="C138" t="s">
        <v>1458</v>
      </c>
      <c r="D138" t="s">
        <v>1458</v>
      </c>
      <c r="E138" t="s">
        <v>1458</v>
      </c>
      <c r="F138" t="s">
        <v>1458</v>
      </c>
      <c r="G138" t="s">
        <v>1458</v>
      </c>
      <c r="H138" t="s">
        <v>1458</v>
      </c>
      <c r="I138" t="s">
        <v>1458</v>
      </c>
      <c r="J138" t="s">
        <v>1458</v>
      </c>
      <c r="K138" t="s">
        <v>1458</v>
      </c>
      <c r="L138" t="s">
        <v>1458</v>
      </c>
      <c r="M138" t="s">
        <v>1458</v>
      </c>
      <c r="N138" t="s">
        <v>1458</v>
      </c>
      <c r="O138" t="s">
        <v>1458</v>
      </c>
    </row>
    <row r="139" spans="1:15">
      <c r="A139" t="s">
        <v>1738</v>
      </c>
      <c r="B139" t="str">
        <f t="shared" si="2"/>
        <v>31126</v>
      </c>
      <c r="C139" t="s">
        <v>1458</v>
      </c>
      <c r="D139" t="s">
        <v>1458</v>
      </c>
      <c r="E139" t="s">
        <v>1458</v>
      </c>
      <c r="F139" t="s">
        <v>1458</v>
      </c>
      <c r="G139" t="s">
        <v>1458</v>
      </c>
      <c r="H139" t="s">
        <v>1458</v>
      </c>
      <c r="I139" t="s">
        <v>1458</v>
      </c>
      <c r="J139" t="s">
        <v>1458</v>
      </c>
      <c r="K139" t="s">
        <v>1458</v>
      </c>
      <c r="L139" t="s">
        <v>1458</v>
      </c>
      <c r="M139" t="s">
        <v>1458</v>
      </c>
      <c r="N139" t="s">
        <v>1458</v>
      </c>
      <c r="O139" t="s">
        <v>1458</v>
      </c>
    </row>
    <row r="140" spans="1:15">
      <c r="A140" t="s">
        <v>1739</v>
      </c>
      <c r="B140" t="str">
        <f t="shared" si="2"/>
        <v>31127</v>
      </c>
      <c r="C140" t="s">
        <v>1458</v>
      </c>
      <c r="D140" t="s">
        <v>1458</v>
      </c>
      <c r="E140" t="s">
        <v>1458</v>
      </c>
      <c r="F140" t="s">
        <v>1458</v>
      </c>
      <c r="G140" t="s">
        <v>1458</v>
      </c>
      <c r="H140" t="s">
        <v>1458</v>
      </c>
      <c r="I140" t="s">
        <v>1458</v>
      </c>
      <c r="J140" t="s">
        <v>1458</v>
      </c>
      <c r="K140" t="s">
        <v>1458</v>
      </c>
      <c r="L140" t="s">
        <v>1458</v>
      </c>
      <c r="M140" t="s">
        <v>1458</v>
      </c>
      <c r="N140" t="s">
        <v>1458</v>
      </c>
      <c r="O140" t="s">
        <v>1458</v>
      </c>
    </row>
    <row r="141" spans="1:15">
      <c r="A141" t="s">
        <v>1740</v>
      </c>
      <c r="B141" t="str">
        <f t="shared" si="2"/>
        <v>31128</v>
      </c>
      <c r="C141" t="s">
        <v>1458</v>
      </c>
      <c r="D141" t="s">
        <v>1458</v>
      </c>
      <c r="E141" t="s">
        <v>1458</v>
      </c>
      <c r="F141" t="s">
        <v>1458</v>
      </c>
      <c r="G141" t="s">
        <v>1458</v>
      </c>
      <c r="H141" t="s">
        <v>1458</v>
      </c>
      <c r="I141" t="s">
        <v>1458</v>
      </c>
      <c r="J141">
        <v>1</v>
      </c>
      <c r="K141" t="s">
        <v>1458</v>
      </c>
      <c r="L141">
        <v>1</v>
      </c>
      <c r="M141" t="s">
        <v>1458</v>
      </c>
      <c r="N141" t="s">
        <v>1458</v>
      </c>
      <c r="O141">
        <v>2</v>
      </c>
    </row>
    <row r="142" spans="1:15">
      <c r="A142" t="s">
        <v>1741</v>
      </c>
      <c r="B142" t="str">
        <f t="shared" si="2"/>
        <v>31129</v>
      </c>
      <c r="C142" t="s">
        <v>1458</v>
      </c>
      <c r="D142" t="s">
        <v>1458</v>
      </c>
      <c r="E142" t="s">
        <v>1458</v>
      </c>
      <c r="F142" t="s">
        <v>1458</v>
      </c>
      <c r="G142" t="s">
        <v>1458</v>
      </c>
      <c r="H142" t="s">
        <v>1458</v>
      </c>
      <c r="I142" t="s">
        <v>1458</v>
      </c>
      <c r="J142" t="s">
        <v>1458</v>
      </c>
      <c r="K142" t="s">
        <v>1458</v>
      </c>
      <c r="L142" t="s">
        <v>1458</v>
      </c>
      <c r="M142" t="s">
        <v>1458</v>
      </c>
      <c r="N142" t="s">
        <v>1458</v>
      </c>
      <c r="O142" t="s">
        <v>1458</v>
      </c>
    </row>
    <row r="143" spans="1:15">
      <c r="A143" t="s">
        <v>1742</v>
      </c>
      <c r="B143" t="str">
        <f t="shared" si="2"/>
        <v>31130</v>
      </c>
      <c r="C143" t="s">
        <v>1458</v>
      </c>
      <c r="D143" t="s">
        <v>1458</v>
      </c>
      <c r="E143" t="s">
        <v>1458</v>
      </c>
      <c r="F143" t="s">
        <v>1458</v>
      </c>
      <c r="G143" t="s">
        <v>1458</v>
      </c>
      <c r="H143" t="s">
        <v>1458</v>
      </c>
      <c r="I143" t="s">
        <v>1458</v>
      </c>
      <c r="J143" t="s">
        <v>1458</v>
      </c>
      <c r="K143" t="s">
        <v>1458</v>
      </c>
      <c r="L143" t="s">
        <v>1458</v>
      </c>
      <c r="M143" t="s">
        <v>1458</v>
      </c>
      <c r="N143" t="s">
        <v>1458</v>
      </c>
      <c r="O143" t="s">
        <v>1458</v>
      </c>
    </row>
    <row r="144" spans="1:15">
      <c r="A144" t="s">
        <v>1743</v>
      </c>
      <c r="B144" t="str">
        <f t="shared" si="2"/>
        <v>31131</v>
      </c>
      <c r="C144" t="s">
        <v>1458</v>
      </c>
      <c r="D144" t="s">
        <v>1458</v>
      </c>
      <c r="E144" t="s">
        <v>1458</v>
      </c>
      <c r="F144" t="s">
        <v>1458</v>
      </c>
      <c r="G144" t="s">
        <v>1458</v>
      </c>
      <c r="H144" t="s">
        <v>1458</v>
      </c>
      <c r="I144" t="s">
        <v>1458</v>
      </c>
      <c r="J144" t="s">
        <v>1458</v>
      </c>
      <c r="K144" t="s">
        <v>1458</v>
      </c>
      <c r="L144" t="s">
        <v>1458</v>
      </c>
      <c r="M144" t="s">
        <v>1458</v>
      </c>
      <c r="N144" t="s">
        <v>1458</v>
      </c>
      <c r="O144" t="s">
        <v>1458</v>
      </c>
    </row>
    <row r="145" spans="1:15">
      <c r="A145" t="s">
        <v>1744</v>
      </c>
      <c r="B145" t="str">
        <f t="shared" si="2"/>
        <v>31132</v>
      </c>
      <c r="C145" t="s">
        <v>1458</v>
      </c>
      <c r="D145" t="s">
        <v>1458</v>
      </c>
      <c r="E145" t="s">
        <v>1458</v>
      </c>
      <c r="F145" t="s">
        <v>1458</v>
      </c>
      <c r="G145" t="s">
        <v>1458</v>
      </c>
      <c r="H145" t="s">
        <v>1458</v>
      </c>
      <c r="I145" t="s">
        <v>1458</v>
      </c>
      <c r="J145" t="s">
        <v>1458</v>
      </c>
      <c r="K145" t="s">
        <v>1458</v>
      </c>
      <c r="L145" t="s">
        <v>1458</v>
      </c>
      <c r="M145" t="s">
        <v>1458</v>
      </c>
      <c r="N145" t="s">
        <v>1458</v>
      </c>
      <c r="O145" t="s">
        <v>1458</v>
      </c>
    </row>
    <row r="146" spans="1:15">
      <c r="A146" t="s">
        <v>1488</v>
      </c>
      <c r="B146" t="str">
        <f t="shared" si="2"/>
        <v>31133</v>
      </c>
      <c r="C146" t="s">
        <v>1458</v>
      </c>
      <c r="D146">
        <v>1</v>
      </c>
      <c r="E146" t="s">
        <v>1458</v>
      </c>
      <c r="F146" t="s">
        <v>1458</v>
      </c>
      <c r="G146" t="s">
        <v>1458</v>
      </c>
      <c r="H146" t="s">
        <v>1458</v>
      </c>
      <c r="I146" t="s">
        <v>1458</v>
      </c>
      <c r="J146">
        <v>1</v>
      </c>
      <c r="K146" t="s">
        <v>1458</v>
      </c>
      <c r="L146" t="s">
        <v>1458</v>
      </c>
      <c r="M146" t="s">
        <v>1458</v>
      </c>
      <c r="N146" t="s">
        <v>1458</v>
      </c>
      <c r="O146">
        <v>2</v>
      </c>
    </row>
    <row r="147" spans="1:15">
      <c r="A147" t="s">
        <v>1745</v>
      </c>
      <c r="B147" t="str">
        <f t="shared" si="2"/>
        <v>31134</v>
      </c>
      <c r="C147" t="s">
        <v>1458</v>
      </c>
      <c r="D147" t="s">
        <v>1458</v>
      </c>
      <c r="E147" t="s">
        <v>1458</v>
      </c>
      <c r="F147" t="s">
        <v>1458</v>
      </c>
      <c r="G147" t="s">
        <v>1458</v>
      </c>
      <c r="H147" t="s">
        <v>1458</v>
      </c>
      <c r="I147" t="s">
        <v>1458</v>
      </c>
      <c r="J147" t="s">
        <v>1458</v>
      </c>
      <c r="K147" t="s">
        <v>1458</v>
      </c>
      <c r="L147" t="s">
        <v>1458</v>
      </c>
      <c r="M147" t="s">
        <v>1458</v>
      </c>
      <c r="N147" t="s">
        <v>1458</v>
      </c>
      <c r="O147" t="s">
        <v>1458</v>
      </c>
    </row>
    <row r="148" spans="1:15">
      <c r="A148" t="s">
        <v>1746</v>
      </c>
      <c r="B148" t="str">
        <f t="shared" si="2"/>
        <v>31135</v>
      </c>
      <c r="C148" t="s">
        <v>1458</v>
      </c>
      <c r="D148" t="s">
        <v>1458</v>
      </c>
      <c r="E148" t="s">
        <v>1458</v>
      </c>
      <c r="F148" t="s">
        <v>1458</v>
      </c>
      <c r="G148" t="s">
        <v>1458</v>
      </c>
      <c r="H148" t="s">
        <v>1458</v>
      </c>
      <c r="I148" t="s">
        <v>1458</v>
      </c>
      <c r="J148" t="s">
        <v>1458</v>
      </c>
      <c r="K148" t="s">
        <v>1458</v>
      </c>
      <c r="L148" t="s">
        <v>1458</v>
      </c>
      <c r="M148" t="s">
        <v>1458</v>
      </c>
      <c r="N148" t="s">
        <v>1458</v>
      </c>
      <c r="O148" t="s">
        <v>1458</v>
      </c>
    </row>
    <row r="149" spans="1:15">
      <c r="A149" t="s">
        <v>1747</v>
      </c>
      <c r="B149" t="str">
        <f t="shared" si="2"/>
        <v>31136</v>
      </c>
      <c r="C149" t="s">
        <v>1458</v>
      </c>
      <c r="D149" t="s">
        <v>1458</v>
      </c>
      <c r="E149" t="s">
        <v>1458</v>
      </c>
      <c r="F149" t="s">
        <v>1458</v>
      </c>
      <c r="G149" t="s">
        <v>1458</v>
      </c>
      <c r="H149" t="s">
        <v>1458</v>
      </c>
      <c r="I149" t="s">
        <v>1458</v>
      </c>
      <c r="J149" t="s">
        <v>1458</v>
      </c>
      <c r="K149" t="s">
        <v>1458</v>
      </c>
      <c r="L149" t="s">
        <v>1458</v>
      </c>
      <c r="M149" t="s">
        <v>1458</v>
      </c>
      <c r="N149" t="s">
        <v>1458</v>
      </c>
      <c r="O149" t="s">
        <v>1458</v>
      </c>
    </row>
    <row r="150" spans="1:15">
      <c r="A150" t="s">
        <v>1748</v>
      </c>
      <c r="B150" t="str">
        <f t="shared" si="2"/>
        <v>31137</v>
      </c>
      <c r="C150" t="s">
        <v>1458</v>
      </c>
      <c r="D150" t="s">
        <v>1458</v>
      </c>
      <c r="E150" t="s">
        <v>1458</v>
      </c>
      <c r="F150" t="s">
        <v>1458</v>
      </c>
      <c r="G150" t="s">
        <v>1458</v>
      </c>
      <c r="H150">
        <v>1</v>
      </c>
      <c r="I150" t="s">
        <v>1458</v>
      </c>
      <c r="J150" t="s">
        <v>1458</v>
      </c>
      <c r="K150" t="s">
        <v>1458</v>
      </c>
      <c r="L150" t="s">
        <v>1458</v>
      </c>
      <c r="M150" t="s">
        <v>1458</v>
      </c>
      <c r="N150" t="s">
        <v>1458</v>
      </c>
      <c r="O150">
        <v>1</v>
      </c>
    </row>
    <row r="151" spans="1:15">
      <c r="A151" t="s">
        <v>1749</v>
      </c>
      <c r="B151" t="str">
        <f t="shared" si="2"/>
        <v>31138</v>
      </c>
      <c r="C151" t="s">
        <v>1458</v>
      </c>
      <c r="D151" t="s">
        <v>1458</v>
      </c>
      <c r="E151" t="s">
        <v>1458</v>
      </c>
      <c r="F151" t="s">
        <v>1458</v>
      </c>
      <c r="G151" t="s">
        <v>1458</v>
      </c>
      <c r="H151" t="s">
        <v>1458</v>
      </c>
      <c r="I151" t="s">
        <v>1458</v>
      </c>
      <c r="J151" t="s">
        <v>1458</v>
      </c>
      <c r="K151" t="s">
        <v>1458</v>
      </c>
      <c r="L151" t="s">
        <v>1458</v>
      </c>
      <c r="M151" t="s">
        <v>1458</v>
      </c>
      <c r="N151" t="s">
        <v>1458</v>
      </c>
      <c r="O151" t="s">
        <v>1458</v>
      </c>
    </row>
    <row r="152" spans="1:15">
      <c r="A152" t="s">
        <v>1750</v>
      </c>
      <c r="B152" t="str">
        <f t="shared" si="2"/>
        <v>31139</v>
      </c>
      <c r="C152" t="s">
        <v>1458</v>
      </c>
      <c r="D152" t="s">
        <v>1458</v>
      </c>
      <c r="E152" t="s">
        <v>1458</v>
      </c>
      <c r="F152" t="s">
        <v>1458</v>
      </c>
      <c r="G152" t="s">
        <v>1458</v>
      </c>
      <c r="H152" t="s">
        <v>1458</v>
      </c>
      <c r="I152" t="s">
        <v>1458</v>
      </c>
      <c r="J152" t="s">
        <v>1458</v>
      </c>
      <c r="K152" t="s">
        <v>1458</v>
      </c>
      <c r="L152" t="s">
        <v>1458</v>
      </c>
      <c r="M152" t="s">
        <v>1458</v>
      </c>
      <c r="N152" t="s">
        <v>1458</v>
      </c>
      <c r="O152" t="s">
        <v>1458</v>
      </c>
    </row>
    <row r="153" spans="1:15">
      <c r="A153" t="s">
        <v>1751</v>
      </c>
      <c r="B153" t="str">
        <f t="shared" si="2"/>
        <v>31140</v>
      </c>
      <c r="C153" t="s">
        <v>1458</v>
      </c>
      <c r="D153" t="s">
        <v>1458</v>
      </c>
      <c r="E153" t="s">
        <v>1458</v>
      </c>
      <c r="F153" t="s">
        <v>1458</v>
      </c>
      <c r="G153" t="s">
        <v>1458</v>
      </c>
      <c r="H153" t="s">
        <v>1458</v>
      </c>
      <c r="I153" t="s">
        <v>1458</v>
      </c>
      <c r="J153" t="s">
        <v>1458</v>
      </c>
      <c r="K153" t="s">
        <v>1458</v>
      </c>
      <c r="L153" t="s">
        <v>1458</v>
      </c>
      <c r="M153" t="s">
        <v>1458</v>
      </c>
      <c r="N153" t="s">
        <v>1458</v>
      </c>
      <c r="O153" t="s">
        <v>1458</v>
      </c>
    </row>
    <row r="154" spans="1:15">
      <c r="A154" t="s">
        <v>1752</v>
      </c>
      <c r="B154" t="str">
        <f t="shared" si="2"/>
        <v>31141</v>
      </c>
      <c r="C154" t="s">
        <v>1458</v>
      </c>
      <c r="D154" t="s">
        <v>1458</v>
      </c>
      <c r="E154" t="s">
        <v>1458</v>
      </c>
      <c r="F154" t="s">
        <v>1458</v>
      </c>
      <c r="G154" t="s">
        <v>1458</v>
      </c>
      <c r="H154" t="s">
        <v>1458</v>
      </c>
      <c r="I154" t="s">
        <v>1458</v>
      </c>
      <c r="J154" t="s">
        <v>1458</v>
      </c>
      <c r="K154" t="s">
        <v>1458</v>
      </c>
      <c r="L154" t="s">
        <v>1458</v>
      </c>
      <c r="M154" t="s">
        <v>1458</v>
      </c>
      <c r="N154" t="s">
        <v>1458</v>
      </c>
      <c r="O154" t="s">
        <v>1458</v>
      </c>
    </row>
    <row r="155" spans="1:15">
      <c r="A155" t="s">
        <v>1489</v>
      </c>
      <c r="B155" t="str">
        <f t="shared" si="2"/>
        <v>31142</v>
      </c>
      <c r="C155" t="s">
        <v>1458</v>
      </c>
      <c r="D155">
        <v>1</v>
      </c>
      <c r="E155" t="s">
        <v>1458</v>
      </c>
      <c r="F155" t="s">
        <v>1458</v>
      </c>
      <c r="G155" t="s">
        <v>1458</v>
      </c>
      <c r="H155" t="s">
        <v>1458</v>
      </c>
      <c r="I155" t="s">
        <v>1458</v>
      </c>
      <c r="J155" t="s">
        <v>1458</v>
      </c>
      <c r="K155" t="s">
        <v>1458</v>
      </c>
      <c r="L155" t="s">
        <v>1458</v>
      </c>
      <c r="M155" t="s">
        <v>1458</v>
      </c>
      <c r="N155" t="s">
        <v>1458</v>
      </c>
      <c r="O155">
        <v>1</v>
      </c>
    </row>
    <row r="156" spans="1:15">
      <c r="A156" t="s">
        <v>1753</v>
      </c>
      <c r="B156" t="str">
        <f t="shared" si="2"/>
        <v>31143</v>
      </c>
      <c r="C156" t="s">
        <v>1458</v>
      </c>
      <c r="D156" t="s">
        <v>1458</v>
      </c>
      <c r="E156" t="s">
        <v>1458</v>
      </c>
      <c r="F156" t="s">
        <v>1458</v>
      </c>
      <c r="G156" t="s">
        <v>1458</v>
      </c>
      <c r="H156" t="s">
        <v>1458</v>
      </c>
      <c r="I156" t="s">
        <v>1458</v>
      </c>
      <c r="J156" t="s">
        <v>1458</v>
      </c>
      <c r="K156" t="s">
        <v>1458</v>
      </c>
      <c r="L156" t="s">
        <v>1458</v>
      </c>
      <c r="M156" t="s">
        <v>1458</v>
      </c>
      <c r="N156" t="s">
        <v>1458</v>
      </c>
      <c r="O156" t="s">
        <v>1458</v>
      </c>
    </row>
    <row r="157" spans="1:15">
      <c r="A157" t="s">
        <v>1754</v>
      </c>
      <c r="B157" t="str">
        <f t="shared" si="2"/>
        <v>31144</v>
      </c>
      <c r="C157" t="s">
        <v>1458</v>
      </c>
      <c r="D157" t="s">
        <v>1458</v>
      </c>
      <c r="E157" t="s">
        <v>1458</v>
      </c>
      <c r="F157" t="s">
        <v>1458</v>
      </c>
      <c r="G157" t="s">
        <v>1458</v>
      </c>
      <c r="H157" t="s">
        <v>1458</v>
      </c>
      <c r="I157" t="s">
        <v>1458</v>
      </c>
      <c r="J157" t="s">
        <v>1458</v>
      </c>
      <c r="K157" t="s">
        <v>1458</v>
      </c>
      <c r="L157" t="s">
        <v>1458</v>
      </c>
      <c r="M157" t="s">
        <v>1458</v>
      </c>
      <c r="N157" t="s">
        <v>1458</v>
      </c>
      <c r="O157" t="s">
        <v>1458</v>
      </c>
    </row>
    <row r="158" spans="1:15">
      <c r="A158" t="s">
        <v>1755</v>
      </c>
      <c r="B158" t="str">
        <f t="shared" si="2"/>
        <v>31145</v>
      </c>
      <c r="C158" t="s">
        <v>1458</v>
      </c>
      <c r="D158" t="s">
        <v>1458</v>
      </c>
      <c r="E158" t="s">
        <v>1458</v>
      </c>
      <c r="F158" t="s">
        <v>1458</v>
      </c>
      <c r="G158" t="s">
        <v>1458</v>
      </c>
      <c r="H158" t="s">
        <v>1458</v>
      </c>
      <c r="I158" t="s">
        <v>1458</v>
      </c>
      <c r="J158" t="s">
        <v>1458</v>
      </c>
      <c r="K158" t="s">
        <v>1458</v>
      </c>
      <c r="L158" t="s">
        <v>1458</v>
      </c>
      <c r="M158" t="s">
        <v>1458</v>
      </c>
      <c r="N158" t="s">
        <v>1458</v>
      </c>
      <c r="O158" t="s">
        <v>1458</v>
      </c>
    </row>
    <row r="159" spans="1:15">
      <c r="A159" t="s">
        <v>1756</v>
      </c>
      <c r="B159" t="str">
        <f t="shared" si="2"/>
        <v>31145</v>
      </c>
      <c r="C159" t="s">
        <v>1458</v>
      </c>
      <c r="D159" t="s">
        <v>1458</v>
      </c>
      <c r="E159" t="s">
        <v>1458</v>
      </c>
      <c r="F159" t="s">
        <v>1458</v>
      </c>
      <c r="G159" t="s">
        <v>1458</v>
      </c>
      <c r="H159" t="s">
        <v>1458</v>
      </c>
      <c r="I159" t="s">
        <v>1458</v>
      </c>
      <c r="J159" t="s">
        <v>1458</v>
      </c>
      <c r="K159" t="s">
        <v>1458</v>
      </c>
      <c r="L159" t="s">
        <v>1458</v>
      </c>
      <c r="M159" t="s">
        <v>1458</v>
      </c>
      <c r="N159" t="s">
        <v>1458</v>
      </c>
      <c r="O159" t="s">
        <v>1458</v>
      </c>
    </row>
    <row r="160" spans="1:15">
      <c r="A160" t="s">
        <v>1757</v>
      </c>
      <c r="B160" t="str">
        <f t="shared" si="2"/>
        <v>31146</v>
      </c>
      <c r="C160" t="s">
        <v>1458</v>
      </c>
      <c r="D160" t="s">
        <v>1458</v>
      </c>
      <c r="E160" t="s">
        <v>1458</v>
      </c>
      <c r="F160" t="s">
        <v>1458</v>
      </c>
      <c r="G160" t="s">
        <v>1458</v>
      </c>
      <c r="H160" t="s">
        <v>1458</v>
      </c>
      <c r="I160" t="s">
        <v>1458</v>
      </c>
      <c r="J160" t="s">
        <v>1458</v>
      </c>
      <c r="K160" t="s">
        <v>1458</v>
      </c>
      <c r="L160" t="s">
        <v>1458</v>
      </c>
      <c r="M160" t="s">
        <v>1458</v>
      </c>
      <c r="N160" t="s">
        <v>1458</v>
      </c>
      <c r="O160" t="s">
        <v>1458</v>
      </c>
    </row>
    <row r="161" spans="1:15">
      <c r="A161" t="s">
        <v>1758</v>
      </c>
      <c r="B161" t="str">
        <f t="shared" si="2"/>
        <v>31147</v>
      </c>
      <c r="C161" t="s">
        <v>1458</v>
      </c>
      <c r="D161" t="s">
        <v>1458</v>
      </c>
      <c r="E161" t="s">
        <v>1458</v>
      </c>
      <c r="F161" t="s">
        <v>1458</v>
      </c>
      <c r="G161" t="s">
        <v>1458</v>
      </c>
      <c r="H161" t="s">
        <v>1458</v>
      </c>
      <c r="I161" t="s">
        <v>1458</v>
      </c>
      <c r="J161" t="s">
        <v>1458</v>
      </c>
      <c r="K161" t="s">
        <v>1458</v>
      </c>
      <c r="L161" t="s">
        <v>1458</v>
      </c>
      <c r="M161" t="s">
        <v>1458</v>
      </c>
      <c r="N161" t="s">
        <v>1458</v>
      </c>
      <c r="O161" t="s">
        <v>1458</v>
      </c>
    </row>
    <row r="162" spans="1:15">
      <c r="A162" t="s">
        <v>1759</v>
      </c>
      <c r="B162" t="str">
        <f t="shared" si="2"/>
        <v>31148</v>
      </c>
      <c r="C162" t="s">
        <v>1458</v>
      </c>
      <c r="D162" t="s">
        <v>1458</v>
      </c>
      <c r="E162" t="s">
        <v>1458</v>
      </c>
      <c r="F162" t="s">
        <v>1458</v>
      </c>
      <c r="G162" t="s">
        <v>1458</v>
      </c>
      <c r="H162" t="s">
        <v>1458</v>
      </c>
      <c r="I162" t="s">
        <v>1458</v>
      </c>
      <c r="J162" t="s">
        <v>1458</v>
      </c>
      <c r="K162" t="s">
        <v>1458</v>
      </c>
      <c r="L162" t="s">
        <v>1458</v>
      </c>
      <c r="M162" t="s">
        <v>1458</v>
      </c>
      <c r="N162" t="s">
        <v>1458</v>
      </c>
      <c r="O162" t="s">
        <v>1458</v>
      </c>
    </row>
    <row r="163" spans="1:15">
      <c r="A163" t="s">
        <v>1760</v>
      </c>
      <c r="B163" t="str">
        <f t="shared" si="2"/>
        <v>31149</v>
      </c>
      <c r="C163" t="s">
        <v>1458</v>
      </c>
      <c r="D163" t="s">
        <v>1458</v>
      </c>
      <c r="E163" t="s">
        <v>1458</v>
      </c>
      <c r="F163" t="s">
        <v>1458</v>
      </c>
      <c r="G163" t="s">
        <v>1458</v>
      </c>
      <c r="H163" t="s">
        <v>1458</v>
      </c>
      <c r="I163" t="s">
        <v>1458</v>
      </c>
      <c r="J163" t="s">
        <v>1458</v>
      </c>
      <c r="K163" t="s">
        <v>1458</v>
      </c>
      <c r="L163" t="s">
        <v>1458</v>
      </c>
      <c r="M163" t="s">
        <v>1458</v>
      </c>
      <c r="N163" t="s">
        <v>1458</v>
      </c>
      <c r="O163" t="s">
        <v>1458</v>
      </c>
    </row>
    <row r="164" spans="1:15">
      <c r="A164" t="s">
        <v>1761</v>
      </c>
      <c r="B164" t="str">
        <f t="shared" si="2"/>
        <v>31150</v>
      </c>
      <c r="C164" t="s">
        <v>1458</v>
      </c>
      <c r="D164" t="s">
        <v>1458</v>
      </c>
      <c r="E164" t="s">
        <v>1458</v>
      </c>
      <c r="F164" t="s">
        <v>1458</v>
      </c>
      <c r="G164" t="s">
        <v>1458</v>
      </c>
      <c r="H164" t="s">
        <v>1458</v>
      </c>
      <c r="I164" t="s">
        <v>1458</v>
      </c>
      <c r="J164" t="s">
        <v>1458</v>
      </c>
      <c r="K164" t="s">
        <v>1458</v>
      </c>
      <c r="L164" t="s">
        <v>1458</v>
      </c>
      <c r="M164" t="s">
        <v>1458</v>
      </c>
      <c r="N164" t="s">
        <v>1458</v>
      </c>
      <c r="O164" t="s">
        <v>1458</v>
      </c>
    </row>
    <row r="165" spans="1:15">
      <c r="A165" t="s">
        <v>1762</v>
      </c>
      <c r="B165" t="str">
        <f t="shared" si="2"/>
        <v>31151</v>
      </c>
      <c r="C165" t="s">
        <v>1458</v>
      </c>
      <c r="D165" t="s">
        <v>1458</v>
      </c>
      <c r="E165" t="s">
        <v>1458</v>
      </c>
      <c r="F165" t="s">
        <v>1458</v>
      </c>
      <c r="G165" t="s">
        <v>1458</v>
      </c>
      <c r="H165" t="s">
        <v>1458</v>
      </c>
      <c r="I165" t="s">
        <v>1458</v>
      </c>
      <c r="J165" t="s">
        <v>1458</v>
      </c>
      <c r="K165" t="s">
        <v>1458</v>
      </c>
      <c r="L165" t="s">
        <v>1458</v>
      </c>
      <c r="M165" t="s">
        <v>1458</v>
      </c>
      <c r="N165" t="s">
        <v>1458</v>
      </c>
      <c r="O165" t="s">
        <v>1458</v>
      </c>
    </row>
    <row r="166" spans="1:15">
      <c r="A166" t="s">
        <v>1763</v>
      </c>
      <c r="B166" t="str">
        <f t="shared" si="2"/>
        <v>31152</v>
      </c>
      <c r="C166" t="s">
        <v>1458</v>
      </c>
      <c r="D166" t="s">
        <v>1458</v>
      </c>
      <c r="E166" t="s">
        <v>1458</v>
      </c>
      <c r="F166" t="s">
        <v>1458</v>
      </c>
      <c r="G166" t="s">
        <v>1458</v>
      </c>
      <c r="H166" t="s">
        <v>1458</v>
      </c>
      <c r="I166" t="s">
        <v>1458</v>
      </c>
      <c r="J166" t="s">
        <v>1458</v>
      </c>
      <c r="K166" t="s">
        <v>1458</v>
      </c>
      <c r="L166" t="s">
        <v>1458</v>
      </c>
      <c r="M166" t="s">
        <v>1458</v>
      </c>
      <c r="N166" t="s">
        <v>1458</v>
      </c>
      <c r="O166" t="s">
        <v>1458</v>
      </c>
    </row>
    <row r="167" spans="1:15">
      <c r="A167" t="s">
        <v>1490</v>
      </c>
      <c r="B167" t="str">
        <f t="shared" si="2"/>
        <v>31153</v>
      </c>
      <c r="C167" t="s">
        <v>1458</v>
      </c>
      <c r="D167" t="s">
        <v>1458</v>
      </c>
      <c r="E167" t="s">
        <v>1458</v>
      </c>
      <c r="F167" t="s">
        <v>1458</v>
      </c>
      <c r="G167" t="s">
        <v>1458</v>
      </c>
      <c r="H167" t="s">
        <v>1458</v>
      </c>
      <c r="I167" t="s">
        <v>1458</v>
      </c>
      <c r="J167" t="s">
        <v>1458</v>
      </c>
      <c r="K167" t="s">
        <v>1458</v>
      </c>
      <c r="L167">
        <v>1</v>
      </c>
      <c r="M167" t="s">
        <v>1458</v>
      </c>
      <c r="N167" t="s">
        <v>1458</v>
      </c>
      <c r="O167">
        <v>1</v>
      </c>
    </row>
    <row r="168" spans="1:15">
      <c r="A168" t="s">
        <v>1491</v>
      </c>
      <c r="B168" t="str">
        <f t="shared" si="2"/>
        <v>31153</v>
      </c>
      <c r="C168" t="s">
        <v>1458</v>
      </c>
      <c r="D168" t="s">
        <v>1458</v>
      </c>
      <c r="E168" t="s">
        <v>1458</v>
      </c>
      <c r="F168" t="s">
        <v>1458</v>
      </c>
      <c r="G168" t="s">
        <v>1458</v>
      </c>
      <c r="H168" t="s">
        <v>1458</v>
      </c>
      <c r="I168" t="s">
        <v>1458</v>
      </c>
      <c r="J168" t="s">
        <v>1458</v>
      </c>
      <c r="K168" t="s">
        <v>1458</v>
      </c>
      <c r="L168" t="s">
        <v>1458</v>
      </c>
      <c r="M168" t="s">
        <v>1458</v>
      </c>
      <c r="N168" t="s">
        <v>1458</v>
      </c>
      <c r="O168" t="s">
        <v>1458</v>
      </c>
    </row>
    <row r="169" spans="1:15">
      <c r="A169" t="s">
        <v>1492</v>
      </c>
      <c r="B169" t="str">
        <f t="shared" si="2"/>
        <v>31154</v>
      </c>
      <c r="C169">
        <v>1</v>
      </c>
      <c r="D169" t="s">
        <v>1458</v>
      </c>
      <c r="E169" t="s">
        <v>1458</v>
      </c>
      <c r="F169" t="s">
        <v>1458</v>
      </c>
      <c r="G169">
        <v>1</v>
      </c>
      <c r="H169" t="s">
        <v>1458</v>
      </c>
      <c r="I169" t="s">
        <v>1458</v>
      </c>
      <c r="J169" t="s">
        <v>1458</v>
      </c>
      <c r="K169">
        <v>1</v>
      </c>
      <c r="L169" t="s">
        <v>1458</v>
      </c>
      <c r="M169" t="s">
        <v>1458</v>
      </c>
      <c r="N169" t="s">
        <v>1458</v>
      </c>
      <c r="O169">
        <v>3</v>
      </c>
    </row>
    <row r="170" spans="1:15">
      <c r="A170" t="s">
        <v>1764</v>
      </c>
      <c r="B170" t="str">
        <f t="shared" si="2"/>
        <v>31154</v>
      </c>
      <c r="C170" t="s">
        <v>1458</v>
      </c>
      <c r="D170" t="s">
        <v>1458</v>
      </c>
      <c r="E170" t="s">
        <v>1458</v>
      </c>
      <c r="F170" t="s">
        <v>1458</v>
      </c>
      <c r="G170" t="s">
        <v>1458</v>
      </c>
      <c r="H170" t="s">
        <v>1458</v>
      </c>
      <c r="I170" t="s">
        <v>1458</v>
      </c>
      <c r="J170" t="s">
        <v>1458</v>
      </c>
      <c r="K170" t="s">
        <v>1458</v>
      </c>
      <c r="L170" t="s">
        <v>1458</v>
      </c>
      <c r="M170" t="s">
        <v>1458</v>
      </c>
      <c r="N170" t="s">
        <v>1458</v>
      </c>
      <c r="O170" t="s">
        <v>1458</v>
      </c>
    </row>
    <row r="171" spans="1:15">
      <c r="A171" t="s">
        <v>1765</v>
      </c>
      <c r="B171" t="str">
        <f t="shared" si="2"/>
        <v>31154</v>
      </c>
      <c r="C171" t="s">
        <v>1458</v>
      </c>
      <c r="D171" t="s">
        <v>1458</v>
      </c>
      <c r="E171" t="s">
        <v>1458</v>
      </c>
      <c r="F171" t="s">
        <v>1458</v>
      </c>
      <c r="G171" t="s">
        <v>1458</v>
      </c>
      <c r="H171" t="s">
        <v>1458</v>
      </c>
      <c r="I171" t="s">
        <v>1458</v>
      </c>
      <c r="J171" t="s">
        <v>1458</v>
      </c>
      <c r="K171" t="s">
        <v>1458</v>
      </c>
      <c r="L171" t="s">
        <v>1458</v>
      </c>
      <c r="M171" t="s">
        <v>1458</v>
      </c>
      <c r="N171" t="s">
        <v>1458</v>
      </c>
      <c r="O171" t="s">
        <v>1458</v>
      </c>
    </row>
    <row r="172" spans="1:15">
      <c r="A172" t="s">
        <v>1766</v>
      </c>
      <c r="B172" t="str">
        <f t="shared" si="2"/>
        <v>31155</v>
      </c>
      <c r="C172" t="s">
        <v>1458</v>
      </c>
      <c r="D172" t="s">
        <v>1458</v>
      </c>
      <c r="E172" t="s">
        <v>1458</v>
      </c>
      <c r="F172" t="s">
        <v>1458</v>
      </c>
      <c r="G172" t="s">
        <v>1458</v>
      </c>
      <c r="H172" t="s">
        <v>1458</v>
      </c>
      <c r="I172" t="s">
        <v>1458</v>
      </c>
      <c r="J172" t="s">
        <v>1458</v>
      </c>
      <c r="K172" t="s">
        <v>1458</v>
      </c>
      <c r="L172" t="s">
        <v>1458</v>
      </c>
      <c r="M172" t="s">
        <v>1458</v>
      </c>
      <c r="N172" t="s">
        <v>1458</v>
      </c>
      <c r="O172" t="s">
        <v>1458</v>
      </c>
    </row>
    <row r="173" spans="1:15">
      <c r="A173" t="s">
        <v>1767</v>
      </c>
      <c r="B173" t="str">
        <f t="shared" si="2"/>
        <v>31156</v>
      </c>
      <c r="C173" t="s">
        <v>1458</v>
      </c>
      <c r="D173" t="s">
        <v>1458</v>
      </c>
      <c r="E173" t="s">
        <v>1458</v>
      </c>
      <c r="F173" t="s">
        <v>1458</v>
      </c>
      <c r="G173" t="s">
        <v>1458</v>
      </c>
      <c r="H173" t="s">
        <v>1458</v>
      </c>
      <c r="I173" t="s">
        <v>1458</v>
      </c>
      <c r="J173" t="s">
        <v>1458</v>
      </c>
      <c r="K173" t="s">
        <v>1458</v>
      </c>
      <c r="L173" t="s">
        <v>1458</v>
      </c>
      <c r="M173" t="s">
        <v>1458</v>
      </c>
      <c r="N173" t="s">
        <v>1458</v>
      </c>
      <c r="O173" t="s">
        <v>1458</v>
      </c>
    </row>
    <row r="174" spans="1:15">
      <c r="A174" t="s">
        <v>1768</v>
      </c>
      <c r="B174" t="str">
        <f t="shared" si="2"/>
        <v>31157</v>
      </c>
      <c r="C174" t="s">
        <v>1458</v>
      </c>
      <c r="D174" t="s">
        <v>1458</v>
      </c>
      <c r="E174" t="s">
        <v>1458</v>
      </c>
      <c r="F174" t="s">
        <v>1458</v>
      </c>
      <c r="G174" t="s">
        <v>1458</v>
      </c>
      <c r="H174" t="s">
        <v>1458</v>
      </c>
      <c r="I174" t="s">
        <v>1458</v>
      </c>
      <c r="J174" t="s">
        <v>1458</v>
      </c>
      <c r="K174" t="s">
        <v>1458</v>
      </c>
      <c r="L174" t="s">
        <v>1458</v>
      </c>
      <c r="M174" t="s">
        <v>1458</v>
      </c>
      <c r="N174" t="s">
        <v>1458</v>
      </c>
      <c r="O174" t="s">
        <v>1458</v>
      </c>
    </row>
    <row r="175" spans="1:15">
      <c r="A175" t="s">
        <v>1769</v>
      </c>
      <c r="B175" t="str">
        <f t="shared" si="2"/>
        <v>31158</v>
      </c>
      <c r="C175" t="s">
        <v>1458</v>
      </c>
      <c r="D175" t="s">
        <v>1458</v>
      </c>
      <c r="E175" t="s">
        <v>1458</v>
      </c>
      <c r="F175" t="s">
        <v>1458</v>
      </c>
      <c r="G175" t="s">
        <v>1458</v>
      </c>
      <c r="H175" t="s">
        <v>1458</v>
      </c>
      <c r="I175" t="s">
        <v>1458</v>
      </c>
      <c r="J175" t="s">
        <v>1458</v>
      </c>
      <c r="K175" t="s">
        <v>1458</v>
      </c>
      <c r="L175" t="s">
        <v>1458</v>
      </c>
      <c r="M175" t="s">
        <v>1458</v>
      </c>
      <c r="N175" t="s">
        <v>1458</v>
      </c>
      <c r="O175" t="s">
        <v>1458</v>
      </c>
    </row>
    <row r="176" spans="1:15">
      <c r="A176" t="s">
        <v>1770</v>
      </c>
      <c r="B176" t="str">
        <f t="shared" si="2"/>
        <v>31159</v>
      </c>
      <c r="C176" t="s">
        <v>1458</v>
      </c>
      <c r="D176" t="s">
        <v>1458</v>
      </c>
      <c r="E176" t="s">
        <v>1458</v>
      </c>
      <c r="F176" t="s">
        <v>1458</v>
      </c>
      <c r="G176" t="s">
        <v>1458</v>
      </c>
      <c r="H176" t="s">
        <v>1458</v>
      </c>
      <c r="I176" t="s">
        <v>1458</v>
      </c>
      <c r="J176" t="s">
        <v>1458</v>
      </c>
      <c r="K176" t="s">
        <v>1458</v>
      </c>
      <c r="L176" t="s">
        <v>1458</v>
      </c>
      <c r="M176" t="s">
        <v>1458</v>
      </c>
      <c r="N176" t="s">
        <v>1458</v>
      </c>
      <c r="O176" t="s">
        <v>1458</v>
      </c>
    </row>
    <row r="177" spans="1:15">
      <c r="A177" t="s">
        <v>1771</v>
      </c>
      <c r="B177" t="str">
        <f t="shared" si="2"/>
        <v>31160</v>
      </c>
      <c r="C177" t="s">
        <v>1458</v>
      </c>
      <c r="D177" t="s">
        <v>1458</v>
      </c>
      <c r="E177" t="s">
        <v>1458</v>
      </c>
      <c r="F177" t="s">
        <v>1458</v>
      </c>
      <c r="G177" t="s">
        <v>1458</v>
      </c>
      <c r="H177" t="s">
        <v>1458</v>
      </c>
      <c r="I177" t="s">
        <v>1458</v>
      </c>
      <c r="J177" t="s">
        <v>1458</v>
      </c>
      <c r="K177" t="s">
        <v>1458</v>
      </c>
      <c r="L177" t="s">
        <v>1458</v>
      </c>
      <c r="M177" t="s">
        <v>1458</v>
      </c>
      <c r="N177" t="s">
        <v>1458</v>
      </c>
      <c r="O177" t="s">
        <v>1458</v>
      </c>
    </row>
    <row r="178" spans="1:15">
      <c r="A178" t="s">
        <v>1772</v>
      </c>
      <c r="B178" t="str">
        <f t="shared" si="2"/>
        <v>31161</v>
      </c>
      <c r="C178" t="s">
        <v>1458</v>
      </c>
      <c r="D178" t="s">
        <v>1458</v>
      </c>
      <c r="E178" t="s">
        <v>1458</v>
      </c>
      <c r="F178" t="s">
        <v>1458</v>
      </c>
      <c r="G178" t="s">
        <v>1458</v>
      </c>
      <c r="H178" t="s">
        <v>1458</v>
      </c>
      <c r="I178" t="s">
        <v>1458</v>
      </c>
      <c r="J178" t="s">
        <v>1458</v>
      </c>
      <c r="K178" t="s">
        <v>1458</v>
      </c>
      <c r="L178" t="s">
        <v>1458</v>
      </c>
      <c r="M178" t="s">
        <v>1458</v>
      </c>
      <c r="N178" t="s">
        <v>1458</v>
      </c>
      <c r="O178" t="s">
        <v>1458</v>
      </c>
    </row>
    <row r="179" spans="1:15">
      <c r="A179" t="s">
        <v>1493</v>
      </c>
      <c r="B179" t="str">
        <f t="shared" si="2"/>
        <v>31161</v>
      </c>
      <c r="C179" t="s">
        <v>1458</v>
      </c>
      <c r="D179" t="s">
        <v>1458</v>
      </c>
      <c r="E179">
        <v>1</v>
      </c>
      <c r="F179" t="s">
        <v>1458</v>
      </c>
      <c r="G179" t="s">
        <v>1458</v>
      </c>
      <c r="H179" t="s">
        <v>1458</v>
      </c>
      <c r="I179" t="s">
        <v>1458</v>
      </c>
      <c r="J179" t="s">
        <v>1458</v>
      </c>
      <c r="K179" t="s">
        <v>1458</v>
      </c>
      <c r="L179" t="s">
        <v>1458</v>
      </c>
      <c r="M179" t="s">
        <v>1458</v>
      </c>
      <c r="N179" t="s">
        <v>1458</v>
      </c>
      <c r="O179">
        <v>1</v>
      </c>
    </row>
    <row r="180" spans="1:15">
      <c r="A180" t="s">
        <v>1773</v>
      </c>
      <c r="B180" t="str">
        <f t="shared" si="2"/>
        <v>31162</v>
      </c>
      <c r="C180" t="s">
        <v>1458</v>
      </c>
      <c r="D180" t="s">
        <v>1458</v>
      </c>
      <c r="E180" t="s">
        <v>1458</v>
      </c>
      <c r="F180" t="s">
        <v>1458</v>
      </c>
      <c r="G180" t="s">
        <v>1458</v>
      </c>
      <c r="H180" t="s">
        <v>1458</v>
      </c>
      <c r="I180" t="s">
        <v>1458</v>
      </c>
      <c r="J180" t="s">
        <v>1458</v>
      </c>
      <c r="K180" t="s">
        <v>1458</v>
      </c>
      <c r="L180" t="s">
        <v>1458</v>
      </c>
      <c r="M180" t="s">
        <v>1458</v>
      </c>
      <c r="N180" t="s">
        <v>1458</v>
      </c>
      <c r="O180" t="s">
        <v>1458</v>
      </c>
    </row>
    <row r="181" spans="1:15">
      <c r="A181" t="s">
        <v>1494</v>
      </c>
      <c r="B181" t="str">
        <f t="shared" si="2"/>
        <v>31163</v>
      </c>
      <c r="C181" t="s">
        <v>1458</v>
      </c>
      <c r="D181" t="s">
        <v>1458</v>
      </c>
      <c r="E181" t="s">
        <v>1458</v>
      </c>
      <c r="F181" t="s">
        <v>1458</v>
      </c>
      <c r="G181" t="s">
        <v>1458</v>
      </c>
      <c r="H181" t="s">
        <v>1458</v>
      </c>
      <c r="I181" t="s">
        <v>1458</v>
      </c>
      <c r="J181" t="s">
        <v>1458</v>
      </c>
      <c r="K181" t="s">
        <v>1458</v>
      </c>
      <c r="L181" t="s">
        <v>1458</v>
      </c>
      <c r="M181" t="s">
        <v>1458</v>
      </c>
      <c r="N181" t="s">
        <v>1458</v>
      </c>
      <c r="O181" t="s">
        <v>1458</v>
      </c>
    </row>
    <row r="182" spans="1:15">
      <c r="A182" t="s">
        <v>1495</v>
      </c>
      <c r="B182" t="str">
        <f t="shared" si="2"/>
        <v>31164</v>
      </c>
      <c r="C182" t="s">
        <v>1458</v>
      </c>
      <c r="D182" t="s">
        <v>1458</v>
      </c>
      <c r="E182" t="s">
        <v>1458</v>
      </c>
      <c r="F182" t="s">
        <v>1458</v>
      </c>
      <c r="G182" t="s">
        <v>1458</v>
      </c>
      <c r="H182" t="s">
        <v>1458</v>
      </c>
      <c r="I182" t="s">
        <v>1458</v>
      </c>
      <c r="J182" t="s">
        <v>1458</v>
      </c>
      <c r="K182" t="s">
        <v>1458</v>
      </c>
      <c r="L182" t="s">
        <v>1458</v>
      </c>
      <c r="M182" t="s">
        <v>1458</v>
      </c>
      <c r="N182" t="s">
        <v>1458</v>
      </c>
      <c r="O182" t="s">
        <v>1458</v>
      </c>
    </row>
    <row r="183" spans="1:15">
      <c r="A183" t="s">
        <v>1496</v>
      </c>
      <c r="B183" t="str">
        <f t="shared" si="2"/>
        <v>31165</v>
      </c>
      <c r="C183" t="s">
        <v>1458</v>
      </c>
      <c r="D183" t="s">
        <v>1458</v>
      </c>
      <c r="E183" t="s">
        <v>1458</v>
      </c>
      <c r="F183" t="s">
        <v>1458</v>
      </c>
      <c r="G183" t="s">
        <v>1458</v>
      </c>
      <c r="H183" t="s">
        <v>1458</v>
      </c>
      <c r="I183" t="s">
        <v>1458</v>
      </c>
      <c r="J183" t="s">
        <v>1458</v>
      </c>
      <c r="K183" t="s">
        <v>1458</v>
      </c>
      <c r="L183" t="s">
        <v>1458</v>
      </c>
      <c r="M183" t="s">
        <v>1458</v>
      </c>
      <c r="N183" t="s">
        <v>1458</v>
      </c>
      <c r="O183" t="s">
        <v>1458</v>
      </c>
    </row>
    <row r="184" spans="1:15">
      <c r="A184" t="s">
        <v>1497</v>
      </c>
      <c r="B184" t="str">
        <f t="shared" si="2"/>
        <v>31166</v>
      </c>
      <c r="C184" t="s">
        <v>1458</v>
      </c>
      <c r="D184" t="s">
        <v>1458</v>
      </c>
      <c r="E184" t="s">
        <v>1458</v>
      </c>
      <c r="F184" t="s">
        <v>1458</v>
      </c>
      <c r="G184" t="s">
        <v>1458</v>
      </c>
      <c r="H184" t="s">
        <v>1458</v>
      </c>
      <c r="I184" t="s">
        <v>1458</v>
      </c>
      <c r="J184" t="s">
        <v>1458</v>
      </c>
      <c r="K184" t="s">
        <v>1458</v>
      </c>
      <c r="L184" t="s">
        <v>1458</v>
      </c>
      <c r="M184" t="s">
        <v>1458</v>
      </c>
      <c r="N184" t="s">
        <v>1458</v>
      </c>
      <c r="O184" t="s">
        <v>1458</v>
      </c>
    </row>
    <row r="185" spans="1:15">
      <c r="A185" t="s">
        <v>1774</v>
      </c>
      <c r="B185" t="str">
        <f t="shared" si="2"/>
        <v>31167</v>
      </c>
      <c r="C185" t="s">
        <v>1458</v>
      </c>
      <c r="D185" t="s">
        <v>1458</v>
      </c>
      <c r="E185" t="s">
        <v>1458</v>
      </c>
      <c r="F185" t="s">
        <v>1458</v>
      </c>
      <c r="G185" t="s">
        <v>1458</v>
      </c>
      <c r="H185" t="s">
        <v>1458</v>
      </c>
      <c r="I185">
        <v>1</v>
      </c>
      <c r="J185" t="s">
        <v>1458</v>
      </c>
      <c r="K185" t="s">
        <v>1458</v>
      </c>
      <c r="L185" t="s">
        <v>1458</v>
      </c>
      <c r="M185" t="s">
        <v>1458</v>
      </c>
      <c r="N185" t="s">
        <v>1458</v>
      </c>
      <c r="O185">
        <v>1</v>
      </c>
    </row>
    <row r="186" spans="1:15">
      <c r="A186" t="s">
        <v>1775</v>
      </c>
      <c r="B186" t="str">
        <f t="shared" si="2"/>
        <v>31168</v>
      </c>
      <c r="C186" t="s">
        <v>1458</v>
      </c>
      <c r="D186" t="s">
        <v>1458</v>
      </c>
      <c r="E186" t="s">
        <v>1458</v>
      </c>
      <c r="F186" t="s">
        <v>1458</v>
      </c>
      <c r="G186" t="s">
        <v>1458</v>
      </c>
      <c r="H186" t="s">
        <v>1458</v>
      </c>
      <c r="I186" t="s">
        <v>1458</v>
      </c>
      <c r="J186" t="s">
        <v>1458</v>
      </c>
      <c r="K186" t="s">
        <v>1458</v>
      </c>
      <c r="L186" t="s">
        <v>1458</v>
      </c>
      <c r="M186" t="s">
        <v>1458</v>
      </c>
      <c r="N186" t="s">
        <v>1458</v>
      </c>
      <c r="O186" t="s">
        <v>1458</v>
      </c>
    </row>
    <row r="187" spans="1:15">
      <c r="A187" t="s">
        <v>1776</v>
      </c>
      <c r="B187" t="str">
        <f t="shared" si="2"/>
        <v>31169</v>
      </c>
      <c r="C187" t="s">
        <v>1458</v>
      </c>
      <c r="D187" t="s">
        <v>1458</v>
      </c>
      <c r="E187" t="s">
        <v>1458</v>
      </c>
      <c r="F187" t="s">
        <v>1458</v>
      </c>
      <c r="G187" t="s">
        <v>1458</v>
      </c>
      <c r="H187" t="s">
        <v>1458</v>
      </c>
      <c r="I187" t="s">
        <v>1458</v>
      </c>
      <c r="J187" t="s">
        <v>1458</v>
      </c>
      <c r="K187" t="s">
        <v>1458</v>
      </c>
      <c r="L187" t="s">
        <v>1458</v>
      </c>
      <c r="M187" t="s">
        <v>1458</v>
      </c>
      <c r="N187" t="s">
        <v>1458</v>
      </c>
      <c r="O187" t="s">
        <v>1458</v>
      </c>
    </row>
    <row r="188" spans="1:15">
      <c r="A188" t="s">
        <v>1777</v>
      </c>
      <c r="B188" t="str">
        <f t="shared" si="2"/>
        <v>31170</v>
      </c>
      <c r="C188" t="s">
        <v>1458</v>
      </c>
      <c r="D188" t="s">
        <v>1458</v>
      </c>
      <c r="E188" t="s">
        <v>1458</v>
      </c>
      <c r="F188" t="s">
        <v>1458</v>
      </c>
      <c r="G188" t="s">
        <v>1458</v>
      </c>
      <c r="H188" t="s">
        <v>1458</v>
      </c>
      <c r="I188" t="s">
        <v>1458</v>
      </c>
      <c r="J188" t="s">
        <v>1458</v>
      </c>
      <c r="K188" t="s">
        <v>1458</v>
      </c>
      <c r="L188" t="s">
        <v>1458</v>
      </c>
      <c r="M188" t="s">
        <v>1458</v>
      </c>
      <c r="N188" t="s">
        <v>1458</v>
      </c>
      <c r="O188" t="s">
        <v>1458</v>
      </c>
    </row>
    <row r="189" spans="1:15">
      <c r="A189" t="s">
        <v>1778</v>
      </c>
      <c r="B189" t="str">
        <f t="shared" si="2"/>
        <v>31171</v>
      </c>
      <c r="C189" t="s">
        <v>1458</v>
      </c>
      <c r="D189" t="s">
        <v>1458</v>
      </c>
      <c r="E189" t="s">
        <v>1458</v>
      </c>
      <c r="F189" t="s">
        <v>1458</v>
      </c>
      <c r="G189" t="s">
        <v>1458</v>
      </c>
      <c r="H189" t="s">
        <v>1458</v>
      </c>
      <c r="I189" t="s">
        <v>1458</v>
      </c>
      <c r="J189" t="s">
        <v>1458</v>
      </c>
      <c r="K189" t="s">
        <v>1458</v>
      </c>
      <c r="L189" t="s">
        <v>1458</v>
      </c>
      <c r="M189" t="s">
        <v>1458</v>
      </c>
      <c r="N189" t="s">
        <v>1458</v>
      </c>
      <c r="O189" t="s">
        <v>1458</v>
      </c>
    </row>
    <row r="190" spans="1:15">
      <c r="A190" t="s">
        <v>1779</v>
      </c>
      <c r="B190" t="str">
        <f t="shared" si="2"/>
        <v>31172</v>
      </c>
      <c r="C190" t="s">
        <v>1458</v>
      </c>
      <c r="D190" t="s">
        <v>1458</v>
      </c>
      <c r="E190" t="s">
        <v>1458</v>
      </c>
      <c r="F190" t="s">
        <v>1458</v>
      </c>
      <c r="G190" t="s">
        <v>1458</v>
      </c>
      <c r="H190" t="s">
        <v>1458</v>
      </c>
      <c r="I190" t="s">
        <v>1458</v>
      </c>
      <c r="J190" t="s">
        <v>1458</v>
      </c>
      <c r="K190" t="s">
        <v>1458</v>
      </c>
      <c r="L190" t="s">
        <v>1458</v>
      </c>
      <c r="M190" t="s">
        <v>1458</v>
      </c>
      <c r="N190" t="s">
        <v>1458</v>
      </c>
      <c r="O190" t="s">
        <v>1458</v>
      </c>
    </row>
    <row r="191" spans="1:15">
      <c r="A191" t="s">
        <v>1780</v>
      </c>
      <c r="B191" t="str">
        <f t="shared" si="2"/>
        <v>31173</v>
      </c>
      <c r="C191" t="s">
        <v>1458</v>
      </c>
      <c r="D191" t="s">
        <v>1458</v>
      </c>
      <c r="E191" t="s">
        <v>1458</v>
      </c>
      <c r="F191" t="s">
        <v>1458</v>
      </c>
      <c r="G191" t="s">
        <v>1458</v>
      </c>
      <c r="H191" t="s">
        <v>1458</v>
      </c>
      <c r="I191" t="s">
        <v>1458</v>
      </c>
      <c r="J191" t="s">
        <v>1458</v>
      </c>
      <c r="K191" t="s">
        <v>1458</v>
      </c>
      <c r="L191" t="s">
        <v>1458</v>
      </c>
      <c r="M191" t="s">
        <v>1458</v>
      </c>
      <c r="N191" t="s">
        <v>1458</v>
      </c>
      <c r="O191" t="s">
        <v>1458</v>
      </c>
    </row>
    <row r="192" spans="1:15">
      <c r="A192" t="s">
        <v>1781</v>
      </c>
      <c r="B192" t="str">
        <f t="shared" si="2"/>
        <v>31174</v>
      </c>
      <c r="C192" t="s">
        <v>1458</v>
      </c>
      <c r="D192" t="s">
        <v>1458</v>
      </c>
      <c r="E192" t="s">
        <v>1458</v>
      </c>
      <c r="F192" t="s">
        <v>1458</v>
      </c>
      <c r="G192" t="s">
        <v>1458</v>
      </c>
      <c r="H192" t="s">
        <v>1458</v>
      </c>
      <c r="I192" t="s">
        <v>1458</v>
      </c>
      <c r="J192" t="s">
        <v>1458</v>
      </c>
      <c r="K192" t="s">
        <v>1458</v>
      </c>
      <c r="L192" t="s">
        <v>1458</v>
      </c>
      <c r="M192" t="s">
        <v>1458</v>
      </c>
      <c r="N192" t="s">
        <v>1458</v>
      </c>
      <c r="O192" t="s">
        <v>1458</v>
      </c>
    </row>
    <row r="193" spans="1:15">
      <c r="A193" t="s">
        <v>1782</v>
      </c>
      <c r="B193" t="str">
        <f t="shared" si="2"/>
        <v>31175</v>
      </c>
      <c r="C193" t="s">
        <v>1458</v>
      </c>
      <c r="D193" t="s">
        <v>1458</v>
      </c>
      <c r="E193" t="s">
        <v>1458</v>
      </c>
      <c r="F193" t="s">
        <v>1458</v>
      </c>
      <c r="G193" t="s">
        <v>1458</v>
      </c>
      <c r="H193" t="s">
        <v>1458</v>
      </c>
      <c r="I193" t="s">
        <v>1458</v>
      </c>
      <c r="J193" t="s">
        <v>1458</v>
      </c>
      <c r="K193" t="s">
        <v>1458</v>
      </c>
      <c r="L193" t="s">
        <v>1458</v>
      </c>
      <c r="M193" t="s">
        <v>1458</v>
      </c>
      <c r="N193" t="s">
        <v>1458</v>
      </c>
      <c r="O193" t="s">
        <v>1458</v>
      </c>
    </row>
    <row r="194" spans="1:15">
      <c r="A194" t="s">
        <v>1783</v>
      </c>
      <c r="B194" t="str">
        <f t="shared" si="2"/>
        <v>31176</v>
      </c>
      <c r="C194" t="s">
        <v>1458</v>
      </c>
      <c r="D194" t="s">
        <v>1458</v>
      </c>
      <c r="E194" t="s">
        <v>1458</v>
      </c>
      <c r="F194" t="s">
        <v>1458</v>
      </c>
      <c r="G194" t="s">
        <v>1458</v>
      </c>
      <c r="H194" t="s">
        <v>1458</v>
      </c>
      <c r="I194" t="s">
        <v>1458</v>
      </c>
      <c r="J194">
        <v>1</v>
      </c>
      <c r="K194" t="s">
        <v>1458</v>
      </c>
      <c r="L194">
        <v>1</v>
      </c>
      <c r="M194" t="s">
        <v>1458</v>
      </c>
      <c r="N194" t="s">
        <v>1458</v>
      </c>
      <c r="O194">
        <v>2</v>
      </c>
    </row>
    <row r="195" spans="1:15">
      <c r="A195" t="s">
        <v>1784</v>
      </c>
      <c r="B195" t="str">
        <f t="shared" ref="B195:B258" si="3">MID(A195,1,5)</f>
        <v>31177</v>
      </c>
      <c r="C195" t="s">
        <v>1458</v>
      </c>
      <c r="D195" t="s">
        <v>1458</v>
      </c>
      <c r="E195" t="s">
        <v>1458</v>
      </c>
      <c r="F195" t="s">
        <v>1458</v>
      </c>
      <c r="G195" t="s">
        <v>1458</v>
      </c>
      <c r="H195" t="s">
        <v>1458</v>
      </c>
      <c r="I195" t="s">
        <v>1458</v>
      </c>
      <c r="J195" t="s">
        <v>1458</v>
      </c>
      <c r="K195" t="s">
        <v>1458</v>
      </c>
      <c r="L195" t="s">
        <v>1458</v>
      </c>
      <c r="M195" t="s">
        <v>1458</v>
      </c>
      <c r="N195" t="s">
        <v>1458</v>
      </c>
      <c r="O195" t="s">
        <v>1458</v>
      </c>
    </row>
    <row r="196" spans="1:15">
      <c r="A196" t="s">
        <v>1785</v>
      </c>
      <c r="B196" t="str">
        <f t="shared" si="3"/>
        <v>31178</v>
      </c>
      <c r="C196" t="s">
        <v>1458</v>
      </c>
      <c r="D196" t="s">
        <v>1458</v>
      </c>
      <c r="E196" t="s">
        <v>1458</v>
      </c>
      <c r="F196" t="s">
        <v>1458</v>
      </c>
      <c r="G196" t="s">
        <v>1458</v>
      </c>
      <c r="H196" t="s">
        <v>1458</v>
      </c>
      <c r="I196" t="s">
        <v>1458</v>
      </c>
      <c r="J196" t="s">
        <v>1458</v>
      </c>
      <c r="K196" t="s">
        <v>1458</v>
      </c>
      <c r="L196" t="s">
        <v>1458</v>
      </c>
      <c r="M196" t="s">
        <v>1458</v>
      </c>
      <c r="N196" t="s">
        <v>1458</v>
      </c>
      <c r="O196" t="s">
        <v>1458</v>
      </c>
    </row>
    <row r="197" spans="1:15">
      <c r="A197" t="s">
        <v>1786</v>
      </c>
      <c r="B197" t="str">
        <f t="shared" si="3"/>
        <v>31178</v>
      </c>
      <c r="C197" t="s">
        <v>1458</v>
      </c>
      <c r="D197" t="s">
        <v>1458</v>
      </c>
      <c r="E197" t="s">
        <v>1458</v>
      </c>
      <c r="F197" t="s">
        <v>1458</v>
      </c>
      <c r="G197" t="s">
        <v>1458</v>
      </c>
      <c r="H197" t="s">
        <v>1458</v>
      </c>
      <c r="I197" t="s">
        <v>1458</v>
      </c>
      <c r="J197">
        <v>1</v>
      </c>
      <c r="K197" t="s">
        <v>1458</v>
      </c>
      <c r="L197" t="s">
        <v>1458</v>
      </c>
      <c r="M197">
        <v>2</v>
      </c>
      <c r="N197" t="s">
        <v>1458</v>
      </c>
      <c r="O197">
        <v>3</v>
      </c>
    </row>
    <row r="198" spans="1:15">
      <c r="A198" t="s">
        <v>1498</v>
      </c>
      <c r="B198" t="str">
        <f t="shared" si="3"/>
        <v>31178</v>
      </c>
      <c r="C198" t="s">
        <v>1458</v>
      </c>
      <c r="D198" t="s">
        <v>1458</v>
      </c>
      <c r="E198" t="s">
        <v>1458</v>
      </c>
      <c r="F198" t="s">
        <v>1458</v>
      </c>
      <c r="G198" t="s">
        <v>1458</v>
      </c>
      <c r="H198" t="s">
        <v>1458</v>
      </c>
      <c r="I198" t="s">
        <v>1458</v>
      </c>
      <c r="J198" t="s">
        <v>1458</v>
      </c>
      <c r="K198" t="s">
        <v>1458</v>
      </c>
      <c r="L198" t="s">
        <v>1458</v>
      </c>
      <c r="M198" t="s">
        <v>1458</v>
      </c>
      <c r="N198" t="s">
        <v>1458</v>
      </c>
      <c r="O198" t="s">
        <v>1458</v>
      </c>
    </row>
    <row r="199" spans="1:15">
      <c r="A199" t="s">
        <v>1787</v>
      </c>
      <c r="B199" t="str">
        <f t="shared" si="3"/>
        <v>31179</v>
      </c>
      <c r="C199" t="s">
        <v>1458</v>
      </c>
      <c r="D199" t="s">
        <v>1458</v>
      </c>
      <c r="E199" t="s">
        <v>1458</v>
      </c>
      <c r="F199" t="s">
        <v>1458</v>
      </c>
      <c r="G199" t="s">
        <v>1458</v>
      </c>
      <c r="H199" t="s">
        <v>1458</v>
      </c>
      <c r="I199" t="s">
        <v>1458</v>
      </c>
      <c r="J199" t="s">
        <v>1458</v>
      </c>
      <c r="K199" t="s">
        <v>1458</v>
      </c>
      <c r="L199" t="s">
        <v>1458</v>
      </c>
      <c r="M199" t="s">
        <v>1458</v>
      </c>
      <c r="N199" t="s">
        <v>1458</v>
      </c>
      <c r="O199" t="s">
        <v>1458</v>
      </c>
    </row>
    <row r="200" spans="1:15">
      <c r="A200" t="s">
        <v>1499</v>
      </c>
      <c r="B200" t="str">
        <f t="shared" si="3"/>
        <v>31180</v>
      </c>
      <c r="C200" t="s">
        <v>1458</v>
      </c>
      <c r="D200">
        <v>1</v>
      </c>
      <c r="E200" t="s">
        <v>1458</v>
      </c>
      <c r="F200" t="s">
        <v>1458</v>
      </c>
      <c r="G200" t="s">
        <v>1458</v>
      </c>
      <c r="H200" t="s">
        <v>1458</v>
      </c>
      <c r="I200" t="s">
        <v>1458</v>
      </c>
      <c r="J200" t="s">
        <v>1458</v>
      </c>
      <c r="K200" t="s">
        <v>1458</v>
      </c>
      <c r="L200">
        <v>1</v>
      </c>
      <c r="M200">
        <v>2</v>
      </c>
      <c r="N200">
        <v>2</v>
      </c>
      <c r="O200">
        <v>6</v>
      </c>
    </row>
    <row r="201" spans="1:15">
      <c r="A201" t="s">
        <v>1788</v>
      </c>
      <c r="B201" t="str">
        <f t="shared" si="3"/>
        <v>31181</v>
      </c>
      <c r="C201" t="s">
        <v>1458</v>
      </c>
      <c r="D201" t="s">
        <v>1458</v>
      </c>
      <c r="E201" t="s">
        <v>1458</v>
      </c>
      <c r="F201" t="s">
        <v>1458</v>
      </c>
      <c r="G201" t="s">
        <v>1458</v>
      </c>
      <c r="H201" t="s">
        <v>1458</v>
      </c>
      <c r="I201" t="s">
        <v>1458</v>
      </c>
      <c r="J201" t="s">
        <v>1458</v>
      </c>
      <c r="K201" t="s">
        <v>1458</v>
      </c>
      <c r="L201" t="s">
        <v>1458</v>
      </c>
      <c r="M201" t="s">
        <v>1458</v>
      </c>
      <c r="N201" t="s">
        <v>1458</v>
      </c>
      <c r="O201" t="s">
        <v>1458</v>
      </c>
    </row>
    <row r="202" spans="1:15">
      <c r="A202" t="s">
        <v>1789</v>
      </c>
      <c r="B202" t="str">
        <f t="shared" si="3"/>
        <v>31182</v>
      </c>
      <c r="C202" t="s">
        <v>1458</v>
      </c>
      <c r="D202" t="s">
        <v>1458</v>
      </c>
      <c r="E202" t="s">
        <v>1458</v>
      </c>
      <c r="F202" t="s">
        <v>1458</v>
      </c>
      <c r="G202" t="s">
        <v>1458</v>
      </c>
      <c r="H202" t="s">
        <v>1458</v>
      </c>
      <c r="I202" t="s">
        <v>1458</v>
      </c>
      <c r="J202" t="s">
        <v>1458</v>
      </c>
      <c r="K202" t="s">
        <v>1458</v>
      </c>
      <c r="L202" t="s">
        <v>1458</v>
      </c>
      <c r="M202" t="s">
        <v>1458</v>
      </c>
      <c r="N202" t="s">
        <v>1458</v>
      </c>
      <c r="O202" t="s">
        <v>1458</v>
      </c>
    </row>
    <row r="203" spans="1:15">
      <c r="A203" t="s">
        <v>1790</v>
      </c>
      <c r="B203" t="str">
        <f t="shared" si="3"/>
        <v>31183</v>
      </c>
      <c r="C203" t="s">
        <v>1458</v>
      </c>
      <c r="D203" t="s">
        <v>1458</v>
      </c>
      <c r="E203" t="s">
        <v>1458</v>
      </c>
      <c r="F203" t="s">
        <v>1458</v>
      </c>
      <c r="G203" t="s">
        <v>1458</v>
      </c>
      <c r="H203" t="s">
        <v>1458</v>
      </c>
      <c r="I203" t="s">
        <v>1458</v>
      </c>
      <c r="J203" t="s">
        <v>1458</v>
      </c>
      <c r="K203" t="s">
        <v>1458</v>
      </c>
      <c r="L203" t="s">
        <v>1458</v>
      </c>
      <c r="M203" t="s">
        <v>1458</v>
      </c>
      <c r="N203" t="s">
        <v>1458</v>
      </c>
      <c r="O203" t="s">
        <v>1458</v>
      </c>
    </row>
    <row r="204" spans="1:15">
      <c r="A204" t="s">
        <v>1791</v>
      </c>
      <c r="B204" t="str">
        <f t="shared" si="3"/>
        <v>31184</v>
      </c>
      <c r="C204" t="s">
        <v>1458</v>
      </c>
      <c r="D204" t="s">
        <v>1458</v>
      </c>
      <c r="E204" t="s">
        <v>1458</v>
      </c>
      <c r="F204" t="s">
        <v>1458</v>
      </c>
      <c r="G204" t="s">
        <v>1458</v>
      </c>
      <c r="H204" t="s">
        <v>1458</v>
      </c>
      <c r="I204" t="s">
        <v>1458</v>
      </c>
      <c r="J204" t="s">
        <v>1458</v>
      </c>
      <c r="K204" t="s">
        <v>1458</v>
      </c>
      <c r="L204" t="s">
        <v>1458</v>
      </c>
      <c r="M204" t="s">
        <v>1458</v>
      </c>
      <c r="N204" t="s">
        <v>1458</v>
      </c>
      <c r="O204" t="s">
        <v>1458</v>
      </c>
    </row>
    <row r="205" spans="1:15">
      <c r="A205" t="s">
        <v>1792</v>
      </c>
      <c r="B205" t="str">
        <f t="shared" si="3"/>
        <v>31185</v>
      </c>
      <c r="C205" t="s">
        <v>1458</v>
      </c>
      <c r="D205" t="s">
        <v>1458</v>
      </c>
      <c r="E205" t="s">
        <v>1458</v>
      </c>
      <c r="F205" t="s">
        <v>1458</v>
      </c>
      <c r="G205" t="s">
        <v>1458</v>
      </c>
      <c r="H205" t="s">
        <v>1458</v>
      </c>
      <c r="I205" t="s">
        <v>1458</v>
      </c>
      <c r="J205" t="s">
        <v>1458</v>
      </c>
      <c r="K205" t="s">
        <v>1458</v>
      </c>
      <c r="L205" t="s">
        <v>1458</v>
      </c>
      <c r="M205" t="s">
        <v>1458</v>
      </c>
      <c r="N205" t="s">
        <v>1458</v>
      </c>
      <c r="O205" t="s">
        <v>1458</v>
      </c>
    </row>
    <row r="206" spans="1:15">
      <c r="A206" t="s">
        <v>1500</v>
      </c>
      <c r="B206" t="str">
        <f t="shared" si="3"/>
        <v>31186</v>
      </c>
      <c r="C206">
        <v>1</v>
      </c>
      <c r="D206">
        <v>1</v>
      </c>
      <c r="E206">
        <v>4</v>
      </c>
      <c r="F206">
        <v>1</v>
      </c>
      <c r="G206">
        <v>1</v>
      </c>
      <c r="H206" t="s">
        <v>1458</v>
      </c>
      <c r="I206">
        <v>2</v>
      </c>
      <c r="J206" t="s">
        <v>1458</v>
      </c>
      <c r="K206" t="s">
        <v>1458</v>
      </c>
      <c r="L206" t="s">
        <v>1458</v>
      </c>
      <c r="M206" t="s">
        <v>1458</v>
      </c>
      <c r="N206">
        <v>2</v>
      </c>
      <c r="O206">
        <v>12</v>
      </c>
    </row>
    <row r="207" spans="1:15">
      <c r="A207" t="s">
        <v>1793</v>
      </c>
      <c r="B207" t="str">
        <f t="shared" si="3"/>
        <v>31187</v>
      </c>
      <c r="C207" t="s">
        <v>1458</v>
      </c>
      <c r="D207" t="s">
        <v>1458</v>
      </c>
      <c r="E207" t="s">
        <v>1458</v>
      </c>
      <c r="F207" t="s">
        <v>1458</v>
      </c>
      <c r="G207" t="s">
        <v>1458</v>
      </c>
      <c r="H207" t="s">
        <v>1458</v>
      </c>
      <c r="I207" t="s">
        <v>1458</v>
      </c>
      <c r="J207" t="s">
        <v>1458</v>
      </c>
      <c r="K207" t="s">
        <v>1458</v>
      </c>
      <c r="L207" t="s">
        <v>1458</v>
      </c>
      <c r="M207" t="s">
        <v>1458</v>
      </c>
      <c r="N207" t="s">
        <v>1458</v>
      </c>
      <c r="O207" t="s">
        <v>1458</v>
      </c>
    </row>
    <row r="208" spans="1:15">
      <c r="A208" t="s">
        <v>1794</v>
      </c>
      <c r="B208" t="str">
        <f t="shared" si="3"/>
        <v>31188</v>
      </c>
      <c r="C208" t="s">
        <v>1458</v>
      </c>
      <c r="D208" t="s">
        <v>1458</v>
      </c>
      <c r="E208" t="s">
        <v>1458</v>
      </c>
      <c r="F208" t="s">
        <v>1458</v>
      </c>
      <c r="G208" t="s">
        <v>1458</v>
      </c>
      <c r="H208" t="s">
        <v>1458</v>
      </c>
      <c r="I208" t="s">
        <v>1458</v>
      </c>
      <c r="J208" t="s">
        <v>1458</v>
      </c>
      <c r="K208" t="s">
        <v>1458</v>
      </c>
      <c r="L208" t="s">
        <v>1458</v>
      </c>
      <c r="M208" t="s">
        <v>1458</v>
      </c>
      <c r="N208" t="s">
        <v>1458</v>
      </c>
      <c r="O208" t="s">
        <v>1458</v>
      </c>
    </row>
    <row r="209" spans="1:15">
      <c r="A209" t="s">
        <v>1795</v>
      </c>
      <c r="B209" t="str">
        <f t="shared" si="3"/>
        <v>31189</v>
      </c>
      <c r="C209" t="s">
        <v>1458</v>
      </c>
      <c r="D209" t="s">
        <v>1458</v>
      </c>
      <c r="E209" t="s">
        <v>1458</v>
      </c>
      <c r="F209" t="s">
        <v>1458</v>
      </c>
      <c r="G209">
        <v>1</v>
      </c>
      <c r="H209" t="s">
        <v>1458</v>
      </c>
      <c r="I209" t="s">
        <v>1458</v>
      </c>
      <c r="J209" t="s">
        <v>1458</v>
      </c>
      <c r="K209" t="s">
        <v>1458</v>
      </c>
      <c r="L209" t="s">
        <v>1458</v>
      </c>
      <c r="M209" t="s">
        <v>1458</v>
      </c>
      <c r="N209" t="s">
        <v>1458</v>
      </c>
      <c r="O209">
        <v>1</v>
      </c>
    </row>
    <row r="210" spans="1:15">
      <c r="A210" t="s">
        <v>1796</v>
      </c>
      <c r="B210" t="str">
        <f t="shared" si="3"/>
        <v>31190</v>
      </c>
      <c r="C210" t="s">
        <v>1458</v>
      </c>
      <c r="D210" t="s">
        <v>1458</v>
      </c>
      <c r="E210" t="s">
        <v>1458</v>
      </c>
      <c r="F210" t="s">
        <v>1458</v>
      </c>
      <c r="G210" t="s">
        <v>1458</v>
      </c>
      <c r="H210" t="s">
        <v>1458</v>
      </c>
      <c r="I210" t="s">
        <v>1458</v>
      </c>
      <c r="J210" t="s">
        <v>1458</v>
      </c>
      <c r="K210" t="s">
        <v>1458</v>
      </c>
      <c r="L210" t="s">
        <v>1458</v>
      </c>
      <c r="M210" t="s">
        <v>1458</v>
      </c>
      <c r="N210" t="s">
        <v>1458</v>
      </c>
      <c r="O210" t="s">
        <v>1458</v>
      </c>
    </row>
    <row r="211" spans="1:15">
      <c r="A211" t="s">
        <v>1797</v>
      </c>
      <c r="B211" t="str">
        <f t="shared" si="3"/>
        <v>31191</v>
      </c>
      <c r="C211" t="s">
        <v>1458</v>
      </c>
      <c r="D211" t="s">
        <v>1458</v>
      </c>
      <c r="E211" t="s">
        <v>1458</v>
      </c>
      <c r="F211" t="s">
        <v>1458</v>
      </c>
      <c r="G211" t="s">
        <v>1458</v>
      </c>
      <c r="H211" t="s">
        <v>1458</v>
      </c>
      <c r="I211" t="s">
        <v>1458</v>
      </c>
      <c r="J211" t="s">
        <v>1458</v>
      </c>
      <c r="K211" t="s">
        <v>1458</v>
      </c>
      <c r="L211" t="s">
        <v>1458</v>
      </c>
      <c r="M211" t="s">
        <v>1458</v>
      </c>
      <c r="N211" t="s">
        <v>1458</v>
      </c>
      <c r="O211" t="s">
        <v>1458</v>
      </c>
    </row>
    <row r="212" spans="1:15">
      <c r="A212" t="s">
        <v>1798</v>
      </c>
      <c r="B212" t="str">
        <f t="shared" si="3"/>
        <v>31192</v>
      </c>
      <c r="C212" t="s">
        <v>1458</v>
      </c>
      <c r="D212" t="s">
        <v>1458</v>
      </c>
      <c r="E212" t="s">
        <v>1458</v>
      </c>
      <c r="F212" t="s">
        <v>1458</v>
      </c>
      <c r="G212" t="s">
        <v>1458</v>
      </c>
      <c r="H212">
        <v>1</v>
      </c>
      <c r="I212">
        <v>1</v>
      </c>
      <c r="J212">
        <v>1</v>
      </c>
      <c r="K212" t="s">
        <v>1458</v>
      </c>
      <c r="L212" t="s">
        <v>1458</v>
      </c>
      <c r="M212">
        <v>1</v>
      </c>
      <c r="N212">
        <v>1</v>
      </c>
      <c r="O212">
        <v>5</v>
      </c>
    </row>
    <row r="213" spans="1:15">
      <c r="A213" t="s">
        <v>1799</v>
      </c>
      <c r="B213" t="str">
        <f t="shared" si="3"/>
        <v>31193</v>
      </c>
      <c r="C213" t="s">
        <v>1458</v>
      </c>
      <c r="D213" t="s">
        <v>1458</v>
      </c>
      <c r="E213" t="s">
        <v>1458</v>
      </c>
      <c r="F213" t="s">
        <v>1458</v>
      </c>
      <c r="G213" t="s">
        <v>1458</v>
      </c>
      <c r="H213" t="s">
        <v>1458</v>
      </c>
      <c r="I213" t="s">
        <v>1458</v>
      </c>
      <c r="J213" t="s">
        <v>1458</v>
      </c>
      <c r="K213" t="s">
        <v>1458</v>
      </c>
      <c r="L213" t="s">
        <v>1458</v>
      </c>
      <c r="M213" t="s">
        <v>1458</v>
      </c>
      <c r="N213" t="s">
        <v>1458</v>
      </c>
      <c r="O213" t="s">
        <v>1458</v>
      </c>
    </row>
    <row r="214" spans="1:15">
      <c r="A214" t="s">
        <v>1800</v>
      </c>
      <c r="B214" t="str">
        <f t="shared" si="3"/>
        <v>31194</v>
      </c>
      <c r="C214" t="s">
        <v>1458</v>
      </c>
      <c r="D214" t="s">
        <v>1458</v>
      </c>
      <c r="E214" t="s">
        <v>1458</v>
      </c>
      <c r="F214" t="s">
        <v>1458</v>
      </c>
      <c r="G214" t="s">
        <v>1458</v>
      </c>
      <c r="H214" t="s">
        <v>1458</v>
      </c>
      <c r="I214" t="s">
        <v>1458</v>
      </c>
      <c r="J214" t="s">
        <v>1458</v>
      </c>
      <c r="K214" t="s">
        <v>1458</v>
      </c>
      <c r="L214" t="s">
        <v>1458</v>
      </c>
      <c r="M214" t="s">
        <v>1458</v>
      </c>
      <c r="N214" t="s">
        <v>1458</v>
      </c>
      <c r="O214" t="s">
        <v>1458</v>
      </c>
    </row>
    <row r="215" spans="1:15">
      <c r="A215" t="s">
        <v>1801</v>
      </c>
      <c r="B215" t="str">
        <f t="shared" si="3"/>
        <v>31195</v>
      </c>
      <c r="C215" t="s">
        <v>1458</v>
      </c>
      <c r="D215" t="s">
        <v>1458</v>
      </c>
      <c r="E215" t="s">
        <v>1458</v>
      </c>
      <c r="F215" t="s">
        <v>1458</v>
      </c>
      <c r="G215" t="s">
        <v>1458</v>
      </c>
      <c r="H215" t="s">
        <v>1458</v>
      </c>
      <c r="I215" t="s">
        <v>1458</v>
      </c>
      <c r="J215" t="s">
        <v>1458</v>
      </c>
      <c r="K215">
        <v>1</v>
      </c>
      <c r="L215" t="s">
        <v>1458</v>
      </c>
      <c r="M215" t="s">
        <v>1458</v>
      </c>
      <c r="N215" t="s">
        <v>1458</v>
      </c>
      <c r="O215">
        <v>1</v>
      </c>
    </row>
    <row r="216" spans="1:15">
      <c r="A216" t="s">
        <v>1802</v>
      </c>
      <c r="B216" t="str">
        <f t="shared" si="3"/>
        <v>31196</v>
      </c>
      <c r="C216" t="s">
        <v>1458</v>
      </c>
      <c r="D216" t="s">
        <v>1458</v>
      </c>
      <c r="E216" t="s">
        <v>1458</v>
      </c>
      <c r="F216" t="s">
        <v>1458</v>
      </c>
      <c r="G216" t="s">
        <v>1458</v>
      </c>
      <c r="H216" t="s">
        <v>1458</v>
      </c>
      <c r="I216" t="s">
        <v>1458</v>
      </c>
      <c r="J216" t="s">
        <v>1458</v>
      </c>
      <c r="K216" t="s">
        <v>1458</v>
      </c>
      <c r="L216" t="s">
        <v>1458</v>
      </c>
      <c r="M216" t="s">
        <v>1458</v>
      </c>
      <c r="N216" t="s">
        <v>1458</v>
      </c>
      <c r="O216" t="s">
        <v>1458</v>
      </c>
    </row>
    <row r="217" spans="1:15">
      <c r="A217" t="s">
        <v>1803</v>
      </c>
      <c r="B217" t="str">
        <f t="shared" si="3"/>
        <v>31197</v>
      </c>
      <c r="C217" t="s">
        <v>1458</v>
      </c>
      <c r="D217" t="s">
        <v>1458</v>
      </c>
      <c r="E217" t="s">
        <v>1458</v>
      </c>
      <c r="F217" t="s">
        <v>1458</v>
      </c>
      <c r="G217" t="s">
        <v>1458</v>
      </c>
      <c r="H217" t="s">
        <v>1458</v>
      </c>
      <c r="I217" t="s">
        <v>1458</v>
      </c>
      <c r="J217" t="s">
        <v>1458</v>
      </c>
      <c r="K217" t="s">
        <v>1458</v>
      </c>
      <c r="L217" t="s">
        <v>1458</v>
      </c>
      <c r="M217" t="s">
        <v>1458</v>
      </c>
      <c r="N217" t="s">
        <v>1458</v>
      </c>
      <c r="O217" t="s">
        <v>1458</v>
      </c>
    </row>
    <row r="218" spans="1:15">
      <c r="A218" t="s">
        <v>1501</v>
      </c>
      <c r="B218" t="str">
        <f t="shared" si="3"/>
        <v>31198</v>
      </c>
      <c r="C218" t="s">
        <v>1458</v>
      </c>
      <c r="D218" t="s">
        <v>1458</v>
      </c>
      <c r="E218" t="s">
        <v>1458</v>
      </c>
      <c r="F218" t="s">
        <v>1458</v>
      </c>
      <c r="G218" t="s">
        <v>1458</v>
      </c>
      <c r="H218" t="s">
        <v>1458</v>
      </c>
      <c r="I218" t="s">
        <v>1458</v>
      </c>
      <c r="J218" t="s">
        <v>1458</v>
      </c>
      <c r="K218" t="s">
        <v>1458</v>
      </c>
      <c r="L218" t="s">
        <v>1458</v>
      </c>
      <c r="M218" t="s">
        <v>1458</v>
      </c>
      <c r="N218" t="s">
        <v>1458</v>
      </c>
      <c r="O218" t="s">
        <v>1458</v>
      </c>
    </row>
    <row r="219" spans="1:15">
      <c r="A219" t="s">
        <v>1804</v>
      </c>
      <c r="B219" t="str">
        <f t="shared" si="3"/>
        <v>31199</v>
      </c>
      <c r="C219" t="s">
        <v>1458</v>
      </c>
      <c r="D219" t="s">
        <v>1458</v>
      </c>
      <c r="E219" t="s">
        <v>1458</v>
      </c>
      <c r="F219" t="s">
        <v>1458</v>
      </c>
      <c r="G219" t="s">
        <v>1458</v>
      </c>
      <c r="H219" t="s">
        <v>1458</v>
      </c>
      <c r="I219" t="s">
        <v>1458</v>
      </c>
      <c r="J219" t="s">
        <v>1458</v>
      </c>
      <c r="K219" t="s">
        <v>1458</v>
      </c>
      <c r="L219" t="s">
        <v>1458</v>
      </c>
      <c r="M219" t="s">
        <v>1458</v>
      </c>
      <c r="N219" t="s">
        <v>1458</v>
      </c>
      <c r="O219" t="s">
        <v>1458</v>
      </c>
    </row>
    <row r="220" spans="1:15">
      <c r="A220" t="s">
        <v>1805</v>
      </c>
      <c r="B220" t="str">
        <f t="shared" si="3"/>
        <v>31199</v>
      </c>
      <c r="C220" t="s">
        <v>1458</v>
      </c>
      <c r="D220" t="s">
        <v>1458</v>
      </c>
      <c r="E220">
        <v>1</v>
      </c>
      <c r="F220">
        <v>1</v>
      </c>
      <c r="G220">
        <v>1</v>
      </c>
      <c r="H220">
        <v>1</v>
      </c>
      <c r="I220">
        <v>1</v>
      </c>
      <c r="J220" t="s">
        <v>1458</v>
      </c>
      <c r="K220" t="s">
        <v>1458</v>
      </c>
      <c r="L220" t="s">
        <v>1458</v>
      </c>
      <c r="M220" t="s">
        <v>1458</v>
      </c>
      <c r="N220">
        <v>2</v>
      </c>
      <c r="O220">
        <v>7</v>
      </c>
    </row>
    <row r="221" spans="1:15">
      <c r="A221" t="s">
        <v>1806</v>
      </c>
      <c r="B221" t="str">
        <f t="shared" si="3"/>
        <v>31200</v>
      </c>
      <c r="C221" t="s">
        <v>1458</v>
      </c>
      <c r="D221" t="s">
        <v>1458</v>
      </c>
      <c r="E221" t="s">
        <v>1458</v>
      </c>
      <c r="F221" t="s">
        <v>1458</v>
      </c>
      <c r="G221" t="s">
        <v>1458</v>
      </c>
      <c r="H221" t="s">
        <v>1458</v>
      </c>
      <c r="I221" t="s">
        <v>1458</v>
      </c>
      <c r="J221" t="s">
        <v>1458</v>
      </c>
      <c r="K221" t="s">
        <v>1458</v>
      </c>
      <c r="L221" t="s">
        <v>1458</v>
      </c>
      <c r="M221" t="s">
        <v>1458</v>
      </c>
      <c r="N221" t="s">
        <v>1458</v>
      </c>
      <c r="O221" t="s">
        <v>1458</v>
      </c>
    </row>
    <row r="222" spans="1:15">
      <c r="A222" t="s">
        <v>1807</v>
      </c>
      <c r="B222" t="str">
        <f t="shared" si="3"/>
        <v>31201</v>
      </c>
      <c r="C222" t="s">
        <v>1458</v>
      </c>
      <c r="D222" t="s">
        <v>1458</v>
      </c>
      <c r="E222" t="s">
        <v>1458</v>
      </c>
      <c r="F222" t="s">
        <v>1458</v>
      </c>
      <c r="G222" t="s">
        <v>1458</v>
      </c>
      <c r="H222" t="s">
        <v>1458</v>
      </c>
      <c r="I222" t="s">
        <v>1458</v>
      </c>
      <c r="J222" t="s">
        <v>1458</v>
      </c>
      <c r="K222" t="s">
        <v>1458</v>
      </c>
      <c r="L222" t="s">
        <v>1458</v>
      </c>
      <c r="M222" t="s">
        <v>1458</v>
      </c>
      <c r="N222" t="s">
        <v>1458</v>
      </c>
      <c r="O222" t="s">
        <v>1458</v>
      </c>
    </row>
    <row r="223" spans="1:15">
      <c r="A223" t="s">
        <v>1808</v>
      </c>
      <c r="B223" t="str">
        <f t="shared" si="3"/>
        <v>31201</v>
      </c>
      <c r="C223" t="s">
        <v>1458</v>
      </c>
      <c r="D223" t="s">
        <v>1458</v>
      </c>
      <c r="E223" t="s">
        <v>1458</v>
      </c>
      <c r="F223" t="s">
        <v>1458</v>
      </c>
      <c r="G223" t="s">
        <v>1458</v>
      </c>
      <c r="H223" t="s">
        <v>1458</v>
      </c>
      <c r="I223" t="s">
        <v>1458</v>
      </c>
      <c r="J223" t="s">
        <v>1458</v>
      </c>
      <c r="K223" t="s">
        <v>1458</v>
      </c>
      <c r="L223" t="s">
        <v>1458</v>
      </c>
      <c r="M223" t="s">
        <v>1458</v>
      </c>
      <c r="N223" t="s">
        <v>1458</v>
      </c>
      <c r="O223" t="s">
        <v>1458</v>
      </c>
    </row>
    <row r="224" spans="1:15">
      <c r="A224" t="s">
        <v>1809</v>
      </c>
      <c r="B224" t="str">
        <f t="shared" si="3"/>
        <v>31202</v>
      </c>
      <c r="C224" t="s">
        <v>1458</v>
      </c>
      <c r="D224" t="s">
        <v>1458</v>
      </c>
      <c r="E224" t="s">
        <v>1458</v>
      </c>
      <c r="F224" t="s">
        <v>1458</v>
      </c>
      <c r="G224" t="s">
        <v>1458</v>
      </c>
      <c r="H224" t="s">
        <v>1458</v>
      </c>
      <c r="I224" t="s">
        <v>1458</v>
      </c>
      <c r="J224" t="s">
        <v>1458</v>
      </c>
      <c r="K224" t="s">
        <v>1458</v>
      </c>
      <c r="L224" t="s">
        <v>1458</v>
      </c>
      <c r="M224" t="s">
        <v>1458</v>
      </c>
      <c r="N224" t="s">
        <v>1458</v>
      </c>
      <c r="O224" t="s">
        <v>1458</v>
      </c>
    </row>
    <row r="225" spans="1:15">
      <c r="A225" t="s">
        <v>1810</v>
      </c>
      <c r="B225" t="str">
        <f t="shared" si="3"/>
        <v>31203</v>
      </c>
      <c r="C225" t="s">
        <v>1458</v>
      </c>
      <c r="D225" t="s">
        <v>1458</v>
      </c>
      <c r="E225" t="s">
        <v>1458</v>
      </c>
      <c r="F225" t="s">
        <v>1458</v>
      </c>
      <c r="G225" t="s">
        <v>1458</v>
      </c>
      <c r="H225" t="s">
        <v>1458</v>
      </c>
      <c r="I225" t="s">
        <v>1458</v>
      </c>
      <c r="J225" t="s">
        <v>1458</v>
      </c>
      <c r="K225" t="s">
        <v>1458</v>
      </c>
      <c r="L225" t="s">
        <v>1458</v>
      </c>
      <c r="M225" t="s">
        <v>1458</v>
      </c>
      <c r="N225" t="s">
        <v>1458</v>
      </c>
      <c r="O225" t="s">
        <v>1458</v>
      </c>
    </row>
    <row r="226" spans="1:15">
      <c r="A226" t="s">
        <v>1502</v>
      </c>
      <c r="B226" t="str">
        <f t="shared" si="3"/>
        <v>31204</v>
      </c>
      <c r="C226">
        <v>1</v>
      </c>
      <c r="D226" t="s">
        <v>1458</v>
      </c>
      <c r="E226" t="s">
        <v>1458</v>
      </c>
      <c r="F226" t="s">
        <v>1458</v>
      </c>
      <c r="G226" t="s">
        <v>1458</v>
      </c>
      <c r="H226" t="s">
        <v>1458</v>
      </c>
      <c r="I226" t="s">
        <v>1458</v>
      </c>
      <c r="J226">
        <v>1</v>
      </c>
      <c r="K226" t="s">
        <v>1458</v>
      </c>
      <c r="L226" t="s">
        <v>1458</v>
      </c>
      <c r="M226" t="s">
        <v>1458</v>
      </c>
      <c r="N226" t="s">
        <v>1458</v>
      </c>
      <c r="O226">
        <v>2</v>
      </c>
    </row>
    <row r="227" spans="1:15">
      <c r="A227" t="s">
        <v>1811</v>
      </c>
      <c r="B227" t="str">
        <f t="shared" si="3"/>
        <v>31205</v>
      </c>
      <c r="C227" t="s">
        <v>1458</v>
      </c>
      <c r="D227" t="s">
        <v>1458</v>
      </c>
      <c r="E227" t="s">
        <v>1458</v>
      </c>
      <c r="F227" t="s">
        <v>1458</v>
      </c>
      <c r="G227" t="s">
        <v>1458</v>
      </c>
      <c r="H227" t="s">
        <v>1458</v>
      </c>
      <c r="I227" t="s">
        <v>1458</v>
      </c>
      <c r="J227" t="s">
        <v>1458</v>
      </c>
      <c r="K227" t="s">
        <v>1458</v>
      </c>
      <c r="L227" t="s">
        <v>1458</v>
      </c>
      <c r="M227" t="s">
        <v>1458</v>
      </c>
      <c r="N227" t="s">
        <v>1458</v>
      </c>
      <c r="O227" t="s">
        <v>1458</v>
      </c>
    </row>
    <row r="228" spans="1:15">
      <c r="A228" t="s">
        <v>1812</v>
      </c>
      <c r="B228" t="str">
        <f t="shared" si="3"/>
        <v>31206</v>
      </c>
      <c r="C228" t="s">
        <v>1458</v>
      </c>
      <c r="D228" t="s">
        <v>1458</v>
      </c>
      <c r="E228" t="s">
        <v>1458</v>
      </c>
      <c r="F228" t="s">
        <v>1458</v>
      </c>
      <c r="G228" t="s">
        <v>1458</v>
      </c>
      <c r="H228" t="s">
        <v>1458</v>
      </c>
      <c r="I228" t="s">
        <v>1458</v>
      </c>
      <c r="J228" t="s">
        <v>1458</v>
      </c>
      <c r="K228" t="s">
        <v>1458</v>
      </c>
      <c r="L228" t="s">
        <v>1458</v>
      </c>
      <c r="M228" t="s">
        <v>1458</v>
      </c>
      <c r="N228" t="s">
        <v>1458</v>
      </c>
      <c r="O228" t="s">
        <v>1458</v>
      </c>
    </row>
    <row r="229" spans="1:15">
      <c r="A229" t="s">
        <v>1813</v>
      </c>
      <c r="B229" t="str">
        <f t="shared" si="3"/>
        <v>31207</v>
      </c>
      <c r="C229" t="s">
        <v>1458</v>
      </c>
      <c r="D229" t="s">
        <v>1458</v>
      </c>
      <c r="E229" t="s">
        <v>1458</v>
      </c>
      <c r="F229" t="s">
        <v>1458</v>
      </c>
      <c r="G229" t="s">
        <v>1458</v>
      </c>
      <c r="H229" t="s">
        <v>1458</v>
      </c>
      <c r="I229" t="s">
        <v>1458</v>
      </c>
      <c r="J229" t="s">
        <v>1458</v>
      </c>
      <c r="K229" t="s">
        <v>1458</v>
      </c>
      <c r="L229" t="s">
        <v>1458</v>
      </c>
      <c r="M229" t="s">
        <v>1458</v>
      </c>
      <c r="N229" t="s">
        <v>1458</v>
      </c>
      <c r="O229" t="s">
        <v>1458</v>
      </c>
    </row>
    <row r="230" spans="1:15">
      <c r="A230" t="s">
        <v>1814</v>
      </c>
      <c r="B230" t="str">
        <f t="shared" si="3"/>
        <v>31208</v>
      </c>
      <c r="C230" t="s">
        <v>1458</v>
      </c>
      <c r="D230" t="s">
        <v>1458</v>
      </c>
      <c r="E230" t="s">
        <v>1458</v>
      </c>
      <c r="F230" t="s">
        <v>1458</v>
      </c>
      <c r="G230" t="s">
        <v>1458</v>
      </c>
      <c r="H230" t="s">
        <v>1458</v>
      </c>
      <c r="I230" t="s">
        <v>1458</v>
      </c>
      <c r="J230" t="s">
        <v>1458</v>
      </c>
      <c r="K230" t="s">
        <v>1458</v>
      </c>
      <c r="L230" t="s">
        <v>1458</v>
      </c>
      <c r="M230" t="s">
        <v>1458</v>
      </c>
      <c r="N230" t="s">
        <v>1458</v>
      </c>
      <c r="O230" t="s">
        <v>1458</v>
      </c>
    </row>
    <row r="231" spans="1:15">
      <c r="A231" t="s">
        <v>1815</v>
      </c>
      <c r="B231" t="str">
        <f t="shared" si="3"/>
        <v>31208</v>
      </c>
      <c r="C231" t="s">
        <v>1458</v>
      </c>
      <c r="D231" t="s">
        <v>1458</v>
      </c>
      <c r="E231" t="s">
        <v>1458</v>
      </c>
      <c r="F231" t="s">
        <v>1458</v>
      </c>
      <c r="G231" t="s">
        <v>1458</v>
      </c>
      <c r="H231" t="s">
        <v>1458</v>
      </c>
      <c r="I231" t="s">
        <v>1458</v>
      </c>
      <c r="J231" t="s">
        <v>1458</v>
      </c>
      <c r="K231" t="s">
        <v>1458</v>
      </c>
      <c r="L231" t="s">
        <v>1458</v>
      </c>
      <c r="M231" t="s">
        <v>1458</v>
      </c>
      <c r="N231" t="s">
        <v>1458</v>
      </c>
      <c r="O231" t="s">
        <v>1458</v>
      </c>
    </row>
    <row r="232" spans="1:15">
      <c r="A232" t="s">
        <v>1816</v>
      </c>
      <c r="B232" t="str">
        <f t="shared" si="3"/>
        <v>31208</v>
      </c>
      <c r="C232" t="s">
        <v>1458</v>
      </c>
      <c r="D232" t="s">
        <v>1458</v>
      </c>
      <c r="E232" t="s">
        <v>1458</v>
      </c>
      <c r="F232" t="s">
        <v>1458</v>
      </c>
      <c r="G232" t="s">
        <v>1458</v>
      </c>
      <c r="H232" t="s">
        <v>1458</v>
      </c>
      <c r="I232" t="s">
        <v>1458</v>
      </c>
      <c r="J232" t="s">
        <v>1458</v>
      </c>
      <c r="K232" t="s">
        <v>1458</v>
      </c>
      <c r="L232" t="s">
        <v>1458</v>
      </c>
      <c r="M232" t="s">
        <v>1458</v>
      </c>
      <c r="N232" t="s">
        <v>1458</v>
      </c>
      <c r="O232" t="s">
        <v>1458</v>
      </c>
    </row>
    <row r="233" spans="1:15">
      <c r="A233" t="s">
        <v>1817</v>
      </c>
      <c r="B233" t="str">
        <f t="shared" si="3"/>
        <v>31209</v>
      </c>
      <c r="C233" t="s">
        <v>1458</v>
      </c>
      <c r="D233" t="s">
        <v>1458</v>
      </c>
      <c r="E233" t="s">
        <v>1458</v>
      </c>
      <c r="F233" t="s">
        <v>1458</v>
      </c>
      <c r="G233" t="s">
        <v>1458</v>
      </c>
      <c r="H233" t="s">
        <v>1458</v>
      </c>
      <c r="I233" t="s">
        <v>1458</v>
      </c>
      <c r="J233" t="s">
        <v>1458</v>
      </c>
      <c r="K233" t="s">
        <v>1458</v>
      </c>
      <c r="L233" t="s">
        <v>1458</v>
      </c>
      <c r="M233" t="s">
        <v>1458</v>
      </c>
      <c r="N233" t="s">
        <v>1458</v>
      </c>
      <c r="O233" t="s">
        <v>1458</v>
      </c>
    </row>
    <row r="234" spans="1:15">
      <c r="A234" t="s">
        <v>1818</v>
      </c>
      <c r="B234" t="str">
        <f t="shared" si="3"/>
        <v>31210</v>
      </c>
      <c r="C234" t="s">
        <v>1458</v>
      </c>
      <c r="D234" t="s">
        <v>1458</v>
      </c>
      <c r="E234" t="s">
        <v>1458</v>
      </c>
      <c r="F234" t="s">
        <v>1458</v>
      </c>
      <c r="G234" t="s">
        <v>1458</v>
      </c>
      <c r="H234" t="s">
        <v>1458</v>
      </c>
      <c r="I234" t="s">
        <v>1458</v>
      </c>
      <c r="J234" t="s">
        <v>1458</v>
      </c>
      <c r="K234" t="s">
        <v>1458</v>
      </c>
      <c r="L234" t="s">
        <v>1458</v>
      </c>
      <c r="M234" t="s">
        <v>1458</v>
      </c>
      <c r="N234" t="s">
        <v>1458</v>
      </c>
      <c r="O234" t="s">
        <v>1458</v>
      </c>
    </row>
    <row r="235" spans="1:15">
      <c r="A235" t="s">
        <v>1819</v>
      </c>
      <c r="B235" t="str">
        <f t="shared" si="3"/>
        <v>31211</v>
      </c>
      <c r="C235" t="s">
        <v>1458</v>
      </c>
      <c r="D235" t="s">
        <v>1458</v>
      </c>
      <c r="E235" t="s">
        <v>1458</v>
      </c>
      <c r="F235" t="s">
        <v>1458</v>
      </c>
      <c r="G235" t="s">
        <v>1458</v>
      </c>
      <c r="H235" t="s">
        <v>1458</v>
      </c>
      <c r="I235" t="s">
        <v>1458</v>
      </c>
      <c r="J235" t="s">
        <v>1458</v>
      </c>
      <c r="K235" t="s">
        <v>1458</v>
      </c>
      <c r="L235" t="s">
        <v>1458</v>
      </c>
      <c r="M235" t="s">
        <v>1458</v>
      </c>
      <c r="N235" t="s">
        <v>1458</v>
      </c>
      <c r="O235" t="s">
        <v>1458</v>
      </c>
    </row>
    <row r="236" spans="1:15">
      <c r="A236" t="s">
        <v>1503</v>
      </c>
      <c r="B236" t="str">
        <f t="shared" si="3"/>
        <v>31212</v>
      </c>
      <c r="C236" t="s">
        <v>1458</v>
      </c>
      <c r="D236" t="s">
        <v>1458</v>
      </c>
      <c r="E236" t="s">
        <v>1458</v>
      </c>
      <c r="F236" t="s">
        <v>1458</v>
      </c>
      <c r="G236" t="s">
        <v>1458</v>
      </c>
      <c r="H236" t="s">
        <v>1458</v>
      </c>
      <c r="I236" t="s">
        <v>1458</v>
      </c>
      <c r="J236" t="s">
        <v>1458</v>
      </c>
      <c r="K236" t="s">
        <v>1458</v>
      </c>
      <c r="L236" t="s">
        <v>1458</v>
      </c>
      <c r="M236" t="s">
        <v>1458</v>
      </c>
      <c r="N236" t="s">
        <v>1458</v>
      </c>
      <c r="O236" t="s">
        <v>1458</v>
      </c>
    </row>
    <row r="237" spans="1:15">
      <c r="A237" t="s">
        <v>1820</v>
      </c>
      <c r="B237" t="str">
        <f t="shared" si="3"/>
        <v>31212</v>
      </c>
      <c r="C237" t="s">
        <v>1458</v>
      </c>
      <c r="D237" t="s">
        <v>1458</v>
      </c>
      <c r="E237">
        <v>1</v>
      </c>
      <c r="F237" t="s">
        <v>1458</v>
      </c>
      <c r="G237" t="s">
        <v>1458</v>
      </c>
      <c r="H237" t="s">
        <v>1458</v>
      </c>
      <c r="I237" t="s">
        <v>1458</v>
      </c>
      <c r="J237" t="s">
        <v>1458</v>
      </c>
      <c r="K237" t="s">
        <v>1458</v>
      </c>
      <c r="L237" t="s">
        <v>1458</v>
      </c>
      <c r="M237" t="s">
        <v>1458</v>
      </c>
      <c r="N237" t="s">
        <v>1458</v>
      </c>
      <c r="O237">
        <v>1</v>
      </c>
    </row>
    <row r="238" spans="1:15">
      <c r="A238" t="s">
        <v>1821</v>
      </c>
      <c r="B238" t="str">
        <f t="shared" si="3"/>
        <v>31213</v>
      </c>
      <c r="C238" t="s">
        <v>1458</v>
      </c>
      <c r="D238" t="s">
        <v>1458</v>
      </c>
      <c r="E238" t="s">
        <v>1458</v>
      </c>
      <c r="F238" t="s">
        <v>1458</v>
      </c>
      <c r="G238" t="s">
        <v>1458</v>
      </c>
      <c r="H238" t="s">
        <v>1458</v>
      </c>
      <c r="I238" t="s">
        <v>1458</v>
      </c>
      <c r="J238" t="s">
        <v>1458</v>
      </c>
      <c r="K238" t="s">
        <v>1458</v>
      </c>
      <c r="L238" t="s">
        <v>1458</v>
      </c>
      <c r="M238" t="s">
        <v>1458</v>
      </c>
      <c r="N238" t="s">
        <v>1458</v>
      </c>
      <c r="O238" t="s">
        <v>1458</v>
      </c>
    </row>
    <row r="239" spans="1:15">
      <c r="A239" t="s">
        <v>1822</v>
      </c>
      <c r="B239" t="str">
        <f t="shared" si="3"/>
        <v>31214</v>
      </c>
      <c r="C239" t="s">
        <v>1458</v>
      </c>
      <c r="D239" t="s">
        <v>1458</v>
      </c>
      <c r="E239">
        <v>1</v>
      </c>
      <c r="F239" t="s">
        <v>1458</v>
      </c>
      <c r="G239" t="s">
        <v>1458</v>
      </c>
      <c r="H239" t="s">
        <v>1458</v>
      </c>
      <c r="I239" t="s">
        <v>1458</v>
      </c>
      <c r="J239" t="s">
        <v>1458</v>
      </c>
      <c r="K239" t="s">
        <v>1458</v>
      </c>
      <c r="L239" t="s">
        <v>1458</v>
      </c>
      <c r="M239" t="s">
        <v>1458</v>
      </c>
      <c r="N239" t="s">
        <v>1458</v>
      </c>
      <c r="O239">
        <v>1</v>
      </c>
    </row>
    <row r="240" spans="1:15">
      <c r="A240" t="s">
        <v>1823</v>
      </c>
      <c r="B240" t="str">
        <f t="shared" si="3"/>
        <v>31215</v>
      </c>
      <c r="C240" t="s">
        <v>1458</v>
      </c>
      <c r="D240" t="s">
        <v>1458</v>
      </c>
      <c r="E240" t="s">
        <v>1458</v>
      </c>
      <c r="F240" t="s">
        <v>1458</v>
      </c>
      <c r="G240" t="s">
        <v>1458</v>
      </c>
      <c r="H240" t="s">
        <v>1458</v>
      </c>
      <c r="I240" t="s">
        <v>1458</v>
      </c>
      <c r="J240" t="s">
        <v>1458</v>
      </c>
      <c r="K240" t="s">
        <v>1458</v>
      </c>
      <c r="L240" t="s">
        <v>1458</v>
      </c>
      <c r="M240" t="s">
        <v>1458</v>
      </c>
      <c r="N240" t="s">
        <v>1458</v>
      </c>
      <c r="O240" t="s">
        <v>1458</v>
      </c>
    </row>
    <row r="241" spans="1:15">
      <c r="A241" t="s">
        <v>1824</v>
      </c>
      <c r="B241" t="str">
        <f t="shared" si="3"/>
        <v>31216</v>
      </c>
      <c r="C241" t="s">
        <v>1458</v>
      </c>
      <c r="D241" t="s">
        <v>1458</v>
      </c>
      <c r="E241" t="s">
        <v>1458</v>
      </c>
      <c r="F241" t="s">
        <v>1458</v>
      </c>
      <c r="G241" t="s">
        <v>1458</v>
      </c>
      <c r="H241" t="s">
        <v>1458</v>
      </c>
      <c r="I241" t="s">
        <v>1458</v>
      </c>
      <c r="J241" t="s">
        <v>1458</v>
      </c>
      <c r="K241" t="s">
        <v>1458</v>
      </c>
      <c r="L241" t="s">
        <v>1458</v>
      </c>
      <c r="M241" t="s">
        <v>1458</v>
      </c>
      <c r="N241" t="s">
        <v>1458</v>
      </c>
      <c r="O241" t="s">
        <v>1458</v>
      </c>
    </row>
    <row r="242" spans="1:15">
      <c r="A242" t="s">
        <v>1504</v>
      </c>
      <c r="B242" t="str">
        <f t="shared" si="3"/>
        <v>31217</v>
      </c>
      <c r="C242" t="s">
        <v>1458</v>
      </c>
      <c r="D242" t="s">
        <v>1458</v>
      </c>
      <c r="E242">
        <v>1</v>
      </c>
      <c r="F242" t="s">
        <v>1458</v>
      </c>
      <c r="G242" t="s">
        <v>1458</v>
      </c>
      <c r="H242" t="s">
        <v>1458</v>
      </c>
      <c r="I242" t="s">
        <v>1458</v>
      </c>
      <c r="J242" t="s">
        <v>1458</v>
      </c>
      <c r="K242">
        <v>1</v>
      </c>
      <c r="L242" t="s">
        <v>1458</v>
      </c>
      <c r="M242" t="s">
        <v>1458</v>
      </c>
      <c r="N242" t="s">
        <v>1458</v>
      </c>
      <c r="O242">
        <v>2</v>
      </c>
    </row>
    <row r="243" spans="1:15">
      <c r="A243" t="s">
        <v>1825</v>
      </c>
      <c r="B243" t="str">
        <f t="shared" si="3"/>
        <v>31218</v>
      </c>
      <c r="C243" t="s">
        <v>1458</v>
      </c>
      <c r="D243" t="s">
        <v>1458</v>
      </c>
      <c r="E243" t="s">
        <v>1458</v>
      </c>
      <c r="F243" t="s">
        <v>1458</v>
      </c>
      <c r="G243" t="s">
        <v>1458</v>
      </c>
      <c r="H243" t="s">
        <v>1458</v>
      </c>
      <c r="I243" t="s">
        <v>1458</v>
      </c>
      <c r="J243" t="s">
        <v>1458</v>
      </c>
      <c r="K243" t="s">
        <v>1458</v>
      </c>
      <c r="L243" t="s">
        <v>1458</v>
      </c>
      <c r="M243" t="s">
        <v>1458</v>
      </c>
      <c r="N243" t="s">
        <v>1458</v>
      </c>
      <c r="O243" t="s">
        <v>1458</v>
      </c>
    </row>
    <row r="244" spans="1:15">
      <c r="A244" t="s">
        <v>1505</v>
      </c>
      <c r="B244" t="str">
        <f t="shared" si="3"/>
        <v>31219</v>
      </c>
      <c r="C244" t="s">
        <v>1458</v>
      </c>
      <c r="D244" t="s">
        <v>1458</v>
      </c>
      <c r="E244" t="s">
        <v>1458</v>
      </c>
      <c r="F244" t="s">
        <v>1458</v>
      </c>
      <c r="G244" t="s">
        <v>1458</v>
      </c>
      <c r="H244" t="s">
        <v>1458</v>
      </c>
      <c r="I244" t="s">
        <v>1458</v>
      </c>
      <c r="J244">
        <v>1</v>
      </c>
      <c r="K244">
        <v>1</v>
      </c>
      <c r="L244" t="s">
        <v>1458</v>
      </c>
      <c r="M244" t="s">
        <v>1458</v>
      </c>
      <c r="N244" t="s">
        <v>1458</v>
      </c>
      <c r="O244">
        <v>2</v>
      </c>
    </row>
    <row r="245" spans="1:15">
      <c r="A245" t="s">
        <v>1826</v>
      </c>
      <c r="B245" t="str">
        <f t="shared" si="3"/>
        <v>31220</v>
      </c>
      <c r="C245" t="s">
        <v>1458</v>
      </c>
      <c r="D245" t="s">
        <v>1458</v>
      </c>
      <c r="E245" t="s">
        <v>1458</v>
      </c>
      <c r="F245" t="s">
        <v>1458</v>
      </c>
      <c r="G245" t="s">
        <v>1458</v>
      </c>
      <c r="H245" t="s">
        <v>1458</v>
      </c>
      <c r="I245" t="s">
        <v>1458</v>
      </c>
      <c r="J245" t="s">
        <v>1458</v>
      </c>
      <c r="K245" t="s">
        <v>1458</v>
      </c>
      <c r="L245" t="s">
        <v>1458</v>
      </c>
      <c r="M245" t="s">
        <v>1458</v>
      </c>
      <c r="N245" t="s">
        <v>1458</v>
      </c>
      <c r="O245" t="s">
        <v>1458</v>
      </c>
    </row>
    <row r="246" spans="1:15">
      <c r="A246" t="s">
        <v>1827</v>
      </c>
      <c r="B246" t="str">
        <f t="shared" si="3"/>
        <v>31221</v>
      </c>
      <c r="C246" t="s">
        <v>1458</v>
      </c>
      <c r="D246" t="s">
        <v>1458</v>
      </c>
      <c r="E246" t="s">
        <v>1458</v>
      </c>
      <c r="F246" t="s">
        <v>1458</v>
      </c>
      <c r="G246">
        <v>1</v>
      </c>
      <c r="H246" t="s">
        <v>1458</v>
      </c>
      <c r="I246" t="s">
        <v>1458</v>
      </c>
      <c r="J246" t="s">
        <v>1458</v>
      </c>
      <c r="K246" t="s">
        <v>1458</v>
      </c>
      <c r="L246" t="s">
        <v>1458</v>
      </c>
      <c r="M246" t="s">
        <v>1458</v>
      </c>
      <c r="N246" t="s">
        <v>1458</v>
      </c>
      <c r="O246">
        <v>1</v>
      </c>
    </row>
    <row r="247" spans="1:15">
      <c r="A247" t="s">
        <v>1506</v>
      </c>
      <c r="B247" t="str">
        <f t="shared" si="3"/>
        <v>31222</v>
      </c>
      <c r="C247">
        <v>1</v>
      </c>
      <c r="D247" t="s">
        <v>1458</v>
      </c>
      <c r="E247">
        <v>1</v>
      </c>
      <c r="F247" t="s">
        <v>1458</v>
      </c>
      <c r="G247" t="s">
        <v>1458</v>
      </c>
      <c r="H247" t="s">
        <v>1458</v>
      </c>
      <c r="I247" t="s">
        <v>1458</v>
      </c>
      <c r="J247" t="s">
        <v>1458</v>
      </c>
      <c r="K247" t="s">
        <v>1458</v>
      </c>
      <c r="L247">
        <v>1</v>
      </c>
      <c r="M247" t="s">
        <v>1458</v>
      </c>
      <c r="N247">
        <v>2</v>
      </c>
      <c r="O247">
        <v>5</v>
      </c>
    </row>
    <row r="248" spans="1:15">
      <c r="A248" t="s">
        <v>1507</v>
      </c>
      <c r="B248" t="str">
        <f t="shared" si="3"/>
        <v>31223</v>
      </c>
      <c r="C248">
        <v>1</v>
      </c>
      <c r="D248" t="s">
        <v>1458</v>
      </c>
      <c r="E248" t="s">
        <v>1458</v>
      </c>
      <c r="F248" t="s">
        <v>1458</v>
      </c>
      <c r="G248" t="s">
        <v>1458</v>
      </c>
      <c r="H248" t="s">
        <v>1458</v>
      </c>
      <c r="I248">
        <v>1</v>
      </c>
      <c r="J248" t="s">
        <v>1458</v>
      </c>
      <c r="K248">
        <v>2</v>
      </c>
      <c r="L248" t="s">
        <v>1458</v>
      </c>
      <c r="M248" t="s">
        <v>1458</v>
      </c>
      <c r="N248" t="s">
        <v>1458</v>
      </c>
      <c r="O248">
        <v>4</v>
      </c>
    </row>
    <row r="249" spans="1:15">
      <c r="A249" t="s">
        <v>1828</v>
      </c>
      <c r="B249" t="str">
        <f t="shared" si="3"/>
        <v>31223</v>
      </c>
      <c r="C249" t="s">
        <v>1458</v>
      </c>
      <c r="D249" t="s">
        <v>1458</v>
      </c>
      <c r="E249" t="s">
        <v>1458</v>
      </c>
      <c r="F249" t="s">
        <v>1458</v>
      </c>
      <c r="G249">
        <v>1</v>
      </c>
      <c r="H249" t="s">
        <v>1458</v>
      </c>
      <c r="I249" t="s">
        <v>1458</v>
      </c>
      <c r="J249" t="s">
        <v>1458</v>
      </c>
      <c r="K249" t="s">
        <v>1458</v>
      </c>
      <c r="L249" t="s">
        <v>1458</v>
      </c>
      <c r="M249" t="s">
        <v>1458</v>
      </c>
      <c r="N249" t="s">
        <v>1458</v>
      </c>
      <c r="O249">
        <v>1</v>
      </c>
    </row>
    <row r="250" spans="1:15">
      <c r="A250" t="s">
        <v>1508</v>
      </c>
      <c r="B250" t="str">
        <f t="shared" si="3"/>
        <v>31224</v>
      </c>
      <c r="C250" t="s">
        <v>1458</v>
      </c>
      <c r="D250" t="s">
        <v>1458</v>
      </c>
      <c r="E250" t="s">
        <v>1458</v>
      </c>
      <c r="F250" t="s">
        <v>1458</v>
      </c>
      <c r="G250" t="s">
        <v>1458</v>
      </c>
      <c r="H250" t="s">
        <v>1458</v>
      </c>
      <c r="I250" t="s">
        <v>1458</v>
      </c>
      <c r="J250" t="s">
        <v>1458</v>
      </c>
      <c r="K250" t="s">
        <v>1458</v>
      </c>
      <c r="L250" t="s">
        <v>1458</v>
      </c>
      <c r="M250" t="s">
        <v>1458</v>
      </c>
      <c r="N250" t="s">
        <v>1458</v>
      </c>
      <c r="O250" t="s">
        <v>1458</v>
      </c>
    </row>
    <row r="251" spans="1:15">
      <c r="A251" t="s">
        <v>1829</v>
      </c>
      <c r="B251" t="str">
        <f t="shared" si="3"/>
        <v>31224</v>
      </c>
      <c r="C251" t="s">
        <v>1458</v>
      </c>
      <c r="D251" t="s">
        <v>1458</v>
      </c>
      <c r="E251" t="s">
        <v>1458</v>
      </c>
      <c r="F251" t="s">
        <v>1458</v>
      </c>
      <c r="G251" t="s">
        <v>1458</v>
      </c>
      <c r="H251" t="s">
        <v>1458</v>
      </c>
      <c r="I251">
        <v>1</v>
      </c>
      <c r="J251" t="s">
        <v>1458</v>
      </c>
      <c r="K251" t="s">
        <v>1458</v>
      </c>
      <c r="L251" t="s">
        <v>1458</v>
      </c>
      <c r="M251" t="s">
        <v>1458</v>
      </c>
      <c r="N251">
        <v>1</v>
      </c>
      <c r="O251">
        <v>2</v>
      </c>
    </row>
    <row r="252" spans="1:15">
      <c r="A252" t="s">
        <v>1830</v>
      </c>
      <c r="B252" t="str">
        <f t="shared" si="3"/>
        <v>31224</v>
      </c>
      <c r="C252" t="s">
        <v>1458</v>
      </c>
      <c r="D252" t="s">
        <v>1458</v>
      </c>
      <c r="E252" t="s">
        <v>1458</v>
      </c>
      <c r="F252" t="s">
        <v>1458</v>
      </c>
      <c r="G252" t="s">
        <v>1458</v>
      </c>
      <c r="H252" t="s">
        <v>1458</v>
      </c>
      <c r="I252" t="s">
        <v>1458</v>
      </c>
      <c r="J252" t="s">
        <v>1458</v>
      </c>
      <c r="K252" t="s">
        <v>1458</v>
      </c>
      <c r="L252" t="s">
        <v>1458</v>
      </c>
      <c r="M252" t="s">
        <v>1458</v>
      </c>
      <c r="N252" t="s">
        <v>1458</v>
      </c>
      <c r="O252" t="s">
        <v>1458</v>
      </c>
    </row>
    <row r="253" spans="1:15">
      <c r="A253" t="s">
        <v>1831</v>
      </c>
      <c r="B253" t="str">
        <f t="shared" si="3"/>
        <v>31225</v>
      </c>
      <c r="C253" t="s">
        <v>1458</v>
      </c>
      <c r="D253" t="s">
        <v>1458</v>
      </c>
      <c r="E253" t="s">
        <v>1458</v>
      </c>
      <c r="F253" t="s">
        <v>1458</v>
      </c>
      <c r="G253" t="s">
        <v>1458</v>
      </c>
      <c r="H253" t="s">
        <v>1458</v>
      </c>
      <c r="I253" t="s">
        <v>1458</v>
      </c>
      <c r="J253" t="s">
        <v>1458</v>
      </c>
      <c r="K253" t="s">
        <v>1458</v>
      </c>
      <c r="L253" t="s">
        <v>1458</v>
      </c>
      <c r="M253" t="s">
        <v>1458</v>
      </c>
      <c r="N253" t="s">
        <v>1458</v>
      </c>
      <c r="O253" t="s">
        <v>1458</v>
      </c>
    </row>
    <row r="254" spans="1:15">
      <c r="A254" t="s">
        <v>1832</v>
      </c>
      <c r="B254" t="str">
        <f t="shared" si="3"/>
        <v>31226</v>
      </c>
      <c r="C254" t="s">
        <v>1458</v>
      </c>
      <c r="D254" t="s">
        <v>1458</v>
      </c>
      <c r="E254" t="s">
        <v>1458</v>
      </c>
      <c r="F254" t="s">
        <v>1458</v>
      </c>
      <c r="G254" t="s">
        <v>1458</v>
      </c>
      <c r="H254" t="s">
        <v>1458</v>
      </c>
      <c r="I254" t="s">
        <v>1458</v>
      </c>
      <c r="J254" t="s">
        <v>1458</v>
      </c>
      <c r="K254" t="s">
        <v>1458</v>
      </c>
      <c r="L254" t="s">
        <v>1458</v>
      </c>
      <c r="M254" t="s">
        <v>1458</v>
      </c>
      <c r="N254" t="s">
        <v>1458</v>
      </c>
      <c r="O254" t="s">
        <v>1458</v>
      </c>
    </row>
    <row r="255" spans="1:15">
      <c r="A255" t="s">
        <v>1509</v>
      </c>
      <c r="B255" t="str">
        <f t="shared" si="3"/>
        <v>31227</v>
      </c>
      <c r="C255">
        <v>6</v>
      </c>
      <c r="D255">
        <v>4</v>
      </c>
      <c r="E255">
        <v>9</v>
      </c>
      <c r="F255">
        <v>7</v>
      </c>
      <c r="G255">
        <v>4</v>
      </c>
      <c r="H255">
        <v>8</v>
      </c>
      <c r="I255">
        <v>10</v>
      </c>
      <c r="J255">
        <v>13</v>
      </c>
      <c r="K255">
        <v>9</v>
      </c>
      <c r="L255">
        <v>4</v>
      </c>
      <c r="M255">
        <v>3</v>
      </c>
      <c r="N255">
        <v>5</v>
      </c>
      <c r="O255">
        <v>82</v>
      </c>
    </row>
    <row r="256" spans="1:15">
      <c r="A256" t="s">
        <v>1833</v>
      </c>
      <c r="B256" t="str">
        <f t="shared" si="3"/>
        <v>31228</v>
      </c>
      <c r="C256" t="s">
        <v>1458</v>
      </c>
      <c r="D256" t="s">
        <v>1458</v>
      </c>
      <c r="E256" t="s">
        <v>1458</v>
      </c>
      <c r="F256" t="s">
        <v>1458</v>
      </c>
      <c r="G256" t="s">
        <v>1458</v>
      </c>
      <c r="H256" t="s">
        <v>1458</v>
      </c>
      <c r="I256" t="s">
        <v>1458</v>
      </c>
      <c r="J256" t="s">
        <v>1458</v>
      </c>
      <c r="K256" t="s">
        <v>1458</v>
      </c>
      <c r="L256" t="s">
        <v>1458</v>
      </c>
      <c r="M256" t="s">
        <v>1458</v>
      </c>
      <c r="N256" t="s">
        <v>1458</v>
      </c>
      <c r="O256" t="s">
        <v>1458</v>
      </c>
    </row>
    <row r="257" spans="1:15">
      <c r="A257" t="s">
        <v>1510</v>
      </c>
      <c r="B257" t="str">
        <f t="shared" si="3"/>
        <v>31229</v>
      </c>
      <c r="C257" t="s">
        <v>1458</v>
      </c>
      <c r="D257" t="s">
        <v>1458</v>
      </c>
      <c r="E257" t="s">
        <v>1458</v>
      </c>
      <c r="F257">
        <v>1</v>
      </c>
      <c r="G257" t="s">
        <v>1458</v>
      </c>
      <c r="H257" t="s">
        <v>1458</v>
      </c>
      <c r="I257" t="s">
        <v>1458</v>
      </c>
      <c r="J257" t="s">
        <v>1458</v>
      </c>
      <c r="K257" t="s">
        <v>1458</v>
      </c>
      <c r="L257" t="s">
        <v>1458</v>
      </c>
      <c r="M257" t="s">
        <v>1458</v>
      </c>
      <c r="N257" t="s">
        <v>1458</v>
      </c>
      <c r="O257">
        <v>1</v>
      </c>
    </row>
    <row r="258" spans="1:15">
      <c r="A258" t="s">
        <v>1834</v>
      </c>
      <c r="B258" t="str">
        <f t="shared" si="3"/>
        <v>31230</v>
      </c>
      <c r="C258" t="s">
        <v>1458</v>
      </c>
      <c r="D258" t="s">
        <v>1458</v>
      </c>
      <c r="E258" t="s">
        <v>1458</v>
      </c>
      <c r="F258" t="s">
        <v>1458</v>
      </c>
      <c r="G258" t="s">
        <v>1458</v>
      </c>
      <c r="H258" t="s">
        <v>1458</v>
      </c>
      <c r="I258" t="s">
        <v>1458</v>
      </c>
      <c r="J258" t="s">
        <v>1458</v>
      </c>
      <c r="K258" t="s">
        <v>1458</v>
      </c>
      <c r="L258" t="s">
        <v>1458</v>
      </c>
      <c r="M258" t="s">
        <v>1458</v>
      </c>
      <c r="N258" t="s">
        <v>1458</v>
      </c>
      <c r="O258" t="s">
        <v>1458</v>
      </c>
    </row>
    <row r="259" spans="1:15">
      <c r="A259" t="s">
        <v>1511</v>
      </c>
      <c r="B259" t="str">
        <f t="shared" ref="B259:B322" si="4">MID(A259,1,5)</f>
        <v>31231</v>
      </c>
      <c r="C259" t="s">
        <v>1458</v>
      </c>
      <c r="D259" t="s">
        <v>1458</v>
      </c>
      <c r="E259" t="s">
        <v>1458</v>
      </c>
      <c r="F259" t="s">
        <v>1458</v>
      </c>
      <c r="G259" t="s">
        <v>1458</v>
      </c>
      <c r="H259" t="s">
        <v>1458</v>
      </c>
      <c r="I259" t="s">
        <v>1458</v>
      </c>
      <c r="J259">
        <v>1</v>
      </c>
      <c r="K259">
        <v>1</v>
      </c>
      <c r="L259" t="s">
        <v>1458</v>
      </c>
      <c r="M259" t="s">
        <v>1458</v>
      </c>
      <c r="N259" t="s">
        <v>1458</v>
      </c>
      <c r="O259">
        <v>2</v>
      </c>
    </row>
    <row r="260" spans="1:15">
      <c r="A260" t="s">
        <v>1835</v>
      </c>
      <c r="B260" t="str">
        <f t="shared" si="4"/>
        <v>31232</v>
      </c>
      <c r="C260" t="s">
        <v>1458</v>
      </c>
      <c r="D260" t="s">
        <v>1458</v>
      </c>
      <c r="E260" t="s">
        <v>1458</v>
      </c>
      <c r="F260" t="s">
        <v>1458</v>
      </c>
      <c r="G260" t="s">
        <v>1458</v>
      </c>
      <c r="H260" t="s">
        <v>1458</v>
      </c>
      <c r="I260" t="s">
        <v>1458</v>
      </c>
      <c r="J260" t="s">
        <v>1458</v>
      </c>
      <c r="K260" t="s">
        <v>1458</v>
      </c>
      <c r="L260" t="s">
        <v>1458</v>
      </c>
      <c r="M260" t="s">
        <v>1458</v>
      </c>
      <c r="N260" t="s">
        <v>1458</v>
      </c>
      <c r="O260" t="s">
        <v>1458</v>
      </c>
    </row>
    <row r="261" spans="1:15">
      <c r="A261" t="s">
        <v>1836</v>
      </c>
      <c r="B261" t="str">
        <f t="shared" si="4"/>
        <v>31233</v>
      </c>
      <c r="C261" t="s">
        <v>1458</v>
      </c>
      <c r="D261" t="s">
        <v>1458</v>
      </c>
      <c r="E261" t="s">
        <v>1458</v>
      </c>
      <c r="F261" t="s">
        <v>1458</v>
      </c>
      <c r="G261" t="s">
        <v>1458</v>
      </c>
      <c r="H261" t="s">
        <v>1458</v>
      </c>
      <c r="I261" t="s">
        <v>1458</v>
      </c>
      <c r="J261" t="s">
        <v>1458</v>
      </c>
      <c r="K261" t="s">
        <v>1458</v>
      </c>
      <c r="L261" t="s">
        <v>1458</v>
      </c>
      <c r="M261" t="s">
        <v>1458</v>
      </c>
      <c r="N261" t="s">
        <v>1458</v>
      </c>
      <c r="O261" t="s">
        <v>1458</v>
      </c>
    </row>
    <row r="262" spans="1:15">
      <c r="A262" t="s">
        <v>1837</v>
      </c>
      <c r="B262" t="str">
        <f t="shared" si="4"/>
        <v>31234</v>
      </c>
      <c r="C262" t="s">
        <v>1458</v>
      </c>
      <c r="D262" t="s">
        <v>1458</v>
      </c>
      <c r="E262" t="s">
        <v>1458</v>
      </c>
      <c r="F262" t="s">
        <v>1458</v>
      </c>
      <c r="G262" t="s">
        <v>1458</v>
      </c>
      <c r="H262" t="s">
        <v>1458</v>
      </c>
      <c r="I262" t="s">
        <v>1458</v>
      </c>
      <c r="J262" t="s">
        <v>1458</v>
      </c>
      <c r="K262" t="s">
        <v>1458</v>
      </c>
      <c r="L262" t="s">
        <v>1458</v>
      </c>
      <c r="M262" t="s">
        <v>1458</v>
      </c>
      <c r="N262" t="s">
        <v>1458</v>
      </c>
      <c r="O262" t="s">
        <v>1458</v>
      </c>
    </row>
    <row r="263" spans="1:15">
      <c r="A263" t="s">
        <v>1838</v>
      </c>
      <c r="B263" t="str">
        <f t="shared" si="4"/>
        <v>31235</v>
      </c>
      <c r="C263" t="s">
        <v>1458</v>
      </c>
      <c r="D263" t="s">
        <v>1458</v>
      </c>
      <c r="E263" t="s">
        <v>1458</v>
      </c>
      <c r="F263" t="s">
        <v>1458</v>
      </c>
      <c r="G263" t="s">
        <v>1458</v>
      </c>
      <c r="H263" t="s">
        <v>1458</v>
      </c>
      <c r="I263" t="s">
        <v>1458</v>
      </c>
      <c r="J263" t="s">
        <v>1458</v>
      </c>
      <c r="K263" t="s">
        <v>1458</v>
      </c>
      <c r="L263" t="s">
        <v>1458</v>
      </c>
      <c r="M263" t="s">
        <v>1458</v>
      </c>
      <c r="N263" t="s">
        <v>1458</v>
      </c>
      <c r="O263" t="s">
        <v>1458</v>
      </c>
    </row>
    <row r="264" spans="1:15">
      <c r="A264" t="s">
        <v>1839</v>
      </c>
      <c r="B264" t="str">
        <f t="shared" si="4"/>
        <v>31235</v>
      </c>
      <c r="C264" t="s">
        <v>1458</v>
      </c>
      <c r="D264" t="s">
        <v>1458</v>
      </c>
      <c r="E264" t="s">
        <v>1458</v>
      </c>
      <c r="F264" t="s">
        <v>1458</v>
      </c>
      <c r="G264" t="s">
        <v>1458</v>
      </c>
      <c r="H264" t="s">
        <v>1458</v>
      </c>
      <c r="I264" t="s">
        <v>1458</v>
      </c>
      <c r="J264" t="s">
        <v>1458</v>
      </c>
      <c r="K264" t="s">
        <v>1458</v>
      </c>
      <c r="L264" t="s">
        <v>1458</v>
      </c>
      <c r="M264" t="s">
        <v>1458</v>
      </c>
      <c r="N264" t="s">
        <v>1458</v>
      </c>
      <c r="O264" t="s">
        <v>1458</v>
      </c>
    </row>
    <row r="265" spans="1:15">
      <c r="A265" t="s">
        <v>1840</v>
      </c>
      <c r="B265" t="str">
        <f t="shared" si="4"/>
        <v>31236</v>
      </c>
      <c r="C265" t="s">
        <v>1458</v>
      </c>
      <c r="D265" t="s">
        <v>1458</v>
      </c>
      <c r="E265" t="s">
        <v>1458</v>
      </c>
      <c r="F265" t="s">
        <v>1458</v>
      </c>
      <c r="G265" t="s">
        <v>1458</v>
      </c>
      <c r="H265" t="s">
        <v>1458</v>
      </c>
      <c r="I265" t="s">
        <v>1458</v>
      </c>
      <c r="J265" t="s">
        <v>1458</v>
      </c>
      <c r="K265" t="s">
        <v>1458</v>
      </c>
      <c r="L265" t="s">
        <v>1458</v>
      </c>
      <c r="M265" t="s">
        <v>1458</v>
      </c>
      <c r="N265" t="s">
        <v>1458</v>
      </c>
      <c r="O265" t="s">
        <v>1458</v>
      </c>
    </row>
    <row r="266" spans="1:15">
      <c r="A266" t="s">
        <v>1512</v>
      </c>
      <c r="B266" t="str">
        <f t="shared" si="4"/>
        <v>31237</v>
      </c>
      <c r="C266" t="s">
        <v>1458</v>
      </c>
      <c r="D266" t="s">
        <v>1458</v>
      </c>
      <c r="E266" t="s">
        <v>1458</v>
      </c>
      <c r="F266" t="s">
        <v>1458</v>
      </c>
      <c r="G266">
        <v>1</v>
      </c>
      <c r="H266" t="s">
        <v>1458</v>
      </c>
      <c r="I266" t="s">
        <v>1458</v>
      </c>
      <c r="J266" t="s">
        <v>1458</v>
      </c>
      <c r="K266" t="s">
        <v>1458</v>
      </c>
      <c r="L266" t="s">
        <v>1458</v>
      </c>
      <c r="M266" t="s">
        <v>1458</v>
      </c>
      <c r="N266" t="s">
        <v>1458</v>
      </c>
      <c r="O266">
        <v>1</v>
      </c>
    </row>
    <row r="267" spans="1:15">
      <c r="A267" t="s">
        <v>1841</v>
      </c>
      <c r="B267" t="str">
        <f t="shared" si="4"/>
        <v>31238</v>
      </c>
      <c r="C267" t="s">
        <v>1458</v>
      </c>
      <c r="D267" t="s">
        <v>1458</v>
      </c>
      <c r="E267" t="s">
        <v>1458</v>
      </c>
      <c r="F267" t="s">
        <v>1458</v>
      </c>
      <c r="G267" t="s">
        <v>1458</v>
      </c>
      <c r="H267" t="s">
        <v>1458</v>
      </c>
      <c r="I267" t="s">
        <v>1458</v>
      </c>
      <c r="J267" t="s">
        <v>1458</v>
      </c>
      <c r="K267" t="s">
        <v>1458</v>
      </c>
      <c r="L267" t="s">
        <v>1458</v>
      </c>
      <c r="M267" t="s">
        <v>1458</v>
      </c>
      <c r="N267" t="s">
        <v>1458</v>
      </c>
      <c r="O267" t="s">
        <v>1458</v>
      </c>
    </row>
    <row r="268" spans="1:15">
      <c r="A268" t="s">
        <v>1842</v>
      </c>
      <c r="B268" t="str">
        <f t="shared" si="4"/>
        <v>31238</v>
      </c>
      <c r="C268" t="s">
        <v>1458</v>
      </c>
      <c r="D268" t="s">
        <v>1458</v>
      </c>
      <c r="E268" t="s">
        <v>1458</v>
      </c>
      <c r="F268" t="s">
        <v>1458</v>
      </c>
      <c r="G268" t="s">
        <v>1458</v>
      </c>
      <c r="H268" t="s">
        <v>1458</v>
      </c>
      <c r="I268" t="s">
        <v>1458</v>
      </c>
      <c r="J268" t="s">
        <v>1458</v>
      </c>
      <c r="K268" t="s">
        <v>1458</v>
      </c>
      <c r="L268" t="s">
        <v>1458</v>
      </c>
      <c r="M268" t="s">
        <v>1458</v>
      </c>
      <c r="N268" t="s">
        <v>1458</v>
      </c>
      <c r="O268" t="s">
        <v>1458</v>
      </c>
    </row>
    <row r="269" spans="1:15">
      <c r="A269" t="s">
        <v>1843</v>
      </c>
      <c r="B269" t="str">
        <f t="shared" si="4"/>
        <v>31239</v>
      </c>
      <c r="C269" t="s">
        <v>1458</v>
      </c>
      <c r="D269" t="s">
        <v>1458</v>
      </c>
      <c r="E269" t="s">
        <v>1458</v>
      </c>
      <c r="F269" t="s">
        <v>1458</v>
      </c>
      <c r="G269" t="s">
        <v>1458</v>
      </c>
      <c r="H269" t="s">
        <v>1458</v>
      </c>
      <c r="I269" t="s">
        <v>1458</v>
      </c>
      <c r="J269" t="s">
        <v>1458</v>
      </c>
      <c r="K269" t="s">
        <v>1458</v>
      </c>
      <c r="L269" t="s">
        <v>1458</v>
      </c>
      <c r="M269" t="s">
        <v>1458</v>
      </c>
      <c r="N269" t="s">
        <v>1458</v>
      </c>
      <c r="O269" t="s">
        <v>1458</v>
      </c>
    </row>
    <row r="270" spans="1:15">
      <c r="A270" t="s">
        <v>1844</v>
      </c>
      <c r="B270" t="str">
        <f t="shared" si="4"/>
        <v>31240</v>
      </c>
      <c r="C270" t="s">
        <v>1458</v>
      </c>
      <c r="D270" t="s">
        <v>1458</v>
      </c>
      <c r="E270" t="s">
        <v>1458</v>
      </c>
      <c r="F270" t="s">
        <v>1458</v>
      </c>
      <c r="G270" t="s">
        <v>1458</v>
      </c>
      <c r="H270" t="s">
        <v>1458</v>
      </c>
      <c r="I270" t="s">
        <v>1458</v>
      </c>
      <c r="J270" t="s">
        <v>1458</v>
      </c>
      <c r="K270" t="s">
        <v>1458</v>
      </c>
      <c r="L270" t="s">
        <v>1458</v>
      </c>
      <c r="M270" t="s">
        <v>1458</v>
      </c>
      <c r="N270" t="s">
        <v>1458</v>
      </c>
      <c r="O270" t="s">
        <v>1458</v>
      </c>
    </row>
    <row r="271" spans="1:15">
      <c r="A271" t="s">
        <v>1845</v>
      </c>
      <c r="B271" t="str">
        <f t="shared" si="4"/>
        <v>31241</v>
      </c>
      <c r="C271" t="s">
        <v>1458</v>
      </c>
      <c r="D271" t="s">
        <v>1458</v>
      </c>
      <c r="E271" t="s">
        <v>1458</v>
      </c>
      <c r="F271" t="s">
        <v>1458</v>
      </c>
      <c r="G271" t="s">
        <v>1458</v>
      </c>
      <c r="H271" t="s">
        <v>1458</v>
      </c>
      <c r="I271" t="s">
        <v>1458</v>
      </c>
      <c r="J271" t="s">
        <v>1458</v>
      </c>
      <c r="K271">
        <v>1</v>
      </c>
      <c r="L271" t="s">
        <v>1458</v>
      </c>
      <c r="M271" t="s">
        <v>1458</v>
      </c>
      <c r="N271" t="s">
        <v>1458</v>
      </c>
      <c r="O271">
        <v>1</v>
      </c>
    </row>
    <row r="272" spans="1:15">
      <c r="A272" t="s">
        <v>1846</v>
      </c>
      <c r="B272" t="str">
        <f t="shared" si="4"/>
        <v>31242</v>
      </c>
      <c r="C272" t="s">
        <v>1458</v>
      </c>
      <c r="D272" t="s">
        <v>1458</v>
      </c>
      <c r="E272" t="s">
        <v>1458</v>
      </c>
      <c r="F272" t="s">
        <v>1458</v>
      </c>
      <c r="G272" t="s">
        <v>1458</v>
      </c>
      <c r="H272" t="s">
        <v>1458</v>
      </c>
      <c r="I272" t="s">
        <v>1458</v>
      </c>
      <c r="J272" t="s">
        <v>1458</v>
      </c>
      <c r="K272" t="s">
        <v>1458</v>
      </c>
      <c r="L272" t="s">
        <v>1458</v>
      </c>
      <c r="M272" t="s">
        <v>1458</v>
      </c>
      <c r="N272" t="s">
        <v>1458</v>
      </c>
      <c r="O272" t="s">
        <v>1458</v>
      </c>
    </row>
    <row r="273" spans="1:15">
      <c r="A273" t="s">
        <v>1847</v>
      </c>
      <c r="B273" t="str">
        <f t="shared" si="4"/>
        <v>31243</v>
      </c>
      <c r="C273" t="s">
        <v>1458</v>
      </c>
      <c r="D273" t="s">
        <v>1458</v>
      </c>
      <c r="E273" t="s">
        <v>1458</v>
      </c>
      <c r="F273" t="s">
        <v>1458</v>
      </c>
      <c r="G273" t="s">
        <v>1458</v>
      </c>
      <c r="H273" t="s">
        <v>1458</v>
      </c>
      <c r="I273" t="s">
        <v>1458</v>
      </c>
      <c r="J273" t="s">
        <v>1458</v>
      </c>
      <c r="K273" t="s">
        <v>1458</v>
      </c>
      <c r="L273" t="s">
        <v>1458</v>
      </c>
      <c r="M273" t="s">
        <v>1458</v>
      </c>
      <c r="N273" t="s">
        <v>1458</v>
      </c>
      <c r="O273" t="s">
        <v>1458</v>
      </c>
    </row>
    <row r="274" spans="1:15">
      <c r="A274" t="s">
        <v>1848</v>
      </c>
      <c r="B274" t="str">
        <f t="shared" si="4"/>
        <v>31244</v>
      </c>
      <c r="C274" t="s">
        <v>1458</v>
      </c>
      <c r="D274" t="s">
        <v>1458</v>
      </c>
      <c r="E274" t="s">
        <v>1458</v>
      </c>
      <c r="F274" t="s">
        <v>1458</v>
      </c>
      <c r="G274" t="s">
        <v>1458</v>
      </c>
      <c r="H274" t="s">
        <v>1458</v>
      </c>
      <c r="I274" t="s">
        <v>1458</v>
      </c>
      <c r="J274" t="s">
        <v>1458</v>
      </c>
      <c r="K274" t="s">
        <v>1458</v>
      </c>
      <c r="L274" t="s">
        <v>1458</v>
      </c>
      <c r="M274" t="s">
        <v>1458</v>
      </c>
      <c r="N274" t="s">
        <v>1458</v>
      </c>
      <c r="O274" t="s">
        <v>1458</v>
      </c>
    </row>
    <row r="275" spans="1:15">
      <c r="A275" t="s">
        <v>1849</v>
      </c>
      <c r="B275" t="str">
        <f t="shared" si="4"/>
        <v>31245</v>
      </c>
      <c r="C275" t="s">
        <v>1458</v>
      </c>
      <c r="D275" t="s">
        <v>1458</v>
      </c>
      <c r="E275" t="s">
        <v>1458</v>
      </c>
      <c r="F275" t="s">
        <v>1458</v>
      </c>
      <c r="G275" t="s">
        <v>1458</v>
      </c>
      <c r="H275" t="s">
        <v>1458</v>
      </c>
      <c r="I275" t="s">
        <v>1458</v>
      </c>
      <c r="J275" t="s">
        <v>1458</v>
      </c>
      <c r="K275" t="s">
        <v>1458</v>
      </c>
      <c r="L275" t="s">
        <v>1458</v>
      </c>
      <c r="M275" t="s">
        <v>1458</v>
      </c>
      <c r="N275" t="s">
        <v>1458</v>
      </c>
      <c r="O275" t="s">
        <v>1458</v>
      </c>
    </row>
    <row r="276" spans="1:15">
      <c r="A276" t="s">
        <v>1850</v>
      </c>
      <c r="B276" t="str">
        <f t="shared" si="4"/>
        <v>31246</v>
      </c>
      <c r="C276" t="s">
        <v>1458</v>
      </c>
      <c r="D276" t="s">
        <v>1458</v>
      </c>
      <c r="E276" t="s">
        <v>1458</v>
      </c>
      <c r="F276" t="s">
        <v>1458</v>
      </c>
      <c r="G276" t="s">
        <v>1458</v>
      </c>
      <c r="H276" t="s">
        <v>1458</v>
      </c>
      <c r="I276" t="s">
        <v>1458</v>
      </c>
      <c r="J276" t="s">
        <v>1458</v>
      </c>
      <c r="K276" t="s">
        <v>1458</v>
      </c>
      <c r="L276" t="s">
        <v>1458</v>
      </c>
      <c r="M276" t="s">
        <v>1458</v>
      </c>
      <c r="N276" t="s">
        <v>1458</v>
      </c>
      <c r="O276" t="s">
        <v>1458</v>
      </c>
    </row>
    <row r="277" spans="1:15">
      <c r="A277" t="s">
        <v>1851</v>
      </c>
      <c r="B277" t="str">
        <f t="shared" si="4"/>
        <v>31247</v>
      </c>
      <c r="C277" t="s">
        <v>1458</v>
      </c>
      <c r="D277" t="s">
        <v>1458</v>
      </c>
      <c r="E277" t="s">
        <v>1458</v>
      </c>
      <c r="F277" t="s">
        <v>1458</v>
      </c>
      <c r="G277" t="s">
        <v>1458</v>
      </c>
      <c r="H277" t="s">
        <v>1458</v>
      </c>
      <c r="I277" t="s">
        <v>1458</v>
      </c>
      <c r="J277" t="s">
        <v>1458</v>
      </c>
      <c r="K277" t="s">
        <v>1458</v>
      </c>
      <c r="L277">
        <v>1</v>
      </c>
      <c r="M277" t="s">
        <v>1458</v>
      </c>
      <c r="N277" t="s">
        <v>1458</v>
      </c>
      <c r="O277">
        <v>1</v>
      </c>
    </row>
    <row r="278" spans="1:15">
      <c r="A278" t="s">
        <v>1852</v>
      </c>
      <c r="B278" t="str">
        <f t="shared" si="4"/>
        <v>31248</v>
      </c>
      <c r="C278" t="s">
        <v>1458</v>
      </c>
      <c r="D278" t="s">
        <v>1458</v>
      </c>
      <c r="E278" t="s">
        <v>1458</v>
      </c>
      <c r="F278" t="s">
        <v>1458</v>
      </c>
      <c r="G278" t="s">
        <v>1458</v>
      </c>
      <c r="H278" t="s">
        <v>1458</v>
      </c>
      <c r="I278" t="s">
        <v>1458</v>
      </c>
      <c r="J278" t="s">
        <v>1458</v>
      </c>
      <c r="K278" t="s">
        <v>1458</v>
      </c>
      <c r="L278" t="s">
        <v>1458</v>
      </c>
      <c r="M278" t="s">
        <v>1458</v>
      </c>
      <c r="N278" t="s">
        <v>1458</v>
      </c>
      <c r="O278" t="s">
        <v>1458</v>
      </c>
    </row>
    <row r="279" spans="1:15">
      <c r="A279" t="s">
        <v>1853</v>
      </c>
      <c r="B279" t="str">
        <f t="shared" si="4"/>
        <v>31249</v>
      </c>
      <c r="C279" t="s">
        <v>1458</v>
      </c>
      <c r="D279" t="s">
        <v>1458</v>
      </c>
      <c r="E279" t="s">
        <v>1458</v>
      </c>
      <c r="F279" t="s">
        <v>1458</v>
      </c>
      <c r="G279" t="s">
        <v>1458</v>
      </c>
      <c r="H279" t="s">
        <v>1458</v>
      </c>
      <c r="I279" t="s">
        <v>1458</v>
      </c>
      <c r="J279" t="s">
        <v>1458</v>
      </c>
      <c r="K279" t="s">
        <v>1458</v>
      </c>
      <c r="L279" t="s">
        <v>1458</v>
      </c>
      <c r="M279" t="s">
        <v>1458</v>
      </c>
      <c r="N279">
        <v>1</v>
      </c>
      <c r="O279">
        <v>1</v>
      </c>
    </row>
    <row r="280" spans="1:15">
      <c r="A280" t="s">
        <v>1854</v>
      </c>
      <c r="B280" t="str">
        <f t="shared" si="4"/>
        <v>31250</v>
      </c>
      <c r="C280" t="s">
        <v>1458</v>
      </c>
      <c r="D280" t="s">
        <v>1458</v>
      </c>
      <c r="E280" t="s">
        <v>1458</v>
      </c>
      <c r="F280" t="s">
        <v>1458</v>
      </c>
      <c r="G280" t="s">
        <v>1458</v>
      </c>
      <c r="H280" t="s">
        <v>1458</v>
      </c>
      <c r="I280" t="s">
        <v>1458</v>
      </c>
      <c r="J280" t="s">
        <v>1458</v>
      </c>
      <c r="K280" t="s">
        <v>1458</v>
      </c>
      <c r="L280" t="s">
        <v>1458</v>
      </c>
      <c r="M280" t="s">
        <v>1458</v>
      </c>
      <c r="N280" t="s">
        <v>1458</v>
      </c>
      <c r="O280" t="s">
        <v>1458</v>
      </c>
    </row>
    <row r="281" spans="1:15">
      <c r="A281" t="s">
        <v>1513</v>
      </c>
      <c r="B281" t="str">
        <f t="shared" si="4"/>
        <v>31251</v>
      </c>
      <c r="C281" t="s">
        <v>1458</v>
      </c>
      <c r="D281">
        <v>1</v>
      </c>
      <c r="E281" t="s">
        <v>1458</v>
      </c>
      <c r="F281">
        <v>1</v>
      </c>
      <c r="G281" t="s">
        <v>1458</v>
      </c>
      <c r="H281">
        <v>3</v>
      </c>
      <c r="I281" t="s">
        <v>1458</v>
      </c>
      <c r="J281" t="s">
        <v>1458</v>
      </c>
      <c r="K281">
        <v>1</v>
      </c>
      <c r="L281">
        <v>1</v>
      </c>
      <c r="M281" t="s">
        <v>1458</v>
      </c>
      <c r="N281" t="s">
        <v>1458</v>
      </c>
      <c r="O281">
        <v>7</v>
      </c>
    </row>
    <row r="282" spans="1:15">
      <c r="A282" t="s">
        <v>1855</v>
      </c>
      <c r="B282" t="str">
        <f t="shared" si="4"/>
        <v>31252</v>
      </c>
      <c r="C282" t="s">
        <v>1458</v>
      </c>
      <c r="D282" t="s">
        <v>1458</v>
      </c>
      <c r="E282" t="s">
        <v>1458</v>
      </c>
      <c r="F282" t="s">
        <v>1458</v>
      </c>
      <c r="G282" t="s">
        <v>1458</v>
      </c>
      <c r="H282" t="s">
        <v>1458</v>
      </c>
      <c r="I282" t="s">
        <v>1458</v>
      </c>
      <c r="J282" t="s">
        <v>1458</v>
      </c>
      <c r="K282" t="s">
        <v>1458</v>
      </c>
      <c r="L282" t="s">
        <v>1458</v>
      </c>
      <c r="M282" t="s">
        <v>1458</v>
      </c>
      <c r="N282" t="s">
        <v>1458</v>
      </c>
      <c r="O282" t="s">
        <v>1458</v>
      </c>
    </row>
    <row r="283" spans="1:15">
      <c r="A283" t="s">
        <v>1856</v>
      </c>
      <c r="B283" t="str">
        <f t="shared" si="4"/>
        <v>31253</v>
      </c>
      <c r="C283" t="s">
        <v>1458</v>
      </c>
      <c r="D283" t="s">
        <v>1458</v>
      </c>
      <c r="E283" t="s">
        <v>1458</v>
      </c>
      <c r="F283" t="s">
        <v>1458</v>
      </c>
      <c r="G283" t="s">
        <v>1458</v>
      </c>
      <c r="H283" t="s">
        <v>1458</v>
      </c>
      <c r="I283" t="s">
        <v>1458</v>
      </c>
      <c r="J283" t="s">
        <v>1458</v>
      </c>
      <c r="K283" t="s">
        <v>1458</v>
      </c>
      <c r="L283" t="s">
        <v>1458</v>
      </c>
      <c r="M283" t="s">
        <v>1458</v>
      </c>
      <c r="N283" t="s">
        <v>1458</v>
      </c>
      <c r="O283" t="s">
        <v>1458</v>
      </c>
    </row>
    <row r="284" spans="1:15">
      <c r="A284" t="s">
        <v>1857</v>
      </c>
      <c r="B284" t="str">
        <f t="shared" si="4"/>
        <v>31254</v>
      </c>
      <c r="C284" t="s">
        <v>1458</v>
      </c>
      <c r="D284" t="s">
        <v>1458</v>
      </c>
      <c r="E284" t="s">
        <v>1458</v>
      </c>
      <c r="F284" t="s">
        <v>1458</v>
      </c>
      <c r="G284" t="s">
        <v>1458</v>
      </c>
      <c r="H284" t="s">
        <v>1458</v>
      </c>
      <c r="I284" t="s">
        <v>1458</v>
      </c>
      <c r="J284" t="s">
        <v>1458</v>
      </c>
      <c r="K284" t="s">
        <v>1458</v>
      </c>
      <c r="L284" t="s">
        <v>1458</v>
      </c>
      <c r="M284" t="s">
        <v>1458</v>
      </c>
      <c r="N284" t="s">
        <v>1458</v>
      </c>
      <c r="O284" t="s">
        <v>1458</v>
      </c>
    </row>
    <row r="285" spans="1:15">
      <c r="A285" t="s">
        <v>1858</v>
      </c>
      <c r="B285" t="str">
        <f t="shared" si="4"/>
        <v>31255</v>
      </c>
      <c r="C285" t="s">
        <v>1458</v>
      </c>
      <c r="D285" t="s">
        <v>1458</v>
      </c>
      <c r="E285" t="s">
        <v>1458</v>
      </c>
      <c r="F285" t="s">
        <v>1458</v>
      </c>
      <c r="G285" t="s">
        <v>1458</v>
      </c>
      <c r="H285" t="s">
        <v>1458</v>
      </c>
      <c r="I285" t="s">
        <v>1458</v>
      </c>
      <c r="J285" t="s">
        <v>1458</v>
      </c>
      <c r="K285" t="s">
        <v>1458</v>
      </c>
      <c r="L285" t="s">
        <v>1458</v>
      </c>
      <c r="M285" t="s">
        <v>1458</v>
      </c>
      <c r="N285" t="s">
        <v>1458</v>
      </c>
      <c r="O285" t="s">
        <v>1458</v>
      </c>
    </row>
    <row r="286" spans="1:15">
      <c r="A286" t="s">
        <v>1859</v>
      </c>
      <c r="B286" t="str">
        <f t="shared" si="4"/>
        <v>31256</v>
      </c>
      <c r="C286" t="s">
        <v>1458</v>
      </c>
      <c r="D286" t="s">
        <v>1458</v>
      </c>
      <c r="E286" t="s">
        <v>1458</v>
      </c>
      <c r="F286" t="s">
        <v>1458</v>
      </c>
      <c r="G286" t="s">
        <v>1458</v>
      </c>
      <c r="H286" t="s">
        <v>1458</v>
      </c>
      <c r="I286" t="s">
        <v>1458</v>
      </c>
      <c r="J286" t="s">
        <v>1458</v>
      </c>
      <c r="K286" t="s">
        <v>1458</v>
      </c>
      <c r="L286" t="s">
        <v>1458</v>
      </c>
      <c r="M286" t="s">
        <v>1458</v>
      </c>
      <c r="N286" t="s">
        <v>1458</v>
      </c>
      <c r="O286" t="s">
        <v>1458</v>
      </c>
    </row>
    <row r="287" spans="1:15">
      <c r="A287" t="s">
        <v>1860</v>
      </c>
      <c r="B287" t="str">
        <f t="shared" si="4"/>
        <v>31257</v>
      </c>
      <c r="C287" t="s">
        <v>1458</v>
      </c>
      <c r="D287" t="s">
        <v>1458</v>
      </c>
      <c r="E287" t="s">
        <v>1458</v>
      </c>
      <c r="F287" t="s">
        <v>1458</v>
      </c>
      <c r="G287" t="s">
        <v>1458</v>
      </c>
      <c r="H287" t="s">
        <v>1458</v>
      </c>
      <c r="I287" t="s">
        <v>1458</v>
      </c>
      <c r="J287" t="s">
        <v>1458</v>
      </c>
      <c r="K287" t="s">
        <v>1458</v>
      </c>
      <c r="L287" t="s">
        <v>1458</v>
      </c>
      <c r="M287" t="s">
        <v>1458</v>
      </c>
      <c r="N287" t="s">
        <v>1458</v>
      </c>
      <c r="O287" t="s">
        <v>1458</v>
      </c>
    </row>
    <row r="288" spans="1:15">
      <c r="A288" t="s">
        <v>1861</v>
      </c>
      <c r="B288" t="str">
        <f t="shared" si="4"/>
        <v>31258</v>
      </c>
      <c r="C288" t="s">
        <v>1458</v>
      </c>
      <c r="D288" t="s">
        <v>1458</v>
      </c>
      <c r="E288" t="s">
        <v>1458</v>
      </c>
      <c r="F288" t="s">
        <v>1458</v>
      </c>
      <c r="G288" t="s">
        <v>1458</v>
      </c>
      <c r="H288" t="s">
        <v>1458</v>
      </c>
      <c r="I288" t="s">
        <v>1458</v>
      </c>
      <c r="J288" t="s">
        <v>1458</v>
      </c>
      <c r="K288" t="s">
        <v>1458</v>
      </c>
      <c r="L288" t="s">
        <v>1458</v>
      </c>
      <c r="M288" t="s">
        <v>1458</v>
      </c>
      <c r="N288" t="s">
        <v>1458</v>
      </c>
      <c r="O288" t="s">
        <v>1458</v>
      </c>
    </row>
    <row r="289" spans="1:15">
      <c r="A289" t="s">
        <v>1862</v>
      </c>
      <c r="B289" t="str">
        <f t="shared" si="4"/>
        <v>31259</v>
      </c>
      <c r="C289" t="s">
        <v>1458</v>
      </c>
      <c r="D289" t="s">
        <v>1458</v>
      </c>
      <c r="E289" t="s">
        <v>1458</v>
      </c>
      <c r="F289" t="s">
        <v>1458</v>
      </c>
      <c r="G289" t="s">
        <v>1458</v>
      </c>
      <c r="H289" t="s">
        <v>1458</v>
      </c>
      <c r="I289" t="s">
        <v>1458</v>
      </c>
      <c r="J289" t="s">
        <v>1458</v>
      </c>
      <c r="K289" t="s">
        <v>1458</v>
      </c>
      <c r="L289" t="s">
        <v>1458</v>
      </c>
      <c r="M289" t="s">
        <v>1458</v>
      </c>
      <c r="N289" t="s">
        <v>1458</v>
      </c>
      <c r="O289" t="s">
        <v>1458</v>
      </c>
    </row>
    <row r="290" spans="1:15">
      <c r="A290" t="s">
        <v>1863</v>
      </c>
      <c r="B290" t="str">
        <f t="shared" si="4"/>
        <v>31259</v>
      </c>
      <c r="C290" t="s">
        <v>1458</v>
      </c>
      <c r="D290" t="s">
        <v>1458</v>
      </c>
      <c r="E290" t="s">
        <v>1458</v>
      </c>
      <c r="F290" t="s">
        <v>1458</v>
      </c>
      <c r="G290" t="s">
        <v>1458</v>
      </c>
      <c r="H290" t="s">
        <v>1458</v>
      </c>
      <c r="I290" t="s">
        <v>1458</v>
      </c>
      <c r="J290" t="s">
        <v>1458</v>
      </c>
      <c r="K290" t="s">
        <v>1458</v>
      </c>
      <c r="L290" t="s">
        <v>1458</v>
      </c>
      <c r="M290" t="s">
        <v>1458</v>
      </c>
      <c r="N290" t="s">
        <v>1458</v>
      </c>
      <c r="O290" t="s">
        <v>1458</v>
      </c>
    </row>
    <row r="291" spans="1:15">
      <c r="A291" t="s">
        <v>1514</v>
      </c>
      <c r="B291" t="str">
        <f t="shared" si="4"/>
        <v>31260</v>
      </c>
      <c r="C291" t="s">
        <v>1458</v>
      </c>
      <c r="D291" t="s">
        <v>1458</v>
      </c>
      <c r="E291" t="s">
        <v>1458</v>
      </c>
      <c r="F291" t="s">
        <v>1458</v>
      </c>
      <c r="G291" t="s">
        <v>1458</v>
      </c>
      <c r="H291" t="s">
        <v>1458</v>
      </c>
      <c r="I291" t="s">
        <v>1458</v>
      </c>
      <c r="J291" t="s">
        <v>1458</v>
      </c>
      <c r="K291" t="s">
        <v>1458</v>
      </c>
      <c r="L291" t="s">
        <v>1458</v>
      </c>
      <c r="M291" t="s">
        <v>1458</v>
      </c>
      <c r="N291" t="s">
        <v>1458</v>
      </c>
      <c r="O291" t="s">
        <v>1458</v>
      </c>
    </row>
    <row r="292" spans="1:15">
      <c r="A292" t="s">
        <v>1515</v>
      </c>
      <c r="B292" t="str">
        <f t="shared" si="4"/>
        <v>31261</v>
      </c>
      <c r="C292" t="s">
        <v>1458</v>
      </c>
      <c r="D292">
        <v>2</v>
      </c>
      <c r="E292" t="s">
        <v>1458</v>
      </c>
      <c r="F292" t="s">
        <v>1458</v>
      </c>
      <c r="G292">
        <v>1</v>
      </c>
      <c r="H292" t="s">
        <v>1458</v>
      </c>
      <c r="I292" t="s">
        <v>1458</v>
      </c>
      <c r="J292" t="s">
        <v>1458</v>
      </c>
      <c r="K292">
        <v>1</v>
      </c>
      <c r="L292">
        <v>1</v>
      </c>
      <c r="M292" t="s">
        <v>1458</v>
      </c>
      <c r="N292">
        <v>2</v>
      </c>
      <c r="O292">
        <v>7</v>
      </c>
    </row>
    <row r="293" spans="1:15">
      <c r="A293" t="s">
        <v>1864</v>
      </c>
      <c r="B293" t="str">
        <f t="shared" si="4"/>
        <v>31262</v>
      </c>
      <c r="C293" t="s">
        <v>1458</v>
      </c>
      <c r="D293" t="s">
        <v>1458</v>
      </c>
      <c r="E293" t="s">
        <v>1458</v>
      </c>
      <c r="F293" t="s">
        <v>1458</v>
      </c>
      <c r="G293" t="s">
        <v>1458</v>
      </c>
      <c r="H293" t="s">
        <v>1458</v>
      </c>
      <c r="I293" t="s">
        <v>1458</v>
      </c>
      <c r="J293" t="s">
        <v>1458</v>
      </c>
      <c r="K293" t="s">
        <v>1458</v>
      </c>
      <c r="L293" t="s">
        <v>1458</v>
      </c>
      <c r="M293" t="s">
        <v>1458</v>
      </c>
      <c r="N293" t="s">
        <v>1458</v>
      </c>
      <c r="O293" t="s">
        <v>1458</v>
      </c>
    </row>
    <row r="294" spans="1:15">
      <c r="A294" t="s">
        <v>1865</v>
      </c>
      <c r="B294" t="str">
        <f t="shared" si="4"/>
        <v>31263</v>
      </c>
      <c r="C294" t="s">
        <v>1458</v>
      </c>
      <c r="D294" t="s">
        <v>1458</v>
      </c>
      <c r="E294" t="s">
        <v>1458</v>
      </c>
      <c r="F294" t="s">
        <v>1458</v>
      </c>
      <c r="G294" t="s">
        <v>1458</v>
      </c>
      <c r="H294" t="s">
        <v>1458</v>
      </c>
      <c r="I294" t="s">
        <v>1458</v>
      </c>
      <c r="J294" t="s">
        <v>1458</v>
      </c>
      <c r="K294" t="s">
        <v>1458</v>
      </c>
      <c r="L294" t="s">
        <v>1458</v>
      </c>
      <c r="M294" t="s">
        <v>1458</v>
      </c>
      <c r="N294" t="s">
        <v>1458</v>
      </c>
      <c r="O294" t="s">
        <v>1458</v>
      </c>
    </row>
    <row r="295" spans="1:15">
      <c r="A295" t="s">
        <v>1866</v>
      </c>
      <c r="B295" t="str">
        <f t="shared" si="4"/>
        <v>31264</v>
      </c>
      <c r="C295" t="s">
        <v>1458</v>
      </c>
      <c r="D295" t="s">
        <v>1458</v>
      </c>
      <c r="E295" t="s">
        <v>1458</v>
      </c>
      <c r="F295" t="s">
        <v>1458</v>
      </c>
      <c r="G295" t="s">
        <v>1458</v>
      </c>
      <c r="H295" t="s">
        <v>1458</v>
      </c>
      <c r="I295" t="s">
        <v>1458</v>
      </c>
      <c r="J295" t="s">
        <v>1458</v>
      </c>
      <c r="K295" t="s">
        <v>1458</v>
      </c>
      <c r="L295" t="s">
        <v>1458</v>
      </c>
      <c r="M295" t="s">
        <v>1458</v>
      </c>
      <c r="N295" t="s">
        <v>1458</v>
      </c>
      <c r="O295" t="s">
        <v>1458</v>
      </c>
    </row>
    <row r="296" spans="1:15">
      <c r="A296" t="s">
        <v>1516</v>
      </c>
      <c r="B296" t="str">
        <f t="shared" si="4"/>
        <v>31265</v>
      </c>
      <c r="C296" t="s">
        <v>1458</v>
      </c>
      <c r="D296" t="s">
        <v>1458</v>
      </c>
      <c r="E296" t="s">
        <v>1458</v>
      </c>
      <c r="F296" t="s">
        <v>1458</v>
      </c>
      <c r="G296" t="s">
        <v>1458</v>
      </c>
      <c r="H296" t="s">
        <v>1458</v>
      </c>
      <c r="I296" t="s">
        <v>1458</v>
      </c>
      <c r="J296" t="s">
        <v>1458</v>
      </c>
      <c r="K296" t="s">
        <v>1458</v>
      </c>
      <c r="L296" t="s">
        <v>1458</v>
      </c>
      <c r="M296" t="s">
        <v>1458</v>
      </c>
      <c r="N296" t="s">
        <v>1458</v>
      </c>
      <c r="O296" t="s">
        <v>1458</v>
      </c>
    </row>
    <row r="297" spans="1:15">
      <c r="A297" t="s">
        <v>1867</v>
      </c>
      <c r="B297" t="str">
        <f t="shared" si="4"/>
        <v>31266</v>
      </c>
      <c r="C297" t="s">
        <v>1458</v>
      </c>
      <c r="D297" t="s">
        <v>1458</v>
      </c>
      <c r="E297" t="s">
        <v>1458</v>
      </c>
      <c r="F297" t="s">
        <v>1458</v>
      </c>
      <c r="G297" t="s">
        <v>1458</v>
      </c>
      <c r="H297" t="s">
        <v>1458</v>
      </c>
      <c r="I297" t="s">
        <v>1458</v>
      </c>
      <c r="J297" t="s">
        <v>1458</v>
      </c>
      <c r="K297" t="s">
        <v>1458</v>
      </c>
      <c r="L297" t="s">
        <v>1458</v>
      </c>
      <c r="M297" t="s">
        <v>1458</v>
      </c>
      <c r="N297" t="s">
        <v>1458</v>
      </c>
      <c r="O297" t="s">
        <v>1458</v>
      </c>
    </row>
    <row r="298" spans="1:15">
      <c r="A298" t="s">
        <v>1868</v>
      </c>
      <c r="B298" t="str">
        <f t="shared" si="4"/>
        <v>31267</v>
      </c>
      <c r="C298" t="s">
        <v>1458</v>
      </c>
      <c r="D298" t="s">
        <v>1458</v>
      </c>
      <c r="E298" t="s">
        <v>1458</v>
      </c>
      <c r="F298" t="s">
        <v>1458</v>
      </c>
      <c r="G298" t="s">
        <v>1458</v>
      </c>
      <c r="H298" t="s">
        <v>1458</v>
      </c>
      <c r="I298" t="s">
        <v>1458</v>
      </c>
      <c r="J298" t="s">
        <v>1458</v>
      </c>
      <c r="K298" t="s">
        <v>1458</v>
      </c>
      <c r="L298" t="s">
        <v>1458</v>
      </c>
      <c r="M298" t="s">
        <v>1458</v>
      </c>
      <c r="N298" t="s">
        <v>1458</v>
      </c>
      <c r="O298" t="s">
        <v>1458</v>
      </c>
    </row>
    <row r="299" spans="1:15">
      <c r="A299" t="s">
        <v>1869</v>
      </c>
      <c r="B299" t="str">
        <f t="shared" si="4"/>
        <v>31267</v>
      </c>
      <c r="C299" t="s">
        <v>1458</v>
      </c>
      <c r="D299" t="s">
        <v>1458</v>
      </c>
      <c r="E299" t="s">
        <v>1458</v>
      </c>
      <c r="F299" t="s">
        <v>1458</v>
      </c>
      <c r="G299" t="s">
        <v>1458</v>
      </c>
      <c r="H299" t="s">
        <v>1458</v>
      </c>
      <c r="I299" t="s">
        <v>1458</v>
      </c>
      <c r="J299" t="s">
        <v>1458</v>
      </c>
      <c r="K299" t="s">
        <v>1458</v>
      </c>
      <c r="L299" t="s">
        <v>1458</v>
      </c>
      <c r="M299" t="s">
        <v>1458</v>
      </c>
      <c r="N299" t="s">
        <v>1458</v>
      </c>
      <c r="O299" t="s">
        <v>1458</v>
      </c>
    </row>
    <row r="300" spans="1:15">
      <c r="A300" t="s">
        <v>1870</v>
      </c>
      <c r="B300" t="str">
        <f t="shared" si="4"/>
        <v>31268</v>
      </c>
      <c r="C300" t="s">
        <v>1458</v>
      </c>
      <c r="D300" t="s">
        <v>1458</v>
      </c>
      <c r="E300" t="s">
        <v>1458</v>
      </c>
      <c r="F300" t="s">
        <v>1458</v>
      </c>
      <c r="G300" t="s">
        <v>1458</v>
      </c>
      <c r="H300" t="s">
        <v>1458</v>
      </c>
      <c r="I300" t="s">
        <v>1458</v>
      </c>
      <c r="J300" t="s">
        <v>1458</v>
      </c>
      <c r="K300" t="s">
        <v>1458</v>
      </c>
      <c r="L300" t="s">
        <v>1458</v>
      </c>
      <c r="M300" t="s">
        <v>1458</v>
      </c>
      <c r="N300" t="s">
        <v>1458</v>
      </c>
      <c r="O300" t="s">
        <v>1458</v>
      </c>
    </row>
    <row r="301" spans="1:15">
      <c r="A301" t="s">
        <v>1871</v>
      </c>
      <c r="B301" t="str">
        <f t="shared" si="4"/>
        <v>31269</v>
      </c>
      <c r="C301" t="s">
        <v>1458</v>
      </c>
      <c r="D301" t="s">
        <v>1458</v>
      </c>
      <c r="E301" t="s">
        <v>1458</v>
      </c>
      <c r="F301" t="s">
        <v>1458</v>
      </c>
      <c r="G301" t="s">
        <v>1458</v>
      </c>
      <c r="H301" t="s">
        <v>1458</v>
      </c>
      <c r="I301" t="s">
        <v>1458</v>
      </c>
      <c r="J301" t="s">
        <v>1458</v>
      </c>
      <c r="K301" t="s">
        <v>1458</v>
      </c>
      <c r="L301" t="s">
        <v>1458</v>
      </c>
      <c r="M301" t="s">
        <v>1458</v>
      </c>
      <c r="N301" t="s">
        <v>1458</v>
      </c>
      <c r="O301" t="s">
        <v>1458</v>
      </c>
    </row>
    <row r="302" spans="1:15">
      <c r="A302" t="s">
        <v>1872</v>
      </c>
      <c r="B302" t="str">
        <f t="shared" si="4"/>
        <v>31269</v>
      </c>
      <c r="C302" t="s">
        <v>1458</v>
      </c>
      <c r="D302" t="s">
        <v>1458</v>
      </c>
      <c r="E302" t="s">
        <v>1458</v>
      </c>
      <c r="F302" t="s">
        <v>1458</v>
      </c>
      <c r="G302" t="s">
        <v>1458</v>
      </c>
      <c r="H302" t="s">
        <v>1458</v>
      </c>
      <c r="I302" t="s">
        <v>1458</v>
      </c>
      <c r="J302" t="s">
        <v>1458</v>
      </c>
      <c r="K302" t="s">
        <v>1458</v>
      </c>
      <c r="L302" t="s">
        <v>1458</v>
      </c>
      <c r="M302" t="s">
        <v>1458</v>
      </c>
      <c r="N302" t="s">
        <v>1458</v>
      </c>
      <c r="O302" t="s">
        <v>1458</v>
      </c>
    </row>
    <row r="303" spans="1:15">
      <c r="A303" t="s">
        <v>1873</v>
      </c>
      <c r="B303" t="str">
        <f t="shared" si="4"/>
        <v>31270</v>
      </c>
      <c r="C303" t="s">
        <v>1458</v>
      </c>
      <c r="D303" t="s">
        <v>1458</v>
      </c>
      <c r="E303" t="s">
        <v>1458</v>
      </c>
      <c r="F303">
        <v>1</v>
      </c>
      <c r="G303" t="s">
        <v>1458</v>
      </c>
      <c r="H303" t="s">
        <v>1458</v>
      </c>
      <c r="I303" t="s">
        <v>1458</v>
      </c>
      <c r="J303" t="s">
        <v>1458</v>
      </c>
      <c r="K303" t="s">
        <v>1458</v>
      </c>
      <c r="L303" t="s">
        <v>1458</v>
      </c>
      <c r="M303" t="s">
        <v>1458</v>
      </c>
      <c r="N303" t="s">
        <v>1458</v>
      </c>
      <c r="O303">
        <v>1</v>
      </c>
    </row>
    <row r="304" spans="1:15">
      <c r="A304" t="s">
        <v>1874</v>
      </c>
      <c r="B304" t="str">
        <f t="shared" si="4"/>
        <v>31270</v>
      </c>
      <c r="C304" t="s">
        <v>1458</v>
      </c>
      <c r="D304" t="s">
        <v>1458</v>
      </c>
      <c r="E304" t="s">
        <v>1458</v>
      </c>
      <c r="F304" t="s">
        <v>1458</v>
      </c>
      <c r="G304" t="s">
        <v>1458</v>
      </c>
      <c r="H304" t="s">
        <v>1458</v>
      </c>
      <c r="I304" t="s">
        <v>1458</v>
      </c>
      <c r="J304" t="s">
        <v>1458</v>
      </c>
      <c r="K304" t="s">
        <v>1458</v>
      </c>
      <c r="L304" t="s">
        <v>1458</v>
      </c>
      <c r="M304" t="s">
        <v>1458</v>
      </c>
      <c r="N304" t="s">
        <v>1458</v>
      </c>
      <c r="O304" t="s">
        <v>1458</v>
      </c>
    </row>
    <row r="305" spans="1:15">
      <c r="A305" t="s">
        <v>1875</v>
      </c>
      <c r="B305" t="str">
        <f t="shared" si="4"/>
        <v>31270</v>
      </c>
      <c r="C305" t="s">
        <v>1458</v>
      </c>
      <c r="D305" t="s">
        <v>1458</v>
      </c>
      <c r="E305" t="s">
        <v>1458</v>
      </c>
      <c r="F305" t="s">
        <v>1458</v>
      </c>
      <c r="G305" t="s">
        <v>1458</v>
      </c>
      <c r="H305" t="s">
        <v>1458</v>
      </c>
      <c r="I305" t="s">
        <v>1458</v>
      </c>
      <c r="J305" t="s">
        <v>1458</v>
      </c>
      <c r="K305" t="s">
        <v>1458</v>
      </c>
      <c r="L305" t="s">
        <v>1458</v>
      </c>
      <c r="M305" t="s">
        <v>1458</v>
      </c>
      <c r="N305" t="s">
        <v>1458</v>
      </c>
      <c r="O305" t="s">
        <v>1458</v>
      </c>
    </row>
    <row r="306" spans="1:15">
      <c r="A306" t="s">
        <v>1876</v>
      </c>
      <c r="B306" t="str">
        <f t="shared" si="4"/>
        <v>31271</v>
      </c>
      <c r="C306" t="s">
        <v>1458</v>
      </c>
      <c r="D306" t="s">
        <v>1458</v>
      </c>
      <c r="E306" t="s">
        <v>1458</v>
      </c>
      <c r="F306" t="s">
        <v>1458</v>
      </c>
      <c r="G306" t="s">
        <v>1458</v>
      </c>
      <c r="H306" t="s">
        <v>1458</v>
      </c>
      <c r="I306" t="s">
        <v>1458</v>
      </c>
      <c r="J306" t="s">
        <v>1458</v>
      </c>
      <c r="K306" t="s">
        <v>1458</v>
      </c>
      <c r="L306" t="s">
        <v>1458</v>
      </c>
      <c r="M306" t="s">
        <v>1458</v>
      </c>
      <c r="N306" t="s">
        <v>1458</v>
      </c>
      <c r="O306" t="s">
        <v>1458</v>
      </c>
    </row>
    <row r="307" spans="1:15">
      <c r="A307" t="s">
        <v>1877</v>
      </c>
      <c r="B307" t="str">
        <f t="shared" si="4"/>
        <v>31272</v>
      </c>
      <c r="C307" t="s">
        <v>1458</v>
      </c>
      <c r="D307" t="s">
        <v>1458</v>
      </c>
      <c r="E307" t="s">
        <v>1458</v>
      </c>
      <c r="F307" t="s">
        <v>1458</v>
      </c>
      <c r="G307" t="s">
        <v>1458</v>
      </c>
      <c r="H307" t="s">
        <v>1458</v>
      </c>
      <c r="I307" t="s">
        <v>1458</v>
      </c>
      <c r="J307" t="s">
        <v>1458</v>
      </c>
      <c r="K307" t="s">
        <v>1458</v>
      </c>
      <c r="L307" t="s">
        <v>1458</v>
      </c>
      <c r="M307" t="s">
        <v>1458</v>
      </c>
      <c r="N307" t="s">
        <v>1458</v>
      </c>
      <c r="O307" t="s">
        <v>1458</v>
      </c>
    </row>
    <row r="308" spans="1:15">
      <c r="A308" t="s">
        <v>1517</v>
      </c>
      <c r="B308" t="str">
        <f t="shared" si="4"/>
        <v>31273</v>
      </c>
      <c r="C308" t="s">
        <v>1458</v>
      </c>
      <c r="D308" t="s">
        <v>1458</v>
      </c>
      <c r="E308" t="s">
        <v>1458</v>
      </c>
      <c r="F308" t="s">
        <v>1458</v>
      </c>
      <c r="G308" t="s">
        <v>1458</v>
      </c>
      <c r="H308" t="s">
        <v>1458</v>
      </c>
      <c r="I308" t="s">
        <v>1458</v>
      </c>
      <c r="J308" t="s">
        <v>1458</v>
      </c>
      <c r="K308" t="s">
        <v>1458</v>
      </c>
      <c r="L308" t="s">
        <v>1458</v>
      </c>
      <c r="M308" t="s">
        <v>1458</v>
      </c>
      <c r="N308" t="s">
        <v>1458</v>
      </c>
      <c r="O308" t="s">
        <v>1458</v>
      </c>
    </row>
    <row r="309" spans="1:15">
      <c r="A309" t="s">
        <v>1878</v>
      </c>
      <c r="B309" t="str">
        <f t="shared" si="4"/>
        <v>31273</v>
      </c>
      <c r="C309" t="s">
        <v>1458</v>
      </c>
      <c r="D309" t="s">
        <v>1458</v>
      </c>
      <c r="E309" t="s">
        <v>1458</v>
      </c>
      <c r="F309" t="s">
        <v>1458</v>
      </c>
      <c r="G309" t="s">
        <v>1458</v>
      </c>
      <c r="H309" t="s">
        <v>1458</v>
      </c>
      <c r="I309" t="s">
        <v>1458</v>
      </c>
      <c r="J309" t="s">
        <v>1458</v>
      </c>
      <c r="K309" t="s">
        <v>1458</v>
      </c>
      <c r="L309" t="s">
        <v>1458</v>
      </c>
      <c r="M309" t="s">
        <v>1458</v>
      </c>
      <c r="N309" t="s">
        <v>1458</v>
      </c>
      <c r="O309" t="s">
        <v>1458</v>
      </c>
    </row>
    <row r="310" spans="1:15">
      <c r="A310" t="s">
        <v>1879</v>
      </c>
      <c r="B310" t="str">
        <f t="shared" si="4"/>
        <v>31273</v>
      </c>
      <c r="C310" t="s">
        <v>1458</v>
      </c>
      <c r="D310" t="s">
        <v>1458</v>
      </c>
      <c r="E310" t="s">
        <v>1458</v>
      </c>
      <c r="F310" t="s">
        <v>1458</v>
      </c>
      <c r="G310" t="s">
        <v>1458</v>
      </c>
      <c r="H310" t="s">
        <v>1458</v>
      </c>
      <c r="I310" t="s">
        <v>1458</v>
      </c>
      <c r="J310" t="s">
        <v>1458</v>
      </c>
      <c r="K310" t="s">
        <v>1458</v>
      </c>
      <c r="L310" t="s">
        <v>1458</v>
      </c>
      <c r="M310" t="s">
        <v>1458</v>
      </c>
      <c r="N310" t="s">
        <v>1458</v>
      </c>
      <c r="O310" t="s">
        <v>1458</v>
      </c>
    </row>
    <row r="311" spans="1:15">
      <c r="A311" t="s">
        <v>1880</v>
      </c>
      <c r="B311" t="str">
        <f t="shared" si="4"/>
        <v>31273</v>
      </c>
      <c r="C311" t="s">
        <v>1458</v>
      </c>
      <c r="D311" t="s">
        <v>1458</v>
      </c>
      <c r="E311" t="s">
        <v>1458</v>
      </c>
      <c r="F311" t="s">
        <v>1458</v>
      </c>
      <c r="G311" t="s">
        <v>1458</v>
      </c>
      <c r="H311" t="s">
        <v>1458</v>
      </c>
      <c r="I311" t="s">
        <v>1458</v>
      </c>
      <c r="J311" t="s">
        <v>1458</v>
      </c>
      <c r="K311" t="s">
        <v>1458</v>
      </c>
      <c r="L311" t="s">
        <v>1458</v>
      </c>
      <c r="M311" t="s">
        <v>1458</v>
      </c>
      <c r="N311" t="s">
        <v>1458</v>
      </c>
      <c r="O311" t="s">
        <v>1458</v>
      </c>
    </row>
    <row r="312" spans="1:15">
      <c r="A312" t="s">
        <v>1881</v>
      </c>
      <c r="B312" t="str">
        <f t="shared" si="4"/>
        <v>31273</v>
      </c>
      <c r="C312" t="s">
        <v>1458</v>
      </c>
      <c r="D312" t="s">
        <v>1458</v>
      </c>
      <c r="E312" t="s">
        <v>1458</v>
      </c>
      <c r="F312">
        <v>1</v>
      </c>
      <c r="G312">
        <v>2</v>
      </c>
      <c r="H312" t="s">
        <v>1458</v>
      </c>
      <c r="I312" t="s">
        <v>1458</v>
      </c>
      <c r="J312">
        <v>1</v>
      </c>
      <c r="K312" t="s">
        <v>1458</v>
      </c>
      <c r="L312" t="s">
        <v>1458</v>
      </c>
      <c r="M312" t="s">
        <v>1458</v>
      </c>
      <c r="N312" t="s">
        <v>1458</v>
      </c>
      <c r="O312">
        <v>4</v>
      </c>
    </row>
    <row r="313" spans="1:15">
      <c r="A313" t="s">
        <v>1882</v>
      </c>
      <c r="B313" t="str">
        <f t="shared" si="4"/>
        <v>31274</v>
      </c>
      <c r="C313" t="s">
        <v>1458</v>
      </c>
      <c r="D313" t="s">
        <v>1458</v>
      </c>
      <c r="E313" t="s">
        <v>1458</v>
      </c>
      <c r="F313" t="s">
        <v>1458</v>
      </c>
      <c r="G313" t="s">
        <v>1458</v>
      </c>
      <c r="H313" t="s">
        <v>1458</v>
      </c>
      <c r="I313" t="s">
        <v>1458</v>
      </c>
      <c r="J313" t="s">
        <v>1458</v>
      </c>
      <c r="K313" t="s">
        <v>1458</v>
      </c>
      <c r="L313" t="s">
        <v>1458</v>
      </c>
      <c r="M313" t="s">
        <v>1458</v>
      </c>
      <c r="N313" t="s">
        <v>1458</v>
      </c>
      <c r="O313" t="s">
        <v>1458</v>
      </c>
    </row>
    <row r="314" spans="1:15">
      <c r="A314" t="s">
        <v>1883</v>
      </c>
      <c r="B314" t="str">
        <f t="shared" si="4"/>
        <v>31275</v>
      </c>
      <c r="C314" t="s">
        <v>1458</v>
      </c>
      <c r="D314" t="s">
        <v>1458</v>
      </c>
      <c r="E314" t="s">
        <v>1458</v>
      </c>
      <c r="F314" t="s">
        <v>1458</v>
      </c>
      <c r="G314" t="s">
        <v>1458</v>
      </c>
      <c r="H314" t="s">
        <v>1458</v>
      </c>
      <c r="I314" t="s">
        <v>1458</v>
      </c>
      <c r="J314" t="s">
        <v>1458</v>
      </c>
      <c r="K314" t="s">
        <v>1458</v>
      </c>
      <c r="L314">
        <v>1</v>
      </c>
      <c r="M314" t="s">
        <v>1458</v>
      </c>
      <c r="N314" t="s">
        <v>1458</v>
      </c>
      <c r="O314">
        <v>1</v>
      </c>
    </row>
    <row r="315" spans="1:15">
      <c r="A315" t="s">
        <v>1884</v>
      </c>
      <c r="B315" t="str">
        <f t="shared" si="4"/>
        <v>31276</v>
      </c>
      <c r="C315" t="s">
        <v>1458</v>
      </c>
      <c r="D315" t="s">
        <v>1458</v>
      </c>
      <c r="E315" t="s">
        <v>1458</v>
      </c>
      <c r="F315" t="s">
        <v>1458</v>
      </c>
      <c r="G315" t="s">
        <v>1458</v>
      </c>
      <c r="H315" t="s">
        <v>1458</v>
      </c>
      <c r="I315" t="s">
        <v>1458</v>
      </c>
      <c r="J315" t="s">
        <v>1458</v>
      </c>
      <c r="K315" t="s">
        <v>1458</v>
      </c>
      <c r="L315" t="s">
        <v>1458</v>
      </c>
      <c r="M315" t="s">
        <v>1458</v>
      </c>
      <c r="N315" t="s">
        <v>1458</v>
      </c>
      <c r="O315" t="s">
        <v>1458</v>
      </c>
    </row>
    <row r="316" spans="1:15">
      <c r="A316" t="s">
        <v>1885</v>
      </c>
      <c r="B316" t="str">
        <f t="shared" si="4"/>
        <v>31277</v>
      </c>
      <c r="C316" t="s">
        <v>1458</v>
      </c>
      <c r="D316" t="s">
        <v>1458</v>
      </c>
      <c r="E316" t="s">
        <v>1458</v>
      </c>
      <c r="F316" t="s">
        <v>1458</v>
      </c>
      <c r="G316" t="s">
        <v>1458</v>
      </c>
      <c r="H316" t="s">
        <v>1458</v>
      </c>
      <c r="I316" t="s">
        <v>1458</v>
      </c>
      <c r="J316" t="s">
        <v>1458</v>
      </c>
      <c r="K316">
        <v>1</v>
      </c>
      <c r="L316" t="s">
        <v>1458</v>
      </c>
      <c r="M316" t="s">
        <v>1458</v>
      </c>
      <c r="N316" t="s">
        <v>1458</v>
      </c>
      <c r="O316">
        <v>1</v>
      </c>
    </row>
    <row r="317" spans="1:15">
      <c r="A317" t="s">
        <v>1886</v>
      </c>
      <c r="B317" t="str">
        <f t="shared" si="4"/>
        <v>31278</v>
      </c>
      <c r="C317" t="s">
        <v>1458</v>
      </c>
      <c r="D317" t="s">
        <v>1458</v>
      </c>
      <c r="E317" t="s">
        <v>1458</v>
      </c>
      <c r="F317" t="s">
        <v>1458</v>
      </c>
      <c r="G317" t="s">
        <v>1458</v>
      </c>
      <c r="H317" t="s">
        <v>1458</v>
      </c>
      <c r="I317" t="s">
        <v>1458</v>
      </c>
      <c r="J317" t="s">
        <v>1458</v>
      </c>
      <c r="K317" t="s">
        <v>1458</v>
      </c>
      <c r="L317" t="s">
        <v>1458</v>
      </c>
      <c r="M317" t="s">
        <v>1458</v>
      </c>
      <c r="N317" t="s">
        <v>1458</v>
      </c>
      <c r="O317" t="s">
        <v>1458</v>
      </c>
    </row>
    <row r="318" spans="1:15">
      <c r="A318" t="s">
        <v>1887</v>
      </c>
      <c r="B318" t="str">
        <f t="shared" si="4"/>
        <v>31279</v>
      </c>
      <c r="C318" t="s">
        <v>1458</v>
      </c>
      <c r="D318" t="s">
        <v>1458</v>
      </c>
      <c r="E318" t="s">
        <v>1458</v>
      </c>
      <c r="F318" t="s">
        <v>1458</v>
      </c>
      <c r="G318" t="s">
        <v>1458</v>
      </c>
      <c r="H318" t="s">
        <v>1458</v>
      </c>
      <c r="I318" t="s">
        <v>1458</v>
      </c>
      <c r="J318" t="s">
        <v>1458</v>
      </c>
      <c r="K318" t="s">
        <v>1458</v>
      </c>
      <c r="L318" t="s">
        <v>1458</v>
      </c>
      <c r="M318" t="s">
        <v>1458</v>
      </c>
      <c r="N318" t="s">
        <v>1458</v>
      </c>
      <c r="O318" t="s">
        <v>1458</v>
      </c>
    </row>
    <row r="319" spans="1:15">
      <c r="A319" t="s">
        <v>1888</v>
      </c>
      <c r="B319" t="str">
        <f t="shared" si="4"/>
        <v>31280</v>
      </c>
      <c r="C319" t="s">
        <v>1458</v>
      </c>
      <c r="D319" t="s">
        <v>1458</v>
      </c>
      <c r="E319" t="s">
        <v>1458</v>
      </c>
      <c r="F319" t="s">
        <v>1458</v>
      </c>
      <c r="G319" t="s">
        <v>1458</v>
      </c>
      <c r="H319" t="s">
        <v>1458</v>
      </c>
      <c r="I319" t="s">
        <v>1458</v>
      </c>
      <c r="J319" t="s">
        <v>1458</v>
      </c>
      <c r="K319" t="s">
        <v>1458</v>
      </c>
      <c r="L319" t="s">
        <v>1458</v>
      </c>
      <c r="M319" t="s">
        <v>1458</v>
      </c>
      <c r="N319" t="s">
        <v>1458</v>
      </c>
      <c r="O319" t="s">
        <v>1458</v>
      </c>
    </row>
    <row r="320" spans="1:15">
      <c r="A320" t="s">
        <v>1889</v>
      </c>
      <c r="B320" t="str">
        <f t="shared" si="4"/>
        <v>31281</v>
      </c>
      <c r="C320" t="s">
        <v>1458</v>
      </c>
      <c r="D320" t="s">
        <v>1458</v>
      </c>
      <c r="E320" t="s">
        <v>1458</v>
      </c>
      <c r="F320" t="s">
        <v>1458</v>
      </c>
      <c r="G320" t="s">
        <v>1458</v>
      </c>
      <c r="H320" t="s">
        <v>1458</v>
      </c>
      <c r="I320" t="s">
        <v>1458</v>
      </c>
      <c r="J320" t="s">
        <v>1458</v>
      </c>
      <c r="K320" t="s">
        <v>1458</v>
      </c>
      <c r="L320" t="s">
        <v>1458</v>
      </c>
      <c r="M320" t="s">
        <v>1458</v>
      </c>
      <c r="N320" t="s">
        <v>1458</v>
      </c>
      <c r="O320" t="s">
        <v>1458</v>
      </c>
    </row>
    <row r="321" spans="1:15">
      <c r="A321" t="s">
        <v>1518</v>
      </c>
      <c r="B321" t="str">
        <f t="shared" si="4"/>
        <v>31282</v>
      </c>
      <c r="C321" t="s">
        <v>1458</v>
      </c>
      <c r="D321" t="s">
        <v>1458</v>
      </c>
      <c r="E321" t="s">
        <v>1458</v>
      </c>
      <c r="F321" t="s">
        <v>1458</v>
      </c>
      <c r="G321" t="s">
        <v>1458</v>
      </c>
      <c r="H321" t="s">
        <v>1458</v>
      </c>
      <c r="I321" t="s">
        <v>1458</v>
      </c>
      <c r="J321" t="s">
        <v>1458</v>
      </c>
      <c r="K321" t="s">
        <v>1458</v>
      </c>
      <c r="L321">
        <v>1</v>
      </c>
      <c r="M321" t="s">
        <v>1458</v>
      </c>
      <c r="N321" t="s">
        <v>1458</v>
      </c>
      <c r="O321">
        <v>1</v>
      </c>
    </row>
    <row r="322" spans="1:15">
      <c r="A322" t="s">
        <v>1890</v>
      </c>
      <c r="B322" t="str">
        <f t="shared" si="4"/>
        <v>31282</v>
      </c>
      <c r="C322" t="s">
        <v>1458</v>
      </c>
      <c r="D322" t="s">
        <v>1458</v>
      </c>
      <c r="E322" t="s">
        <v>1458</v>
      </c>
      <c r="F322" t="s">
        <v>1458</v>
      </c>
      <c r="G322" t="s">
        <v>1458</v>
      </c>
      <c r="H322" t="s">
        <v>1458</v>
      </c>
      <c r="I322" t="s">
        <v>1458</v>
      </c>
      <c r="J322" t="s">
        <v>1458</v>
      </c>
      <c r="K322" t="s">
        <v>1458</v>
      </c>
      <c r="L322" t="s">
        <v>1458</v>
      </c>
      <c r="M322" t="s">
        <v>1458</v>
      </c>
      <c r="N322" t="s">
        <v>1458</v>
      </c>
      <c r="O322" t="s">
        <v>1458</v>
      </c>
    </row>
    <row r="323" spans="1:15">
      <c r="A323" t="s">
        <v>1891</v>
      </c>
      <c r="B323" t="str">
        <f t="shared" ref="B323:B386" si="5">MID(A323,1,5)</f>
        <v>31283</v>
      </c>
      <c r="C323" t="s">
        <v>1458</v>
      </c>
      <c r="D323" t="s">
        <v>1458</v>
      </c>
      <c r="E323" t="s">
        <v>1458</v>
      </c>
      <c r="F323" t="s">
        <v>1458</v>
      </c>
      <c r="G323" t="s">
        <v>1458</v>
      </c>
      <c r="H323" t="s">
        <v>1458</v>
      </c>
      <c r="I323" t="s">
        <v>1458</v>
      </c>
      <c r="J323" t="s">
        <v>1458</v>
      </c>
      <c r="K323" t="s">
        <v>1458</v>
      </c>
      <c r="L323" t="s">
        <v>1458</v>
      </c>
      <c r="M323" t="s">
        <v>1458</v>
      </c>
      <c r="N323" t="s">
        <v>1458</v>
      </c>
      <c r="O323" t="s">
        <v>1458</v>
      </c>
    </row>
    <row r="324" spans="1:15">
      <c r="A324" t="s">
        <v>1892</v>
      </c>
      <c r="B324" t="str">
        <f t="shared" si="5"/>
        <v>31284</v>
      </c>
      <c r="C324" t="s">
        <v>1458</v>
      </c>
      <c r="D324" t="s">
        <v>1458</v>
      </c>
      <c r="E324" t="s">
        <v>1458</v>
      </c>
      <c r="F324" t="s">
        <v>1458</v>
      </c>
      <c r="G324" t="s">
        <v>1458</v>
      </c>
      <c r="H324" t="s">
        <v>1458</v>
      </c>
      <c r="I324" t="s">
        <v>1458</v>
      </c>
      <c r="J324" t="s">
        <v>1458</v>
      </c>
      <c r="K324" t="s">
        <v>1458</v>
      </c>
      <c r="L324" t="s">
        <v>1458</v>
      </c>
      <c r="M324" t="s">
        <v>1458</v>
      </c>
      <c r="N324" t="s">
        <v>1458</v>
      </c>
      <c r="O324" t="s">
        <v>1458</v>
      </c>
    </row>
    <row r="325" spans="1:15">
      <c r="A325" t="s">
        <v>1893</v>
      </c>
      <c r="B325" t="str">
        <f t="shared" si="5"/>
        <v>31285</v>
      </c>
      <c r="C325" t="s">
        <v>1458</v>
      </c>
      <c r="D325" t="s">
        <v>1458</v>
      </c>
      <c r="E325" t="s">
        <v>1458</v>
      </c>
      <c r="F325" t="s">
        <v>1458</v>
      </c>
      <c r="G325" t="s">
        <v>1458</v>
      </c>
      <c r="H325" t="s">
        <v>1458</v>
      </c>
      <c r="I325" t="s">
        <v>1458</v>
      </c>
      <c r="J325" t="s">
        <v>1458</v>
      </c>
      <c r="K325" t="s">
        <v>1458</v>
      </c>
      <c r="L325" t="s">
        <v>1458</v>
      </c>
      <c r="M325" t="s">
        <v>1458</v>
      </c>
      <c r="N325" t="s">
        <v>1458</v>
      </c>
      <c r="O325" t="s">
        <v>1458</v>
      </c>
    </row>
    <row r="326" spans="1:15">
      <c r="A326" t="s">
        <v>1894</v>
      </c>
      <c r="B326" t="str">
        <f t="shared" si="5"/>
        <v>31286</v>
      </c>
      <c r="C326" t="s">
        <v>1458</v>
      </c>
      <c r="D326" t="s">
        <v>1458</v>
      </c>
      <c r="E326" t="s">
        <v>1458</v>
      </c>
      <c r="F326" t="s">
        <v>1458</v>
      </c>
      <c r="G326" t="s">
        <v>1458</v>
      </c>
      <c r="H326" t="s">
        <v>1458</v>
      </c>
      <c r="I326" t="s">
        <v>1458</v>
      </c>
      <c r="J326" t="s">
        <v>1458</v>
      </c>
      <c r="K326" t="s">
        <v>1458</v>
      </c>
      <c r="L326" t="s">
        <v>1458</v>
      </c>
      <c r="M326" t="s">
        <v>1458</v>
      </c>
      <c r="N326" t="s">
        <v>1458</v>
      </c>
      <c r="O326" t="s">
        <v>1458</v>
      </c>
    </row>
    <row r="327" spans="1:15">
      <c r="A327" t="s">
        <v>1895</v>
      </c>
      <c r="B327" t="str">
        <f t="shared" si="5"/>
        <v>31287</v>
      </c>
      <c r="C327" t="s">
        <v>1458</v>
      </c>
      <c r="D327" t="s">
        <v>1458</v>
      </c>
      <c r="E327" t="s">
        <v>1458</v>
      </c>
      <c r="F327" t="s">
        <v>1458</v>
      </c>
      <c r="G327" t="s">
        <v>1458</v>
      </c>
      <c r="H327" t="s">
        <v>1458</v>
      </c>
      <c r="I327" t="s">
        <v>1458</v>
      </c>
      <c r="J327" t="s">
        <v>1458</v>
      </c>
      <c r="K327" t="s">
        <v>1458</v>
      </c>
      <c r="L327" t="s">
        <v>1458</v>
      </c>
      <c r="M327" t="s">
        <v>1458</v>
      </c>
      <c r="N327" t="s">
        <v>1458</v>
      </c>
      <c r="O327" t="s">
        <v>1458</v>
      </c>
    </row>
    <row r="328" spans="1:15">
      <c r="A328" t="s">
        <v>1896</v>
      </c>
      <c r="B328" t="str">
        <f t="shared" si="5"/>
        <v>31288</v>
      </c>
      <c r="C328" t="s">
        <v>1458</v>
      </c>
      <c r="D328" t="s">
        <v>1458</v>
      </c>
      <c r="E328" t="s">
        <v>1458</v>
      </c>
      <c r="F328" t="s">
        <v>1458</v>
      </c>
      <c r="G328" t="s">
        <v>1458</v>
      </c>
      <c r="H328" t="s">
        <v>1458</v>
      </c>
      <c r="I328" t="s">
        <v>1458</v>
      </c>
      <c r="J328" t="s">
        <v>1458</v>
      </c>
      <c r="K328" t="s">
        <v>1458</v>
      </c>
      <c r="L328" t="s">
        <v>1458</v>
      </c>
      <c r="M328" t="s">
        <v>1458</v>
      </c>
      <c r="N328" t="s">
        <v>1458</v>
      </c>
      <c r="O328" t="s">
        <v>1458</v>
      </c>
    </row>
    <row r="329" spans="1:15">
      <c r="A329" t="s">
        <v>1897</v>
      </c>
      <c r="B329" t="str">
        <f t="shared" si="5"/>
        <v>31289</v>
      </c>
      <c r="C329" t="s">
        <v>1458</v>
      </c>
      <c r="D329" t="s">
        <v>1458</v>
      </c>
      <c r="E329" t="s">
        <v>1458</v>
      </c>
      <c r="F329" t="s">
        <v>1458</v>
      </c>
      <c r="G329" t="s">
        <v>1458</v>
      </c>
      <c r="H329" t="s">
        <v>1458</v>
      </c>
      <c r="I329" t="s">
        <v>1458</v>
      </c>
      <c r="J329" t="s">
        <v>1458</v>
      </c>
      <c r="K329" t="s">
        <v>1458</v>
      </c>
      <c r="L329" t="s">
        <v>1458</v>
      </c>
      <c r="M329" t="s">
        <v>1458</v>
      </c>
      <c r="N329" t="s">
        <v>1458</v>
      </c>
      <c r="O329" t="s">
        <v>1458</v>
      </c>
    </row>
    <row r="330" spans="1:15">
      <c r="A330" t="s">
        <v>1519</v>
      </c>
      <c r="B330" t="str">
        <f t="shared" si="5"/>
        <v>31290</v>
      </c>
      <c r="C330" t="s">
        <v>1458</v>
      </c>
      <c r="D330" t="s">
        <v>1458</v>
      </c>
      <c r="E330" t="s">
        <v>1458</v>
      </c>
      <c r="F330" t="s">
        <v>1458</v>
      </c>
      <c r="G330" t="s">
        <v>1458</v>
      </c>
      <c r="H330" t="s">
        <v>1458</v>
      </c>
      <c r="I330" t="s">
        <v>1458</v>
      </c>
      <c r="J330" t="s">
        <v>1458</v>
      </c>
      <c r="K330" t="s">
        <v>1458</v>
      </c>
      <c r="L330" t="s">
        <v>1458</v>
      </c>
      <c r="M330" t="s">
        <v>1458</v>
      </c>
      <c r="N330" t="s">
        <v>1458</v>
      </c>
      <c r="O330" t="s">
        <v>1458</v>
      </c>
    </row>
    <row r="331" spans="1:15">
      <c r="A331" t="s">
        <v>1898</v>
      </c>
      <c r="B331" t="str">
        <f t="shared" si="5"/>
        <v>31291</v>
      </c>
      <c r="C331" t="s">
        <v>1458</v>
      </c>
      <c r="D331" t="s">
        <v>1458</v>
      </c>
      <c r="E331" t="s">
        <v>1458</v>
      </c>
      <c r="F331" t="s">
        <v>1458</v>
      </c>
      <c r="G331" t="s">
        <v>1458</v>
      </c>
      <c r="H331" t="s">
        <v>1458</v>
      </c>
      <c r="I331" t="s">
        <v>1458</v>
      </c>
      <c r="J331" t="s">
        <v>1458</v>
      </c>
      <c r="K331" t="s">
        <v>1458</v>
      </c>
      <c r="L331" t="s">
        <v>1458</v>
      </c>
      <c r="M331" t="s">
        <v>1458</v>
      </c>
      <c r="N331" t="s">
        <v>1458</v>
      </c>
      <c r="O331" t="s">
        <v>1458</v>
      </c>
    </row>
    <row r="332" spans="1:15">
      <c r="A332" t="s">
        <v>1899</v>
      </c>
      <c r="B332" t="str">
        <f t="shared" si="5"/>
        <v>31292</v>
      </c>
      <c r="C332" t="s">
        <v>1458</v>
      </c>
      <c r="D332" t="s">
        <v>1458</v>
      </c>
      <c r="E332" t="s">
        <v>1458</v>
      </c>
      <c r="F332" t="s">
        <v>1458</v>
      </c>
      <c r="G332" t="s">
        <v>1458</v>
      </c>
      <c r="H332" t="s">
        <v>1458</v>
      </c>
      <c r="I332" t="s">
        <v>1458</v>
      </c>
      <c r="J332" t="s">
        <v>1458</v>
      </c>
      <c r="K332" t="s">
        <v>1458</v>
      </c>
      <c r="L332" t="s">
        <v>1458</v>
      </c>
      <c r="M332" t="s">
        <v>1458</v>
      </c>
      <c r="N332" t="s">
        <v>1458</v>
      </c>
      <c r="O332" t="s">
        <v>1458</v>
      </c>
    </row>
    <row r="333" spans="1:15">
      <c r="A333" t="s">
        <v>1900</v>
      </c>
      <c r="B333" t="str">
        <f t="shared" si="5"/>
        <v>31293</v>
      </c>
      <c r="C333" t="s">
        <v>1458</v>
      </c>
      <c r="D333" t="s">
        <v>1458</v>
      </c>
      <c r="E333">
        <v>1</v>
      </c>
      <c r="F333" t="s">
        <v>1458</v>
      </c>
      <c r="G333" t="s">
        <v>1458</v>
      </c>
      <c r="H333" t="s">
        <v>1458</v>
      </c>
      <c r="I333" t="s">
        <v>1458</v>
      </c>
      <c r="J333" t="s">
        <v>1458</v>
      </c>
      <c r="K333" t="s">
        <v>1458</v>
      </c>
      <c r="L333" t="s">
        <v>1458</v>
      </c>
      <c r="M333" t="s">
        <v>1458</v>
      </c>
      <c r="N333" t="s">
        <v>1458</v>
      </c>
      <c r="O333">
        <v>1</v>
      </c>
    </row>
    <row r="334" spans="1:15">
      <c r="A334" t="s">
        <v>1901</v>
      </c>
      <c r="B334" t="str">
        <f t="shared" si="5"/>
        <v>31294</v>
      </c>
      <c r="C334" t="s">
        <v>1458</v>
      </c>
      <c r="D334" t="s">
        <v>1458</v>
      </c>
      <c r="E334" t="s">
        <v>1458</v>
      </c>
      <c r="F334" t="s">
        <v>1458</v>
      </c>
      <c r="G334" t="s">
        <v>1458</v>
      </c>
      <c r="H334" t="s">
        <v>1458</v>
      </c>
      <c r="I334" t="s">
        <v>1458</v>
      </c>
      <c r="J334" t="s">
        <v>1458</v>
      </c>
      <c r="K334" t="s">
        <v>1458</v>
      </c>
      <c r="L334" t="s">
        <v>1458</v>
      </c>
      <c r="M334" t="s">
        <v>1458</v>
      </c>
      <c r="N334" t="s">
        <v>1458</v>
      </c>
      <c r="O334" t="s">
        <v>1458</v>
      </c>
    </row>
    <row r="335" spans="1:15">
      <c r="A335" t="s">
        <v>1902</v>
      </c>
      <c r="B335" t="str">
        <f t="shared" si="5"/>
        <v>31295</v>
      </c>
      <c r="C335" t="s">
        <v>1458</v>
      </c>
      <c r="D335" t="s">
        <v>1458</v>
      </c>
      <c r="E335" t="s">
        <v>1458</v>
      </c>
      <c r="F335" t="s">
        <v>1458</v>
      </c>
      <c r="G335" t="s">
        <v>1458</v>
      </c>
      <c r="H335" t="s">
        <v>1458</v>
      </c>
      <c r="I335" t="s">
        <v>1458</v>
      </c>
      <c r="J335" t="s">
        <v>1458</v>
      </c>
      <c r="K335" t="s">
        <v>1458</v>
      </c>
      <c r="L335" t="s">
        <v>1458</v>
      </c>
      <c r="M335" t="s">
        <v>1458</v>
      </c>
      <c r="N335" t="s">
        <v>1458</v>
      </c>
      <c r="O335" t="s">
        <v>1458</v>
      </c>
    </row>
    <row r="336" spans="1:15">
      <c r="A336" t="s">
        <v>1903</v>
      </c>
      <c r="B336" t="str">
        <f t="shared" si="5"/>
        <v>31296</v>
      </c>
      <c r="C336" t="s">
        <v>1458</v>
      </c>
      <c r="D336" t="s">
        <v>1458</v>
      </c>
      <c r="E336" t="s">
        <v>1458</v>
      </c>
      <c r="F336" t="s">
        <v>1458</v>
      </c>
      <c r="G336" t="s">
        <v>1458</v>
      </c>
      <c r="H336" t="s">
        <v>1458</v>
      </c>
      <c r="I336" t="s">
        <v>1458</v>
      </c>
      <c r="J336" t="s">
        <v>1458</v>
      </c>
      <c r="K336">
        <v>1</v>
      </c>
      <c r="L336" t="s">
        <v>1458</v>
      </c>
      <c r="M336" t="s">
        <v>1458</v>
      </c>
      <c r="N336" t="s">
        <v>1458</v>
      </c>
      <c r="O336">
        <v>1</v>
      </c>
    </row>
    <row r="337" spans="1:15">
      <c r="A337" t="s">
        <v>1904</v>
      </c>
      <c r="B337" t="str">
        <f t="shared" si="5"/>
        <v>31296</v>
      </c>
      <c r="C337" t="s">
        <v>1458</v>
      </c>
      <c r="D337" t="s">
        <v>1458</v>
      </c>
      <c r="E337" t="s">
        <v>1458</v>
      </c>
      <c r="F337" t="s">
        <v>1458</v>
      </c>
      <c r="G337" t="s">
        <v>1458</v>
      </c>
      <c r="H337" t="s">
        <v>1458</v>
      </c>
      <c r="I337" t="s">
        <v>1458</v>
      </c>
      <c r="J337" t="s">
        <v>1458</v>
      </c>
      <c r="K337" t="s">
        <v>1458</v>
      </c>
      <c r="L337" t="s">
        <v>1458</v>
      </c>
      <c r="M337" t="s">
        <v>1458</v>
      </c>
      <c r="N337" t="s">
        <v>1458</v>
      </c>
      <c r="O337" t="s">
        <v>1458</v>
      </c>
    </row>
    <row r="338" spans="1:15">
      <c r="A338" t="s">
        <v>1905</v>
      </c>
      <c r="B338" t="str">
        <f t="shared" si="5"/>
        <v>31297</v>
      </c>
      <c r="C338" t="s">
        <v>1458</v>
      </c>
      <c r="D338" t="s">
        <v>1458</v>
      </c>
      <c r="E338" t="s">
        <v>1458</v>
      </c>
      <c r="F338" t="s">
        <v>1458</v>
      </c>
      <c r="G338" t="s">
        <v>1458</v>
      </c>
      <c r="H338" t="s">
        <v>1458</v>
      </c>
      <c r="I338" t="s">
        <v>1458</v>
      </c>
      <c r="J338" t="s">
        <v>1458</v>
      </c>
      <c r="K338" t="s">
        <v>1458</v>
      </c>
      <c r="L338" t="s">
        <v>1458</v>
      </c>
      <c r="M338" t="s">
        <v>1458</v>
      </c>
      <c r="N338" t="s">
        <v>1458</v>
      </c>
      <c r="O338" t="s">
        <v>1458</v>
      </c>
    </row>
    <row r="339" spans="1:15">
      <c r="A339" t="s">
        <v>1906</v>
      </c>
      <c r="B339" t="str">
        <f t="shared" si="5"/>
        <v>31298</v>
      </c>
      <c r="C339" t="s">
        <v>1458</v>
      </c>
      <c r="D339" t="s">
        <v>1458</v>
      </c>
      <c r="E339" t="s">
        <v>1458</v>
      </c>
      <c r="F339" t="s">
        <v>1458</v>
      </c>
      <c r="G339" t="s">
        <v>1458</v>
      </c>
      <c r="H339" t="s">
        <v>1458</v>
      </c>
      <c r="I339" t="s">
        <v>1458</v>
      </c>
      <c r="J339" t="s">
        <v>1458</v>
      </c>
      <c r="K339" t="s">
        <v>1458</v>
      </c>
      <c r="L339">
        <v>1</v>
      </c>
      <c r="M339" t="s">
        <v>1458</v>
      </c>
      <c r="N339">
        <v>2</v>
      </c>
      <c r="O339">
        <v>3</v>
      </c>
    </row>
    <row r="340" spans="1:15">
      <c r="A340" t="s">
        <v>1907</v>
      </c>
      <c r="B340" t="str">
        <f t="shared" si="5"/>
        <v>31299</v>
      </c>
      <c r="C340" t="s">
        <v>1458</v>
      </c>
      <c r="D340" t="s">
        <v>1458</v>
      </c>
      <c r="E340" t="s">
        <v>1458</v>
      </c>
      <c r="F340" t="s">
        <v>1458</v>
      </c>
      <c r="G340" t="s">
        <v>1458</v>
      </c>
      <c r="H340" t="s">
        <v>1458</v>
      </c>
      <c r="I340" t="s">
        <v>1458</v>
      </c>
      <c r="J340" t="s">
        <v>1458</v>
      </c>
      <c r="K340" t="s">
        <v>1458</v>
      </c>
      <c r="L340" t="s">
        <v>1458</v>
      </c>
      <c r="M340" t="s">
        <v>1458</v>
      </c>
      <c r="N340" t="s">
        <v>1458</v>
      </c>
      <c r="O340" t="s">
        <v>1458</v>
      </c>
    </row>
    <row r="341" spans="1:15">
      <c r="A341" t="s">
        <v>1908</v>
      </c>
      <c r="B341" t="str">
        <f t="shared" si="5"/>
        <v>31300</v>
      </c>
      <c r="C341" t="s">
        <v>1458</v>
      </c>
      <c r="D341" t="s">
        <v>1458</v>
      </c>
      <c r="E341" t="s">
        <v>1458</v>
      </c>
      <c r="F341" t="s">
        <v>1458</v>
      </c>
      <c r="G341" t="s">
        <v>1458</v>
      </c>
      <c r="H341" t="s">
        <v>1458</v>
      </c>
      <c r="I341" t="s">
        <v>1458</v>
      </c>
      <c r="J341" t="s">
        <v>1458</v>
      </c>
      <c r="K341" t="s">
        <v>1458</v>
      </c>
      <c r="L341" t="s">
        <v>1458</v>
      </c>
      <c r="M341" t="s">
        <v>1458</v>
      </c>
      <c r="N341" t="s">
        <v>1458</v>
      </c>
      <c r="O341" t="s">
        <v>1458</v>
      </c>
    </row>
    <row r="342" spans="1:15">
      <c r="A342" t="s">
        <v>1909</v>
      </c>
      <c r="B342" t="str">
        <f t="shared" si="5"/>
        <v>31300</v>
      </c>
      <c r="C342">
        <v>1</v>
      </c>
      <c r="D342">
        <v>1</v>
      </c>
      <c r="E342" t="s">
        <v>1458</v>
      </c>
      <c r="F342" t="s">
        <v>1458</v>
      </c>
      <c r="G342" t="s">
        <v>1458</v>
      </c>
      <c r="H342" t="s">
        <v>1458</v>
      </c>
      <c r="I342" t="s">
        <v>1458</v>
      </c>
      <c r="J342" t="s">
        <v>1458</v>
      </c>
      <c r="K342" t="s">
        <v>1458</v>
      </c>
      <c r="L342" t="s">
        <v>1458</v>
      </c>
      <c r="M342" t="s">
        <v>1458</v>
      </c>
      <c r="N342" t="s">
        <v>1458</v>
      </c>
      <c r="O342">
        <v>2</v>
      </c>
    </row>
    <row r="343" spans="1:15">
      <c r="A343" t="s">
        <v>1520</v>
      </c>
      <c r="B343" t="str">
        <f t="shared" si="5"/>
        <v>31301</v>
      </c>
      <c r="C343" t="s">
        <v>1458</v>
      </c>
      <c r="D343" t="s">
        <v>1458</v>
      </c>
      <c r="E343">
        <v>1</v>
      </c>
      <c r="F343" t="s">
        <v>1458</v>
      </c>
      <c r="G343" t="s">
        <v>1458</v>
      </c>
      <c r="H343" t="s">
        <v>1458</v>
      </c>
      <c r="I343" t="s">
        <v>1458</v>
      </c>
      <c r="J343" t="s">
        <v>1458</v>
      </c>
      <c r="K343" t="s">
        <v>1458</v>
      </c>
      <c r="L343" t="s">
        <v>1458</v>
      </c>
      <c r="M343" t="s">
        <v>1458</v>
      </c>
      <c r="N343" t="s">
        <v>1458</v>
      </c>
      <c r="O343">
        <v>1</v>
      </c>
    </row>
    <row r="344" spans="1:15">
      <c r="A344" t="s">
        <v>1521</v>
      </c>
      <c r="B344" t="str">
        <f t="shared" si="5"/>
        <v>31302</v>
      </c>
      <c r="C344">
        <v>7</v>
      </c>
      <c r="D344" t="s">
        <v>1458</v>
      </c>
      <c r="E344">
        <v>2</v>
      </c>
      <c r="F344" t="s">
        <v>1458</v>
      </c>
      <c r="G344" t="s">
        <v>1458</v>
      </c>
      <c r="H344" t="s">
        <v>1458</v>
      </c>
      <c r="I344" t="s">
        <v>1458</v>
      </c>
      <c r="J344" t="s">
        <v>1458</v>
      </c>
      <c r="K344" t="s">
        <v>1458</v>
      </c>
      <c r="L344" t="s">
        <v>1458</v>
      </c>
      <c r="M344" t="s">
        <v>1458</v>
      </c>
      <c r="N344" t="s">
        <v>1458</v>
      </c>
      <c r="O344">
        <v>9</v>
      </c>
    </row>
    <row r="345" spans="1:15">
      <c r="A345" t="s">
        <v>1522</v>
      </c>
      <c r="B345" t="str">
        <f t="shared" si="5"/>
        <v>31303</v>
      </c>
      <c r="C345" t="s">
        <v>1458</v>
      </c>
      <c r="D345" t="s">
        <v>1458</v>
      </c>
      <c r="E345" t="s">
        <v>1458</v>
      </c>
      <c r="F345" t="s">
        <v>1458</v>
      </c>
      <c r="G345" t="s">
        <v>1458</v>
      </c>
      <c r="H345" t="s">
        <v>1458</v>
      </c>
      <c r="I345" t="s">
        <v>1458</v>
      </c>
      <c r="J345" t="s">
        <v>1458</v>
      </c>
      <c r="K345" t="s">
        <v>1458</v>
      </c>
      <c r="L345" t="s">
        <v>1458</v>
      </c>
      <c r="M345" t="s">
        <v>1458</v>
      </c>
      <c r="N345" t="s">
        <v>1458</v>
      </c>
      <c r="O345" t="s">
        <v>1458</v>
      </c>
    </row>
    <row r="346" spans="1:15">
      <c r="A346" t="s">
        <v>1910</v>
      </c>
      <c r="B346" t="str">
        <f t="shared" si="5"/>
        <v>31304</v>
      </c>
      <c r="C346" t="s">
        <v>1458</v>
      </c>
      <c r="D346" t="s">
        <v>1458</v>
      </c>
      <c r="E346" t="s">
        <v>1458</v>
      </c>
      <c r="F346" t="s">
        <v>1458</v>
      </c>
      <c r="G346" t="s">
        <v>1458</v>
      </c>
      <c r="H346" t="s">
        <v>1458</v>
      </c>
      <c r="I346" t="s">
        <v>1458</v>
      </c>
      <c r="J346" t="s">
        <v>1458</v>
      </c>
      <c r="K346" t="s">
        <v>1458</v>
      </c>
      <c r="L346" t="s">
        <v>1458</v>
      </c>
      <c r="M346" t="s">
        <v>1458</v>
      </c>
      <c r="N346" t="s">
        <v>1458</v>
      </c>
      <c r="O346" t="s">
        <v>1458</v>
      </c>
    </row>
    <row r="347" spans="1:15">
      <c r="A347" t="s">
        <v>1911</v>
      </c>
      <c r="B347" t="str">
        <f t="shared" si="5"/>
        <v>31305</v>
      </c>
      <c r="C347" t="s">
        <v>1458</v>
      </c>
      <c r="D347" t="s">
        <v>1458</v>
      </c>
      <c r="E347" t="s">
        <v>1458</v>
      </c>
      <c r="F347" t="s">
        <v>1458</v>
      </c>
      <c r="G347" t="s">
        <v>1458</v>
      </c>
      <c r="H347" t="s">
        <v>1458</v>
      </c>
      <c r="I347" t="s">
        <v>1458</v>
      </c>
      <c r="J347" t="s">
        <v>1458</v>
      </c>
      <c r="K347" t="s">
        <v>1458</v>
      </c>
      <c r="L347" t="s">
        <v>1458</v>
      </c>
      <c r="M347" t="s">
        <v>1458</v>
      </c>
      <c r="N347" t="s">
        <v>1458</v>
      </c>
      <c r="O347" t="s">
        <v>1458</v>
      </c>
    </row>
    <row r="348" spans="1:15">
      <c r="A348" t="s">
        <v>1912</v>
      </c>
      <c r="B348" t="str">
        <f t="shared" si="5"/>
        <v>31305</v>
      </c>
      <c r="C348" t="s">
        <v>1458</v>
      </c>
      <c r="D348" t="s">
        <v>1458</v>
      </c>
      <c r="E348" t="s">
        <v>1458</v>
      </c>
      <c r="F348" t="s">
        <v>1458</v>
      </c>
      <c r="G348" t="s">
        <v>1458</v>
      </c>
      <c r="H348" t="s">
        <v>1458</v>
      </c>
      <c r="I348" t="s">
        <v>1458</v>
      </c>
      <c r="J348" t="s">
        <v>1458</v>
      </c>
      <c r="K348" t="s">
        <v>1458</v>
      </c>
      <c r="L348" t="s">
        <v>1458</v>
      </c>
      <c r="M348" t="s">
        <v>1458</v>
      </c>
      <c r="N348" t="s">
        <v>1458</v>
      </c>
      <c r="O348" t="s">
        <v>1458</v>
      </c>
    </row>
    <row r="349" spans="1:15">
      <c r="A349" t="s">
        <v>1913</v>
      </c>
      <c r="B349" t="str">
        <f t="shared" si="5"/>
        <v>31306</v>
      </c>
      <c r="C349" t="s">
        <v>1458</v>
      </c>
      <c r="D349" t="s">
        <v>1458</v>
      </c>
      <c r="E349" t="s">
        <v>1458</v>
      </c>
      <c r="F349" t="s">
        <v>1458</v>
      </c>
      <c r="G349" t="s">
        <v>1458</v>
      </c>
      <c r="H349" t="s">
        <v>1458</v>
      </c>
      <c r="I349" t="s">
        <v>1458</v>
      </c>
      <c r="J349" t="s">
        <v>1458</v>
      </c>
      <c r="K349" t="s">
        <v>1458</v>
      </c>
      <c r="L349" t="s">
        <v>1458</v>
      </c>
      <c r="M349" t="s">
        <v>1458</v>
      </c>
      <c r="N349" t="s">
        <v>1458</v>
      </c>
      <c r="O349" t="s">
        <v>1458</v>
      </c>
    </row>
    <row r="350" spans="1:15">
      <c r="A350" t="s">
        <v>1523</v>
      </c>
      <c r="B350" t="str">
        <f t="shared" si="5"/>
        <v>31306</v>
      </c>
      <c r="C350" t="s">
        <v>1458</v>
      </c>
      <c r="D350" t="s">
        <v>1458</v>
      </c>
      <c r="E350" t="s">
        <v>1458</v>
      </c>
      <c r="F350" t="s">
        <v>1458</v>
      </c>
      <c r="G350" t="s">
        <v>1458</v>
      </c>
      <c r="H350" t="s">
        <v>1458</v>
      </c>
      <c r="I350" t="s">
        <v>1458</v>
      </c>
      <c r="J350" t="s">
        <v>1458</v>
      </c>
      <c r="K350" t="s">
        <v>1458</v>
      </c>
      <c r="L350" t="s">
        <v>1458</v>
      </c>
      <c r="M350" t="s">
        <v>1458</v>
      </c>
      <c r="N350" t="s">
        <v>1458</v>
      </c>
      <c r="O350" t="s">
        <v>1458</v>
      </c>
    </row>
    <row r="351" spans="1:15">
      <c r="A351" t="s">
        <v>1914</v>
      </c>
      <c r="B351" t="str">
        <f t="shared" si="5"/>
        <v>31307</v>
      </c>
      <c r="C351" t="s">
        <v>1458</v>
      </c>
      <c r="D351" t="s">
        <v>1458</v>
      </c>
      <c r="E351" t="s">
        <v>1458</v>
      </c>
      <c r="F351" t="s">
        <v>1458</v>
      </c>
      <c r="G351" t="s">
        <v>1458</v>
      </c>
      <c r="H351" t="s">
        <v>1458</v>
      </c>
      <c r="I351" t="s">
        <v>1458</v>
      </c>
      <c r="J351" t="s">
        <v>1458</v>
      </c>
      <c r="K351" t="s">
        <v>1458</v>
      </c>
      <c r="L351" t="s">
        <v>1458</v>
      </c>
      <c r="M351" t="s">
        <v>1458</v>
      </c>
      <c r="N351" t="s">
        <v>1458</v>
      </c>
      <c r="O351" t="s">
        <v>1458</v>
      </c>
    </row>
    <row r="352" spans="1:15">
      <c r="A352" t="s">
        <v>1915</v>
      </c>
      <c r="B352" t="str">
        <f t="shared" si="5"/>
        <v>31308</v>
      </c>
      <c r="C352" t="s">
        <v>1458</v>
      </c>
      <c r="D352" t="s">
        <v>1458</v>
      </c>
      <c r="E352" t="s">
        <v>1458</v>
      </c>
      <c r="F352" t="s">
        <v>1458</v>
      </c>
      <c r="G352" t="s">
        <v>1458</v>
      </c>
      <c r="H352" t="s">
        <v>1458</v>
      </c>
      <c r="I352" t="s">
        <v>1458</v>
      </c>
      <c r="J352" t="s">
        <v>1458</v>
      </c>
      <c r="K352" t="s">
        <v>1458</v>
      </c>
      <c r="L352" t="s">
        <v>1458</v>
      </c>
      <c r="M352" t="s">
        <v>1458</v>
      </c>
      <c r="N352" t="s">
        <v>1458</v>
      </c>
      <c r="O352" t="s">
        <v>1458</v>
      </c>
    </row>
    <row r="353" spans="1:15">
      <c r="A353" t="s">
        <v>1524</v>
      </c>
      <c r="B353" t="str">
        <f t="shared" si="5"/>
        <v>31309</v>
      </c>
      <c r="C353" t="s">
        <v>1458</v>
      </c>
      <c r="D353" t="s">
        <v>1458</v>
      </c>
      <c r="E353" t="s">
        <v>1458</v>
      </c>
      <c r="F353" t="s">
        <v>1458</v>
      </c>
      <c r="G353" t="s">
        <v>1458</v>
      </c>
      <c r="H353">
        <v>1</v>
      </c>
      <c r="I353" t="s">
        <v>1458</v>
      </c>
      <c r="J353" t="s">
        <v>1458</v>
      </c>
      <c r="K353" t="s">
        <v>1458</v>
      </c>
      <c r="L353" t="s">
        <v>1458</v>
      </c>
      <c r="M353" t="s">
        <v>1458</v>
      </c>
      <c r="N353" t="s">
        <v>1458</v>
      </c>
      <c r="O353">
        <v>1</v>
      </c>
    </row>
    <row r="354" spans="1:15">
      <c r="A354" t="s">
        <v>1916</v>
      </c>
      <c r="B354" t="str">
        <f t="shared" si="5"/>
        <v>31310</v>
      </c>
      <c r="C354" t="s">
        <v>1458</v>
      </c>
      <c r="D354" t="s">
        <v>1458</v>
      </c>
      <c r="E354" t="s">
        <v>1458</v>
      </c>
      <c r="F354" t="s">
        <v>1458</v>
      </c>
      <c r="G354" t="s">
        <v>1458</v>
      </c>
      <c r="H354" t="s">
        <v>1458</v>
      </c>
      <c r="I354" t="s">
        <v>1458</v>
      </c>
      <c r="J354" t="s">
        <v>1458</v>
      </c>
      <c r="K354" t="s">
        <v>1458</v>
      </c>
      <c r="L354" t="s">
        <v>1458</v>
      </c>
      <c r="M354" t="s">
        <v>1458</v>
      </c>
      <c r="N354" t="s">
        <v>1458</v>
      </c>
      <c r="O354" t="s">
        <v>1458</v>
      </c>
    </row>
    <row r="355" spans="1:15">
      <c r="A355" t="s">
        <v>1917</v>
      </c>
      <c r="B355" t="str">
        <f t="shared" si="5"/>
        <v>31311</v>
      </c>
      <c r="C355" t="s">
        <v>1458</v>
      </c>
      <c r="D355" t="s">
        <v>1458</v>
      </c>
      <c r="E355" t="s">
        <v>1458</v>
      </c>
      <c r="F355" t="s">
        <v>1458</v>
      </c>
      <c r="G355">
        <v>1</v>
      </c>
      <c r="H355" t="s">
        <v>1458</v>
      </c>
      <c r="I355" t="s">
        <v>1458</v>
      </c>
      <c r="J355" t="s">
        <v>1458</v>
      </c>
      <c r="K355" t="s">
        <v>1458</v>
      </c>
      <c r="L355" t="s">
        <v>1458</v>
      </c>
      <c r="M355" t="s">
        <v>1458</v>
      </c>
      <c r="N355" t="s">
        <v>1458</v>
      </c>
      <c r="O355">
        <v>1</v>
      </c>
    </row>
    <row r="356" spans="1:15">
      <c r="A356" t="s">
        <v>1525</v>
      </c>
      <c r="B356" t="str">
        <f t="shared" si="5"/>
        <v>31311</v>
      </c>
      <c r="C356" t="s">
        <v>1458</v>
      </c>
      <c r="D356" t="s">
        <v>1458</v>
      </c>
      <c r="E356" t="s">
        <v>1458</v>
      </c>
      <c r="F356" t="s">
        <v>1458</v>
      </c>
      <c r="G356" t="s">
        <v>1458</v>
      </c>
      <c r="H356" t="s">
        <v>1458</v>
      </c>
      <c r="I356" t="s">
        <v>1458</v>
      </c>
      <c r="J356" t="s">
        <v>1458</v>
      </c>
      <c r="K356" t="s">
        <v>1458</v>
      </c>
      <c r="L356" t="s">
        <v>1458</v>
      </c>
      <c r="M356" t="s">
        <v>1458</v>
      </c>
      <c r="N356" t="s">
        <v>1458</v>
      </c>
      <c r="O356" t="s">
        <v>1458</v>
      </c>
    </row>
    <row r="357" spans="1:15">
      <c r="A357" t="s">
        <v>1918</v>
      </c>
      <c r="B357" t="str">
        <f t="shared" si="5"/>
        <v>31312</v>
      </c>
      <c r="C357" t="s">
        <v>1458</v>
      </c>
      <c r="D357" t="s">
        <v>1458</v>
      </c>
      <c r="E357" t="s">
        <v>1458</v>
      </c>
      <c r="F357" t="s">
        <v>1458</v>
      </c>
      <c r="G357" t="s">
        <v>1458</v>
      </c>
      <c r="H357" t="s">
        <v>1458</v>
      </c>
      <c r="I357" t="s">
        <v>1458</v>
      </c>
      <c r="J357" t="s">
        <v>1458</v>
      </c>
      <c r="K357" t="s">
        <v>1458</v>
      </c>
      <c r="L357" t="s">
        <v>1458</v>
      </c>
      <c r="M357" t="s">
        <v>1458</v>
      </c>
      <c r="N357" t="s">
        <v>1458</v>
      </c>
      <c r="O357" t="s">
        <v>1458</v>
      </c>
    </row>
    <row r="358" spans="1:15">
      <c r="A358" t="s">
        <v>1526</v>
      </c>
      <c r="B358" t="str">
        <f t="shared" si="5"/>
        <v>31313</v>
      </c>
      <c r="C358">
        <v>3</v>
      </c>
      <c r="D358">
        <v>3</v>
      </c>
      <c r="E358">
        <v>2</v>
      </c>
      <c r="F358">
        <v>3</v>
      </c>
      <c r="G358">
        <v>1</v>
      </c>
      <c r="H358">
        <v>6</v>
      </c>
      <c r="I358">
        <v>4</v>
      </c>
      <c r="J358">
        <v>3</v>
      </c>
      <c r="K358" t="s">
        <v>1458</v>
      </c>
      <c r="L358">
        <v>2</v>
      </c>
      <c r="M358">
        <v>4</v>
      </c>
      <c r="N358">
        <v>1</v>
      </c>
      <c r="O358">
        <v>32</v>
      </c>
    </row>
    <row r="359" spans="1:15">
      <c r="A359" t="s">
        <v>1919</v>
      </c>
      <c r="B359" t="str">
        <f t="shared" si="5"/>
        <v>31314</v>
      </c>
      <c r="C359" t="s">
        <v>1458</v>
      </c>
      <c r="D359" t="s">
        <v>1458</v>
      </c>
      <c r="E359" t="s">
        <v>1458</v>
      </c>
      <c r="F359" t="s">
        <v>1458</v>
      </c>
      <c r="G359" t="s">
        <v>1458</v>
      </c>
      <c r="H359" t="s">
        <v>1458</v>
      </c>
      <c r="I359" t="s">
        <v>1458</v>
      </c>
      <c r="J359" t="s">
        <v>1458</v>
      </c>
      <c r="K359" t="s">
        <v>1458</v>
      </c>
      <c r="L359" t="s">
        <v>1458</v>
      </c>
      <c r="M359" t="s">
        <v>1458</v>
      </c>
      <c r="N359" t="s">
        <v>1458</v>
      </c>
      <c r="O359" t="s">
        <v>1458</v>
      </c>
    </row>
    <row r="360" spans="1:15">
      <c r="A360" t="s">
        <v>1920</v>
      </c>
      <c r="B360" t="str">
        <f t="shared" si="5"/>
        <v>31315</v>
      </c>
      <c r="C360" t="s">
        <v>1458</v>
      </c>
      <c r="D360" t="s">
        <v>1458</v>
      </c>
      <c r="E360" t="s">
        <v>1458</v>
      </c>
      <c r="F360" t="s">
        <v>1458</v>
      </c>
      <c r="G360" t="s">
        <v>1458</v>
      </c>
      <c r="H360" t="s">
        <v>1458</v>
      </c>
      <c r="I360" t="s">
        <v>1458</v>
      </c>
      <c r="J360" t="s">
        <v>1458</v>
      </c>
      <c r="K360" t="s">
        <v>1458</v>
      </c>
      <c r="L360" t="s">
        <v>1458</v>
      </c>
      <c r="M360" t="s">
        <v>1458</v>
      </c>
      <c r="N360" t="s">
        <v>1458</v>
      </c>
      <c r="O360" t="s">
        <v>1458</v>
      </c>
    </row>
    <row r="361" spans="1:15">
      <c r="A361" t="s">
        <v>1921</v>
      </c>
      <c r="B361" t="str">
        <f t="shared" si="5"/>
        <v>31316</v>
      </c>
      <c r="C361" t="s">
        <v>1458</v>
      </c>
      <c r="D361" t="s">
        <v>1458</v>
      </c>
      <c r="E361" t="s">
        <v>1458</v>
      </c>
      <c r="F361" t="s">
        <v>1458</v>
      </c>
      <c r="G361" t="s">
        <v>1458</v>
      </c>
      <c r="H361" t="s">
        <v>1458</v>
      </c>
      <c r="I361" t="s">
        <v>1458</v>
      </c>
      <c r="J361" t="s">
        <v>1458</v>
      </c>
      <c r="K361" t="s">
        <v>1458</v>
      </c>
      <c r="L361" t="s">
        <v>1458</v>
      </c>
      <c r="M361" t="s">
        <v>1458</v>
      </c>
      <c r="N361" t="s">
        <v>1458</v>
      </c>
      <c r="O361" t="s">
        <v>1458</v>
      </c>
    </row>
    <row r="362" spans="1:15">
      <c r="A362" t="s">
        <v>1922</v>
      </c>
      <c r="B362" t="str">
        <f t="shared" si="5"/>
        <v>31317</v>
      </c>
      <c r="C362" t="s">
        <v>1458</v>
      </c>
      <c r="D362" t="s">
        <v>1458</v>
      </c>
      <c r="E362" t="s">
        <v>1458</v>
      </c>
      <c r="F362" t="s">
        <v>1458</v>
      </c>
      <c r="G362" t="s">
        <v>1458</v>
      </c>
      <c r="H362" t="s">
        <v>1458</v>
      </c>
      <c r="I362" t="s">
        <v>1458</v>
      </c>
      <c r="J362">
        <v>1</v>
      </c>
      <c r="K362" t="s">
        <v>1458</v>
      </c>
      <c r="L362" t="s">
        <v>1458</v>
      </c>
      <c r="M362">
        <v>1</v>
      </c>
      <c r="N362" t="s">
        <v>1458</v>
      </c>
      <c r="O362">
        <v>2</v>
      </c>
    </row>
    <row r="363" spans="1:15">
      <c r="A363" t="s">
        <v>1527</v>
      </c>
      <c r="B363" t="str">
        <f t="shared" si="5"/>
        <v>31318</v>
      </c>
      <c r="C363" t="s">
        <v>1458</v>
      </c>
      <c r="D363" t="s">
        <v>1458</v>
      </c>
      <c r="E363">
        <v>2</v>
      </c>
      <c r="F363">
        <v>2</v>
      </c>
      <c r="G363">
        <v>3</v>
      </c>
      <c r="H363">
        <v>5</v>
      </c>
      <c r="I363" t="s">
        <v>1458</v>
      </c>
      <c r="J363">
        <v>1</v>
      </c>
      <c r="K363">
        <v>2</v>
      </c>
      <c r="L363" t="s">
        <v>1458</v>
      </c>
      <c r="M363" t="s">
        <v>1458</v>
      </c>
      <c r="N363">
        <v>1</v>
      </c>
      <c r="O363">
        <v>16</v>
      </c>
    </row>
    <row r="364" spans="1:15">
      <c r="A364" t="s">
        <v>1923</v>
      </c>
      <c r="B364" t="str">
        <f t="shared" si="5"/>
        <v>31319</v>
      </c>
      <c r="C364" t="s">
        <v>1458</v>
      </c>
      <c r="D364" t="s">
        <v>1458</v>
      </c>
      <c r="E364" t="s">
        <v>1458</v>
      </c>
      <c r="F364" t="s">
        <v>1458</v>
      </c>
      <c r="G364" t="s">
        <v>1458</v>
      </c>
      <c r="H364" t="s">
        <v>1458</v>
      </c>
      <c r="I364" t="s">
        <v>1458</v>
      </c>
      <c r="J364" t="s">
        <v>1458</v>
      </c>
      <c r="K364">
        <v>1</v>
      </c>
      <c r="L364" t="s">
        <v>1458</v>
      </c>
      <c r="M364" t="s">
        <v>1458</v>
      </c>
      <c r="N364" t="s">
        <v>1458</v>
      </c>
      <c r="O364">
        <v>1</v>
      </c>
    </row>
    <row r="365" spans="1:15">
      <c r="A365" t="s">
        <v>1924</v>
      </c>
      <c r="B365" t="str">
        <f t="shared" si="5"/>
        <v>31320</v>
      </c>
      <c r="C365" t="s">
        <v>1458</v>
      </c>
      <c r="D365" t="s">
        <v>1458</v>
      </c>
      <c r="E365" t="s">
        <v>1458</v>
      </c>
      <c r="F365" t="s">
        <v>1458</v>
      </c>
      <c r="G365" t="s">
        <v>1458</v>
      </c>
      <c r="H365" t="s">
        <v>1458</v>
      </c>
      <c r="I365" t="s">
        <v>1458</v>
      </c>
      <c r="J365" t="s">
        <v>1458</v>
      </c>
      <c r="K365" t="s">
        <v>1458</v>
      </c>
      <c r="L365" t="s">
        <v>1458</v>
      </c>
      <c r="M365" t="s">
        <v>1458</v>
      </c>
      <c r="N365" t="s">
        <v>1458</v>
      </c>
      <c r="O365" t="s">
        <v>1458</v>
      </c>
    </row>
    <row r="366" spans="1:15">
      <c r="A366" t="s">
        <v>1925</v>
      </c>
      <c r="B366" t="str">
        <f t="shared" si="5"/>
        <v>31321</v>
      </c>
      <c r="C366" t="s">
        <v>1458</v>
      </c>
      <c r="D366" t="s">
        <v>1458</v>
      </c>
      <c r="E366" t="s">
        <v>1458</v>
      </c>
      <c r="F366" t="s">
        <v>1458</v>
      </c>
      <c r="G366" t="s">
        <v>1458</v>
      </c>
      <c r="H366" t="s">
        <v>1458</v>
      </c>
      <c r="I366" t="s">
        <v>1458</v>
      </c>
      <c r="J366" t="s">
        <v>1458</v>
      </c>
      <c r="K366" t="s">
        <v>1458</v>
      </c>
      <c r="L366" t="s">
        <v>1458</v>
      </c>
      <c r="M366" t="s">
        <v>1458</v>
      </c>
      <c r="N366" t="s">
        <v>1458</v>
      </c>
      <c r="O366" t="s">
        <v>1458</v>
      </c>
    </row>
    <row r="367" spans="1:15">
      <c r="A367" t="s">
        <v>1926</v>
      </c>
      <c r="B367" t="str">
        <f t="shared" si="5"/>
        <v>31322</v>
      </c>
      <c r="C367" t="s">
        <v>1458</v>
      </c>
      <c r="D367">
        <v>1</v>
      </c>
      <c r="E367" t="s">
        <v>1458</v>
      </c>
      <c r="F367" t="s">
        <v>1458</v>
      </c>
      <c r="G367" t="s">
        <v>1458</v>
      </c>
      <c r="H367">
        <v>1</v>
      </c>
      <c r="I367" t="s">
        <v>1458</v>
      </c>
      <c r="J367" t="s">
        <v>1458</v>
      </c>
      <c r="K367" t="s">
        <v>1458</v>
      </c>
      <c r="L367" t="s">
        <v>1458</v>
      </c>
      <c r="M367" t="s">
        <v>1458</v>
      </c>
      <c r="N367" t="s">
        <v>1458</v>
      </c>
      <c r="O367">
        <v>2</v>
      </c>
    </row>
    <row r="368" spans="1:15">
      <c r="A368" t="s">
        <v>1927</v>
      </c>
      <c r="B368" t="str">
        <f t="shared" si="5"/>
        <v>31323</v>
      </c>
      <c r="C368" t="s">
        <v>1458</v>
      </c>
      <c r="D368" t="s">
        <v>1458</v>
      </c>
      <c r="E368" t="s">
        <v>1458</v>
      </c>
      <c r="F368" t="s">
        <v>1458</v>
      </c>
      <c r="G368" t="s">
        <v>1458</v>
      </c>
      <c r="H368" t="s">
        <v>1458</v>
      </c>
      <c r="I368" t="s">
        <v>1458</v>
      </c>
      <c r="J368" t="s">
        <v>1458</v>
      </c>
      <c r="K368" t="s">
        <v>1458</v>
      </c>
      <c r="L368" t="s">
        <v>1458</v>
      </c>
      <c r="M368" t="s">
        <v>1458</v>
      </c>
      <c r="N368" t="s">
        <v>1458</v>
      </c>
      <c r="O368" t="s">
        <v>1458</v>
      </c>
    </row>
    <row r="369" spans="1:15">
      <c r="A369" t="s">
        <v>1928</v>
      </c>
      <c r="B369" t="str">
        <f t="shared" si="5"/>
        <v>31324</v>
      </c>
      <c r="C369" t="s">
        <v>1458</v>
      </c>
      <c r="D369" t="s">
        <v>1458</v>
      </c>
      <c r="E369" t="s">
        <v>1458</v>
      </c>
      <c r="F369" t="s">
        <v>1458</v>
      </c>
      <c r="G369" t="s">
        <v>1458</v>
      </c>
      <c r="H369" t="s">
        <v>1458</v>
      </c>
      <c r="I369" t="s">
        <v>1458</v>
      </c>
      <c r="J369" t="s">
        <v>1458</v>
      </c>
      <c r="K369">
        <v>1</v>
      </c>
      <c r="L369" t="s">
        <v>1458</v>
      </c>
      <c r="M369" t="s">
        <v>1458</v>
      </c>
      <c r="N369" t="s">
        <v>1458</v>
      </c>
      <c r="O369">
        <v>1</v>
      </c>
    </row>
    <row r="370" spans="1:15">
      <c r="A370" t="s">
        <v>1929</v>
      </c>
      <c r="B370" t="str">
        <f t="shared" si="5"/>
        <v>31325</v>
      </c>
      <c r="C370" t="s">
        <v>1458</v>
      </c>
      <c r="D370" t="s">
        <v>1458</v>
      </c>
      <c r="E370" t="s">
        <v>1458</v>
      </c>
      <c r="F370">
        <v>1</v>
      </c>
      <c r="G370" t="s">
        <v>1458</v>
      </c>
      <c r="H370" t="s">
        <v>1458</v>
      </c>
      <c r="I370" t="s">
        <v>1458</v>
      </c>
      <c r="J370" t="s">
        <v>1458</v>
      </c>
      <c r="K370" t="s">
        <v>1458</v>
      </c>
      <c r="L370" t="s">
        <v>1458</v>
      </c>
      <c r="M370" t="s">
        <v>1458</v>
      </c>
      <c r="N370" t="s">
        <v>1458</v>
      </c>
      <c r="O370">
        <v>1</v>
      </c>
    </row>
    <row r="371" spans="1:15">
      <c r="A371" t="s">
        <v>1930</v>
      </c>
      <c r="B371" t="str">
        <f t="shared" si="5"/>
        <v>31326</v>
      </c>
      <c r="C371" t="s">
        <v>1458</v>
      </c>
      <c r="D371" t="s">
        <v>1458</v>
      </c>
      <c r="E371" t="s">
        <v>1458</v>
      </c>
      <c r="F371" t="s">
        <v>1458</v>
      </c>
      <c r="G371" t="s">
        <v>1458</v>
      </c>
      <c r="H371" t="s">
        <v>1458</v>
      </c>
      <c r="I371" t="s">
        <v>1458</v>
      </c>
      <c r="J371" t="s">
        <v>1458</v>
      </c>
      <c r="K371" t="s">
        <v>1458</v>
      </c>
      <c r="L371" t="s">
        <v>1458</v>
      </c>
      <c r="M371" t="s">
        <v>1458</v>
      </c>
      <c r="N371" t="s">
        <v>1458</v>
      </c>
      <c r="O371" t="s">
        <v>1458</v>
      </c>
    </row>
    <row r="372" spans="1:15">
      <c r="A372" t="s">
        <v>1931</v>
      </c>
      <c r="B372" t="str">
        <f t="shared" si="5"/>
        <v>31327</v>
      </c>
      <c r="C372" t="s">
        <v>1458</v>
      </c>
      <c r="D372" t="s">
        <v>1458</v>
      </c>
      <c r="E372" t="s">
        <v>1458</v>
      </c>
      <c r="F372" t="s">
        <v>1458</v>
      </c>
      <c r="G372" t="s">
        <v>1458</v>
      </c>
      <c r="H372" t="s">
        <v>1458</v>
      </c>
      <c r="I372" t="s">
        <v>1458</v>
      </c>
      <c r="J372" t="s">
        <v>1458</v>
      </c>
      <c r="K372" t="s">
        <v>1458</v>
      </c>
      <c r="L372" t="s">
        <v>1458</v>
      </c>
      <c r="M372" t="s">
        <v>1458</v>
      </c>
      <c r="N372" t="s">
        <v>1458</v>
      </c>
      <c r="O372" t="s">
        <v>1458</v>
      </c>
    </row>
    <row r="373" spans="1:15">
      <c r="A373" t="s">
        <v>1932</v>
      </c>
      <c r="B373" t="str">
        <f t="shared" si="5"/>
        <v>31328</v>
      </c>
      <c r="C373" t="s">
        <v>1458</v>
      </c>
      <c r="D373" t="s">
        <v>1458</v>
      </c>
      <c r="E373" t="s">
        <v>1458</v>
      </c>
      <c r="F373" t="s">
        <v>1458</v>
      </c>
      <c r="G373" t="s">
        <v>1458</v>
      </c>
      <c r="H373" t="s">
        <v>1458</v>
      </c>
      <c r="I373" t="s">
        <v>1458</v>
      </c>
      <c r="J373" t="s">
        <v>1458</v>
      </c>
      <c r="K373" t="s">
        <v>1458</v>
      </c>
      <c r="L373" t="s">
        <v>1458</v>
      </c>
      <c r="M373" t="s">
        <v>1458</v>
      </c>
      <c r="N373" t="s">
        <v>1458</v>
      </c>
      <c r="O373" t="s">
        <v>1458</v>
      </c>
    </row>
    <row r="374" spans="1:15">
      <c r="A374" t="s">
        <v>1933</v>
      </c>
      <c r="B374" t="str">
        <f t="shared" si="5"/>
        <v>31329</v>
      </c>
      <c r="C374" t="s">
        <v>1458</v>
      </c>
      <c r="D374" t="s">
        <v>1458</v>
      </c>
      <c r="E374" t="s">
        <v>1458</v>
      </c>
      <c r="F374" t="s">
        <v>1458</v>
      </c>
      <c r="G374" t="s">
        <v>1458</v>
      </c>
      <c r="H374" t="s">
        <v>1458</v>
      </c>
      <c r="I374" t="s">
        <v>1458</v>
      </c>
      <c r="J374" t="s">
        <v>1458</v>
      </c>
      <c r="K374" t="s">
        <v>1458</v>
      </c>
      <c r="L374" t="s">
        <v>1458</v>
      </c>
      <c r="M374" t="s">
        <v>1458</v>
      </c>
      <c r="N374" t="s">
        <v>1458</v>
      </c>
      <c r="O374" t="s">
        <v>1458</v>
      </c>
    </row>
    <row r="375" spans="1:15">
      <c r="A375" t="s">
        <v>1934</v>
      </c>
      <c r="B375" t="str">
        <f t="shared" si="5"/>
        <v>31330</v>
      </c>
      <c r="C375" t="s">
        <v>1458</v>
      </c>
      <c r="D375" t="s">
        <v>1458</v>
      </c>
      <c r="E375" t="s">
        <v>1458</v>
      </c>
      <c r="F375" t="s">
        <v>1458</v>
      </c>
      <c r="G375" t="s">
        <v>1458</v>
      </c>
      <c r="H375" t="s">
        <v>1458</v>
      </c>
      <c r="I375" t="s">
        <v>1458</v>
      </c>
      <c r="J375" t="s">
        <v>1458</v>
      </c>
      <c r="K375" t="s">
        <v>1458</v>
      </c>
      <c r="L375" t="s">
        <v>1458</v>
      </c>
      <c r="M375" t="s">
        <v>1458</v>
      </c>
      <c r="N375" t="s">
        <v>1458</v>
      </c>
      <c r="O375" t="s">
        <v>1458</v>
      </c>
    </row>
    <row r="376" spans="1:15">
      <c r="A376" t="s">
        <v>1935</v>
      </c>
      <c r="B376" t="str">
        <f t="shared" si="5"/>
        <v>31331</v>
      </c>
      <c r="C376" t="s">
        <v>1458</v>
      </c>
      <c r="D376" t="s">
        <v>1458</v>
      </c>
      <c r="E376" t="s">
        <v>1458</v>
      </c>
      <c r="F376" t="s">
        <v>1458</v>
      </c>
      <c r="G376" t="s">
        <v>1458</v>
      </c>
      <c r="H376" t="s">
        <v>1458</v>
      </c>
      <c r="I376" t="s">
        <v>1458</v>
      </c>
      <c r="J376" t="s">
        <v>1458</v>
      </c>
      <c r="K376" t="s">
        <v>1458</v>
      </c>
      <c r="L376" t="s">
        <v>1458</v>
      </c>
      <c r="M376" t="s">
        <v>1458</v>
      </c>
      <c r="N376" t="s">
        <v>1458</v>
      </c>
      <c r="O376" t="s">
        <v>1458</v>
      </c>
    </row>
    <row r="377" spans="1:15">
      <c r="A377" t="s">
        <v>1936</v>
      </c>
      <c r="B377" t="str">
        <f t="shared" si="5"/>
        <v>31332</v>
      </c>
      <c r="C377" t="s">
        <v>1458</v>
      </c>
      <c r="D377" t="s">
        <v>1458</v>
      </c>
      <c r="E377" t="s">
        <v>1458</v>
      </c>
      <c r="F377" t="s">
        <v>1458</v>
      </c>
      <c r="G377" t="s">
        <v>1458</v>
      </c>
      <c r="H377" t="s">
        <v>1458</v>
      </c>
      <c r="I377" t="s">
        <v>1458</v>
      </c>
      <c r="J377" t="s">
        <v>1458</v>
      </c>
      <c r="K377" t="s">
        <v>1458</v>
      </c>
      <c r="L377">
        <v>1</v>
      </c>
      <c r="M377" t="s">
        <v>1458</v>
      </c>
      <c r="N377">
        <v>1</v>
      </c>
      <c r="O377">
        <v>2</v>
      </c>
    </row>
    <row r="378" spans="1:15">
      <c r="A378" t="s">
        <v>1937</v>
      </c>
      <c r="B378" t="str">
        <f t="shared" si="5"/>
        <v>31333</v>
      </c>
      <c r="C378" t="s">
        <v>1458</v>
      </c>
      <c r="D378" t="s">
        <v>1458</v>
      </c>
      <c r="E378" t="s">
        <v>1458</v>
      </c>
      <c r="F378" t="s">
        <v>1458</v>
      </c>
      <c r="G378" t="s">
        <v>1458</v>
      </c>
      <c r="H378" t="s">
        <v>1458</v>
      </c>
      <c r="I378" t="s">
        <v>1458</v>
      </c>
      <c r="J378" t="s">
        <v>1458</v>
      </c>
      <c r="K378" t="s">
        <v>1458</v>
      </c>
      <c r="L378" t="s">
        <v>1458</v>
      </c>
      <c r="M378" t="s">
        <v>1458</v>
      </c>
      <c r="N378" t="s">
        <v>1458</v>
      </c>
      <c r="O378" t="s">
        <v>1458</v>
      </c>
    </row>
    <row r="379" spans="1:15">
      <c r="A379" t="s">
        <v>1938</v>
      </c>
      <c r="B379" t="str">
        <f t="shared" si="5"/>
        <v>31334</v>
      </c>
      <c r="C379" t="s">
        <v>1458</v>
      </c>
      <c r="D379" t="s">
        <v>1458</v>
      </c>
      <c r="E379" t="s">
        <v>1458</v>
      </c>
      <c r="F379" t="s">
        <v>1458</v>
      </c>
      <c r="G379" t="s">
        <v>1458</v>
      </c>
      <c r="H379" t="s">
        <v>1458</v>
      </c>
      <c r="I379" t="s">
        <v>1458</v>
      </c>
      <c r="J379" t="s">
        <v>1458</v>
      </c>
      <c r="K379" t="s">
        <v>1458</v>
      </c>
      <c r="L379" t="s">
        <v>1458</v>
      </c>
      <c r="M379" t="s">
        <v>1458</v>
      </c>
      <c r="N379" t="s">
        <v>1458</v>
      </c>
      <c r="O379" t="s">
        <v>1458</v>
      </c>
    </row>
    <row r="380" spans="1:15">
      <c r="A380" t="s">
        <v>1939</v>
      </c>
      <c r="B380" t="str">
        <f t="shared" si="5"/>
        <v>31335</v>
      </c>
      <c r="C380" t="s">
        <v>1458</v>
      </c>
      <c r="D380" t="s">
        <v>1458</v>
      </c>
      <c r="E380" t="s">
        <v>1458</v>
      </c>
      <c r="F380" t="s">
        <v>1458</v>
      </c>
      <c r="G380" t="s">
        <v>1458</v>
      </c>
      <c r="H380" t="s">
        <v>1458</v>
      </c>
      <c r="I380" t="s">
        <v>1458</v>
      </c>
      <c r="J380" t="s">
        <v>1458</v>
      </c>
      <c r="K380" t="s">
        <v>1458</v>
      </c>
      <c r="L380" t="s">
        <v>1458</v>
      </c>
      <c r="M380" t="s">
        <v>1458</v>
      </c>
      <c r="N380" t="s">
        <v>1458</v>
      </c>
      <c r="O380" t="s">
        <v>1458</v>
      </c>
    </row>
    <row r="381" spans="1:15">
      <c r="A381" t="s">
        <v>1940</v>
      </c>
      <c r="B381" t="str">
        <f t="shared" si="5"/>
        <v>31336</v>
      </c>
      <c r="C381" t="s">
        <v>1458</v>
      </c>
      <c r="D381" t="s">
        <v>1458</v>
      </c>
      <c r="E381" t="s">
        <v>1458</v>
      </c>
      <c r="F381" t="s">
        <v>1458</v>
      </c>
      <c r="G381" t="s">
        <v>1458</v>
      </c>
      <c r="H381" t="s">
        <v>1458</v>
      </c>
      <c r="I381" t="s">
        <v>1458</v>
      </c>
      <c r="J381" t="s">
        <v>1458</v>
      </c>
      <c r="K381" t="s">
        <v>1458</v>
      </c>
      <c r="L381" t="s">
        <v>1458</v>
      </c>
      <c r="M381" t="s">
        <v>1458</v>
      </c>
      <c r="N381" t="s">
        <v>1458</v>
      </c>
      <c r="O381" t="s">
        <v>1458</v>
      </c>
    </row>
    <row r="382" spans="1:15">
      <c r="A382" t="s">
        <v>1528</v>
      </c>
      <c r="B382" t="str">
        <f t="shared" si="5"/>
        <v>31337</v>
      </c>
      <c r="C382" t="s">
        <v>1458</v>
      </c>
      <c r="D382" t="s">
        <v>1458</v>
      </c>
      <c r="E382" t="s">
        <v>1458</v>
      </c>
      <c r="F382" t="s">
        <v>1458</v>
      </c>
      <c r="G382" t="s">
        <v>1458</v>
      </c>
      <c r="H382" t="s">
        <v>1458</v>
      </c>
      <c r="I382" t="s">
        <v>1458</v>
      </c>
      <c r="J382" t="s">
        <v>1458</v>
      </c>
      <c r="K382" t="s">
        <v>1458</v>
      </c>
      <c r="L382">
        <v>1</v>
      </c>
      <c r="M382" t="s">
        <v>1458</v>
      </c>
      <c r="N382" t="s">
        <v>1458</v>
      </c>
      <c r="O382">
        <v>1</v>
      </c>
    </row>
    <row r="383" spans="1:15">
      <c r="A383" t="s">
        <v>1941</v>
      </c>
      <c r="B383" t="str">
        <f t="shared" si="5"/>
        <v>31337</v>
      </c>
      <c r="C383" t="s">
        <v>1458</v>
      </c>
      <c r="D383" t="s">
        <v>1458</v>
      </c>
      <c r="E383" t="s">
        <v>1458</v>
      </c>
      <c r="F383" t="s">
        <v>1458</v>
      </c>
      <c r="G383" t="s">
        <v>1458</v>
      </c>
      <c r="H383" t="s">
        <v>1458</v>
      </c>
      <c r="I383" t="s">
        <v>1458</v>
      </c>
      <c r="J383" t="s">
        <v>1458</v>
      </c>
      <c r="K383" t="s">
        <v>1458</v>
      </c>
      <c r="L383" t="s">
        <v>1458</v>
      </c>
      <c r="M383" t="s">
        <v>1458</v>
      </c>
      <c r="N383" t="s">
        <v>1458</v>
      </c>
      <c r="O383" t="s">
        <v>1458</v>
      </c>
    </row>
    <row r="384" spans="1:15">
      <c r="A384" t="s">
        <v>1942</v>
      </c>
      <c r="B384" t="str">
        <f t="shared" si="5"/>
        <v>31338</v>
      </c>
      <c r="C384" t="s">
        <v>1458</v>
      </c>
      <c r="D384" t="s">
        <v>1458</v>
      </c>
      <c r="E384" t="s">
        <v>1458</v>
      </c>
      <c r="F384" t="s">
        <v>1458</v>
      </c>
      <c r="G384" t="s">
        <v>1458</v>
      </c>
      <c r="H384" t="s">
        <v>1458</v>
      </c>
      <c r="I384" t="s">
        <v>1458</v>
      </c>
      <c r="J384">
        <v>1</v>
      </c>
      <c r="K384" t="s">
        <v>1458</v>
      </c>
      <c r="L384" t="s">
        <v>1458</v>
      </c>
      <c r="M384" t="s">
        <v>1458</v>
      </c>
      <c r="N384">
        <v>1</v>
      </c>
      <c r="O384">
        <v>2</v>
      </c>
    </row>
    <row r="385" spans="1:15">
      <c r="A385" t="s">
        <v>1529</v>
      </c>
      <c r="B385" t="str">
        <f t="shared" si="5"/>
        <v>31339</v>
      </c>
      <c r="C385" t="s">
        <v>1458</v>
      </c>
      <c r="D385" t="s">
        <v>1458</v>
      </c>
      <c r="E385" t="s">
        <v>1458</v>
      </c>
      <c r="F385" t="s">
        <v>1458</v>
      </c>
      <c r="G385" t="s">
        <v>1458</v>
      </c>
      <c r="H385">
        <v>1</v>
      </c>
      <c r="I385" t="s">
        <v>1458</v>
      </c>
      <c r="J385" t="s">
        <v>1458</v>
      </c>
      <c r="K385" t="s">
        <v>1458</v>
      </c>
      <c r="L385" t="s">
        <v>1458</v>
      </c>
      <c r="M385" t="s">
        <v>1458</v>
      </c>
      <c r="N385" t="s">
        <v>1458</v>
      </c>
      <c r="O385">
        <v>1</v>
      </c>
    </row>
    <row r="386" spans="1:15">
      <c r="A386" t="s">
        <v>1943</v>
      </c>
      <c r="B386" t="str">
        <f t="shared" si="5"/>
        <v>31340</v>
      </c>
      <c r="C386" t="s">
        <v>1458</v>
      </c>
      <c r="D386" t="s">
        <v>1458</v>
      </c>
      <c r="E386" t="s">
        <v>1458</v>
      </c>
      <c r="F386" t="s">
        <v>1458</v>
      </c>
      <c r="G386" t="s">
        <v>1458</v>
      </c>
      <c r="H386" t="s">
        <v>1458</v>
      </c>
      <c r="I386" t="s">
        <v>1458</v>
      </c>
      <c r="J386" t="s">
        <v>1458</v>
      </c>
      <c r="K386" t="s">
        <v>1458</v>
      </c>
      <c r="L386" t="s">
        <v>1458</v>
      </c>
      <c r="M386" t="s">
        <v>1458</v>
      </c>
      <c r="N386" t="s">
        <v>1458</v>
      </c>
      <c r="O386" t="s">
        <v>1458</v>
      </c>
    </row>
    <row r="387" spans="1:15">
      <c r="A387" t="s">
        <v>1530</v>
      </c>
      <c r="B387" t="str">
        <f t="shared" ref="B387:B450" si="6">MID(A387,1,5)</f>
        <v>31341</v>
      </c>
      <c r="C387" t="s">
        <v>1458</v>
      </c>
      <c r="D387" t="s">
        <v>1458</v>
      </c>
      <c r="E387" t="s">
        <v>1458</v>
      </c>
      <c r="F387" t="s">
        <v>1458</v>
      </c>
      <c r="G387" t="s">
        <v>1458</v>
      </c>
      <c r="H387" t="s">
        <v>1458</v>
      </c>
      <c r="I387" t="s">
        <v>1458</v>
      </c>
      <c r="J387" t="s">
        <v>1458</v>
      </c>
      <c r="K387" t="s">
        <v>1458</v>
      </c>
      <c r="L387" t="s">
        <v>1458</v>
      </c>
      <c r="M387" t="s">
        <v>1458</v>
      </c>
      <c r="N387" t="s">
        <v>1458</v>
      </c>
      <c r="O387" t="s">
        <v>1458</v>
      </c>
    </row>
    <row r="388" spans="1:15">
      <c r="A388" t="s">
        <v>1531</v>
      </c>
      <c r="B388" t="str">
        <f t="shared" si="6"/>
        <v>31342</v>
      </c>
      <c r="C388" t="s">
        <v>1458</v>
      </c>
      <c r="D388" t="s">
        <v>1458</v>
      </c>
      <c r="E388" t="s">
        <v>1458</v>
      </c>
      <c r="F388" t="s">
        <v>1458</v>
      </c>
      <c r="G388" t="s">
        <v>1458</v>
      </c>
      <c r="H388" t="s">
        <v>1458</v>
      </c>
      <c r="I388" t="s">
        <v>1458</v>
      </c>
      <c r="J388" t="s">
        <v>1458</v>
      </c>
      <c r="K388" t="s">
        <v>1458</v>
      </c>
      <c r="L388" t="s">
        <v>1458</v>
      </c>
      <c r="M388" t="s">
        <v>1458</v>
      </c>
      <c r="N388" t="s">
        <v>1458</v>
      </c>
      <c r="O388" t="s">
        <v>1458</v>
      </c>
    </row>
    <row r="389" spans="1:15">
      <c r="A389" t="s">
        <v>1944</v>
      </c>
      <c r="B389" t="str">
        <f t="shared" si="6"/>
        <v>31343</v>
      </c>
      <c r="C389" t="s">
        <v>1458</v>
      </c>
      <c r="D389" t="s">
        <v>1458</v>
      </c>
      <c r="E389" t="s">
        <v>1458</v>
      </c>
      <c r="F389" t="s">
        <v>1458</v>
      </c>
      <c r="G389" t="s">
        <v>1458</v>
      </c>
      <c r="H389" t="s">
        <v>1458</v>
      </c>
      <c r="I389" t="s">
        <v>1458</v>
      </c>
      <c r="J389" t="s">
        <v>1458</v>
      </c>
      <c r="K389" t="s">
        <v>1458</v>
      </c>
      <c r="L389" t="s">
        <v>1458</v>
      </c>
      <c r="M389" t="s">
        <v>1458</v>
      </c>
      <c r="N389" t="s">
        <v>1458</v>
      </c>
      <c r="O389" t="s">
        <v>1458</v>
      </c>
    </row>
    <row r="390" spans="1:15">
      <c r="A390" t="s">
        <v>1532</v>
      </c>
      <c r="B390" t="str">
        <f t="shared" si="6"/>
        <v>31344</v>
      </c>
      <c r="C390" t="s">
        <v>1458</v>
      </c>
      <c r="D390" t="s">
        <v>1458</v>
      </c>
      <c r="E390" t="s">
        <v>1458</v>
      </c>
      <c r="F390" t="s">
        <v>1458</v>
      </c>
      <c r="G390" t="s">
        <v>1458</v>
      </c>
      <c r="H390" t="s">
        <v>1458</v>
      </c>
      <c r="I390" t="s">
        <v>1458</v>
      </c>
      <c r="J390">
        <v>1</v>
      </c>
      <c r="K390" t="s">
        <v>1458</v>
      </c>
      <c r="L390" t="s">
        <v>1458</v>
      </c>
      <c r="M390" t="s">
        <v>1458</v>
      </c>
      <c r="N390" t="s">
        <v>1458</v>
      </c>
      <c r="O390">
        <v>1</v>
      </c>
    </row>
    <row r="391" spans="1:15">
      <c r="A391" t="s">
        <v>1945</v>
      </c>
      <c r="B391" t="str">
        <f t="shared" si="6"/>
        <v>31345</v>
      </c>
      <c r="C391" t="s">
        <v>1458</v>
      </c>
      <c r="D391" t="s">
        <v>1458</v>
      </c>
      <c r="E391" t="s">
        <v>1458</v>
      </c>
      <c r="F391" t="s">
        <v>1458</v>
      </c>
      <c r="G391" t="s">
        <v>1458</v>
      </c>
      <c r="H391" t="s">
        <v>1458</v>
      </c>
      <c r="I391" t="s">
        <v>1458</v>
      </c>
      <c r="J391" t="s">
        <v>1458</v>
      </c>
      <c r="K391" t="s">
        <v>1458</v>
      </c>
      <c r="L391" t="s">
        <v>1458</v>
      </c>
      <c r="M391" t="s">
        <v>1458</v>
      </c>
      <c r="N391" t="s">
        <v>1458</v>
      </c>
      <c r="O391" t="s">
        <v>1458</v>
      </c>
    </row>
    <row r="392" spans="1:15">
      <c r="A392" t="s">
        <v>1533</v>
      </c>
      <c r="B392" t="str">
        <f t="shared" si="6"/>
        <v>31346</v>
      </c>
      <c r="C392" t="s">
        <v>1458</v>
      </c>
      <c r="D392" t="s">
        <v>1458</v>
      </c>
      <c r="E392" t="s">
        <v>1458</v>
      </c>
      <c r="F392" t="s">
        <v>1458</v>
      </c>
      <c r="G392" t="s">
        <v>1458</v>
      </c>
      <c r="H392" t="s">
        <v>1458</v>
      </c>
      <c r="I392" t="s">
        <v>1458</v>
      </c>
      <c r="J392" t="s">
        <v>1458</v>
      </c>
      <c r="K392" t="s">
        <v>1458</v>
      </c>
      <c r="L392" t="s">
        <v>1458</v>
      </c>
      <c r="M392" t="s">
        <v>1458</v>
      </c>
      <c r="N392" t="s">
        <v>1458</v>
      </c>
      <c r="O392" t="s">
        <v>1458</v>
      </c>
    </row>
    <row r="393" spans="1:15">
      <c r="A393" t="s">
        <v>1946</v>
      </c>
      <c r="B393" t="str">
        <f t="shared" si="6"/>
        <v>31347</v>
      </c>
      <c r="C393" t="s">
        <v>1458</v>
      </c>
      <c r="D393" t="s">
        <v>1458</v>
      </c>
      <c r="E393">
        <v>1</v>
      </c>
      <c r="F393" t="s">
        <v>1458</v>
      </c>
      <c r="G393" t="s">
        <v>1458</v>
      </c>
      <c r="H393" t="s">
        <v>1458</v>
      </c>
      <c r="I393" t="s">
        <v>1458</v>
      </c>
      <c r="J393" t="s">
        <v>1458</v>
      </c>
      <c r="K393" t="s">
        <v>1458</v>
      </c>
      <c r="L393" t="s">
        <v>1458</v>
      </c>
      <c r="M393" t="s">
        <v>1458</v>
      </c>
      <c r="N393" t="s">
        <v>1458</v>
      </c>
      <c r="O393">
        <v>1</v>
      </c>
    </row>
    <row r="394" spans="1:15">
      <c r="A394" t="s">
        <v>1947</v>
      </c>
      <c r="B394" t="str">
        <f t="shared" si="6"/>
        <v>31348</v>
      </c>
      <c r="C394" t="s">
        <v>1458</v>
      </c>
      <c r="D394" t="s">
        <v>1458</v>
      </c>
      <c r="E394" t="s">
        <v>1458</v>
      </c>
      <c r="F394" t="s">
        <v>1458</v>
      </c>
      <c r="G394" t="s">
        <v>1458</v>
      </c>
      <c r="H394" t="s">
        <v>1458</v>
      </c>
      <c r="I394" t="s">
        <v>1458</v>
      </c>
      <c r="J394" t="s">
        <v>1458</v>
      </c>
      <c r="K394" t="s">
        <v>1458</v>
      </c>
      <c r="L394" t="s">
        <v>1458</v>
      </c>
      <c r="M394" t="s">
        <v>1458</v>
      </c>
      <c r="N394" t="s">
        <v>1458</v>
      </c>
      <c r="O394" t="s">
        <v>1458</v>
      </c>
    </row>
    <row r="395" spans="1:15">
      <c r="A395" t="s">
        <v>1948</v>
      </c>
      <c r="B395" t="str">
        <f t="shared" si="6"/>
        <v>31349</v>
      </c>
      <c r="C395" t="s">
        <v>1458</v>
      </c>
      <c r="D395" t="s">
        <v>1458</v>
      </c>
      <c r="E395" t="s">
        <v>1458</v>
      </c>
      <c r="F395" t="s">
        <v>1458</v>
      </c>
      <c r="G395" t="s">
        <v>1458</v>
      </c>
      <c r="H395" t="s">
        <v>1458</v>
      </c>
      <c r="I395" t="s">
        <v>1458</v>
      </c>
      <c r="J395" t="s">
        <v>1458</v>
      </c>
      <c r="K395" t="s">
        <v>1458</v>
      </c>
      <c r="L395" t="s">
        <v>1458</v>
      </c>
      <c r="M395" t="s">
        <v>1458</v>
      </c>
      <c r="N395" t="s">
        <v>1458</v>
      </c>
      <c r="O395" t="s">
        <v>1458</v>
      </c>
    </row>
    <row r="396" spans="1:15">
      <c r="A396" t="s">
        <v>1949</v>
      </c>
      <c r="B396" t="str">
        <f t="shared" si="6"/>
        <v>31350</v>
      </c>
      <c r="C396" t="s">
        <v>1458</v>
      </c>
      <c r="D396" t="s">
        <v>1458</v>
      </c>
      <c r="E396" t="s">
        <v>1458</v>
      </c>
      <c r="F396" t="s">
        <v>1458</v>
      </c>
      <c r="G396" t="s">
        <v>1458</v>
      </c>
      <c r="H396" t="s">
        <v>1458</v>
      </c>
      <c r="I396" t="s">
        <v>1458</v>
      </c>
      <c r="J396" t="s">
        <v>1458</v>
      </c>
      <c r="K396" t="s">
        <v>1458</v>
      </c>
      <c r="L396" t="s">
        <v>1458</v>
      </c>
      <c r="M396" t="s">
        <v>1458</v>
      </c>
      <c r="N396" t="s">
        <v>1458</v>
      </c>
      <c r="O396" t="s">
        <v>1458</v>
      </c>
    </row>
    <row r="397" spans="1:15">
      <c r="A397" t="s">
        <v>1950</v>
      </c>
      <c r="B397" t="str">
        <f t="shared" si="6"/>
        <v>31350</v>
      </c>
      <c r="C397" t="s">
        <v>1458</v>
      </c>
      <c r="D397" t="s">
        <v>1458</v>
      </c>
      <c r="E397" t="s">
        <v>1458</v>
      </c>
      <c r="F397" t="s">
        <v>1458</v>
      </c>
      <c r="G397" t="s">
        <v>1458</v>
      </c>
      <c r="H397" t="s">
        <v>1458</v>
      </c>
      <c r="I397" t="s">
        <v>1458</v>
      </c>
      <c r="J397" t="s">
        <v>1458</v>
      </c>
      <c r="K397" t="s">
        <v>1458</v>
      </c>
      <c r="L397" t="s">
        <v>1458</v>
      </c>
      <c r="M397" t="s">
        <v>1458</v>
      </c>
      <c r="N397" t="s">
        <v>1458</v>
      </c>
      <c r="O397" t="s">
        <v>1458</v>
      </c>
    </row>
    <row r="398" spans="1:15">
      <c r="A398" t="s">
        <v>1951</v>
      </c>
      <c r="B398" t="str">
        <f t="shared" si="6"/>
        <v>31350</v>
      </c>
      <c r="C398" t="s">
        <v>1458</v>
      </c>
      <c r="D398" t="s">
        <v>1458</v>
      </c>
      <c r="E398" t="s">
        <v>1458</v>
      </c>
      <c r="F398" t="s">
        <v>1458</v>
      </c>
      <c r="G398" t="s">
        <v>1458</v>
      </c>
      <c r="H398" t="s">
        <v>1458</v>
      </c>
      <c r="I398" t="s">
        <v>1458</v>
      </c>
      <c r="J398" t="s">
        <v>1458</v>
      </c>
      <c r="K398" t="s">
        <v>1458</v>
      </c>
      <c r="L398" t="s">
        <v>1458</v>
      </c>
      <c r="M398" t="s">
        <v>1458</v>
      </c>
      <c r="N398" t="s">
        <v>1458</v>
      </c>
      <c r="O398" t="s">
        <v>1458</v>
      </c>
    </row>
    <row r="399" spans="1:15">
      <c r="A399" t="s">
        <v>1534</v>
      </c>
      <c r="B399" t="str">
        <f t="shared" si="6"/>
        <v>31351</v>
      </c>
      <c r="C399">
        <v>1</v>
      </c>
      <c r="D399" t="s">
        <v>1458</v>
      </c>
      <c r="E399" t="s">
        <v>1458</v>
      </c>
      <c r="F399" t="s">
        <v>1458</v>
      </c>
      <c r="G399" t="s">
        <v>1458</v>
      </c>
      <c r="H399">
        <v>1</v>
      </c>
      <c r="I399" t="s">
        <v>1458</v>
      </c>
      <c r="J399" t="s">
        <v>1458</v>
      </c>
      <c r="K399" t="s">
        <v>1458</v>
      </c>
      <c r="L399" t="s">
        <v>1458</v>
      </c>
      <c r="M399" t="s">
        <v>1458</v>
      </c>
      <c r="N399">
        <v>1</v>
      </c>
      <c r="O399">
        <v>3</v>
      </c>
    </row>
    <row r="400" spans="1:15">
      <c r="A400" t="s">
        <v>1952</v>
      </c>
      <c r="B400" t="str">
        <f t="shared" si="6"/>
        <v>31352</v>
      </c>
      <c r="C400" t="s">
        <v>1458</v>
      </c>
      <c r="D400" t="s">
        <v>1458</v>
      </c>
      <c r="E400" t="s">
        <v>1458</v>
      </c>
      <c r="F400">
        <v>3</v>
      </c>
      <c r="G400">
        <v>1</v>
      </c>
      <c r="H400" t="s">
        <v>1458</v>
      </c>
      <c r="I400">
        <v>8</v>
      </c>
      <c r="J400" t="s">
        <v>1458</v>
      </c>
      <c r="K400" t="s">
        <v>1458</v>
      </c>
      <c r="L400" t="s">
        <v>1458</v>
      </c>
      <c r="M400" t="s">
        <v>1458</v>
      </c>
      <c r="N400" t="s">
        <v>1458</v>
      </c>
      <c r="O400">
        <v>12</v>
      </c>
    </row>
    <row r="401" spans="1:15">
      <c r="A401" t="s">
        <v>1953</v>
      </c>
      <c r="B401" t="str">
        <f t="shared" si="6"/>
        <v>31353</v>
      </c>
      <c r="C401" t="s">
        <v>1458</v>
      </c>
      <c r="D401" t="s">
        <v>1458</v>
      </c>
      <c r="E401" t="s">
        <v>1458</v>
      </c>
      <c r="F401" t="s">
        <v>1458</v>
      </c>
      <c r="G401" t="s">
        <v>1458</v>
      </c>
      <c r="H401">
        <v>1</v>
      </c>
      <c r="I401" t="s">
        <v>1458</v>
      </c>
      <c r="J401">
        <v>1</v>
      </c>
      <c r="K401" t="s">
        <v>1458</v>
      </c>
      <c r="L401" t="s">
        <v>1458</v>
      </c>
      <c r="M401" t="s">
        <v>1458</v>
      </c>
      <c r="N401" t="s">
        <v>1458</v>
      </c>
      <c r="O401">
        <v>2</v>
      </c>
    </row>
    <row r="402" spans="1:15">
      <c r="A402" t="s">
        <v>1954</v>
      </c>
      <c r="B402" t="str">
        <f t="shared" si="6"/>
        <v>31353</v>
      </c>
      <c r="C402" t="s">
        <v>1458</v>
      </c>
      <c r="D402" t="s">
        <v>1458</v>
      </c>
      <c r="E402" t="s">
        <v>1458</v>
      </c>
      <c r="F402" t="s">
        <v>1458</v>
      </c>
      <c r="G402" t="s">
        <v>1458</v>
      </c>
      <c r="H402" t="s">
        <v>1458</v>
      </c>
      <c r="I402" t="s">
        <v>1458</v>
      </c>
      <c r="J402" t="s">
        <v>1458</v>
      </c>
      <c r="K402" t="s">
        <v>1458</v>
      </c>
      <c r="L402" t="s">
        <v>1458</v>
      </c>
      <c r="M402" t="s">
        <v>1458</v>
      </c>
      <c r="N402" t="s">
        <v>1458</v>
      </c>
      <c r="O402" t="s">
        <v>1458</v>
      </c>
    </row>
    <row r="403" spans="1:15">
      <c r="A403" t="s">
        <v>1955</v>
      </c>
      <c r="B403" t="str">
        <f t="shared" si="6"/>
        <v>31354</v>
      </c>
      <c r="C403" t="s">
        <v>1458</v>
      </c>
      <c r="D403">
        <v>1</v>
      </c>
      <c r="E403" t="s">
        <v>1458</v>
      </c>
      <c r="F403" t="s">
        <v>1458</v>
      </c>
      <c r="G403" t="s">
        <v>1458</v>
      </c>
      <c r="H403" t="s">
        <v>1458</v>
      </c>
      <c r="I403" t="s">
        <v>1458</v>
      </c>
      <c r="J403" t="s">
        <v>1458</v>
      </c>
      <c r="K403" t="s">
        <v>1458</v>
      </c>
      <c r="L403" t="s">
        <v>1458</v>
      </c>
      <c r="M403" t="s">
        <v>1458</v>
      </c>
      <c r="N403" t="s">
        <v>1458</v>
      </c>
      <c r="O403">
        <v>1</v>
      </c>
    </row>
    <row r="404" spans="1:15">
      <c r="A404" t="s">
        <v>1956</v>
      </c>
      <c r="B404" t="str">
        <f t="shared" si="6"/>
        <v>31354</v>
      </c>
      <c r="C404" t="s">
        <v>1458</v>
      </c>
      <c r="D404" t="s">
        <v>1458</v>
      </c>
      <c r="E404" t="s">
        <v>1458</v>
      </c>
      <c r="F404" t="s">
        <v>1458</v>
      </c>
      <c r="G404" t="s">
        <v>1458</v>
      </c>
      <c r="H404" t="s">
        <v>1458</v>
      </c>
      <c r="I404" t="s">
        <v>1458</v>
      </c>
      <c r="J404" t="s">
        <v>1458</v>
      </c>
      <c r="K404" t="s">
        <v>1458</v>
      </c>
      <c r="L404" t="s">
        <v>1458</v>
      </c>
      <c r="M404" t="s">
        <v>1458</v>
      </c>
      <c r="N404" t="s">
        <v>1458</v>
      </c>
      <c r="O404" t="s">
        <v>1458</v>
      </c>
    </row>
    <row r="405" spans="1:15">
      <c r="A405" t="s">
        <v>1535</v>
      </c>
      <c r="B405" t="str">
        <f t="shared" si="6"/>
        <v>31355</v>
      </c>
      <c r="C405" t="s">
        <v>1458</v>
      </c>
      <c r="D405" t="s">
        <v>1458</v>
      </c>
      <c r="E405">
        <v>1</v>
      </c>
      <c r="F405" t="s">
        <v>1458</v>
      </c>
      <c r="G405" t="s">
        <v>1458</v>
      </c>
      <c r="H405" t="s">
        <v>1458</v>
      </c>
      <c r="I405" t="s">
        <v>1458</v>
      </c>
      <c r="J405" t="s">
        <v>1458</v>
      </c>
      <c r="K405" t="s">
        <v>1458</v>
      </c>
      <c r="L405" t="s">
        <v>1458</v>
      </c>
      <c r="M405">
        <v>1</v>
      </c>
      <c r="N405" t="s">
        <v>1458</v>
      </c>
      <c r="O405">
        <v>2</v>
      </c>
    </row>
    <row r="406" spans="1:15">
      <c r="A406" t="s">
        <v>1957</v>
      </c>
      <c r="B406" t="str">
        <f t="shared" si="6"/>
        <v>31356</v>
      </c>
      <c r="C406" t="s">
        <v>1458</v>
      </c>
      <c r="D406" t="s">
        <v>1458</v>
      </c>
      <c r="E406" t="s">
        <v>1458</v>
      </c>
      <c r="F406" t="s">
        <v>1458</v>
      </c>
      <c r="G406" t="s">
        <v>1458</v>
      </c>
      <c r="H406" t="s">
        <v>1458</v>
      </c>
      <c r="I406" t="s">
        <v>1458</v>
      </c>
      <c r="J406" t="s">
        <v>1458</v>
      </c>
      <c r="K406" t="s">
        <v>1458</v>
      </c>
      <c r="L406" t="s">
        <v>1458</v>
      </c>
      <c r="M406" t="s">
        <v>1458</v>
      </c>
      <c r="N406" t="s">
        <v>1458</v>
      </c>
      <c r="O406" t="s">
        <v>1458</v>
      </c>
    </row>
    <row r="407" spans="1:15">
      <c r="A407" t="s">
        <v>1958</v>
      </c>
      <c r="B407" t="str">
        <f t="shared" si="6"/>
        <v>31357</v>
      </c>
      <c r="C407" t="s">
        <v>1458</v>
      </c>
      <c r="D407" t="s">
        <v>1458</v>
      </c>
      <c r="E407" t="s">
        <v>1458</v>
      </c>
      <c r="F407" t="s">
        <v>1458</v>
      </c>
      <c r="G407" t="s">
        <v>1458</v>
      </c>
      <c r="H407" t="s">
        <v>1458</v>
      </c>
      <c r="I407" t="s">
        <v>1458</v>
      </c>
      <c r="J407" t="s">
        <v>1458</v>
      </c>
      <c r="K407" t="s">
        <v>1458</v>
      </c>
      <c r="L407" t="s">
        <v>1458</v>
      </c>
      <c r="M407" t="s">
        <v>1458</v>
      </c>
      <c r="N407" t="s">
        <v>1458</v>
      </c>
      <c r="O407" t="s">
        <v>1458</v>
      </c>
    </row>
    <row r="408" spans="1:15">
      <c r="A408" t="s">
        <v>1959</v>
      </c>
      <c r="B408" t="str">
        <f t="shared" si="6"/>
        <v>31358</v>
      </c>
      <c r="C408" t="s">
        <v>1458</v>
      </c>
      <c r="D408" t="s">
        <v>1458</v>
      </c>
      <c r="E408" t="s">
        <v>1458</v>
      </c>
      <c r="F408" t="s">
        <v>1458</v>
      </c>
      <c r="G408" t="s">
        <v>1458</v>
      </c>
      <c r="H408" t="s">
        <v>1458</v>
      </c>
      <c r="I408" t="s">
        <v>1458</v>
      </c>
      <c r="J408" t="s">
        <v>1458</v>
      </c>
      <c r="K408" t="s">
        <v>1458</v>
      </c>
      <c r="L408" t="s">
        <v>1458</v>
      </c>
      <c r="M408" t="s">
        <v>1458</v>
      </c>
      <c r="N408" t="s">
        <v>1458</v>
      </c>
      <c r="O408" t="s">
        <v>1458</v>
      </c>
    </row>
    <row r="409" spans="1:15">
      <c r="A409" t="s">
        <v>1960</v>
      </c>
      <c r="B409" t="str">
        <f t="shared" si="6"/>
        <v>31359</v>
      </c>
      <c r="C409" t="s">
        <v>1458</v>
      </c>
      <c r="D409" t="s">
        <v>1458</v>
      </c>
      <c r="E409" t="s">
        <v>1458</v>
      </c>
      <c r="F409" t="s">
        <v>1458</v>
      </c>
      <c r="G409" t="s">
        <v>1458</v>
      </c>
      <c r="H409" t="s">
        <v>1458</v>
      </c>
      <c r="I409" t="s">
        <v>1458</v>
      </c>
      <c r="J409" t="s">
        <v>1458</v>
      </c>
      <c r="K409" t="s">
        <v>1458</v>
      </c>
      <c r="L409" t="s">
        <v>1458</v>
      </c>
      <c r="M409" t="s">
        <v>1458</v>
      </c>
      <c r="N409" t="s">
        <v>1458</v>
      </c>
      <c r="O409" t="s">
        <v>1458</v>
      </c>
    </row>
    <row r="410" spans="1:15">
      <c r="A410" t="s">
        <v>1961</v>
      </c>
      <c r="B410" t="str">
        <f t="shared" si="6"/>
        <v>31360</v>
      </c>
      <c r="C410" t="s">
        <v>1458</v>
      </c>
      <c r="D410" t="s">
        <v>1458</v>
      </c>
      <c r="E410" t="s">
        <v>1458</v>
      </c>
      <c r="F410" t="s">
        <v>1458</v>
      </c>
      <c r="G410" t="s">
        <v>1458</v>
      </c>
      <c r="H410" t="s">
        <v>1458</v>
      </c>
      <c r="I410" t="s">
        <v>1458</v>
      </c>
      <c r="J410" t="s">
        <v>1458</v>
      </c>
      <c r="K410" t="s">
        <v>1458</v>
      </c>
      <c r="L410" t="s">
        <v>1458</v>
      </c>
      <c r="M410" t="s">
        <v>1458</v>
      </c>
      <c r="N410" t="s">
        <v>1458</v>
      </c>
      <c r="O410" t="s">
        <v>1458</v>
      </c>
    </row>
    <row r="411" spans="1:15">
      <c r="A411" t="s">
        <v>1536</v>
      </c>
      <c r="B411" t="str">
        <f t="shared" si="6"/>
        <v>31361</v>
      </c>
      <c r="C411">
        <v>6</v>
      </c>
      <c r="D411">
        <v>1</v>
      </c>
      <c r="E411">
        <v>2</v>
      </c>
      <c r="F411">
        <v>4</v>
      </c>
      <c r="G411">
        <v>3</v>
      </c>
      <c r="H411" t="s">
        <v>1458</v>
      </c>
      <c r="I411">
        <v>2</v>
      </c>
      <c r="J411">
        <v>2</v>
      </c>
      <c r="K411">
        <v>1</v>
      </c>
      <c r="L411">
        <v>2</v>
      </c>
      <c r="M411">
        <v>1</v>
      </c>
      <c r="N411" t="s">
        <v>1458</v>
      </c>
      <c r="O411">
        <v>24</v>
      </c>
    </row>
    <row r="412" spans="1:15">
      <c r="A412" t="s">
        <v>1537</v>
      </c>
      <c r="B412" t="str">
        <f t="shared" si="6"/>
        <v>31362</v>
      </c>
      <c r="C412" t="s">
        <v>1458</v>
      </c>
      <c r="D412" t="s">
        <v>1458</v>
      </c>
      <c r="E412" t="s">
        <v>1458</v>
      </c>
      <c r="F412" t="s">
        <v>1458</v>
      </c>
      <c r="G412" t="s">
        <v>1458</v>
      </c>
      <c r="H412" t="s">
        <v>1458</v>
      </c>
      <c r="I412" t="s">
        <v>1458</v>
      </c>
      <c r="J412">
        <v>1</v>
      </c>
      <c r="K412" t="s">
        <v>1458</v>
      </c>
      <c r="L412" t="s">
        <v>1458</v>
      </c>
      <c r="M412" t="s">
        <v>1458</v>
      </c>
      <c r="N412" t="s">
        <v>1458</v>
      </c>
      <c r="O412">
        <v>1</v>
      </c>
    </row>
    <row r="413" spans="1:15">
      <c r="A413" t="s">
        <v>1962</v>
      </c>
      <c r="B413" t="str">
        <f t="shared" si="6"/>
        <v>31363</v>
      </c>
      <c r="C413" t="s">
        <v>1458</v>
      </c>
      <c r="D413" t="s">
        <v>1458</v>
      </c>
      <c r="E413" t="s">
        <v>1458</v>
      </c>
      <c r="F413" t="s">
        <v>1458</v>
      </c>
      <c r="G413" t="s">
        <v>1458</v>
      </c>
      <c r="H413" t="s">
        <v>1458</v>
      </c>
      <c r="I413" t="s">
        <v>1458</v>
      </c>
      <c r="J413" t="s">
        <v>1458</v>
      </c>
      <c r="K413" t="s">
        <v>1458</v>
      </c>
      <c r="L413" t="s">
        <v>1458</v>
      </c>
      <c r="M413" t="s">
        <v>1458</v>
      </c>
      <c r="N413" t="s">
        <v>1458</v>
      </c>
      <c r="O413" t="s">
        <v>1458</v>
      </c>
    </row>
    <row r="414" spans="1:15">
      <c r="A414" t="s">
        <v>1963</v>
      </c>
      <c r="B414" t="str">
        <f t="shared" si="6"/>
        <v>31364</v>
      </c>
      <c r="C414" t="s">
        <v>1458</v>
      </c>
      <c r="D414" t="s">
        <v>1458</v>
      </c>
      <c r="E414" t="s">
        <v>1458</v>
      </c>
      <c r="F414" t="s">
        <v>1458</v>
      </c>
      <c r="G414" t="s">
        <v>1458</v>
      </c>
      <c r="H414" t="s">
        <v>1458</v>
      </c>
      <c r="I414" t="s">
        <v>1458</v>
      </c>
      <c r="J414" t="s">
        <v>1458</v>
      </c>
      <c r="K414" t="s">
        <v>1458</v>
      </c>
      <c r="L414" t="s">
        <v>1458</v>
      </c>
      <c r="M414" t="s">
        <v>1458</v>
      </c>
      <c r="N414" t="s">
        <v>1458</v>
      </c>
      <c r="O414" t="s">
        <v>1458</v>
      </c>
    </row>
    <row r="415" spans="1:15">
      <c r="A415" t="s">
        <v>1964</v>
      </c>
      <c r="B415" t="str">
        <f t="shared" si="6"/>
        <v>31365</v>
      </c>
      <c r="C415" t="s">
        <v>1458</v>
      </c>
      <c r="D415" t="s">
        <v>1458</v>
      </c>
      <c r="E415" t="s">
        <v>1458</v>
      </c>
      <c r="F415" t="s">
        <v>1458</v>
      </c>
      <c r="G415" t="s">
        <v>1458</v>
      </c>
      <c r="H415" t="s">
        <v>1458</v>
      </c>
      <c r="I415" t="s">
        <v>1458</v>
      </c>
      <c r="J415" t="s">
        <v>1458</v>
      </c>
      <c r="K415" t="s">
        <v>1458</v>
      </c>
      <c r="L415" t="s">
        <v>1458</v>
      </c>
      <c r="M415" t="s">
        <v>1458</v>
      </c>
      <c r="N415" t="s">
        <v>1458</v>
      </c>
      <c r="O415" t="s">
        <v>1458</v>
      </c>
    </row>
    <row r="416" spans="1:15">
      <c r="A416" t="s">
        <v>1965</v>
      </c>
      <c r="B416" t="str">
        <f t="shared" si="6"/>
        <v>31365</v>
      </c>
      <c r="C416" t="s">
        <v>1458</v>
      </c>
      <c r="D416" t="s">
        <v>1458</v>
      </c>
      <c r="E416" t="s">
        <v>1458</v>
      </c>
      <c r="F416" t="s">
        <v>1458</v>
      </c>
      <c r="G416" t="s">
        <v>1458</v>
      </c>
      <c r="H416" t="s">
        <v>1458</v>
      </c>
      <c r="I416" t="s">
        <v>1458</v>
      </c>
      <c r="J416" t="s">
        <v>1458</v>
      </c>
      <c r="K416" t="s">
        <v>1458</v>
      </c>
      <c r="L416" t="s">
        <v>1458</v>
      </c>
      <c r="M416" t="s">
        <v>1458</v>
      </c>
      <c r="N416" t="s">
        <v>1458</v>
      </c>
      <c r="O416" t="s">
        <v>1458</v>
      </c>
    </row>
    <row r="417" spans="1:15">
      <c r="A417" t="s">
        <v>1538</v>
      </c>
      <c r="B417" t="str">
        <f t="shared" si="6"/>
        <v>31365</v>
      </c>
      <c r="C417">
        <v>7</v>
      </c>
      <c r="D417">
        <v>2</v>
      </c>
      <c r="E417">
        <v>5</v>
      </c>
      <c r="F417">
        <v>2</v>
      </c>
      <c r="G417">
        <v>6</v>
      </c>
      <c r="H417">
        <v>8</v>
      </c>
      <c r="I417">
        <v>7</v>
      </c>
      <c r="J417">
        <v>13</v>
      </c>
      <c r="K417">
        <v>11</v>
      </c>
      <c r="L417">
        <v>8</v>
      </c>
      <c r="M417">
        <v>5</v>
      </c>
      <c r="N417">
        <v>7</v>
      </c>
      <c r="O417">
        <v>81</v>
      </c>
    </row>
    <row r="418" spans="1:15">
      <c r="A418" t="s">
        <v>1966</v>
      </c>
      <c r="B418" t="str">
        <f t="shared" si="6"/>
        <v>31365</v>
      </c>
      <c r="C418" t="s">
        <v>1458</v>
      </c>
      <c r="D418" t="s">
        <v>1458</v>
      </c>
      <c r="E418" t="s">
        <v>1458</v>
      </c>
      <c r="F418" t="s">
        <v>1458</v>
      </c>
      <c r="G418" t="s">
        <v>1458</v>
      </c>
      <c r="H418" t="s">
        <v>1458</v>
      </c>
      <c r="I418" t="s">
        <v>1458</v>
      </c>
      <c r="J418" t="s">
        <v>1458</v>
      </c>
      <c r="K418" t="s">
        <v>1458</v>
      </c>
      <c r="L418" t="s">
        <v>1458</v>
      </c>
      <c r="M418" t="s">
        <v>1458</v>
      </c>
      <c r="N418" t="s">
        <v>1458</v>
      </c>
      <c r="O418" t="s">
        <v>1458</v>
      </c>
    </row>
    <row r="419" spans="1:15">
      <c r="A419" t="s">
        <v>1539</v>
      </c>
      <c r="B419" t="str">
        <f t="shared" si="6"/>
        <v>31366</v>
      </c>
      <c r="C419" t="s">
        <v>1458</v>
      </c>
      <c r="D419" t="s">
        <v>1458</v>
      </c>
      <c r="E419" t="s">
        <v>1458</v>
      </c>
      <c r="F419" t="s">
        <v>1458</v>
      </c>
      <c r="G419" t="s">
        <v>1458</v>
      </c>
      <c r="H419" t="s">
        <v>1458</v>
      </c>
      <c r="I419" t="s">
        <v>1458</v>
      </c>
      <c r="J419" t="s">
        <v>1458</v>
      </c>
      <c r="K419" t="s">
        <v>1458</v>
      </c>
      <c r="L419" t="s">
        <v>1458</v>
      </c>
      <c r="M419" t="s">
        <v>1458</v>
      </c>
      <c r="N419" t="s">
        <v>1458</v>
      </c>
      <c r="O419" t="s">
        <v>1458</v>
      </c>
    </row>
    <row r="420" spans="1:15">
      <c r="A420" t="s">
        <v>1967</v>
      </c>
      <c r="B420" t="str">
        <f t="shared" si="6"/>
        <v>31366</v>
      </c>
      <c r="C420" t="s">
        <v>1458</v>
      </c>
      <c r="D420" t="s">
        <v>1458</v>
      </c>
      <c r="E420" t="s">
        <v>1458</v>
      </c>
      <c r="F420" t="s">
        <v>1458</v>
      </c>
      <c r="G420" t="s">
        <v>1458</v>
      </c>
      <c r="H420" t="s">
        <v>1458</v>
      </c>
      <c r="I420" t="s">
        <v>1458</v>
      </c>
      <c r="J420" t="s">
        <v>1458</v>
      </c>
      <c r="K420" t="s">
        <v>1458</v>
      </c>
      <c r="L420" t="s">
        <v>1458</v>
      </c>
      <c r="M420" t="s">
        <v>1458</v>
      </c>
      <c r="N420" t="s">
        <v>1458</v>
      </c>
      <c r="O420" t="s">
        <v>1458</v>
      </c>
    </row>
    <row r="421" spans="1:15">
      <c r="A421" t="s">
        <v>1540</v>
      </c>
      <c r="B421" t="str">
        <f t="shared" si="6"/>
        <v>31367</v>
      </c>
      <c r="C421" t="s">
        <v>1458</v>
      </c>
      <c r="D421" t="s">
        <v>1458</v>
      </c>
      <c r="E421" t="s">
        <v>1458</v>
      </c>
      <c r="F421" t="s">
        <v>1458</v>
      </c>
      <c r="G421">
        <v>1</v>
      </c>
      <c r="H421" t="s">
        <v>1458</v>
      </c>
      <c r="I421" t="s">
        <v>1458</v>
      </c>
      <c r="J421" t="s">
        <v>1458</v>
      </c>
      <c r="K421" t="s">
        <v>1458</v>
      </c>
      <c r="L421" t="s">
        <v>1458</v>
      </c>
      <c r="M421" t="s">
        <v>1458</v>
      </c>
      <c r="N421" t="s">
        <v>1458</v>
      </c>
      <c r="O421">
        <v>1</v>
      </c>
    </row>
    <row r="422" spans="1:15">
      <c r="A422" t="s">
        <v>1968</v>
      </c>
      <c r="B422" t="str">
        <f t="shared" si="6"/>
        <v>31368</v>
      </c>
      <c r="C422" t="s">
        <v>1458</v>
      </c>
      <c r="D422" t="s">
        <v>1458</v>
      </c>
      <c r="E422" t="s">
        <v>1458</v>
      </c>
      <c r="F422" t="s">
        <v>1458</v>
      </c>
      <c r="G422" t="s">
        <v>1458</v>
      </c>
      <c r="H422" t="s">
        <v>1458</v>
      </c>
      <c r="I422" t="s">
        <v>1458</v>
      </c>
      <c r="J422" t="s">
        <v>1458</v>
      </c>
      <c r="K422" t="s">
        <v>1458</v>
      </c>
      <c r="L422" t="s">
        <v>1458</v>
      </c>
      <c r="M422" t="s">
        <v>1458</v>
      </c>
      <c r="N422" t="s">
        <v>1458</v>
      </c>
      <c r="O422" t="s">
        <v>1458</v>
      </c>
    </row>
    <row r="423" spans="1:15">
      <c r="A423" t="s">
        <v>1969</v>
      </c>
      <c r="B423" t="str">
        <f t="shared" si="6"/>
        <v>31369</v>
      </c>
      <c r="C423" t="s">
        <v>1458</v>
      </c>
      <c r="D423" t="s">
        <v>1458</v>
      </c>
      <c r="E423" t="s">
        <v>1458</v>
      </c>
      <c r="F423" t="s">
        <v>1458</v>
      </c>
      <c r="G423" t="s">
        <v>1458</v>
      </c>
      <c r="H423" t="s">
        <v>1458</v>
      </c>
      <c r="I423" t="s">
        <v>1458</v>
      </c>
      <c r="J423" t="s">
        <v>1458</v>
      </c>
      <c r="K423" t="s">
        <v>1458</v>
      </c>
      <c r="L423" t="s">
        <v>1458</v>
      </c>
      <c r="M423" t="s">
        <v>1458</v>
      </c>
      <c r="N423" t="s">
        <v>1458</v>
      </c>
      <c r="O423" t="s">
        <v>1458</v>
      </c>
    </row>
    <row r="424" spans="1:15">
      <c r="A424" t="s">
        <v>1970</v>
      </c>
      <c r="B424" t="str">
        <f t="shared" si="6"/>
        <v>31369</v>
      </c>
      <c r="C424" t="s">
        <v>1458</v>
      </c>
      <c r="D424" t="s">
        <v>1458</v>
      </c>
      <c r="E424" t="s">
        <v>1458</v>
      </c>
      <c r="F424" t="s">
        <v>1458</v>
      </c>
      <c r="G424" t="s">
        <v>1458</v>
      </c>
      <c r="H424" t="s">
        <v>1458</v>
      </c>
      <c r="I424">
        <v>1</v>
      </c>
      <c r="J424" t="s">
        <v>1458</v>
      </c>
      <c r="K424" t="s">
        <v>1458</v>
      </c>
      <c r="L424" t="s">
        <v>1458</v>
      </c>
      <c r="M424" t="s">
        <v>1458</v>
      </c>
      <c r="N424" t="s">
        <v>1458</v>
      </c>
      <c r="O424">
        <v>1</v>
      </c>
    </row>
    <row r="425" spans="1:15">
      <c r="A425" t="s">
        <v>1541</v>
      </c>
      <c r="B425" t="str">
        <f t="shared" si="6"/>
        <v>31370</v>
      </c>
      <c r="C425">
        <v>2</v>
      </c>
      <c r="D425">
        <v>2</v>
      </c>
      <c r="E425">
        <v>1</v>
      </c>
      <c r="F425">
        <v>3</v>
      </c>
      <c r="G425">
        <v>1</v>
      </c>
      <c r="H425">
        <v>5</v>
      </c>
      <c r="I425">
        <v>2</v>
      </c>
      <c r="J425">
        <v>7</v>
      </c>
      <c r="K425">
        <v>5</v>
      </c>
      <c r="L425">
        <v>5</v>
      </c>
      <c r="M425">
        <v>1</v>
      </c>
      <c r="N425">
        <v>4</v>
      </c>
      <c r="O425">
        <v>38</v>
      </c>
    </row>
    <row r="426" spans="1:15">
      <c r="A426" t="s">
        <v>1971</v>
      </c>
      <c r="B426" t="str">
        <f t="shared" si="6"/>
        <v>31371</v>
      </c>
      <c r="C426" t="s">
        <v>1458</v>
      </c>
      <c r="D426" t="s">
        <v>1458</v>
      </c>
      <c r="E426" t="s">
        <v>1458</v>
      </c>
      <c r="F426" t="s">
        <v>1458</v>
      </c>
      <c r="G426" t="s">
        <v>1458</v>
      </c>
      <c r="H426" t="s">
        <v>1458</v>
      </c>
      <c r="I426" t="s">
        <v>1458</v>
      </c>
      <c r="J426" t="s">
        <v>1458</v>
      </c>
      <c r="K426" t="s">
        <v>1458</v>
      </c>
      <c r="L426" t="s">
        <v>1458</v>
      </c>
      <c r="M426" t="s">
        <v>1458</v>
      </c>
      <c r="N426" t="s">
        <v>1458</v>
      </c>
      <c r="O426" t="s">
        <v>1458</v>
      </c>
    </row>
    <row r="427" spans="1:15">
      <c r="A427" t="s">
        <v>1972</v>
      </c>
      <c r="B427" t="str">
        <f t="shared" si="6"/>
        <v>31372</v>
      </c>
      <c r="C427" t="s">
        <v>1458</v>
      </c>
      <c r="D427" t="s">
        <v>1458</v>
      </c>
      <c r="E427" t="s">
        <v>1458</v>
      </c>
      <c r="F427" t="s">
        <v>1458</v>
      </c>
      <c r="G427">
        <v>1</v>
      </c>
      <c r="H427" t="s">
        <v>1458</v>
      </c>
      <c r="I427" t="s">
        <v>1458</v>
      </c>
      <c r="J427" t="s">
        <v>1458</v>
      </c>
      <c r="K427" t="s">
        <v>1458</v>
      </c>
      <c r="L427" t="s">
        <v>1458</v>
      </c>
      <c r="M427" t="s">
        <v>1458</v>
      </c>
      <c r="N427" t="s">
        <v>1458</v>
      </c>
      <c r="O427">
        <v>1</v>
      </c>
    </row>
    <row r="428" spans="1:15">
      <c r="A428" t="s">
        <v>1973</v>
      </c>
      <c r="B428" t="str">
        <f t="shared" si="6"/>
        <v>31373</v>
      </c>
      <c r="C428" t="s">
        <v>1458</v>
      </c>
      <c r="D428" t="s">
        <v>1458</v>
      </c>
      <c r="E428" t="s">
        <v>1458</v>
      </c>
      <c r="F428" t="s">
        <v>1458</v>
      </c>
      <c r="G428" t="s">
        <v>1458</v>
      </c>
      <c r="H428" t="s">
        <v>1458</v>
      </c>
      <c r="I428" t="s">
        <v>1458</v>
      </c>
      <c r="J428" t="s">
        <v>1458</v>
      </c>
      <c r="K428" t="s">
        <v>1458</v>
      </c>
      <c r="L428" t="s">
        <v>1458</v>
      </c>
      <c r="M428" t="s">
        <v>1458</v>
      </c>
      <c r="N428" t="s">
        <v>1458</v>
      </c>
      <c r="O428" t="s">
        <v>1458</v>
      </c>
    </row>
    <row r="429" spans="1:15">
      <c r="A429" t="s">
        <v>1974</v>
      </c>
      <c r="B429" t="str">
        <f t="shared" si="6"/>
        <v>31374</v>
      </c>
      <c r="C429" t="s">
        <v>1458</v>
      </c>
      <c r="D429" t="s">
        <v>1458</v>
      </c>
      <c r="E429" t="s">
        <v>1458</v>
      </c>
      <c r="F429" t="s">
        <v>1458</v>
      </c>
      <c r="G429" t="s">
        <v>1458</v>
      </c>
      <c r="H429" t="s">
        <v>1458</v>
      </c>
      <c r="I429" t="s">
        <v>1458</v>
      </c>
      <c r="J429" t="s">
        <v>1458</v>
      </c>
      <c r="K429" t="s">
        <v>1458</v>
      </c>
      <c r="L429" t="s">
        <v>1458</v>
      </c>
      <c r="M429" t="s">
        <v>1458</v>
      </c>
      <c r="N429" t="s">
        <v>1458</v>
      </c>
      <c r="O429" t="s">
        <v>1458</v>
      </c>
    </row>
    <row r="430" spans="1:15">
      <c r="A430" t="s">
        <v>1975</v>
      </c>
      <c r="B430" t="str">
        <f t="shared" si="6"/>
        <v>31375</v>
      </c>
      <c r="C430" t="s">
        <v>1458</v>
      </c>
      <c r="D430" t="s">
        <v>1458</v>
      </c>
      <c r="E430" t="s">
        <v>1458</v>
      </c>
      <c r="F430" t="s">
        <v>1458</v>
      </c>
      <c r="G430" t="s">
        <v>1458</v>
      </c>
      <c r="H430" t="s">
        <v>1458</v>
      </c>
      <c r="I430" t="s">
        <v>1458</v>
      </c>
      <c r="J430" t="s">
        <v>1458</v>
      </c>
      <c r="K430" t="s">
        <v>1458</v>
      </c>
      <c r="L430" t="s">
        <v>1458</v>
      </c>
      <c r="M430" t="s">
        <v>1458</v>
      </c>
      <c r="N430" t="s">
        <v>1458</v>
      </c>
      <c r="O430" t="s">
        <v>1458</v>
      </c>
    </row>
    <row r="431" spans="1:15">
      <c r="A431" t="s">
        <v>1976</v>
      </c>
      <c r="B431" t="str">
        <f t="shared" si="6"/>
        <v>31375</v>
      </c>
      <c r="C431" t="s">
        <v>1458</v>
      </c>
      <c r="D431" t="s">
        <v>1458</v>
      </c>
      <c r="E431" t="s">
        <v>1458</v>
      </c>
      <c r="F431" t="s">
        <v>1458</v>
      </c>
      <c r="G431" t="s">
        <v>1458</v>
      </c>
      <c r="H431" t="s">
        <v>1458</v>
      </c>
      <c r="I431" t="s">
        <v>1458</v>
      </c>
      <c r="J431" t="s">
        <v>1458</v>
      </c>
      <c r="K431" t="s">
        <v>1458</v>
      </c>
      <c r="L431" t="s">
        <v>1458</v>
      </c>
      <c r="M431" t="s">
        <v>1458</v>
      </c>
      <c r="N431" t="s">
        <v>1458</v>
      </c>
      <c r="O431" t="s">
        <v>1458</v>
      </c>
    </row>
    <row r="432" spans="1:15">
      <c r="A432" t="s">
        <v>1542</v>
      </c>
      <c r="B432" t="str">
        <f t="shared" si="6"/>
        <v>31376</v>
      </c>
      <c r="C432" t="s">
        <v>1458</v>
      </c>
      <c r="D432" t="s">
        <v>1458</v>
      </c>
      <c r="E432" t="s">
        <v>1458</v>
      </c>
      <c r="F432" t="s">
        <v>1458</v>
      </c>
      <c r="G432" t="s">
        <v>1458</v>
      </c>
      <c r="H432">
        <v>1</v>
      </c>
      <c r="I432">
        <v>1</v>
      </c>
      <c r="J432" t="s">
        <v>1458</v>
      </c>
      <c r="K432" t="s">
        <v>1458</v>
      </c>
      <c r="L432" t="s">
        <v>1458</v>
      </c>
      <c r="M432" t="s">
        <v>1458</v>
      </c>
      <c r="N432" t="s">
        <v>1458</v>
      </c>
      <c r="O432">
        <v>2</v>
      </c>
    </row>
    <row r="433" spans="1:15">
      <c r="A433" t="s">
        <v>1977</v>
      </c>
      <c r="B433" t="str">
        <f t="shared" si="6"/>
        <v>31377</v>
      </c>
      <c r="C433" t="s">
        <v>1458</v>
      </c>
      <c r="D433" t="s">
        <v>1458</v>
      </c>
      <c r="E433" t="s">
        <v>1458</v>
      </c>
      <c r="F433" t="s">
        <v>1458</v>
      </c>
      <c r="G433" t="s">
        <v>1458</v>
      </c>
      <c r="H433" t="s">
        <v>1458</v>
      </c>
      <c r="I433" t="s">
        <v>1458</v>
      </c>
      <c r="J433" t="s">
        <v>1458</v>
      </c>
      <c r="K433" t="s">
        <v>1458</v>
      </c>
      <c r="L433" t="s">
        <v>1458</v>
      </c>
      <c r="M433" t="s">
        <v>1458</v>
      </c>
      <c r="N433" t="s">
        <v>1458</v>
      </c>
      <c r="O433" t="s">
        <v>1458</v>
      </c>
    </row>
    <row r="434" spans="1:15">
      <c r="A434" t="s">
        <v>1978</v>
      </c>
      <c r="B434" t="str">
        <f t="shared" si="6"/>
        <v>31378</v>
      </c>
      <c r="C434" t="s">
        <v>1458</v>
      </c>
      <c r="D434" t="s">
        <v>1458</v>
      </c>
      <c r="E434" t="s">
        <v>1458</v>
      </c>
      <c r="F434" t="s">
        <v>1458</v>
      </c>
      <c r="G434" t="s">
        <v>1458</v>
      </c>
      <c r="H434" t="s">
        <v>1458</v>
      </c>
      <c r="I434" t="s">
        <v>1458</v>
      </c>
      <c r="J434" t="s">
        <v>1458</v>
      </c>
      <c r="K434" t="s">
        <v>1458</v>
      </c>
      <c r="L434" t="s">
        <v>1458</v>
      </c>
      <c r="M434" t="s">
        <v>1458</v>
      </c>
      <c r="N434" t="s">
        <v>1458</v>
      </c>
      <c r="O434" t="s">
        <v>1458</v>
      </c>
    </row>
    <row r="435" spans="1:15">
      <c r="A435" t="s">
        <v>1979</v>
      </c>
      <c r="B435" t="str">
        <f t="shared" si="6"/>
        <v>31379</v>
      </c>
      <c r="C435" t="s">
        <v>1458</v>
      </c>
      <c r="D435" t="s">
        <v>1458</v>
      </c>
      <c r="E435" t="s">
        <v>1458</v>
      </c>
      <c r="F435" t="s">
        <v>1458</v>
      </c>
      <c r="G435" t="s">
        <v>1458</v>
      </c>
      <c r="H435" t="s">
        <v>1458</v>
      </c>
      <c r="I435" t="s">
        <v>1458</v>
      </c>
      <c r="J435" t="s">
        <v>1458</v>
      </c>
      <c r="K435" t="s">
        <v>1458</v>
      </c>
      <c r="L435" t="s">
        <v>1458</v>
      </c>
      <c r="M435" t="s">
        <v>1458</v>
      </c>
      <c r="N435" t="s">
        <v>1458</v>
      </c>
      <c r="O435" t="s">
        <v>1458</v>
      </c>
    </row>
    <row r="436" spans="1:15">
      <c r="A436" t="s">
        <v>1980</v>
      </c>
      <c r="B436" t="str">
        <f t="shared" si="6"/>
        <v>31380</v>
      </c>
      <c r="C436" t="s">
        <v>1458</v>
      </c>
      <c r="D436" t="s">
        <v>1458</v>
      </c>
      <c r="E436" t="s">
        <v>1458</v>
      </c>
      <c r="F436" t="s">
        <v>1458</v>
      </c>
      <c r="G436" t="s">
        <v>1458</v>
      </c>
      <c r="H436" t="s">
        <v>1458</v>
      </c>
      <c r="I436" t="s">
        <v>1458</v>
      </c>
      <c r="J436" t="s">
        <v>1458</v>
      </c>
      <c r="K436" t="s">
        <v>1458</v>
      </c>
      <c r="L436" t="s">
        <v>1458</v>
      </c>
      <c r="M436" t="s">
        <v>1458</v>
      </c>
      <c r="N436" t="s">
        <v>1458</v>
      </c>
      <c r="O436" t="s">
        <v>1458</v>
      </c>
    </row>
    <row r="437" spans="1:15">
      <c r="A437" t="s">
        <v>1981</v>
      </c>
      <c r="B437" t="str">
        <f t="shared" si="6"/>
        <v>31381</v>
      </c>
      <c r="C437" t="s">
        <v>1458</v>
      </c>
      <c r="D437" t="s">
        <v>1458</v>
      </c>
      <c r="E437" t="s">
        <v>1458</v>
      </c>
      <c r="F437" t="s">
        <v>1458</v>
      </c>
      <c r="G437" t="s">
        <v>1458</v>
      </c>
      <c r="H437" t="s">
        <v>1458</v>
      </c>
      <c r="I437" t="s">
        <v>1458</v>
      </c>
      <c r="J437" t="s">
        <v>1458</v>
      </c>
      <c r="K437" t="s">
        <v>1458</v>
      </c>
      <c r="L437" t="s">
        <v>1458</v>
      </c>
      <c r="M437" t="s">
        <v>1458</v>
      </c>
      <c r="N437" t="s">
        <v>1458</v>
      </c>
      <c r="O437" t="s">
        <v>1458</v>
      </c>
    </row>
    <row r="438" spans="1:15">
      <c r="A438" t="s">
        <v>1543</v>
      </c>
      <c r="B438" t="str">
        <f t="shared" si="6"/>
        <v>31382</v>
      </c>
      <c r="C438" t="s">
        <v>1458</v>
      </c>
      <c r="D438" t="s">
        <v>1458</v>
      </c>
      <c r="E438" t="s">
        <v>1458</v>
      </c>
      <c r="F438" t="s">
        <v>1458</v>
      </c>
      <c r="G438" t="s">
        <v>1458</v>
      </c>
      <c r="H438" t="s">
        <v>1458</v>
      </c>
      <c r="I438" t="s">
        <v>1458</v>
      </c>
      <c r="J438" t="s">
        <v>1458</v>
      </c>
      <c r="K438" t="s">
        <v>1458</v>
      </c>
      <c r="L438" t="s">
        <v>1458</v>
      </c>
      <c r="M438" t="s">
        <v>1458</v>
      </c>
      <c r="N438" t="s">
        <v>1458</v>
      </c>
      <c r="O438" t="s">
        <v>1458</v>
      </c>
    </row>
    <row r="439" spans="1:15">
      <c r="A439" t="s">
        <v>1544</v>
      </c>
      <c r="B439" t="str">
        <f t="shared" si="6"/>
        <v>31383</v>
      </c>
      <c r="C439" t="s">
        <v>1458</v>
      </c>
      <c r="D439" t="s">
        <v>1458</v>
      </c>
      <c r="E439" t="s">
        <v>1458</v>
      </c>
      <c r="F439" t="s">
        <v>1458</v>
      </c>
      <c r="G439" t="s">
        <v>1458</v>
      </c>
      <c r="H439" t="s">
        <v>1458</v>
      </c>
      <c r="I439" t="s">
        <v>1458</v>
      </c>
      <c r="J439" t="s">
        <v>1458</v>
      </c>
      <c r="K439" t="s">
        <v>1458</v>
      </c>
      <c r="L439" t="s">
        <v>1458</v>
      </c>
      <c r="M439" t="s">
        <v>1458</v>
      </c>
      <c r="N439" t="s">
        <v>1458</v>
      </c>
      <c r="O439" t="s">
        <v>1458</v>
      </c>
    </row>
    <row r="440" spans="1:15">
      <c r="A440" t="s">
        <v>1982</v>
      </c>
      <c r="B440" t="str">
        <f t="shared" si="6"/>
        <v>31383</v>
      </c>
      <c r="C440" t="s">
        <v>1458</v>
      </c>
      <c r="D440" t="s">
        <v>1458</v>
      </c>
      <c r="E440" t="s">
        <v>1458</v>
      </c>
      <c r="F440" t="s">
        <v>1458</v>
      </c>
      <c r="G440" t="s">
        <v>1458</v>
      </c>
      <c r="H440" t="s">
        <v>1458</v>
      </c>
      <c r="I440" t="s">
        <v>1458</v>
      </c>
      <c r="J440" t="s">
        <v>1458</v>
      </c>
      <c r="K440" t="s">
        <v>1458</v>
      </c>
      <c r="L440" t="s">
        <v>1458</v>
      </c>
      <c r="M440" t="s">
        <v>1458</v>
      </c>
      <c r="N440" t="s">
        <v>1458</v>
      </c>
      <c r="O440" t="s">
        <v>1458</v>
      </c>
    </row>
    <row r="441" spans="1:15">
      <c r="A441" t="s">
        <v>1545</v>
      </c>
      <c r="B441" t="str">
        <f t="shared" si="6"/>
        <v>31384</v>
      </c>
      <c r="C441" t="s">
        <v>1458</v>
      </c>
      <c r="D441" t="s">
        <v>1458</v>
      </c>
      <c r="E441" t="s">
        <v>1458</v>
      </c>
      <c r="F441" t="s">
        <v>1458</v>
      </c>
      <c r="G441" t="s">
        <v>1458</v>
      </c>
      <c r="H441" t="s">
        <v>1458</v>
      </c>
      <c r="I441" t="s">
        <v>1458</v>
      </c>
      <c r="J441" t="s">
        <v>1458</v>
      </c>
      <c r="K441" t="s">
        <v>1458</v>
      </c>
      <c r="L441" t="s">
        <v>1458</v>
      </c>
      <c r="M441" t="s">
        <v>1458</v>
      </c>
      <c r="N441" t="s">
        <v>1458</v>
      </c>
      <c r="O441" t="s">
        <v>1458</v>
      </c>
    </row>
    <row r="442" spans="1:15">
      <c r="A442" t="s">
        <v>1983</v>
      </c>
      <c r="B442" t="str">
        <f t="shared" si="6"/>
        <v>31385</v>
      </c>
      <c r="C442" t="s">
        <v>1458</v>
      </c>
      <c r="D442" t="s">
        <v>1458</v>
      </c>
      <c r="E442" t="s">
        <v>1458</v>
      </c>
      <c r="F442" t="s">
        <v>1458</v>
      </c>
      <c r="G442" t="s">
        <v>1458</v>
      </c>
      <c r="H442" t="s">
        <v>1458</v>
      </c>
      <c r="I442" t="s">
        <v>1458</v>
      </c>
      <c r="J442" t="s">
        <v>1458</v>
      </c>
      <c r="K442" t="s">
        <v>1458</v>
      </c>
      <c r="L442" t="s">
        <v>1458</v>
      </c>
      <c r="M442" t="s">
        <v>1458</v>
      </c>
      <c r="N442" t="s">
        <v>1458</v>
      </c>
      <c r="O442" t="s">
        <v>1458</v>
      </c>
    </row>
    <row r="443" spans="1:15">
      <c r="A443" t="s">
        <v>1984</v>
      </c>
      <c r="B443" t="str">
        <f t="shared" si="6"/>
        <v>31386</v>
      </c>
      <c r="C443" t="s">
        <v>1458</v>
      </c>
      <c r="D443" t="s">
        <v>1458</v>
      </c>
      <c r="E443" t="s">
        <v>1458</v>
      </c>
      <c r="F443" t="s">
        <v>1458</v>
      </c>
      <c r="G443" t="s">
        <v>1458</v>
      </c>
      <c r="H443" t="s">
        <v>1458</v>
      </c>
      <c r="I443" t="s">
        <v>1458</v>
      </c>
      <c r="J443" t="s">
        <v>1458</v>
      </c>
      <c r="K443" t="s">
        <v>1458</v>
      </c>
      <c r="L443" t="s">
        <v>1458</v>
      </c>
      <c r="M443" t="s">
        <v>1458</v>
      </c>
      <c r="N443" t="s">
        <v>1458</v>
      </c>
      <c r="O443" t="s">
        <v>1458</v>
      </c>
    </row>
    <row r="444" spans="1:15">
      <c r="A444" t="s">
        <v>1985</v>
      </c>
      <c r="B444" t="str">
        <f t="shared" si="6"/>
        <v>31386</v>
      </c>
      <c r="C444" t="s">
        <v>1458</v>
      </c>
      <c r="D444" t="s">
        <v>1458</v>
      </c>
      <c r="E444" t="s">
        <v>1458</v>
      </c>
      <c r="F444" t="s">
        <v>1458</v>
      </c>
      <c r="G444" t="s">
        <v>1458</v>
      </c>
      <c r="H444" t="s">
        <v>1458</v>
      </c>
      <c r="I444" t="s">
        <v>1458</v>
      </c>
      <c r="J444" t="s">
        <v>1458</v>
      </c>
      <c r="K444" t="s">
        <v>1458</v>
      </c>
      <c r="L444">
        <v>1</v>
      </c>
      <c r="M444" t="s">
        <v>1458</v>
      </c>
      <c r="N444" t="s">
        <v>1458</v>
      </c>
      <c r="O444">
        <v>1</v>
      </c>
    </row>
    <row r="445" spans="1:15">
      <c r="A445" t="s">
        <v>1986</v>
      </c>
      <c r="B445" t="str">
        <f t="shared" si="6"/>
        <v>31386</v>
      </c>
      <c r="C445" t="s">
        <v>1458</v>
      </c>
      <c r="D445" t="s">
        <v>1458</v>
      </c>
      <c r="E445" t="s">
        <v>1458</v>
      </c>
      <c r="F445" t="s">
        <v>1458</v>
      </c>
      <c r="G445" t="s">
        <v>1458</v>
      </c>
      <c r="H445" t="s">
        <v>1458</v>
      </c>
      <c r="I445" t="s">
        <v>1458</v>
      </c>
      <c r="J445" t="s">
        <v>1458</v>
      </c>
      <c r="K445" t="s">
        <v>1458</v>
      </c>
      <c r="L445" t="s">
        <v>1458</v>
      </c>
      <c r="M445" t="s">
        <v>1458</v>
      </c>
      <c r="N445" t="s">
        <v>1458</v>
      </c>
      <c r="O445" t="s">
        <v>1458</v>
      </c>
    </row>
    <row r="446" spans="1:15">
      <c r="A446" t="s">
        <v>1987</v>
      </c>
      <c r="B446" t="str">
        <f t="shared" si="6"/>
        <v>31386</v>
      </c>
      <c r="C446" t="s">
        <v>1458</v>
      </c>
      <c r="D446" t="s">
        <v>1458</v>
      </c>
      <c r="E446" t="s">
        <v>1458</v>
      </c>
      <c r="F446" t="s">
        <v>1458</v>
      </c>
      <c r="G446" t="s">
        <v>1458</v>
      </c>
      <c r="H446" t="s">
        <v>1458</v>
      </c>
      <c r="I446" t="s">
        <v>1458</v>
      </c>
      <c r="J446" t="s">
        <v>1458</v>
      </c>
      <c r="K446" t="s">
        <v>1458</v>
      </c>
      <c r="L446" t="s">
        <v>1458</v>
      </c>
      <c r="M446" t="s">
        <v>1458</v>
      </c>
      <c r="N446" t="s">
        <v>1458</v>
      </c>
      <c r="O446" t="s">
        <v>1458</v>
      </c>
    </row>
    <row r="447" spans="1:15">
      <c r="A447" t="s">
        <v>1546</v>
      </c>
      <c r="B447" t="str">
        <f t="shared" si="6"/>
        <v>31386</v>
      </c>
      <c r="C447" t="s">
        <v>1458</v>
      </c>
      <c r="D447" t="s">
        <v>1458</v>
      </c>
      <c r="E447" t="s">
        <v>1458</v>
      </c>
      <c r="F447">
        <v>2</v>
      </c>
      <c r="G447">
        <v>3</v>
      </c>
      <c r="H447" t="s">
        <v>1458</v>
      </c>
      <c r="I447">
        <v>1</v>
      </c>
      <c r="J447" t="s">
        <v>1458</v>
      </c>
      <c r="K447" t="s">
        <v>1458</v>
      </c>
      <c r="L447" t="s">
        <v>1458</v>
      </c>
      <c r="M447" t="s">
        <v>1458</v>
      </c>
      <c r="N447">
        <v>3</v>
      </c>
      <c r="O447">
        <v>9</v>
      </c>
    </row>
    <row r="448" spans="1:15">
      <c r="A448" t="s">
        <v>1988</v>
      </c>
      <c r="B448" t="str">
        <f t="shared" si="6"/>
        <v>31387</v>
      </c>
      <c r="C448" t="s">
        <v>1458</v>
      </c>
      <c r="D448" t="s">
        <v>1458</v>
      </c>
      <c r="E448" t="s">
        <v>1458</v>
      </c>
      <c r="F448" t="s">
        <v>1458</v>
      </c>
      <c r="G448" t="s">
        <v>1458</v>
      </c>
      <c r="H448" t="s">
        <v>1458</v>
      </c>
      <c r="I448" t="s">
        <v>1458</v>
      </c>
      <c r="J448" t="s">
        <v>1458</v>
      </c>
      <c r="K448" t="s">
        <v>1458</v>
      </c>
      <c r="L448" t="s">
        <v>1458</v>
      </c>
      <c r="M448" t="s">
        <v>1458</v>
      </c>
      <c r="N448" t="s">
        <v>1458</v>
      </c>
      <c r="O448" t="s">
        <v>1458</v>
      </c>
    </row>
    <row r="449" spans="1:15">
      <c r="A449" t="s">
        <v>1989</v>
      </c>
      <c r="B449" t="str">
        <f t="shared" si="6"/>
        <v>31388</v>
      </c>
      <c r="C449" t="s">
        <v>1458</v>
      </c>
      <c r="D449" t="s">
        <v>1458</v>
      </c>
      <c r="E449" t="s">
        <v>1458</v>
      </c>
      <c r="F449" t="s">
        <v>1458</v>
      </c>
      <c r="G449" t="s">
        <v>1458</v>
      </c>
      <c r="H449" t="s">
        <v>1458</v>
      </c>
      <c r="I449" t="s">
        <v>1458</v>
      </c>
      <c r="J449" t="s">
        <v>1458</v>
      </c>
      <c r="K449" t="s">
        <v>1458</v>
      </c>
      <c r="L449" t="s">
        <v>1458</v>
      </c>
      <c r="M449" t="s">
        <v>1458</v>
      </c>
      <c r="N449" t="s">
        <v>1458</v>
      </c>
      <c r="O449" t="s">
        <v>1458</v>
      </c>
    </row>
    <row r="450" spans="1:15">
      <c r="A450" t="s">
        <v>1990</v>
      </c>
      <c r="B450" t="str">
        <f t="shared" si="6"/>
        <v>31389</v>
      </c>
      <c r="C450" t="s">
        <v>1458</v>
      </c>
      <c r="D450" t="s">
        <v>1458</v>
      </c>
      <c r="E450" t="s">
        <v>1458</v>
      </c>
      <c r="F450" t="s">
        <v>1458</v>
      </c>
      <c r="G450" t="s">
        <v>1458</v>
      </c>
      <c r="H450" t="s">
        <v>1458</v>
      </c>
      <c r="I450" t="s">
        <v>1458</v>
      </c>
      <c r="J450" t="s">
        <v>1458</v>
      </c>
      <c r="K450" t="s">
        <v>1458</v>
      </c>
      <c r="L450" t="s">
        <v>1458</v>
      </c>
      <c r="M450" t="s">
        <v>1458</v>
      </c>
      <c r="N450" t="s">
        <v>1458</v>
      </c>
      <c r="O450" t="s">
        <v>1458</v>
      </c>
    </row>
    <row r="451" spans="1:15">
      <c r="A451" t="s">
        <v>1991</v>
      </c>
      <c r="B451" t="str">
        <f t="shared" ref="B451:B514" si="7">MID(A451,1,5)</f>
        <v>31390</v>
      </c>
      <c r="C451" t="s">
        <v>1458</v>
      </c>
      <c r="D451" t="s">
        <v>1458</v>
      </c>
      <c r="E451" t="s">
        <v>1458</v>
      </c>
      <c r="F451" t="s">
        <v>1458</v>
      </c>
      <c r="G451" t="s">
        <v>1458</v>
      </c>
      <c r="H451" t="s">
        <v>1458</v>
      </c>
      <c r="I451" t="s">
        <v>1458</v>
      </c>
      <c r="J451" t="s">
        <v>1458</v>
      </c>
      <c r="K451" t="s">
        <v>1458</v>
      </c>
      <c r="L451" t="s">
        <v>1458</v>
      </c>
      <c r="M451" t="s">
        <v>1458</v>
      </c>
      <c r="N451" t="s">
        <v>1458</v>
      </c>
      <c r="O451" t="s">
        <v>1458</v>
      </c>
    </row>
    <row r="452" spans="1:15">
      <c r="A452" t="s">
        <v>1992</v>
      </c>
      <c r="B452" t="str">
        <f t="shared" si="7"/>
        <v>31391</v>
      </c>
      <c r="C452" t="s">
        <v>1458</v>
      </c>
      <c r="D452" t="s">
        <v>1458</v>
      </c>
      <c r="E452" t="s">
        <v>1458</v>
      </c>
      <c r="F452" t="s">
        <v>1458</v>
      </c>
      <c r="G452" t="s">
        <v>1458</v>
      </c>
      <c r="H452" t="s">
        <v>1458</v>
      </c>
      <c r="I452" t="s">
        <v>1458</v>
      </c>
      <c r="J452" t="s">
        <v>1458</v>
      </c>
      <c r="K452" t="s">
        <v>1458</v>
      </c>
      <c r="L452" t="s">
        <v>1458</v>
      </c>
      <c r="M452" t="s">
        <v>1458</v>
      </c>
      <c r="N452" t="s">
        <v>1458</v>
      </c>
      <c r="O452" t="s">
        <v>1458</v>
      </c>
    </row>
    <row r="453" spans="1:15">
      <c r="A453" t="s">
        <v>1547</v>
      </c>
      <c r="B453" t="str">
        <f t="shared" si="7"/>
        <v>31392</v>
      </c>
      <c r="C453">
        <v>1</v>
      </c>
      <c r="D453">
        <v>2</v>
      </c>
      <c r="E453" t="s">
        <v>1458</v>
      </c>
      <c r="F453">
        <v>1</v>
      </c>
      <c r="G453" t="s">
        <v>1458</v>
      </c>
      <c r="H453">
        <v>3</v>
      </c>
      <c r="I453">
        <v>1</v>
      </c>
      <c r="J453">
        <v>3</v>
      </c>
      <c r="K453">
        <v>3</v>
      </c>
      <c r="L453" t="s">
        <v>1458</v>
      </c>
      <c r="M453" t="s">
        <v>1458</v>
      </c>
      <c r="N453" t="s">
        <v>1458</v>
      </c>
      <c r="O453">
        <v>14</v>
      </c>
    </row>
    <row r="454" spans="1:15">
      <c r="A454" t="s">
        <v>1993</v>
      </c>
      <c r="B454" t="str">
        <f t="shared" si="7"/>
        <v>31392</v>
      </c>
      <c r="C454" t="s">
        <v>1458</v>
      </c>
      <c r="D454" t="s">
        <v>1458</v>
      </c>
      <c r="E454" t="s">
        <v>1458</v>
      </c>
      <c r="F454" t="s">
        <v>1458</v>
      </c>
      <c r="G454" t="s">
        <v>1458</v>
      </c>
      <c r="H454" t="s">
        <v>1458</v>
      </c>
      <c r="I454" t="s">
        <v>1458</v>
      </c>
      <c r="J454" t="s">
        <v>1458</v>
      </c>
      <c r="K454" t="s">
        <v>1458</v>
      </c>
      <c r="L454" t="s">
        <v>1458</v>
      </c>
      <c r="M454" t="s">
        <v>1458</v>
      </c>
      <c r="N454" t="s">
        <v>1458</v>
      </c>
      <c r="O454" t="s">
        <v>1458</v>
      </c>
    </row>
    <row r="455" spans="1:15">
      <c r="A455" t="s">
        <v>1994</v>
      </c>
      <c r="B455" t="str">
        <f t="shared" si="7"/>
        <v>31393</v>
      </c>
      <c r="C455" t="s">
        <v>1458</v>
      </c>
      <c r="D455" t="s">
        <v>1458</v>
      </c>
      <c r="E455" t="s">
        <v>1458</v>
      </c>
      <c r="F455" t="s">
        <v>1458</v>
      </c>
      <c r="G455" t="s">
        <v>1458</v>
      </c>
      <c r="H455" t="s">
        <v>1458</v>
      </c>
      <c r="I455" t="s">
        <v>1458</v>
      </c>
      <c r="J455" t="s">
        <v>1458</v>
      </c>
      <c r="K455" t="s">
        <v>1458</v>
      </c>
      <c r="L455" t="s">
        <v>1458</v>
      </c>
      <c r="M455" t="s">
        <v>1458</v>
      </c>
      <c r="N455" t="s">
        <v>1458</v>
      </c>
      <c r="O455" t="s">
        <v>1458</v>
      </c>
    </row>
    <row r="456" spans="1:15">
      <c r="A456" t="s">
        <v>1548</v>
      </c>
      <c r="B456" t="str">
        <f t="shared" si="7"/>
        <v>31394</v>
      </c>
      <c r="C456" t="s">
        <v>1458</v>
      </c>
      <c r="D456" t="s">
        <v>1458</v>
      </c>
      <c r="E456" t="s">
        <v>1458</v>
      </c>
      <c r="F456" t="s">
        <v>1458</v>
      </c>
      <c r="G456" t="s">
        <v>1458</v>
      </c>
      <c r="H456" t="s">
        <v>1458</v>
      </c>
      <c r="I456" t="s">
        <v>1458</v>
      </c>
      <c r="J456" t="s">
        <v>1458</v>
      </c>
      <c r="K456" t="s">
        <v>1458</v>
      </c>
      <c r="L456" t="s">
        <v>1458</v>
      </c>
      <c r="M456" t="s">
        <v>1458</v>
      </c>
      <c r="N456" t="s">
        <v>1458</v>
      </c>
      <c r="O456" t="s">
        <v>1458</v>
      </c>
    </row>
    <row r="457" spans="1:15">
      <c r="A457" t="s">
        <v>1995</v>
      </c>
      <c r="B457" t="str">
        <f t="shared" si="7"/>
        <v>31395</v>
      </c>
      <c r="C457" t="s">
        <v>1458</v>
      </c>
      <c r="D457" t="s">
        <v>1458</v>
      </c>
      <c r="E457" t="s">
        <v>1458</v>
      </c>
      <c r="F457" t="s">
        <v>1458</v>
      </c>
      <c r="G457" t="s">
        <v>1458</v>
      </c>
      <c r="H457" t="s">
        <v>1458</v>
      </c>
      <c r="I457" t="s">
        <v>1458</v>
      </c>
      <c r="J457" t="s">
        <v>1458</v>
      </c>
      <c r="K457" t="s">
        <v>1458</v>
      </c>
      <c r="L457" t="s">
        <v>1458</v>
      </c>
      <c r="M457" t="s">
        <v>1458</v>
      </c>
      <c r="N457" t="s">
        <v>1458</v>
      </c>
      <c r="O457" t="s">
        <v>1458</v>
      </c>
    </row>
    <row r="458" spans="1:15">
      <c r="A458" t="s">
        <v>1996</v>
      </c>
      <c r="B458" t="str">
        <f t="shared" si="7"/>
        <v>31396</v>
      </c>
      <c r="C458">
        <v>4</v>
      </c>
      <c r="D458">
        <v>8</v>
      </c>
      <c r="E458">
        <v>8</v>
      </c>
      <c r="F458">
        <v>2</v>
      </c>
      <c r="G458">
        <v>11</v>
      </c>
      <c r="H458">
        <v>6</v>
      </c>
      <c r="I458" t="s">
        <v>1458</v>
      </c>
      <c r="J458" t="s">
        <v>1458</v>
      </c>
      <c r="K458" t="s">
        <v>1458</v>
      </c>
      <c r="L458" t="s">
        <v>1458</v>
      </c>
      <c r="M458" t="s">
        <v>1458</v>
      </c>
      <c r="N458" t="s">
        <v>1458</v>
      </c>
      <c r="O458">
        <v>39</v>
      </c>
    </row>
    <row r="459" spans="1:15">
      <c r="A459" t="s">
        <v>1997</v>
      </c>
      <c r="B459" t="str">
        <f t="shared" si="7"/>
        <v>31397</v>
      </c>
      <c r="C459" t="s">
        <v>1458</v>
      </c>
      <c r="D459" t="s">
        <v>1458</v>
      </c>
      <c r="E459" t="s">
        <v>1458</v>
      </c>
      <c r="F459" t="s">
        <v>1458</v>
      </c>
      <c r="G459" t="s">
        <v>1458</v>
      </c>
      <c r="H459" t="s">
        <v>1458</v>
      </c>
      <c r="I459" t="s">
        <v>1458</v>
      </c>
      <c r="J459" t="s">
        <v>1458</v>
      </c>
      <c r="K459" t="s">
        <v>1458</v>
      </c>
      <c r="L459" t="s">
        <v>1458</v>
      </c>
      <c r="M459" t="s">
        <v>1458</v>
      </c>
      <c r="N459" t="s">
        <v>1458</v>
      </c>
      <c r="O459" t="s">
        <v>1458</v>
      </c>
    </row>
    <row r="460" spans="1:15">
      <c r="A460" t="s">
        <v>1998</v>
      </c>
      <c r="B460" t="str">
        <f t="shared" si="7"/>
        <v>31398</v>
      </c>
      <c r="C460" t="s">
        <v>1458</v>
      </c>
      <c r="D460" t="s">
        <v>1458</v>
      </c>
      <c r="E460" t="s">
        <v>1458</v>
      </c>
      <c r="F460" t="s">
        <v>1458</v>
      </c>
      <c r="G460" t="s">
        <v>1458</v>
      </c>
      <c r="H460" t="s">
        <v>1458</v>
      </c>
      <c r="I460" t="s">
        <v>1458</v>
      </c>
      <c r="J460" t="s">
        <v>1458</v>
      </c>
      <c r="K460" t="s">
        <v>1458</v>
      </c>
      <c r="L460" t="s">
        <v>1458</v>
      </c>
      <c r="M460" t="s">
        <v>1458</v>
      </c>
      <c r="N460" t="s">
        <v>1458</v>
      </c>
      <c r="O460" t="s">
        <v>1458</v>
      </c>
    </row>
    <row r="461" spans="1:15">
      <c r="A461" t="s">
        <v>1999</v>
      </c>
      <c r="B461" t="str">
        <f t="shared" si="7"/>
        <v>31399</v>
      </c>
      <c r="C461" t="s">
        <v>1458</v>
      </c>
      <c r="D461" t="s">
        <v>1458</v>
      </c>
      <c r="E461" t="s">
        <v>1458</v>
      </c>
      <c r="F461" t="s">
        <v>1458</v>
      </c>
      <c r="G461" t="s">
        <v>1458</v>
      </c>
      <c r="H461" t="s">
        <v>1458</v>
      </c>
      <c r="I461" t="s">
        <v>1458</v>
      </c>
      <c r="J461" t="s">
        <v>1458</v>
      </c>
      <c r="K461" t="s">
        <v>1458</v>
      </c>
      <c r="L461" t="s">
        <v>1458</v>
      </c>
      <c r="M461" t="s">
        <v>1458</v>
      </c>
      <c r="N461" t="s">
        <v>1458</v>
      </c>
      <c r="O461" t="s">
        <v>1458</v>
      </c>
    </row>
    <row r="462" spans="1:15">
      <c r="A462" t="s">
        <v>2000</v>
      </c>
      <c r="B462" t="str">
        <f t="shared" si="7"/>
        <v>31400</v>
      </c>
      <c r="C462" t="s">
        <v>1458</v>
      </c>
      <c r="D462" t="s">
        <v>1458</v>
      </c>
      <c r="E462" t="s">
        <v>1458</v>
      </c>
      <c r="F462" t="s">
        <v>1458</v>
      </c>
      <c r="G462" t="s">
        <v>1458</v>
      </c>
      <c r="H462" t="s">
        <v>1458</v>
      </c>
      <c r="I462" t="s">
        <v>1458</v>
      </c>
      <c r="J462" t="s">
        <v>1458</v>
      </c>
      <c r="K462" t="s">
        <v>1458</v>
      </c>
      <c r="L462" t="s">
        <v>1458</v>
      </c>
      <c r="M462" t="s">
        <v>1458</v>
      </c>
      <c r="N462" t="s">
        <v>1458</v>
      </c>
      <c r="O462" t="s">
        <v>1458</v>
      </c>
    </row>
    <row r="463" spans="1:15">
      <c r="A463" t="s">
        <v>2001</v>
      </c>
      <c r="B463" t="str">
        <f t="shared" si="7"/>
        <v>31401</v>
      </c>
      <c r="C463" t="s">
        <v>1458</v>
      </c>
      <c r="D463" t="s">
        <v>1458</v>
      </c>
      <c r="E463" t="s">
        <v>1458</v>
      </c>
      <c r="F463" t="s">
        <v>1458</v>
      </c>
      <c r="G463" t="s">
        <v>1458</v>
      </c>
      <c r="H463" t="s">
        <v>1458</v>
      </c>
      <c r="I463" t="s">
        <v>1458</v>
      </c>
      <c r="J463" t="s">
        <v>1458</v>
      </c>
      <c r="K463" t="s">
        <v>1458</v>
      </c>
      <c r="L463" t="s">
        <v>1458</v>
      </c>
      <c r="M463" t="s">
        <v>1458</v>
      </c>
      <c r="N463" t="s">
        <v>1458</v>
      </c>
      <c r="O463" t="s">
        <v>1458</v>
      </c>
    </row>
    <row r="464" spans="1:15">
      <c r="A464" t="s">
        <v>2002</v>
      </c>
      <c r="B464" t="str">
        <f t="shared" si="7"/>
        <v>31401</v>
      </c>
      <c r="C464" t="s">
        <v>1458</v>
      </c>
      <c r="D464" t="s">
        <v>1458</v>
      </c>
      <c r="E464" t="s">
        <v>1458</v>
      </c>
      <c r="F464" t="s">
        <v>1458</v>
      </c>
      <c r="G464" t="s">
        <v>1458</v>
      </c>
      <c r="H464" t="s">
        <v>1458</v>
      </c>
      <c r="I464" t="s">
        <v>1458</v>
      </c>
      <c r="J464" t="s">
        <v>1458</v>
      </c>
      <c r="K464">
        <v>1</v>
      </c>
      <c r="L464" t="s">
        <v>1458</v>
      </c>
      <c r="M464" t="s">
        <v>1458</v>
      </c>
      <c r="N464" t="s">
        <v>1458</v>
      </c>
      <c r="O464">
        <v>1</v>
      </c>
    </row>
    <row r="465" spans="1:15">
      <c r="A465" t="s">
        <v>2003</v>
      </c>
      <c r="B465" t="str">
        <f t="shared" si="7"/>
        <v>31402</v>
      </c>
      <c r="C465" t="s">
        <v>1458</v>
      </c>
      <c r="D465" t="s">
        <v>1458</v>
      </c>
      <c r="E465" t="s">
        <v>1458</v>
      </c>
      <c r="F465" t="s">
        <v>1458</v>
      </c>
      <c r="G465" t="s">
        <v>1458</v>
      </c>
      <c r="H465" t="s">
        <v>1458</v>
      </c>
      <c r="I465" t="s">
        <v>1458</v>
      </c>
      <c r="J465" t="s">
        <v>1458</v>
      </c>
      <c r="K465" t="s">
        <v>1458</v>
      </c>
      <c r="L465" t="s">
        <v>1458</v>
      </c>
      <c r="M465" t="s">
        <v>1458</v>
      </c>
      <c r="N465" t="s">
        <v>1458</v>
      </c>
      <c r="O465" t="s">
        <v>1458</v>
      </c>
    </row>
    <row r="466" spans="1:15">
      <c r="A466" t="s">
        <v>1549</v>
      </c>
      <c r="B466" t="str">
        <f t="shared" si="7"/>
        <v>31403</v>
      </c>
      <c r="C466" t="s">
        <v>1458</v>
      </c>
      <c r="D466" t="s">
        <v>1458</v>
      </c>
      <c r="E466" t="s">
        <v>1458</v>
      </c>
      <c r="F466" t="s">
        <v>1458</v>
      </c>
      <c r="G466" t="s">
        <v>1458</v>
      </c>
      <c r="H466" t="s">
        <v>1458</v>
      </c>
      <c r="I466" t="s">
        <v>1458</v>
      </c>
      <c r="J466" t="s">
        <v>1458</v>
      </c>
      <c r="K466">
        <v>1</v>
      </c>
      <c r="L466" t="s">
        <v>1458</v>
      </c>
      <c r="M466" t="s">
        <v>1458</v>
      </c>
      <c r="N466" t="s">
        <v>1458</v>
      </c>
      <c r="O466">
        <v>1</v>
      </c>
    </row>
    <row r="467" spans="1:15">
      <c r="A467" t="s">
        <v>2004</v>
      </c>
      <c r="B467" t="str">
        <f t="shared" si="7"/>
        <v>31404</v>
      </c>
      <c r="C467" t="s">
        <v>1458</v>
      </c>
      <c r="D467" t="s">
        <v>1458</v>
      </c>
      <c r="E467" t="s">
        <v>1458</v>
      </c>
      <c r="F467" t="s">
        <v>1458</v>
      </c>
      <c r="G467" t="s">
        <v>1458</v>
      </c>
      <c r="H467" t="s">
        <v>1458</v>
      </c>
      <c r="I467" t="s">
        <v>1458</v>
      </c>
      <c r="J467" t="s">
        <v>1458</v>
      </c>
      <c r="K467" t="s">
        <v>1458</v>
      </c>
      <c r="L467" t="s">
        <v>1458</v>
      </c>
      <c r="M467" t="s">
        <v>1458</v>
      </c>
      <c r="N467" t="s">
        <v>1458</v>
      </c>
      <c r="O467" t="s">
        <v>1458</v>
      </c>
    </row>
    <row r="468" spans="1:15">
      <c r="A468" t="s">
        <v>1550</v>
      </c>
      <c r="B468" t="str">
        <f t="shared" si="7"/>
        <v>31405</v>
      </c>
      <c r="C468" t="s">
        <v>1458</v>
      </c>
      <c r="D468" t="s">
        <v>1458</v>
      </c>
      <c r="E468" t="s">
        <v>1458</v>
      </c>
      <c r="F468" t="s">
        <v>1458</v>
      </c>
      <c r="G468">
        <v>1</v>
      </c>
      <c r="H468" t="s">
        <v>1458</v>
      </c>
      <c r="I468" t="s">
        <v>1458</v>
      </c>
      <c r="J468" t="s">
        <v>1458</v>
      </c>
      <c r="K468" t="s">
        <v>1458</v>
      </c>
      <c r="L468" t="s">
        <v>1458</v>
      </c>
      <c r="M468" t="s">
        <v>1458</v>
      </c>
      <c r="N468" t="s">
        <v>1458</v>
      </c>
      <c r="O468">
        <v>1</v>
      </c>
    </row>
    <row r="469" spans="1:15">
      <c r="A469" t="s">
        <v>2005</v>
      </c>
      <c r="B469" t="str">
        <f t="shared" si="7"/>
        <v>31405</v>
      </c>
      <c r="C469" t="s">
        <v>1458</v>
      </c>
      <c r="D469" t="s">
        <v>1458</v>
      </c>
      <c r="E469" t="s">
        <v>1458</v>
      </c>
      <c r="F469" t="s">
        <v>1458</v>
      </c>
      <c r="G469" t="s">
        <v>1458</v>
      </c>
      <c r="H469" t="s">
        <v>1458</v>
      </c>
      <c r="I469" t="s">
        <v>1458</v>
      </c>
      <c r="J469" t="s">
        <v>1458</v>
      </c>
      <c r="K469" t="s">
        <v>1458</v>
      </c>
      <c r="L469" t="s">
        <v>1458</v>
      </c>
      <c r="M469" t="s">
        <v>1458</v>
      </c>
      <c r="N469" t="s">
        <v>1458</v>
      </c>
      <c r="O469" t="s">
        <v>1458</v>
      </c>
    </row>
    <row r="470" spans="1:15">
      <c r="A470" t="s">
        <v>2006</v>
      </c>
      <c r="B470" t="str">
        <f t="shared" si="7"/>
        <v>31405</v>
      </c>
      <c r="C470" t="s">
        <v>1458</v>
      </c>
      <c r="D470" t="s">
        <v>1458</v>
      </c>
      <c r="E470" t="s">
        <v>1458</v>
      </c>
      <c r="F470" t="s">
        <v>1458</v>
      </c>
      <c r="G470" t="s">
        <v>1458</v>
      </c>
      <c r="H470" t="s">
        <v>1458</v>
      </c>
      <c r="I470" t="s">
        <v>1458</v>
      </c>
      <c r="J470" t="s">
        <v>1458</v>
      </c>
      <c r="K470" t="s">
        <v>1458</v>
      </c>
      <c r="L470" t="s">
        <v>1458</v>
      </c>
      <c r="M470" t="s">
        <v>1458</v>
      </c>
      <c r="N470" t="s">
        <v>1458</v>
      </c>
      <c r="O470" t="s">
        <v>1458</v>
      </c>
    </row>
    <row r="471" spans="1:15">
      <c r="A471" t="s">
        <v>2007</v>
      </c>
      <c r="B471" t="str">
        <f t="shared" si="7"/>
        <v>31406</v>
      </c>
      <c r="C471" t="s">
        <v>1458</v>
      </c>
      <c r="D471" t="s">
        <v>1458</v>
      </c>
      <c r="E471" t="s">
        <v>1458</v>
      </c>
      <c r="F471" t="s">
        <v>1458</v>
      </c>
      <c r="G471" t="s">
        <v>1458</v>
      </c>
      <c r="H471" t="s">
        <v>1458</v>
      </c>
      <c r="I471" t="s">
        <v>1458</v>
      </c>
      <c r="J471" t="s">
        <v>1458</v>
      </c>
      <c r="K471" t="s">
        <v>1458</v>
      </c>
      <c r="L471" t="s">
        <v>1458</v>
      </c>
      <c r="M471" t="s">
        <v>1458</v>
      </c>
      <c r="N471" t="s">
        <v>1458</v>
      </c>
      <c r="O471" t="s">
        <v>1458</v>
      </c>
    </row>
    <row r="472" spans="1:15">
      <c r="A472" t="s">
        <v>1551</v>
      </c>
      <c r="B472" t="str">
        <f t="shared" si="7"/>
        <v>31407</v>
      </c>
      <c r="C472" t="s">
        <v>1458</v>
      </c>
      <c r="D472" t="s">
        <v>1458</v>
      </c>
      <c r="E472" t="s">
        <v>1458</v>
      </c>
      <c r="F472" t="s">
        <v>1458</v>
      </c>
      <c r="G472" t="s">
        <v>1458</v>
      </c>
      <c r="H472">
        <v>1</v>
      </c>
      <c r="I472">
        <v>2</v>
      </c>
      <c r="J472">
        <v>2</v>
      </c>
      <c r="K472">
        <v>1</v>
      </c>
      <c r="L472" t="s">
        <v>1458</v>
      </c>
      <c r="M472" t="s">
        <v>1458</v>
      </c>
      <c r="N472">
        <v>1</v>
      </c>
      <c r="O472">
        <v>7</v>
      </c>
    </row>
    <row r="473" spans="1:15">
      <c r="A473" t="s">
        <v>2008</v>
      </c>
      <c r="B473" t="str">
        <f t="shared" si="7"/>
        <v>31408</v>
      </c>
      <c r="C473" t="s">
        <v>1458</v>
      </c>
      <c r="D473" t="s">
        <v>1458</v>
      </c>
      <c r="E473" t="s">
        <v>1458</v>
      </c>
      <c r="F473" t="s">
        <v>1458</v>
      </c>
      <c r="G473" t="s">
        <v>1458</v>
      </c>
      <c r="H473" t="s">
        <v>1458</v>
      </c>
      <c r="I473" t="s">
        <v>1458</v>
      </c>
      <c r="J473" t="s">
        <v>1458</v>
      </c>
      <c r="K473" t="s">
        <v>1458</v>
      </c>
      <c r="L473" t="s">
        <v>1458</v>
      </c>
      <c r="M473" t="s">
        <v>1458</v>
      </c>
      <c r="N473" t="s">
        <v>1458</v>
      </c>
      <c r="O473" t="s">
        <v>1458</v>
      </c>
    </row>
    <row r="474" spans="1:15">
      <c r="A474" t="s">
        <v>2009</v>
      </c>
      <c r="B474" t="str">
        <f t="shared" si="7"/>
        <v>31408</v>
      </c>
      <c r="C474" t="s">
        <v>1458</v>
      </c>
      <c r="D474" t="s">
        <v>1458</v>
      </c>
      <c r="E474" t="s">
        <v>1458</v>
      </c>
      <c r="F474" t="s">
        <v>1458</v>
      </c>
      <c r="G474" t="s">
        <v>1458</v>
      </c>
      <c r="H474" t="s">
        <v>1458</v>
      </c>
      <c r="I474" t="s">
        <v>1458</v>
      </c>
      <c r="J474" t="s">
        <v>1458</v>
      </c>
      <c r="K474" t="s">
        <v>1458</v>
      </c>
      <c r="L474" t="s">
        <v>1458</v>
      </c>
      <c r="M474" t="s">
        <v>1458</v>
      </c>
      <c r="N474" t="s">
        <v>1458</v>
      </c>
      <c r="O474" t="s">
        <v>1458</v>
      </c>
    </row>
    <row r="475" spans="1:15">
      <c r="A475" t="s">
        <v>2010</v>
      </c>
      <c r="B475" t="str">
        <f t="shared" si="7"/>
        <v>31409</v>
      </c>
      <c r="C475" t="s">
        <v>1458</v>
      </c>
      <c r="D475" t="s">
        <v>1458</v>
      </c>
      <c r="E475" t="s">
        <v>1458</v>
      </c>
      <c r="F475" t="s">
        <v>1458</v>
      </c>
      <c r="G475" t="s">
        <v>1458</v>
      </c>
      <c r="H475" t="s">
        <v>1458</v>
      </c>
      <c r="I475" t="s">
        <v>1458</v>
      </c>
      <c r="J475" t="s">
        <v>1458</v>
      </c>
      <c r="K475" t="s">
        <v>1458</v>
      </c>
      <c r="L475" t="s">
        <v>1458</v>
      </c>
      <c r="M475" t="s">
        <v>1458</v>
      </c>
      <c r="N475" t="s">
        <v>1458</v>
      </c>
      <c r="O475" t="s">
        <v>1458</v>
      </c>
    </row>
    <row r="476" spans="1:15">
      <c r="A476" t="s">
        <v>2011</v>
      </c>
      <c r="B476" t="str">
        <f t="shared" si="7"/>
        <v>31410</v>
      </c>
      <c r="C476" t="s">
        <v>1458</v>
      </c>
      <c r="D476" t="s">
        <v>1458</v>
      </c>
      <c r="E476" t="s">
        <v>1458</v>
      </c>
      <c r="F476" t="s">
        <v>1458</v>
      </c>
      <c r="G476" t="s">
        <v>1458</v>
      </c>
      <c r="H476" t="s">
        <v>1458</v>
      </c>
      <c r="I476" t="s">
        <v>1458</v>
      </c>
      <c r="J476" t="s">
        <v>1458</v>
      </c>
      <c r="K476" t="s">
        <v>1458</v>
      </c>
      <c r="L476" t="s">
        <v>1458</v>
      </c>
      <c r="M476" t="s">
        <v>1458</v>
      </c>
      <c r="N476" t="s">
        <v>1458</v>
      </c>
      <c r="O476" t="s">
        <v>1458</v>
      </c>
    </row>
    <row r="477" spans="1:15">
      <c r="A477" t="s">
        <v>2012</v>
      </c>
      <c r="B477" t="str">
        <f t="shared" si="7"/>
        <v>31411</v>
      </c>
      <c r="C477" t="s">
        <v>1458</v>
      </c>
      <c r="D477" t="s">
        <v>1458</v>
      </c>
      <c r="E477">
        <v>2</v>
      </c>
      <c r="F477">
        <v>1</v>
      </c>
      <c r="G477" t="s">
        <v>1458</v>
      </c>
      <c r="H477" t="s">
        <v>1458</v>
      </c>
      <c r="I477" t="s">
        <v>1458</v>
      </c>
      <c r="J477" t="s">
        <v>1458</v>
      </c>
      <c r="K477" t="s">
        <v>1458</v>
      </c>
      <c r="L477" t="s">
        <v>1458</v>
      </c>
      <c r="M477" t="s">
        <v>1458</v>
      </c>
      <c r="N477" t="s">
        <v>1458</v>
      </c>
      <c r="O477">
        <v>3</v>
      </c>
    </row>
    <row r="478" spans="1:15">
      <c r="A478" t="s">
        <v>2013</v>
      </c>
      <c r="B478" t="str">
        <f t="shared" si="7"/>
        <v>31412</v>
      </c>
      <c r="C478" t="s">
        <v>1458</v>
      </c>
      <c r="D478" t="s">
        <v>1458</v>
      </c>
      <c r="E478" t="s">
        <v>1458</v>
      </c>
      <c r="F478" t="s">
        <v>1458</v>
      </c>
      <c r="G478" t="s">
        <v>1458</v>
      </c>
      <c r="H478" t="s">
        <v>1458</v>
      </c>
      <c r="I478" t="s">
        <v>1458</v>
      </c>
      <c r="J478" t="s">
        <v>1458</v>
      </c>
      <c r="K478" t="s">
        <v>1458</v>
      </c>
      <c r="L478" t="s">
        <v>1458</v>
      </c>
      <c r="M478" t="s">
        <v>1458</v>
      </c>
      <c r="N478" t="s">
        <v>1458</v>
      </c>
      <c r="O478" t="s">
        <v>1458</v>
      </c>
    </row>
    <row r="479" spans="1:15">
      <c r="A479" t="s">
        <v>1552</v>
      </c>
      <c r="B479" t="str">
        <f t="shared" si="7"/>
        <v>31413</v>
      </c>
      <c r="C479" t="s">
        <v>1458</v>
      </c>
      <c r="D479" t="s">
        <v>1458</v>
      </c>
      <c r="E479" t="s">
        <v>1458</v>
      </c>
      <c r="F479" t="s">
        <v>1458</v>
      </c>
      <c r="G479" t="s">
        <v>1458</v>
      </c>
      <c r="H479" t="s">
        <v>1458</v>
      </c>
      <c r="I479" t="s">
        <v>1458</v>
      </c>
      <c r="J479" t="s">
        <v>1458</v>
      </c>
      <c r="K479" t="s">
        <v>1458</v>
      </c>
      <c r="L479">
        <v>1</v>
      </c>
      <c r="M479" t="s">
        <v>1458</v>
      </c>
      <c r="N479" t="s">
        <v>1458</v>
      </c>
      <c r="O479">
        <v>1</v>
      </c>
    </row>
    <row r="480" spans="1:15">
      <c r="A480" t="s">
        <v>2014</v>
      </c>
      <c r="B480" t="str">
        <f t="shared" si="7"/>
        <v>31414</v>
      </c>
      <c r="C480" t="s">
        <v>1458</v>
      </c>
      <c r="D480" t="s">
        <v>1458</v>
      </c>
      <c r="E480" t="s">
        <v>1458</v>
      </c>
      <c r="F480" t="s">
        <v>1458</v>
      </c>
      <c r="G480" t="s">
        <v>1458</v>
      </c>
      <c r="H480" t="s">
        <v>1458</v>
      </c>
      <c r="I480" t="s">
        <v>1458</v>
      </c>
      <c r="J480" t="s">
        <v>1458</v>
      </c>
      <c r="K480" t="s">
        <v>1458</v>
      </c>
      <c r="L480" t="s">
        <v>1458</v>
      </c>
      <c r="M480" t="s">
        <v>1458</v>
      </c>
      <c r="N480" t="s">
        <v>1458</v>
      </c>
      <c r="O480" t="s">
        <v>1458</v>
      </c>
    </row>
    <row r="481" spans="1:15">
      <c r="A481" t="s">
        <v>2015</v>
      </c>
      <c r="B481" t="str">
        <f t="shared" si="7"/>
        <v>31415</v>
      </c>
      <c r="C481" t="s">
        <v>1458</v>
      </c>
      <c r="D481" t="s">
        <v>1458</v>
      </c>
      <c r="E481" t="s">
        <v>1458</v>
      </c>
      <c r="F481" t="s">
        <v>1458</v>
      </c>
      <c r="G481" t="s">
        <v>1458</v>
      </c>
      <c r="H481" t="s">
        <v>1458</v>
      </c>
      <c r="I481" t="s">
        <v>1458</v>
      </c>
      <c r="J481" t="s">
        <v>1458</v>
      </c>
      <c r="K481" t="s">
        <v>1458</v>
      </c>
      <c r="L481" t="s">
        <v>1458</v>
      </c>
      <c r="M481" t="s">
        <v>1458</v>
      </c>
      <c r="N481" t="s">
        <v>1458</v>
      </c>
      <c r="O481" t="s">
        <v>1458</v>
      </c>
    </row>
    <row r="482" spans="1:15">
      <c r="A482" t="s">
        <v>2016</v>
      </c>
      <c r="B482" t="str">
        <f t="shared" si="7"/>
        <v>31416</v>
      </c>
      <c r="C482" t="s">
        <v>1458</v>
      </c>
      <c r="D482" t="s">
        <v>1458</v>
      </c>
      <c r="E482" t="s">
        <v>1458</v>
      </c>
      <c r="F482" t="s">
        <v>1458</v>
      </c>
      <c r="G482" t="s">
        <v>1458</v>
      </c>
      <c r="H482" t="s">
        <v>1458</v>
      </c>
      <c r="I482" t="s">
        <v>1458</v>
      </c>
      <c r="J482" t="s">
        <v>1458</v>
      </c>
      <c r="K482" t="s">
        <v>1458</v>
      </c>
      <c r="L482" t="s">
        <v>1458</v>
      </c>
      <c r="M482" t="s">
        <v>1458</v>
      </c>
      <c r="N482" t="s">
        <v>1458</v>
      </c>
      <c r="O482" t="s">
        <v>1458</v>
      </c>
    </row>
    <row r="483" spans="1:15">
      <c r="A483" t="s">
        <v>2017</v>
      </c>
      <c r="B483" t="str">
        <f t="shared" si="7"/>
        <v>31417</v>
      </c>
      <c r="C483" t="s">
        <v>1458</v>
      </c>
      <c r="D483" t="s">
        <v>1458</v>
      </c>
      <c r="E483" t="s">
        <v>1458</v>
      </c>
      <c r="F483" t="s">
        <v>1458</v>
      </c>
      <c r="G483" t="s">
        <v>1458</v>
      </c>
      <c r="H483" t="s">
        <v>1458</v>
      </c>
      <c r="I483" t="s">
        <v>1458</v>
      </c>
      <c r="J483" t="s">
        <v>1458</v>
      </c>
      <c r="K483" t="s">
        <v>1458</v>
      </c>
      <c r="L483" t="s">
        <v>1458</v>
      </c>
      <c r="M483" t="s">
        <v>1458</v>
      </c>
      <c r="N483" t="s">
        <v>1458</v>
      </c>
      <c r="O483" t="s">
        <v>1458</v>
      </c>
    </row>
    <row r="484" spans="1:15">
      <c r="A484" t="s">
        <v>2018</v>
      </c>
      <c r="B484" t="str">
        <f t="shared" si="7"/>
        <v>31418</v>
      </c>
      <c r="C484" t="s">
        <v>1458</v>
      </c>
      <c r="D484" t="s">
        <v>1458</v>
      </c>
      <c r="E484" t="s">
        <v>1458</v>
      </c>
      <c r="F484" t="s">
        <v>1458</v>
      </c>
      <c r="G484" t="s">
        <v>1458</v>
      </c>
      <c r="H484" t="s">
        <v>1458</v>
      </c>
      <c r="I484" t="s">
        <v>1458</v>
      </c>
      <c r="J484" t="s">
        <v>1458</v>
      </c>
      <c r="K484" t="s">
        <v>1458</v>
      </c>
      <c r="L484" t="s">
        <v>1458</v>
      </c>
      <c r="M484" t="s">
        <v>1458</v>
      </c>
      <c r="N484" t="s">
        <v>1458</v>
      </c>
      <c r="O484" t="s">
        <v>1458</v>
      </c>
    </row>
    <row r="485" spans="1:15">
      <c r="A485" t="s">
        <v>2019</v>
      </c>
      <c r="B485" t="str">
        <f t="shared" si="7"/>
        <v>31419</v>
      </c>
      <c r="C485" t="s">
        <v>1458</v>
      </c>
      <c r="D485" t="s">
        <v>1458</v>
      </c>
      <c r="E485" t="s">
        <v>1458</v>
      </c>
      <c r="F485" t="s">
        <v>1458</v>
      </c>
      <c r="G485" t="s">
        <v>1458</v>
      </c>
      <c r="H485" t="s">
        <v>1458</v>
      </c>
      <c r="I485" t="s">
        <v>1458</v>
      </c>
      <c r="J485" t="s">
        <v>1458</v>
      </c>
      <c r="K485" t="s">
        <v>1458</v>
      </c>
      <c r="L485" t="s">
        <v>1458</v>
      </c>
      <c r="M485" t="s">
        <v>1458</v>
      </c>
      <c r="N485" t="s">
        <v>1458</v>
      </c>
      <c r="O485" t="s">
        <v>1458</v>
      </c>
    </row>
    <row r="486" spans="1:15">
      <c r="A486" t="s">
        <v>1553</v>
      </c>
      <c r="B486" t="str">
        <f t="shared" si="7"/>
        <v>31420</v>
      </c>
      <c r="C486" t="s">
        <v>1458</v>
      </c>
      <c r="D486" t="s">
        <v>1458</v>
      </c>
      <c r="E486" t="s">
        <v>1458</v>
      </c>
      <c r="F486" t="s">
        <v>1458</v>
      </c>
      <c r="G486" t="s">
        <v>1458</v>
      </c>
      <c r="H486" t="s">
        <v>1458</v>
      </c>
      <c r="I486" t="s">
        <v>1458</v>
      </c>
      <c r="J486" t="s">
        <v>1458</v>
      </c>
      <c r="K486" t="s">
        <v>1458</v>
      </c>
      <c r="L486" t="s">
        <v>1458</v>
      </c>
      <c r="M486" t="s">
        <v>1458</v>
      </c>
      <c r="N486" t="s">
        <v>1458</v>
      </c>
      <c r="O486" t="s">
        <v>1458</v>
      </c>
    </row>
    <row r="487" spans="1:15">
      <c r="A487" t="s">
        <v>1554</v>
      </c>
      <c r="B487" t="str">
        <f t="shared" si="7"/>
        <v>31421</v>
      </c>
      <c r="C487" t="s">
        <v>1458</v>
      </c>
      <c r="D487" t="s">
        <v>1458</v>
      </c>
      <c r="E487" t="s">
        <v>1458</v>
      </c>
      <c r="F487" t="s">
        <v>1458</v>
      </c>
      <c r="G487" t="s">
        <v>1458</v>
      </c>
      <c r="H487" t="s">
        <v>1458</v>
      </c>
      <c r="I487" t="s">
        <v>1458</v>
      </c>
      <c r="J487" t="s">
        <v>1458</v>
      </c>
      <c r="K487" t="s">
        <v>1458</v>
      </c>
      <c r="L487" t="s">
        <v>1458</v>
      </c>
      <c r="M487" t="s">
        <v>1458</v>
      </c>
      <c r="N487" t="s">
        <v>1458</v>
      </c>
      <c r="O487" t="s">
        <v>1458</v>
      </c>
    </row>
    <row r="488" spans="1:15">
      <c r="A488" t="s">
        <v>1555</v>
      </c>
      <c r="B488" t="str">
        <f t="shared" si="7"/>
        <v>31422</v>
      </c>
      <c r="C488">
        <v>1</v>
      </c>
      <c r="D488">
        <v>2</v>
      </c>
      <c r="E488">
        <v>1</v>
      </c>
      <c r="F488" t="s">
        <v>1458</v>
      </c>
      <c r="G488" t="s">
        <v>1458</v>
      </c>
      <c r="H488" t="s">
        <v>1458</v>
      </c>
      <c r="I488" t="s">
        <v>1458</v>
      </c>
      <c r="J488" t="s">
        <v>1458</v>
      </c>
      <c r="K488" t="s">
        <v>1458</v>
      </c>
      <c r="L488" t="s">
        <v>1458</v>
      </c>
      <c r="M488" t="s">
        <v>1458</v>
      </c>
      <c r="N488" t="s">
        <v>1458</v>
      </c>
      <c r="O488">
        <v>4</v>
      </c>
    </row>
    <row r="489" spans="1:15">
      <c r="A489" t="s">
        <v>1556</v>
      </c>
      <c r="B489" t="str">
        <f t="shared" si="7"/>
        <v>31422</v>
      </c>
      <c r="C489" t="s">
        <v>1458</v>
      </c>
      <c r="D489">
        <v>1</v>
      </c>
      <c r="E489" t="s">
        <v>1458</v>
      </c>
      <c r="F489" t="s">
        <v>1458</v>
      </c>
      <c r="G489" t="s">
        <v>1458</v>
      </c>
      <c r="H489" t="s">
        <v>1458</v>
      </c>
      <c r="I489" t="s">
        <v>1458</v>
      </c>
      <c r="J489" t="s">
        <v>1458</v>
      </c>
      <c r="K489" t="s">
        <v>1458</v>
      </c>
      <c r="L489" t="s">
        <v>1458</v>
      </c>
      <c r="M489" t="s">
        <v>1458</v>
      </c>
      <c r="N489" t="s">
        <v>1458</v>
      </c>
      <c r="O489">
        <v>1</v>
      </c>
    </row>
    <row r="490" spans="1:15">
      <c r="A490" t="s">
        <v>2020</v>
      </c>
      <c r="B490" t="str">
        <f t="shared" si="7"/>
        <v>31423</v>
      </c>
      <c r="C490" t="s">
        <v>1458</v>
      </c>
      <c r="D490" t="s">
        <v>1458</v>
      </c>
      <c r="E490" t="s">
        <v>1458</v>
      </c>
      <c r="F490" t="s">
        <v>1458</v>
      </c>
      <c r="G490" t="s">
        <v>1458</v>
      </c>
      <c r="H490" t="s">
        <v>1458</v>
      </c>
      <c r="I490" t="s">
        <v>1458</v>
      </c>
      <c r="J490" t="s">
        <v>1458</v>
      </c>
      <c r="K490" t="s">
        <v>1458</v>
      </c>
      <c r="L490" t="s">
        <v>1458</v>
      </c>
      <c r="M490" t="s">
        <v>1458</v>
      </c>
      <c r="N490" t="s">
        <v>1458</v>
      </c>
      <c r="O490" t="s">
        <v>1458</v>
      </c>
    </row>
    <row r="491" spans="1:15">
      <c r="A491" t="s">
        <v>2021</v>
      </c>
      <c r="B491" t="str">
        <f t="shared" si="7"/>
        <v>31424</v>
      </c>
      <c r="C491" t="s">
        <v>1458</v>
      </c>
      <c r="D491" t="s">
        <v>1458</v>
      </c>
      <c r="E491" t="s">
        <v>1458</v>
      </c>
      <c r="F491" t="s">
        <v>1458</v>
      </c>
      <c r="G491" t="s">
        <v>1458</v>
      </c>
      <c r="H491" t="s">
        <v>1458</v>
      </c>
      <c r="I491" t="s">
        <v>1458</v>
      </c>
      <c r="J491" t="s">
        <v>1458</v>
      </c>
      <c r="K491" t="s">
        <v>1458</v>
      </c>
      <c r="L491" t="s">
        <v>1458</v>
      </c>
      <c r="M491" t="s">
        <v>1458</v>
      </c>
      <c r="N491" t="s">
        <v>1458</v>
      </c>
      <c r="O491" t="s">
        <v>1458</v>
      </c>
    </row>
    <row r="492" spans="1:15">
      <c r="A492" t="s">
        <v>2022</v>
      </c>
      <c r="B492" t="str">
        <f t="shared" si="7"/>
        <v>31425</v>
      </c>
      <c r="C492" t="s">
        <v>1458</v>
      </c>
      <c r="D492" t="s">
        <v>1458</v>
      </c>
      <c r="E492" t="s">
        <v>1458</v>
      </c>
      <c r="F492" t="s">
        <v>1458</v>
      </c>
      <c r="G492" t="s">
        <v>1458</v>
      </c>
      <c r="H492" t="s">
        <v>1458</v>
      </c>
      <c r="I492" t="s">
        <v>1458</v>
      </c>
      <c r="J492" t="s">
        <v>1458</v>
      </c>
      <c r="K492" t="s">
        <v>1458</v>
      </c>
      <c r="L492" t="s">
        <v>1458</v>
      </c>
      <c r="M492" t="s">
        <v>1458</v>
      </c>
      <c r="N492" t="s">
        <v>1458</v>
      </c>
      <c r="O492" t="s">
        <v>1458</v>
      </c>
    </row>
    <row r="493" spans="1:15">
      <c r="A493" t="s">
        <v>2023</v>
      </c>
      <c r="B493" t="str">
        <f t="shared" si="7"/>
        <v>31426</v>
      </c>
      <c r="C493" t="s">
        <v>1458</v>
      </c>
      <c r="D493" t="s">
        <v>1458</v>
      </c>
      <c r="E493" t="s">
        <v>1458</v>
      </c>
      <c r="F493" t="s">
        <v>1458</v>
      </c>
      <c r="G493" t="s">
        <v>1458</v>
      </c>
      <c r="H493" t="s">
        <v>1458</v>
      </c>
      <c r="I493" t="s">
        <v>1458</v>
      </c>
      <c r="J493" t="s">
        <v>1458</v>
      </c>
      <c r="K493" t="s">
        <v>1458</v>
      </c>
      <c r="L493" t="s">
        <v>1458</v>
      </c>
      <c r="M493" t="s">
        <v>1458</v>
      </c>
      <c r="N493" t="s">
        <v>1458</v>
      </c>
      <c r="O493" t="s">
        <v>1458</v>
      </c>
    </row>
    <row r="494" spans="1:15">
      <c r="A494" t="s">
        <v>1557</v>
      </c>
      <c r="B494" t="str">
        <f t="shared" si="7"/>
        <v>31427</v>
      </c>
      <c r="C494" t="s">
        <v>1458</v>
      </c>
      <c r="D494" t="s">
        <v>1458</v>
      </c>
      <c r="E494" t="s">
        <v>1458</v>
      </c>
      <c r="F494" t="s">
        <v>1458</v>
      </c>
      <c r="G494" t="s">
        <v>1458</v>
      </c>
      <c r="H494" t="s">
        <v>1458</v>
      </c>
      <c r="I494" t="s">
        <v>1458</v>
      </c>
      <c r="J494" t="s">
        <v>1458</v>
      </c>
      <c r="K494" t="s">
        <v>1458</v>
      </c>
      <c r="L494" t="s">
        <v>1458</v>
      </c>
      <c r="M494" t="s">
        <v>1458</v>
      </c>
      <c r="N494" t="s">
        <v>1458</v>
      </c>
      <c r="O494" t="s">
        <v>1458</v>
      </c>
    </row>
    <row r="495" spans="1:15">
      <c r="A495" t="s">
        <v>2024</v>
      </c>
      <c r="B495" t="str">
        <f t="shared" si="7"/>
        <v>31428</v>
      </c>
      <c r="C495" t="s">
        <v>1458</v>
      </c>
      <c r="D495" t="s">
        <v>1458</v>
      </c>
      <c r="E495" t="s">
        <v>1458</v>
      </c>
      <c r="F495" t="s">
        <v>1458</v>
      </c>
      <c r="G495" t="s">
        <v>1458</v>
      </c>
      <c r="H495" t="s">
        <v>1458</v>
      </c>
      <c r="I495" t="s">
        <v>1458</v>
      </c>
      <c r="J495" t="s">
        <v>1458</v>
      </c>
      <c r="K495" t="s">
        <v>1458</v>
      </c>
      <c r="L495" t="s">
        <v>1458</v>
      </c>
      <c r="M495" t="s">
        <v>1458</v>
      </c>
      <c r="N495" t="s">
        <v>1458</v>
      </c>
      <c r="O495" t="s">
        <v>1458</v>
      </c>
    </row>
    <row r="496" spans="1:15">
      <c r="A496" t="s">
        <v>1558</v>
      </c>
      <c r="B496" t="str">
        <f t="shared" si="7"/>
        <v>31429</v>
      </c>
      <c r="C496" t="s">
        <v>1458</v>
      </c>
      <c r="D496" t="s">
        <v>1458</v>
      </c>
      <c r="E496" t="s">
        <v>1458</v>
      </c>
      <c r="F496" t="s">
        <v>1458</v>
      </c>
      <c r="G496" t="s">
        <v>1458</v>
      </c>
      <c r="H496" t="s">
        <v>1458</v>
      </c>
      <c r="I496" t="s">
        <v>1458</v>
      </c>
      <c r="J496" t="s">
        <v>1458</v>
      </c>
      <c r="K496" t="s">
        <v>1458</v>
      </c>
      <c r="L496" t="s">
        <v>1458</v>
      </c>
      <c r="M496" t="s">
        <v>1458</v>
      </c>
      <c r="N496" t="s">
        <v>1458</v>
      </c>
      <c r="O496" t="s">
        <v>1458</v>
      </c>
    </row>
    <row r="497" spans="1:15">
      <c r="A497" t="s">
        <v>2025</v>
      </c>
      <c r="B497" t="str">
        <f t="shared" si="7"/>
        <v>31430</v>
      </c>
      <c r="C497" t="s">
        <v>1458</v>
      </c>
      <c r="D497" t="s">
        <v>1458</v>
      </c>
      <c r="E497" t="s">
        <v>1458</v>
      </c>
      <c r="F497" t="s">
        <v>1458</v>
      </c>
      <c r="G497" t="s">
        <v>1458</v>
      </c>
      <c r="H497" t="s">
        <v>1458</v>
      </c>
      <c r="I497" t="s">
        <v>1458</v>
      </c>
      <c r="J497" t="s">
        <v>1458</v>
      </c>
      <c r="K497" t="s">
        <v>1458</v>
      </c>
      <c r="L497" t="s">
        <v>1458</v>
      </c>
      <c r="M497" t="s">
        <v>1458</v>
      </c>
      <c r="N497" t="s">
        <v>1458</v>
      </c>
      <c r="O497" t="s">
        <v>1458</v>
      </c>
    </row>
    <row r="498" spans="1:15">
      <c r="A498" t="s">
        <v>2026</v>
      </c>
      <c r="B498" t="str">
        <f t="shared" si="7"/>
        <v>31431</v>
      </c>
      <c r="C498" t="s">
        <v>1458</v>
      </c>
      <c r="D498" t="s">
        <v>1458</v>
      </c>
      <c r="E498" t="s">
        <v>1458</v>
      </c>
      <c r="F498" t="s">
        <v>1458</v>
      </c>
      <c r="G498" t="s">
        <v>1458</v>
      </c>
      <c r="H498" t="s">
        <v>1458</v>
      </c>
      <c r="I498" t="s">
        <v>1458</v>
      </c>
      <c r="J498" t="s">
        <v>1458</v>
      </c>
      <c r="K498" t="s">
        <v>1458</v>
      </c>
      <c r="L498" t="s">
        <v>1458</v>
      </c>
      <c r="M498" t="s">
        <v>1458</v>
      </c>
      <c r="N498" t="s">
        <v>1458</v>
      </c>
      <c r="O498" t="s">
        <v>1458</v>
      </c>
    </row>
    <row r="499" spans="1:15">
      <c r="A499" t="s">
        <v>2027</v>
      </c>
      <c r="B499" t="str">
        <f t="shared" si="7"/>
        <v>31431</v>
      </c>
      <c r="C499" t="s">
        <v>1458</v>
      </c>
      <c r="D499" t="s">
        <v>1458</v>
      </c>
      <c r="E499" t="s">
        <v>1458</v>
      </c>
      <c r="F499" t="s">
        <v>1458</v>
      </c>
      <c r="G499" t="s">
        <v>1458</v>
      </c>
      <c r="H499" t="s">
        <v>1458</v>
      </c>
      <c r="I499" t="s">
        <v>1458</v>
      </c>
      <c r="J499" t="s">
        <v>1458</v>
      </c>
      <c r="K499" t="s">
        <v>1458</v>
      </c>
      <c r="L499" t="s">
        <v>1458</v>
      </c>
      <c r="M499" t="s">
        <v>1458</v>
      </c>
      <c r="N499" t="s">
        <v>1458</v>
      </c>
      <c r="O499" t="s">
        <v>1458</v>
      </c>
    </row>
    <row r="500" spans="1:15">
      <c r="A500" t="s">
        <v>2028</v>
      </c>
      <c r="B500" t="str">
        <f t="shared" si="7"/>
        <v>31432</v>
      </c>
      <c r="C500" t="s">
        <v>1458</v>
      </c>
      <c r="D500" t="s">
        <v>1458</v>
      </c>
      <c r="E500" t="s">
        <v>1458</v>
      </c>
      <c r="F500" t="s">
        <v>1458</v>
      </c>
      <c r="G500" t="s">
        <v>1458</v>
      </c>
      <c r="H500" t="s">
        <v>1458</v>
      </c>
      <c r="I500" t="s">
        <v>1458</v>
      </c>
      <c r="J500" t="s">
        <v>1458</v>
      </c>
      <c r="K500" t="s">
        <v>1458</v>
      </c>
      <c r="L500" t="s">
        <v>1458</v>
      </c>
      <c r="M500" t="s">
        <v>1458</v>
      </c>
      <c r="N500" t="s">
        <v>1458</v>
      </c>
      <c r="O500" t="s">
        <v>1458</v>
      </c>
    </row>
    <row r="501" spans="1:15">
      <c r="A501" t="s">
        <v>1559</v>
      </c>
      <c r="B501" t="str">
        <f t="shared" si="7"/>
        <v>31433</v>
      </c>
      <c r="C501">
        <v>2</v>
      </c>
      <c r="D501">
        <v>1</v>
      </c>
      <c r="E501">
        <v>4</v>
      </c>
      <c r="F501">
        <v>1</v>
      </c>
      <c r="G501">
        <v>1</v>
      </c>
      <c r="H501">
        <v>1</v>
      </c>
      <c r="I501">
        <v>1</v>
      </c>
      <c r="J501">
        <v>3</v>
      </c>
      <c r="K501" t="s">
        <v>1458</v>
      </c>
      <c r="L501">
        <v>1</v>
      </c>
      <c r="M501" t="s">
        <v>1458</v>
      </c>
      <c r="N501">
        <v>1</v>
      </c>
      <c r="O501">
        <v>16</v>
      </c>
    </row>
    <row r="502" spans="1:15">
      <c r="A502" t="s">
        <v>2029</v>
      </c>
      <c r="B502" t="str">
        <f t="shared" si="7"/>
        <v>31434</v>
      </c>
      <c r="C502" t="s">
        <v>1458</v>
      </c>
      <c r="D502" t="s">
        <v>1458</v>
      </c>
      <c r="E502" t="s">
        <v>1458</v>
      </c>
      <c r="F502" t="s">
        <v>1458</v>
      </c>
      <c r="G502" t="s">
        <v>1458</v>
      </c>
      <c r="H502" t="s">
        <v>1458</v>
      </c>
      <c r="I502" t="s">
        <v>1458</v>
      </c>
      <c r="J502" t="s">
        <v>1458</v>
      </c>
      <c r="K502" t="s">
        <v>1458</v>
      </c>
      <c r="L502" t="s">
        <v>1458</v>
      </c>
      <c r="M502" t="s">
        <v>1458</v>
      </c>
      <c r="N502" t="s">
        <v>1458</v>
      </c>
      <c r="O502" t="s">
        <v>1458</v>
      </c>
    </row>
    <row r="503" spans="1:15">
      <c r="A503" t="s">
        <v>2030</v>
      </c>
      <c r="B503" t="str">
        <f t="shared" si="7"/>
        <v>31434</v>
      </c>
      <c r="C503" t="s">
        <v>1458</v>
      </c>
      <c r="D503" t="s">
        <v>1458</v>
      </c>
      <c r="E503" t="s">
        <v>1458</v>
      </c>
      <c r="F503" t="s">
        <v>1458</v>
      </c>
      <c r="G503" t="s">
        <v>1458</v>
      </c>
      <c r="H503" t="s">
        <v>1458</v>
      </c>
      <c r="I503" t="s">
        <v>1458</v>
      </c>
      <c r="J503" t="s">
        <v>1458</v>
      </c>
      <c r="K503" t="s">
        <v>1458</v>
      </c>
      <c r="L503" t="s">
        <v>1458</v>
      </c>
      <c r="M503" t="s">
        <v>1458</v>
      </c>
      <c r="N503" t="s">
        <v>1458</v>
      </c>
      <c r="O503" t="s">
        <v>1458</v>
      </c>
    </row>
    <row r="504" spans="1:15">
      <c r="A504" t="s">
        <v>2031</v>
      </c>
      <c r="B504" t="str">
        <f t="shared" si="7"/>
        <v>31435</v>
      </c>
      <c r="C504" t="s">
        <v>1458</v>
      </c>
      <c r="D504" t="s">
        <v>1458</v>
      </c>
      <c r="E504" t="s">
        <v>1458</v>
      </c>
      <c r="F504" t="s">
        <v>1458</v>
      </c>
      <c r="G504" t="s">
        <v>1458</v>
      </c>
      <c r="H504" t="s">
        <v>1458</v>
      </c>
      <c r="I504" t="s">
        <v>1458</v>
      </c>
      <c r="J504" t="s">
        <v>1458</v>
      </c>
      <c r="K504" t="s">
        <v>1458</v>
      </c>
      <c r="L504" t="s">
        <v>1458</v>
      </c>
      <c r="M504" t="s">
        <v>1458</v>
      </c>
      <c r="N504" t="s">
        <v>1458</v>
      </c>
      <c r="O504" t="s">
        <v>1458</v>
      </c>
    </row>
    <row r="505" spans="1:15">
      <c r="A505" t="s">
        <v>2032</v>
      </c>
      <c r="B505" t="str">
        <f t="shared" si="7"/>
        <v>31436</v>
      </c>
      <c r="C505" t="s">
        <v>1458</v>
      </c>
      <c r="D505" t="s">
        <v>1458</v>
      </c>
      <c r="E505" t="s">
        <v>1458</v>
      </c>
      <c r="F505" t="s">
        <v>1458</v>
      </c>
      <c r="G505" t="s">
        <v>1458</v>
      </c>
      <c r="H505" t="s">
        <v>1458</v>
      </c>
      <c r="I505" t="s">
        <v>1458</v>
      </c>
      <c r="J505" t="s">
        <v>1458</v>
      </c>
      <c r="K505" t="s">
        <v>1458</v>
      </c>
      <c r="L505" t="s">
        <v>1458</v>
      </c>
      <c r="M505" t="s">
        <v>1458</v>
      </c>
      <c r="N505" t="s">
        <v>1458</v>
      </c>
      <c r="O505" t="s">
        <v>1458</v>
      </c>
    </row>
    <row r="506" spans="1:15">
      <c r="A506" t="s">
        <v>1560</v>
      </c>
      <c r="B506" t="str">
        <f t="shared" si="7"/>
        <v>31437</v>
      </c>
      <c r="C506" t="s">
        <v>1458</v>
      </c>
      <c r="D506" t="s">
        <v>1458</v>
      </c>
      <c r="E506" t="s">
        <v>1458</v>
      </c>
      <c r="F506" t="s">
        <v>1458</v>
      </c>
      <c r="G506" t="s">
        <v>1458</v>
      </c>
      <c r="H506" t="s">
        <v>1458</v>
      </c>
      <c r="I506" t="s">
        <v>1458</v>
      </c>
      <c r="J506" t="s">
        <v>1458</v>
      </c>
      <c r="K506" t="s">
        <v>1458</v>
      </c>
      <c r="L506" t="s">
        <v>1458</v>
      </c>
      <c r="M506" t="s">
        <v>1458</v>
      </c>
      <c r="N506" t="s">
        <v>1458</v>
      </c>
      <c r="O506" t="s">
        <v>1458</v>
      </c>
    </row>
    <row r="507" spans="1:15">
      <c r="A507" t="s">
        <v>2033</v>
      </c>
      <c r="B507" t="str">
        <f t="shared" si="7"/>
        <v>31438</v>
      </c>
      <c r="C507" t="s">
        <v>1458</v>
      </c>
      <c r="D507" t="s">
        <v>1458</v>
      </c>
      <c r="E507" t="s">
        <v>1458</v>
      </c>
      <c r="F507" t="s">
        <v>1458</v>
      </c>
      <c r="G507" t="s">
        <v>1458</v>
      </c>
      <c r="H507" t="s">
        <v>1458</v>
      </c>
      <c r="I507" t="s">
        <v>1458</v>
      </c>
      <c r="J507" t="s">
        <v>1458</v>
      </c>
      <c r="K507" t="s">
        <v>1458</v>
      </c>
      <c r="L507" t="s">
        <v>1458</v>
      </c>
      <c r="M507" t="s">
        <v>1458</v>
      </c>
      <c r="N507" t="s">
        <v>1458</v>
      </c>
      <c r="O507" t="s">
        <v>1458</v>
      </c>
    </row>
    <row r="508" spans="1:15">
      <c r="A508" t="s">
        <v>2034</v>
      </c>
      <c r="B508" t="str">
        <f t="shared" si="7"/>
        <v>31439</v>
      </c>
      <c r="C508" t="s">
        <v>1458</v>
      </c>
      <c r="D508" t="s">
        <v>1458</v>
      </c>
      <c r="E508" t="s">
        <v>1458</v>
      </c>
      <c r="F508" t="s">
        <v>1458</v>
      </c>
      <c r="G508" t="s">
        <v>1458</v>
      </c>
      <c r="H508" t="s">
        <v>1458</v>
      </c>
      <c r="I508" t="s">
        <v>1458</v>
      </c>
      <c r="J508" t="s">
        <v>1458</v>
      </c>
      <c r="K508" t="s">
        <v>1458</v>
      </c>
      <c r="L508" t="s">
        <v>1458</v>
      </c>
      <c r="M508" t="s">
        <v>1458</v>
      </c>
      <c r="N508" t="s">
        <v>1458</v>
      </c>
      <c r="O508" t="s">
        <v>1458</v>
      </c>
    </row>
    <row r="509" spans="1:15">
      <c r="A509" t="s">
        <v>2035</v>
      </c>
      <c r="B509" t="str">
        <f t="shared" si="7"/>
        <v>31440</v>
      </c>
      <c r="C509" t="s">
        <v>1458</v>
      </c>
      <c r="D509" t="s">
        <v>1458</v>
      </c>
      <c r="E509" t="s">
        <v>1458</v>
      </c>
      <c r="F509" t="s">
        <v>1458</v>
      </c>
      <c r="G509" t="s">
        <v>1458</v>
      </c>
      <c r="H509" t="s">
        <v>1458</v>
      </c>
      <c r="I509" t="s">
        <v>1458</v>
      </c>
      <c r="J509" t="s">
        <v>1458</v>
      </c>
      <c r="K509" t="s">
        <v>1458</v>
      </c>
      <c r="L509" t="s">
        <v>1458</v>
      </c>
      <c r="M509" t="s">
        <v>1458</v>
      </c>
      <c r="N509" t="s">
        <v>1458</v>
      </c>
      <c r="O509" t="s">
        <v>1458</v>
      </c>
    </row>
    <row r="510" spans="1:15">
      <c r="A510" t="s">
        <v>2036</v>
      </c>
      <c r="B510" t="str">
        <f t="shared" si="7"/>
        <v>31441</v>
      </c>
      <c r="C510" t="s">
        <v>1458</v>
      </c>
      <c r="D510" t="s">
        <v>1458</v>
      </c>
      <c r="E510" t="s">
        <v>1458</v>
      </c>
      <c r="F510" t="s">
        <v>1458</v>
      </c>
      <c r="G510" t="s">
        <v>1458</v>
      </c>
      <c r="H510" t="s">
        <v>1458</v>
      </c>
      <c r="I510" t="s">
        <v>1458</v>
      </c>
      <c r="J510" t="s">
        <v>1458</v>
      </c>
      <c r="K510" t="s">
        <v>1458</v>
      </c>
      <c r="L510" t="s">
        <v>1458</v>
      </c>
      <c r="M510" t="s">
        <v>1458</v>
      </c>
      <c r="N510" t="s">
        <v>1458</v>
      </c>
      <c r="O510" t="s">
        <v>1458</v>
      </c>
    </row>
    <row r="511" spans="1:15">
      <c r="A511" t="s">
        <v>2037</v>
      </c>
      <c r="B511" t="str">
        <f t="shared" si="7"/>
        <v>31442</v>
      </c>
      <c r="C511">
        <v>1</v>
      </c>
      <c r="D511" t="s">
        <v>1458</v>
      </c>
      <c r="E511" t="s">
        <v>1458</v>
      </c>
      <c r="F511" t="s">
        <v>1458</v>
      </c>
      <c r="G511" t="s">
        <v>1458</v>
      </c>
      <c r="H511" t="s">
        <v>1458</v>
      </c>
      <c r="I511" t="s">
        <v>1458</v>
      </c>
      <c r="J511" t="s">
        <v>1458</v>
      </c>
      <c r="K511" t="s">
        <v>1458</v>
      </c>
      <c r="L511" t="s">
        <v>1458</v>
      </c>
      <c r="M511" t="s">
        <v>1458</v>
      </c>
      <c r="N511" t="s">
        <v>1458</v>
      </c>
      <c r="O511">
        <v>1</v>
      </c>
    </row>
    <row r="512" spans="1:15">
      <c r="A512" t="s">
        <v>1561</v>
      </c>
      <c r="B512" t="str">
        <f t="shared" si="7"/>
        <v>31443</v>
      </c>
      <c r="C512" t="s">
        <v>1458</v>
      </c>
      <c r="D512" t="s">
        <v>1458</v>
      </c>
      <c r="E512">
        <v>1</v>
      </c>
      <c r="F512">
        <v>3</v>
      </c>
      <c r="G512">
        <v>3</v>
      </c>
      <c r="H512">
        <v>4</v>
      </c>
      <c r="I512">
        <v>2</v>
      </c>
      <c r="J512" t="s">
        <v>1458</v>
      </c>
      <c r="K512">
        <v>1</v>
      </c>
      <c r="L512">
        <v>2</v>
      </c>
      <c r="M512">
        <v>2</v>
      </c>
      <c r="N512" t="s">
        <v>1458</v>
      </c>
      <c r="O512">
        <v>18</v>
      </c>
    </row>
    <row r="513" spans="1:15">
      <c r="A513" t="s">
        <v>1562</v>
      </c>
      <c r="B513" t="str">
        <f t="shared" si="7"/>
        <v>31443</v>
      </c>
      <c r="C513" t="s">
        <v>1458</v>
      </c>
      <c r="D513" t="s">
        <v>1458</v>
      </c>
      <c r="E513" t="s">
        <v>1458</v>
      </c>
      <c r="F513" t="s">
        <v>1458</v>
      </c>
      <c r="G513" t="s">
        <v>1458</v>
      </c>
      <c r="H513" t="s">
        <v>1458</v>
      </c>
      <c r="I513" t="s">
        <v>1458</v>
      </c>
      <c r="J513">
        <v>1</v>
      </c>
      <c r="K513">
        <v>1</v>
      </c>
      <c r="L513" t="s">
        <v>1458</v>
      </c>
      <c r="M513" t="s">
        <v>1458</v>
      </c>
      <c r="N513" t="s">
        <v>1458</v>
      </c>
      <c r="O513">
        <v>2</v>
      </c>
    </row>
    <row r="514" spans="1:15">
      <c r="A514" t="s">
        <v>2038</v>
      </c>
      <c r="B514" t="str">
        <f t="shared" si="7"/>
        <v>31443</v>
      </c>
      <c r="C514" t="s">
        <v>1458</v>
      </c>
      <c r="D514" t="s">
        <v>1458</v>
      </c>
      <c r="E514" t="s">
        <v>1458</v>
      </c>
      <c r="F514" t="s">
        <v>1458</v>
      </c>
      <c r="G514" t="s">
        <v>1458</v>
      </c>
      <c r="H514" t="s">
        <v>1458</v>
      </c>
      <c r="I514" t="s">
        <v>1458</v>
      </c>
      <c r="J514" t="s">
        <v>1458</v>
      </c>
      <c r="K514" t="s">
        <v>1458</v>
      </c>
      <c r="L514" t="s">
        <v>1458</v>
      </c>
      <c r="M514" t="s">
        <v>1458</v>
      </c>
      <c r="N514" t="s">
        <v>1458</v>
      </c>
      <c r="O514" t="s">
        <v>1458</v>
      </c>
    </row>
    <row r="515" spans="1:15">
      <c r="A515" t="s">
        <v>2039</v>
      </c>
      <c r="B515" t="str">
        <f t="shared" ref="B515:B578" si="8">MID(A515,1,5)</f>
        <v>31444</v>
      </c>
      <c r="C515" t="s">
        <v>1458</v>
      </c>
      <c r="D515" t="s">
        <v>1458</v>
      </c>
      <c r="E515" t="s">
        <v>1458</v>
      </c>
      <c r="F515" t="s">
        <v>1458</v>
      </c>
      <c r="G515" t="s">
        <v>1458</v>
      </c>
      <c r="H515" t="s">
        <v>1458</v>
      </c>
      <c r="I515" t="s">
        <v>1458</v>
      </c>
      <c r="J515" t="s">
        <v>1458</v>
      </c>
      <c r="K515" t="s">
        <v>1458</v>
      </c>
      <c r="L515" t="s">
        <v>1458</v>
      </c>
      <c r="M515" t="s">
        <v>1458</v>
      </c>
      <c r="N515" t="s">
        <v>1458</v>
      </c>
      <c r="O515" t="s">
        <v>1458</v>
      </c>
    </row>
    <row r="516" spans="1:15">
      <c r="A516" t="s">
        <v>2040</v>
      </c>
      <c r="B516" t="str">
        <f t="shared" si="8"/>
        <v>31445</v>
      </c>
      <c r="C516" t="s">
        <v>1458</v>
      </c>
      <c r="D516" t="s">
        <v>1458</v>
      </c>
      <c r="E516" t="s">
        <v>1458</v>
      </c>
      <c r="F516" t="s">
        <v>1458</v>
      </c>
      <c r="G516" t="s">
        <v>1458</v>
      </c>
      <c r="H516" t="s">
        <v>1458</v>
      </c>
      <c r="I516" t="s">
        <v>1458</v>
      </c>
      <c r="J516" t="s">
        <v>1458</v>
      </c>
      <c r="K516" t="s">
        <v>1458</v>
      </c>
      <c r="L516" t="s">
        <v>1458</v>
      </c>
      <c r="M516" t="s">
        <v>1458</v>
      </c>
      <c r="N516" t="s">
        <v>1458</v>
      </c>
      <c r="O516" t="s">
        <v>1458</v>
      </c>
    </row>
    <row r="517" spans="1:15">
      <c r="A517" t="s">
        <v>2041</v>
      </c>
      <c r="B517" t="str">
        <f t="shared" si="8"/>
        <v>31446</v>
      </c>
      <c r="C517" t="s">
        <v>1458</v>
      </c>
      <c r="D517" t="s">
        <v>1458</v>
      </c>
      <c r="E517" t="s">
        <v>1458</v>
      </c>
      <c r="F517" t="s">
        <v>1458</v>
      </c>
      <c r="G517" t="s">
        <v>1458</v>
      </c>
      <c r="H517" t="s">
        <v>1458</v>
      </c>
      <c r="I517" t="s">
        <v>1458</v>
      </c>
      <c r="J517" t="s">
        <v>1458</v>
      </c>
      <c r="K517" t="s">
        <v>1458</v>
      </c>
      <c r="L517" t="s">
        <v>1458</v>
      </c>
      <c r="M517" t="s">
        <v>1458</v>
      </c>
      <c r="N517" t="s">
        <v>1458</v>
      </c>
      <c r="O517" t="s">
        <v>1458</v>
      </c>
    </row>
    <row r="518" spans="1:15">
      <c r="A518" t="s">
        <v>2042</v>
      </c>
      <c r="B518" t="str">
        <f t="shared" si="8"/>
        <v>31446</v>
      </c>
      <c r="C518" t="s">
        <v>1458</v>
      </c>
      <c r="D518" t="s">
        <v>1458</v>
      </c>
      <c r="E518" t="s">
        <v>1458</v>
      </c>
      <c r="F518" t="s">
        <v>1458</v>
      </c>
      <c r="G518" t="s">
        <v>1458</v>
      </c>
      <c r="H518" t="s">
        <v>1458</v>
      </c>
      <c r="I518" t="s">
        <v>1458</v>
      </c>
      <c r="J518" t="s">
        <v>1458</v>
      </c>
      <c r="K518" t="s">
        <v>1458</v>
      </c>
      <c r="L518" t="s">
        <v>1458</v>
      </c>
      <c r="M518" t="s">
        <v>1458</v>
      </c>
      <c r="N518" t="s">
        <v>1458</v>
      </c>
      <c r="O518" t="s">
        <v>1458</v>
      </c>
    </row>
    <row r="519" spans="1:15">
      <c r="A519" t="s">
        <v>2043</v>
      </c>
      <c r="B519" t="str">
        <f t="shared" si="8"/>
        <v>31446</v>
      </c>
      <c r="C519" t="s">
        <v>1458</v>
      </c>
      <c r="D519" t="s">
        <v>1458</v>
      </c>
      <c r="E519" t="s">
        <v>1458</v>
      </c>
      <c r="F519" t="s">
        <v>1458</v>
      </c>
      <c r="G519" t="s">
        <v>1458</v>
      </c>
      <c r="H519" t="s">
        <v>1458</v>
      </c>
      <c r="I519" t="s">
        <v>1458</v>
      </c>
      <c r="J519">
        <v>17</v>
      </c>
      <c r="K519">
        <v>9</v>
      </c>
      <c r="L519">
        <v>14</v>
      </c>
      <c r="M519">
        <v>11</v>
      </c>
      <c r="N519">
        <v>8</v>
      </c>
      <c r="O519">
        <v>59</v>
      </c>
    </row>
    <row r="520" spans="1:15">
      <c r="A520" t="s">
        <v>2044</v>
      </c>
      <c r="B520" t="str">
        <f t="shared" si="8"/>
        <v>31447</v>
      </c>
      <c r="C520" t="s">
        <v>1458</v>
      </c>
      <c r="D520" t="s">
        <v>1458</v>
      </c>
      <c r="E520" t="s">
        <v>1458</v>
      </c>
      <c r="F520" t="s">
        <v>1458</v>
      </c>
      <c r="G520" t="s">
        <v>1458</v>
      </c>
      <c r="H520" t="s">
        <v>1458</v>
      </c>
      <c r="I520" t="s">
        <v>1458</v>
      </c>
      <c r="J520" t="s">
        <v>1458</v>
      </c>
      <c r="K520" t="s">
        <v>1458</v>
      </c>
      <c r="L520" t="s">
        <v>1458</v>
      </c>
      <c r="M520" t="s">
        <v>1458</v>
      </c>
      <c r="N520" t="s">
        <v>1458</v>
      </c>
      <c r="O520" t="s">
        <v>1458</v>
      </c>
    </row>
    <row r="521" spans="1:15">
      <c r="A521" t="s">
        <v>1563</v>
      </c>
      <c r="B521" t="str">
        <f t="shared" si="8"/>
        <v>31448</v>
      </c>
      <c r="C521" t="s">
        <v>1458</v>
      </c>
      <c r="D521" t="s">
        <v>1458</v>
      </c>
      <c r="E521" t="s">
        <v>1458</v>
      </c>
      <c r="F521" t="s">
        <v>1458</v>
      </c>
      <c r="G521">
        <v>1</v>
      </c>
      <c r="H521" t="s">
        <v>1458</v>
      </c>
      <c r="I521">
        <v>3</v>
      </c>
      <c r="J521" t="s">
        <v>1458</v>
      </c>
      <c r="K521">
        <v>3</v>
      </c>
      <c r="L521" t="s">
        <v>1458</v>
      </c>
      <c r="M521">
        <v>2</v>
      </c>
      <c r="N521">
        <v>2</v>
      </c>
      <c r="O521">
        <v>11</v>
      </c>
    </row>
    <row r="522" spans="1:15">
      <c r="A522" t="s">
        <v>1564</v>
      </c>
      <c r="B522" t="str">
        <f t="shared" si="8"/>
        <v>31449</v>
      </c>
      <c r="C522">
        <v>2</v>
      </c>
      <c r="D522">
        <v>4</v>
      </c>
      <c r="E522">
        <v>2</v>
      </c>
      <c r="F522">
        <v>4</v>
      </c>
      <c r="G522">
        <v>2</v>
      </c>
      <c r="H522">
        <v>5</v>
      </c>
      <c r="I522">
        <v>3</v>
      </c>
      <c r="J522">
        <v>5</v>
      </c>
      <c r="K522">
        <v>5</v>
      </c>
      <c r="L522">
        <v>6</v>
      </c>
      <c r="M522" t="s">
        <v>1458</v>
      </c>
      <c r="N522">
        <v>1</v>
      </c>
      <c r="O522">
        <v>39</v>
      </c>
    </row>
    <row r="523" spans="1:15">
      <c r="A523" t="s">
        <v>2045</v>
      </c>
      <c r="B523" t="str">
        <f t="shared" si="8"/>
        <v>31450</v>
      </c>
      <c r="C523" t="s">
        <v>1458</v>
      </c>
      <c r="D523" t="s">
        <v>1458</v>
      </c>
      <c r="E523" t="s">
        <v>1458</v>
      </c>
      <c r="F523" t="s">
        <v>1458</v>
      </c>
      <c r="G523" t="s">
        <v>1458</v>
      </c>
      <c r="H523" t="s">
        <v>1458</v>
      </c>
      <c r="I523" t="s">
        <v>1458</v>
      </c>
      <c r="J523" t="s">
        <v>1458</v>
      </c>
      <c r="K523" t="s">
        <v>1458</v>
      </c>
      <c r="L523" t="s">
        <v>1458</v>
      </c>
      <c r="M523" t="s">
        <v>1458</v>
      </c>
      <c r="N523" t="s">
        <v>1458</v>
      </c>
      <c r="O523" t="s">
        <v>1458</v>
      </c>
    </row>
    <row r="524" spans="1:15">
      <c r="A524" t="s">
        <v>2046</v>
      </c>
      <c r="B524" t="str">
        <f t="shared" si="8"/>
        <v>31450</v>
      </c>
      <c r="C524" t="s">
        <v>1458</v>
      </c>
      <c r="D524" t="s">
        <v>1458</v>
      </c>
      <c r="E524" t="s">
        <v>1458</v>
      </c>
      <c r="F524" t="s">
        <v>1458</v>
      </c>
      <c r="G524" t="s">
        <v>1458</v>
      </c>
      <c r="H524" t="s">
        <v>1458</v>
      </c>
      <c r="I524" t="s">
        <v>1458</v>
      </c>
      <c r="J524" t="s">
        <v>1458</v>
      </c>
      <c r="K524" t="s">
        <v>1458</v>
      </c>
      <c r="L524" t="s">
        <v>1458</v>
      </c>
      <c r="M524" t="s">
        <v>1458</v>
      </c>
      <c r="N524" t="s">
        <v>1458</v>
      </c>
      <c r="O524" t="s">
        <v>1458</v>
      </c>
    </row>
    <row r="525" spans="1:15">
      <c r="A525" t="s">
        <v>2047</v>
      </c>
      <c r="B525" t="str">
        <f t="shared" si="8"/>
        <v>31451</v>
      </c>
      <c r="C525" t="s">
        <v>1458</v>
      </c>
      <c r="D525" t="s">
        <v>1458</v>
      </c>
      <c r="E525" t="s">
        <v>1458</v>
      </c>
      <c r="F525" t="s">
        <v>1458</v>
      </c>
      <c r="G525" t="s">
        <v>1458</v>
      </c>
      <c r="H525" t="s">
        <v>1458</v>
      </c>
      <c r="I525" t="s">
        <v>1458</v>
      </c>
      <c r="J525" t="s">
        <v>1458</v>
      </c>
      <c r="K525" t="s">
        <v>1458</v>
      </c>
      <c r="L525" t="s">
        <v>1458</v>
      </c>
      <c r="M525" t="s">
        <v>1458</v>
      </c>
      <c r="N525" t="s">
        <v>1458</v>
      </c>
      <c r="O525" t="s">
        <v>1458</v>
      </c>
    </row>
    <row r="526" spans="1:15">
      <c r="A526" t="s">
        <v>1565</v>
      </c>
      <c r="B526" t="str">
        <f t="shared" si="8"/>
        <v>31452</v>
      </c>
      <c r="C526">
        <v>3</v>
      </c>
      <c r="D526">
        <v>5</v>
      </c>
      <c r="E526">
        <v>3</v>
      </c>
      <c r="F526">
        <v>5</v>
      </c>
      <c r="G526">
        <v>3</v>
      </c>
      <c r="H526">
        <v>1</v>
      </c>
      <c r="I526">
        <v>1</v>
      </c>
      <c r="J526">
        <v>2</v>
      </c>
      <c r="K526">
        <v>1</v>
      </c>
      <c r="L526">
        <v>7</v>
      </c>
      <c r="M526">
        <v>1</v>
      </c>
      <c r="N526">
        <v>1</v>
      </c>
      <c r="O526">
        <v>33</v>
      </c>
    </row>
    <row r="527" spans="1:15">
      <c r="A527" t="s">
        <v>2048</v>
      </c>
      <c r="B527" t="str">
        <f t="shared" si="8"/>
        <v>31453</v>
      </c>
      <c r="C527" t="s">
        <v>1458</v>
      </c>
      <c r="D527" t="s">
        <v>1458</v>
      </c>
      <c r="E527" t="s">
        <v>1458</v>
      </c>
      <c r="F527" t="s">
        <v>1458</v>
      </c>
      <c r="G527" t="s">
        <v>1458</v>
      </c>
      <c r="H527" t="s">
        <v>1458</v>
      </c>
      <c r="I527" t="s">
        <v>1458</v>
      </c>
      <c r="J527" t="s">
        <v>1458</v>
      </c>
      <c r="K527" t="s">
        <v>1458</v>
      </c>
      <c r="L527" t="s">
        <v>1458</v>
      </c>
      <c r="M527" t="s">
        <v>1458</v>
      </c>
      <c r="N527" t="s">
        <v>1458</v>
      </c>
      <c r="O527" t="s">
        <v>1458</v>
      </c>
    </row>
    <row r="528" spans="1:15">
      <c r="A528" t="s">
        <v>2049</v>
      </c>
      <c r="B528" t="str">
        <f t="shared" si="8"/>
        <v>31453</v>
      </c>
      <c r="C528" t="s">
        <v>1458</v>
      </c>
      <c r="D528" t="s">
        <v>1458</v>
      </c>
      <c r="E528" t="s">
        <v>1458</v>
      </c>
      <c r="F528" t="s">
        <v>1458</v>
      </c>
      <c r="G528" t="s">
        <v>1458</v>
      </c>
      <c r="H528" t="s">
        <v>1458</v>
      </c>
      <c r="I528" t="s">
        <v>1458</v>
      </c>
      <c r="J528" t="s">
        <v>1458</v>
      </c>
      <c r="K528" t="s">
        <v>1458</v>
      </c>
      <c r="L528" t="s">
        <v>1458</v>
      </c>
      <c r="M528" t="s">
        <v>1458</v>
      </c>
      <c r="N528" t="s">
        <v>1458</v>
      </c>
      <c r="O528" t="s">
        <v>1458</v>
      </c>
    </row>
    <row r="529" spans="1:15">
      <c r="A529" t="s">
        <v>2050</v>
      </c>
      <c r="B529" t="str">
        <f t="shared" si="8"/>
        <v>31453</v>
      </c>
      <c r="C529" t="s">
        <v>1458</v>
      </c>
      <c r="D529" t="s">
        <v>1458</v>
      </c>
      <c r="E529" t="s">
        <v>1458</v>
      </c>
      <c r="F529" t="s">
        <v>1458</v>
      </c>
      <c r="G529" t="s">
        <v>1458</v>
      </c>
      <c r="H529" t="s">
        <v>1458</v>
      </c>
      <c r="I529" t="s">
        <v>1458</v>
      </c>
      <c r="J529" t="s">
        <v>1458</v>
      </c>
      <c r="K529" t="s">
        <v>1458</v>
      </c>
      <c r="L529" t="s">
        <v>1458</v>
      </c>
      <c r="M529" t="s">
        <v>1458</v>
      </c>
      <c r="N529" t="s">
        <v>1458</v>
      </c>
      <c r="O529" t="s">
        <v>1458</v>
      </c>
    </row>
    <row r="530" spans="1:15">
      <c r="A530" t="s">
        <v>2051</v>
      </c>
      <c r="B530" t="str">
        <f t="shared" si="8"/>
        <v>31454</v>
      </c>
      <c r="C530" t="s">
        <v>1458</v>
      </c>
      <c r="D530" t="s">
        <v>1458</v>
      </c>
      <c r="E530" t="s">
        <v>1458</v>
      </c>
      <c r="F530" t="s">
        <v>1458</v>
      </c>
      <c r="G530" t="s">
        <v>1458</v>
      </c>
      <c r="H530" t="s">
        <v>1458</v>
      </c>
      <c r="I530" t="s">
        <v>1458</v>
      </c>
      <c r="J530" t="s">
        <v>1458</v>
      </c>
      <c r="K530" t="s">
        <v>1458</v>
      </c>
      <c r="L530" t="s">
        <v>1458</v>
      </c>
      <c r="M530" t="s">
        <v>1458</v>
      </c>
      <c r="N530" t="s">
        <v>1458</v>
      </c>
      <c r="O530" t="s">
        <v>1458</v>
      </c>
    </row>
    <row r="531" spans="1:15">
      <c r="A531" t="s">
        <v>2052</v>
      </c>
      <c r="B531" t="str">
        <f t="shared" si="8"/>
        <v>31454</v>
      </c>
      <c r="C531" t="s">
        <v>1458</v>
      </c>
      <c r="D531" t="s">
        <v>1458</v>
      </c>
      <c r="E531" t="s">
        <v>1458</v>
      </c>
      <c r="F531" t="s">
        <v>1458</v>
      </c>
      <c r="G531" t="s">
        <v>1458</v>
      </c>
      <c r="H531" t="s">
        <v>1458</v>
      </c>
      <c r="I531" t="s">
        <v>1458</v>
      </c>
      <c r="J531" t="s">
        <v>1458</v>
      </c>
      <c r="K531" t="s">
        <v>1458</v>
      </c>
      <c r="L531" t="s">
        <v>1458</v>
      </c>
      <c r="M531" t="s">
        <v>1458</v>
      </c>
      <c r="N531" t="s">
        <v>1458</v>
      </c>
      <c r="O531" t="s">
        <v>1458</v>
      </c>
    </row>
    <row r="532" spans="1:15">
      <c r="A532" t="s">
        <v>2053</v>
      </c>
      <c r="B532" t="str">
        <f t="shared" si="8"/>
        <v>31455</v>
      </c>
      <c r="C532" t="s">
        <v>1458</v>
      </c>
      <c r="D532" t="s">
        <v>1458</v>
      </c>
      <c r="E532" t="s">
        <v>1458</v>
      </c>
      <c r="F532" t="s">
        <v>1458</v>
      </c>
      <c r="G532" t="s">
        <v>1458</v>
      </c>
      <c r="H532" t="s">
        <v>1458</v>
      </c>
      <c r="I532" t="s">
        <v>1458</v>
      </c>
      <c r="J532" t="s">
        <v>1458</v>
      </c>
      <c r="K532" t="s">
        <v>1458</v>
      </c>
      <c r="L532" t="s">
        <v>1458</v>
      </c>
      <c r="M532" t="s">
        <v>1458</v>
      </c>
      <c r="N532" t="s">
        <v>1458</v>
      </c>
      <c r="O532" t="s">
        <v>1458</v>
      </c>
    </row>
    <row r="533" spans="1:15">
      <c r="A533" t="s">
        <v>2054</v>
      </c>
      <c r="B533" t="str">
        <f t="shared" si="8"/>
        <v>31456</v>
      </c>
      <c r="C533" t="s">
        <v>1458</v>
      </c>
      <c r="D533" t="s">
        <v>1458</v>
      </c>
      <c r="E533" t="s">
        <v>1458</v>
      </c>
      <c r="F533" t="s">
        <v>1458</v>
      </c>
      <c r="G533" t="s">
        <v>1458</v>
      </c>
      <c r="H533" t="s">
        <v>1458</v>
      </c>
      <c r="I533" t="s">
        <v>1458</v>
      </c>
      <c r="J533" t="s">
        <v>1458</v>
      </c>
      <c r="K533" t="s">
        <v>1458</v>
      </c>
      <c r="L533" t="s">
        <v>1458</v>
      </c>
      <c r="M533" t="s">
        <v>1458</v>
      </c>
      <c r="N533" t="s">
        <v>1458</v>
      </c>
      <c r="O533" t="s">
        <v>1458</v>
      </c>
    </row>
    <row r="534" spans="1:15">
      <c r="A534" t="s">
        <v>2055</v>
      </c>
      <c r="B534" t="str">
        <f t="shared" si="8"/>
        <v>31457</v>
      </c>
      <c r="C534" t="s">
        <v>1458</v>
      </c>
      <c r="D534" t="s">
        <v>1458</v>
      </c>
      <c r="E534" t="s">
        <v>1458</v>
      </c>
      <c r="F534" t="s">
        <v>1458</v>
      </c>
      <c r="G534" t="s">
        <v>1458</v>
      </c>
      <c r="H534" t="s">
        <v>1458</v>
      </c>
      <c r="I534" t="s">
        <v>1458</v>
      </c>
      <c r="J534" t="s">
        <v>1458</v>
      </c>
      <c r="K534" t="s">
        <v>1458</v>
      </c>
      <c r="L534" t="s">
        <v>1458</v>
      </c>
      <c r="M534" t="s">
        <v>1458</v>
      </c>
      <c r="N534" t="s">
        <v>1458</v>
      </c>
      <c r="O534" t="s">
        <v>1458</v>
      </c>
    </row>
    <row r="535" spans="1:15">
      <c r="A535" t="s">
        <v>2056</v>
      </c>
      <c r="B535" t="str">
        <f t="shared" si="8"/>
        <v>31458</v>
      </c>
      <c r="C535" t="s">
        <v>1458</v>
      </c>
      <c r="D535" t="s">
        <v>1458</v>
      </c>
      <c r="E535" t="s">
        <v>1458</v>
      </c>
      <c r="F535" t="s">
        <v>1458</v>
      </c>
      <c r="G535" t="s">
        <v>1458</v>
      </c>
      <c r="H535" t="s">
        <v>1458</v>
      </c>
      <c r="I535" t="s">
        <v>1458</v>
      </c>
      <c r="J535" t="s">
        <v>1458</v>
      </c>
      <c r="K535" t="s">
        <v>1458</v>
      </c>
      <c r="L535" t="s">
        <v>1458</v>
      </c>
      <c r="M535" t="s">
        <v>1458</v>
      </c>
      <c r="N535" t="s">
        <v>1458</v>
      </c>
      <c r="O535" t="s">
        <v>1458</v>
      </c>
    </row>
    <row r="536" spans="1:15">
      <c r="A536" t="s">
        <v>1566</v>
      </c>
      <c r="B536" t="str">
        <f t="shared" si="8"/>
        <v>31458</v>
      </c>
      <c r="C536" t="s">
        <v>1458</v>
      </c>
      <c r="D536" t="s">
        <v>1458</v>
      </c>
      <c r="E536" t="s">
        <v>1458</v>
      </c>
      <c r="F536" t="s">
        <v>1458</v>
      </c>
      <c r="G536">
        <v>2</v>
      </c>
      <c r="H536" t="s">
        <v>1458</v>
      </c>
      <c r="I536" t="s">
        <v>1458</v>
      </c>
      <c r="J536">
        <v>1</v>
      </c>
      <c r="K536" t="s">
        <v>1458</v>
      </c>
      <c r="L536">
        <v>1</v>
      </c>
      <c r="M536" t="s">
        <v>1458</v>
      </c>
      <c r="N536">
        <v>1</v>
      </c>
      <c r="O536">
        <v>5</v>
      </c>
    </row>
    <row r="537" spans="1:15">
      <c r="A537" t="s">
        <v>1567</v>
      </c>
      <c r="B537" t="str">
        <f t="shared" si="8"/>
        <v>31458</v>
      </c>
      <c r="C537" t="s">
        <v>1458</v>
      </c>
      <c r="D537" t="s">
        <v>1458</v>
      </c>
      <c r="E537" t="s">
        <v>1458</v>
      </c>
      <c r="F537" t="s">
        <v>1458</v>
      </c>
      <c r="G537" t="s">
        <v>1458</v>
      </c>
      <c r="H537" t="s">
        <v>1458</v>
      </c>
      <c r="I537" t="s">
        <v>1458</v>
      </c>
      <c r="J537" t="s">
        <v>1458</v>
      </c>
      <c r="K537" t="s">
        <v>1458</v>
      </c>
      <c r="L537" t="s">
        <v>1458</v>
      </c>
      <c r="M537" t="s">
        <v>1458</v>
      </c>
      <c r="N537" t="s">
        <v>1458</v>
      </c>
      <c r="O537" t="s">
        <v>1458</v>
      </c>
    </row>
    <row r="538" spans="1:15">
      <c r="A538" t="s">
        <v>1568</v>
      </c>
      <c r="B538" t="str">
        <f t="shared" si="8"/>
        <v>31459</v>
      </c>
      <c r="C538" t="s">
        <v>1458</v>
      </c>
      <c r="D538" t="s">
        <v>1458</v>
      </c>
      <c r="E538" t="s">
        <v>1458</v>
      </c>
      <c r="F538" t="s">
        <v>1458</v>
      </c>
      <c r="G538" t="s">
        <v>1458</v>
      </c>
      <c r="H538" t="s">
        <v>1458</v>
      </c>
      <c r="I538" t="s">
        <v>1458</v>
      </c>
      <c r="J538" t="s">
        <v>1458</v>
      </c>
      <c r="K538" t="s">
        <v>1458</v>
      </c>
      <c r="L538">
        <v>1</v>
      </c>
      <c r="M538" t="s">
        <v>1458</v>
      </c>
      <c r="N538" t="s">
        <v>1458</v>
      </c>
      <c r="O538">
        <v>1</v>
      </c>
    </row>
    <row r="539" spans="1:15">
      <c r="A539" t="s">
        <v>2057</v>
      </c>
      <c r="B539" t="str">
        <f t="shared" si="8"/>
        <v>31460</v>
      </c>
      <c r="C539" t="s">
        <v>1458</v>
      </c>
      <c r="D539" t="s">
        <v>1458</v>
      </c>
      <c r="E539" t="s">
        <v>1458</v>
      </c>
      <c r="F539" t="s">
        <v>1458</v>
      </c>
      <c r="G539" t="s">
        <v>1458</v>
      </c>
      <c r="H539" t="s">
        <v>1458</v>
      </c>
      <c r="I539" t="s">
        <v>1458</v>
      </c>
      <c r="J539" t="s">
        <v>1458</v>
      </c>
      <c r="K539" t="s">
        <v>1458</v>
      </c>
      <c r="L539" t="s">
        <v>1458</v>
      </c>
      <c r="M539" t="s">
        <v>1458</v>
      </c>
      <c r="N539" t="s">
        <v>1458</v>
      </c>
      <c r="O539" t="s">
        <v>1458</v>
      </c>
    </row>
    <row r="540" spans="1:15">
      <c r="A540" t="s">
        <v>2058</v>
      </c>
      <c r="B540" t="str">
        <f t="shared" si="8"/>
        <v>31461</v>
      </c>
      <c r="C540" t="s">
        <v>1458</v>
      </c>
      <c r="D540" t="s">
        <v>1458</v>
      </c>
      <c r="E540" t="s">
        <v>1458</v>
      </c>
      <c r="F540" t="s">
        <v>1458</v>
      </c>
      <c r="G540" t="s">
        <v>1458</v>
      </c>
      <c r="H540" t="s">
        <v>1458</v>
      </c>
      <c r="I540" t="s">
        <v>1458</v>
      </c>
      <c r="J540" t="s">
        <v>1458</v>
      </c>
      <c r="K540" t="s">
        <v>1458</v>
      </c>
      <c r="L540" t="s">
        <v>1458</v>
      </c>
      <c r="M540" t="s">
        <v>1458</v>
      </c>
      <c r="N540" t="s">
        <v>1458</v>
      </c>
      <c r="O540" t="s">
        <v>1458</v>
      </c>
    </row>
    <row r="541" spans="1:15">
      <c r="A541" t="s">
        <v>2059</v>
      </c>
      <c r="B541" t="str">
        <f t="shared" si="8"/>
        <v>31462</v>
      </c>
      <c r="C541" t="s">
        <v>1458</v>
      </c>
      <c r="D541" t="s">
        <v>1458</v>
      </c>
      <c r="E541" t="s">
        <v>1458</v>
      </c>
      <c r="F541" t="s">
        <v>1458</v>
      </c>
      <c r="G541" t="s">
        <v>1458</v>
      </c>
      <c r="H541" t="s">
        <v>1458</v>
      </c>
      <c r="I541" t="s">
        <v>1458</v>
      </c>
      <c r="J541" t="s">
        <v>1458</v>
      </c>
      <c r="K541" t="s">
        <v>1458</v>
      </c>
      <c r="L541" t="s">
        <v>1458</v>
      </c>
      <c r="M541" t="s">
        <v>1458</v>
      </c>
      <c r="N541" t="s">
        <v>1458</v>
      </c>
      <c r="O541" t="s">
        <v>1458</v>
      </c>
    </row>
    <row r="542" spans="1:15">
      <c r="A542" t="s">
        <v>2060</v>
      </c>
      <c r="B542" t="str">
        <f t="shared" si="8"/>
        <v>31462</v>
      </c>
      <c r="C542" t="s">
        <v>1458</v>
      </c>
      <c r="D542" t="s">
        <v>1458</v>
      </c>
      <c r="E542" t="s">
        <v>1458</v>
      </c>
      <c r="F542" t="s">
        <v>1458</v>
      </c>
      <c r="G542" t="s">
        <v>1458</v>
      </c>
      <c r="H542" t="s">
        <v>1458</v>
      </c>
      <c r="I542" t="s">
        <v>1458</v>
      </c>
      <c r="J542" t="s">
        <v>1458</v>
      </c>
      <c r="K542" t="s">
        <v>1458</v>
      </c>
      <c r="L542" t="s">
        <v>1458</v>
      </c>
      <c r="M542" t="s">
        <v>1458</v>
      </c>
      <c r="N542" t="s">
        <v>1458</v>
      </c>
      <c r="O542" t="s">
        <v>1458</v>
      </c>
    </row>
    <row r="543" spans="1:15">
      <c r="A543" t="s">
        <v>2061</v>
      </c>
      <c r="B543" t="str">
        <f t="shared" si="8"/>
        <v>31463</v>
      </c>
      <c r="C543" t="s">
        <v>1458</v>
      </c>
      <c r="D543" t="s">
        <v>1458</v>
      </c>
      <c r="E543" t="s">
        <v>1458</v>
      </c>
      <c r="F543" t="s">
        <v>1458</v>
      </c>
      <c r="G543" t="s">
        <v>1458</v>
      </c>
      <c r="H543" t="s">
        <v>1458</v>
      </c>
      <c r="I543" t="s">
        <v>1458</v>
      </c>
      <c r="J543" t="s">
        <v>1458</v>
      </c>
      <c r="K543" t="s">
        <v>1458</v>
      </c>
      <c r="L543" t="s">
        <v>1458</v>
      </c>
      <c r="M543" t="s">
        <v>1458</v>
      </c>
      <c r="N543" t="s">
        <v>1458</v>
      </c>
      <c r="O543" t="s">
        <v>1458</v>
      </c>
    </row>
    <row r="544" spans="1:15">
      <c r="A544" t="s">
        <v>2062</v>
      </c>
      <c r="B544" t="str">
        <f t="shared" si="8"/>
        <v>31464</v>
      </c>
      <c r="C544" t="s">
        <v>1458</v>
      </c>
      <c r="D544" t="s">
        <v>1458</v>
      </c>
      <c r="E544" t="s">
        <v>1458</v>
      </c>
      <c r="F544" t="s">
        <v>1458</v>
      </c>
      <c r="G544" t="s">
        <v>1458</v>
      </c>
      <c r="H544" t="s">
        <v>1458</v>
      </c>
      <c r="I544" t="s">
        <v>1458</v>
      </c>
      <c r="J544" t="s">
        <v>1458</v>
      </c>
      <c r="K544" t="s">
        <v>1458</v>
      </c>
      <c r="L544" t="s">
        <v>1458</v>
      </c>
      <c r="M544" t="s">
        <v>1458</v>
      </c>
      <c r="N544" t="s">
        <v>1458</v>
      </c>
      <c r="O544" t="s">
        <v>1458</v>
      </c>
    </row>
    <row r="545" spans="1:15">
      <c r="A545" t="s">
        <v>2063</v>
      </c>
      <c r="B545" t="str">
        <f t="shared" si="8"/>
        <v>31465</v>
      </c>
      <c r="C545" t="s">
        <v>1458</v>
      </c>
      <c r="D545" t="s">
        <v>1458</v>
      </c>
      <c r="E545" t="s">
        <v>1458</v>
      </c>
      <c r="F545" t="s">
        <v>1458</v>
      </c>
      <c r="G545" t="s">
        <v>1458</v>
      </c>
      <c r="H545" t="s">
        <v>1458</v>
      </c>
      <c r="I545" t="s">
        <v>1458</v>
      </c>
      <c r="J545" t="s">
        <v>1458</v>
      </c>
      <c r="K545" t="s">
        <v>1458</v>
      </c>
      <c r="L545" t="s">
        <v>1458</v>
      </c>
      <c r="M545" t="s">
        <v>1458</v>
      </c>
      <c r="N545" t="s">
        <v>1458</v>
      </c>
      <c r="O545" t="s">
        <v>1458</v>
      </c>
    </row>
    <row r="546" spans="1:15">
      <c r="A546" t="s">
        <v>2064</v>
      </c>
      <c r="B546" t="str">
        <f t="shared" si="8"/>
        <v>31465</v>
      </c>
      <c r="C546" t="s">
        <v>1458</v>
      </c>
      <c r="D546" t="s">
        <v>1458</v>
      </c>
      <c r="E546" t="s">
        <v>1458</v>
      </c>
      <c r="F546" t="s">
        <v>1458</v>
      </c>
      <c r="G546" t="s">
        <v>1458</v>
      </c>
      <c r="H546" t="s">
        <v>1458</v>
      </c>
      <c r="I546" t="s">
        <v>1458</v>
      </c>
      <c r="J546" t="s">
        <v>1458</v>
      </c>
      <c r="K546" t="s">
        <v>1458</v>
      </c>
      <c r="L546" t="s">
        <v>1458</v>
      </c>
      <c r="M546" t="s">
        <v>1458</v>
      </c>
      <c r="N546" t="s">
        <v>1458</v>
      </c>
      <c r="O546" t="s">
        <v>1458</v>
      </c>
    </row>
    <row r="547" spans="1:15">
      <c r="A547" t="s">
        <v>2065</v>
      </c>
      <c r="B547" t="str">
        <f t="shared" si="8"/>
        <v>31466</v>
      </c>
      <c r="C547" t="s">
        <v>1458</v>
      </c>
      <c r="D547" t="s">
        <v>1458</v>
      </c>
      <c r="E547" t="s">
        <v>1458</v>
      </c>
      <c r="F547" t="s">
        <v>1458</v>
      </c>
      <c r="G547" t="s">
        <v>1458</v>
      </c>
      <c r="H547" t="s">
        <v>1458</v>
      </c>
      <c r="I547" t="s">
        <v>1458</v>
      </c>
      <c r="J547" t="s">
        <v>1458</v>
      </c>
      <c r="K547" t="s">
        <v>1458</v>
      </c>
      <c r="L547" t="s">
        <v>1458</v>
      </c>
      <c r="M547" t="s">
        <v>1458</v>
      </c>
      <c r="N547" t="s">
        <v>1458</v>
      </c>
      <c r="O547" t="s">
        <v>1458</v>
      </c>
    </row>
    <row r="548" spans="1:15">
      <c r="A548" t="s">
        <v>2066</v>
      </c>
      <c r="B548" t="str">
        <f t="shared" si="8"/>
        <v>31467</v>
      </c>
      <c r="C548" t="s">
        <v>1458</v>
      </c>
      <c r="D548" t="s">
        <v>1458</v>
      </c>
      <c r="E548" t="s">
        <v>1458</v>
      </c>
      <c r="F548" t="s">
        <v>1458</v>
      </c>
      <c r="G548" t="s">
        <v>1458</v>
      </c>
      <c r="H548" t="s">
        <v>1458</v>
      </c>
      <c r="I548" t="s">
        <v>1458</v>
      </c>
      <c r="J548" t="s">
        <v>1458</v>
      </c>
      <c r="K548" t="s">
        <v>1458</v>
      </c>
      <c r="L548" t="s">
        <v>1458</v>
      </c>
      <c r="M548" t="s">
        <v>1458</v>
      </c>
      <c r="N548" t="s">
        <v>1458</v>
      </c>
      <c r="O548" t="s">
        <v>1458</v>
      </c>
    </row>
    <row r="549" spans="1:15">
      <c r="A549" t="s">
        <v>2067</v>
      </c>
      <c r="B549" t="str">
        <f t="shared" si="8"/>
        <v>31467</v>
      </c>
      <c r="C549" t="s">
        <v>1458</v>
      </c>
      <c r="D549" t="s">
        <v>1458</v>
      </c>
      <c r="E549" t="s">
        <v>1458</v>
      </c>
      <c r="F549" t="s">
        <v>1458</v>
      </c>
      <c r="G549" t="s">
        <v>1458</v>
      </c>
      <c r="H549" t="s">
        <v>1458</v>
      </c>
      <c r="I549" t="s">
        <v>1458</v>
      </c>
      <c r="J549" t="s">
        <v>1458</v>
      </c>
      <c r="K549" t="s">
        <v>1458</v>
      </c>
      <c r="L549" t="s">
        <v>1458</v>
      </c>
      <c r="M549" t="s">
        <v>1458</v>
      </c>
      <c r="N549" t="s">
        <v>1458</v>
      </c>
      <c r="O549" t="s">
        <v>1458</v>
      </c>
    </row>
    <row r="550" spans="1:15">
      <c r="A550" t="s">
        <v>2068</v>
      </c>
      <c r="B550" t="str">
        <f t="shared" si="8"/>
        <v>31469</v>
      </c>
      <c r="C550" t="s">
        <v>1458</v>
      </c>
      <c r="D550" t="s">
        <v>1458</v>
      </c>
      <c r="E550" t="s">
        <v>1458</v>
      </c>
      <c r="F550" t="s">
        <v>1458</v>
      </c>
      <c r="G550" t="s">
        <v>1458</v>
      </c>
      <c r="H550" t="s">
        <v>1458</v>
      </c>
      <c r="I550" t="s">
        <v>1458</v>
      </c>
      <c r="J550" t="s">
        <v>1458</v>
      </c>
      <c r="K550" t="s">
        <v>1458</v>
      </c>
      <c r="L550" t="s">
        <v>1458</v>
      </c>
      <c r="M550" t="s">
        <v>1458</v>
      </c>
      <c r="N550" t="s">
        <v>1458</v>
      </c>
      <c r="O550" t="s">
        <v>1458</v>
      </c>
    </row>
    <row r="551" spans="1:15">
      <c r="A551" t="s">
        <v>2069</v>
      </c>
      <c r="B551" t="str">
        <f t="shared" si="8"/>
        <v>31470</v>
      </c>
      <c r="C551" t="s">
        <v>1458</v>
      </c>
      <c r="D551" t="s">
        <v>1458</v>
      </c>
      <c r="E551" t="s">
        <v>1458</v>
      </c>
      <c r="F551" t="s">
        <v>1458</v>
      </c>
      <c r="G551" t="s">
        <v>1458</v>
      </c>
      <c r="H551" t="s">
        <v>1458</v>
      </c>
      <c r="I551" t="s">
        <v>1458</v>
      </c>
      <c r="J551" t="s">
        <v>1458</v>
      </c>
      <c r="K551" t="s">
        <v>1458</v>
      </c>
      <c r="L551" t="s">
        <v>1458</v>
      </c>
      <c r="M551" t="s">
        <v>1458</v>
      </c>
      <c r="N551" t="s">
        <v>1458</v>
      </c>
      <c r="O551" t="s">
        <v>1458</v>
      </c>
    </row>
    <row r="552" spans="1:15">
      <c r="A552" t="s">
        <v>1569</v>
      </c>
      <c r="B552" t="str">
        <f t="shared" si="8"/>
        <v>31471</v>
      </c>
      <c r="C552" t="s">
        <v>1458</v>
      </c>
      <c r="D552" t="s">
        <v>1458</v>
      </c>
      <c r="E552" t="s">
        <v>1458</v>
      </c>
      <c r="F552" t="s">
        <v>1458</v>
      </c>
      <c r="G552" t="s">
        <v>1458</v>
      </c>
      <c r="H552" t="s">
        <v>1458</v>
      </c>
      <c r="I552" t="s">
        <v>1458</v>
      </c>
      <c r="J552" t="s">
        <v>1458</v>
      </c>
      <c r="K552" t="s">
        <v>1458</v>
      </c>
      <c r="L552" t="s">
        <v>1458</v>
      </c>
      <c r="M552" t="s">
        <v>1458</v>
      </c>
      <c r="N552" t="s">
        <v>1458</v>
      </c>
      <c r="O552" t="s">
        <v>1458</v>
      </c>
    </row>
    <row r="553" spans="1:15">
      <c r="A553" t="s">
        <v>2070</v>
      </c>
      <c r="B553" t="str">
        <f t="shared" si="8"/>
        <v>31472</v>
      </c>
      <c r="C553" t="s">
        <v>1458</v>
      </c>
      <c r="D553" t="s">
        <v>1458</v>
      </c>
      <c r="E553" t="s">
        <v>1458</v>
      </c>
      <c r="F553" t="s">
        <v>1458</v>
      </c>
      <c r="G553" t="s">
        <v>1458</v>
      </c>
      <c r="H553" t="s">
        <v>1458</v>
      </c>
      <c r="I553" t="s">
        <v>1458</v>
      </c>
      <c r="J553" t="s">
        <v>1458</v>
      </c>
      <c r="K553" t="s">
        <v>1458</v>
      </c>
      <c r="L553" t="s">
        <v>1458</v>
      </c>
      <c r="M553" t="s">
        <v>1458</v>
      </c>
      <c r="N553" t="s">
        <v>1458</v>
      </c>
      <c r="O553" t="s">
        <v>1458</v>
      </c>
    </row>
    <row r="554" spans="1:15">
      <c r="A554" t="s">
        <v>2071</v>
      </c>
      <c r="B554" t="str">
        <f t="shared" si="8"/>
        <v>31473</v>
      </c>
      <c r="C554" t="s">
        <v>1458</v>
      </c>
      <c r="D554" t="s">
        <v>1458</v>
      </c>
      <c r="E554" t="s">
        <v>1458</v>
      </c>
      <c r="F554" t="s">
        <v>1458</v>
      </c>
      <c r="G554" t="s">
        <v>1458</v>
      </c>
      <c r="H554" t="s">
        <v>1458</v>
      </c>
      <c r="I554" t="s">
        <v>1458</v>
      </c>
      <c r="J554" t="s">
        <v>1458</v>
      </c>
      <c r="K554" t="s">
        <v>1458</v>
      </c>
      <c r="L554" t="s">
        <v>1458</v>
      </c>
      <c r="M554" t="s">
        <v>1458</v>
      </c>
      <c r="N554" t="s">
        <v>1458</v>
      </c>
      <c r="O554" t="s">
        <v>1458</v>
      </c>
    </row>
    <row r="555" spans="1:15">
      <c r="A555" t="s">
        <v>2072</v>
      </c>
      <c r="B555" t="str">
        <f t="shared" si="8"/>
        <v>31474</v>
      </c>
      <c r="C555" t="s">
        <v>1458</v>
      </c>
      <c r="D555" t="s">
        <v>1458</v>
      </c>
      <c r="E555" t="s">
        <v>1458</v>
      </c>
      <c r="F555" t="s">
        <v>1458</v>
      </c>
      <c r="G555" t="s">
        <v>1458</v>
      </c>
      <c r="H555" t="s">
        <v>1458</v>
      </c>
      <c r="I555" t="s">
        <v>1458</v>
      </c>
      <c r="J555" t="s">
        <v>1458</v>
      </c>
      <c r="K555" t="s">
        <v>1458</v>
      </c>
      <c r="L555" t="s">
        <v>1458</v>
      </c>
      <c r="M555" t="s">
        <v>1458</v>
      </c>
      <c r="N555" t="s">
        <v>1458</v>
      </c>
      <c r="O555" t="s">
        <v>1458</v>
      </c>
    </row>
    <row r="556" spans="1:15">
      <c r="A556" t="s">
        <v>2073</v>
      </c>
      <c r="B556" t="str">
        <f t="shared" si="8"/>
        <v>31475</v>
      </c>
      <c r="C556" t="s">
        <v>1458</v>
      </c>
      <c r="D556" t="s">
        <v>1458</v>
      </c>
      <c r="E556" t="s">
        <v>1458</v>
      </c>
      <c r="F556" t="s">
        <v>1458</v>
      </c>
      <c r="G556" t="s">
        <v>1458</v>
      </c>
      <c r="H556" t="s">
        <v>1458</v>
      </c>
      <c r="I556" t="s">
        <v>1458</v>
      </c>
      <c r="J556" t="s">
        <v>1458</v>
      </c>
      <c r="K556" t="s">
        <v>1458</v>
      </c>
      <c r="L556" t="s">
        <v>1458</v>
      </c>
      <c r="M556" t="s">
        <v>1458</v>
      </c>
      <c r="N556" t="s">
        <v>1458</v>
      </c>
      <c r="O556" t="s">
        <v>1458</v>
      </c>
    </row>
    <row r="557" spans="1:15">
      <c r="A557" t="s">
        <v>2074</v>
      </c>
      <c r="B557" t="str">
        <f t="shared" si="8"/>
        <v>31476</v>
      </c>
      <c r="C557" t="s">
        <v>1458</v>
      </c>
      <c r="D557" t="s">
        <v>1458</v>
      </c>
      <c r="E557" t="s">
        <v>1458</v>
      </c>
      <c r="F557" t="s">
        <v>1458</v>
      </c>
      <c r="G557" t="s">
        <v>1458</v>
      </c>
      <c r="H557" t="s">
        <v>1458</v>
      </c>
      <c r="I557" t="s">
        <v>1458</v>
      </c>
      <c r="J557" t="s">
        <v>1458</v>
      </c>
      <c r="K557" t="s">
        <v>1458</v>
      </c>
      <c r="L557" t="s">
        <v>1458</v>
      </c>
      <c r="M557" t="s">
        <v>1458</v>
      </c>
      <c r="N557" t="s">
        <v>1458</v>
      </c>
      <c r="O557" t="s">
        <v>1458</v>
      </c>
    </row>
    <row r="558" spans="1:15">
      <c r="A558" t="s">
        <v>2075</v>
      </c>
      <c r="B558" t="str">
        <f t="shared" si="8"/>
        <v>31477</v>
      </c>
      <c r="C558" t="s">
        <v>1458</v>
      </c>
      <c r="D558" t="s">
        <v>1458</v>
      </c>
      <c r="E558" t="s">
        <v>1458</v>
      </c>
      <c r="F558">
        <v>1</v>
      </c>
      <c r="G558" t="s">
        <v>1458</v>
      </c>
      <c r="H558" t="s">
        <v>1458</v>
      </c>
      <c r="I558" t="s">
        <v>1458</v>
      </c>
      <c r="J558" t="s">
        <v>1458</v>
      </c>
      <c r="K558" t="s">
        <v>1458</v>
      </c>
      <c r="L558" t="s">
        <v>1458</v>
      </c>
      <c r="M558" t="s">
        <v>1458</v>
      </c>
      <c r="N558" t="s">
        <v>1458</v>
      </c>
      <c r="O558">
        <v>1</v>
      </c>
    </row>
    <row r="559" spans="1:15">
      <c r="A559" t="s">
        <v>2076</v>
      </c>
      <c r="B559" t="str">
        <f t="shared" si="8"/>
        <v>31478</v>
      </c>
      <c r="C559" t="s">
        <v>1458</v>
      </c>
      <c r="D559" t="s">
        <v>1458</v>
      </c>
      <c r="E559" t="s">
        <v>1458</v>
      </c>
      <c r="F559" t="s">
        <v>1458</v>
      </c>
      <c r="G559" t="s">
        <v>1458</v>
      </c>
      <c r="H559" t="s">
        <v>1458</v>
      </c>
      <c r="I559" t="s">
        <v>1458</v>
      </c>
      <c r="J559" t="s">
        <v>1458</v>
      </c>
      <c r="K559" t="s">
        <v>1458</v>
      </c>
      <c r="L559" t="s">
        <v>1458</v>
      </c>
      <c r="M559" t="s">
        <v>1458</v>
      </c>
      <c r="N559" t="s">
        <v>1458</v>
      </c>
      <c r="O559" t="s">
        <v>1458</v>
      </c>
    </row>
    <row r="560" spans="1:15">
      <c r="A560" t="s">
        <v>2077</v>
      </c>
      <c r="B560" t="str">
        <f t="shared" si="8"/>
        <v>31479</v>
      </c>
      <c r="C560" t="s">
        <v>1458</v>
      </c>
      <c r="D560" t="s">
        <v>1458</v>
      </c>
      <c r="E560" t="s">
        <v>1458</v>
      </c>
      <c r="F560" t="s">
        <v>1458</v>
      </c>
      <c r="G560" t="s">
        <v>1458</v>
      </c>
      <c r="H560" t="s">
        <v>1458</v>
      </c>
      <c r="I560" t="s">
        <v>1458</v>
      </c>
      <c r="J560" t="s">
        <v>1458</v>
      </c>
      <c r="K560" t="s">
        <v>1458</v>
      </c>
      <c r="L560" t="s">
        <v>1458</v>
      </c>
      <c r="M560" t="s">
        <v>1458</v>
      </c>
      <c r="N560" t="s">
        <v>1458</v>
      </c>
      <c r="O560" t="s">
        <v>1458</v>
      </c>
    </row>
    <row r="561" spans="1:15">
      <c r="A561" t="s">
        <v>1570</v>
      </c>
      <c r="B561" t="str">
        <f t="shared" si="8"/>
        <v>31479</v>
      </c>
      <c r="C561" t="s">
        <v>1458</v>
      </c>
      <c r="D561" t="s">
        <v>1458</v>
      </c>
      <c r="E561" t="s">
        <v>1458</v>
      </c>
      <c r="F561" t="s">
        <v>1458</v>
      </c>
      <c r="G561">
        <v>2</v>
      </c>
      <c r="H561">
        <v>1</v>
      </c>
      <c r="I561" t="s">
        <v>1458</v>
      </c>
      <c r="J561" t="s">
        <v>1458</v>
      </c>
      <c r="K561" t="s">
        <v>1458</v>
      </c>
      <c r="L561" t="s">
        <v>1458</v>
      </c>
      <c r="M561" t="s">
        <v>1458</v>
      </c>
      <c r="N561" t="s">
        <v>1458</v>
      </c>
      <c r="O561">
        <v>3</v>
      </c>
    </row>
    <row r="562" spans="1:15">
      <c r="A562" t="s">
        <v>2078</v>
      </c>
      <c r="B562" t="str">
        <f t="shared" si="8"/>
        <v>31480</v>
      </c>
      <c r="C562" t="s">
        <v>1458</v>
      </c>
      <c r="D562" t="s">
        <v>1458</v>
      </c>
      <c r="E562" t="s">
        <v>1458</v>
      </c>
      <c r="F562" t="s">
        <v>1458</v>
      </c>
      <c r="G562" t="s">
        <v>1458</v>
      </c>
      <c r="H562" t="s">
        <v>1458</v>
      </c>
      <c r="I562" t="s">
        <v>1458</v>
      </c>
      <c r="J562" t="s">
        <v>1458</v>
      </c>
      <c r="K562" t="s">
        <v>1458</v>
      </c>
      <c r="L562" t="s">
        <v>1458</v>
      </c>
      <c r="M562" t="s">
        <v>1458</v>
      </c>
      <c r="N562" t="s">
        <v>1458</v>
      </c>
      <c r="O562" t="s">
        <v>1458</v>
      </c>
    </row>
    <row r="563" spans="1:15">
      <c r="A563" t="s">
        <v>2079</v>
      </c>
      <c r="B563" t="str">
        <f t="shared" si="8"/>
        <v>31481</v>
      </c>
      <c r="C563" t="s">
        <v>1458</v>
      </c>
      <c r="D563" t="s">
        <v>1458</v>
      </c>
      <c r="E563" t="s">
        <v>1458</v>
      </c>
      <c r="F563" t="s">
        <v>1458</v>
      </c>
      <c r="G563" t="s">
        <v>1458</v>
      </c>
      <c r="H563" t="s">
        <v>1458</v>
      </c>
      <c r="I563" t="s">
        <v>1458</v>
      </c>
      <c r="J563" t="s">
        <v>1458</v>
      </c>
      <c r="K563" t="s">
        <v>1458</v>
      </c>
      <c r="L563" t="s">
        <v>1458</v>
      </c>
      <c r="M563" t="s">
        <v>1458</v>
      </c>
      <c r="N563" t="s">
        <v>1458</v>
      </c>
      <c r="O563" t="s">
        <v>1458</v>
      </c>
    </row>
    <row r="564" spans="1:15">
      <c r="A564" t="s">
        <v>2080</v>
      </c>
      <c r="B564" t="str">
        <f t="shared" si="8"/>
        <v>31482</v>
      </c>
      <c r="C564" t="s">
        <v>1458</v>
      </c>
      <c r="D564" t="s">
        <v>1458</v>
      </c>
      <c r="E564" t="s">
        <v>1458</v>
      </c>
      <c r="F564" t="s">
        <v>1458</v>
      </c>
      <c r="G564" t="s">
        <v>1458</v>
      </c>
      <c r="H564" t="s">
        <v>1458</v>
      </c>
      <c r="I564" t="s">
        <v>1458</v>
      </c>
      <c r="J564" t="s">
        <v>1458</v>
      </c>
      <c r="K564" t="s">
        <v>1458</v>
      </c>
      <c r="L564" t="s">
        <v>1458</v>
      </c>
      <c r="M564" t="s">
        <v>1458</v>
      </c>
      <c r="N564" t="s">
        <v>1458</v>
      </c>
      <c r="O564" t="s">
        <v>1458</v>
      </c>
    </row>
    <row r="565" spans="1:15">
      <c r="A565" t="s">
        <v>2081</v>
      </c>
      <c r="B565" t="str">
        <f t="shared" si="8"/>
        <v>31483</v>
      </c>
      <c r="C565" t="s">
        <v>1458</v>
      </c>
      <c r="D565" t="s">
        <v>1458</v>
      </c>
      <c r="E565" t="s">
        <v>1458</v>
      </c>
      <c r="F565" t="s">
        <v>1458</v>
      </c>
      <c r="G565" t="s">
        <v>1458</v>
      </c>
      <c r="H565" t="s">
        <v>1458</v>
      </c>
      <c r="I565" t="s">
        <v>1458</v>
      </c>
      <c r="J565" t="s">
        <v>1458</v>
      </c>
      <c r="K565" t="s">
        <v>1458</v>
      </c>
      <c r="L565" t="s">
        <v>1458</v>
      </c>
      <c r="M565" t="s">
        <v>1458</v>
      </c>
      <c r="N565" t="s">
        <v>1458</v>
      </c>
      <c r="O565" t="s">
        <v>1458</v>
      </c>
    </row>
    <row r="566" spans="1:15">
      <c r="A566" t="s">
        <v>1571</v>
      </c>
      <c r="B566" t="str">
        <f t="shared" si="8"/>
        <v>31484</v>
      </c>
      <c r="C566">
        <v>6</v>
      </c>
      <c r="D566">
        <v>5</v>
      </c>
      <c r="E566">
        <v>6</v>
      </c>
      <c r="F566">
        <v>1</v>
      </c>
      <c r="G566">
        <v>7</v>
      </c>
      <c r="H566">
        <v>6</v>
      </c>
      <c r="I566">
        <v>14</v>
      </c>
      <c r="J566">
        <v>12</v>
      </c>
      <c r="K566">
        <v>4</v>
      </c>
      <c r="L566">
        <v>4</v>
      </c>
      <c r="M566">
        <v>4</v>
      </c>
      <c r="N566">
        <v>1</v>
      </c>
      <c r="O566">
        <v>70</v>
      </c>
    </row>
    <row r="567" spans="1:15">
      <c r="A567" t="s">
        <v>2082</v>
      </c>
      <c r="B567" t="str">
        <f t="shared" si="8"/>
        <v>31485</v>
      </c>
      <c r="C567" t="s">
        <v>1458</v>
      </c>
      <c r="D567" t="s">
        <v>1458</v>
      </c>
      <c r="E567" t="s">
        <v>1458</v>
      </c>
      <c r="F567" t="s">
        <v>1458</v>
      </c>
      <c r="G567" t="s">
        <v>1458</v>
      </c>
      <c r="H567" t="s">
        <v>1458</v>
      </c>
      <c r="I567" t="s">
        <v>1458</v>
      </c>
      <c r="J567" t="s">
        <v>1458</v>
      </c>
      <c r="K567" t="s">
        <v>1458</v>
      </c>
      <c r="L567" t="s">
        <v>1458</v>
      </c>
      <c r="M567" t="s">
        <v>1458</v>
      </c>
      <c r="N567" t="s">
        <v>1458</v>
      </c>
      <c r="O567" t="s">
        <v>1458</v>
      </c>
    </row>
    <row r="568" spans="1:15">
      <c r="A568" t="s">
        <v>1572</v>
      </c>
      <c r="B568" t="str">
        <f t="shared" si="8"/>
        <v>31486</v>
      </c>
      <c r="C568" t="s">
        <v>1458</v>
      </c>
      <c r="D568" t="s">
        <v>1458</v>
      </c>
      <c r="E568" t="s">
        <v>1458</v>
      </c>
      <c r="F568" t="s">
        <v>1458</v>
      </c>
      <c r="G568" t="s">
        <v>1458</v>
      </c>
      <c r="H568" t="s">
        <v>1458</v>
      </c>
      <c r="I568" t="s">
        <v>1458</v>
      </c>
      <c r="J568" t="s">
        <v>1458</v>
      </c>
      <c r="K568" t="s">
        <v>1458</v>
      </c>
      <c r="L568" t="s">
        <v>1458</v>
      </c>
      <c r="M568" t="s">
        <v>1458</v>
      </c>
      <c r="N568" t="s">
        <v>1458</v>
      </c>
      <c r="O568" t="s">
        <v>1458</v>
      </c>
    </row>
    <row r="569" spans="1:15">
      <c r="A569" t="s">
        <v>2083</v>
      </c>
      <c r="B569" t="str">
        <f t="shared" si="8"/>
        <v>31487</v>
      </c>
      <c r="C569" t="s">
        <v>1458</v>
      </c>
      <c r="D569" t="s">
        <v>1458</v>
      </c>
      <c r="E569" t="s">
        <v>1458</v>
      </c>
      <c r="F569" t="s">
        <v>1458</v>
      </c>
      <c r="G569" t="s">
        <v>1458</v>
      </c>
      <c r="H569" t="s">
        <v>1458</v>
      </c>
      <c r="I569" t="s">
        <v>1458</v>
      </c>
      <c r="J569" t="s">
        <v>1458</v>
      </c>
      <c r="K569" t="s">
        <v>1458</v>
      </c>
      <c r="L569" t="s">
        <v>1458</v>
      </c>
      <c r="M569" t="s">
        <v>1458</v>
      </c>
      <c r="N569" t="s">
        <v>1458</v>
      </c>
      <c r="O569" t="s">
        <v>1458</v>
      </c>
    </row>
    <row r="570" spans="1:15">
      <c r="A570" t="s">
        <v>2084</v>
      </c>
      <c r="B570" t="str">
        <f t="shared" si="8"/>
        <v>31487</v>
      </c>
      <c r="C570" t="s">
        <v>1458</v>
      </c>
      <c r="D570" t="s">
        <v>1458</v>
      </c>
      <c r="E570" t="s">
        <v>1458</v>
      </c>
      <c r="F570" t="s">
        <v>1458</v>
      </c>
      <c r="G570" t="s">
        <v>1458</v>
      </c>
      <c r="H570" t="s">
        <v>1458</v>
      </c>
      <c r="I570" t="s">
        <v>1458</v>
      </c>
      <c r="J570" t="s">
        <v>1458</v>
      </c>
      <c r="K570" t="s">
        <v>1458</v>
      </c>
      <c r="L570" t="s">
        <v>1458</v>
      </c>
      <c r="M570" t="s">
        <v>1458</v>
      </c>
      <c r="N570" t="s">
        <v>1458</v>
      </c>
      <c r="O570" t="s">
        <v>1458</v>
      </c>
    </row>
    <row r="571" spans="1:15">
      <c r="A571" t="s">
        <v>2085</v>
      </c>
      <c r="B571" t="str">
        <f t="shared" si="8"/>
        <v>31488</v>
      </c>
      <c r="C571" t="s">
        <v>1458</v>
      </c>
      <c r="D571" t="s">
        <v>1458</v>
      </c>
      <c r="E571" t="s">
        <v>1458</v>
      </c>
      <c r="F571" t="s">
        <v>1458</v>
      </c>
      <c r="G571" t="s">
        <v>1458</v>
      </c>
      <c r="H571">
        <v>1</v>
      </c>
      <c r="I571" t="s">
        <v>1458</v>
      </c>
      <c r="J571" t="s">
        <v>1458</v>
      </c>
      <c r="K571" t="s">
        <v>1458</v>
      </c>
      <c r="L571" t="s">
        <v>1458</v>
      </c>
      <c r="M571" t="s">
        <v>1458</v>
      </c>
      <c r="N571">
        <v>1</v>
      </c>
      <c r="O571">
        <v>2</v>
      </c>
    </row>
    <row r="572" spans="1:15">
      <c r="A572" t="s">
        <v>2086</v>
      </c>
      <c r="B572" t="str">
        <f t="shared" si="8"/>
        <v>31489</v>
      </c>
      <c r="C572" t="s">
        <v>1458</v>
      </c>
      <c r="D572" t="s">
        <v>1458</v>
      </c>
      <c r="E572" t="s">
        <v>1458</v>
      </c>
      <c r="F572" t="s">
        <v>1458</v>
      </c>
      <c r="G572" t="s">
        <v>1458</v>
      </c>
      <c r="H572" t="s">
        <v>1458</v>
      </c>
      <c r="I572" t="s">
        <v>1458</v>
      </c>
      <c r="J572" t="s">
        <v>1458</v>
      </c>
      <c r="K572" t="s">
        <v>1458</v>
      </c>
      <c r="L572" t="s">
        <v>1458</v>
      </c>
      <c r="M572" t="s">
        <v>1458</v>
      </c>
      <c r="N572" t="s">
        <v>1458</v>
      </c>
      <c r="O572" t="s">
        <v>1458</v>
      </c>
    </row>
    <row r="573" spans="1:15">
      <c r="A573" t="s">
        <v>2087</v>
      </c>
      <c r="B573" t="str">
        <f t="shared" si="8"/>
        <v>31490</v>
      </c>
      <c r="C573" t="s">
        <v>1458</v>
      </c>
      <c r="D573" t="s">
        <v>1458</v>
      </c>
      <c r="E573" t="s">
        <v>1458</v>
      </c>
      <c r="F573" t="s">
        <v>1458</v>
      </c>
      <c r="G573" t="s">
        <v>1458</v>
      </c>
      <c r="H573" t="s">
        <v>1458</v>
      </c>
      <c r="I573" t="s">
        <v>1458</v>
      </c>
      <c r="J573" t="s">
        <v>1458</v>
      </c>
      <c r="K573" t="s">
        <v>1458</v>
      </c>
      <c r="L573" t="s">
        <v>1458</v>
      </c>
      <c r="M573" t="s">
        <v>1458</v>
      </c>
      <c r="N573" t="s">
        <v>1458</v>
      </c>
      <c r="O573" t="s">
        <v>1458</v>
      </c>
    </row>
    <row r="574" spans="1:15">
      <c r="A574" t="s">
        <v>2088</v>
      </c>
      <c r="B574" t="str">
        <f t="shared" si="8"/>
        <v>31491</v>
      </c>
      <c r="C574" t="s">
        <v>1458</v>
      </c>
      <c r="D574" t="s">
        <v>1458</v>
      </c>
      <c r="E574" t="s">
        <v>1458</v>
      </c>
      <c r="F574" t="s">
        <v>1458</v>
      </c>
      <c r="G574" t="s">
        <v>1458</v>
      </c>
      <c r="H574" t="s">
        <v>1458</v>
      </c>
      <c r="I574" t="s">
        <v>1458</v>
      </c>
      <c r="J574" t="s">
        <v>1458</v>
      </c>
      <c r="K574" t="s">
        <v>1458</v>
      </c>
      <c r="L574" t="s">
        <v>1458</v>
      </c>
      <c r="M574" t="s">
        <v>1458</v>
      </c>
      <c r="N574" t="s">
        <v>1458</v>
      </c>
      <c r="O574" t="s">
        <v>1458</v>
      </c>
    </row>
    <row r="575" spans="1:15">
      <c r="A575" t="s">
        <v>1573</v>
      </c>
      <c r="B575" t="str">
        <f t="shared" si="8"/>
        <v>31491</v>
      </c>
      <c r="C575" t="s">
        <v>1458</v>
      </c>
      <c r="D575">
        <v>2</v>
      </c>
      <c r="E575" t="s">
        <v>1458</v>
      </c>
      <c r="F575" t="s">
        <v>1458</v>
      </c>
      <c r="G575" t="s">
        <v>1458</v>
      </c>
      <c r="H575" t="s">
        <v>1458</v>
      </c>
      <c r="I575" t="s">
        <v>1458</v>
      </c>
      <c r="J575" t="s">
        <v>1458</v>
      </c>
      <c r="K575" t="s">
        <v>1458</v>
      </c>
      <c r="L575" t="s">
        <v>1458</v>
      </c>
      <c r="M575" t="s">
        <v>1458</v>
      </c>
      <c r="N575" t="s">
        <v>1458</v>
      </c>
      <c r="O575">
        <v>2</v>
      </c>
    </row>
    <row r="576" spans="1:15">
      <c r="A576" t="s">
        <v>2089</v>
      </c>
      <c r="B576" t="str">
        <f t="shared" si="8"/>
        <v>31492</v>
      </c>
      <c r="C576" t="s">
        <v>1458</v>
      </c>
      <c r="D576" t="s">
        <v>1458</v>
      </c>
      <c r="E576" t="s">
        <v>1458</v>
      </c>
      <c r="F576" t="s">
        <v>1458</v>
      </c>
      <c r="G576" t="s">
        <v>1458</v>
      </c>
      <c r="H576" t="s">
        <v>1458</v>
      </c>
      <c r="I576" t="s">
        <v>1458</v>
      </c>
      <c r="J576" t="s">
        <v>1458</v>
      </c>
      <c r="K576" t="s">
        <v>1458</v>
      </c>
      <c r="L576" t="s">
        <v>1458</v>
      </c>
      <c r="M576" t="s">
        <v>1458</v>
      </c>
      <c r="N576" t="s">
        <v>1458</v>
      </c>
      <c r="O576" t="s">
        <v>1458</v>
      </c>
    </row>
    <row r="577" spans="1:15">
      <c r="A577" t="s">
        <v>1574</v>
      </c>
      <c r="B577" t="str">
        <f t="shared" si="8"/>
        <v>31493</v>
      </c>
      <c r="C577" t="s">
        <v>1458</v>
      </c>
      <c r="D577">
        <v>1</v>
      </c>
      <c r="E577">
        <v>1</v>
      </c>
      <c r="F577">
        <v>3</v>
      </c>
      <c r="G577">
        <v>1</v>
      </c>
      <c r="H577" t="s">
        <v>1458</v>
      </c>
      <c r="I577">
        <v>1</v>
      </c>
      <c r="J577">
        <v>1</v>
      </c>
      <c r="K577">
        <v>1</v>
      </c>
      <c r="L577">
        <v>2</v>
      </c>
      <c r="M577" t="s">
        <v>1458</v>
      </c>
      <c r="N577" t="s">
        <v>1458</v>
      </c>
      <c r="O577">
        <v>11</v>
      </c>
    </row>
    <row r="578" spans="1:15">
      <c r="A578" t="s">
        <v>2090</v>
      </c>
      <c r="B578" t="str">
        <f t="shared" si="8"/>
        <v>31494</v>
      </c>
      <c r="C578" t="s">
        <v>1458</v>
      </c>
      <c r="D578" t="s">
        <v>1458</v>
      </c>
      <c r="E578" t="s">
        <v>1458</v>
      </c>
      <c r="F578" t="s">
        <v>1458</v>
      </c>
      <c r="G578" t="s">
        <v>1458</v>
      </c>
      <c r="H578" t="s">
        <v>1458</v>
      </c>
      <c r="I578" t="s">
        <v>1458</v>
      </c>
      <c r="J578" t="s">
        <v>1458</v>
      </c>
      <c r="K578" t="s">
        <v>1458</v>
      </c>
      <c r="L578" t="s">
        <v>1458</v>
      </c>
      <c r="M578" t="s">
        <v>1458</v>
      </c>
      <c r="N578" t="s">
        <v>1458</v>
      </c>
      <c r="O578" t="s">
        <v>1458</v>
      </c>
    </row>
    <row r="579" spans="1:15">
      <c r="A579" t="s">
        <v>2091</v>
      </c>
      <c r="B579" t="str">
        <f t="shared" ref="B579:B642" si="9">MID(A579,1,5)</f>
        <v>31495</v>
      </c>
      <c r="C579" t="s">
        <v>1458</v>
      </c>
      <c r="D579" t="s">
        <v>1458</v>
      </c>
      <c r="E579" t="s">
        <v>1458</v>
      </c>
      <c r="F579" t="s">
        <v>1458</v>
      </c>
      <c r="G579" t="s">
        <v>1458</v>
      </c>
      <c r="H579" t="s">
        <v>1458</v>
      </c>
      <c r="I579" t="s">
        <v>1458</v>
      </c>
      <c r="J579" t="s">
        <v>1458</v>
      </c>
      <c r="K579" t="s">
        <v>1458</v>
      </c>
      <c r="L579" t="s">
        <v>1458</v>
      </c>
      <c r="M579" t="s">
        <v>1458</v>
      </c>
      <c r="N579" t="s">
        <v>1458</v>
      </c>
      <c r="O579" t="s">
        <v>1458</v>
      </c>
    </row>
    <row r="580" spans="1:15">
      <c r="A580" t="s">
        <v>2092</v>
      </c>
      <c r="B580" t="str">
        <f t="shared" si="9"/>
        <v>31496</v>
      </c>
      <c r="C580" t="s">
        <v>1458</v>
      </c>
      <c r="D580" t="s">
        <v>1458</v>
      </c>
      <c r="E580" t="s">
        <v>1458</v>
      </c>
      <c r="F580" t="s">
        <v>1458</v>
      </c>
      <c r="G580" t="s">
        <v>1458</v>
      </c>
      <c r="H580" t="s">
        <v>1458</v>
      </c>
      <c r="I580" t="s">
        <v>1458</v>
      </c>
      <c r="J580" t="s">
        <v>1458</v>
      </c>
      <c r="K580" t="s">
        <v>1458</v>
      </c>
      <c r="L580" t="s">
        <v>1458</v>
      </c>
      <c r="M580" t="s">
        <v>1458</v>
      </c>
      <c r="N580" t="s">
        <v>1458</v>
      </c>
      <c r="O580" t="s">
        <v>1458</v>
      </c>
    </row>
    <row r="581" spans="1:15">
      <c r="A581" t="s">
        <v>1575</v>
      </c>
      <c r="B581" t="str">
        <f t="shared" si="9"/>
        <v>31497</v>
      </c>
      <c r="C581" t="s">
        <v>1458</v>
      </c>
      <c r="D581" t="s">
        <v>1458</v>
      </c>
      <c r="E581">
        <v>1</v>
      </c>
      <c r="F581" t="s">
        <v>1458</v>
      </c>
      <c r="G581" t="s">
        <v>1458</v>
      </c>
      <c r="H581" t="s">
        <v>1458</v>
      </c>
      <c r="I581" t="s">
        <v>1458</v>
      </c>
      <c r="J581" t="s">
        <v>1458</v>
      </c>
      <c r="K581" t="s">
        <v>1458</v>
      </c>
      <c r="L581" t="s">
        <v>1458</v>
      </c>
      <c r="M581" t="s">
        <v>1458</v>
      </c>
      <c r="N581" t="s">
        <v>1458</v>
      </c>
      <c r="O581">
        <v>1</v>
      </c>
    </row>
    <row r="582" spans="1:15">
      <c r="A582" t="s">
        <v>2093</v>
      </c>
      <c r="B582" t="str">
        <f t="shared" si="9"/>
        <v>31498</v>
      </c>
      <c r="C582" t="s">
        <v>1458</v>
      </c>
      <c r="D582" t="s">
        <v>1458</v>
      </c>
      <c r="E582" t="s">
        <v>1458</v>
      </c>
      <c r="F582" t="s">
        <v>1458</v>
      </c>
      <c r="G582" t="s">
        <v>1458</v>
      </c>
      <c r="H582" t="s">
        <v>1458</v>
      </c>
      <c r="I582" t="s">
        <v>1458</v>
      </c>
      <c r="J582" t="s">
        <v>1458</v>
      </c>
      <c r="K582" t="s">
        <v>1458</v>
      </c>
      <c r="L582" t="s">
        <v>1458</v>
      </c>
      <c r="M582" t="s">
        <v>1458</v>
      </c>
      <c r="N582" t="s">
        <v>1458</v>
      </c>
      <c r="O582" t="s">
        <v>1458</v>
      </c>
    </row>
    <row r="583" spans="1:15">
      <c r="A583" t="s">
        <v>2094</v>
      </c>
      <c r="B583" t="str">
        <f t="shared" si="9"/>
        <v>31499</v>
      </c>
      <c r="C583" t="s">
        <v>1458</v>
      </c>
      <c r="D583" t="s">
        <v>1458</v>
      </c>
      <c r="E583" t="s">
        <v>1458</v>
      </c>
      <c r="F583" t="s">
        <v>1458</v>
      </c>
      <c r="G583" t="s">
        <v>1458</v>
      </c>
      <c r="H583" t="s">
        <v>1458</v>
      </c>
      <c r="I583" t="s">
        <v>1458</v>
      </c>
      <c r="J583" t="s">
        <v>1458</v>
      </c>
      <c r="K583" t="s">
        <v>1458</v>
      </c>
      <c r="L583" t="s">
        <v>1458</v>
      </c>
      <c r="M583" t="s">
        <v>1458</v>
      </c>
      <c r="N583" t="s">
        <v>1458</v>
      </c>
      <c r="O583" t="s">
        <v>1458</v>
      </c>
    </row>
    <row r="584" spans="1:15">
      <c r="A584" t="s">
        <v>2095</v>
      </c>
      <c r="B584" t="str">
        <f t="shared" si="9"/>
        <v>31499</v>
      </c>
      <c r="C584" t="s">
        <v>1458</v>
      </c>
      <c r="D584" t="s">
        <v>1458</v>
      </c>
      <c r="E584" t="s">
        <v>1458</v>
      </c>
      <c r="F584" t="s">
        <v>1458</v>
      </c>
      <c r="G584" t="s">
        <v>1458</v>
      </c>
      <c r="H584" t="s">
        <v>1458</v>
      </c>
      <c r="I584" t="s">
        <v>1458</v>
      </c>
      <c r="J584" t="s">
        <v>1458</v>
      </c>
      <c r="K584" t="s">
        <v>1458</v>
      </c>
      <c r="L584" t="s">
        <v>1458</v>
      </c>
      <c r="M584" t="s">
        <v>1458</v>
      </c>
      <c r="N584" t="s">
        <v>1458</v>
      </c>
      <c r="O584" t="s">
        <v>1458</v>
      </c>
    </row>
    <row r="585" spans="1:15">
      <c r="A585" t="s">
        <v>2096</v>
      </c>
      <c r="B585" t="str">
        <f t="shared" si="9"/>
        <v>31500</v>
      </c>
      <c r="C585" t="s">
        <v>1458</v>
      </c>
      <c r="D585" t="s">
        <v>1458</v>
      </c>
      <c r="E585" t="s">
        <v>1458</v>
      </c>
      <c r="F585">
        <v>1</v>
      </c>
      <c r="G585">
        <v>1</v>
      </c>
      <c r="H585" t="s">
        <v>1458</v>
      </c>
      <c r="I585" t="s">
        <v>1458</v>
      </c>
      <c r="J585" t="s">
        <v>1458</v>
      </c>
      <c r="K585" t="s">
        <v>1458</v>
      </c>
      <c r="L585" t="s">
        <v>1458</v>
      </c>
      <c r="M585" t="s">
        <v>1458</v>
      </c>
      <c r="N585" t="s">
        <v>1458</v>
      </c>
      <c r="O585">
        <v>2</v>
      </c>
    </row>
    <row r="586" spans="1:15">
      <c r="A586" t="s">
        <v>2097</v>
      </c>
      <c r="B586" t="str">
        <f t="shared" si="9"/>
        <v>31501</v>
      </c>
      <c r="C586" t="s">
        <v>1458</v>
      </c>
      <c r="D586" t="s">
        <v>1458</v>
      </c>
      <c r="E586" t="s">
        <v>1458</v>
      </c>
      <c r="F586">
        <v>3</v>
      </c>
      <c r="G586" t="s">
        <v>1458</v>
      </c>
      <c r="H586">
        <v>1</v>
      </c>
      <c r="I586">
        <v>1</v>
      </c>
      <c r="J586" t="s">
        <v>1458</v>
      </c>
      <c r="K586" t="s">
        <v>1458</v>
      </c>
      <c r="L586" t="s">
        <v>1458</v>
      </c>
      <c r="M586" t="s">
        <v>1458</v>
      </c>
      <c r="N586" t="s">
        <v>1458</v>
      </c>
      <c r="O586">
        <v>5</v>
      </c>
    </row>
    <row r="587" spans="1:15">
      <c r="A587" t="s">
        <v>1576</v>
      </c>
      <c r="B587" t="str">
        <f t="shared" si="9"/>
        <v>31501</v>
      </c>
      <c r="C587" t="s">
        <v>1458</v>
      </c>
      <c r="D587" t="s">
        <v>1458</v>
      </c>
      <c r="E587" t="s">
        <v>1458</v>
      </c>
      <c r="F587" t="s">
        <v>1458</v>
      </c>
      <c r="G587" t="s">
        <v>1458</v>
      </c>
      <c r="H587" t="s">
        <v>1458</v>
      </c>
      <c r="I587" t="s">
        <v>1458</v>
      </c>
      <c r="J587" t="s">
        <v>1458</v>
      </c>
      <c r="K587" t="s">
        <v>1458</v>
      </c>
      <c r="L587" t="s">
        <v>1458</v>
      </c>
      <c r="M587" t="s">
        <v>1458</v>
      </c>
      <c r="N587" t="s">
        <v>1458</v>
      </c>
      <c r="O587" t="s">
        <v>1458</v>
      </c>
    </row>
    <row r="588" spans="1:15">
      <c r="A588" t="s">
        <v>1577</v>
      </c>
      <c r="B588" t="str">
        <f t="shared" si="9"/>
        <v>31502</v>
      </c>
      <c r="C588" t="s">
        <v>1458</v>
      </c>
      <c r="D588" t="s">
        <v>1458</v>
      </c>
      <c r="E588" t="s">
        <v>1458</v>
      </c>
      <c r="F588" t="s">
        <v>1458</v>
      </c>
      <c r="G588" t="s">
        <v>1458</v>
      </c>
      <c r="H588">
        <v>1</v>
      </c>
      <c r="I588">
        <v>1</v>
      </c>
      <c r="J588" t="s">
        <v>1458</v>
      </c>
      <c r="K588" t="s">
        <v>1458</v>
      </c>
      <c r="L588" t="s">
        <v>1458</v>
      </c>
      <c r="M588" t="s">
        <v>1458</v>
      </c>
      <c r="N588" t="s">
        <v>1458</v>
      </c>
      <c r="O588">
        <v>2</v>
      </c>
    </row>
    <row r="589" spans="1:15">
      <c r="A589" t="s">
        <v>2098</v>
      </c>
      <c r="B589" t="str">
        <f t="shared" si="9"/>
        <v>31503</v>
      </c>
      <c r="C589" t="s">
        <v>1458</v>
      </c>
      <c r="D589" t="s">
        <v>1458</v>
      </c>
      <c r="E589" t="s">
        <v>1458</v>
      </c>
      <c r="F589" t="s">
        <v>1458</v>
      </c>
      <c r="G589" t="s">
        <v>1458</v>
      </c>
      <c r="H589" t="s">
        <v>1458</v>
      </c>
      <c r="I589" t="s">
        <v>1458</v>
      </c>
      <c r="J589" t="s">
        <v>1458</v>
      </c>
      <c r="K589" t="s">
        <v>1458</v>
      </c>
      <c r="L589" t="s">
        <v>1458</v>
      </c>
      <c r="M589" t="s">
        <v>1458</v>
      </c>
      <c r="N589" t="s">
        <v>1458</v>
      </c>
      <c r="O589" t="s">
        <v>1458</v>
      </c>
    </row>
    <row r="590" spans="1:15">
      <c r="A590" t="s">
        <v>2099</v>
      </c>
      <c r="B590" t="str">
        <f t="shared" si="9"/>
        <v>31504</v>
      </c>
      <c r="C590" t="s">
        <v>1458</v>
      </c>
      <c r="D590" t="s">
        <v>1458</v>
      </c>
      <c r="E590" t="s">
        <v>1458</v>
      </c>
      <c r="F590" t="s">
        <v>1458</v>
      </c>
      <c r="G590" t="s">
        <v>1458</v>
      </c>
      <c r="H590" t="s">
        <v>1458</v>
      </c>
      <c r="I590" t="s">
        <v>1458</v>
      </c>
      <c r="J590" t="s">
        <v>1458</v>
      </c>
      <c r="K590" t="s">
        <v>1458</v>
      </c>
      <c r="L590" t="s">
        <v>1458</v>
      </c>
      <c r="M590" t="s">
        <v>1458</v>
      </c>
      <c r="N590" t="s">
        <v>1458</v>
      </c>
      <c r="O590" t="s">
        <v>1458</v>
      </c>
    </row>
    <row r="591" spans="1:15">
      <c r="A591" t="s">
        <v>1578</v>
      </c>
      <c r="B591" t="str">
        <f t="shared" si="9"/>
        <v>31505</v>
      </c>
      <c r="C591" t="s">
        <v>1458</v>
      </c>
      <c r="D591">
        <v>2</v>
      </c>
      <c r="E591">
        <v>2</v>
      </c>
      <c r="F591" t="s">
        <v>1458</v>
      </c>
      <c r="G591" t="s">
        <v>1458</v>
      </c>
      <c r="H591">
        <v>2</v>
      </c>
      <c r="I591" t="s">
        <v>1458</v>
      </c>
      <c r="J591">
        <v>1</v>
      </c>
      <c r="K591" t="s">
        <v>1458</v>
      </c>
      <c r="L591" t="s">
        <v>1458</v>
      </c>
      <c r="M591">
        <v>1</v>
      </c>
      <c r="N591" t="s">
        <v>1458</v>
      </c>
      <c r="O591">
        <v>8</v>
      </c>
    </row>
    <row r="592" spans="1:15">
      <c r="A592" t="s">
        <v>1579</v>
      </c>
      <c r="B592" t="str">
        <f t="shared" si="9"/>
        <v>31505</v>
      </c>
      <c r="C592" t="s">
        <v>1458</v>
      </c>
      <c r="D592" t="s">
        <v>1458</v>
      </c>
      <c r="E592" t="s">
        <v>1458</v>
      </c>
      <c r="F592" t="s">
        <v>1458</v>
      </c>
      <c r="G592" t="s">
        <v>1458</v>
      </c>
      <c r="H592" t="s">
        <v>1458</v>
      </c>
      <c r="I592" t="s">
        <v>1458</v>
      </c>
      <c r="J592" t="s">
        <v>1458</v>
      </c>
      <c r="K592" t="s">
        <v>1458</v>
      </c>
      <c r="L592" t="s">
        <v>1458</v>
      </c>
      <c r="M592">
        <v>1</v>
      </c>
      <c r="N592" t="s">
        <v>1458</v>
      </c>
      <c r="O592">
        <v>1</v>
      </c>
    </row>
    <row r="593" spans="1:15">
      <c r="A593" t="s">
        <v>2100</v>
      </c>
      <c r="B593" t="str">
        <f t="shared" si="9"/>
        <v>31505</v>
      </c>
      <c r="C593" t="s">
        <v>1458</v>
      </c>
      <c r="D593" t="s">
        <v>1458</v>
      </c>
      <c r="E593" t="s">
        <v>1458</v>
      </c>
      <c r="F593" t="s">
        <v>1458</v>
      </c>
      <c r="G593" t="s">
        <v>1458</v>
      </c>
      <c r="H593" t="s">
        <v>1458</v>
      </c>
      <c r="I593" t="s">
        <v>1458</v>
      </c>
      <c r="J593" t="s">
        <v>1458</v>
      </c>
      <c r="K593" t="s">
        <v>1458</v>
      </c>
      <c r="L593" t="s">
        <v>1458</v>
      </c>
      <c r="M593" t="s">
        <v>1458</v>
      </c>
      <c r="N593" t="s">
        <v>1458</v>
      </c>
      <c r="O593" t="s">
        <v>1458</v>
      </c>
    </row>
    <row r="594" spans="1:15">
      <c r="A594" t="s">
        <v>2101</v>
      </c>
      <c r="B594" t="str">
        <f t="shared" si="9"/>
        <v>31506</v>
      </c>
      <c r="C594" t="s">
        <v>1458</v>
      </c>
      <c r="D594" t="s">
        <v>1458</v>
      </c>
      <c r="E594" t="s">
        <v>1458</v>
      </c>
      <c r="F594" t="s">
        <v>1458</v>
      </c>
      <c r="G594" t="s">
        <v>1458</v>
      </c>
      <c r="H594" t="s">
        <v>1458</v>
      </c>
      <c r="I594" t="s">
        <v>1458</v>
      </c>
      <c r="J594" t="s">
        <v>1458</v>
      </c>
      <c r="K594" t="s">
        <v>1458</v>
      </c>
      <c r="L594" t="s">
        <v>1458</v>
      </c>
      <c r="M594" t="s">
        <v>1458</v>
      </c>
      <c r="N594" t="s">
        <v>1458</v>
      </c>
      <c r="O594" t="s">
        <v>1458</v>
      </c>
    </row>
    <row r="595" spans="1:15">
      <c r="A595" t="s">
        <v>1580</v>
      </c>
      <c r="B595" t="str">
        <f t="shared" si="9"/>
        <v>31507</v>
      </c>
      <c r="C595" t="s">
        <v>1458</v>
      </c>
      <c r="D595" t="s">
        <v>1458</v>
      </c>
      <c r="E595" t="s">
        <v>1458</v>
      </c>
      <c r="F595" t="s">
        <v>1458</v>
      </c>
      <c r="G595" t="s">
        <v>1458</v>
      </c>
      <c r="H595" t="s">
        <v>1458</v>
      </c>
      <c r="I595" t="s">
        <v>1458</v>
      </c>
      <c r="J595" t="s">
        <v>1458</v>
      </c>
      <c r="K595" t="s">
        <v>1458</v>
      </c>
      <c r="L595" t="s">
        <v>1458</v>
      </c>
      <c r="M595" t="s">
        <v>1458</v>
      </c>
      <c r="N595" t="s">
        <v>1458</v>
      </c>
      <c r="O595" t="s">
        <v>1458</v>
      </c>
    </row>
    <row r="596" spans="1:15">
      <c r="A596" t="s">
        <v>2102</v>
      </c>
      <c r="B596" t="str">
        <f t="shared" si="9"/>
        <v>31508</v>
      </c>
      <c r="C596" t="s">
        <v>1458</v>
      </c>
      <c r="D596" t="s">
        <v>1458</v>
      </c>
      <c r="E596" t="s">
        <v>1458</v>
      </c>
      <c r="F596" t="s">
        <v>1458</v>
      </c>
      <c r="G596">
        <v>1</v>
      </c>
      <c r="H596" t="s">
        <v>1458</v>
      </c>
      <c r="I596" t="s">
        <v>1458</v>
      </c>
      <c r="J596">
        <v>1</v>
      </c>
      <c r="K596" t="s">
        <v>1458</v>
      </c>
      <c r="L596">
        <v>1</v>
      </c>
      <c r="M596" t="s">
        <v>1458</v>
      </c>
      <c r="N596" t="s">
        <v>1458</v>
      </c>
      <c r="O596">
        <v>3</v>
      </c>
    </row>
    <row r="597" spans="1:15">
      <c r="A597" t="s">
        <v>2103</v>
      </c>
      <c r="B597" t="str">
        <f t="shared" si="9"/>
        <v>31509</v>
      </c>
      <c r="C597" t="s">
        <v>1458</v>
      </c>
      <c r="D597" t="s">
        <v>1458</v>
      </c>
      <c r="E597" t="s">
        <v>1458</v>
      </c>
      <c r="F597" t="s">
        <v>1458</v>
      </c>
      <c r="G597" t="s">
        <v>1458</v>
      </c>
      <c r="H597" t="s">
        <v>1458</v>
      </c>
      <c r="I597" t="s">
        <v>1458</v>
      </c>
      <c r="J597" t="s">
        <v>1458</v>
      </c>
      <c r="K597" t="s">
        <v>1458</v>
      </c>
      <c r="L597" t="s">
        <v>1458</v>
      </c>
      <c r="M597" t="s">
        <v>1458</v>
      </c>
      <c r="N597" t="s">
        <v>1458</v>
      </c>
      <c r="O597" t="s">
        <v>1458</v>
      </c>
    </row>
    <row r="598" spans="1:15">
      <c r="A598" t="s">
        <v>2104</v>
      </c>
      <c r="B598" t="str">
        <f t="shared" si="9"/>
        <v>31510</v>
      </c>
      <c r="C598" t="s">
        <v>1458</v>
      </c>
      <c r="D598" t="s">
        <v>1458</v>
      </c>
      <c r="E598" t="s">
        <v>1458</v>
      </c>
      <c r="F598" t="s">
        <v>1458</v>
      </c>
      <c r="G598" t="s">
        <v>1458</v>
      </c>
      <c r="H598" t="s">
        <v>1458</v>
      </c>
      <c r="I598" t="s">
        <v>1458</v>
      </c>
      <c r="J598" t="s">
        <v>1458</v>
      </c>
      <c r="K598" t="s">
        <v>1458</v>
      </c>
      <c r="L598" t="s">
        <v>1458</v>
      </c>
      <c r="M598" t="s">
        <v>1458</v>
      </c>
      <c r="N598" t="s">
        <v>1458</v>
      </c>
      <c r="O598" t="s">
        <v>1458</v>
      </c>
    </row>
    <row r="599" spans="1:15">
      <c r="A599" t="s">
        <v>2105</v>
      </c>
      <c r="B599" t="str">
        <f t="shared" si="9"/>
        <v>31511</v>
      </c>
      <c r="C599" t="s">
        <v>1458</v>
      </c>
      <c r="D599" t="s">
        <v>1458</v>
      </c>
      <c r="E599" t="s">
        <v>1458</v>
      </c>
      <c r="F599" t="s">
        <v>1458</v>
      </c>
      <c r="G599" t="s">
        <v>1458</v>
      </c>
      <c r="H599" t="s">
        <v>1458</v>
      </c>
      <c r="I599" t="s">
        <v>1458</v>
      </c>
      <c r="J599" t="s">
        <v>1458</v>
      </c>
      <c r="K599" t="s">
        <v>1458</v>
      </c>
      <c r="L599" t="s">
        <v>1458</v>
      </c>
      <c r="M599" t="s">
        <v>1458</v>
      </c>
      <c r="N599" t="s">
        <v>1458</v>
      </c>
      <c r="O599" t="s">
        <v>1458</v>
      </c>
    </row>
    <row r="600" spans="1:15">
      <c r="A600" t="s">
        <v>2106</v>
      </c>
      <c r="B600" t="str">
        <f t="shared" si="9"/>
        <v>31512</v>
      </c>
      <c r="C600" t="s">
        <v>1458</v>
      </c>
      <c r="D600" t="s">
        <v>1458</v>
      </c>
      <c r="E600" t="s">
        <v>1458</v>
      </c>
      <c r="F600" t="s">
        <v>1458</v>
      </c>
      <c r="G600" t="s">
        <v>1458</v>
      </c>
      <c r="H600" t="s">
        <v>1458</v>
      </c>
      <c r="I600" t="s">
        <v>1458</v>
      </c>
      <c r="J600" t="s">
        <v>1458</v>
      </c>
      <c r="K600" t="s">
        <v>1458</v>
      </c>
      <c r="L600" t="s">
        <v>1458</v>
      </c>
      <c r="M600" t="s">
        <v>1458</v>
      </c>
      <c r="N600" t="s">
        <v>1458</v>
      </c>
      <c r="O600" t="s">
        <v>1458</v>
      </c>
    </row>
    <row r="601" spans="1:15">
      <c r="A601" t="s">
        <v>1581</v>
      </c>
      <c r="B601" t="str">
        <f t="shared" si="9"/>
        <v>31513</v>
      </c>
      <c r="C601">
        <v>1</v>
      </c>
      <c r="D601" t="s">
        <v>1458</v>
      </c>
      <c r="E601" t="s">
        <v>1458</v>
      </c>
      <c r="F601" t="s">
        <v>1458</v>
      </c>
      <c r="G601">
        <v>2</v>
      </c>
      <c r="H601">
        <v>2</v>
      </c>
      <c r="I601" t="s">
        <v>1458</v>
      </c>
      <c r="J601">
        <v>2</v>
      </c>
      <c r="K601" t="s">
        <v>1458</v>
      </c>
      <c r="L601" t="s">
        <v>1458</v>
      </c>
      <c r="M601" t="s">
        <v>1458</v>
      </c>
      <c r="N601" t="s">
        <v>1458</v>
      </c>
      <c r="O601">
        <v>7</v>
      </c>
    </row>
    <row r="602" spans="1:15">
      <c r="A602" t="s">
        <v>1582</v>
      </c>
      <c r="B602" t="str">
        <f t="shared" si="9"/>
        <v>31514</v>
      </c>
      <c r="C602" t="s">
        <v>1458</v>
      </c>
      <c r="D602" t="s">
        <v>1458</v>
      </c>
      <c r="E602" t="s">
        <v>1458</v>
      </c>
      <c r="F602" t="s">
        <v>1458</v>
      </c>
      <c r="G602" t="s">
        <v>1458</v>
      </c>
      <c r="H602" t="s">
        <v>1458</v>
      </c>
      <c r="I602" t="s">
        <v>1458</v>
      </c>
      <c r="J602" t="s">
        <v>1458</v>
      </c>
      <c r="K602" t="s">
        <v>1458</v>
      </c>
      <c r="L602" t="s">
        <v>1458</v>
      </c>
      <c r="M602" t="s">
        <v>1458</v>
      </c>
      <c r="N602" t="s">
        <v>1458</v>
      </c>
      <c r="O602" t="s">
        <v>1458</v>
      </c>
    </row>
    <row r="603" spans="1:15">
      <c r="A603" t="s">
        <v>1583</v>
      </c>
      <c r="B603" t="str">
        <f t="shared" si="9"/>
        <v>31515</v>
      </c>
      <c r="C603" t="s">
        <v>1458</v>
      </c>
      <c r="D603" t="s">
        <v>1458</v>
      </c>
      <c r="E603" t="s">
        <v>1458</v>
      </c>
      <c r="F603" t="s">
        <v>1458</v>
      </c>
      <c r="G603" t="s">
        <v>1458</v>
      </c>
      <c r="H603">
        <v>1</v>
      </c>
      <c r="I603">
        <v>1</v>
      </c>
      <c r="J603" t="s">
        <v>1458</v>
      </c>
      <c r="K603" t="s">
        <v>1458</v>
      </c>
      <c r="L603">
        <v>1</v>
      </c>
      <c r="M603" t="s">
        <v>1458</v>
      </c>
      <c r="N603">
        <v>1</v>
      </c>
      <c r="O603">
        <v>4</v>
      </c>
    </row>
    <row r="604" spans="1:15">
      <c r="A604" t="s">
        <v>2107</v>
      </c>
      <c r="B604" t="str">
        <f t="shared" si="9"/>
        <v>31516</v>
      </c>
      <c r="C604" t="s">
        <v>1458</v>
      </c>
      <c r="D604" t="s">
        <v>1458</v>
      </c>
      <c r="E604" t="s">
        <v>1458</v>
      </c>
      <c r="F604" t="s">
        <v>1458</v>
      </c>
      <c r="G604" t="s">
        <v>1458</v>
      </c>
      <c r="H604" t="s">
        <v>1458</v>
      </c>
      <c r="I604" t="s">
        <v>1458</v>
      </c>
      <c r="J604" t="s">
        <v>1458</v>
      </c>
      <c r="K604" t="s">
        <v>1458</v>
      </c>
      <c r="L604" t="s">
        <v>1458</v>
      </c>
      <c r="M604" t="s">
        <v>1458</v>
      </c>
      <c r="N604" t="s">
        <v>1458</v>
      </c>
      <c r="O604" t="s">
        <v>1458</v>
      </c>
    </row>
    <row r="605" spans="1:15">
      <c r="A605" t="s">
        <v>2108</v>
      </c>
      <c r="B605" t="str">
        <f t="shared" si="9"/>
        <v>31517</v>
      </c>
      <c r="C605" t="s">
        <v>1458</v>
      </c>
      <c r="D605" t="s">
        <v>1458</v>
      </c>
      <c r="E605" t="s">
        <v>1458</v>
      </c>
      <c r="F605" t="s">
        <v>1458</v>
      </c>
      <c r="G605" t="s">
        <v>1458</v>
      </c>
      <c r="H605" t="s">
        <v>1458</v>
      </c>
      <c r="I605" t="s">
        <v>1458</v>
      </c>
      <c r="J605" t="s">
        <v>1458</v>
      </c>
      <c r="K605" t="s">
        <v>1458</v>
      </c>
      <c r="L605" t="s">
        <v>1458</v>
      </c>
      <c r="M605" t="s">
        <v>1458</v>
      </c>
      <c r="N605" t="s">
        <v>1458</v>
      </c>
      <c r="O605" t="s">
        <v>1458</v>
      </c>
    </row>
    <row r="606" spans="1:15">
      <c r="A606" t="s">
        <v>2109</v>
      </c>
      <c r="B606" t="str">
        <f t="shared" si="9"/>
        <v>31518</v>
      </c>
      <c r="C606" t="s">
        <v>1458</v>
      </c>
      <c r="D606" t="s">
        <v>1458</v>
      </c>
      <c r="E606" t="s">
        <v>1458</v>
      </c>
      <c r="F606" t="s">
        <v>1458</v>
      </c>
      <c r="G606" t="s">
        <v>1458</v>
      </c>
      <c r="H606" t="s">
        <v>1458</v>
      </c>
      <c r="I606" t="s">
        <v>1458</v>
      </c>
      <c r="J606" t="s">
        <v>1458</v>
      </c>
      <c r="K606" t="s">
        <v>1458</v>
      </c>
      <c r="L606" t="s">
        <v>1458</v>
      </c>
      <c r="M606" t="s">
        <v>1458</v>
      </c>
      <c r="N606" t="s">
        <v>1458</v>
      </c>
      <c r="O606" t="s">
        <v>1458</v>
      </c>
    </row>
    <row r="607" spans="1:15">
      <c r="A607" t="s">
        <v>2110</v>
      </c>
      <c r="B607" t="str">
        <f t="shared" si="9"/>
        <v>31519</v>
      </c>
      <c r="C607" t="s">
        <v>1458</v>
      </c>
      <c r="D607" t="s">
        <v>1458</v>
      </c>
      <c r="E607" t="s">
        <v>1458</v>
      </c>
      <c r="F607" t="s">
        <v>1458</v>
      </c>
      <c r="G607" t="s">
        <v>1458</v>
      </c>
      <c r="H607" t="s">
        <v>1458</v>
      </c>
      <c r="I607" t="s">
        <v>1458</v>
      </c>
      <c r="J607" t="s">
        <v>1458</v>
      </c>
      <c r="K607" t="s">
        <v>1458</v>
      </c>
      <c r="L607" t="s">
        <v>1458</v>
      </c>
      <c r="M607" t="s">
        <v>1458</v>
      </c>
      <c r="N607" t="s">
        <v>1458</v>
      </c>
      <c r="O607" t="s">
        <v>1458</v>
      </c>
    </row>
    <row r="608" spans="1:15">
      <c r="A608" t="s">
        <v>2111</v>
      </c>
      <c r="B608" t="str">
        <f t="shared" si="9"/>
        <v>31520</v>
      </c>
      <c r="C608" t="s">
        <v>1458</v>
      </c>
      <c r="D608" t="s">
        <v>1458</v>
      </c>
      <c r="E608" t="s">
        <v>1458</v>
      </c>
      <c r="F608" t="s">
        <v>1458</v>
      </c>
      <c r="G608" t="s">
        <v>1458</v>
      </c>
      <c r="H608" t="s">
        <v>1458</v>
      </c>
      <c r="I608" t="s">
        <v>1458</v>
      </c>
      <c r="J608" t="s">
        <v>1458</v>
      </c>
      <c r="K608" t="s">
        <v>1458</v>
      </c>
      <c r="L608" t="s">
        <v>1458</v>
      </c>
      <c r="M608" t="s">
        <v>1458</v>
      </c>
      <c r="N608" t="s">
        <v>1458</v>
      </c>
      <c r="O608" t="s">
        <v>1458</v>
      </c>
    </row>
    <row r="609" spans="1:15">
      <c r="A609" t="s">
        <v>1584</v>
      </c>
      <c r="B609" t="str">
        <f t="shared" si="9"/>
        <v>31521</v>
      </c>
      <c r="C609">
        <v>2</v>
      </c>
      <c r="D609">
        <v>1</v>
      </c>
      <c r="E609">
        <v>2</v>
      </c>
      <c r="F609">
        <v>2</v>
      </c>
      <c r="G609">
        <v>2</v>
      </c>
      <c r="H609">
        <v>2</v>
      </c>
      <c r="I609">
        <v>2</v>
      </c>
      <c r="J609" t="s">
        <v>1458</v>
      </c>
      <c r="K609">
        <v>2</v>
      </c>
      <c r="L609">
        <v>1</v>
      </c>
      <c r="M609">
        <v>2</v>
      </c>
      <c r="N609">
        <v>1</v>
      </c>
      <c r="O609">
        <v>19</v>
      </c>
    </row>
    <row r="610" spans="1:15">
      <c r="A610" t="s">
        <v>2112</v>
      </c>
      <c r="B610" t="str">
        <f t="shared" si="9"/>
        <v>31521</v>
      </c>
      <c r="C610" t="s">
        <v>1458</v>
      </c>
      <c r="D610" t="s">
        <v>1458</v>
      </c>
      <c r="E610" t="s">
        <v>1458</v>
      </c>
      <c r="F610" t="s">
        <v>1458</v>
      </c>
      <c r="G610" t="s">
        <v>1458</v>
      </c>
      <c r="H610" t="s">
        <v>1458</v>
      </c>
      <c r="I610" t="s">
        <v>1458</v>
      </c>
      <c r="J610" t="s">
        <v>1458</v>
      </c>
      <c r="K610" t="s">
        <v>1458</v>
      </c>
      <c r="L610" t="s">
        <v>1458</v>
      </c>
      <c r="M610" t="s">
        <v>1458</v>
      </c>
      <c r="N610" t="s">
        <v>1458</v>
      </c>
      <c r="O610" t="s">
        <v>1458</v>
      </c>
    </row>
    <row r="611" spans="1:15">
      <c r="A611" t="s">
        <v>2113</v>
      </c>
      <c r="B611" t="str">
        <f t="shared" si="9"/>
        <v>31521</v>
      </c>
      <c r="C611" t="s">
        <v>1458</v>
      </c>
      <c r="D611" t="s">
        <v>1458</v>
      </c>
      <c r="E611" t="s">
        <v>1458</v>
      </c>
      <c r="F611" t="s">
        <v>1458</v>
      </c>
      <c r="G611" t="s">
        <v>1458</v>
      </c>
      <c r="H611" t="s">
        <v>1458</v>
      </c>
      <c r="I611" t="s">
        <v>1458</v>
      </c>
      <c r="J611" t="s">
        <v>1458</v>
      </c>
      <c r="K611" t="s">
        <v>1458</v>
      </c>
      <c r="L611" t="s">
        <v>1458</v>
      </c>
      <c r="M611" t="s">
        <v>1458</v>
      </c>
      <c r="N611" t="s">
        <v>1458</v>
      </c>
      <c r="O611" t="s">
        <v>1458</v>
      </c>
    </row>
    <row r="612" spans="1:15">
      <c r="A612" t="s">
        <v>2114</v>
      </c>
      <c r="B612" t="str">
        <f t="shared" si="9"/>
        <v>31522</v>
      </c>
      <c r="C612" t="s">
        <v>1458</v>
      </c>
      <c r="D612" t="s">
        <v>1458</v>
      </c>
      <c r="E612" t="s">
        <v>1458</v>
      </c>
      <c r="F612" t="s">
        <v>1458</v>
      </c>
      <c r="G612" t="s">
        <v>1458</v>
      </c>
      <c r="H612" t="s">
        <v>1458</v>
      </c>
      <c r="I612" t="s">
        <v>1458</v>
      </c>
      <c r="J612" t="s">
        <v>1458</v>
      </c>
      <c r="K612" t="s">
        <v>1458</v>
      </c>
      <c r="L612" t="s">
        <v>1458</v>
      </c>
      <c r="M612" t="s">
        <v>1458</v>
      </c>
      <c r="N612" t="s">
        <v>1458</v>
      </c>
      <c r="O612" t="s">
        <v>1458</v>
      </c>
    </row>
    <row r="613" spans="1:15">
      <c r="A613" t="s">
        <v>2115</v>
      </c>
      <c r="B613" t="str">
        <f t="shared" si="9"/>
        <v>31523</v>
      </c>
      <c r="C613">
        <v>1</v>
      </c>
      <c r="D613" t="s">
        <v>1458</v>
      </c>
      <c r="E613" t="s">
        <v>1458</v>
      </c>
      <c r="F613" t="s">
        <v>1458</v>
      </c>
      <c r="G613" t="s">
        <v>1458</v>
      </c>
      <c r="H613" t="s">
        <v>1458</v>
      </c>
      <c r="I613" t="s">
        <v>1458</v>
      </c>
      <c r="J613" t="s">
        <v>1458</v>
      </c>
      <c r="K613" t="s">
        <v>1458</v>
      </c>
      <c r="L613" t="s">
        <v>1458</v>
      </c>
      <c r="M613" t="s">
        <v>1458</v>
      </c>
      <c r="N613" t="s">
        <v>1458</v>
      </c>
      <c r="O613">
        <v>1</v>
      </c>
    </row>
    <row r="614" spans="1:15">
      <c r="A614" t="s">
        <v>2116</v>
      </c>
      <c r="B614" t="str">
        <f t="shared" si="9"/>
        <v>31524</v>
      </c>
      <c r="C614" t="s">
        <v>1458</v>
      </c>
      <c r="D614" t="s">
        <v>1458</v>
      </c>
      <c r="E614" t="s">
        <v>1458</v>
      </c>
      <c r="F614" t="s">
        <v>1458</v>
      </c>
      <c r="G614" t="s">
        <v>1458</v>
      </c>
      <c r="H614" t="s">
        <v>1458</v>
      </c>
      <c r="I614" t="s">
        <v>1458</v>
      </c>
      <c r="J614" t="s">
        <v>1458</v>
      </c>
      <c r="K614" t="s">
        <v>1458</v>
      </c>
      <c r="L614" t="s">
        <v>1458</v>
      </c>
      <c r="M614" t="s">
        <v>1458</v>
      </c>
      <c r="N614" t="s">
        <v>1458</v>
      </c>
      <c r="O614" t="s">
        <v>1458</v>
      </c>
    </row>
    <row r="615" spans="1:15">
      <c r="A615" t="s">
        <v>2117</v>
      </c>
      <c r="B615" t="str">
        <f t="shared" si="9"/>
        <v>31525</v>
      </c>
      <c r="C615" t="s">
        <v>1458</v>
      </c>
      <c r="D615" t="s">
        <v>1458</v>
      </c>
      <c r="E615" t="s">
        <v>1458</v>
      </c>
      <c r="F615" t="s">
        <v>1458</v>
      </c>
      <c r="G615" t="s">
        <v>1458</v>
      </c>
      <c r="H615" t="s">
        <v>1458</v>
      </c>
      <c r="I615" t="s">
        <v>1458</v>
      </c>
      <c r="J615" t="s">
        <v>1458</v>
      </c>
      <c r="K615" t="s">
        <v>1458</v>
      </c>
      <c r="L615" t="s">
        <v>1458</v>
      </c>
      <c r="M615" t="s">
        <v>1458</v>
      </c>
      <c r="N615" t="s">
        <v>1458</v>
      </c>
      <c r="O615" t="s">
        <v>1458</v>
      </c>
    </row>
    <row r="616" spans="1:15">
      <c r="A616" t="s">
        <v>2118</v>
      </c>
      <c r="B616" t="str">
        <f t="shared" si="9"/>
        <v>31526</v>
      </c>
      <c r="C616" t="s">
        <v>1458</v>
      </c>
      <c r="D616" t="s">
        <v>1458</v>
      </c>
      <c r="E616" t="s">
        <v>1458</v>
      </c>
      <c r="F616" t="s">
        <v>1458</v>
      </c>
      <c r="G616" t="s">
        <v>1458</v>
      </c>
      <c r="H616" t="s">
        <v>1458</v>
      </c>
      <c r="I616" t="s">
        <v>1458</v>
      </c>
      <c r="J616" t="s">
        <v>1458</v>
      </c>
      <c r="K616" t="s">
        <v>1458</v>
      </c>
      <c r="L616" t="s">
        <v>1458</v>
      </c>
      <c r="M616" t="s">
        <v>1458</v>
      </c>
      <c r="N616" t="s">
        <v>1458</v>
      </c>
      <c r="O616" t="s">
        <v>1458</v>
      </c>
    </row>
    <row r="617" spans="1:15">
      <c r="A617" t="s">
        <v>2119</v>
      </c>
      <c r="B617" t="str">
        <f t="shared" si="9"/>
        <v>31527</v>
      </c>
      <c r="C617" t="s">
        <v>1458</v>
      </c>
      <c r="D617" t="s">
        <v>1458</v>
      </c>
      <c r="E617" t="s">
        <v>1458</v>
      </c>
      <c r="F617" t="s">
        <v>1458</v>
      </c>
      <c r="G617" t="s">
        <v>1458</v>
      </c>
      <c r="H617" t="s">
        <v>1458</v>
      </c>
      <c r="I617" t="s">
        <v>1458</v>
      </c>
      <c r="J617" t="s">
        <v>1458</v>
      </c>
      <c r="K617" t="s">
        <v>1458</v>
      </c>
      <c r="L617" t="s">
        <v>1458</v>
      </c>
      <c r="M617" t="s">
        <v>1458</v>
      </c>
      <c r="N617" t="s">
        <v>1458</v>
      </c>
      <c r="O617" t="s">
        <v>1458</v>
      </c>
    </row>
    <row r="618" spans="1:15">
      <c r="A618" t="s">
        <v>2120</v>
      </c>
      <c r="B618" t="str">
        <f t="shared" si="9"/>
        <v>31528</v>
      </c>
      <c r="C618" t="s">
        <v>1458</v>
      </c>
      <c r="D618" t="s">
        <v>1458</v>
      </c>
      <c r="E618" t="s">
        <v>1458</v>
      </c>
      <c r="F618" t="s">
        <v>1458</v>
      </c>
      <c r="G618" t="s">
        <v>1458</v>
      </c>
      <c r="H618" t="s">
        <v>1458</v>
      </c>
      <c r="I618" t="s">
        <v>1458</v>
      </c>
      <c r="J618" t="s">
        <v>1458</v>
      </c>
      <c r="K618" t="s">
        <v>1458</v>
      </c>
      <c r="L618" t="s">
        <v>1458</v>
      </c>
      <c r="M618" t="s">
        <v>1458</v>
      </c>
      <c r="N618" t="s">
        <v>1458</v>
      </c>
      <c r="O618" t="s">
        <v>1458</v>
      </c>
    </row>
    <row r="619" spans="1:15">
      <c r="A619" t="s">
        <v>2121</v>
      </c>
      <c r="B619" t="str">
        <f t="shared" si="9"/>
        <v>31529</v>
      </c>
      <c r="C619" t="s">
        <v>1458</v>
      </c>
      <c r="D619" t="s">
        <v>1458</v>
      </c>
      <c r="E619" t="s">
        <v>1458</v>
      </c>
      <c r="F619" t="s">
        <v>1458</v>
      </c>
      <c r="G619" t="s">
        <v>1458</v>
      </c>
      <c r="H619" t="s">
        <v>1458</v>
      </c>
      <c r="I619" t="s">
        <v>1458</v>
      </c>
      <c r="J619" t="s">
        <v>1458</v>
      </c>
      <c r="K619" t="s">
        <v>1458</v>
      </c>
      <c r="L619" t="s">
        <v>1458</v>
      </c>
      <c r="M619" t="s">
        <v>1458</v>
      </c>
      <c r="N619" t="s">
        <v>1458</v>
      </c>
      <c r="O619" t="s">
        <v>1458</v>
      </c>
    </row>
    <row r="620" spans="1:15">
      <c r="A620" t="s">
        <v>2122</v>
      </c>
      <c r="B620" t="str">
        <f t="shared" si="9"/>
        <v>31530</v>
      </c>
      <c r="C620" t="s">
        <v>1458</v>
      </c>
      <c r="D620" t="s">
        <v>1458</v>
      </c>
      <c r="E620" t="s">
        <v>1458</v>
      </c>
      <c r="F620" t="s">
        <v>1458</v>
      </c>
      <c r="G620" t="s">
        <v>1458</v>
      </c>
      <c r="H620" t="s">
        <v>1458</v>
      </c>
      <c r="I620" t="s">
        <v>1458</v>
      </c>
      <c r="J620" t="s">
        <v>1458</v>
      </c>
      <c r="K620" t="s">
        <v>1458</v>
      </c>
      <c r="L620" t="s">
        <v>1458</v>
      </c>
      <c r="M620" t="s">
        <v>1458</v>
      </c>
      <c r="N620" t="s">
        <v>1458</v>
      </c>
      <c r="O620" t="s">
        <v>1458</v>
      </c>
    </row>
    <row r="621" spans="1:15">
      <c r="A621" t="s">
        <v>2123</v>
      </c>
      <c r="B621" t="str">
        <f t="shared" si="9"/>
        <v>31531</v>
      </c>
      <c r="C621" t="s">
        <v>1458</v>
      </c>
      <c r="D621" t="s">
        <v>1458</v>
      </c>
      <c r="E621" t="s">
        <v>1458</v>
      </c>
      <c r="F621" t="s">
        <v>1458</v>
      </c>
      <c r="G621" t="s">
        <v>1458</v>
      </c>
      <c r="H621" t="s">
        <v>1458</v>
      </c>
      <c r="I621" t="s">
        <v>1458</v>
      </c>
      <c r="J621" t="s">
        <v>1458</v>
      </c>
      <c r="K621" t="s">
        <v>1458</v>
      </c>
      <c r="L621" t="s">
        <v>1458</v>
      </c>
      <c r="M621" t="s">
        <v>1458</v>
      </c>
      <c r="N621" t="s">
        <v>1458</v>
      </c>
      <c r="O621" t="s">
        <v>1458</v>
      </c>
    </row>
    <row r="622" spans="1:15">
      <c r="A622" t="s">
        <v>2124</v>
      </c>
      <c r="B622" t="str">
        <f t="shared" si="9"/>
        <v>31532</v>
      </c>
      <c r="C622" t="s">
        <v>1458</v>
      </c>
      <c r="D622" t="s">
        <v>1458</v>
      </c>
      <c r="E622" t="s">
        <v>1458</v>
      </c>
      <c r="F622" t="s">
        <v>1458</v>
      </c>
      <c r="G622" t="s">
        <v>1458</v>
      </c>
      <c r="H622" t="s">
        <v>1458</v>
      </c>
      <c r="I622" t="s">
        <v>1458</v>
      </c>
      <c r="J622" t="s">
        <v>1458</v>
      </c>
      <c r="K622" t="s">
        <v>1458</v>
      </c>
      <c r="L622" t="s">
        <v>1458</v>
      </c>
      <c r="M622" t="s">
        <v>1458</v>
      </c>
      <c r="N622" t="s">
        <v>1458</v>
      </c>
      <c r="O622" t="s">
        <v>1458</v>
      </c>
    </row>
    <row r="623" spans="1:15">
      <c r="A623" t="s">
        <v>1585</v>
      </c>
      <c r="B623" t="str">
        <f t="shared" si="9"/>
        <v>31533</v>
      </c>
      <c r="C623" t="s">
        <v>1458</v>
      </c>
      <c r="D623" t="s">
        <v>1458</v>
      </c>
      <c r="E623" t="s">
        <v>1458</v>
      </c>
      <c r="F623" t="s">
        <v>1458</v>
      </c>
      <c r="G623" t="s">
        <v>1458</v>
      </c>
      <c r="H623" t="s">
        <v>1458</v>
      </c>
      <c r="I623" t="s">
        <v>1458</v>
      </c>
      <c r="J623" t="s">
        <v>1458</v>
      </c>
      <c r="K623" t="s">
        <v>1458</v>
      </c>
      <c r="L623" t="s">
        <v>1458</v>
      </c>
      <c r="M623" t="s">
        <v>1458</v>
      </c>
      <c r="N623" t="s">
        <v>1458</v>
      </c>
      <c r="O623" t="s">
        <v>1458</v>
      </c>
    </row>
    <row r="624" spans="1:15">
      <c r="A624" t="s">
        <v>2125</v>
      </c>
      <c r="B624" t="str">
        <f t="shared" si="9"/>
        <v>31534</v>
      </c>
      <c r="C624" t="s">
        <v>1458</v>
      </c>
      <c r="D624" t="s">
        <v>1458</v>
      </c>
      <c r="E624" t="s">
        <v>1458</v>
      </c>
      <c r="F624" t="s">
        <v>1458</v>
      </c>
      <c r="G624" t="s">
        <v>1458</v>
      </c>
      <c r="H624" t="s">
        <v>1458</v>
      </c>
      <c r="I624" t="s">
        <v>1458</v>
      </c>
      <c r="J624" t="s">
        <v>1458</v>
      </c>
      <c r="K624" t="s">
        <v>1458</v>
      </c>
      <c r="L624" t="s">
        <v>1458</v>
      </c>
      <c r="M624" t="s">
        <v>1458</v>
      </c>
      <c r="N624" t="s">
        <v>1458</v>
      </c>
      <c r="O624" t="s">
        <v>1458</v>
      </c>
    </row>
    <row r="625" spans="1:15">
      <c r="A625" t="s">
        <v>2126</v>
      </c>
      <c r="B625" t="str">
        <f t="shared" si="9"/>
        <v>31535</v>
      </c>
      <c r="C625" t="s">
        <v>1458</v>
      </c>
      <c r="D625" t="s">
        <v>1458</v>
      </c>
      <c r="E625" t="s">
        <v>1458</v>
      </c>
      <c r="F625" t="s">
        <v>1458</v>
      </c>
      <c r="G625" t="s">
        <v>1458</v>
      </c>
      <c r="H625" t="s">
        <v>1458</v>
      </c>
      <c r="I625" t="s">
        <v>1458</v>
      </c>
      <c r="J625" t="s">
        <v>1458</v>
      </c>
      <c r="K625" t="s">
        <v>1458</v>
      </c>
      <c r="L625" t="s">
        <v>1458</v>
      </c>
      <c r="M625" t="s">
        <v>1458</v>
      </c>
      <c r="N625" t="s">
        <v>1458</v>
      </c>
      <c r="O625" t="s">
        <v>1458</v>
      </c>
    </row>
    <row r="626" spans="1:15">
      <c r="A626" t="s">
        <v>2127</v>
      </c>
      <c r="B626" t="str">
        <f t="shared" si="9"/>
        <v>31536</v>
      </c>
      <c r="C626" t="s">
        <v>1458</v>
      </c>
      <c r="D626" t="s">
        <v>1458</v>
      </c>
      <c r="E626" t="s">
        <v>1458</v>
      </c>
      <c r="F626" t="s">
        <v>1458</v>
      </c>
      <c r="G626" t="s">
        <v>1458</v>
      </c>
      <c r="H626" t="s">
        <v>1458</v>
      </c>
      <c r="I626" t="s">
        <v>1458</v>
      </c>
      <c r="J626" t="s">
        <v>1458</v>
      </c>
      <c r="K626" t="s">
        <v>1458</v>
      </c>
      <c r="L626" t="s">
        <v>1458</v>
      </c>
      <c r="M626" t="s">
        <v>1458</v>
      </c>
      <c r="N626" t="s">
        <v>1458</v>
      </c>
      <c r="O626" t="s">
        <v>1458</v>
      </c>
    </row>
    <row r="627" spans="1:15">
      <c r="A627" t="s">
        <v>2128</v>
      </c>
      <c r="B627" t="str">
        <f t="shared" si="9"/>
        <v>31537</v>
      </c>
      <c r="C627" t="s">
        <v>1458</v>
      </c>
      <c r="D627" t="s">
        <v>1458</v>
      </c>
      <c r="E627" t="s">
        <v>1458</v>
      </c>
      <c r="F627" t="s">
        <v>1458</v>
      </c>
      <c r="G627" t="s">
        <v>1458</v>
      </c>
      <c r="H627" t="s">
        <v>1458</v>
      </c>
      <c r="I627" t="s">
        <v>1458</v>
      </c>
      <c r="J627" t="s">
        <v>1458</v>
      </c>
      <c r="K627" t="s">
        <v>1458</v>
      </c>
      <c r="L627" t="s">
        <v>1458</v>
      </c>
      <c r="M627" t="s">
        <v>1458</v>
      </c>
      <c r="N627" t="s">
        <v>1458</v>
      </c>
      <c r="O627" t="s">
        <v>1458</v>
      </c>
    </row>
    <row r="628" spans="1:15">
      <c r="A628" t="s">
        <v>1586</v>
      </c>
      <c r="B628" t="str">
        <f t="shared" si="9"/>
        <v>31538</v>
      </c>
      <c r="C628" t="s">
        <v>1458</v>
      </c>
      <c r="D628" t="s">
        <v>1458</v>
      </c>
      <c r="E628" t="s">
        <v>1458</v>
      </c>
      <c r="F628" t="s">
        <v>1458</v>
      </c>
      <c r="G628" t="s">
        <v>1458</v>
      </c>
      <c r="H628" t="s">
        <v>1458</v>
      </c>
      <c r="I628" t="s">
        <v>1458</v>
      </c>
      <c r="J628" t="s">
        <v>1458</v>
      </c>
      <c r="K628" t="s">
        <v>1458</v>
      </c>
      <c r="L628" t="s">
        <v>1458</v>
      </c>
      <c r="M628" t="s">
        <v>1458</v>
      </c>
      <c r="N628" t="s">
        <v>1458</v>
      </c>
      <c r="O628" t="s">
        <v>1458</v>
      </c>
    </row>
    <row r="629" spans="1:15">
      <c r="A629" t="s">
        <v>2129</v>
      </c>
      <c r="B629" t="str">
        <f t="shared" si="9"/>
        <v>31539</v>
      </c>
      <c r="C629" t="s">
        <v>1458</v>
      </c>
      <c r="D629" t="s">
        <v>1458</v>
      </c>
      <c r="E629" t="s">
        <v>1458</v>
      </c>
      <c r="F629" t="s">
        <v>1458</v>
      </c>
      <c r="G629" t="s">
        <v>1458</v>
      </c>
      <c r="H629" t="s">
        <v>1458</v>
      </c>
      <c r="I629" t="s">
        <v>1458</v>
      </c>
      <c r="J629" t="s">
        <v>1458</v>
      </c>
      <c r="K629" t="s">
        <v>1458</v>
      </c>
      <c r="L629" t="s">
        <v>1458</v>
      </c>
      <c r="M629" t="s">
        <v>1458</v>
      </c>
      <c r="N629">
        <v>1</v>
      </c>
      <c r="O629">
        <v>1</v>
      </c>
    </row>
    <row r="630" spans="1:15">
      <c r="A630" t="s">
        <v>1587</v>
      </c>
      <c r="B630" t="str">
        <f t="shared" si="9"/>
        <v>31540</v>
      </c>
      <c r="C630">
        <v>4</v>
      </c>
      <c r="D630">
        <v>6</v>
      </c>
      <c r="E630">
        <v>5</v>
      </c>
      <c r="F630">
        <v>2</v>
      </c>
      <c r="G630">
        <v>3</v>
      </c>
      <c r="H630">
        <v>1</v>
      </c>
      <c r="I630">
        <v>4</v>
      </c>
      <c r="J630">
        <v>3</v>
      </c>
      <c r="K630" t="s">
        <v>1458</v>
      </c>
      <c r="L630">
        <v>8</v>
      </c>
      <c r="M630">
        <v>2</v>
      </c>
      <c r="N630">
        <v>1</v>
      </c>
      <c r="O630">
        <v>39</v>
      </c>
    </row>
    <row r="631" spans="1:15">
      <c r="A631" t="s">
        <v>2130</v>
      </c>
      <c r="B631" t="str">
        <f t="shared" si="9"/>
        <v>31541</v>
      </c>
      <c r="C631" t="s">
        <v>1458</v>
      </c>
      <c r="D631" t="s">
        <v>1458</v>
      </c>
      <c r="E631" t="s">
        <v>1458</v>
      </c>
      <c r="F631" t="s">
        <v>1458</v>
      </c>
      <c r="G631" t="s">
        <v>1458</v>
      </c>
      <c r="H631" t="s">
        <v>1458</v>
      </c>
      <c r="I631" t="s">
        <v>1458</v>
      </c>
      <c r="J631" t="s">
        <v>1458</v>
      </c>
      <c r="K631" t="s">
        <v>1458</v>
      </c>
      <c r="L631" t="s">
        <v>1458</v>
      </c>
      <c r="M631" t="s">
        <v>1458</v>
      </c>
      <c r="N631" t="s">
        <v>1458</v>
      </c>
      <c r="O631" t="s">
        <v>1458</v>
      </c>
    </row>
    <row r="632" spans="1:15">
      <c r="A632" t="s">
        <v>2131</v>
      </c>
      <c r="B632" t="str">
        <f t="shared" si="9"/>
        <v>31541</v>
      </c>
      <c r="C632" t="s">
        <v>1458</v>
      </c>
      <c r="D632" t="s">
        <v>1458</v>
      </c>
      <c r="E632" t="s">
        <v>1458</v>
      </c>
      <c r="F632" t="s">
        <v>1458</v>
      </c>
      <c r="G632" t="s">
        <v>1458</v>
      </c>
      <c r="H632" t="s">
        <v>1458</v>
      </c>
      <c r="I632" t="s">
        <v>1458</v>
      </c>
      <c r="J632" t="s">
        <v>1458</v>
      </c>
      <c r="K632" t="s">
        <v>1458</v>
      </c>
      <c r="L632" t="s">
        <v>1458</v>
      </c>
      <c r="M632" t="s">
        <v>1458</v>
      </c>
      <c r="N632" t="s">
        <v>1458</v>
      </c>
      <c r="O632" t="s">
        <v>1458</v>
      </c>
    </row>
    <row r="633" spans="1:15">
      <c r="A633" t="s">
        <v>2132</v>
      </c>
      <c r="B633" t="str">
        <f t="shared" si="9"/>
        <v>31542</v>
      </c>
      <c r="C633">
        <v>1</v>
      </c>
      <c r="D633" t="s">
        <v>1458</v>
      </c>
      <c r="E633" t="s">
        <v>1458</v>
      </c>
      <c r="F633" t="s">
        <v>1458</v>
      </c>
      <c r="G633" t="s">
        <v>1458</v>
      </c>
      <c r="H633" t="s">
        <v>1458</v>
      </c>
      <c r="I633" t="s">
        <v>1458</v>
      </c>
      <c r="J633" t="s">
        <v>1458</v>
      </c>
      <c r="K633" t="s">
        <v>1458</v>
      </c>
      <c r="L633" t="s">
        <v>1458</v>
      </c>
      <c r="M633" t="s">
        <v>1458</v>
      </c>
      <c r="N633" t="s">
        <v>1458</v>
      </c>
      <c r="O633">
        <v>1</v>
      </c>
    </row>
    <row r="634" spans="1:15">
      <c r="A634" t="s">
        <v>2133</v>
      </c>
      <c r="B634" t="str">
        <f t="shared" si="9"/>
        <v>31543</v>
      </c>
      <c r="C634" t="s">
        <v>1458</v>
      </c>
      <c r="D634" t="s">
        <v>1458</v>
      </c>
      <c r="E634" t="s">
        <v>1458</v>
      </c>
      <c r="F634" t="s">
        <v>1458</v>
      </c>
      <c r="G634" t="s">
        <v>1458</v>
      </c>
      <c r="H634" t="s">
        <v>1458</v>
      </c>
      <c r="I634" t="s">
        <v>1458</v>
      </c>
      <c r="J634" t="s">
        <v>1458</v>
      </c>
      <c r="K634" t="s">
        <v>1458</v>
      </c>
      <c r="L634" t="s">
        <v>1458</v>
      </c>
      <c r="M634" t="s">
        <v>1458</v>
      </c>
      <c r="N634" t="s">
        <v>1458</v>
      </c>
      <c r="O634" t="s">
        <v>1458</v>
      </c>
    </row>
    <row r="635" spans="1:15">
      <c r="A635" t="s">
        <v>2134</v>
      </c>
      <c r="B635" t="str">
        <f t="shared" si="9"/>
        <v>31544</v>
      </c>
      <c r="C635" t="s">
        <v>1458</v>
      </c>
      <c r="D635" t="s">
        <v>1458</v>
      </c>
      <c r="E635" t="s">
        <v>1458</v>
      </c>
      <c r="F635" t="s">
        <v>1458</v>
      </c>
      <c r="G635" t="s">
        <v>1458</v>
      </c>
      <c r="H635" t="s">
        <v>1458</v>
      </c>
      <c r="I635" t="s">
        <v>1458</v>
      </c>
      <c r="J635" t="s">
        <v>1458</v>
      </c>
      <c r="K635" t="s">
        <v>1458</v>
      </c>
      <c r="L635" t="s">
        <v>1458</v>
      </c>
      <c r="M635" t="s">
        <v>1458</v>
      </c>
      <c r="N635" t="s">
        <v>1458</v>
      </c>
      <c r="O635" t="s">
        <v>1458</v>
      </c>
    </row>
    <row r="636" spans="1:15">
      <c r="A636" t="s">
        <v>2135</v>
      </c>
      <c r="B636" t="str">
        <f t="shared" si="9"/>
        <v>31544</v>
      </c>
      <c r="C636" t="s">
        <v>1458</v>
      </c>
      <c r="D636" t="s">
        <v>1458</v>
      </c>
      <c r="E636" t="s">
        <v>1458</v>
      </c>
      <c r="F636" t="s">
        <v>1458</v>
      </c>
      <c r="G636" t="s">
        <v>1458</v>
      </c>
      <c r="H636" t="s">
        <v>1458</v>
      </c>
      <c r="I636" t="s">
        <v>1458</v>
      </c>
      <c r="J636" t="s">
        <v>1458</v>
      </c>
      <c r="K636" t="s">
        <v>1458</v>
      </c>
      <c r="L636" t="s">
        <v>1458</v>
      </c>
      <c r="M636" t="s">
        <v>1458</v>
      </c>
      <c r="N636" t="s">
        <v>1458</v>
      </c>
      <c r="O636" t="s">
        <v>1458</v>
      </c>
    </row>
    <row r="637" spans="1:15">
      <c r="A637" t="s">
        <v>2136</v>
      </c>
      <c r="B637" t="str">
        <f t="shared" si="9"/>
        <v>31545</v>
      </c>
      <c r="C637" t="s">
        <v>1458</v>
      </c>
      <c r="D637" t="s">
        <v>1458</v>
      </c>
      <c r="E637" t="s">
        <v>1458</v>
      </c>
      <c r="F637" t="s">
        <v>1458</v>
      </c>
      <c r="G637" t="s">
        <v>1458</v>
      </c>
      <c r="H637" t="s">
        <v>1458</v>
      </c>
      <c r="I637" t="s">
        <v>1458</v>
      </c>
      <c r="J637" t="s">
        <v>1458</v>
      </c>
      <c r="K637" t="s">
        <v>1458</v>
      </c>
      <c r="L637" t="s">
        <v>1458</v>
      </c>
      <c r="M637" t="s">
        <v>1458</v>
      </c>
      <c r="N637" t="s">
        <v>1458</v>
      </c>
      <c r="O637" t="s">
        <v>1458</v>
      </c>
    </row>
    <row r="638" spans="1:15">
      <c r="A638" t="s">
        <v>1588</v>
      </c>
      <c r="B638" t="str">
        <f t="shared" si="9"/>
        <v>31546</v>
      </c>
      <c r="C638" t="s">
        <v>1458</v>
      </c>
      <c r="D638" t="s">
        <v>1458</v>
      </c>
      <c r="E638" t="s">
        <v>1458</v>
      </c>
      <c r="F638">
        <v>1</v>
      </c>
      <c r="G638">
        <v>1</v>
      </c>
      <c r="H638" t="s">
        <v>1458</v>
      </c>
      <c r="I638">
        <v>1</v>
      </c>
      <c r="J638" t="s">
        <v>1458</v>
      </c>
      <c r="K638" t="s">
        <v>1458</v>
      </c>
      <c r="L638">
        <v>2</v>
      </c>
      <c r="M638" t="s">
        <v>1458</v>
      </c>
      <c r="N638">
        <v>3</v>
      </c>
      <c r="O638">
        <v>8</v>
      </c>
    </row>
    <row r="639" spans="1:15">
      <c r="A639" t="s">
        <v>2137</v>
      </c>
      <c r="B639" t="str">
        <f t="shared" si="9"/>
        <v>31547</v>
      </c>
      <c r="C639" t="s">
        <v>1458</v>
      </c>
      <c r="D639" t="s">
        <v>1458</v>
      </c>
      <c r="E639" t="s">
        <v>1458</v>
      </c>
      <c r="F639" t="s">
        <v>1458</v>
      </c>
      <c r="G639" t="s">
        <v>1458</v>
      </c>
      <c r="H639" t="s">
        <v>1458</v>
      </c>
      <c r="I639" t="s">
        <v>1458</v>
      </c>
      <c r="J639" t="s">
        <v>1458</v>
      </c>
      <c r="K639" t="s">
        <v>1458</v>
      </c>
      <c r="L639" t="s">
        <v>1458</v>
      </c>
      <c r="M639" t="s">
        <v>1458</v>
      </c>
      <c r="N639" t="s">
        <v>1458</v>
      </c>
      <c r="O639" t="s">
        <v>1458</v>
      </c>
    </row>
    <row r="640" spans="1:15">
      <c r="A640" t="s">
        <v>2138</v>
      </c>
      <c r="B640" t="str">
        <f t="shared" si="9"/>
        <v>31548</v>
      </c>
      <c r="C640" t="s">
        <v>1458</v>
      </c>
      <c r="D640" t="s">
        <v>1458</v>
      </c>
      <c r="E640" t="s">
        <v>1458</v>
      </c>
      <c r="F640" t="s">
        <v>1458</v>
      </c>
      <c r="G640" t="s">
        <v>1458</v>
      </c>
      <c r="H640" t="s">
        <v>1458</v>
      </c>
      <c r="I640" t="s">
        <v>1458</v>
      </c>
      <c r="J640" t="s">
        <v>1458</v>
      </c>
      <c r="K640" t="s">
        <v>1458</v>
      </c>
      <c r="L640" t="s">
        <v>1458</v>
      </c>
      <c r="M640">
        <v>1</v>
      </c>
      <c r="N640" t="s">
        <v>1458</v>
      </c>
      <c r="O640">
        <v>1</v>
      </c>
    </row>
    <row r="641" spans="1:15">
      <c r="A641" t="s">
        <v>1589</v>
      </c>
      <c r="B641" t="str">
        <f t="shared" si="9"/>
        <v>31549</v>
      </c>
      <c r="C641" t="s">
        <v>1458</v>
      </c>
      <c r="D641" t="s">
        <v>1458</v>
      </c>
      <c r="E641" t="s">
        <v>1458</v>
      </c>
      <c r="F641" t="s">
        <v>1458</v>
      </c>
      <c r="G641" t="s">
        <v>1458</v>
      </c>
      <c r="H641" t="s">
        <v>1458</v>
      </c>
      <c r="I641" t="s">
        <v>1458</v>
      </c>
      <c r="J641" t="s">
        <v>1458</v>
      </c>
      <c r="K641" t="s">
        <v>1458</v>
      </c>
      <c r="L641" t="s">
        <v>1458</v>
      </c>
      <c r="M641" t="s">
        <v>1458</v>
      </c>
      <c r="N641" t="s">
        <v>1458</v>
      </c>
      <c r="O641" t="s">
        <v>1458</v>
      </c>
    </row>
    <row r="642" spans="1:15">
      <c r="A642" t="s">
        <v>2139</v>
      </c>
      <c r="B642" t="str">
        <f t="shared" si="9"/>
        <v>31550</v>
      </c>
      <c r="C642" t="s">
        <v>1458</v>
      </c>
      <c r="D642" t="s">
        <v>1458</v>
      </c>
      <c r="E642" t="s">
        <v>1458</v>
      </c>
      <c r="F642" t="s">
        <v>1458</v>
      </c>
      <c r="G642" t="s">
        <v>1458</v>
      </c>
      <c r="H642" t="s">
        <v>1458</v>
      </c>
      <c r="I642" t="s">
        <v>1458</v>
      </c>
      <c r="J642" t="s">
        <v>1458</v>
      </c>
      <c r="K642" t="s">
        <v>1458</v>
      </c>
      <c r="L642" t="s">
        <v>1458</v>
      </c>
      <c r="M642" t="s">
        <v>1458</v>
      </c>
      <c r="N642" t="s">
        <v>1458</v>
      </c>
      <c r="O642" t="s">
        <v>1458</v>
      </c>
    </row>
    <row r="643" spans="1:15">
      <c r="A643" t="s">
        <v>2140</v>
      </c>
      <c r="B643" t="str">
        <f t="shared" ref="B643:B706" si="10">MID(A643,1,5)</f>
        <v>31551</v>
      </c>
      <c r="C643" t="s">
        <v>1458</v>
      </c>
      <c r="D643" t="s">
        <v>1458</v>
      </c>
      <c r="E643" t="s">
        <v>1458</v>
      </c>
      <c r="F643" t="s">
        <v>1458</v>
      </c>
      <c r="G643" t="s">
        <v>1458</v>
      </c>
      <c r="H643" t="s">
        <v>1458</v>
      </c>
      <c r="I643" t="s">
        <v>1458</v>
      </c>
      <c r="J643" t="s">
        <v>1458</v>
      </c>
      <c r="K643" t="s">
        <v>1458</v>
      </c>
      <c r="L643" t="s">
        <v>1458</v>
      </c>
      <c r="M643" t="s">
        <v>1458</v>
      </c>
      <c r="N643" t="s">
        <v>1458</v>
      </c>
      <c r="O643" t="s">
        <v>1458</v>
      </c>
    </row>
    <row r="644" spans="1:15">
      <c r="A644" t="s">
        <v>2141</v>
      </c>
      <c r="B644" t="str">
        <f t="shared" si="10"/>
        <v>31552</v>
      </c>
      <c r="C644" t="s">
        <v>1458</v>
      </c>
      <c r="D644" t="s">
        <v>1458</v>
      </c>
      <c r="E644" t="s">
        <v>1458</v>
      </c>
      <c r="F644" t="s">
        <v>1458</v>
      </c>
      <c r="G644" t="s">
        <v>1458</v>
      </c>
      <c r="H644" t="s">
        <v>1458</v>
      </c>
      <c r="I644" t="s">
        <v>1458</v>
      </c>
      <c r="J644" t="s">
        <v>1458</v>
      </c>
      <c r="K644" t="s">
        <v>1458</v>
      </c>
      <c r="L644" t="s">
        <v>1458</v>
      </c>
      <c r="M644" t="s">
        <v>1458</v>
      </c>
      <c r="N644" t="s">
        <v>1458</v>
      </c>
      <c r="O644" t="s">
        <v>1458</v>
      </c>
    </row>
    <row r="645" spans="1:15">
      <c r="A645" t="s">
        <v>2142</v>
      </c>
      <c r="B645" t="str">
        <f t="shared" si="10"/>
        <v>31553</v>
      </c>
      <c r="C645" t="s">
        <v>1458</v>
      </c>
      <c r="D645" t="s">
        <v>1458</v>
      </c>
      <c r="E645" t="s">
        <v>1458</v>
      </c>
      <c r="F645" t="s">
        <v>1458</v>
      </c>
      <c r="G645" t="s">
        <v>1458</v>
      </c>
      <c r="H645" t="s">
        <v>1458</v>
      </c>
      <c r="I645" t="s">
        <v>1458</v>
      </c>
      <c r="J645" t="s">
        <v>1458</v>
      </c>
      <c r="K645" t="s">
        <v>1458</v>
      </c>
      <c r="L645" t="s">
        <v>1458</v>
      </c>
      <c r="M645" t="s">
        <v>1458</v>
      </c>
      <c r="N645" t="s">
        <v>1458</v>
      </c>
      <c r="O645" t="s">
        <v>1458</v>
      </c>
    </row>
    <row r="646" spans="1:15">
      <c r="A646" t="s">
        <v>2143</v>
      </c>
      <c r="B646" t="str">
        <f t="shared" si="10"/>
        <v>31554</v>
      </c>
      <c r="C646" t="s">
        <v>1458</v>
      </c>
      <c r="D646" t="s">
        <v>1458</v>
      </c>
      <c r="E646" t="s">
        <v>1458</v>
      </c>
      <c r="F646" t="s">
        <v>1458</v>
      </c>
      <c r="G646" t="s">
        <v>1458</v>
      </c>
      <c r="H646" t="s">
        <v>1458</v>
      </c>
      <c r="I646" t="s">
        <v>1458</v>
      </c>
      <c r="J646" t="s">
        <v>1458</v>
      </c>
      <c r="K646" t="s">
        <v>1458</v>
      </c>
      <c r="L646" t="s">
        <v>1458</v>
      </c>
      <c r="M646" t="s">
        <v>1458</v>
      </c>
      <c r="N646" t="s">
        <v>1458</v>
      </c>
      <c r="O646" t="s">
        <v>1458</v>
      </c>
    </row>
    <row r="647" spans="1:15">
      <c r="A647" t="s">
        <v>2144</v>
      </c>
      <c r="B647" t="str">
        <f t="shared" si="10"/>
        <v>31555</v>
      </c>
      <c r="C647" t="s">
        <v>1458</v>
      </c>
      <c r="D647" t="s">
        <v>1458</v>
      </c>
      <c r="E647" t="s">
        <v>1458</v>
      </c>
      <c r="F647" t="s">
        <v>1458</v>
      </c>
      <c r="G647" t="s">
        <v>1458</v>
      </c>
      <c r="H647" t="s">
        <v>1458</v>
      </c>
      <c r="I647" t="s">
        <v>1458</v>
      </c>
      <c r="J647" t="s">
        <v>1458</v>
      </c>
      <c r="K647" t="s">
        <v>1458</v>
      </c>
      <c r="L647" t="s">
        <v>1458</v>
      </c>
      <c r="M647" t="s">
        <v>1458</v>
      </c>
      <c r="N647" t="s">
        <v>1458</v>
      </c>
      <c r="O647" t="s">
        <v>1458</v>
      </c>
    </row>
    <row r="648" spans="1:15">
      <c r="A648" t="s">
        <v>2145</v>
      </c>
      <c r="B648" t="str">
        <f t="shared" si="10"/>
        <v>31556</v>
      </c>
      <c r="C648" t="s">
        <v>1458</v>
      </c>
      <c r="D648" t="s">
        <v>1458</v>
      </c>
      <c r="E648" t="s">
        <v>1458</v>
      </c>
      <c r="F648" t="s">
        <v>1458</v>
      </c>
      <c r="G648" t="s">
        <v>1458</v>
      </c>
      <c r="H648" t="s">
        <v>1458</v>
      </c>
      <c r="I648" t="s">
        <v>1458</v>
      </c>
      <c r="J648" t="s">
        <v>1458</v>
      </c>
      <c r="K648" t="s">
        <v>1458</v>
      </c>
      <c r="L648">
        <v>1</v>
      </c>
      <c r="M648" t="s">
        <v>1458</v>
      </c>
      <c r="N648" t="s">
        <v>1458</v>
      </c>
      <c r="O648">
        <v>1</v>
      </c>
    </row>
    <row r="649" spans="1:15">
      <c r="A649" t="s">
        <v>2146</v>
      </c>
      <c r="B649" t="str">
        <f t="shared" si="10"/>
        <v>31557</v>
      </c>
      <c r="C649" t="s">
        <v>1458</v>
      </c>
      <c r="D649" t="s">
        <v>1458</v>
      </c>
      <c r="E649" t="s">
        <v>1458</v>
      </c>
      <c r="F649" t="s">
        <v>1458</v>
      </c>
      <c r="G649" t="s">
        <v>1458</v>
      </c>
      <c r="H649" t="s">
        <v>1458</v>
      </c>
      <c r="I649" t="s">
        <v>1458</v>
      </c>
      <c r="J649" t="s">
        <v>1458</v>
      </c>
      <c r="K649" t="s">
        <v>1458</v>
      </c>
      <c r="L649" t="s">
        <v>1458</v>
      </c>
      <c r="M649" t="s">
        <v>1458</v>
      </c>
      <c r="N649" t="s">
        <v>1458</v>
      </c>
      <c r="O649" t="s">
        <v>1458</v>
      </c>
    </row>
    <row r="650" spans="1:15">
      <c r="A650" t="s">
        <v>2147</v>
      </c>
      <c r="B650" t="str">
        <f t="shared" si="10"/>
        <v>31558</v>
      </c>
      <c r="C650" t="s">
        <v>1458</v>
      </c>
      <c r="D650" t="s">
        <v>1458</v>
      </c>
      <c r="E650" t="s">
        <v>1458</v>
      </c>
      <c r="F650" t="s">
        <v>1458</v>
      </c>
      <c r="G650" t="s">
        <v>1458</v>
      </c>
      <c r="H650" t="s">
        <v>1458</v>
      </c>
      <c r="I650" t="s">
        <v>1458</v>
      </c>
      <c r="J650" t="s">
        <v>1458</v>
      </c>
      <c r="K650" t="s">
        <v>1458</v>
      </c>
      <c r="L650" t="s">
        <v>1458</v>
      </c>
      <c r="M650" t="s">
        <v>1458</v>
      </c>
      <c r="N650" t="s">
        <v>1458</v>
      </c>
      <c r="O650" t="s">
        <v>1458</v>
      </c>
    </row>
    <row r="651" spans="1:15">
      <c r="A651" t="s">
        <v>2148</v>
      </c>
      <c r="B651" t="str">
        <f t="shared" si="10"/>
        <v>31559</v>
      </c>
      <c r="C651" t="s">
        <v>1458</v>
      </c>
      <c r="D651" t="s">
        <v>1458</v>
      </c>
      <c r="E651" t="s">
        <v>1458</v>
      </c>
      <c r="F651" t="s">
        <v>1458</v>
      </c>
      <c r="G651" t="s">
        <v>1458</v>
      </c>
      <c r="H651" t="s">
        <v>1458</v>
      </c>
      <c r="I651" t="s">
        <v>1458</v>
      </c>
      <c r="J651" t="s">
        <v>1458</v>
      </c>
      <c r="K651" t="s">
        <v>1458</v>
      </c>
      <c r="L651" t="s">
        <v>1458</v>
      </c>
      <c r="M651" t="s">
        <v>1458</v>
      </c>
      <c r="N651" t="s">
        <v>1458</v>
      </c>
      <c r="O651" t="s">
        <v>1458</v>
      </c>
    </row>
    <row r="652" spans="1:15">
      <c r="A652" t="s">
        <v>2149</v>
      </c>
      <c r="B652" t="str">
        <f t="shared" si="10"/>
        <v>31560</v>
      </c>
      <c r="C652" t="s">
        <v>1458</v>
      </c>
      <c r="D652" t="s">
        <v>1458</v>
      </c>
      <c r="E652" t="s">
        <v>1458</v>
      </c>
      <c r="F652" t="s">
        <v>1458</v>
      </c>
      <c r="G652" t="s">
        <v>1458</v>
      </c>
      <c r="H652" t="s">
        <v>1458</v>
      </c>
      <c r="I652" t="s">
        <v>1458</v>
      </c>
      <c r="J652" t="s">
        <v>1458</v>
      </c>
      <c r="K652" t="s">
        <v>1458</v>
      </c>
      <c r="L652" t="s">
        <v>1458</v>
      </c>
      <c r="M652" t="s">
        <v>1458</v>
      </c>
      <c r="N652" t="s">
        <v>1458</v>
      </c>
      <c r="O652" t="s">
        <v>1458</v>
      </c>
    </row>
    <row r="653" spans="1:15">
      <c r="A653" t="s">
        <v>2150</v>
      </c>
      <c r="B653" t="str">
        <f t="shared" si="10"/>
        <v>31561</v>
      </c>
      <c r="C653" t="s">
        <v>1458</v>
      </c>
      <c r="D653" t="s">
        <v>1458</v>
      </c>
      <c r="E653" t="s">
        <v>1458</v>
      </c>
      <c r="F653" t="s">
        <v>1458</v>
      </c>
      <c r="G653" t="s">
        <v>1458</v>
      </c>
      <c r="H653" t="s">
        <v>1458</v>
      </c>
      <c r="I653" t="s">
        <v>1458</v>
      </c>
      <c r="J653" t="s">
        <v>1458</v>
      </c>
      <c r="K653" t="s">
        <v>1458</v>
      </c>
      <c r="L653" t="s">
        <v>1458</v>
      </c>
      <c r="M653" t="s">
        <v>1458</v>
      </c>
      <c r="N653" t="s">
        <v>1458</v>
      </c>
      <c r="O653" t="s">
        <v>1458</v>
      </c>
    </row>
    <row r="654" spans="1:15">
      <c r="A654" t="s">
        <v>2151</v>
      </c>
      <c r="B654" t="str">
        <f t="shared" si="10"/>
        <v>31562</v>
      </c>
      <c r="C654" t="s">
        <v>1458</v>
      </c>
      <c r="D654" t="s">
        <v>1458</v>
      </c>
      <c r="E654" t="s">
        <v>1458</v>
      </c>
      <c r="F654" t="s">
        <v>1458</v>
      </c>
      <c r="G654" t="s">
        <v>1458</v>
      </c>
      <c r="H654" t="s">
        <v>1458</v>
      </c>
      <c r="I654" t="s">
        <v>1458</v>
      </c>
      <c r="J654" t="s">
        <v>1458</v>
      </c>
      <c r="K654" t="s">
        <v>1458</v>
      </c>
      <c r="L654" t="s">
        <v>1458</v>
      </c>
      <c r="M654" t="s">
        <v>1458</v>
      </c>
      <c r="N654" t="s">
        <v>1458</v>
      </c>
      <c r="O654" t="s">
        <v>1458</v>
      </c>
    </row>
    <row r="655" spans="1:15">
      <c r="A655" t="s">
        <v>2152</v>
      </c>
      <c r="B655" t="str">
        <f t="shared" si="10"/>
        <v>31563</v>
      </c>
      <c r="C655" t="s">
        <v>1458</v>
      </c>
      <c r="D655" t="s">
        <v>1458</v>
      </c>
      <c r="E655" t="s">
        <v>1458</v>
      </c>
      <c r="F655" t="s">
        <v>1458</v>
      </c>
      <c r="G655">
        <v>1</v>
      </c>
      <c r="H655" t="s">
        <v>1458</v>
      </c>
      <c r="I655" t="s">
        <v>1458</v>
      </c>
      <c r="J655" t="s">
        <v>1458</v>
      </c>
      <c r="K655" t="s">
        <v>1458</v>
      </c>
      <c r="L655" t="s">
        <v>1458</v>
      </c>
      <c r="M655" t="s">
        <v>1458</v>
      </c>
      <c r="N655" t="s">
        <v>1458</v>
      </c>
      <c r="O655">
        <v>1</v>
      </c>
    </row>
    <row r="656" spans="1:15">
      <c r="A656" t="s">
        <v>2153</v>
      </c>
      <c r="B656" t="str">
        <f t="shared" si="10"/>
        <v>31564</v>
      </c>
      <c r="C656" t="s">
        <v>1458</v>
      </c>
      <c r="D656" t="s">
        <v>1458</v>
      </c>
      <c r="E656" t="s">
        <v>1458</v>
      </c>
      <c r="F656" t="s">
        <v>1458</v>
      </c>
      <c r="G656" t="s">
        <v>1458</v>
      </c>
      <c r="H656" t="s">
        <v>1458</v>
      </c>
      <c r="I656" t="s">
        <v>1458</v>
      </c>
      <c r="J656" t="s">
        <v>1458</v>
      </c>
      <c r="K656" t="s">
        <v>1458</v>
      </c>
      <c r="L656" t="s">
        <v>1458</v>
      </c>
      <c r="M656" t="s">
        <v>1458</v>
      </c>
      <c r="N656" t="s">
        <v>1458</v>
      </c>
      <c r="O656" t="s">
        <v>1458</v>
      </c>
    </row>
    <row r="657" spans="1:15">
      <c r="A657" t="s">
        <v>2154</v>
      </c>
      <c r="B657" t="str">
        <f t="shared" si="10"/>
        <v>31564</v>
      </c>
      <c r="C657" t="s">
        <v>1458</v>
      </c>
      <c r="D657" t="s">
        <v>1458</v>
      </c>
      <c r="E657" t="s">
        <v>1458</v>
      </c>
      <c r="F657" t="s">
        <v>1458</v>
      </c>
      <c r="G657" t="s">
        <v>1458</v>
      </c>
      <c r="H657" t="s">
        <v>1458</v>
      </c>
      <c r="I657" t="s">
        <v>1458</v>
      </c>
      <c r="J657" t="s">
        <v>1458</v>
      </c>
      <c r="K657" t="s">
        <v>1458</v>
      </c>
      <c r="L657" t="s">
        <v>1458</v>
      </c>
      <c r="M657">
        <v>1</v>
      </c>
      <c r="N657" t="s">
        <v>1458</v>
      </c>
      <c r="O657">
        <v>1</v>
      </c>
    </row>
    <row r="658" spans="1:15">
      <c r="A658" t="s">
        <v>1590</v>
      </c>
      <c r="B658" t="str">
        <f t="shared" si="10"/>
        <v>31565</v>
      </c>
      <c r="C658" t="s">
        <v>1458</v>
      </c>
      <c r="D658" t="s">
        <v>1458</v>
      </c>
      <c r="E658" t="s">
        <v>1458</v>
      </c>
      <c r="F658" t="s">
        <v>1458</v>
      </c>
      <c r="G658">
        <v>1</v>
      </c>
      <c r="H658" t="s">
        <v>1458</v>
      </c>
      <c r="I658">
        <v>1</v>
      </c>
      <c r="J658" t="s">
        <v>1458</v>
      </c>
      <c r="K658" t="s">
        <v>1458</v>
      </c>
      <c r="L658" t="s">
        <v>1458</v>
      </c>
      <c r="M658" t="s">
        <v>1458</v>
      </c>
      <c r="N658" t="s">
        <v>1458</v>
      </c>
      <c r="O658">
        <v>2</v>
      </c>
    </row>
    <row r="659" spans="1:15">
      <c r="A659" t="s">
        <v>2155</v>
      </c>
      <c r="B659" t="str">
        <f t="shared" si="10"/>
        <v>31566</v>
      </c>
      <c r="C659" t="s">
        <v>1458</v>
      </c>
      <c r="D659" t="s">
        <v>1458</v>
      </c>
      <c r="E659" t="s">
        <v>1458</v>
      </c>
      <c r="F659" t="s">
        <v>1458</v>
      </c>
      <c r="G659" t="s">
        <v>1458</v>
      </c>
      <c r="H659" t="s">
        <v>1458</v>
      </c>
      <c r="I659" t="s">
        <v>1458</v>
      </c>
      <c r="J659" t="s">
        <v>1458</v>
      </c>
      <c r="K659" t="s">
        <v>1458</v>
      </c>
      <c r="L659" t="s">
        <v>1458</v>
      </c>
      <c r="M659" t="s">
        <v>1458</v>
      </c>
      <c r="N659" t="s">
        <v>1458</v>
      </c>
      <c r="O659" t="s">
        <v>1458</v>
      </c>
    </row>
    <row r="660" spans="1:15">
      <c r="A660" t="s">
        <v>1591</v>
      </c>
      <c r="B660" t="str">
        <f t="shared" si="10"/>
        <v>31567</v>
      </c>
      <c r="C660" t="s">
        <v>1458</v>
      </c>
      <c r="D660" t="s">
        <v>1458</v>
      </c>
      <c r="E660" t="s">
        <v>1458</v>
      </c>
      <c r="F660">
        <v>1</v>
      </c>
      <c r="G660" t="s">
        <v>1458</v>
      </c>
      <c r="H660" t="s">
        <v>1458</v>
      </c>
      <c r="I660" t="s">
        <v>1458</v>
      </c>
      <c r="J660">
        <v>1</v>
      </c>
      <c r="K660" t="s">
        <v>1458</v>
      </c>
      <c r="L660" t="s">
        <v>1458</v>
      </c>
      <c r="M660">
        <v>1</v>
      </c>
      <c r="N660" t="s">
        <v>1458</v>
      </c>
      <c r="O660">
        <v>3</v>
      </c>
    </row>
    <row r="661" spans="1:15">
      <c r="A661" t="s">
        <v>2156</v>
      </c>
      <c r="B661" t="str">
        <f t="shared" si="10"/>
        <v>31568</v>
      </c>
      <c r="C661" t="s">
        <v>1458</v>
      </c>
      <c r="D661" t="s">
        <v>1458</v>
      </c>
      <c r="E661" t="s">
        <v>1458</v>
      </c>
      <c r="F661" t="s">
        <v>1458</v>
      </c>
      <c r="G661" t="s">
        <v>1458</v>
      </c>
      <c r="H661" t="s">
        <v>1458</v>
      </c>
      <c r="I661">
        <v>1</v>
      </c>
      <c r="J661" t="s">
        <v>1458</v>
      </c>
      <c r="K661" t="s">
        <v>1458</v>
      </c>
      <c r="L661" t="s">
        <v>1458</v>
      </c>
      <c r="M661" t="s">
        <v>1458</v>
      </c>
      <c r="N661" t="s">
        <v>1458</v>
      </c>
      <c r="O661">
        <v>1</v>
      </c>
    </row>
    <row r="662" spans="1:15">
      <c r="A662" t="s">
        <v>2157</v>
      </c>
      <c r="B662" t="str">
        <f t="shared" si="10"/>
        <v>31569</v>
      </c>
      <c r="C662" t="s">
        <v>1458</v>
      </c>
      <c r="D662" t="s">
        <v>1458</v>
      </c>
      <c r="E662" t="s">
        <v>1458</v>
      </c>
      <c r="F662" t="s">
        <v>1458</v>
      </c>
      <c r="G662" t="s">
        <v>1458</v>
      </c>
      <c r="H662" t="s">
        <v>1458</v>
      </c>
      <c r="I662" t="s">
        <v>1458</v>
      </c>
      <c r="J662" t="s">
        <v>1458</v>
      </c>
      <c r="K662">
        <v>2</v>
      </c>
      <c r="L662" t="s">
        <v>1458</v>
      </c>
      <c r="M662" t="s">
        <v>1458</v>
      </c>
      <c r="N662" t="s">
        <v>1458</v>
      </c>
      <c r="O662">
        <v>2</v>
      </c>
    </row>
    <row r="663" spans="1:15">
      <c r="A663" t="s">
        <v>1592</v>
      </c>
      <c r="B663" t="str">
        <f t="shared" si="10"/>
        <v>31570</v>
      </c>
      <c r="C663" t="s">
        <v>1458</v>
      </c>
      <c r="D663" t="s">
        <v>1458</v>
      </c>
      <c r="E663" t="s">
        <v>1458</v>
      </c>
      <c r="F663" t="s">
        <v>1458</v>
      </c>
      <c r="G663" t="s">
        <v>1458</v>
      </c>
      <c r="H663">
        <v>2</v>
      </c>
      <c r="I663" t="s">
        <v>1458</v>
      </c>
      <c r="J663">
        <v>1</v>
      </c>
      <c r="K663">
        <v>2</v>
      </c>
      <c r="L663" t="s">
        <v>1458</v>
      </c>
      <c r="M663" t="s">
        <v>1458</v>
      </c>
      <c r="N663" t="s">
        <v>1458</v>
      </c>
      <c r="O663">
        <v>5</v>
      </c>
    </row>
    <row r="664" spans="1:15">
      <c r="A664" t="s">
        <v>2158</v>
      </c>
      <c r="B664" t="str">
        <f t="shared" si="10"/>
        <v>31571</v>
      </c>
      <c r="C664" t="s">
        <v>1458</v>
      </c>
      <c r="D664" t="s">
        <v>1458</v>
      </c>
      <c r="E664" t="s">
        <v>1458</v>
      </c>
      <c r="F664" t="s">
        <v>1458</v>
      </c>
      <c r="G664" t="s">
        <v>1458</v>
      </c>
      <c r="H664" t="s">
        <v>1458</v>
      </c>
      <c r="I664" t="s">
        <v>1458</v>
      </c>
      <c r="J664" t="s">
        <v>1458</v>
      </c>
      <c r="K664" t="s">
        <v>1458</v>
      </c>
      <c r="L664" t="s">
        <v>1458</v>
      </c>
      <c r="M664" t="s">
        <v>1458</v>
      </c>
      <c r="N664" t="s">
        <v>1458</v>
      </c>
      <c r="O664" t="s">
        <v>1458</v>
      </c>
    </row>
    <row r="665" spans="1:15">
      <c r="A665" t="s">
        <v>1593</v>
      </c>
      <c r="B665" t="str">
        <f t="shared" si="10"/>
        <v>31572</v>
      </c>
      <c r="C665">
        <v>1</v>
      </c>
      <c r="D665" t="s">
        <v>1458</v>
      </c>
      <c r="E665" t="s">
        <v>1458</v>
      </c>
      <c r="F665" t="s">
        <v>1458</v>
      </c>
      <c r="G665" t="s">
        <v>1458</v>
      </c>
      <c r="H665">
        <v>2</v>
      </c>
      <c r="I665" t="s">
        <v>1458</v>
      </c>
      <c r="J665">
        <v>1</v>
      </c>
      <c r="K665" t="s">
        <v>1458</v>
      </c>
      <c r="L665" t="s">
        <v>1458</v>
      </c>
      <c r="M665" t="s">
        <v>1458</v>
      </c>
      <c r="N665" t="s">
        <v>1458</v>
      </c>
      <c r="O665">
        <v>4</v>
      </c>
    </row>
    <row r="666" spans="1:15">
      <c r="A666" t="s">
        <v>2159</v>
      </c>
      <c r="B666" t="str">
        <f t="shared" si="10"/>
        <v>31572</v>
      </c>
      <c r="C666" t="s">
        <v>1458</v>
      </c>
      <c r="D666" t="s">
        <v>1458</v>
      </c>
      <c r="E666" t="s">
        <v>1458</v>
      </c>
      <c r="F666" t="s">
        <v>1458</v>
      </c>
      <c r="G666" t="s">
        <v>1458</v>
      </c>
      <c r="H666" t="s">
        <v>1458</v>
      </c>
      <c r="I666" t="s">
        <v>1458</v>
      </c>
      <c r="J666" t="s">
        <v>1458</v>
      </c>
      <c r="K666" t="s">
        <v>1458</v>
      </c>
      <c r="L666" t="s">
        <v>1458</v>
      </c>
      <c r="M666" t="s">
        <v>1458</v>
      </c>
      <c r="N666" t="s">
        <v>1458</v>
      </c>
      <c r="O666" t="s">
        <v>1458</v>
      </c>
    </row>
    <row r="667" spans="1:15">
      <c r="A667" t="s">
        <v>2160</v>
      </c>
      <c r="B667" t="str">
        <f t="shared" si="10"/>
        <v>31572</v>
      </c>
      <c r="C667" t="s">
        <v>1458</v>
      </c>
      <c r="D667" t="s">
        <v>1458</v>
      </c>
      <c r="E667" t="s">
        <v>1458</v>
      </c>
      <c r="F667" t="s">
        <v>1458</v>
      </c>
      <c r="G667" t="s">
        <v>1458</v>
      </c>
      <c r="H667" t="s">
        <v>1458</v>
      </c>
      <c r="I667" t="s">
        <v>1458</v>
      </c>
      <c r="J667" t="s">
        <v>1458</v>
      </c>
      <c r="K667" t="s">
        <v>1458</v>
      </c>
      <c r="L667" t="s">
        <v>1458</v>
      </c>
      <c r="M667" t="s">
        <v>1458</v>
      </c>
      <c r="N667" t="s">
        <v>1458</v>
      </c>
      <c r="O667" t="s">
        <v>1458</v>
      </c>
    </row>
    <row r="668" spans="1:15">
      <c r="A668" t="s">
        <v>2161</v>
      </c>
      <c r="B668" t="str">
        <f t="shared" si="10"/>
        <v>31573</v>
      </c>
      <c r="C668" t="s">
        <v>1458</v>
      </c>
      <c r="D668" t="s">
        <v>1458</v>
      </c>
      <c r="E668" t="s">
        <v>1458</v>
      </c>
      <c r="F668" t="s">
        <v>1458</v>
      </c>
      <c r="G668" t="s">
        <v>1458</v>
      </c>
      <c r="H668" t="s">
        <v>1458</v>
      </c>
      <c r="I668" t="s">
        <v>1458</v>
      </c>
      <c r="J668" t="s">
        <v>1458</v>
      </c>
      <c r="K668" t="s">
        <v>1458</v>
      </c>
      <c r="L668" t="s">
        <v>1458</v>
      </c>
      <c r="M668" t="s">
        <v>1458</v>
      </c>
      <c r="N668" t="s">
        <v>1458</v>
      </c>
      <c r="O668" t="s">
        <v>1458</v>
      </c>
    </row>
    <row r="669" spans="1:15">
      <c r="A669" t="s">
        <v>2162</v>
      </c>
      <c r="B669" t="str">
        <f t="shared" si="10"/>
        <v>31573</v>
      </c>
      <c r="C669" t="s">
        <v>1458</v>
      </c>
      <c r="D669" t="s">
        <v>1458</v>
      </c>
      <c r="E669" t="s">
        <v>1458</v>
      </c>
      <c r="F669" t="s">
        <v>1458</v>
      </c>
      <c r="G669" t="s">
        <v>1458</v>
      </c>
      <c r="H669" t="s">
        <v>1458</v>
      </c>
      <c r="I669" t="s">
        <v>1458</v>
      </c>
      <c r="J669" t="s">
        <v>1458</v>
      </c>
      <c r="K669" t="s">
        <v>1458</v>
      </c>
      <c r="L669" t="s">
        <v>1458</v>
      </c>
      <c r="M669" t="s">
        <v>1458</v>
      </c>
      <c r="N669" t="s">
        <v>1458</v>
      </c>
      <c r="O669" t="s">
        <v>1458</v>
      </c>
    </row>
    <row r="670" spans="1:15">
      <c r="A670" t="s">
        <v>2163</v>
      </c>
      <c r="B670" t="str">
        <f t="shared" si="10"/>
        <v>31573</v>
      </c>
      <c r="C670" t="s">
        <v>1458</v>
      </c>
      <c r="D670" t="s">
        <v>1458</v>
      </c>
      <c r="E670" t="s">
        <v>1458</v>
      </c>
      <c r="F670" t="s">
        <v>1458</v>
      </c>
      <c r="G670" t="s">
        <v>1458</v>
      </c>
      <c r="H670" t="s">
        <v>1458</v>
      </c>
      <c r="I670" t="s">
        <v>1458</v>
      </c>
      <c r="J670" t="s">
        <v>1458</v>
      </c>
      <c r="K670" t="s">
        <v>1458</v>
      </c>
      <c r="L670" t="s">
        <v>1458</v>
      </c>
      <c r="M670" t="s">
        <v>1458</v>
      </c>
      <c r="N670" t="s">
        <v>1458</v>
      </c>
      <c r="O670" t="s">
        <v>1458</v>
      </c>
    </row>
    <row r="671" spans="1:15">
      <c r="A671" t="s">
        <v>1594</v>
      </c>
      <c r="B671" t="str">
        <f t="shared" si="10"/>
        <v>31574</v>
      </c>
      <c r="C671">
        <v>3</v>
      </c>
      <c r="D671" t="s">
        <v>1458</v>
      </c>
      <c r="E671" t="s">
        <v>1458</v>
      </c>
      <c r="F671" t="s">
        <v>1458</v>
      </c>
      <c r="G671">
        <v>1</v>
      </c>
      <c r="H671" t="s">
        <v>1458</v>
      </c>
      <c r="I671">
        <v>2</v>
      </c>
      <c r="J671">
        <v>1</v>
      </c>
      <c r="K671" t="s">
        <v>1458</v>
      </c>
      <c r="L671" t="s">
        <v>1458</v>
      </c>
      <c r="M671" t="s">
        <v>1458</v>
      </c>
      <c r="N671">
        <v>2</v>
      </c>
      <c r="O671">
        <v>9</v>
      </c>
    </row>
    <row r="672" spans="1:15">
      <c r="A672" t="s">
        <v>2164</v>
      </c>
      <c r="B672" t="str">
        <f t="shared" si="10"/>
        <v>31575</v>
      </c>
      <c r="C672" t="s">
        <v>1458</v>
      </c>
      <c r="D672" t="s">
        <v>1458</v>
      </c>
      <c r="E672" t="s">
        <v>1458</v>
      </c>
      <c r="F672" t="s">
        <v>1458</v>
      </c>
      <c r="G672" t="s">
        <v>1458</v>
      </c>
      <c r="H672" t="s">
        <v>1458</v>
      </c>
      <c r="I672" t="s">
        <v>1458</v>
      </c>
      <c r="J672" t="s">
        <v>1458</v>
      </c>
      <c r="K672" t="s">
        <v>1458</v>
      </c>
      <c r="L672" t="s">
        <v>1458</v>
      </c>
      <c r="M672" t="s">
        <v>1458</v>
      </c>
      <c r="N672" t="s">
        <v>1458</v>
      </c>
      <c r="O672" t="s">
        <v>1458</v>
      </c>
    </row>
    <row r="673" spans="1:15">
      <c r="A673" t="s">
        <v>2165</v>
      </c>
      <c r="B673" t="str">
        <f t="shared" si="10"/>
        <v>31576</v>
      </c>
      <c r="C673" t="s">
        <v>1458</v>
      </c>
      <c r="D673" t="s">
        <v>1458</v>
      </c>
      <c r="E673" t="s">
        <v>1458</v>
      </c>
      <c r="F673" t="s">
        <v>1458</v>
      </c>
      <c r="G673" t="s">
        <v>1458</v>
      </c>
      <c r="H673" t="s">
        <v>1458</v>
      </c>
      <c r="I673" t="s">
        <v>1458</v>
      </c>
      <c r="J673" t="s">
        <v>1458</v>
      </c>
      <c r="K673" t="s">
        <v>1458</v>
      </c>
      <c r="L673" t="s">
        <v>1458</v>
      </c>
      <c r="M673" t="s">
        <v>1458</v>
      </c>
      <c r="N673" t="s">
        <v>1458</v>
      </c>
      <c r="O673" t="s">
        <v>1458</v>
      </c>
    </row>
    <row r="674" spans="1:15">
      <c r="A674" t="s">
        <v>2166</v>
      </c>
      <c r="B674" t="str">
        <f t="shared" si="10"/>
        <v>31576</v>
      </c>
      <c r="C674" t="s">
        <v>1458</v>
      </c>
      <c r="D674" t="s">
        <v>1458</v>
      </c>
      <c r="E674" t="s">
        <v>1458</v>
      </c>
      <c r="F674" t="s">
        <v>1458</v>
      </c>
      <c r="G674" t="s">
        <v>1458</v>
      </c>
      <c r="H674" t="s">
        <v>1458</v>
      </c>
      <c r="I674" t="s">
        <v>1458</v>
      </c>
      <c r="J674" t="s">
        <v>1458</v>
      </c>
      <c r="K674" t="s">
        <v>1458</v>
      </c>
      <c r="L674" t="s">
        <v>1458</v>
      </c>
      <c r="M674" t="s">
        <v>1458</v>
      </c>
      <c r="N674" t="s">
        <v>1458</v>
      </c>
      <c r="O674" t="s">
        <v>1458</v>
      </c>
    </row>
    <row r="675" spans="1:15">
      <c r="A675" t="s">
        <v>2167</v>
      </c>
      <c r="B675" t="str">
        <f t="shared" si="10"/>
        <v>31577</v>
      </c>
      <c r="C675" t="s">
        <v>1458</v>
      </c>
      <c r="D675" t="s">
        <v>1458</v>
      </c>
      <c r="E675" t="s">
        <v>1458</v>
      </c>
      <c r="F675" t="s">
        <v>1458</v>
      </c>
      <c r="G675" t="s">
        <v>1458</v>
      </c>
      <c r="H675" t="s">
        <v>1458</v>
      </c>
      <c r="I675" t="s">
        <v>1458</v>
      </c>
      <c r="J675" t="s">
        <v>1458</v>
      </c>
      <c r="K675" t="s">
        <v>1458</v>
      </c>
      <c r="L675" t="s">
        <v>1458</v>
      </c>
      <c r="M675" t="s">
        <v>1458</v>
      </c>
      <c r="N675" t="s">
        <v>1458</v>
      </c>
      <c r="O675" t="s">
        <v>1458</v>
      </c>
    </row>
    <row r="676" spans="1:15">
      <c r="A676" t="s">
        <v>1595</v>
      </c>
      <c r="B676" t="str">
        <f t="shared" si="10"/>
        <v>31578</v>
      </c>
      <c r="C676">
        <v>1</v>
      </c>
      <c r="D676" t="s">
        <v>1458</v>
      </c>
      <c r="E676">
        <v>1</v>
      </c>
      <c r="F676">
        <v>2</v>
      </c>
      <c r="G676" t="s">
        <v>1458</v>
      </c>
      <c r="H676">
        <v>1</v>
      </c>
      <c r="I676">
        <v>1</v>
      </c>
      <c r="J676" t="s">
        <v>1458</v>
      </c>
      <c r="K676" t="s">
        <v>1458</v>
      </c>
      <c r="L676" t="s">
        <v>1458</v>
      </c>
      <c r="M676" t="s">
        <v>1458</v>
      </c>
      <c r="N676">
        <v>2</v>
      </c>
      <c r="O676">
        <v>8</v>
      </c>
    </row>
    <row r="677" spans="1:15">
      <c r="A677" t="s">
        <v>2168</v>
      </c>
      <c r="B677" t="str">
        <f t="shared" si="10"/>
        <v>31579</v>
      </c>
      <c r="C677" t="s">
        <v>1458</v>
      </c>
      <c r="D677" t="s">
        <v>1458</v>
      </c>
      <c r="E677" t="s">
        <v>1458</v>
      </c>
      <c r="F677" t="s">
        <v>1458</v>
      </c>
      <c r="G677" t="s">
        <v>1458</v>
      </c>
      <c r="H677" t="s">
        <v>1458</v>
      </c>
      <c r="I677" t="s">
        <v>1458</v>
      </c>
      <c r="J677" t="s">
        <v>1458</v>
      </c>
      <c r="K677" t="s">
        <v>1458</v>
      </c>
      <c r="L677" t="s">
        <v>1458</v>
      </c>
      <c r="M677" t="s">
        <v>1458</v>
      </c>
      <c r="N677" t="s">
        <v>1458</v>
      </c>
      <c r="O677" t="s">
        <v>1458</v>
      </c>
    </row>
    <row r="678" spans="1:15">
      <c r="A678" t="s">
        <v>2169</v>
      </c>
      <c r="B678" t="str">
        <f t="shared" si="10"/>
        <v>31580</v>
      </c>
      <c r="C678" t="s">
        <v>1458</v>
      </c>
      <c r="D678" t="s">
        <v>1458</v>
      </c>
      <c r="E678" t="s">
        <v>1458</v>
      </c>
      <c r="F678" t="s">
        <v>1458</v>
      </c>
      <c r="G678" t="s">
        <v>1458</v>
      </c>
      <c r="H678" t="s">
        <v>1458</v>
      </c>
      <c r="I678" t="s">
        <v>1458</v>
      </c>
      <c r="J678" t="s">
        <v>1458</v>
      </c>
      <c r="K678" t="s">
        <v>1458</v>
      </c>
      <c r="L678" t="s">
        <v>1458</v>
      </c>
      <c r="M678" t="s">
        <v>1458</v>
      </c>
      <c r="N678" t="s">
        <v>1458</v>
      </c>
      <c r="O678" t="s">
        <v>1458</v>
      </c>
    </row>
    <row r="679" spans="1:15">
      <c r="A679" t="s">
        <v>1596</v>
      </c>
      <c r="B679" t="str">
        <f t="shared" si="10"/>
        <v>31581</v>
      </c>
      <c r="C679" t="s">
        <v>1458</v>
      </c>
      <c r="D679" t="s">
        <v>1458</v>
      </c>
      <c r="E679" t="s">
        <v>1458</v>
      </c>
      <c r="F679" t="s">
        <v>1458</v>
      </c>
      <c r="G679" t="s">
        <v>1458</v>
      </c>
      <c r="H679" t="s">
        <v>1458</v>
      </c>
      <c r="I679" t="s">
        <v>1458</v>
      </c>
      <c r="J679" t="s">
        <v>1458</v>
      </c>
      <c r="K679" t="s">
        <v>1458</v>
      </c>
      <c r="L679">
        <v>1</v>
      </c>
      <c r="M679">
        <v>1</v>
      </c>
      <c r="N679">
        <v>1</v>
      </c>
      <c r="O679">
        <v>3</v>
      </c>
    </row>
    <row r="680" spans="1:15">
      <c r="A680" t="s">
        <v>2170</v>
      </c>
      <c r="B680" t="str">
        <f t="shared" si="10"/>
        <v>31582</v>
      </c>
      <c r="C680" t="s">
        <v>1458</v>
      </c>
      <c r="D680" t="s">
        <v>1458</v>
      </c>
      <c r="E680" t="s">
        <v>1458</v>
      </c>
      <c r="F680" t="s">
        <v>1458</v>
      </c>
      <c r="G680" t="s">
        <v>1458</v>
      </c>
      <c r="H680" t="s">
        <v>1458</v>
      </c>
      <c r="I680" t="s">
        <v>1458</v>
      </c>
      <c r="J680" t="s">
        <v>1458</v>
      </c>
      <c r="K680" t="s">
        <v>1458</v>
      </c>
      <c r="L680" t="s">
        <v>1458</v>
      </c>
      <c r="M680" t="s">
        <v>1458</v>
      </c>
      <c r="N680" t="s">
        <v>1458</v>
      </c>
      <c r="O680" t="s">
        <v>1458</v>
      </c>
    </row>
    <row r="681" spans="1:15">
      <c r="A681" t="s">
        <v>2171</v>
      </c>
      <c r="B681" t="str">
        <f t="shared" si="10"/>
        <v>31583</v>
      </c>
      <c r="C681" t="s">
        <v>1458</v>
      </c>
      <c r="D681" t="s">
        <v>1458</v>
      </c>
      <c r="E681" t="s">
        <v>1458</v>
      </c>
      <c r="F681" t="s">
        <v>1458</v>
      </c>
      <c r="G681" t="s">
        <v>1458</v>
      </c>
      <c r="H681" t="s">
        <v>1458</v>
      </c>
      <c r="I681" t="s">
        <v>1458</v>
      </c>
      <c r="J681" t="s">
        <v>1458</v>
      </c>
      <c r="K681" t="s">
        <v>1458</v>
      </c>
      <c r="L681" t="s">
        <v>1458</v>
      </c>
      <c r="M681" t="s">
        <v>1458</v>
      </c>
      <c r="N681" t="s">
        <v>1458</v>
      </c>
      <c r="O681" t="s">
        <v>1458</v>
      </c>
    </row>
    <row r="682" spans="1:15">
      <c r="A682" t="s">
        <v>2172</v>
      </c>
      <c r="B682" t="str">
        <f t="shared" si="10"/>
        <v>31584</v>
      </c>
      <c r="C682" t="s">
        <v>1458</v>
      </c>
      <c r="D682" t="s">
        <v>1458</v>
      </c>
      <c r="E682" t="s">
        <v>1458</v>
      </c>
      <c r="F682" t="s">
        <v>1458</v>
      </c>
      <c r="G682" t="s">
        <v>1458</v>
      </c>
      <c r="H682" t="s">
        <v>1458</v>
      </c>
      <c r="I682" t="s">
        <v>1458</v>
      </c>
      <c r="J682" t="s">
        <v>1458</v>
      </c>
      <c r="K682" t="s">
        <v>1458</v>
      </c>
      <c r="L682" t="s">
        <v>1458</v>
      </c>
      <c r="M682" t="s">
        <v>1458</v>
      </c>
      <c r="N682" t="s">
        <v>1458</v>
      </c>
      <c r="O682" t="s">
        <v>1458</v>
      </c>
    </row>
    <row r="683" spans="1:15">
      <c r="A683" t="s">
        <v>2173</v>
      </c>
      <c r="B683" t="str">
        <f t="shared" si="10"/>
        <v>31585</v>
      </c>
      <c r="C683" t="s">
        <v>1458</v>
      </c>
      <c r="D683" t="s">
        <v>1458</v>
      </c>
      <c r="E683" t="s">
        <v>1458</v>
      </c>
      <c r="F683" t="s">
        <v>1458</v>
      </c>
      <c r="G683" t="s">
        <v>1458</v>
      </c>
      <c r="H683" t="s">
        <v>1458</v>
      </c>
      <c r="I683" t="s">
        <v>1458</v>
      </c>
      <c r="J683" t="s">
        <v>1458</v>
      </c>
      <c r="K683" t="s">
        <v>1458</v>
      </c>
      <c r="L683" t="s">
        <v>1458</v>
      </c>
      <c r="M683" t="s">
        <v>1458</v>
      </c>
      <c r="N683" t="s">
        <v>1458</v>
      </c>
      <c r="O683" t="s">
        <v>1458</v>
      </c>
    </row>
    <row r="684" spans="1:15">
      <c r="A684" t="s">
        <v>2174</v>
      </c>
      <c r="B684" t="str">
        <f t="shared" si="10"/>
        <v>31586</v>
      </c>
      <c r="C684" t="s">
        <v>1458</v>
      </c>
      <c r="D684" t="s">
        <v>1458</v>
      </c>
      <c r="E684" t="s">
        <v>1458</v>
      </c>
      <c r="F684" t="s">
        <v>1458</v>
      </c>
      <c r="G684" t="s">
        <v>1458</v>
      </c>
      <c r="H684" t="s">
        <v>1458</v>
      </c>
      <c r="I684" t="s">
        <v>1458</v>
      </c>
      <c r="J684" t="s">
        <v>1458</v>
      </c>
      <c r="K684" t="s">
        <v>1458</v>
      </c>
      <c r="L684" t="s">
        <v>1458</v>
      </c>
      <c r="M684" t="s">
        <v>1458</v>
      </c>
      <c r="N684" t="s">
        <v>1458</v>
      </c>
      <c r="O684" t="s">
        <v>1458</v>
      </c>
    </row>
    <row r="685" spans="1:15">
      <c r="A685" t="s">
        <v>2175</v>
      </c>
      <c r="B685" t="str">
        <f t="shared" si="10"/>
        <v>31587</v>
      </c>
      <c r="C685" t="s">
        <v>1458</v>
      </c>
      <c r="D685" t="s">
        <v>1458</v>
      </c>
      <c r="E685" t="s">
        <v>1458</v>
      </c>
      <c r="F685" t="s">
        <v>1458</v>
      </c>
      <c r="G685" t="s">
        <v>1458</v>
      </c>
      <c r="H685" t="s">
        <v>1458</v>
      </c>
      <c r="I685" t="s">
        <v>1458</v>
      </c>
      <c r="J685" t="s">
        <v>1458</v>
      </c>
      <c r="K685" t="s">
        <v>1458</v>
      </c>
      <c r="L685" t="s">
        <v>1458</v>
      </c>
      <c r="M685" t="s">
        <v>1458</v>
      </c>
      <c r="N685" t="s">
        <v>1458</v>
      </c>
      <c r="O685" t="s">
        <v>1458</v>
      </c>
    </row>
    <row r="686" spans="1:15">
      <c r="A686" t="s">
        <v>2176</v>
      </c>
      <c r="B686" t="str">
        <f t="shared" si="10"/>
        <v>31588</v>
      </c>
      <c r="C686" t="s">
        <v>1458</v>
      </c>
      <c r="D686" t="s">
        <v>1458</v>
      </c>
      <c r="E686" t="s">
        <v>1458</v>
      </c>
      <c r="F686" t="s">
        <v>1458</v>
      </c>
      <c r="G686" t="s">
        <v>1458</v>
      </c>
      <c r="H686" t="s">
        <v>1458</v>
      </c>
      <c r="I686" t="s">
        <v>1458</v>
      </c>
      <c r="J686" t="s">
        <v>1458</v>
      </c>
      <c r="K686" t="s">
        <v>1458</v>
      </c>
      <c r="L686" t="s">
        <v>1458</v>
      </c>
      <c r="M686" t="s">
        <v>1458</v>
      </c>
      <c r="N686" t="s">
        <v>1458</v>
      </c>
      <c r="O686" t="s">
        <v>1458</v>
      </c>
    </row>
    <row r="687" spans="1:15">
      <c r="A687" t="s">
        <v>2177</v>
      </c>
      <c r="B687" t="str">
        <f t="shared" si="10"/>
        <v>31589</v>
      </c>
      <c r="C687" t="s">
        <v>1458</v>
      </c>
      <c r="D687" t="s">
        <v>1458</v>
      </c>
      <c r="E687" t="s">
        <v>1458</v>
      </c>
      <c r="F687" t="s">
        <v>1458</v>
      </c>
      <c r="G687" t="s">
        <v>1458</v>
      </c>
      <c r="H687" t="s">
        <v>1458</v>
      </c>
      <c r="I687" t="s">
        <v>1458</v>
      </c>
      <c r="J687" t="s">
        <v>1458</v>
      </c>
      <c r="K687" t="s">
        <v>1458</v>
      </c>
      <c r="L687" t="s">
        <v>1458</v>
      </c>
      <c r="M687" t="s">
        <v>1458</v>
      </c>
      <c r="N687" t="s">
        <v>1458</v>
      </c>
      <c r="O687" t="s">
        <v>1458</v>
      </c>
    </row>
    <row r="688" spans="1:15">
      <c r="A688" t="s">
        <v>1597</v>
      </c>
      <c r="B688" t="str">
        <f t="shared" si="10"/>
        <v>31589</v>
      </c>
      <c r="C688" t="s">
        <v>1458</v>
      </c>
      <c r="D688">
        <v>1</v>
      </c>
      <c r="E688" t="s">
        <v>1458</v>
      </c>
      <c r="F688">
        <v>1</v>
      </c>
      <c r="G688" t="s">
        <v>1458</v>
      </c>
      <c r="H688" t="s">
        <v>1458</v>
      </c>
      <c r="I688">
        <v>1</v>
      </c>
      <c r="J688">
        <v>2</v>
      </c>
      <c r="K688" t="s">
        <v>1458</v>
      </c>
      <c r="L688">
        <v>1</v>
      </c>
      <c r="M688" t="s">
        <v>1458</v>
      </c>
      <c r="N688">
        <v>1</v>
      </c>
      <c r="O688">
        <v>7</v>
      </c>
    </row>
    <row r="689" spans="1:15">
      <c r="A689" t="s">
        <v>2178</v>
      </c>
      <c r="B689" t="str">
        <f t="shared" si="10"/>
        <v>31590</v>
      </c>
      <c r="C689" t="s">
        <v>1458</v>
      </c>
      <c r="D689" t="s">
        <v>1458</v>
      </c>
      <c r="E689" t="s">
        <v>1458</v>
      </c>
      <c r="F689" t="s">
        <v>1458</v>
      </c>
      <c r="G689" t="s">
        <v>1458</v>
      </c>
      <c r="H689" t="s">
        <v>1458</v>
      </c>
      <c r="I689" t="s">
        <v>1458</v>
      </c>
      <c r="J689" t="s">
        <v>1458</v>
      </c>
      <c r="K689" t="s">
        <v>1458</v>
      </c>
      <c r="L689" t="s">
        <v>1458</v>
      </c>
      <c r="M689" t="s">
        <v>1458</v>
      </c>
      <c r="N689" t="s">
        <v>1458</v>
      </c>
      <c r="O689" t="s">
        <v>1458</v>
      </c>
    </row>
    <row r="690" spans="1:15">
      <c r="A690" t="s">
        <v>1598</v>
      </c>
      <c r="B690" t="str">
        <f t="shared" si="10"/>
        <v>31591</v>
      </c>
      <c r="C690" t="s">
        <v>1458</v>
      </c>
      <c r="D690" t="s">
        <v>1458</v>
      </c>
      <c r="E690" t="s">
        <v>1458</v>
      </c>
      <c r="F690" t="s">
        <v>1458</v>
      </c>
      <c r="G690" t="s">
        <v>1458</v>
      </c>
      <c r="H690" t="s">
        <v>1458</v>
      </c>
      <c r="I690" t="s">
        <v>1458</v>
      </c>
      <c r="J690" t="s">
        <v>1458</v>
      </c>
      <c r="K690" t="s">
        <v>1458</v>
      </c>
      <c r="L690" t="s">
        <v>1458</v>
      </c>
      <c r="M690" t="s">
        <v>1458</v>
      </c>
      <c r="N690" t="s">
        <v>1458</v>
      </c>
      <c r="O690" t="s">
        <v>1458</v>
      </c>
    </row>
    <row r="691" spans="1:15">
      <c r="A691" t="s">
        <v>2179</v>
      </c>
      <c r="B691" t="str">
        <f t="shared" si="10"/>
        <v>31592</v>
      </c>
      <c r="C691" t="s">
        <v>1458</v>
      </c>
      <c r="D691" t="s">
        <v>1458</v>
      </c>
      <c r="E691" t="s">
        <v>1458</v>
      </c>
      <c r="F691" t="s">
        <v>1458</v>
      </c>
      <c r="G691" t="s">
        <v>1458</v>
      </c>
      <c r="H691" t="s">
        <v>1458</v>
      </c>
      <c r="I691" t="s">
        <v>1458</v>
      </c>
      <c r="J691" t="s">
        <v>1458</v>
      </c>
      <c r="K691" t="s">
        <v>1458</v>
      </c>
      <c r="L691" t="s">
        <v>1458</v>
      </c>
      <c r="M691" t="s">
        <v>1458</v>
      </c>
      <c r="N691" t="s">
        <v>1458</v>
      </c>
      <c r="O691" t="s">
        <v>1458</v>
      </c>
    </row>
    <row r="692" spans="1:15">
      <c r="A692" t="s">
        <v>2180</v>
      </c>
      <c r="B692" t="str">
        <f t="shared" si="10"/>
        <v>31593</v>
      </c>
      <c r="C692" t="s">
        <v>1458</v>
      </c>
      <c r="D692" t="s">
        <v>1458</v>
      </c>
      <c r="E692" t="s">
        <v>1458</v>
      </c>
      <c r="F692" t="s">
        <v>1458</v>
      </c>
      <c r="G692" t="s">
        <v>1458</v>
      </c>
      <c r="H692" t="s">
        <v>1458</v>
      </c>
      <c r="I692" t="s">
        <v>1458</v>
      </c>
      <c r="J692" t="s">
        <v>1458</v>
      </c>
      <c r="K692" t="s">
        <v>1458</v>
      </c>
      <c r="L692" t="s">
        <v>1458</v>
      </c>
      <c r="M692" t="s">
        <v>1458</v>
      </c>
      <c r="N692" t="s">
        <v>1458</v>
      </c>
      <c r="O692" t="s">
        <v>1458</v>
      </c>
    </row>
    <row r="693" spans="1:15">
      <c r="A693" t="s">
        <v>2181</v>
      </c>
      <c r="B693" t="str">
        <f t="shared" si="10"/>
        <v>31593</v>
      </c>
      <c r="C693" t="s">
        <v>1458</v>
      </c>
      <c r="D693" t="s">
        <v>1458</v>
      </c>
      <c r="E693" t="s">
        <v>1458</v>
      </c>
      <c r="F693" t="s">
        <v>1458</v>
      </c>
      <c r="G693" t="s">
        <v>1458</v>
      </c>
      <c r="H693" t="s">
        <v>1458</v>
      </c>
      <c r="I693" t="s">
        <v>1458</v>
      </c>
      <c r="J693" t="s">
        <v>1458</v>
      </c>
      <c r="K693" t="s">
        <v>1458</v>
      </c>
      <c r="L693" t="s">
        <v>1458</v>
      </c>
      <c r="M693" t="s">
        <v>1458</v>
      </c>
      <c r="N693" t="s">
        <v>1458</v>
      </c>
      <c r="O693" t="s">
        <v>1458</v>
      </c>
    </row>
    <row r="694" spans="1:15">
      <c r="A694" t="s">
        <v>2182</v>
      </c>
      <c r="B694" t="str">
        <f t="shared" si="10"/>
        <v>31594</v>
      </c>
      <c r="C694" t="s">
        <v>1458</v>
      </c>
      <c r="D694" t="s">
        <v>1458</v>
      </c>
      <c r="E694" t="s">
        <v>1458</v>
      </c>
      <c r="F694" t="s">
        <v>1458</v>
      </c>
      <c r="G694" t="s">
        <v>1458</v>
      </c>
      <c r="H694" t="s">
        <v>1458</v>
      </c>
      <c r="I694" t="s">
        <v>1458</v>
      </c>
      <c r="J694" t="s">
        <v>1458</v>
      </c>
      <c r="K694" t="s">
        <v>1458</v>
      </c>
      <c r="L694" t="s">
        <v>1458</v>
      </c>
      <c r="M694" t="s">
        <v>1458</v>
      </c>
      <c r="N694" t="s">
        <v>1458</v>
      </c>
      <c r="O694" t="s">
        <v>1458</v>
      </c>
    </row>
    <row r="695" spans="1:15">
      <c r="A695" t="s">
        <v>2183</v>
      </c>
      <c r="B695" t="str">
        <f t="shared" si="10"/>
        <v>31595</v>
      </c>
      <c r="C695" t="s">
        <v>1458</v>
      </c>
      <c r="D695" t="s">
        <v>1458</v>
      </c>
      <c r="E695" t="s">
        <v>1458</v>
      </c>
      <c r="F695" t="s">
        <v>1458</v>
      </c>
      <c r="G695" t="s">
        <v>1458</v>
      </c>
      <c r="H695" t="s">
        <v>1458</v>
      </c>
      <c r="I695" t="s">
        <v>1458</v>
      </c>
      <c r="J695" t="s">
        <v>1458</v>
      </c>
      <c r="K695" t="s">
        <v>1458</v>
      </c>
      <c r="L695">
        <v>1</v>
      </c>
      <c r="M695" t="s">
        <v>1458</v>
      </c>
      <c r="N695" t="s">
        <v>1458</v>
      </c>
      <c r="O695">
        <v>1</v>
      </c>
    </row>
    <row r="696" spans="1:15">
      <c r="A696" t="s">
        <v>1599</v>
      </c>
      <c r="B696" t="str">
        <f t="shared" si="10"/>
        <v>31596</v>
      </c>
      <c r="C696" t="s">
        <v>1458</v>
      </c>
      <c r="D696" t="s">
        <v>1458</v>
      </c>
      <c r="E696" t="s">
        <v>1458</v>
      </c>
      <c r="F696" t="s">
        <v>1458</v>
      </c>
      <c r="G696" t="s">
        <v>1458</v>
      </c>
      <c r="H696" t="s">
        <v>1458</v>
      </c>
      <c r="I696" t="s">
        <v>1458</v>
      </c>
      <c r="J696" t="s">
        <v>1458</v>
      </c>
      <c r="K696" t="s">
        <v>1458</v>
      </c>
      <c r="L696" t="s">
        <v>1458</v>
      </c>
      <c r="M696" t="s">
        <v>1458</v>
      </c>
      <c r="N696" t="s">
        <v>1458</v>
      </c>
      <c r="O696" t="s">
        <v>1458</v>
      </c>
    </row>
    <row r="697" spans="1:15">
      <c r="A697" t="s">
        <v>2184</v>
      </c>
      <c r="B697" t="str">
        <f t="shared" si="10"/>
        <v>31597</v>
      </c>
      <c r="C697" t="s">
        <v>1458</v>
      </c>
      <c r="D697" t="s">
        <v>1458</v>
      </c>
      <c r="E697" t="s">
        <v>1458</v>
      </c>
      <c r="F697" t="s">
        <v>1458</v>
      </c>
      <c r="G697" t="s">
        <v>1458</v>
      </c>
      <c r="H697" t="s">
        <v>1458</v>
      </c>
      <c r="I697" t="s">
        <v>1458</v>
      </c>
      <c r="J697" t="s">
        <v>1458</v>
      </c>
      <c r="K697" t="s">
        <v>1458</v>
      </c>
      <c r="L697" t="s">
        <v>1458</v>
      </c>
      <c r="M697" t="s">
        <v>1458</v>
      </c>
      <c r="N697" t="s">
        <v>1458</v>
      </c>
      <c r="O697" t="s">
        <v>1458</v>
      </c>
    </row>
    <row r="698" spans="1:15">
      <c r="A698" t="s">
        <v>2185</v>
      </c>
      <c r="B698" t="str">
        <f t="shared" si="10"/>
        <v>31598</v>
      </c>
      <c r="C698" t="s">
        <v>1458</v>
      </c>
      <c r="D698" t="s">
        <v>1458</v>
      </c>
      <c r="E698" t="s">
        <v>1458</v>
      </c>
      <c r="F698" t="s">
        <v>1458</v>
      </c>
      <c r="G698" t="s">
        <v>1458</v>
      </c>
      <c r="H698" t="s">
        <v>1458</v>
      </c>
      <c r="I698" t="s">
        <v>1458</v>
      </c>
      <c r="J698" t="s">
        <v>1458</v>
      </c>
      <c r="K698" t="s">
        <v>1458</v>
      </c>
      <c r="L698" t="s">
        <v>1458</v>
      </c>
      <c r="M698" t="s">
        <v>1458</v>
      </c>
      <c r="N698" t="s">
        <v>1458</v>
      </c>
      <c r="O698" t="s">
        <v>1458</v>
      </c>
    </row>
    <row r="699" spans="1:15">
      <c r="A699" t="s">
        <v>2186</v>
      </c>
      <c r="B699" t="str">
        <f t="shared" si="10"/>
        <v>31599</v>
      </c>
      <c r="C699" t="s">
        <v>1458</v>
      </c>
      <c r="D699" t="s">
        <v>1458</v>
      </c>
      <c r="E699" t="s">
        <v>1458</v>
      </c>
      <c r="F699" t="s">
        <v>1458</v>
      </c>
      <c r="G699" t="s">
        <v>1458</v>
      </c>
      <c r="H699" t="s">
        <v>1458</v>
      </c>
      <c r="I699" t="s">
        <v>1458</v>
      </c>
      <c r="J699" t="s">
        <v>1458</v>
      </c>
      <c r="K699" t="s">
        <v>1458</v>
      </c>
      <c r="L699" t="s">
        <v>1458</v>
      </c>
      <c r="M699" t="s">
        <v>1458</v>
      </c>
      <c r="N699" t="s">
        <v>1458</v>
      </c>
      <c r="O699" t="s">
        <v>1458</v>
      </c>
    </row>
    <row r="700" spans="1:15">
      <c r="A700" t="s">
        <v>2187</v>
      </c>
      <c r="B700" t="str">
        <f t="shared" si="10"/>
        <v>31600</v>
      </c>
      <c r="C700" t="s">
        <v>1458</v>
      </c>
      <c r="D700" t="s">
        <v>1458</v>
      </c>
      <c r="E700" t="s">
        <v>1458</v>
      </c>
      <c r="F700" t="s">
        <v>1458</v>
      </c>
      <c r="G700" t="s">
        <v>1458</v>
      </c>
      <c r="H700" t="s">
        <v>1458</v>
      </c>
      <c r="I700" t="s">
        <v>1458</v>
      </c>
      <c r="J700" t="s">
        <v>1458</v>
      </c>
      <c r="K700" t="s">
        <v>1458</v>
      </c>
      <c r="L700" t="s">
        <v>1458</v>
      </c>
      <c r="M700" t="s">
        <v>1458</v>
      </c>
      <c r="N700" t="s">
        <v>1458</v>
      </c>
      <c r="O700" t="s">
        <v>1458</v>
      </c>
    </row>
    <row r="701" spans="1:15">
      <c r="A701" t="s">
        <v>1600</v>
      </c>
      <c r="B701" t="str">
        <f t="shared" si="10"/>
        <v>31601</v>
      </c>
      <c r="C701" t="s">
        <v>1458</v>
      </c>
      <c r="D701">
        <v>3</v>
      </c>
      <c r="E701">
        <v>1</v>
      </c>
      <c r="F701">
        <v>5</v>
      </c>
      <c r="G701">
        <v>3</v>
      </c>
      <c r="H701">
        <v>2</v>
      </c>
      <c r="I701">
        <v>3</v>
      </c>
      <c r="J701">
        <v>2</v>
      </c>
      <c r="K701">
        <v>2</v>
      </c>
      <c r="L701">
        <v>1</v>
      </c>
      <c r="M701">
        <v>1</v>
      </c>
      <c r="N701">
        <v>1</v>
      </c>
      <c r="O701">
        <v>24</v>
      </c>
    </row>
    <row r="702" spans="1:15">
      <c r="A702" t="s">
        <v>2188</v>
      </c>
      <c r="B702" t="str">
        <f t="shared" si="10"/>
        <v>31602</v>
      </c>
      <c r="C702" t="s">
        <v>1458</v>
      </c>
      <c r="D702" t="s">
        <v>1458</v>
      </c>
      <c r="E702" t="s">
        <v>1458</v>
      </c>
      <c r="F702" t="s">
        <v>1458</v>
      </c>
      <c r="G702" t="s">
        <v>1458</v>
      </c>
      <c r="H702" t="s">
        <v>1458</v>
      </c>
      <c r="I702" t="s">
        <v>1458</v>
      </c>
      <c r="J702" t="s">
        <v>1458</v>
      </c>
      <c r="K702" t="s">
        <v>1458</v>
      </c>
      <c r="L702" t="s">
        <v>1458</v>
      </c>
      <c r="M702" t="s">
        <v>1458</v>
      </c>
      <c r="N702" t="s">
        <v>1458</v>
      </c>
      <c r="O702" t="s">
        <v>1458</v>
      </c>
    </row>
    <row r="703" spans="1:15">
      <c r="A703" t="s">
        <v>1601</v>
      </c>
      <c r="B703" t="str">
        <f t="shared" si="10"/>
        <v>31603</v>
      </c>
      <c r="C703" t="s">
        <v>1458</v>
      </c>
      <c r="D703">
        <v>2</v>
      </c>
      <c r="E703">
        <v>6</v>
      </c>
      <c r="F703">
        <v>5</v>
      </c>
      <c r="G703" t="s">
        <v>1458</v>
      </c>
      <c r="H703" t="s">
        <v>1458</v>
      </c>
      <c r="I703">
        <v>1</v>
      </c>
      <c r="J703" t="s">
        <v>1458</v>
      </c>
      <c r="K703" t="s">
        <v>1458</v>
      </c>
      <c r="L703" t="s">
        <v>1458</v>
      </c>
      <c r="M703" t="s">
        <v>1458</v>
      </c>
      <c r="N703" t="s">
        <v>1458</v>
      </c>
      <c r="O703">
        <v>14</v>
      </c>
    </row>
    <row r="704" spans="1:15">
      <c r="A704" t="s">
        <v>1602</v>
      </c>
      <c r="B704" t="str">
        <f t="shared" si="10"/>
        <v>31604</v>
      </c>
      <c r="C704" t="s">
        <v>1458</v>
      </c>
      <c r="D704">
        <v>1</v>
      </c>
      <c r="E704" t="s">
        <v>1458</v>
      </c>
      <c r="F704" t="s">
        <v>1458</v>
      </c>
      <c r="G704" t="s">
        <v>1458</v>
      </c>
      <c r="H704" t="s">
        <v>1458</v>
      </c>
      <c r="I704" t="s">
        <v>1458</v>
      </c>
      <c r="J704" t="s">
        <v>1458</v>
      </c>
      <c r="K704" t="s">
        <v>1458</v>
      </c>
      <c r="L704" t="s">
        <v>1458</v>
      </c>
      <c r="M704" t="s">
        <v>1458</v>
      </c>
      <c r="N704" t="s">
        <v>1458</v>
      </c>
      <c r="O704">
        <v>1</v>
      </c>
    </row>
    <row r="705" spans="1:15">
      <c r="A705" t="s">
        <v>2189</v>
      </c>
      <c r="B705" t="str">
        <f t="shared" si="10"/>
        <v>31604</v>
      </c>
      <c r="C705" t="s">
        <v>1458</v>
      </c>
      <c r="D705" t="s">
        <v>1458</v>
      </c>
      <c r="E705" t="s">
        <v>1458</v>
      </c>
      <c r="F705" t="s">
        <v>1458</v>
      </c>
      <c r="G705" t="s">
        <v>1458</v>
      </c>
      <c r="H705" t="s">
        <v>1458</v>
      </c>
      <c r="I705" t="s">
        <v>1458</v>
      </c>
      <c r="J705" t="s">
        <v>1458</v>
      </c>
      <c r="K705" t="s">
        <v>1458</v>
      </c>
      <c r="L705" t="s">
        <v>1458</v>
      </c>
      <c r="M705" t="s">
        <v>1458</v>
      </c>
      <c r="N705" t="s">
        <v>1458</v>
      </c>
      <c r="O705" t="s">
        <v>1458</v>
      </c>
    </row>
    <row r="706" spans="1:15">
      <c r="A706" t="s">
        <v>2190</v>
      </c>
      <c r="B706" t="str">
        <f t="shared" si="10"/>
        <v>31605</v>
      </c>
      <c r="C706" t="s">
        <v>1458</v>
      </c>
      <c r="D706" t="s">
        <v>1458</v>
      </c>
      <c r="E706" t="s">
        <v>1458</v>
      </c>
      <c r="F706" t="s">
        <v>1458</v>
      </c>
      <c r="G706" t="s">
        <v>1458</v>
      </c>
      <c r="H706" t="s">
        <v>1458</v>
      </c>
      <c r="I706" t="s">
        <v>1458</v>
      </c>
      <c r="J706" t="s">
        <v>1458</v>
      </c>
      <c r="K706" t="s">
        <v>1458</v>
      </c>
      <c r="L706" t="s">
        <v>1458</v>
      </c>
      <c r="M706" t="s">
        <v>1458</v>
      </c>
      <c r="N706" t="s">
        <v>1458</v>
      </c>
      <c r="O706" t="s">
        <v>1458</v>
      </c>
    </row>
    <row r="707" spans="1:15">
      <c r="A707" t="s">
        <v>2191</v>
      </c>
      <c r="B707" t="str">
        <f t="shared" ref="B707:B770" si="11">MID(A707,1,5)</f>
        <v>31606</v>
      </c>
      <c r="C707" t="s">
        <v>1458</v>
      </c>
      <c r="D707" t="s">
        <v>1458</v>
      </c>
      <c r="E707" t="s">
        <v>1458</v>
      </c>
      <c r="F707" t="s">
        <v>1458</v>
      </c>
      <c r="G707" t="s">
        <v>1458</v>
      </c>
      <c r="H707" t="s">
        <v>1458</v>
      </c>
      <c r="I707" t="s">
        <v>1458</v>
      </c>
      <c r="J707" t="s">
        <v>1458</v>
      </c>
      <c r="K707" t="s">
        <v>1458</v>
      </c>
      <c r="L707" t="s">
        <v>1458</v>
      </c>
      <c r="M707" t="s">
        <v>1458</v>
      </c>
      <c r="N707" t="s">
        <v>1458</v>
      </c>
      <c r="O707" t="s">
        <v>1458</v>
      </c>
    </row>
    <row r="708" spans="1:15">
      <c r="A708" t="s">
        <v>2192</v>
      </c>
      <c r="B708" t="str">
        <f t="shared" si="11"/>
        <v>31607</v>
      </c>
      <c r="C708" t="s">
        <v>1458</v>
      </c>
      <c r="D708" t="s">
        <v>1458</v>
      </c>
      <c r="E708" t="s">
        <v>1458</v>
      </c>
      <c r="F708" t="s">
        <v>1458</v>
      </c>
      <c r="G708" t="s">
        <v>1458</v>
      </c>
      <c r="H708" t="s">
        <v>1458</v>
      </c>
      <c r="I708" t="s">
        <v>1458</v>
      </c>
      <c r="J708" t="s">
        <v>1458</v>
      </c>
      <c r="K708" t="s">
        <v>1458</v>
      </c>
      <c r="L708" t="s">
        <v>1458</v>
      </c>
      <c r="M708" t="s">
        <v>1458</v>
      </c>
      <c r="N708" t="s">
        <v>1458</v>
      </c>
      <c r="O708" t="s">
        <v>1458</v>
      </c>
    </row>
    <row r="709" spans="1:15">
      <c r="A709" t="s">
        <v>2193</v>
      </c>
      <c r="B709" t="str">
        <f t="shared" si="11"/>
        <v>31608</v>
      </c>
      <c r="C709" t="s">
        <v>1458</v>
      </c>
      <c r="D709" t="s">
        <v>1458</v>
      </c>
      <c r="E709" t="s">
        <v>1458</v>
      </c>
      <c r="F709" t="s">
        <v>1458</v>
      </c>
      <c r="G709" t="s">
        <v>1458</v>
      </c>
      <c r="H709" t="s">
        <v>1458</v>
      </c>
      <c r="I709" t="s">
        <v>1458</v>
      </c>
      <c r="J709" t="s">
        <v>1458</v>
      </c>
      <c r="K709" t="s">
        <v>1458</v>
      </c>
      <c r="L709" t="s">
        <v>1458</v>
      </c>
      <c r="M709" t="s">
        <v>1458</v>
      </c>
      <c r="N709" t="s">
        <v>1458</v>
      </c>
      <c r="O709" t="s">
        <v>1458</v>
      </c>
    </row>
    <row r="710" spans="1:15">
      <c r="A710" t="s">
        <v>2194</v>
      </c>
      <c r="B710" t="str">
        <f t="shared" si="11"/>
        <v>31609</v>
      </c>
      <c r="C710" t="s">
        <v>1458</v>
      </c>
      <c r="D710" t="s">
        <v>1458</v>
      </c>
      <c r="E710" t="s">
        <v>1458</v>
      </c>
      <c r="F710" t="s">
        <v>1458</v>
      </c>
      <c r="G710" t="s">
        <v>1458</v>
      </c>
      <c r="H710" t="s">
        <v>1458</v>
      </c>
      <c r="I710" t="s">
        <v>1458</v>
      </c>
      <c r="J710" t="s">
        <v>1458</v>
      </c>
      <c r="K710" t="s">
        <v>1458</v>
      </c>
      <c r="L710" t="s">
        <v>1458</v>
      </c>
      <c r="M710" t="s">
        <v>1458</v>
      </c>
      <c r="N710" t="s">
        <v>1458</v>
      </c>
      <c r="O710" t="s">
        <v>1458</v>
      </c>
    </row>
    <row r="711" spans="1:15">
      <c r="A711" t="s">
        <v>1603</v>
      </c>
      <c r="B711" t="str">
        <f t="shared" si="11"/>
        <v>31609</v>
      </c>
      <c r="C711">
        <v>5</v>
      </c>
      <c r="D711">
        <v>8</v>
      </c>
      <c r="E711">
        <v>6</v>
      </c>
      <c r="F711">
        <v>3</v>
      </c>
      <c r="G711">
        <v>4</v>
      </c>
      <c r="H711" t="s">
        <v>1458</v>
      </c>
      <c r="I711">
        <v>6</v>
      </c>
      <c r="J711">
        <v>6</v>
      </c>
      <c r="K711" t="s">
        <v>1458</v>
      </c>
      <c r="L711">
        <v>5</v>
      </c>
      <c r="M711" t="s">
        <v>1458</v>
      </c>
      <c r="N711">
        <v>4</v>
      </c>
      <c r="O711">
        <v>47</v>
      </c>
    </row>
    <row r="712" spans="1:15">
      <c r="A712" t="s">
        <v>2195</v>
      </c>
      <c r="B712" t="str">
        <f t="shared" si="11"/>
        <v>31610</v>
      </c>
      <c r="C712" t="s">
        <v>1458</v>
      </c>
      <c r="D712" t="s">
        <v>1458</v>
      </c>
      <c r="E712" t="s">
        <v>1458</v>
      </c>
      <c r="F712" t="s">
        <v>1458</v>
      </c>
      <c r="G712" t="s">
        <v>1458</v>
      </c>
      <c r="H712" t="s">
        <v>1458</v>
      </c>
      <c r="I712" t="s">
        <v>1458</v>
      </c>
      <c r="J712" t="s">
        <v>1458</v>
      </c>
      <c r="K712" t="s">
        <v>1458</v>
      </c>
      <c r="L712" t="s">
        <v>1458</v>
      </c>
      <c r="M712" t="s">
        <v>1458</v>
      </c>
      <c r="N712" t="s">
        <v>1458</v>
      </c>
      <c r="O712" t="s">
        <v>1458</v>
      </c>
    </row>
    <row r="713" spans="1:15">
      <c r="A713" t="s">
        <v>2196</v>
      </c>
      <c r="B713" t="str">
        <f t="shared" si="11"/>
        <v>31610</v>
      </c>
      <c r="C713" t="s">
        <v>1458</v>
      </c>
      <c r="D713" t="s">
        <v>1458</v>
      </c>
      <c r="E713" t="s">
        <v>1458</v>
      </c>
      <c r="F713" t="s">
        <v>1458</v>
      </c>
      <c r="G713" t="s">
        <v>1458</v>
      </c>
      <c r="H713" t="s">
        <v>1458</v>
      </c>
      <c r="I713" t="s">
        <v>1458</v>
      </c>
      <c r="J713" t="s">
        <v>1458</v>
      </c>
      <c r="K713" t="s">
        <v>1458</v>
      </c>
      <c r="L713" t="s">
        <v>1458</v>
      </c>
      <c r="M713" t="s">
        <v>1458</v>
      </c>
      <c r="N713" t="s">
        <v>1458</v>
      </c>
      <c r="O713" t="s">
        <v>1458</v>
      </c>
    </row>
    <row r="714" spans="1:15">
      <c r="A714" t="s">
        <v>1604</v>
      </c>
      <c r="B714" t="str">
        <f t="shared" si="11"/>
        <v>31611</v>
      </c>
      <c r="C714">
        <v>1</v>
      </c>
      <c r="D714" t="s">
        <v>1458</v>
      </c>
      <c r="E714" t="s">
        <v>1458</v>
      </c>
      <c r="F714">
        <v>1</v>
      </c>
      <c r="G714">
        <v>1</v>
      </c>
      <c r="H714" t="s">
        <v>1458</v>
      </c>
      <c r="I714">
        <v>4</v>
      </c>
      <c r="J714" t="s">
        <v>1458</v>
      </c>
      <c r="K714" t="s">
        <v>1458</v>
      </c>
      <c r="L714" t="s">
        <v>1458</v>
      </c>
      <c r="M714" t="s">
        <v>1458</v>
      </c>
      <c r="N714" t="s">
        <v>1458</v>
      </c>
      <c r="O714">
        <v>7</v>
      </c>
    </row>
    <row r="715" spans="1:15">
      <c r="A715" t="s">
        <v>2197</v>
      </c>
      <c r="B715" t="str">
        <f t="shared" si="11"/>
        <v>31612</v>
      </c>
      <c r="C715" t="s">
        <v>1458</v>
      </c>
      <c r="D715" t="s">
        <v>1458</v>
      </c>
      <c r="E715" t="s">
        <v>1458</v>
      </c>
      <c r="F715" t="s">
        <v>1458</v>
      </c>
      <c r="G715" t="s">
        <v>1458</v>
      </c>
      <c r="H715" t="s">
        <v>1458</v>
      </c>
      <c r="I715" t="s">
        <v>1458</v>
      </c>
      <c r="J715" t="s">
        <v>1458</v>
      </c>
      <c r="K715" t="s">
        <v>1458</v>
      </c>
      <c r="L715" t="s">
        <v>1458</v>
      </c>
      <c r="M715" t="s">
        <v>1458</v>
      </c>
      <c r="N715" t="s">
        <v>1458</v>
      </c>
      <c r="O715" t="s">
        <v>1458</v>
      </c>
    </row>
    <row r="716" spans="1:15">
      <c r="A716" t="s">
        <v>2198</v>
      </c>
      <c r="B716" t="str">
        <f t="shared" si="11"/>
        <v>31613</v>
      </c>
      <c r="C716" t="s">
        <v>1458</v>
      </c>
      <c r="D716" t="s">
        <v>1458</v>
      </c>
      <c r="E716" t="s">
        <v>1458</v>
      </c>
      <c r="F716" t="s">
        <v>1458</v>
      </c>
      <c r="G716" t="s">
        <v>1458</v>
      </c>
      <c r="H716" t="s">
        <v>1458</v>
      </c>
      <c r="I716" t="s">
        <v>1458</v>
      </c>
      <c r="J716" t="s">
        <v>1458</v>
      </c>
      <c r="K716" t="s">
        <v>1458</v>
      </c>
      <c r="L716" t="s">
        <v>1458</v>
      </c>
      <c r="M716" t="s">
        <v>1458</v>
      </c>
      <c r="N716" t="s">
        <v>1458</v>
      </c>
      <c r="O716" t="s">
        <v>1458</v>
      </c>
    </row>
    <row r="717" spans="1:15">
      <c r="A717" t="s">
        <v>2199</v>
      </c>
      <c r="B717" t="str">
        <f t="shared" si="11"/>
        <v>31614</v>
      </c>
      <c r="C717" t="s">
        <v>1458</v>
      </c>
      <c r="D717" t="s">
        <v>1458</v>
      </c>
      <c r="E717" t="s">
        <v>1458</v>
      </c>
      <c r="F717" t="s">
        <v>1458</v>
      </c>
      <c r="G717" t="s">
        <v>1458</v>
      </c>
      <c r="H717" t="s">
        <v>1458</v>
      </c>
      <c r="I717" t="s">
        <v>1458</v>
      </c>
      <c r="J717" t="s">
        <v>1458</v>
      </c>
      <c r="K717" t="s">
        <v>1458</v>
      </c>
      <c r="L717" t="s">
        <v>1458</v>
      </c>
      <c r="M717" t="s">
        <v>1458</v>
      </c>
      <c r="N717" t="s">
        <v>1458</v>
      </c>
      <c r="O717" t="s">
        <v>1458</v>
      </c>
    </row>
    <row r="718" spans="1:15">
      <c r="A718" t="s">
        <v>2200</v>
      </c>
      <c r="B718" t="str">
        <f t="shared" si="11"/>
        <v>31615</v>
      </c>
      <c r="C718" t="s">
        <v>1458</v>
      </c>
      <c r="D718" t="s">
        <v>1458</v>
      </c>
      <c r="E718" t="s">
        <v>1458</v>
      </c>
      <c r="F718" t="s">
        <v>1458</v>
      </c>
      <c r="G718" t="s">
        <v>1458</v>
      </c>
      <c r="H718" t="s">
        <v>1458</v>
      </c>
      <c r="I718" t="s">
        <v>1458</v>
      </c>
      <c r="J718" t="s">
        <v>1458</v>
      </c>
      <c r="K718" t="s">
        <v>1458</v>
      </c>
      <c r="L718" t="s">
        <v>1458</v>
      </c>
      <c r="M718" t="s">
        <v>1458</v>
      </c>
      <c r="N718" t="s">
        <v>1458</v>
      </c>
      <c r="O718" t="s">
        <v>1458</v>
      </c>
    </row>
    <row r="719" spans="1:15">
      <c r="A719" t="s">
        <v>2201</v>
      </c>
      <c r="B719" t="str">
        <f t="shared" si="11"/>
        <v>31616</v>
      </c>
      <c r="C719" t="s">
        <v>1458</v>
      </c>
      <c r="D719" t="s">
        <v>1458</v>
      </c>
      <c r="E719" t="s">
        <v>1458</v>
      </c>
      <c r="F719" t="s">
        <v>1458</v>
      </c>
      <c r="G719" t="s">
        <v>1458</v>
      </c>
      <c r="H719" t="s">
        <v>1458</v>
      </c>
      <c r="I719" t="s">
        <v>1458</v>
      </c>
      <c r="J719" t="s">
        <v>1458</v>
      </c>
      <c r="K719" t="s">
        <v>1458</v>
      </c>
      <c r="L719" t="s">
        <v>1458</v>
      </c>
      <c r="M719" t="s">
        <v>1458</v>
      </c>
      <c r="N719" t="s">
        <v>1458</v>
      </c>
      <c r="O719" t="s">
        <v>1458</v>
      </c>
    </row>
    <row r="720" spans="1:15">
      <c r="A720" t="s">
        <v>1605</v>
      </c>
      <c r="B720" t="str">
        <f t="shared" si="11"/>
        <v>31616</v>
      </c>
      <c r="C720" t="s">
        <v>1458</v>
      </c>
      <c r="D720" t="s">
        <v>1458</v>
      </c>
      <c r="E720" t="s">
        <v>1458</v>
      </c>
      <c r="F720" t="s">
        <v>1458</v>
      </c>
      <c r="G720" t="s">
        <v>1458</v>
      </c>
      <c r="H720" t="s">
        <v>1458</v>
      </c>
      <c r="I720" t="s">
        <v>1458</v>
      </c>
      <c r="J720" t="s">
        <v>1458</v>
      </c>
      <c r="K720" t="s">
        <v>1458</v>
      </c>
      <c r="L720" t="s">
        <v>1458</v>
      </c>
      <c r="M720" t="s">
        <v>1458</v>
      </c>
      <c r="N720" t="s">
        <v>1458</v>
      </c>
      <c r="O720" t="s">
        <v>1458</v>
      </c>
    </row>
    <row r="721" spans="1:15">
      <c r="A721" t="s">
        <v>2202</v>
      </c>
      <c r="B721" t="str">
        <f t="shared" si="11"/>
        <v>31617</v>
      </c>
      <c r="C721" t="s">
        <v>1458</v>
      </c>
      <c r="D721" t="s">
        <v>1458</v>
      </c>
      <c r="E721" t="s">
        <v>1458</v>
      </c>
      <c r="F721" t="s">
        <v>1458</v>
      </c>
      <c r="G721" t="s">
        <v>1458</v>
      </c>
      <c r="H721" t="s">
        <v>1458</v>
      </c>
      <c r="I721" t="s">
        <v>1458</v>
      </c>
      <c r="J721" t="s">
        <v>1458</v>
      </c>
      <c r="K721" t="s">
        <v>1458</v>
      </c>
      <c r="L721" t="s">
        <v>1458</v>
      </c>
      <c r="M721" t="s">
        <v>1458</v>
      </c>
      <c r="N721" t="s">
        <v>1458</v>
      </c>
      <c r="O721" t="s">
        <v>1458</v>
      </c>
    </row>
    <row r="722" spans="1:15">
      <c r="A722" t="s">
        <v>2203</v>
      </c>
      <c r="B722" t="str">
        <f t="shared" si="11"/>
        <v>31618</v>
      </c>
      <c r="C722" t="s">
        <v>1458</v>
      </c>
      <c r="D722" t="s">
        <v>1458</v>
      </c>
      <c r="E722" t="s">
        <v>1458</v>
      </c>
      <c r="F722" t="s">
        <v>1458</v>
      </c>
      <c r="G722" t="s">
        <v>1458</v>
      </c>
      <c r="H722" t="s">
        <v>1458</v>
      </c>
      <c r="I722" t="s">
        <v>1458</v>
      </c>
      <c r="J722" t="s">
        <v>1458</v>
      </c>
      <c r="K722" t="s">
        <v>1458</v>
      </c>
      <c r="L722" t="s">
        <v>1458</v>
      </c>
      <c r="M722" t="s">
        <v>1458</v>
      </c>
      <c r="N722" t="s">
        <v>1458</v>
      </c>
      <c r="O722" t="s">
        <v>1458</v>
      </c>
    </row>
    <row r="723" spans="1:15">
      <c r="A723" t="s">
        <v>1606</v>
      </c>
      <c r="B723" t="str">
        <f t="shared" si="11"/>
        <v>31619</v>
      </c>
      <c r="C723">
        <v>1</v>
      </c>
      <c r="D723" t="s">
        <v>1458</v>
      </c>
      <c r="E723">
        <v>1</v>
      </c>
      <c r="F723" t="s">
        <v>1458</v>
      </c>
      <c r="G723">
        <v>1</v>
      </c>
      <c r="H723" t="s">
        <v>1458</v>
      </c>
      <c r="I723">
        <v>2</v>
      </c>
      <c r="J723">
        <v>2</v>
      </c>
      <c r="K723" t="s">
        <v>1458</v>
      </c>
      <c r="L723">
        <v>1</v>
      </c>
      <c r="M723">
        <v>1</v>
      </c>
      <c r="N723" t="s">
        <v>1458</v>
      </c>
      <c r="O723">
        <v>9</v>
      </c>
    </row>
    <row r="724" spans="1:15">
      <c r="A724" t="s">
        <v>2204</v>
      </c>
      <c r="B724" t="str">
        <f t="shared" si="11"/>
        <v>31620</v>
      </c>
      <c r="C724" t="s">
        <v>1458</v>
      </c>
      <c r="D724" t="s">
        <v>1458</v>
      </c>
      <c r="E724" t="s">
        <v>1458</v>
      </c>
      <c r="F724" t="s">
        <v>1458</v>
      </c>
      <c r="G724" t="s">
        <v>1458</v>
      </c>
      <c r="H724" t="s">
        <v>1458</v>
      </c>
      <c r="I724" t="s">
        <v>1458</v>
      </c>
      <c r="J724" t="s">
        <v>1458</v>
      </c>
      <c r="K724" t="s">
        <v>1458</v>
      </c>
      <c r="L724" t="s">
        <v>1458</v>
      </c>
      <c r="M724" t="s">
        <v>1458</v>
      </c>
      <c r="N724" t="s">
        <v>1458</v>
      </c>
      <c r="O724" t="s">
        <v>1458</v>
      </c>
    </row>
    <row r="725" spans="1:15">
      <c r="A725" t="s">
        <v>2205</v>
      </c>
      <c r="B725" t="str">
        <f t="shared" si="11"/>
        <v>31621</v>
      </c>
      <c r="C725" t="s">
        <v>1458</v>
      </c>
      <c r="D725" t="s">
        <v>1458</v>
      </c>
      <c r="E725" t="s">
        <v>1458</v>
      </c>
      <c r="F725" t="s">
        <v>1458</v>
      </c>
      <c r="G725" t="s">
        <v>1458</v>
      </c>
      <c r="H725" t="s">
        <v>1458</v>
      </c>
      <c r="I725" t="s">
        <v>1458</v>
      </c>
      <c r="J725" t="s">
        <v>1458</v>
      </c>
      <c r="K725" t="s">
        <v>1458</v>
      </c>
      <c r="L725" t="s">
        <v>1458</v>
      </c>
      <c r="M725" t="s">
        <v>1458</v>
      </c>
      <c r="N725" t="s">
        <v>1458</v>
      </c>
      <c r="O725" t="s">
        <v>1458</v>
      </c>
    </row>
    <row r="726" spans="1:15">
      <c r="A726" t="s">
        <v>2206</v>
      </c>
      <c r="B726" t="str">
        <f t="shared" si="11"/>
        <v>31622</v>
      </c>
      <c r="C726" t="s">
        <v>1458</v>
      </c>
      <c r="D726" t="s">
        <v>1458</v>
      </c>
      <c r="E726" t="s">
        <v>1458</v>
      </c>
      <c r="F726" t="s">
        <v>1458</v>
      </c>
      <c r="G726" t="s">
        <v>1458</v>
      </c>
      <c r="H726" t="s">
        <v>1458</v>
      </c>
      <c r="I726" t="s">
        <v>1458</v>
      </c>
      <c r="J726" t="s">
        <v>1458</v>
      </c>
      <c r="K726" t="s">
        <v>1458</v>
      </c>
      <c r="L726" t="s">
        <v>1458</v>
      </c>
      <c r="M726" t="s">
        <v>1458</v>
      </c>
      <c r="N726" t="s">
        <v>1458</v>
      </c>
      <c r="O726" t="s">
        <v>1458</v>
      </c>
    </row>
    <row r="727" spans="1:15">
      <c r="A727" t="s">
        <v>2207</v>
      </c>
      <c r="B727" t="str">
        <f t="shared" si="11"/>
        <v>31622</v>
      </c>
      <c r="C727" t="s">
        <v>1458</v>
      </c>
      <c r="D727" t="s">
        <v>1458</v>
      </c>
      <c r="E727" t="s">
        <v>1458</v>
      </c>
      <c r="F727" t="s">
        <v>1458</v>
      </c>
      <c r="G727" t="s">
        <v>1458</v>
      </c>
      <c r="H727" t="s">
        <v>1458</v>
      </c>
      <c r="I727" t="s">
        <v>1458</v>
      </c>
      <c r="J727" t="s">
        <v>1458</v>
      </c>
      <c r="K727" t="s">
        <v>1458</v>
      </c>
      <c r="L727" t="s">
        <v>1458</v>
      </c>
      <c r="M727" t="s">
        <v>1458</v>
      </c>
      <c r="N727" t="s">
        <v>1458</v>
      </c>
      <c r="O727" t="s">
        <v>1458</v>
      </c>
    </row>
    <row r="728" spans="1:15">
      <c r="A728" t="s">
        <v>2208</v>
      </c>
      <c r="B728" t="str">
        <f t="shared" si="11"/>
        <v>31623</v>
      </c>
      <c r="C728" t="s">
        <v>1458</v>
      </c>
      <c r="D728" t="s">
        <v>1458</v>
      </c>
      <c r="E728" t="s">
        <v>1458</v>
      </c>
      <c r="F728" t="s">
        <v>1458</v>
      </c>
      <c r="G728" t="s">
        <v>1458</v>
      </c>
      <c r="H728" t="s">
        <v>1458</v>
      </c>
      <c r="I728" t="s">
        <v>1458</v>
      </c>
      <c r="J728" t="s">
        <v>1458</v>
      </c>
      <c r="K728" t="s">
        <v>1458</v>
      </c>
      <c r="L728" t="s">
        <v>1458</v>
      </c>
      <c r="M728" t="s">
        <v>1458</v>
      </c>
      <c r="N728" t="s">
        <v>1458</v>
      </c>
      <c r="O728" t="s">
        <v>1458</v>
      </c>
    </row>
    <row r="729" spans="1:15">
      <c r="A729" t="s">
        <v>2209</v>
      </c>
      <c r="B729" t="str">
        <f t="shared" si="11"/>
        <v>31624</v>
      </c>
      <c r="C729" t="s">
        <v>1458</v>
      </c>
      <c r="D729" t="s">
        <v>1458</v>
      </c>
      <c r="E729">
        <v>1</v>
      </c>
      <c r="F729" t="s">
        <v>1458</v>
      </c>
      <c r="G729" t="s">
        <v>1458</v>
      </c>
      <c r="H729" t="s">
        <v>1458</v>
      </c>
      <c r="I729" t="s">
        <v>1458</v>
      </c>
      <c r="J729" t="s">
        <v>1458</v>
      </c>
      <c r="K729" t="s">
        <v>1458</v>
      </c>
      <c r="L729" t="s">
        <v>1458</v>
      </c>
      <c r="M729" t="s">
        <v>1458</v>
      </c>
      <c r="N729" t="s">
        <v>1458</v>
      </c>
      <c r="O729">
        <v>1</v>
      </c>
    </row>
    <row r="730" spans="1:15">
      <c r="A730" t="s">
        <v>2210</v>
      </c>
      <c r="B730" t="str">
        <f t="shared" si="11"/>
        <v>31624</v>
      </c>
      <c r="C730" t="s">
        <v>1458</v>
      </c>
      <c r="D730" t="s">
        <v>1458</v>
      </c>
      <c r="E730" t="s">
        <v>1458</v>
      </c>
      <c r="F730" t="s">
        <v>1458</v>
      </c>
      <c r="G730" t="s">
        <v>1458</v>
      </c>
      <c r="H730" t="s">
        <v>1458</v>
      </c>
      <c r="I730" t="s">
        <v>1458</v>
      </c>
      <c r="J730" t="s">
        <v>1458</v>
      </c>
      <c r="K730" t="s">
        <v>1458</v>
      </c>
      <c r="L730" t="s">
        <v>1458</v>
      </c>
      <c r="M730" t="s">
        <v>1458</v>
      </c>
      <c r="N730" t="s">
        <v>1458</v>
      </c>
      <c r="O730" t="s">
        <v>1458</v>
      </c>
    </row>
    <row r="731" spans="1:15">
      <c r="A731" t="s">
        <v>1607</v>
      </c>
      <c r="B731" t="str">
        <f t="shared" si="11"/>
        <v>31625</v>
      </c>
      <c r="C731" t="s">
        <v>1458</v>
      </c>
      <c r="D731" t="s">
        <v>1458</v>
      </c>
      <c r="E731" t="s">
        <v>1458</v>
      </c>
      <c r="F731" t="s">
        <v>1458</v>
      </c>
      <c r="G731" t="s">
        <v>1458</v>
      </c>
      <c r="H731" t="s">
        <v>1458</v>
      </c>
      <c r="I731" t="s">
        <v>1458</v>
      </c>
      <c r="J731">
        <v>1</v>
      </c>
      <c r="K731">
        <v>1</v>
      </c>
      <c r="L731" t="s">
        <v>1458</v>
      </c>
      <c r="M731" t="s">
        <v>1458</v>
      </c>
      <c r="N731" t="s">
        <v>1458</v>
      </c>
      <c r="O731">
        <v>2</v>
      </c>
    </row>
    <row r="732" spans="1:15">
      <c r="A732" t="s">
        <v>2211</v>
      </c>
      <c r="B732" t="str">
        <f t="shared" si="11"/>
        <v>31625</v>
      </c>
      <c r="C732" t="s">
        <v>1458</v>
      </c>
      <c r="D732" t="s">
        <v>1458</v>
      </c>
      <c r="E732" t="s">
        <v>1458</v>
      </c>
      <c r="F732" t="s">
        <v>1458</v>
      </c>
      <c r="G732" t="s">
        <v>1458</v>
      </c>
      <c r="H732" t="s">
        <v>1458</v>
      </c>
      <c r="I732" t="s">
        <v>1458</v>
      </c>
      <c r="J732" t="s">
        <v>1458</v>
      </c>
      <c r="K732" t="s">
        <v>1458</v>
      </c>
      <c r="L732" t="s">
        <v>1458</v>
      </c>
      <c r="M732" t="s">
        <v>1458</v>
      </c>
      <c r="N732" t="s">
        <v>1458</v>
      </c>
      <c r="O732" t="s">
        <v>1458</v>
      </c>
    </row>
    <row r="733" spans="1:15">
      <c r="A733" t="s">
        <v>2212</v>
      </c>
      <c r="B733" t="str">
        <f t="shared" si="11"/>
        <v>31625</v>
      </c>
      <c r="C733" t="s">
        <v>1458</v>
      </c>
      <c r="D733" t="s">
        <v>1458</v>
      </c>
      <c r="E733" t="s">
        <v>1458</v>
      </c>
      <c r="F733" t="s">
        <v>1458</v>
      </c>
      <c r="G733" t="s">
        <v>1458</v>
      </c>
      <c r="H733" t="s">
        <v>1458</v>
      </c>
      <c r="I733" t="s">
        <v>1458</v>
      </c>
      <c r="J733" t="s">
        <v>1458</v>
      </c>
      <c r="K733" t="s">
        <v>1458</v>
      </c>
      <c r="L733" t="s">
        <v>1458</v>
      </c>
      <c r="M733" t="s">
        <v>1458</v>
      </c>
      <c r="N733" t="s">
        <v>1458</v>
      </c>
      <c r="O733" t="s">
        <v>1458</v>
      </c>
    </row>
    <row r="734" spans="1:15">
      <c r="A734" t="s">
        <v>2213</v>
      </c>
      <c r="B734" t="str">
        <f t="shared" si="11"/>
        <v>31626</v>
      </c>
      <c r="C734" t="s">
        <v>1458</v>
      </c>
      <c r="D734" t="s">
        <v>1458</v>
      </c>
      <c r="E734" t="s">
        <v>1458</v>
      </c>
      <c r="F734" t="s">
        <v>1458</v>
      </c>
      <c r="G734" t="s">
        <v>1458</v>
      </c>
      <c r="H734" t="s">
        <v>1458</v>
      </c>
      <c r="I734" t="s">
        <v>1458</v>
      </c>
      <c r="J734" t="s">
        <v>1458</v>
      </c>
      <c r="K734" t="s">
        <v>1458</v>
      </c>
      <c r="L734" t="s">
        <v>1458</v>
      </c>
      <c r="M734" t="s">
        <v>1458</v>
      </c>
      <c r="N734" t="s">
        <v>1458</v>
      </c>
      <c r="O734" t="s">
        <v>1458</v>
      </c>
    </row>
    <row r="735" spans="1:15">
      <c r="A735" t="s">
        <v>2214</v>
      </c>
      <c r="B735" t="str">
        <f t="shared" si="11"/>
        <v>31626</v>
      </c>
      <c r="C735" t="s">
        <v>1458</v>
      </c>
      <c r="D735" t="s">
        <v>1458</v>
      </c>
      <c r="E735" t="s">
        <v>1458</v>
      </c>
      <c r="F735" t="s">
        <v>1458</v>
      </c>
      <c r="G735" t="s">
        <v>1458</v>
      </c>
      <c r="H735" t="s">
        <v>1458</v>
      </c>
      <c r="I735" t="s">
        <v>1458</v>
      </c>
      <c r="J735" t="s">
        <v>1458</v>
      </c>
      <c r="K735" t="s">
        <v>1458</v>
      </c>
      <c r="L735" t="s">
        <v>1458</v>
      </c>
      <c r="M735" t="s">
        <v>1458</v>
      </c>
      <c r="N735" t="s">
        <v>1458</v>
      </c>
      <c r="O735" t="s">
        <v>1458</v>
      </c>
    </row>
    <row r="736" spans="1:15">
      <c r="A736" t="s">
        <v>2215</v>
      </c>
      <c r="B736" t="str">
        <f t="shared" si="11"/>
        <v>31627</v>
      </c>
      <c r="C736" t="s">
        <v>1458</v>
      </c>
      <c r="D736" t="s">
        <v>1458</v>
      </c>
      <c r="E736" t="s">
        <v>1458</v>
      </c>
      <c r="F736" t="s">
        <v>1458</v>
      </c>
      <c r="G736" t="s">
        <v>1458</v>
      </c>
      <c r="H736" t="s">
        <v>1458</v>
      </c>
      <c r="I736" t="s">
        <v>1458</v>
      </c>
      <c r="J736" t="s">
        <v>1458</v>
      </c>
      <c r="K736" t="s">
        <v>1458</v>
      </c>
      <c r="L736" t="s">
        <v>1458</v>
      </c>
      <c r="M736" t="s">
        <v>1458</v>
      </c>
      <c r="N736">
        <v>1</v>
      </c>
      <c r="O736">
        <v>1</v>
      </c>
    </row>
    <row r="737" spans="1:15">
      <c r="A737" t="s">
        <v>2216</v>
      </c>
      <c r="B737" t="str">
        <f t="shared" si="11"/>
        <v>31628</v>
      </c>
      <c r="C737" t="s">
        <v>1458</v>
      </c>
      <c r="D737" t="s">
        <v>1458</v>
      </c>
      <c r="E737" t="s">
        <v>1458</v>
      </c>
      <c r="F737" t="s">
        <v>1458</v>
      </c>
      <c r="G737" t="s">
        <v>1458</v>
      </c>
      <c r="H737" t="s">
        <v>1458</v>
      </c>
      <c r="I737" t="s">
        <v>1458</v>
      </c>
      <c r="J737" t="s">
        <v>1458</v>
      </c>
      <c r="K737" t="s">
        <v>1458</v>
      </c>
      <c r="L737" t="s">
        <v>1458</v>
      </c>
      <c r="M737" t="s">
        <v>1458</v>
      </c>
      <c r="N737" t="s">
        <v>1458</v>
      </c>
      <c r="O737" t="s">
        <v>1458</v>
      </c>
    </row>
    <row r="738" spans="1:15">
      <c r="A738" t="s">
        <v>2217</v>
      </c>
      <c r="B738" t="str">
        <f t="shared" si="11"/>
        <v>31629</v>
      </c>
      <c r="C738" t="s">
        <v>1458</v>
      </c>
      <c r="D738" t="s">
        <v>1458</v>
      </c>
      <c r="E738" t="s">
        <v>1458</v>
      </c>
      <c r="F738" t="s">
        <v>1458</v>
      </c>
      <c r="G738" t="s">
        <v>1458</v>
      </c>
      <c r="H738" t="s">
        <v>1458</v>
      </c>
      <c r="I738" t="s">
        <v>1458</v>
      </c>
      <c r="J738" t="s">
        <v>1458</v>
      </c>
      <c r="K738" t="s">
        <v>1458</v>
      </c>
      <c r="L738" t="s">
        <v>1458</v>
      </c>
      <c r="M738" t="s">
        <v>1458</v>
      </c>
      <c r="N738" t="s">
        <v>1458</v>
      </c>
      <c r="O738" t="s">
        <v>1458</v>
      </c>
    </row>
    <row r="739" spans="1:15">
      <c r="A739" t="s">
        <v>2218</v>
      </c>
      <c r="B739" t="str">
        <f t="shared" si="11"/>
        <v>31629</v>
      </c>
      <c r="C739" t="s">
        <v>1458</v>
      </c>
      <c r="D739" t="s">
        <v>1458</v>
      </c>
      <c r="E739" t="s">
        <v>1458</v>
      </c>
      <c r="F739" t="s">
        <v>1458</v>
      </c>
      <c r="G739" t="s">
        <v>1458</v>
      </c>
      <c r="H739" t="s">
        <v>1458</v>
      </c>
      <c r="I739" t="s">
        <v>1458</v>
      </c>
      <c r="J739" t="s">
        <v>1458</v>
      </c>
      <c r="K739" t="s">
        <v>1458</v>
      </c>
      <c r="L739" t="s">
        <v>1458</v>
      </c>
      <c r="M739" t="s">
        <v>1458</v>
      </c>
      <c r="N739" t="s">
        <v>1458</v>
      </c>
      <c r="O739" t="s">
        <v>1458</v>
      </c>
    </row>
    <row r="740" spans="1:15">
      <c r="A740" t="s">
        <v>2219</v>
      </c>
      <c r="B740" t="str">
        <f t="shared" si="11"/>
        <v>31629</v>
      </c>
      <c r="C740" t="s">
        <v>1458</v>
      </c>
      <c r="D740" t="s">
        <v>1458</v>
      </c>
      <c r="E740" t="s">
        <v>1458</v>
      </c>
      <c r="F740" t="s">
        <v>1458</v>
      </c>
      <c r="G740" t="s">
        <v>1458</v>
      </c>
      <c r="H740" t="s">
        <v>1458</v>
      </c>
      <c r="I740" t="s">
        <v>1458</v>
      </c>
      <c r="J740" t="s">
        <v>1458</v>
      </c>
      <c r="K740" t="s">
        <v>1458</v>
      </c>
      <c r="L740" t="s">
        <v>1458</v>
      </c>
      <c r="M740" t="s">
        <v>1458</v>
      </c>
      <c r="N740" t="s">
        <v>1458</v>
      </c>
      <c r="O740" t="s">
        <v>1458</v>
      </c>
    </row>
    <row r="741" spans="1:15">
      <c r="A741" t="s">
        <v>2220</v>
      </c>
      <c r="B741" t="str">
        <f t="shared" si="11"/>
        <v>31629</v>
      </c>
      <c r="C741" t="s">
        <v>1458</v>
      </c>
      <c r="D741" t="s">
        <v>1458</v>
      </c>
      <c r="E741">
        <v>1</v>
      </c>
      <c r="F741" t="s">
        <v>1458</v>
      </c>
      <c r="G741">
        <v>1</v>
      </c>
      <c r="H741" t="s">
        <v>1458</v>
      </c>
      <c r="I741" t="s">
        <v>1458</v>
      </c>
      <c r="J741" t="s">
        <v>1458</v>
      </c>
      <c r="K741" t="s">
        <v>1458</v>
      </c>
      <c r="L741" t="s">
        <v>1458</v>
      </c>
      <c r="M741" t="s">
        <v>1458</v>
      </c>
      <c r="N741" t="s">
        <v>1458</v>
      </c>
      <c r="O741">
        <v>2</v>
      </c>
    </row>
    <row r="742" spans="1:15">
      <c r="A742" t="s">
        <v>2221</v>
      </c>
      <c r="B742" t="str">
        <f t="shared" si="11"/>
        <v>31630</v>
      </c>
      <c r="C742" t="s">
        <v>1458</v>
      </c>
      <c r="D742" t="s">
        <v>1458</v>
      </c>
      <c r="E742" t="s">
        <v>1458</v>
      </c>
      <c r="F742" t="s">
        <v>1458</v>
      </c>
      <c r="G742" t="s">
        <v>1458</v>
      </c>
      <c r="H742" t="s">
        <v>1458</v>
      </c>
      <c r="I742" t="s">
        <v>1458</v>
      </c>
      <c r="J742" t="s">
        <v>1458</v>
      </c>
      <c r="K742" t="s">
        <v>1458</v>
      </c>
      <c r="L742" t="s">
        <v>1458</v>
      </c>
      <c r="M742" t="s">
        <v>1458</v>
      </c>
      <c r="N742" t="s">
        <v>1458</v>
      </c>
      <c r="O742" t="s">
        <v>1458</v>
      </c>
    </row>
    <row r="743" spans="1:15">
      <c r="A743" t="s">
        <v>2222</v>
      </c>
      <c r="B743" t="str">
        <f t="shared" si="11"/>
        <v>31631</v>
      </c>
      <c r="C743" t="s">
        <v>1458</v>
      </c>
      <c r="D743" t="s">
        <v>1458</v>
      </c>
      <c r="E743" t="s">
        <v>1458</v>
      </c>
      <c r="F743" t="s">
        <v>1458</v>
      </c>
      <c r="G743" t="s">
        <v>1458</v>
      </c>
      <c r="H743" t="s">
        <v>1458</v>
      </c>
      <c r="I743" t="s">
        <v>1458</v>
      </c>
      <c r="J743" t="s">
        <v>1458</v>
      </c>
      <c r="K743" t="s">
        <v>1458</v>
      </c>
      <c r="L743" t="s">
        <v>1458</v>
      </c>
      <c r="M743" t="s">
        <v>1458</v>
      </c>
      <c r="N743" t="s">
        <v>1458</v>
      </c>
      <c r="O743" t="s">
        <v>1458</v>
      </c>
    </row>
    <row r="744" spans="1:15">
      <c r="A744" t="s">
        <v>2223</v>
      </c>
      <c r="B744" t="str">
        <f t="shared" si="11"/>
        <v>31632</v>
      </c>
      <c r="C744" t="s">
        <v>1458</v>
      </c>
      <c r="D744" t="s">
        <v>1458</v>
      </c>
      <c r="E744" t="s">
        <v>1458</v>
      </c>
      <c r="F744" t="s">
        <v>1458</v>
      </c>
      <c r="G744" t="s">
        <v>1458</v>
      </c>
      <c r="H744" t="s">
        <v>1458</v>
      </c>
      <c r="I744" t="s">
        <v>1458</v>
      </c>
      <c r="J744" t="s">
        <v>1458</v>
      </c>
      <c r="K744" t="s">
        <v>1458</v>
      </c>
      <c r="L744" t="s">
        <v>1458</v>
      </c>
      <c r="M744" t="s">
        <v>1458</v>
      </c>
      <c r="N744" t="s">
        <v>1458</v>
      </c>
      <c r="O744" t="s">
        <v>1458</v>
      </c>
    </row>
    <row r="745" spans="1:15">
      <c r="A745" t="s">
        <v>2224</v>
      </c>
      <c r="B745" t="str">
        <f t="shared" si="11"/>
        <v>31633</v>
      </c>
      <c r="C745" t="s">
        <v>1458</v>
      </c>
      <c r="D745" t="s">
        <v>1458</v>
      </c>
      <c r="E745" t="s">
        <v>1458</v>
      </c>
      <c r="F745" t="s">
        <v>1458</v>
      </c>
      <c r="G745" t="s">
        <v>1458</v>
      </c>
      <c r="H745" t="s">
        <v>1458</v>
      </c>
      <c r="I745" t="s">
        <v>1458</v>
      </c>
      <c r="J745" t="s">
        <v>1458</v>
      </c>
      <c r="K745">
        <v>3</v>
      </c>
      <c r="L745">
        <v>7</v>
      </c>
      <c r="M745" t="s">
        <v>1458</v>
      </c>
      <c r="N745" t="s">
        <v>1458</v>
      </c>
      <c r="O745">
        <v>10</v>
      </c>
    </row>
    <row r="746" spans="1:15">
      <c r="A746" t="s">
        <v>1608</v>
      </c>
      <c r="B746" t="str">
        <f t="shared" si="11"/>
        <v>31634</v>
      </c>
      <c r="C746" t="s">
        <v>1458</v>
      </c>
      <c r="D746" t="s">
        <v>1458</v>
      </c>
      <c r="E746" t="s">
        <v>1458</v>
      </c>
      <c r="F746" t="s">
        <v>1458</v>
      </c>
      <c r="G746" t="s">
        <v>1458</v>
      </c>
      <c r="H746" t="s">
        <v>1458</v>
      </c>
      <c r="I746" t="s">
        <v>1458</v>
      </c>
      <c r="J746" t="s">
        <v>1458</v>
      </c>
      <c r="K746" t="s">
        <v>1458</v>
      </c>
      <c r="L746" t="s">
        <v>1458</v>
      </c>
      <c r="M746" t="s">
        <v>1458</v>
      </c>
      <c r="N746" t="s">
        <v>1458</v>
      </c>
      <c r="O746" t="s">
        <v>1458</v>
      </c>
    </row>
    <row r="747" spans="1:15">
      <c r="A747" t="s">
        <v>2225</v>
      </c>
      <c r="B747" t="str">
        <f t="shared" si="11"/>
        <v>31635</v>
      </c>
      <c r="C747" t="s">
        <v>1458</v>
      </c>
      <c r="D747" t="s">
        <v>1458</v>
      </c>
      <c r="E747" t="s">
        <v>1458</v>
      </c>
      <c r="F747" t="s">
        <v>1458</v>
      </c>
      <c r="G747" t="s">
        <v>1458</v>
      </c>
      <c r="H747" t="s">
        <v>1458</v>
      </c>
      <c r="I747" t="s">
        <v>1458</v>
      </c>
      <c r="J747" t="s">
        <v>1458</v>
      </c>
      <c r="K747" t="s">
        <v>1458</v>
      </c>
      <c r="L747" t="s">
        <v>1458</v>
      </c>
      <c r="M747" t="s">
        <v>1458</v>
      </c>
      <c r="N747" t="s">
        <v>1458</v>
      </c>
      <c r="O747" t="s">
        <v>1458</v>
      </c>
    </row>
    <row r="748" spans="1:15">
      <c r="A748" t="s">
        <v>2226</v>
      </c>
      <c r="B748" t="str">
        <f t="shared" si="11"/>
        <v>31636</v>
      </c>
      <c r="C748" t="s">
        <v>1458</v>
      </c>
      <c r="D748" t="s">
        <v>1458</v>
      </c>
      <c r="E748" t="s">
        <v>1458</v>
      </c>
      <c r="F748" t="s">
        <v>1458</v>
      </c>
      <c r="G748" t="s">
        <v>1458</v>
      </c>
      <c r="H748" t="s">
        <v>1458</v>
      </c>
      <c r="I748" t="s">
        <v>1458</v>
      </c>
      <c r="J748" t="s">
        <v>1458</v>
      </c>
      <c r="K748" t="s">
        <v>1458</v>
      </c>
      <c r="L748" t="s">
        <v>1458</v>
      </c>
      <c r="M748" t="s">
        <v>1458</v>
      </c>
      <c r="N748" t="s">
        <v>1458</v>
      </c>
      <c r="O748" t="s">
        <v>1458</v>
      </c>
    </row>
    <row r="749" spans="1:15">
      <c r="A749" t="s">
        <v>2227</v>
      </c>
      <c r="B749" t="str">
        <f t="shared" si="11"/>
        <v>31637</v>
      </c>
      <c r="C749" t="s">
        <v>1458</v>
      </c>
      <c r="D749" t="s">
        <v>1458</v>
      </c>
      <c r="E749" t="s">
        <v>1458</v>
      </c>
      <c r="F749" t="s">
        <v>1458</v>
      </c>
      <c r="G749" t="s">
        <v>1458</v>
      </c>
      <c r="H749" t="s">
        <v>1458</v>
      </c>
      <c r="I749" t="s">
        <v>1458</v>
      </c>
      <c r="J749" t="s">
        <v>1458</v>
      </c>
      <c r="K749" t="s">
        <v>1458</v>
      </c>
      <c r="L749" t="s">
        <v>1458</v>
      </c>
      <c r="M749" t="s">
        <v>1458</v>
      </c>
      <c r="N749" t="s">
        <v>1458</v>
      </c>
      <c r="O749" t="s">
        <v>1458</v>
      </c>
    </row>
    <row r="750" spans="1:15">
      <c r="A750" t="s">
        <v>2228</v>
      </c>
      <c r="B750" t="str">
        <f t="shared" si="11"/>
        <v>31638</v>
      </c>
      <c r="C750" t="s">
        <v>1458</v>
      </c>
      <c r="D750" t="s">
        <v>1458</v>
      </c>
      <c r="E750" t="s">
        <v>1458</v>
      </c>
      <c r="F750" t="s">
        <v>1458</v>
      </c>
      <c r="G750" t="s">
        <v>1458</v>
      </c>
      <c r="H750" t="s">
        <v>1458</v>
      </c>
      <c r="I750" t="s">
        <v>1458</v>
      </c>
      <c r="J750" t="s">
        <v>1458</v>
      </c>
      <c r="K750" t="s">
        <v>1458</v>
      </c>
      <c r="L750" t="s">
        <v>1458</v>
      </c>
      <c r="M750" t="s">
        <v>1458</v>
      </c>
      <c r="N750" t="s">
        <v>1458</v>
      </c>
      <c r="O750" t="s">
        <v>1458</v>
      </c>
    </row>
    <row r="751" spans="1:15">
      <c r="A751" t="s">
        <v>2229</v>
      </c>
      <c r="B751" t="str">
        <f t="shared" si="11"/>
        <v>31639</v>
      </c>
      <c r="C751" t="s">
        <v>1458</v>
      </c>
      <c r="D751" t="s">
        <v>1458</v>
      </c>
      <c r="E751" t="s">
        <v>1458</v>
      </c>
      <c r="F751" t="s">
        <v>1458</v>
      </c>
      <c r="G751" t="s">
        <v>1458</v>
      </c>
      <c r="H751" t="s">
        <v>1458</v>
      </c>
      <c r="I751" t="s">
        <v>1458</v>
      </c>
      <c r="J751" t="s">
        <v>1458</v>
      </c>
      <c r="K751" t="s">
        <v>1458</v>
      </c>
      <c r="L751" t="s">
        <v>1458</v>
      </c>
      <c r="M751" t="s">
        <v>1458</v>
      </c>
      <c r="N751" t="s">
        <v>1458</v>
      </c>
      <c r="O751" t="s">
        <v>1458</v>
      </c>
    </row>
    <row r="752" spans="1:15">
      <c r="A752" t="s">
        <v>1609</v>
      </c>
      <c r="B752" t="str">
        <f t="shared" si="11"/>
        <v>31640</v>
      </c>
      <c r="C752" t="s">
        <v>1458</v>
      </c>
      <c r="D752">
        <v>2</v>
      </c>
      <c r="E752">
        <v>3</v>
      </c>
      <c r="F752" t="s">
        <v>1458</v>
      </c>
      <c r="G752">
        <v>1</v>
      </c>
      <c r="H752">
        <v>1</v>
      </c>
      <c r="I752">
        <v>1</v>
      </c>
      <c r="J752">
        <v>3</v>
      </c>
      <c r="K752" t="s">
        <v>1458</v>
      </c>
      <c r="L752">
        <v>1</v>
      </c>
      <c r="M752">
        <v>2</v>
      </c>
      <c r="N752" t="s">
        <v>1458</v>
      </c>
      <c r="O752">
        <v>14</v>
      </c>
    </row>
    <row r="753" spans="1:15">
      <c r="A753" t="s">
        <v>2230</v>
      </c>
      <c r="B753" t="str">
        <f t="shared" si="11"/>
        <v>31641</v>
      </c>
      <c r="C753" t="s">
        <v>1458</v>
      </c>
      <c r="D753" t="s">
        <v>1458</v>
      </c>
      <c r="E753" t="s">
        <v>1458</v>
      </c>
      <c r="F753" t="s">
        <v>1458</v>
      </c>
      <c r="G753" t="s">
        <v>1458</v>
      </c>
      <c r="H753" t="s">
        <v>1458</v>
      </c>
      <c r="I753" t="s">
        <v>1458</v>
      </c>
      <c r="J753">
        <v>1</v>
      </c>
      <c r="K753" t="s">
        <v>1458</v>
      </c>
      <c r="L753" t="s">
        <v>1458</v>
      </c>
      <c r="M753" t="s">
        <v>1458</v>
      </c>
      <c r="N753" t="s">
        <v>1458</v>
      </c>
      <c r="O753">
        <v>1</v>
      </c>
    </row>
    <row r="754" spans="1:15">
      <c r="A754" t="s">
        <v>2231</v>
      </c>
      <c r="B754" t="str">
        <f t="shared" si="11"/>
        <v>31642</v>
      </c>
      <c r="C754" t="s">
        <v>1458</v>
      </c>
      <c r="D754" t="s">
        <v>1458</v>
      </c>
      <c r="E754" t="s">
        <v>1458</v>
      </c>
      <c r="F754" t="s">
        <v>1458</v>
      </c>
      <c r="G754" t="s">
        <v>1458</v>
      </c>
      <c r="H754" t="s">
        <v>1458</v>
      </c>
      <c r="I754" t="s">
        <v>1458</v>
      </c>
      <c r="J754" t="s">
        <v>1458</v>
      </c>
      <c r="K754" t="s">
        <v>1458</v>
      </c>
      <c r="L754" t="s">
        <v>1458</v>
      </c>
      <c r="M754" t="s">
        <v>1458</v>
      </c>
      <c r="N754" t="s">
        <v>1458</v>
      </c>
      <c r="O754" t="s">
        <v>1458</v>
      </c>
    </row>
    <row r="755" spans="1:15">
      <c r="A755" t="s">
        <v>2232</v>
      </c>
      <c r="B755" t="str">
        <f t="shared" si="11"/>
        <v>31643</v>
      </c>
      <c r="C755" t="s">
        <v>1458</v>
      </c>
      <c r="D755" t="s">
        <v>1458</v>
      </c>
      <c r="E755" t="s">
        <v>1458</v>
      </c>
      <c r="F755" t="s">
        <v>1458</v>
      </c>
      <c r="G755" t="s">
        <v>1458</v>
      </c>
      <c r="H755" t="s">
        <v>1458</v>
      </c>
      <c r="I755" t="s">
        <v>1458</v>
      </c>
      <c r="J755" t="s">
        <v>1458</v>
      </c>
      <c r="K755" t="s">
        <v>1458</v>
      </c>
      <c r="L755" t="s">
        <v>1458</v>
      </c>
      <c r="M755" t="s">
        <v>1458</v>
      </c>
      <c r="N755" t="s">
        <v>1458</v>
      </c>
      <c r="O755" t="s">
        <v>1458</v>
      </c>
    </row>
    <row r="756" spans="1:15">
      <c r="A756" t="s">
        <v>2233</v>
      </c>
      <c r="B756" t="str">
        <f t="shared" si="11"/>
        <v>31644</v>
      </c>
      <c r="C756" t="s">
        <v>1458</v>
      </c>
      <c r="D756" t="s">
        <v>1458</v>
      </c>
      <c r="E756" t="s">
        <v>1458</v>
      </c>
      <c r="F756" t="s">
        <v>1458</v>
      </c>
      <c r="G756" t="s">
        <v>1458</v>
      </c>
      <c r="H756" t="s">
        <v>1458</v>
      </c>
      <c r="I756" t="s">
        <v>1458</v>
      </c>
      <c r="J756" t="s">
        <v>1458</v>
      </c>
      <c r="K756" t="s">
        <v>1458</v>
      </c>
      <c r="L756" t="s">
        <v>1458</v>
      </c>
      <c r="M756" t="s">
        <v>1458</v>
      </c>
      <c r="N756" t="s">
        <v>1458</v>
      </c>
      <c r="O756" t="s">
        <v>1458</v>
      </c>
    </row>
    <row r="757" spans="1:15">
      <c r="A757" t="s">
        <v>2234</v>
      </c>
      <c r="B757" t="str">
        <f t="shared" si="11"/>
        <v>31644</v>
      </c>
      <c r="C757" t="s">
        <v>1458</v>
      </c>
      <c r="D757" t="s">
        <v>1458</v>
      </c>
      <c r="E757" t="s">
        <v>1458</v>
      </c>
      <c r="F757" t="s">
        <v>1458</v>
      </c>
      <c r="G757" t="s">
        <v>1458</v>
      </c>
      <c r="H757" t="s">
        <v>1458</v>
      </c>
      <c r="I757" t="s">
        <v>1458</v>
      </c>
      <c r="J757" t="s">
        <v>1458</v>
      </c>
      <c r="K757" t="s">
        <v>1458</v>
      </c>
      <c r="L757" t="s">
        <v>1458</v>
      </c>
      <c r="M757" t="s">
        <v>1458</v>
      </c>
      <c r="N757" t="s">
        <v>1458</v>
      </c>
      <c r="O757" t="s">
        <v>1458</v>
      </c>
    </row>
    <row r="758" spans="1:15">
      <c r="A758" t="s">
        <v>2235</v>
      </c>
      <c r="B758" t="str">
        <f t="shared" si="11"/>
        <v>31644</v>
      </c>
      <c r="C758" t="s">
        <v>1458</v>
      </c>
      <c r="D758" t="s">
        <v>1458</v>
      </c>
      <c r="E758" t="s">
        <v>1458</v>
      </c>
      <c r="F758" t="s">
        <v>1458</v>
      </c>
      <c r="G758" t="s">
        <v>1458</v>
      </c>
      <c r="H758" t="s">
        <v>1458</v>
      </c>
      <c r="I758" t="s">
        <v>1458</v>
      </c>
      <c r="J758" t="s">
        <v>1458</v>
      </c>
      <c r="K758" t="s">
        <v>1458</v>
      </c>
      <c r="L758" t="s">
        <v>1458</v>
      </c>
      <c r="M758" t="s">
        <v>1458</v>
      </c>
      <c r="N758" t="s">
        <v>1458</v>
      </c>
      <c r="O758" t="s">
        <v>1458</v>
      </c>
    </row>
    <row r="759" spans="1:15">
      <c r="A759" t="s">
        <v>2236</v>
      </c>
      <c r="B759" t="str">
        <f t="shared" si="11"/>
        <v>31645</v>
      </c>
      <c r="C759" t="s">
        <v>1458</v>
      </c>
      <c r="D759" t="s">
        <v>1458</v>
      </c>
      <c r="E759" t="s">
        <v>1458</v>
      </c>
      <c r="F759" t="s">
        <v>1458</v>
      </c>
      <c r="G759" t="s">
        <v>1458</v>
      </c>
      <c r="H759" t="s">
        <v>1458</v>
      </c>
      <c r="I759" t="s">
        <v>1458</v>
      </c>
      <c r="J759" t="s">
        <v>1458</v>
      </c>
      <c r="K759" t="s">
        <v>1458</v>
      </c>
      <c r="L759" t="s">
        <v>1458</v>
      </c>
      <c r="M759" t="s">
        <v>1458</v>
      </c>
      <c r="N759" t="s">
        <v>1458</v>
      </c>
      <c r="O759" t="s">
        <v>1458</v>
      </c>
    </row>
    <row r="760" spans="1:15">
      <c r="A760" t="s">
        <v>1610</v>
      </c>
      <c r="B760" t="str">
        <f t="shared" si="11"/>
        <v>31646</v>
      </c>
      <c r="C760" t="s">
        <v>1458</v>
      </c>
      <c r="D760">
        <v>1</v>
      </c>
      <c r="E760" t="s">
        <v>1458</v>
      </c>
      <c r="F760" t="s">
        <v>1458</v>
      </c>
      <c r="G760" t="s">
        <v>1458</v>
      </c>
      <c r="H760" t="s">
        <v>1458</v>
      </c>
      <c r="I760" t="s">
        <v>1458</v>
      </c>
      <c r="J760" t="s">
        <v>1458</v>
      </c>
      <c r="K760" t="s">
        <v>1458</v>
      </c>
      <c r="L760">
        <v>1</v>
      </c>
      <c r="M760" t="s">
        <v>1458</v>
      </c>
      <c r="N760" t="s">
        <v>1458</v>
      </c>
      <c r="O760">
        <v>2</v>
      </c>
    </row>
    <row r="761" spans="1:15">
      <c r="A761" t="s">
        <v>2237</v>
      </c>
      <c r="B761" t="str">
        <f t="shared" si="11"/>
        <v>31647</v>
      </c>
      <c r="C761" t="s">
        <v>1458</v>
      </c>
      <c r="D761" t="s">
        <v>1458</v>
      </c>
      <c r="E761" t="s">
        <v>1458</v>
      </c>
      <c r="F761" t="s">
        <v>1458</v>
      </c>
      <c r="G761" t="s">
        <v>1458</v>
      </c>
      <c r="H761" t="s">
        <v>1458</v>
      </c>
      <c r="I761" t="s">
        <v>1458</v>
      </c>
      <c r="J761" t="s">
        <v>1458</v>
      </c>
      <c r="K761" t="s">
        <v>1458</v>
      </c>
      <c r="L761" t="s">
        <v>1458</v>
      </c>
      <c r="M761" t="s">
        <v>1458</v>
      </c>
      <c r="N761" t="s">
        <v>1458</v>
      </c>
      <c r="O761" t="s">
        <v>1458</v>
      </c>
    </row>
    <row r="762" spans="1:15">
      <c r="A762" t="s">
        <v>2238</v>
      </c>
      <c r="B762" t="str">
        <f t="shared" si="11"/>
        <v>31648</v>
      </c>
      <c r="C762" t="s">
        <v>1458</v>
      </c>
      <c r="D762" t="s">
        <v>1458</v>
      </c>
      <c r="E762" t="s">
        <v>1458</v>
      </c>
      <c r="F762" t="s">
        <v>1458</v>
      </c>
      <c r="G762" t="s">
        <v>1458</v>
      </c>
      <c r="H762" t="s">
        <v>1458</v>
      </c>
      <c r="I762" t="s">
        <v>1458</v>
      </c>
      <c r="J762" t="s">
        <v>1458</v>
      </c>
      <c r="K762" t="s">
        <v>1458</v>
      </c>
      <c r="L762" t="s">
        <v>1458</v>
      </c>
      <c r="M762" t="s">
        <v>1458</v>
      </c>
      <c r="N762" t="s">
        <v>1458</v>
      </c>
      <c r="O762" t="s">
        <v>1458</v>
      </c>
    </row>
    <row r="763" spans="1:15">
      <c r="A763" t="s">
        <v>2239</v>
      </c>
      <c r="B763" t="str">
        <f t="shared" si="11"/>
        <v>31649</v>
      </c>
      <c r="C763" t="s">
        <v>1458</v>
      </c>
      <c r="D763" t="s">
        <v>1458</v>
      </c>
      <c r="E763" t="s">
        <v>1458</v>
      </c>
      <c r="F763" t="s">
        <v>1458</v>
      </c>
      <c r="G763" t="s">
        <v>1458</v>
      </c>
      <c r="H763" t="s">
        <v>1458</v>
      </c>
      <c r="I763" t="s">
        <v>1458</v>
      </c>
      <c r="J763" t="s">
        <v>1458</v>
      </c>
      <c r="K763" t="s">
        <v>1458</v>
      </c>
      <c r="L763" t="s">
        <v>1458</v>
      </c>
      <c r="M763" t="s">
        <v>1458</v>
      </c>
      <c r="N763" t="s">
        <v>1458</v>
      </c>
      <c r="O763" t="s">
        <v>1458</v>
      </c>
    </row>
    <row r="764" spans="1:15">
      <c r="A764" t="s">
        <v>1611</v>
      </c>
      <c r="B764" t="str">
        <f t="shared" si="11"/>
        <v>31650</v>
      </c>
      <c r="C764" t="s">
        <v>1458</v>
      </c>
      <c r="D764" t="s">
        <v>1458</v>
      </c>
      <c r="E764" t="s">
        <v>1458</v>
      </c>
      <c r="F764" t="s">
        <v>1458</v>
      </c>
      <c r="G764" t="s">
        <v>1458</v>
      </c>
      <c r="H764" t="s">
        <v>1458</v>
      </c>
      <c r="I764" t="s">
        <v>1458</v>
      </c>
      <c r="J764" t="s">
        <v>1458</v>
      </c>
      <c r="K764" t="s">
        <v>1458</v>
      </c>
      <c r="L764" t="s">
        <v>1458</v>
      </c>
      <c r="M764" t="s">
        <v>1458</v>
      </c>
      <c r="N764" t="s">
        <v>1458</v>
      </c>
      <c r="O764" t="s">
        <v>1458</v>
      </c>
    </row>
    <row r="765" spans="1:15">
      <c r="A765" t="s">
        <v>2240</v>
      </c>
      <c r="B765" t="str">
        <f t="shared" si="11"/>
        <v>31651</v>
      </c>
      <c r="C765" t="s">
        <v>1458</v>
      </c>
      <c r="D765" t="s">
        <v>1458</v>
      </c>
      <c r="E765" t="s">
        <v>1458</v>
      </c>
      <c r="F765" t="s">
        <v>1458</v>
      </c>
      <c r="G765" t="s">
        <v>1458</v>
      </c>
      <c r="H765" t="s">
        <v>1458</v>
      </c>
      <c r="I765" t="s">
        <v>1458</v>
      </c>
      <c r="J765" t="s">
        <v>1458</v>
      </c>
      <c r="K765" t="s">
        <v>1458</v>
      </c>
      <c r="L765" t="s">
        <v>1458</v>
      </c>
      <c r="M765" t="s">
        <v>1458</v>
      </c>
      <c r="N765" t="s">
        <v>1458</v>
      </c>
      <c r="O765" t="s">
        <v>1458</v>
      </c>
    </row>
    <row r="766" spans="1:15">
      <c r="A766" t="s">
        <v>2241</v>
      </c>
      <c r="B766" t="str">
        <f t="shared" si="11"/>
        <v>31652</v>
      </c>
      <c r="C766" t="s">
        <v>1458</v>
      </c>
      <c r="D766" t="s">
        <v>1458</v>
      </c>
      <c r="E766" t="s">
        <v>1458</v>
      </c>
      <c r="F766" t="s">
        <v>1458</v>
      </c>
      <c r="G766" t="s">
        <v>1458</v>
      </c>
      <c r="H766" t="s">
        <v>1458</v>
      </c>
      <c r="I766" t="s">
        <v>1458</v>
      </c>
      <c r="J766" t="s">
        <v>1458</v>
      </c>
      <c r="K766" t="s">
        <v>1458</v>
      </c>
      <c r="L766" t="s">
        <v>1458</v>
      </c>
      <c r="M766" t="s">
        <v>1458</v>
      </c>
      <c r="N766" t="s">
        <v>1458</v>
      </c>
      <c r="O766" t="s">
        <v>1458</v>
      </c>
    </row>
    <row r="767" spans="1:15">
      <c r="A767" t="s">
        <v>2242</v>
      </c>
      <c r="B767" t="str">
        <f t="shared" si="11"/>
        <v>31653</v>
      </c>
      <c r="C767" t="s">
        <v>1458</v>
      </c>
      <c r="D767" t="s">
        <v>1458</v>
      </c>
      <c r="E767" t="s">
        <v>1458</v>
      </c>
      <c r="F767" t="s">
        <v>1458</v>
      </c>
      <c r="G767" t="s">
        <v>1458</v>
      </c>
      <c r="H767" t="s">
        <v>1458</v>
      </c>
      <c r="I767" t="s">
        <v>1458</v>
      </c>
      <c r="J767" t="s">
        <v>1458</v>
      </c>
      <c r="K767" t="s">
        <v>1458</v>
      </c>
      <c r="L767" t="s">
        <v>1458</v>
      </c>
      <c r="M767" t="s">
        <v>1458</v>
      </c>
      <c r="N767" t="s">
        <v>1458</v>
      </c>
      <c r="O767" t="s">
        <v>1458</v>
      </c>
    </row>
    <row r="768" spans="1:15">
      <c r="A768" t="s">
        <v>2243</v>
      </c>
      <c r="B768" t="str">
        <f t="shared" si="11"/>
        <v>31654</v>
      </c>
      <c r="C768" t="s">
        <v>1458</v>
      </c>
      <c r="D768" t="s">
        <v>1458</v>
      </c>
      <c r="E768" t="s">
        <v>1458</v>
      </c>
      <c r="F768" t="s">
        <v>1458</v>
      </c>
      <c r="G768" t="s">
        <v>1458</v>
      </c>
      <c r="H768" t="s">
        <v>1458</v>
      </c>
      <c r="I768" t="s">
        <v>1458</v>
      </c>
      <c r="J768" t="s">
        <v>1458</v>
      </c>
      <c r="K768" t="s">
        <v>1458</v>
      </c>
      <c r="L768" t="s">
        <v>1458</v>
      </c>
      <c r="M768" t="s">
        <v>1458</v>
      </c>
      <c r="N768" t="s">
        <v>1458</v>
      </c>
      <c r="O768" t="s">
        <v>1458</v>
      </c>
    </row>
    <row r="769" spans="1:15">
      <c r="A769" t="s">
        <v>2244</v>
      </c>
      <c r="B769" t="str">
        <f t="shared" si="11"/>
        <v>31655</v>
      </c>
      <c r="C769" t="s">
        <v>1458</v>
      </c>
      <c r="D769" t="s">
        <v>1458</v>
      </c>
      <c r="E769" t="s">
        <v>1458</v>
      </c>
      <c r="F769" t="s">
        <v>1458</v>
      </c>
      <c r="G769" t="s">
        <v>1458</v>
      </c>
      <c r="H769" t="s">
        <v>1458</v>
      </c>
      <c r="I769" t="s">
        <v>1458</v>
      </c>
      <c r="J769" t="s">
        <v>1458</v>
      </c>
      <c r="K769" t="s">
        <v>1458</v>
      </c>
      <c r="L769" t="s">
        <v>1458</v>
      </c>
      <c r="M769" t="s">
        <v>1458</v>
      </c>
      <c r="N769" t="s">
        <v>1458</v>
      </c>
      <c r="O769" t="s">
        <v>1458</v>
      </c>
    </row>
    <row r="770" spans="1:15">
      <c r="A770" t="s">
        <v>2245</v>
      </c>
      <c r="B770" t="str">
        <f t="shared" si="11"/>
        <v>31655</v>
      </c>
      <c r="C770" t="s">
        <v>1458</v>
      </c>
      <c r="D770" t="s">
        <v>1458</v>
      </c>
      <c r="E770" t="s">
        <v>1458</v>
      </c>
      <c r="F770" t="s">
        <v>1458</v>
      </c>
      <c r="G770" t="s">
        <v>1458</v>
      </c>
      <c r="H770" t="s">
        <v>1458</v>
      </c>
      <c r="I770" t="s">
        <v>1458</v>
      </c>
      <c r="J770" t="s">
        <v>1458</v>
      </c>
      <c r="K770" t="s">
        <v>1458</v>
      </c>
      <c r="L770" t="s">
        <v>1458</v>
      </c>
      <c r="M770" t="s">
        <v>1458</v>
      </c>
      <c r="N770" t="s">
        <v>1458</v>
      </c>
      <c r="O770" t="s">
        <v>1458</v>
      </c>
    </row>
    <row r="771" spans="1:15">
      <c r="A771" t="s">
        <v>2246</v>
      </c>
      <c r="B771" t="str">
        <f t="shared" ref="B771:B834" si="12">MID(A771,1,5)</f>
        <v>31655</v>
      </c>
      <c r="C771" t="s">
        <v>1458</v>
      </c>
      <c r="D771" t="s">
        <v>1458</v>
      </c>
      <c r="E771" t="s">
        <v>1458</v>
      </c>
      <c r="F771" t="s">
        <v>1458</v>
      </c>
      <c r="G771" t="s">
        <v>1458</v>
      </c>
      <c r="H771" t="s">
        <v>1458</v>
      </c>
      <c r="I771" t="s">
        <v>1458</v>
      </c>
      <c r="J771" t="s">
        <v>1458</v>
      </c>
      <c r="K771" t="s">
        <v>1458</v>
      </c>
      <c r="L771" t="s">
        <v>1458</v>
      </c>
      <c r="M771" t="s">
        <v>1458</v>
      </c>
      <c r="N771" t="s">
        <v>1458</v>
      </c>
      <c r="O771" t="s">
        <v>1458</v>
      </c>
    </row>
    <row r="772" spans="1:15">
      <c r="A772" t="s">
        <v>1612</v>
      </c>
      <c r="B772" t="str">
        <f t="shared" si="12"/>
        <v>31655</v>
      </c>
      <c r="C772">
        <v>2</v>
      </c>
      <c r="D772">
        <v>4</v>
      </c>
      <c r="E772">
        <v>1</v>
      </c>
      <c r="F772">
        <v>1</v>
      </c>
      <c r="G772">
        <v>1</v>
      </c>
      <c r="H772">
        <v>3</v>
      </c>
      <c r="I772" t="s">
        <v>1458</v>
      </c>
      <c r="J772" t="s">
        <v>1458</v>
      </c>
      <c r="K772" t="s">
        <v>1458</v>
      </c>
      <c r="L772" t="s">
        <v>1458</v>
      </c>
      <c r="M772">
        <v>1</v>
      </c>
      <c r="N772">
        <v>2</v>
      </c>
      <c r="O772">
        <v>15</v>
      </c>
    </row>
    <row r="773" spans="1:15">
      <c r="A773" t="s">
        <v>2247</v>
      </c>
      <c r="B773" t="str">
        <f t="shared" si="12"/>
        <v>31655</v>
      </c>
      <c r="C773" t="s">
        <v>1458</v>
      </c>
      <c r="D773" t="s">
        <v>1458</v>
      </c>
      <c r="E773" t="s">
        <v>1458</v>
      </c>
      <c r="F773" t="s">
        <v>1458</v>
      </c>
      <c r="G773" t="s">
        <v>1458</v>
      </c>
      <c r="H773" t="s">
        <v>1458</v>
      </c>
      <c r="I773" t="s">
        <v>1458</v>
      </c>
      <c r="J773" t="s">
        <v>1458</v>
      </c>
      <c r="K773" t="s">
        <v>1458</v>
      </c>
      <c r="L773" t="s">
        <v>1458</v>
      </c>
      <c r="M773" t="s">
        <v>1458</v>
      </c>
      <c r="N773" t="s">
        <v>1458</v>
      </c>
      <c r="O773" t="s">
        <v>1458</v>
      </c>
    </row>
    <row r="774" spans="1:15">
      <c r="A774" t="s">
        <v>2248</v>
      </c>
      <c r="B774" t="str">
        <f t="shared" si="12"/>
        <v>31656</v>
      </c>
      <c r="C774" t="s">
        <v>1458</v>
      </c>
      <c r="D774" t="s">
        <v>1458</v>
      </c>
      <c r="E774" t="s">
        <v>1458</v>
      </c>
      <c r="F774" t="s">
        <v>1458</v>
      </c>
      <c r="G774" t="s">
        <v>1458</v>
      </c>
      <c r="H774" t="s">
        <v>1458</v>
      </c>
      <c r="I774" t="s">
        <v>1458</v>
      </c>
      <c r="J774" t="s">
        <v>1458</v>
      </c>
      <c r="K774" t="s">
        <v>1458</v>
      </c>
      <c r="L774" t="s">
        <v>1458</v>
      </c>
      <c r="M774" t="s">
        <v>1458</v>
      </c>
      <c r="N774" t="s">
        <v>1458</v>
      </c>
      <c r="O774" t="s">
        <v>1458</v>
      </c>
    </row>
    <row r="775" spans="1:15">
      <c r="A775" t="s">
        <v>2249</v>
      </c>
      <c r="B775" t="str">
        <f t="shared" si="12"/>
        <v>31657</v>
      </c>
      <c r="C775" t="s">
        <v>1458</v>
      </c>
      <c r="D775" t="s">
        <v>1458</v>
      </c>
      <c r="E775" t="s">
        <v>1458</v>
      </c>
      <c r="F775" t="s">
        <v>1458</v>
      </c>
      <c r="G775" t="s">
        <v>1458</v>
      </c>
      <c r="H775" t="s">
        <v>1458</v>
      </c>
      <c r="I775" t="s">
        <v>1458</v>
      </c>
      <c r="J775" t="s">
        <v>1458</v>
      </c>
      <c r="K775" t="s">
        <v>1458</v>
      </c>
      <c r="L775" t="s">
        <v>1458</v>
      </c>
      <c r="M775">
        <v>1</v>
      </c>
      <c r="N775" t="s">
        <v>1458</v>
      </c>
      <c r="O775">
        <v>1</v>
      </c>
    </row>
    <row r="776" spans="1:15">
      <c r="A776" t="s">
        <v>2250</v>
      </c>
      <c r="B776" t="str">
        <f t="shared" si="12"/>
        <v>31658</v>
      </c>
      <c r="C776" t="s">
        <v>1458</v>
      </c>
      <c r="D776" t="s">
        <v>1458</v>
      </c>
      <c r="E776" t="s">
        <v>1458</v>
      </c>
      <c r="F776" t="s">
        <v>1458</v>
      </c>
      <c r="G776" t="s">
        <v>1458</v>
      </c>
      <c r="H776" t="s">
        <v>1458</v>
      </c>
      <c r="I776" t="s">
        <v>1458</v>
      </c>
      <c r="J776" t="s">
        <v>1458</v>
      </c>
      <c r="K776" t="s">
        <v>1458</v>
      </c>
      <c r="L776" t="s">
        <v>1458</v>
      </c>
      <c r="M776" t="s">
        <v>1458</v>
      </c>
      <c r="N776" t="s">
        <v>1458</v>
      </c>
      <c r="O776" t="s">
        <v>1458</v>
      </c>
    </row>
    <row r="777" spans="1:15">
      <c r="A777" t="s">
        <v>2251</v>
      </c>
      <c r="B777" t="str">
        <f t="shared" si="12"/>
        <v>31659</v>
      </c>
      <c r="C777" t="s">
        <v>1458</v>
      </c>
      <c r="D777" t="s">
        <v>1458</v>
      </c>
      <c r="E777" t="s">
        <v>1458</v>
      </c>
      <c r="F777" t="s">
        <v>1458</v>
      </c>
      <c r="G777" t="s">
        <v>1458</v>
      </c>
      <c r="H777" t="s">
        <v>1458</v>
      </c>
      <c r="I777" t="s">
        <v>1458</v>
      </c>
      <c r="J777" t="s">
        <v>1458</v>
      </c>
      <c r="K777" t="s">
        <v>1458</v>
      </c>
      <c r="L777" t="s">
        <v>1458</v>
      </c>
      <c r="M777" t="s">
        <v>1458</v>
      </c>
      <c r="N777" t="s">
        <v>1458</v>
      </c>
      <c r="O777" t="s">
        <v>1458</v>
      </c>
    </row>
    <row r="778" spans="1:15">
      <c r="A778" t="s">
        <v>1613</v>
      </c>
      <c r="B778" t="str">
        <f t="shared" si="12"/>
        <v>31660</v>
      </c>
      <c r="C778" t="s">
        <v>1458</v>
      </c>
      <c r="D778" t="s">
        <v>1458</v>
      </c>
      <c r="E778" t="s">
        <v>1458</v>
      </c>
      <c r="F778" t="s">
        <v>1458</v>
      </c>
      <c r="G778" t="s">
        <v>1458</v>
      </c>
      <c r="H778" t="s">
        <v>1458</v>
      </c>
      <c r="I778" t="s">
        <v>1458</v>
      </c>
      <c r="J778" t="s">
        <v>1458</v>
      </c>
      <c r="K778" t="s">
        <v>1458</v>
      </c>
      <c r="L778" t="s">
        <v>1458</v>
      </c>
      <c r="M778" t="s">
        <v>1458</v>
      </c>
      <c r="N778" t="s">
        <v>1458</v>
      </c>
      <c r="O778" t="s">
        <v>1458</v>
      </c>
    </row>
    <row r="779" spans="1:15">
      <c r="A779" t="s">
        <v>2252</v>
      </c>
      <c r="B779" t="str">
        <f t="shared" si="12"/>
        <v>31661</v>
      </c>
      <c r="C779" t="s">
        <v>1458</v>
      </c>
      <c r="D779" t="s">
        <v>1458</v>
      </c>
      <c r="E779" t="s">
        <v>1458</v>
      </c>
      <c r="F779" t="s">
        <v>1458</v>
      </c>
      <c r="G779" t="s">
        <v>1458</v>
      </c>
      <c r="H779" t="s">
        <v>1458</v>
      </c>
      <c r="I779" t="s">
        <v>1458</v>
      </c>
      <c r="J779" t="s">
        <v>1458</v>
      </c>
      <c r="K779" t="s">
        <v>1458</v>
      </c>
      <c r="L779" t="s">
        <v>1458</v>
      </c>
      <c r="M779" t="s">
        <v>1458</v>
      </c>
      <c r="N779" t="s">
        <v>1458</v>
      </c>
      <c r="O779" t="s">
        <v>1458</v>
      </c>
    </row>
    <row r="780" spans="1:15">
      <c r="A780" t="s">
        <v>1614</v>
      </c>
      <c r="B780" t="str">
        <f t="shared" si="12"/>
        <v>31662</v>
      </c>
      <c r="C780" t="s">
        <v>1458</v>
      </c>
      <c r="D780" t="s">
        <v>1458</v>
      </c>
      <c r="E780" t="s">
        <v>1458</v>
      </c>
      <c r="F780" t="s">
        <v>1458</v>
      </c>
      <c r="G780" t="s">
        <v>1458</v>
      </c>
      <c r="H780" t="s">
        <v>1458</v>
      </c>
      <c r="I780" t="s">
        <v>1458</v>
      </c>
      <c r="J780" t="s">
        <v>1458</v>
      </c>
      <c r="K780" t="s">
        <v>1458</v>
      </c>
      <c r="L780" t="s">
        <v>1458</v>
      </c>
      <c r="M780" t="s">
        <v>1458</v>
      </c>
      <c r="N780" t="s">
        <v>1458</v>
      </c>
      <c r="O780" t="s">
        <v>1458</v>
      </c>
    </row>
    <row r="781" spans="1:15">
      <c r="A781" t="s">
        <v>2253</v>
      </c>
      <c r="B781" t="str">
        <f t="shared" si="12"/>
        <v>31663</v>
      </c>
      <c r="C781" t="s">
        <v>1458</v>
      </c>
      <c r="D781" t="s">
        <v>1458</v>
      </c>
      <c r="E781" t="s">
        <v>1458</v>
      </c>
      <c r="F781" t="s">
        <v>1458</v>
      </c>
      <c r="G781" t="s">
        <v>1458</v>
      </c>
      <c r="H781" t="s">
        <v>1458</v>
      </c>
      <c r="I781" t="s">
        <v>1458</v>
      </c>
      <c r="J781" t="s">
        <v>1458</v>
      </c>
      <c r="K781" t="s">
        <v>1458</v>
      </c>
      <c r="L781" t="s">
        <v>1458</v>
      </c>
      <c r="M781" t="s">
        <v>1458</v>
      </c>
      <c r="N781" t="s">
        <v>1458</v>
      </c>
      <c r="O781" t="s">
        <v>1458</v>
      </c>
    </row>
    <row r="782" spans="1:15">
      <c r="A782" t="s">
        <v>2254</v>
      </c>
      <c r="B782" t="str">
        <f t="shared" si="12"/>
        <v>31664</v>
      </c>
      <c r="C782" t="s">
        <v>1458</v>
      </c>
      <c r="D782" t="s">
        <v>1458</v>
      </c>
      <c r="E782" t="s">
        <v>1458</v>
      </c>
      <c r="F782" t="s">
        <v>1458</v>
      </c>
      <c r="G782" t="s">
        <v>1458</v>
      </c>
      <c r="H782" t="s">
        <v>1458</v>
      </c>
      <c r="I782" t="s">
        <v>1458</v>
      </c>
      <c r="J782" t="s">
        <v>1458</v>
      </c>
      <c r="K782" t="s">
        <v>1458</v>
      </c>
      <c r="L782" t="s">
        <v>1458</v>
      </c>
      <c r="M782" t="s">
        <v>1458</v>
      </c>
      <c r="N782" t="s">
        <v>1458</v>
      </c>
      <c r="O782" t="s">
        <v>1458</v>
      </c>
    </row>
    <row r="783" spans="1:15">
      <c r="A783" t="s">
        <v>2255</v>
      </c>
      <c r="B783" t="str">
        <f t="shared" si="12"/>
        <v>31665</v>
      </c>
      <c r="C783" t="s">
        <v>1458</v>
      </c>
      <c r="D783" t="s">
        <v>1458</v>
      </c>
      <c r="E783" t="s">
        <v>1458</v>
      </c>
      <c r="F783" t="s">
        <v>1458</v>
      </c>
      <c r="G783" t="s">
        <v>1458</v>
      </c>
      <c r="H783" t="s">
        <v>1458</v>
      </c>
      <c r="I783" t="s">
        <v>1458</v>
      </c>
      <c r="J783" t="s">
        <v>1458</v>
      </c>
      <c r="K783" t="s">
        <v>1458</v>
      </c>
      <c r="L783" t="s">
        <v>1458</v>
      </c>
      <c r="M783" t="s">
        <v>1458</v>
      </c>
      <c r="N783" t="s">
        <v>1458</v>
      </c>
      <c r="O783" t="s">
        <v>1458</v>
      </c>
    </row>
    <row r="784" spans="1:15">
      <c r="A784" t="s">
        <v>2256</v>
      </c>
      <c r="B784" t="str">
        <f t="shared" si="12"/>
        <v>31666</v>
      </c>
      <c r="C784" t="s">
        <v>1458</v>
      </c>
      <c r="D784">
        <v>1</v>
      </c>
      <c r="E784" t="s">
        <v>1458</v>
      </c>
      <c r="F784" t="s">
        <v>1458</v>
      </c>
      <c r="G784" t="s">
        <v>1458</v>
      </c>
      <c r="H784" t="s">
        <v>1458</v>
      </c>
      <c r="I784" t="s">
        <v>1458</v>
      </c>
      <c r="J784" t="s">
        <v>1458</v>
      </c>
      <c r="K784" t="s">
        <v>1458</v>
      </c>
      <c r="L784">
        <v>1</v>
      </c>
      <c r="M784" t="s">
        <v>1458</v>
      </c>
      <c r="N784" t="s">
        <v>1458</v>
      </c>
      <c r="O784">
        <v>2</v>
      </c>
    </row>
    <row r="785" spans="1:15">
      <c r="A785" t="s">
        <v>1615</v>
      </c>
      <c r="B785" t="str">
        <f t="shared" si="12"/>
        <v>31667</v>
      </c>
      <c r="C785" t="s">
        <v>1458</v>
      </c>
      <c r="D785" t="s">
        <v>1458</v>
      </c>
      <c r="E785">
        <v>1</v>
      </c>
      <c r="F785" t="s">
        <v>1458</v>
      </c>
      <c r="G785" t="s">
        <v>1458</v>
      </c>
      <c r="H785" t="s">
        <v>1458</v>
      </c>
      <c r="I785" t="s">
        <v>1458</v>
      </c>
      <c r="J785" t="s">
        <v>1458</v>
      </c>
      <c r="K785" t="s">
        <v>1458</v>
      </c>
      <c r="L785" t="s">
        <v>1458</v>
      </c>
      <c r="M785" t="s">
        <v>1458</v>
      </c>
      <c r="N785" t="s">
        <v>1458</v>
      </c>
      <c r="O785">
        <v>1</v>
      </c>
    </row>
    <row r="786" spans="1:15">
      <c r="A786" t="s">
        <v>2257</v>
      </c>
      <c r="B786" t="str">
        <f t="shared" si="12"/>
        <v>31668</v>
      </c>
      <c r="C786" t="s">
        <v>1458</v>
      </c>
      <c r="D786" t="s">
        <v>1458</v>
      </c>
      <c r="E786" t="s">
        <v>1458</v>
      </c>
      <c r="F786" t="s">
        <v>1458</v>
      </c>
      <c r="G786" t="s">
        <v>1458</v>
      </c>
      <c r="H786" t="s">
        <v>1458</v>
      </c>
      <c r="I786" t="s">
        <v>1458</v>
      </c>
      <c r="J786" t="s">
        <v>1458</v>
      </c>
      <c r="K786" t="s">
        <v>1458</v>
      </c>
      <c r="L786" t="s">
        <v>1458</v>
      </c>
      <c r="M786" t="s">
        <v>1458</v>
      </c>
      <c r="N786" t="s">
        <v>1458</v>
      </c>
      <c r="O786" t="s">
        <v>1458</v>
      </c>
    </row>
    <row r="787" spans="1:15">
      <c r="A787" t="s">
        <v>2258</v>
      </c>
      <c r="B787" t="str">
        <f t="shared" si="12"/>
        <v>31669</v>
      </c>
      <c r="C787" t="s">
        <v>1458</v>
      </c>
      <c r="D787" t="s">
        <v>1458</v>
      </c>
      <c r="E787" t="s">
        <v>1458</v>
      </c>
      <c r="F787" t="s">
        <v>1458</v>
      </c>
      <c r="G787" t="s">
        <v>1458</v>
      </c>
      <c r="H787" t="s">
        <v>1458</v>
      </c>
      <c r="I787" t="s">
        <v>1458</v>
      </c>
      <c r="J787" t="s">
        <v>1458</v>
      </c>
      <c r="K787" t="s">
        <v>1458</v>
      </c>
      <c r="L787" t="s">
        <v>1458</v>
      </c>
      <c r="M787" t="s">
        <v>1458</v>
      </c>
      <c r="N787" t="s">
        <v>1458</v>
      </c>
      <c r="O787" t="s">
        <v>1458</v>
      </c>
    </row>
    <row r="788" spans="1:15">
      <c r="A788" t="s">
        <v>2259</v>
      </c>
      <c r="B788" t="str">
        <f t="shared" si="12"/>
        <v>31669</v>
      </c>
      <c r="C788" t="s">
        <v>1458</v>
      </c>
      <c r="D788" t="s">
        <v>1458</v>
      </c>
      <c r="E788" t="s">
        <v>1458</v>
      </c>
      <c r="F788" t="s">
        <v>1458</v>
      </c>
      <c r="G788" t="s">
        <v>1458</v>
      </c>
      <c r="H788" t="s">
        <v>1458</v>
      </c>
      <c r="I788" t="s">
        <v>1458</v>
      </c>
      <c r="J788" t="s">
        <v>1458</v>
      </c>
      <c r="K788" t="s">
        <v>1458</v>
      </c>
      <c r="L788" t="s">
        <v>1458</v>
      </c>
      <c r="M788" t="s">
        <v>1458</v>
      </c>
      <c r="N788" t="s">
        <v>1458</v>
      </c>
      <c r="O788" t="s">
        <v>1458</v>
      </c>
    </row>
    <row r="789" spans="1:15">
      <c r="A789" t="s">
        <v>2260</v>
      </c>
      <c r="B789" t="str">
        <f t="shared" si="12"/>
        <v>31670</v>
      </c>
      <c r="C789" t="s">
        <v>1458</v>
      </c>
      <c r="D789" t="s">
        <v>1458</v>
      </c>
      <c r="E789" t="s">
        <v>1458</v>
      </c>
      <c r="F789" t="s">
        <v>1458</v>
      </c>
      <c r="G789" t="s">
        <v>1458</v>
      </c>
      <c r="H789" t="s">
        <v>1458</v>
      </c>
      <c r="I789" t="s">
        <v>1458</v>
      </c>
      <c r="J789" t="s">
        <v>1458</v>
      </c>
      <c r="K789" t="s">
        <v>1458</v>
      </c>
      <c r="L789" t="s">
        <v>1458</v>
      </c>
      <c r="M789" t="s">
        <v>1458</v>
      </c>
      <c r="N789" t="s">
        <v>1458</v>
      </c>
      <c r="O789" t="s">
        <v>1458</v>
      </c>
    </row>
    <row r="790" spans="1:15">
      <c r="A790" t="s">
        <v>2261</v>
      </c>
      <c r="B790" t="str">
        <f t="shared" si="12"/>
        <v>31671</v>
      </c>
      <c r="C790" t="s">
        <v>1458</v>
      </c>
      <c r="D790" t="s">
        <v>1458</v>
      </c>
      <c r="E790" t="s">
        <v>1458</v>
      </c>
      <c r="F790" t="s">
        <v>1458</v>
      </c>
      <c r="G790" t="s">
        <v>1458</v>
      </c>
      <c r="H790" t="s">
        <v>1458</v>
      </c>
      <c r="I790" t="s">
        <v>1458</v>
      </c>
      <c r="J790" t="s">
        <v>1458</v>
      </c>
      <c r="K790" t="s">
        <v>1458</v>
      </c>
      <c r="L790" t="s">
        <v>1458</v>
      </c>
      <c r="M790" t="s">
        <v>1458</v>
      </c>
      <c r="N790" t="s">
        <v>1458</v>
      </c>
      <c r="O790" t="s">
        <v>1458</v>
      </c>
    </row>
    <row r="791" spans="1:15">
      <c r="A791" t="s">
        <v>2262</v>
      </c>
      <c r="B791" t="str">
        <f t="shared" si="12"/>
        <v>31672</v>
      </c>
      <c r="C791" t="s">
        <v>1458</v>
      </c>
      <c r="D791" t="s">
        <v>1458</v>
      </c>
      <c r="E791" t="s">
        <v>1458</v>
      </c>
      <c r="F791" t="s">
        <v>1458</v>
      </c>
      <c r="G791" t="s">
        <v>1458</v>
      </c>
      <c r="H791" t="s">
        <v>1458</v>
      </c>
      <c r="I791" t="s">
        <v>1458</v>
      </c>
      <c r="J791" t="s">
        <v>1458</v>
      </c>
      <c r="K791" t="s">
        <v>1458</v>
      </c>
      <c r="L791" t="s">
        <v>1458</v>
      </c>
      <c r="M791" t="s">
        <v>1458</v>
      </c>
      <c r="N791" t="s">
        <v>1458</v>
      </c>
      <c r="O791" t="s">
        <v>1458</v>
      </c>
    </row>
    <row r="792" spans="1:15">
      <c r="A792" t="s">
        <v>2263</v>
      </c>
      <c r="B792" t="str">
        <f t="shared" si="12"/>
        <v>31673</v>
      </c>
      <c r="C792" t="s">
        <v>1458</v>
      </c>
      <c r="D792" t="s">
        <v>1458</v>
      </c>
      <c r="E792" t="s">
        <v>1458</v>
      </c>
      <c r="F792" t="s">
        <v>1458</v>
      </c>
      <c r="G792" t="s">
        <v>1458</v>
      </c>
      <c r="H792" t="s">
        <v>1458</v>
      </c>
      <c r="I792" t="s">
        <v>1458</v>
      </c>
      <c r="J792" t="s">
        <v>1458</v>
      </c>
      <c r="K792" t="s">
        <v>1458</v>
      </c>
      <c r="L792" t="s">
        <v>1458</v>
      </c>
      <c r="M792" t="s">
        <v>1458</v>
      </c>
      <c r="N792" t="s">
        <v>1458</v>
      </c>
      <c r="O792" t="s">
        <v>1458</v>
      </c>
    </row>
    <row r="793" spans="1:15">
      <c r="A793" t="s">
        <v>2264</v>
      </c>
      <c r="B793" t="str">
        <f t="shared" si="12"/>
        <v>31674</v>
      </c>
      <c r="C793" t="s">
        <v>1458</v>
      </c>
      <c r="D793" t="s">
        <v>1458</v>
      </c>
      <c r="E793" t="s">
        <v>1458</v>
      </c>
      <c r="F793" t="s">
        <v>1458</v>
      </c>
      <c r="G793" t="s">
        <v>1458</v>
      </c>
      <c r="H793" t="s">
        <v>1458</v>
      </c>
      <c r="I793" t="s">
        <v>1458</v>
      </c>
      <c r="J793" t="s">
        <v>1458</v>
      </c>
      <c r="K793" t="s">
        <v>1458</v>
      </c>
      <c r="L793" t="s">
        <v>1458</v>
      </c>
      <c r="M793" t="s">
        <v>1458</v>
      </c>
      <c r="N793" t="s">
        <v>1458</v>
      </c>
      <c r="O793" t="s">
        <v>1458</v>
      </c>
    </row>
    <row r="794" spans="1:15">
      <c r="A794" t="s">
        <v>2265</v>
      </c>
      <c r="B794" t="str">
        <f t="shared" si="12"/>
        <v>31675</v>
      </c>
      <c r="C794" t="s">
        <v>1458</v>
      </c>
      <c r="D794" t="s">
        <v>1458</v>
      </c>
      <c r="E794" t="s">
        <v>1458</v>
      </c>
      <c r="F794" t="s">
        <v>1458</v>
      </c>
      <c r="G794" t="s">
        <v>1458</v>
      </c>
      <c r="H794" t="s">
        <v>1458</v>
      </c>
      <c r="I794" t="s">
        <v>1458</v>
      </c>
      <c r="J794" t="s">
        <v>1458</v>
      </c>
      <c r="K794" t="s">
        <v>1458</v>
      </c>
      <c r="L794" t="s">
        <v>1458</v>
      </c>
      <c r="M794" t="s">
        <v>1458</v>
      </c>
      <c r="N794" t="s">
        <v>1458</v>
      </c>
      <c r="O794" t="s">
        <v>1458</v>
      </c>
    </row>
    <row r="795" spans="1:15">
      <c r="A795" t="s">
        <v>2266</v>
      </c>
      <c r="B795" t="str">
        <f t="shared" si="12"/>
        <v>31676</v>
      </c>
      <c r="C795" t="s">
        <v>1458</v>
      </c>
      <c r="D795" t="s">
        <v>1458</v>
      </c>
      <c r="E795" t="s">
        <v>1458</v>
      </c>
      <c r="F795" t="s">
        <v>1458</v>
      </c>
      <c r="G795" t="s">
        <v>1458</v>
      </c>
      <c r="H795" t="s">
        <v>1458</v>
      </c>
      <c r="I795" t="s">
        <v>1458</v>
      </c>
      <c r="J795" t="s">
        <v>1458</v>
      </c>
      <c r="K795" t="s">
        <v>1458</v>
      </c>
      <c r="L795" t="s">
        <v>1458</v>
      </c>
      <c r="M795" t="s">
        <v>1458</v>
      </c>
      <c r="N795" t="s">
        <v>1458</v>
      </c>
      <c r="O795" t="s">
        <v>1458</v>
      </c>
    </row>
    <row r="796" spans="1:15">
      <c r="A796" t="s">
        <v>1616</v>
      </c>
      <c r="B796" t="str">
        <f t="shared" si="12"/>
        <v>31677</v>
      </c>
      <c r="C796" t="s">
        <v>1458</v>
      </c>
      <c r="D796" t="s">
        <v>1458</v>
      </c>
      <c r="E796" t="s">
        <v>1458</v>
      </c>
      <c r="F796" t="s">
        <v>1458</v>
      </c>
      <c r="G796" t="s">
        <v>1458</v>
      </c>
      <c r="H796" t="s">
        <v>1458</v>
      </c>
      <c r="I796" t="s">
        <v>1458</v>
      </c>
      <c r="J796" t="s">
        <v>1458</v>
      </c>
      <c r="K796" t="s">
        <v>1458</v>
      </c>
      <c r="L796" t="s">
        <v>1458</v>
      </c>
      <c r="M796" t="s">
        <v>1458</v>
      </c>
      <c r="N796" t="s">
        <v>1458</v>
      </c>
      <c r="O796" t="s">
        <v>1458</v>
      </c>
    </row>
    <row r="797" spans="1:15">
      <c r="A797" t="s">
        <v>2267</v>
      </c>
      <c r="B797" t="str">
        <f t="shared" si="12"/>
        <v>31678</v>
      </c>
      <c r="C797" t="s">
        <v>1458</v>
      </c>
      <c r="D797" t="s">
        <v>1458</v>
      </c>
      <c r="E797" t="s">
        <v>1458</v>
      </c>
      <c r="F797" t="s">
        <v>1458</v>
      </c>
      <c r="G797" t="s">
        <v>1458</v>
      </c>
      <c r="H797" t="s">
        <v>1458</v>
      </c>
      <c r="I797" t="s">
        <v>1458</v>
      </c>
      <c r="J797" t="s">
        <v>1458</v>
      </c>
      <c r="K797" t="s">
        <v>1458</v>
      </c>
      <c r="L797" t="s">
        <v>1458</v>
      </c>
      <c r="M797" t="s">
        <v>1458</v>
      </c>
      <c r="N797" t="s">
        <v>1458</v>
      </c>
      <c r="O797" t="s">
        <v>1458</v>
      </c>
    </row>
    <row r="798" spans="1:15">
      <c r="A798" t="s">
        <v>2268</v>
      </c>
      <c r="B798" t="str">
        <f t="shared" si="12"/>
        <v>31679</v>
      </c>
      <c r="C798" t="s">
        <v>1458</v>
      </c>
      <c r="D798" t="s">
        <v>1458</v>
      </c>
      <c r="E798" t="s">
        <v>1458</v>
      </c>
      <c r="F798" t="s">
        <v>1458</v>
      </c>
      <c r="G798" t="s">
        <v>1458</v>
      </c>
      <c r="H798" t="s">
        <v>1458</v>
      </c>
      <c r="I798" t="s">
        <v>1458</v>
      </c>
      <c r="J798" t="s">
        <v>1458</v>
      </c>
      <c r="K798" t="s">
        <v>1458</v>
      </c>
      <c r="L798" t="s">
        <v>1458</v>
      </c>
      <c r="M798" t="s">
        <v>1458</v>
      </c>
      <c r="N798" t="s">
        <v>1458</v>
      </c>
      <c r="O798" t="s">
        <v>1458</v>
      </c>
    </row>
    <row r="799" spans="1:15">
      <c r="A799" t="s">
        <v>1617</v>
      </c>
      <c r="B799" t="str">
        <f t="shared" si="12"/>
        <v>31680</v>
      </c>
      <c r="C799" t="s">
        <v>1458</v>
      </c>
      <c r="D799" t="s">
        <v>1458</v>
      </c>
      <c r="E799">
        <v>1</v>
      </c>
      <c r="F799" t="s">
        <v>1458</v>
      </c>
      <c r="G799">
        <v>1</v>
      </c>
      <c r="H799" t="s">
        <v>1458</v>
      </c>
      <c r="I799" t="s">
        <v>1458</v>
      </c>
      <c r="J799" t="s">
        <v>1458</v>
      </c>
      <c r="K799" t="s">
        <v>1458</v>
      </c>
      <c r="L799" t="s">
        <v>1458</v>
      </c>
      <c r="M799" t="s">
        <v>1458</v>
      </c>
      <c r="N799" t="s">
        <v>1458</v>
      </c>
      <c r="O799">
        <v>2</v>
      </c>
    </row>
    <row r="800" spans="1:15">
      <c r="A800" t="s">
        <v>2269</v>
      </c>
      <c r="B800" t="str">
        <f t="shared" si="12"/>
        <v>31680</v>
      </c>
      <c r="C800" t="s">
        <v>1458</v>
      </c>
      <c r="D800" t="s">
        <v>1458</v>
      </c>
      <c r="E800" t="s">
        <v>1458</v>
      </c>
      <c r="F800" t="s">
        <v>1458</v>
      </c>
      <c r="G800" t="s">
        <v>1458</v>
      </c>
      <c r="H800" t="s">
        <v>1458</v>
      </c>
      <c r="I800" t="s">
        <v>1458</v>
      </c>
      <c r="J800" t="s">
        <v>1458</v>
      </c>
      <c r="K800" t="s">
        <v>1458</v>
      </c>
      <c r="L800" t="s">
        <v>1458</v>
      </c>
      <c r="M800" t="s">
        <v>1458</v>
      </c>
      <c r="N800" t="s">
        <v>1458</v>
      </c>
      <c r="O800" t="s">
        <v>1458</v>
      </c>
    </row>
    <row r="801" spans="1:15">
      <c r="A801" t="s">
        <v>2270</v>
      </c>
      <c r="B801" t="str">
        <f t="shared" si="12"/>
        <v>31681</v>
      </c>
      <c r="C801" t="s">
        <v>1458</v>
      </c>
      <c r="D801" t="s">
        <v>1458</v>
      </c>
      <c r="E801" t="s">
        <v>1458</v>
      </c>
      <c r="F801" t="s">
        <v>1458</v>
      </c>
      <c r="G801" t="s">
        <v>1458</v>
      </c>
      <c r="H801" t="s">
        <v>1458</v>
      </c>
      <c r="I801" t="s">
        <v>1458</v>
      </c>
      <c r="J801" t="s">
        <v>1458</v>
      </c>
      <c r="K801" t="s">
        <v>1458</v>
      </c>
      <c r="L801" t="s">
        <v>1458</v>
      </c>
      <c r="M801" t="s">
        <v>1458</v>
      </c>
      <c r="N801" t="s">
        <v>1458</v>
      </c>
      <c r="O801" t="s">
        <v>1458</v>
      </c>
    </row>
    <row r="802" spans="1:15">
      <c r="A802" t="s">
        <v>2271</v>
      </c>
      <c r="B802" t="str">
        <f t="shared" si="12"/>
        <v>31682</v>
      </c>
      <c r="C802" t="s">
        <v>1458</v>
      </c>
      <c r="D802" t="s">
        <v>1458</v>
      </c>
      <c r="E802" t="s">
        <v>1458</v>
      </c>
      <c r="F802" t="s">
        <v>1458</v>
      </c>
      <c r="G802">
        <v>1</v>
      </c>
      <c r="H802" t="s">
        <v>1458</v>
      </c>
      <c r="I802" t="s">
        <v>1458</v>
      </c>
      <c r="J802" t="s">
        <v>1458</v>
      </c>
      <c r="K802">
        <v>1</v>
      </c>
      <c r="L802" t="s">
        <v>1458</v>
      </c>
      <c r="M802" t="s">
        <v>1458</v>
      </c>
      <c r="N802" t="s">
        <v>1458</v>
      </c>
      <c r="O802">
        <v>2</v>
      </c>
    </row>
    <row r="803" spans="1:15">
      <c r="A803" t="s">
        <v>2272</v>
      </c>
      <c r="B803" t="str">
        <f t="shared" si="12"/>
        <v>31683</v>
      </c>
      <c r="C803" t="s">
        <v>1458</v>
      </c>
      <c r="D803" t="s">
        <v>1458</v>
      </c>
      <c r="E803" t="s">
        <v>1458</v>
      </c>
      <c r="F803" t="s">
        <v>1458</v>
      </c>
      <c r="G803" t="s">
        <v>1458</v>
      </c>
      <c r="H803" t="s">
        <v>1458</v>
      </c>
      <c r="I803" t="s">
        <v>1458</v>
      </c>
      <c r="J803" t="s">
        <v>1458</v>
      </c>
      <c r="K803" t="s">
        <v>1458</v>
      </c>
      <c r="L803" t="s">
        <v>1458</v>
      </c>
      <c r="M803" t="s">
        <v>1458</v>
      </c>
      <c r="N803" t="s">
        <v>1458</v>
      </c>
      <c r="O803" t="s">
        <v>1458</v>
      </c>
    </row>
    <row r="804" spans="1:15">
      <c r="A804" t="s">
        <v>2273</v>
      </c>
      <c r="B804" t="str">
        <f t="shared" si="12"/>
        <v>31684</v>
      </c>
      <c r="C804" t="s">
        <v>1458</v>
      </c>
      <c r="D804" t="s">
        <v>1458</v>
      </c>
      <c r="E804" t="s">
        <v>1458</v>
      </c>
      <c r="F804" t="s">
        <v>1458</v>
      </c>
      <c r="G804" t="s">
        <v>1458</v>
      </c>
      <c r="H804" t="s">
        <v>1458</v>
      </c>
      <c r="I804" t="s">
        <v>1458</v>
      </c>
      <c r="J804" t="s">
        <v>1458</v>
      </c>
      <c r="K804" t="s">
        <v>1458</v>
      </c>
      <c r="L804" t="s">
        <v>1458</v>
      </c>
      <c r="M804" t="s">
        <v>1458</v>
      </c>
      <c r="N804" t="s">
        <v>1458</v>
      </c>
      <c r="O804" t="s">
        <v>1458</v>
      </c>
    </row>
    <row r="805" spans="1:15">
      <c r="A805" t="s">
        <v>2274</v>
      </c>
      <c r="B805" t="str">
        <f t="shared" si="12"/>
        <v>31685</v>
      </c>
      <c r="C805" t="s">
        <v>1458</v>
      </c>
      <c r="D805" t="s">
        <v>1458</v>
      </c>
      <c r="E805" t="s">
        <v>1458</v>
      </c>
      <c r="F805" t="s">
        <v>1458</v>
      </c>
      <c r="G805" t="s">
        <v>1458</v>
      </c>
      <c r="H805" t="s">
        <v>1458</v>
      </c>
      <c r="I805" t="s">
        <v>1458</v>
      </c>
      <c r="J805" t="s">
        <v>1458</v>
      </c>
      <c r="K805">
        <v>1</v>
      </c>
      <c r="L805" t="s">
        <v>1458</v>
      </c>
      <c r="M805" t="s">
        <v>1458</v>
      </c>
      <c r="N805" t="s">
        <v>1458</v>
      </c>
      <c r="O805">
        <v>1</v>
      </c>
    </row>
    <row r="806" spans="1:15">
      <c r="A806" t="s">
        <v>1618</v>
      </c>
      <c r="B806" t="str">
        <f t="shared" si="12"/>
        <v>31686</v>
      </c>
      <c r="C806" t="s">
        <v>1458</v>
      </c>
      <c r="D806" t="s">
        <v>1458</v>
      </c>
      <c r="E806">
        <v>1</v>
      </c>
      <c r="F806">
        <v>1</v>
      </c>
      <c r="G806" t="s">
        <v>1458</v>
      </c>
      <c r="H806" t="s">
        <v>1458</v>
      </c>
      <c r="I806" t="s">
        <v>1458</v>
      </c>
      <c r="J806" t="s">
        <v>1458</v>
      </c>
      <c r="K806" t="s">
        <v>1458</v>
      </c>
      <c r="L806" t="s">
        <v>1458</v>
      </c>
      <c r="M806">
        <v>1</v>
      </c>
      <c r="N806" t="s">
        <v>1458</v>
      </c>
      <c r="O806">
        <v>3</v>
      </c>
    </row>
    <row r="807" spans="1:15">
      <c r="A807" t="s">
        <v>1619</v>
      </c>
      <c r="B807" t="str">
        <f t="shared" si="12"/>
        <v>31687</v>
      </c>
      <c r="C807" t="s">
        <v>1458</v>
      </c>
      <c r="D807" t="s">
        <v>1458</v>
      </c>
      <c r="E807" t="s">
        <v>1458</v>
      </c>
      <c r="F807" t="s">
        <v>1458</v>
      </c>
      <c r="G807" t="s">
        <v>1458</v>
      </c>
      <c r="H807" t="s">
        <v>1458</v>
      </c>
      <c r="I807" t="s">
        <v>1458</v>
      </c>
      <c r="J807" t="s">
        <v>1458</v>
      </c>
      <c r="K807" t="s">
        <v>1458</v>
      </c>
      <c r="L807" t="s">
        <v>1458</v>
      </c>
      <c r="M807" t="s">
        <v>1458</v>
      </c>
      <c r="N807" t="s">
        <v>1458</v>
      </c>
      <c r="O807" t="s">
        <v>1458</v>
      </c>
    </row>
    <row r="808" spans="1:15">
      <c r="A808" t="s">
        <v>2275</v>
      </c>
      <c r="B808" t="str">
        <f t="shared" si="12"/>
        <v>31688</v>
      </c>
      <c r="C808" t="s">
        <v>1458</v>
      </c>
      <c r="D808" t="s">
        <v>1458</v>
      </c>
      <c r="E808" t="s">
        <v>1458</v>
      </c>
      <c r="F808" t="s">
        <v>1458</v>
      </c>
      <c r="G808" t="s">
        <v>1458</v>
      </c>
      <c r="H808" t="s">
        <v>1458</v>
      </c>
      <c r="I808" t="s">
        <v>1458</v>
      </c>
      <c r="J808" t="s">
        <v>1458</v>
      </c>
      <c r="K808" t="s">
        <v>1458</v>
      </c>
      <c r="L808" t="s">
        <v>1458</v>
      </c>
      <c r="M808" t="s">
        <v>1458</v>
      </c>
      <c r="N808" t="s">
        <v>1458</v>
      </c>
      <c r="O808" t="s">
        <v>1458</v>
      </c>
    </row>
    <row r="809" spans="1:15">
      <c r="A809" t="s">
        <v>2276</v>
      </c>
      <c r="B809" t="str">
        <f t="shared" si="12"/>
        <v>31689</v>
      </c>
      <c r="C809" t="s">
        <v>1458</v>
      </c>
      <c r="D809" t="s">
        <v>1458</v>
      </c>
      <c r="E809" t="s">
        <v>1458</v>
      </c>
      <c r="F809" t="s">
        <v>1458</v>
      </c>
      <c r="G809" t="s">
        <v>1458</v>
      </c>
      <c r="H809" t="s">
        <v>1458</v>
      </c>
      <c r="I809" t="s">
        <v>1458</v>
      </c>
      <c r="J809" t="s">
        <v>1458</v>
      </c>
      <c r="K809" t="s">
        <v>1458</v>
      </c>
      <c r="L809" t="s">
        <v>1458</v>
      </c>
      <c r="M809" t="s">
        <v>1458</v>
      </c>
      <c r="N809" t="s">
        <v>1458</v>
      </c>
      <c r="O809" t="s">
        <v>1458</v>
      </c>
    </row>
    <row r="810" spans="1:15">
      <c r="A810" t="s">
        <v>2277</v>
      </c>
      <c r="B810" t="str">
        <f t="shared" si="12"/>
        <v>31690</v>
      </c>
      <c r="C810" t="s">
        <v>1458</v>
      </c>
      <c r="D810" t="s">
        <v>1458</v>
      </c>
      <c r="E810" t="s">
        <v>1458</v>
      </c>
      <c r="F810" t="s">
        <v>1458</v>
      </c>
      <c r="G810" t="s">
        <v>1458</v>
      </c>
      <c r="H810" t="s">
        <v>1458</v>
      </c>
      <c r="I810" t="s">
        <v>1458</v>
      </c>
      <c r="J810" t="s">
        <v>1458</v>
      </c>
      <c r="K810" t="s">
        <v>1458</v>
      </c>
      <c r="L810" t="s">
        <v>1458</v>
      </c>
      <c r="M810" t="s">
        <v>1458</v>
      </c>
      <c r="N810" t="s">
        <v>1458</v>
      </c>
      <c r="O810" t="s">
        <v>1458</v>
      </c>
    </row>
    <row r="811" spans="1:15">
      <c r="A811" t="s">
        <v>2278</v>
      </c>
      <c r="B811" t="str">
        <f t="shared" si="12"/>
        <v>31690</v>
      </c>
      <c r="C811" t="s">
        <v>1458</v>
      </c>
      <c r="D811" t="s">
        <v>1458</v>
      </c>
      <c r="E811" t="s">
        <v>1458</v>
      </c>
      <c r="F811" t="s">
        <v>1458</v>
      </c>
      <c r="G811" t="s">
        <v>1458</v>
      </c>
      <c r="H811" t="s">
        <v>1458</v>
      </c>
      <c r="I811" t="s">
        <v>1458</v>
      </c>
      <c r="J811" t="s">
        <v>1458</v>
      </c>
      <c r="K811" t="s">
        <v>1458</v>
      </c>
      <c r="L811" t="s">
        <v>1458</v>
      </c>
      <c r="M811" t="s">
        <v>1458</v>
      </c>
      <c r="N811" t="s">
        <v>1458</v>
      </c>
      <c r="O811" t="s">
        <v>1458</v>
      </c>
    </row>
    <row r="812" spans="1:15">
      <c r="A812" t="s">
        <v>2279</v>
      </c>
      <c r="B812" t="str">
        <f t="shared" si="12"/>
        <v>31691</v>
      </c>
      <c r="C812" t="s">
        <v>1458</v>
      </c>
      <c r="D812" t="s">
        <v>1458</v>
      </c>
      <c r="E812" t="s">
        <v>1458</v>
      </c>
      <c r="F812" t="s">
        <v>1458</v>
      </c>
      <c r="G812" t="s">
        <v>1458</v>
      </c>
      <c r="H812" t="s">
        <v>1458</v>
      </c>
      <c r="I812" t="s">
        <v>1458</v>
      </c>
      <c r="J812" t="s">
        <v>1458</v>
      </c>
      <c r="K812" t="s">
        <v>1458</v>
      </c>
      <c r="L812" t="s">
        <v>1458</v>
      </c>
      <c r="M812" t="s">
        <v>1458</v>
      </c>
      <c r="N812" t="s">
        <v>1458</v>
      </c>
      <c r="O812" t="s">
        <v>1458</v>
      </c>
    </row>
    <row r="813" spans="1:15">
      <c r="A813" t="s">
        <v>2280</v>
      </c>
      <c r="B813" t="str">
        <f t="shared" si="12"/>
        <v>31692</v>
      </c>
      <c r="C813" t="s">
        <v>1458</v>
      </c>
      <c r="D813" t="s">
        <v>1458</v>
      </c>
      <c r="E813" t="s">
        <v>1458</v>
      </c>
      <c r="F813" t="s">
        <v>1458</v>
      </c>
      <c r="G813" t="s">
        <v>1458</v>
      </c>
      <c r="H813" t="s">
        <v>1458</v>
      </c>
      <c r="I813" t="s">
        <v>1458</v>
      </c>
      <c r="J813" t="s">
        <v>1458</v>
      </c>
      <c r="K813" t="s">
        <v>1458</v>
      </c>
      <c r="L813" t="s">
        <v>1458</v>
      </c>
      <c r="M813" t="s">
        <v>1458</v>
      </c>
      <c r="N813" t="s">
        <v>1458</v>
      </c>
      <c r="O813" t="s">
        <v>1458</v>
      </c>
    </row>
    <row r="814" spans="1:15">
      <c r="A814" t="s">
        <v>2281</v>
      </c>
      <c r="B814" t="str">
        <f t="shared" si="12"/>
        <v>31693</v>
      </c>
      <c r="C814" t="s">
        <v>1458</v>
      </c>
      <c r="D814" t="s">
        <v>1458</v>
      </c>
      <c r="E814" t="s">
        <v>1458</v>
      </c>
      <c r="F814" t="s">
        <v>1458</v>
      </c>
      <c r="G814" t="s">
        <v>1458</v>
      </c>
      <c r="H814" t="s">
        <v>1458</v>
      </c>
      <c r="I814" t="s">
        <v>1458</v>
      </c>
      <c r="J814" t="s">
        <v>1458</v>
      </c>
      <c r="K814" t="s">
        <v>1458</v>
      </c>
      <c r="L814" t="s">
        <v>1458</v>
      </c>
      <c r="M814" t="s">
        <v>1458</v>
      </c>
      <c r="N814" t="s">
        <v>1458</v>
      </c>
      <c r="O814" t="s">
        <v>1458</v>
      </c>
    </row>
    <row r="815" spans="1:15">
      <c r="A815" t="s">
        <v>2282</v>
      </c>
      <c r="B815" t="str">
        <f t="shared" si="12"/>
        <v>31693</v>
      </c>
      <c r="C815" t="s">
        <v>1458</v>
      </c>
      <c r="D815" t="s">
        <v>1458</v>
      </c>
      <c r="E815" t="s">
        <v>1458</v>
      </c>
      <c r="F815" t="s">
        <v>1458</v>
      </c>
      <c r="G815" t="s">
        <v>1458</v>
      </c>
      <c r="H815" t="s">
        <v>1458</v>
      </c>
      <c r="I815" t="s">
        <v>1458</v>
      </c>
      <c r="J815" t="s">
        <v>1458</v>
      </c>
      <c r="K815" t="s">
        <v>1458</v>
      </c>
      <c r="L815" t="s">
        <v>1458</v>
      </c>
      <c r="M815" t="s">
        <v>1458</v>
      </c>
      <c r="N815" t="s">
        <v>1458</v>
      </c>
      <c r="O815" t="s">
        <v>1458</v>
      </c>
    </row>
    <row r="816" spans="1:15">
      <c r="A816" t="s">
        <v>2283</v>
      </c>
      <c r="B816" t="str">
        <f t="shared" si="12"/>
        <v>31694</v>
      </c>
      <c r="C816" t="s">
        <v>1458</v>
      </c>
      <c r="D816" t="s">
        <v>1458</v>
      </c>
      <c r="E816" t="s">
        <v>1458</v>
      </c>
      <c r="F816" t="s">
        <v>1458</v>
      </c>
      <c r="G816" t="s">
        <v>1458</v>
      </c>
      <c r="H816" t="s">
        <v>1458</v>
      </c>
      <c r="I816" t="s">
        <v>1458</v>
      </c>
      <c r="J816" t="s">
        <v>1458</v>
      </c>
      <c r="K816" t="s">
        <v>1458</v>
      </c>
      <c r="L816" t="s">
        <v>1458</v>
      </c>
      <c r="M816" t="s">
        <v>1458</v>
      </c>
      <c r="N816" t="s">
        <v>1458</v>
      </c>
      <c r="O816" t="s">
        <v>1458</v>
      </c>
    </row>
    <row r="817" spans="1:15">
      <c r="A817" t="s">
        <v>2284</v>
      </c>
      <c r="B817" t="str">
        <f t="shared" si="12"/>
        <v>31695</v>
      </c>
      <c r="C817" t="s">
        <v>1458</v>
      </c>
      <c r="D817" t="s">
        <v>1458</v>
      </c>
      <c r="E817" t="s">
        <v>1458</v>
      </c>
      <c r="F817" t="s">
        <v>1458</v>
      </c>
      <c r="G817" t="s">
        <v>1458</v>
      </c>
      <c r="H817" t="s">
        <v>1458</v>
      </c>
      <c r="I817" t="s">
        <v>1458</v>
      </c>
      <c r="J817" t="s">
        <v>1458</v>
      </c>
      <c r="K817" t="s">
        <v>1458</v>
      </c>
      <c r="L817" t="s">
        <v>1458</v>
      </c>
      <c r="M817" t="s">
        <v>1458</v>
      </c>
      <c r="N817" t="s">
        <v>1458</v>
      </c>
      <c r="O817" t="s">
        <v>1458</v>
      </c>
    </row>
    <row r="818" spans="1:15">
      <c r="A818" t="s">
        <v>2285</v>
      </c>
      <c r="B818" t="str">
        <f t="shared" si="12"/>
        <v>31696</v>
      </c>
      <c r="C818" t="s">
        <v>1458</v>
      </c>
      <c r="D818" t="s">
        <v>1458</v>
      </c>
      <c r="E818" t="s">
        <v>1458</v>
      </c>
      <c r="F818" t="s">
        <v>1458</v>
      </c>
      <c r="G818" t="s">
        <v>1458</v>
      </c>
      <c r="H818" t="s">
        <v>1458</v>
      </c>
      <c r="I818" t="s">
        <v>1458</v>
      </c>
      <c r="J818" t="s">
        <v>1458</v>
      </c>
      <c r="K818" t="s">
        <v>1458</v>
      </c>
      <c r="L818" t="s">
        <v>1458</v>
      </c>
      <c r="M818" t="s">
        <v>1458</v>
      </c>
      <c r="N818" t="s">
        <v>1458</v>
      </c>
      <c r="O818" t="s">
        <v>1458</v>
      </c>
    </row>
    <row r="819" spans="1:15">
      <c r="A819" t="s">
        <v>2286</v>
      </c>
      <c r="B819" t="str">
        <f t="shared" si="12"/>
        <v>31697</v>
      </c>
      <c r="C819" t="s">
        <v>1458</v>
      </c>
      <c r="D819" t="s">
        <v>1458</v>
      </c>
      <c r="E819" t="s">
        <v>1458</v>
      </c>
      <c r="F819" t="s">
        <v>1458</v>
      </c>
      <c r="G819" t="s">
        <v>1458</v>
      </c>
      <c r="H819" t="s">
        <v>1458</v>
      </c>
      <c r="I819" t="s">
        <v>1458</v>
      </c>
      <c r="J819" t="s">
        <v>1458</v>
      </c>
      <c r="K819" t="s">
        <v>1458</v>
      </c>
      <c r="L819" t="s">
        <v>1458</v>
      </c>
      <c r="M819" t="s">
        <v>1458</v>
      </c>
      <c r="N819" t="s">
        <v>1458</v>
      </c>
      <c r="O819" t="s">
        <v>1458</v>
      </c>
    </row>
    <row r="820" spans="1:15">
      <c r="A820" t="s">
        <v>2287</v>
      </c>
      <c r="B820" t="str">
        <f t="shared" si="12"/>
        <v>31698</v>
      </c>
      <c r="C820" t="s">
        <v>1458</v>
      </c>
      <c r="D820" t="s">
        <v>1458</v>
      </c>
      <c r="E820" t="s">
        <v>1458</v>
      </c>
      <c r="F820" t="s">
        <v>1458</v>
      </c>
      <c r="G820" t="s">
        <v>1458</v>
      </c>
      <c r="H820" t="s">
        <v>1458</v>
      </c>
      <c r="I820" t="s">
        <v>1458</v>
      </c>
      <c r="J820" t="s">
        <v>1458</v>
      </c>
      <c r="K820" t="s">
        <v>1458</v>
      </c>
      <c r="L820" t="s">
        <v>1458</v>
      </c>
      <c r="M820" t="s">
        <v>1458</v>
      </c>
      <c r="N820" t="s">
        <v>1458</v>
      </c>
      <c r="O820" t="s">
        <v>1458</v>
      </c>
    </row>
    <row r="821" spans="1:15">
      <c r="A821" t="s">
        <v>2288</v>
      </c>
      <c r="B821" t="str">
        <f t="shared" si="12"/>
        <v>31699</v>
      </c>
      <c r="C821" t="s">
        <v>1458</v>
      </c>
      <c r="D821" t="s">
        <v>1458</v>
      </c>
      <c r="E821" t="s">
        <v>1458</v>
      </c>
      <c r="F821" t="s">
        <v>1458</v>
      </c>
      <c r="G821" t="s">
        <v>1458</v>
      </c>
      <c r="H821" t="s">
        <v>1458</v>
      </c>
      <c r="I821" t="s">
        <v>1458</v>
      </c>
      <c r="J821" t="s">
        <v>1458</v>
      </c>
      <c r="K821" t="s">
        <v>1458</v>
      </c>
      <c r="L821" t="s">
        <v>1458</v>
      </c>
      <c r="M821" t="s">
        <v>1458</v>
      </c>
      <c r="N821" t="s">
        <v>1458</v>
      </c>
      <c r="O821" t="s">
        <v>1458</v>
      </c>
    </row>
    <row r="822" spans="1:15">
      <c r="A822" t="s">
        <v>1620</v>
      </c>
      <c r="B822" t="str">
        <f t="shared" si="12"/>
        <v>31700</v>
      </c>
      <c r="C822">
        <v>2</v>
      </c>
      <c r="D822">
        <v>4</v>
      </c>
      <c r="E822" t="s">
        <v>1458</v>
      </c>
      <c r="F822">
        <v>2</v>
      </c>
      <c r="G822">
        <v>1</v>
      </c>
      <c r="H822">
        <v>1</v>
      </c>
      <c r="I822" t="s">
        <v>1458</v>
      </c>
      <c r="J822" t="s">
        <v>1458</v>
      </c>
      <c r="K822" t="s">
        <v>1458</v>
      </c>
      <c r="L822" t="s">
        <v>1458</v>
      </c>
      <c r="M822" t="s">
        <v>1458</v>
      </c>
      <c r="N822">
        <v>1</v>
      </c>
      <c r="O822">
        <v>11</v>
      </c>
    </row>
    <row r="823" spans="1:15">
      <c r="A823" t="s">
        <v>1621</v>
      </c>
      <c r="B823" t="str">
        <f t="shared" si="12"/>
        <v>31700</v>
      </c>
      <c r="C823" t="s">
        <v>1458</v>
      </c>
      <c r="D823" t="s">
        <v>1458</v>
      </c>
      <c r="E823" t="s">
        <v>1458</v>
      </c>
      <c r="F823" t="s">
        <v>1458</v>
      </c>
      <c r="G823" t="s">
        <v>1458</v>
      </c>
      <c r="H823" t="s">
        <v>1458</v>
      </c>
      <c r="I823" t="s">
        <v>1458</v>
      </c>
      <c r="J823" t="s">
        <v>1458</v>
      </c>
      <c r="K823" t="s">
        <v>1458</v>
      </c>
      <c r="L823" t="s">
        <v>1458</v>
      </c>
      <c r="M823" t="s">
        <v>1458</v>
      </c>
      <c r="N823" t="s">
        <v>1458</v>
      </c>
      <c r="O823" t="s">
        <v>1458</v>
      </c>
    </row>
    <row r="824" spans="1:15">
      <c r="A824" t="s">
        <v>1622</v>
      </c>
      <c r="B824" t="str">
        <f t="shared" si="12"/>
        <v>31701</v>
      </c>
      <c r="C824">
        <v>1</v>
      </c>
      <c r="D824" t="s">
        <v>1458</v>
      </c>
      <c r="E824">
        <v>1</v>
      </c>
      <c r="F824" t="s">
        <v>1458</v>
      </c>
      <c r="G824" t="s">
        <v>1458</v>
      </c>
      <c r="H824" t="s">
        <v>1458</v>
      </c>
      <c r="I824">
        <v>1</v>
      </c>
      <c r="J824" t="s">
        <v>1458</v>
      </c>
      <c r="K824" t="s">
        <v>1458</v>
      </c>
      <c r="L824">
        <v>1</v>
      </c>
      <c r="M824" t="s">
        <v>1458</v>
      </c>
      <c r="N824">
        <v>1</v>
      </c>
      <c r="O824">
        <v>5</v>
      </c>
    </row>
    <row r="825" spans="1:15">
      <c r="A825" t="s">
        <v>1623</v>
      </c>
      <c r="B825" t="str">
        <f t="shared" si="12"/>
        <v>31702</v>
      </c>
      <c r="C825" t="s">
        <v>1458</v>
      </c>
      <c r="D825" t="s">
        <v>1458</v>
      </c>
      <c r="E825" t="s">
        <v>1458</v>
      </c>
      <c r="F825" t="s">
        <v>1458</v>
      </c>
      <c r="G825" t="s">
        <v>1458</v>
      </c>
      <c r="H825" t="s">
        <v>1458</v>
      </c>
      <c r="I825" t="s">
        <v>1458</v>
      </c>
      <c r="J825" t="s">
        <v>1458</v>
      </c>
      <c r="K825" t="s">
        <v>1458</v>
      </c>
      <c r="L825" t="s">
        <v>1458</v>
      </c>
      <c r="M825" t="s">
        <v>1458</v>
      </c>
      <c r="N825" t="s">
        <v>1458</v>
      </c>
      <c r="O825" t="s">
        <v>1458</v>
      </c>
    </row>
    <row r="826" spans="1:15">
      <c r="A826" t="s">
        <v>2289</v>
      </c>
      <c r="B826" t="str">
        <f t="shared" si="12"/>
        <v>31703</v>
      </c>
      <c r="C826" t="s">
        <v>1458</v>
      </c>
      <c r="D826" t="s">
        <v>1458</v>
      </c>
      <c r="E826" t="s">
        <v>1458</v>
      </c>
      <c r="F826" t="s">
        <v>1458</v>
      </c>
      <c r="G826" t="s">
        <v>1458</v>
      </c>
      <c r="H826" t="s">
        <v>1458</v>
      </c>
      <c r="I826" t="s">
        <v>1458</v>
      </c>
      <c r="J826" t="s">
        <v>1458</v>
      </c>
      <c r="K826" t="s">
        <v>1458</v>
      </c>
      <c r="L826" t="s">
        <v>1458</v>
      </c>
      <c r="M826" t="s">
        <v>1458</v>
      </c>
      <c r="N826" t="s">
        <v>1458</v>
      </c>
      <c r="O826" t="s">
        <v>1458</v>
      </c>
    </row>
    <row r="827" spans="1:15">
      <c r="A827" t="s">
        <v>2290</v>
      </c>
      <c r="B827" t="str">
        <f t="shared" si="12"/>
        <v>31704</v>
      </c>
      <c r="C827" t="s">
        <v>1458</v>
      </c>
      <c r="D827" t="s">
        <v>1458</v>
      </c>
      <c r="E827" t="s">
        <v>1458</v>
      </c>
      <c r="F827" t="s">
        <v>1458</v>
      </c>
      <c r="G827" t="s">
        <v>1458</v>
      </c>
      <c r="H827" t="s">
        <v>1458</v>
      </c>
      <c r="I827" t="s">
        <v>1458</v>
      </c>
      <c r="J827" t="s">
        <v>1458</v>
      </c>
      <c r="K827" t="s">
        <v>1458</v>
      </c>
      <c r="L827" t="s">
        <v>1458</v>
      </c>
      <c r="M827" t="s">
        <v>1458</v>
      </c>
      <c r="N827" t="s">
        <v>1458</v>
      </c>
      <c r="O827" t="s">
        <v>1458</v>
      </c>
    </row>
    <row r="828" spans="1:15">
      <c r="A828" t="s">
        <v>2291</v>
      </c>
      <c r="B828" t="str">
        <f t="shared" si="12"/>
        <v>31704</v>
      </c>
      <c r="C828" t="s">
        <v>1458</v>
      </c>
      <c r="D828" t="s">
        <v>1458</v>
      </c>
      <c r="E828" t="s">
        <v>1458</v>
      </c>
      <c r="F828" t="s">
        <v>1458</v>
      </c>
      <c r="G828" t="s">
        <v>1458</v>
      </c>
      <c r="H828" t="s">
        <v>1458</v>
      </c>
      <c r="I828" t="s">
        <v>1458</v>
      </c>
      <c r="J828" t="s">
        <v>1458</v>
      </c>
      <c r="K828" t="s">
        <v>1458</v>
      </c>
      <c r="L828" t="s">
        <v>1458</v>
      </c>
      <c r="M828" t="s">
        <v>1458</v>
      </c>
      <c r="N828" t="s">
        <v>1458</v>
      </c>
      <c r="O828" t="s">
        <v>1458</v>
      </c>
    </row>
    <row r="829" spans="1:15">
      <c r="A829" t="s">
        <v>2292</v>
      </c>
      <c r="B829" t="str">
        <f t="shared" si="12"/>
        <v>31704</v>
      </c>
      <c r="C829" t="s">
        <v>1458</v>
      </c>
      <c r="D829" t="s">
        <v>1458</v>
      </c>
      <c r="E829" t="s">
        <v>1458</v>
      </c>
      <c r="F829" t="s">
        <v>1458</v>
      </c>
      <c r="G829" t="s">
        <v>1458</v>
      </c>
      <c r="H829" t="s">
        <v>1458</v>
      </c>
      <c r="I829" t="s">
        <v>1458</v>
      </c>
      <c r="J829" t="s">
        <v>1458</v>
      </c>
      <c r="K829" t="s">
        <v>1458</v>
      </c>
      <c r="L829" t="s">
        <v>1458</v>
      </c>
      <c r="M829" t="s">
        <v>1458</v>
      </c>
      <c r="N829" t="s">
        <v>1458</v>
      </c>
      <c r="O829" t="s">
        <v>1458</v>
      </c>
    </row>
    <row r="830" spans="1:15">
      <c r="A830" t="s">
        <v>1624</v>
      </c>
      <c r="B830" t="str">
        <f t="shared" si="12"/>
        <v>31705</v>
      </c>
      <c r="C830" t="s">
        <v>1458</v>
      </c>
      <c r="D830">
        <v>1</v>
      </c>
      <c r="E830" t="s">
        <v>1458</v>
      </c>
      <c r="F830" t="s">
        <v>1458</v>
      </c>
      <c r="G830">
        <v>1</v>
      </c>
      <c r="H830" t="s">
        <v>1458</v>
      </c>
      <c r="I830">
        <v>1</v>
      </c>
      <c r="J830" t="s">
        <v>1458</v>
      </c>
      <c r="K830" t="s">
        <v>1458</v>
      </c>
      <c r="L830" t="s">
        <v>1458</v>
      </c>
      <c r="M830" t="s">
        <v>1458</v>
      </c>
      <c r="N830" t="s">
        <v>1458</v>
      </c>
      <c r="O830">
        <v>3</v>
      </c>
    </row>
    <row r="831" spans="1:15">
      <c r="A831" t="s">
        <v>2293</v>
      </c>
      <c r="B831" t="str">
        <f t="shared" si="12"/>
        <v>31705</v>
      </c>
      <c r="C831" t="s">
        <v>1458</v>
      </c>
      <c r="D831" t="s">
        <v>1458</v>
      </c>
      <c r="E831" t="s">
        <v>1458</v>
      </c>
      <c r="F831" t="s">
        <v>1458</v>
      </c>
      <c r="G831" t="s">
        <v>1458</v>
      </c>
      <c r="H831" t="s">
        <v>1458</v>
      </c>
      <c r="I831" t="s">
        <v>1458</v>
      </c>
      <c r="J831" t="s">
        <v>1458</v>
      </c>
      <c r="K831" t="s">
        <v>1458</v>
      </c>
      <c r="L831" t="s">
        <v>1458</v>
      </c>
      <c r="M831" t="s">
        <v>1458</v>
      </c>
      <c r="N831" t="s">
        <v>1458</v>
      </c>
      <c r="O831" t="s">
        <v>1458</v>
      </c>
    </row>
    <row r="832" spans="1:15">
      <c r="A832" t="s">
        <v>2294</v>
      </c>
      <c r="B832" t="str">
        <f t="shared" si="12"/>
        <v>31705</v>
      </c>
      <c r="C832" t="s">
        <v>1458</v>
      </c>
      <c r="D832" t="s">
        <v>1458</v>
      </c>
      <c r="E832" t="s">
        <v>1458</v>
      </c>
      <c r="F832" t="s">
        <v>1458</v>
      </c>
      <c r="G832" t="s">
        <v>1458</v>
      </c>
      <c r="H832" t="s">
        <v>1458</v>
      </c>
      <c r="I832" t="s">
        <v>1458</v>
      </c>
      <c r="J832" t="s">
        <v>1458</v>
      </c>
      <c r="K832" t="s">
        <v>1458</v>
      </c>
      <c r="L832" t="s">
        <v>1458</v>
      </c>
      <c r="M832" t="s">
        <v>1458</v>
      </c>
      <c r="N832" t="s">
        <v>1458</v>
      </c>
      <c r="O832" t="s">
        <v>1458</v>
      </c>
    </row>
    <row r="833" spans="1:15">
      <c r="A833" t="s">
        <v>2295</v>
      </c>
      <c r="B833" t="str">
        <f t="shared" si="12"/>
        <v>31706</v>
      </c>
      <c r="C833" t="s">
        <v>1458</v>
      </c>
      <c r="D833" t="s">
        <v>1458</v>
      </c>
      <c r="E833" t="s">
        <v>1458</v>
      </c>
      <c r="F833" t="s">
        <v>1458</v>
      </c>
      <c r="G833" t="s">
        <v>1458</v>
      </c>
      <c r="H833" t="s">
        <v>1458</v>
      </c>
      <c r="I833" t="s">
        <v>1458</v>
      </c>
      <c r="J833" t="s">
        <v>1458</v>
      </c>
      <c r="K833" t="s">
        <v>1458</v>
      </c>
      <c r="L833" t="s">
        <v>1458</v>
      </c>
      <c r="M833" t="s">
        <v>1458</v>
      </c>
      <c r="N833" t="s">
        <v>1458</v>
      </c>
      <c r="O833" t="s">
        <v>1458</v>
      </c>
    </row>
    <row r="834" spans="1:15">
      <c r="A834" t="s">
        <v>1625</v>
      </c>
      <c r="B834" t="str">
        <f t="shared" si="12"/>
        <v>31706</v>
      </c>
      <c r="C834" t="s">
        <v>1458</v>
      </c>
      <c r="D834" t="s">
        <v>1458</v>
      </c>
      <c r="E834" t="s">
        <v>1458</v>
      </c>
      <c r="F834" t="s">
        <v>1458</v>
      </c>
      <c r="G834" t="s">
        <v>1458</v>
      </c>
      <c r="H834" t="s">
        <v>1458</v>
      </c>
      <c r="I834" t="s">
        <v>1458</v>
      </c>
      <c r="J834" t="s">
        <v>1458</v>
      </c>
      <c r="K834" t="s">
        <v>1458</v>
      </c>
      <c r="L834" t="s">
        <v>1458</v>
      </c>
      <c r="M834" t="s">
        <v>1458</v>
      </c>
      <c r="N834" t="s">
        <v>1458</v>
      </c>
      <c r="O834" t="s">
        <v>1458</v>
      </c>
    </row>
    <row r="835" spans="1:15">
      <c r="A835" t="s">
        <v>2296</v>
      </c>
      <c r="B835" t="str">
        <f t="shared" ref="B835:B854" si="13">MID(A835,1,5)</f>
        <v>31707</v>
      </c>
      <c r="C835" t="s">
        <v>1458</v>
      </c>
      <c r="D835" t="s">
        <v>1458</v>
      </c>
      <c r="E835" t="s">
        <v>1458</v>
      </c>
      <c r="F835" t="s">
        <v>1458</v>
      </c>
      <c r="G835" t="s">
        <v>1458</v>
      </c>
      <c r="H835" t="s">
        <v>1458</v>
      </c>
      <c r="I835" t="s">
        <v>1458</v>
      </c>
      <c r="J835" t="s">
        <v>1458</v>
      </c>
      <c r="K835" t="s">
        <v>1458</v>
      </c>
      <c r="L835" t="s">
        <v>1458</v>
      </c>
      <c r="M835" t="s">
        <v>1458</v>
      </c>
      <c r="N835" t="s">
        <v>1458</v>
      </c>
      <c r="O835" t="s">
        <v>1458</v>
      </c>
    </row>
    <row r="836" spans="1:15">
      <c r="A836" t="s">
        <v>2297</v>
      </c>
      <c r="B836" t="str">
        <f t="shared" si="13"/>
        <v>31707</v>
      </c>
      <c r="C836" t="s">
        <v>1458</v>
      </c>
      <c r="D836" t="s">
        <v>1458</v>
      </c>
      <c r="E836">
        <v>1</v>
      </c>
      <c r="F836" t="s">
        <v>1458</v>
      </c>
      <c r="G836" t="s">
        <v>1458</v>
      </c>
      <c r="H836" t="s">
        <v>1458</v>
      </c>
      <c r="I836" t="s">
        <v>1458</v>
      </c>
      <c r="J836" t="s">
        <v>1458</v>
      </c>
      <c r="K836" t="s">
        <v>1458</v>
      </c>
      <c r="L836" t="s">
        <v>1458</v>
      </c>
      <c r="M836" t="s">
        <v>1458</v>
      </c>
      <c r="N836" t="s">
        <v>1458</v>
      </c>
      <c r="O836">
        <v>1</v>
      </c>
    </row>
    <row r="837" spans="1:15">
      <c r="A837" t="s">
        <v>2298</v>
      </c>
      <c r="B837" t="str">
        <f t="shared" si="13"/>
        <v>31708</v>
      </c>
      <c r="C837" t="s">
        <v>1458</v>
      </c>
      <c r="D837" t="s">
        <v>1458</v>
      </c>
      <c r="E837" t="s">
        <v>1458</v>
      </c>
      <c r="F837" t="s">
        <v>1458</v>
      </c>
      <c r="G837" t="s">
        <v>1458</v>
      </c>
      <c r="H837" t="s">
        <v>1458</v>
      </c>
      <c r="I837" t="s">
        <v>1458</v>
      </c>
      <c r="J837" t="s">
        <v>1458</v>
      </c>
      <c r="K837" t="s">
        <v>1458</v>
      </c>
      <c r="L837" t="s">
        <v>1458</v>
      </c>
      <c r="M837" t="s">
        <v>1458</v>
      </c>
      <c r="N837" t="s">
        <v>1458</v>
      </c>
      <c r="O837" t="s">
        <v>1458</v>
      </c>
    </row>
    <row r="838" spans="1:15">
      <c r="A838" t="s">
        <v>2299</v>
      </c>
      <c r="B838" t="str">
        <f t="shared" si="13"/>
        <v>31709</v>
      </c>
      <c r="C838" t="s">
        <v>1458</v>
      </c>
      <c r="D838" t="s">
        <v>1458</v>
      </c>
      <c r="E838" t="s">
        <v>1458</v>
      </c>
      <c r="F838" t="s">
        <v>1458</v>
      </c>
      <c r="G838" t="s">
        <v>1458</v>
      </c>
      <c r="H838" t="s">
        <v>1458</v>
      </c>
      <c r="I838" t="s">
        <v>1458</v>
      </c>
      <c r="J838" t="s">
        <v>1458</v>
      </c>
      <c r="K838" t="s">
        <v>1458</v>
      </c>
      <c r="L838" t="s">
        <v>1458</v>
      </c>
      <c r="M838" t="s">
        <v>1458</v>
      </c>
      <c r="N838" t="s">
        <v>1458</v>
      </c>
      <c r="O838" t="s">
        <v>1458</v>
      </c>
    </row>
    <row r="839" spans="1:15">
      <c r="A839" t="s">
        <v>2300</v>
      </c>
      <c r="B839" t="str">
        <f t="shared" si="13"/>
        <v>31710</v>
      </c>
      <c r="C839" t="s">
        <v>1458</v>
      </c>
      <c r="D839" t="s">
        <v>1458</v>
      </c>
      <c r="E839" t="s">
        <v>1458</v>
      </c>
      <c r="F839" t="s">
        <v>1458</v>
      </c>
      <c r="G839" t="s">
        <v>1458</v>
      </c>
      <c r="H839" t="s">
        <v>1458</v>
      </c>
      <c r="I839" t="s">
        <v>1458</v>
      </c>
      <c r="J839" t="s">
        <v>1458</v>
      </c>
      <c r="K839" t="s">
        <v>1458</v>
      </c>
      <c r="L839" t="s">
        <v>1458</v>
      </c>
      <c r="M839" t="s">
        <v>1458</v>
      </c>
      <c r="N839" t="s">
        <v>1458</v>
      </c>
      <c r="O839" t="s">
        <v>1458</v>
      </c>
    </row>
    <row r="840" spans="1:15">
      <c r="A840" t="s">
        <v>2301</v>
      </c>
      <c r="B840" t="str">
        <f t="shared" si="13"/>
        <v>31710</v>
      </c>
      <c r="C840" t="s">
        <v>1458</v>
      </c>
      <c r="D840" t="s">
        <v>1458</v>
      </c>
      <c r="E840" t="s">
        <v>1458</v>
      </c>
      <c r="F840" t="s">
        <v>1458</v>
      </c>
      <c r="G840" t="s">
        <v>1458</v>
      </c>
      <c r="H840" t="s">
        <v>1458</v>
      </c>
      <c r="I840" t="s">
        <v>1458</v>
      </c>
      <c r="J840" t="s">
        <v>1458</v>
      </c>
      <c r="K840" t="s">
        <v>1458</v>
      </c>
      <c r="L840" t="s">
        <v>1458</v>
      </c>
      <c r="M840" t="s">
        <v>1458</v>
      </c>
      <c r="N840" t="s">
        <v>1458</v>
      </c>
      <c r="O840" t="s">
        <v>1458</v>
      </c>
    </row>
    <row r="841" spans="1:15">
      <c r="A841" t="s">
        <v>2302</v>
      </c>
      <c r="B841" t="str">
        <f t="shared" si="13"/>
        <v>31710</v>
      </c>
      <c r="C841" t="s">
        <v>1458</v>
      </c>
      <c r="D841" t="s">
        <v>1458</v>
      </c>
      <c r="E841" t="s">
        <v>1458</v>
      </c>
      <c r="F841" t="s">
        <v>1458</v>
      </c>
      <c r="G841" t="s">
        <v>1458</v>
      </c>
      <c r="H841">
        <v>1</v>
      </c>
      <c r="I841" t="s">
        <v>1458</v>
      </c>
      <c r="J841" t="s">
        <v>1458</v>
      </c>
      <c r="K841" t="s">
        <v>1458</v>
      </c>
      <c r="L841" t="s">
        <v>1458</v>
      </c>
      <c r="M841" t="s">
        <v>1458</v>
      </c>
      <c r="N841" t="s">
        <v>1458</v>
      </c>
      <c r="O841">
        <v>1</v>
      </c>
    </row>
    <row r="842" spans="1:15">
      <c r="A842" t="s">
        <v>2303</v>
      </c>
      <c r="B842" t="str">
        <f t="shared" si="13"/>
        <v>31711</v>
      </c>
      <c r="C842" t="s">
        <v>1458</v>
      </c>
      <c r="D842" t="s">
        <v>1458</v>
      </c>
      <c r="E842" t="s">
        <v>1458</v>
      </c>
      <c r="F842" t="s">
        <v>1458</v>
      </c>
      <c r="G842" t="s">
        <v>1458</v>
      </c>
      <c r="H842" t="s">
        <v>1458</v>
      </c>
      <c r="I842" t="s">
        <v>1458</v>
      </c>
      <c r="J842" t="s">
        <v>1458</v>
      </c>
      <c r="K842" t="s">
        <v>1458</v>
      </c>
      <c r="L842" t="s">
        <v>1458</v>
      </c>
      <c r="M842" t="s">
        <v>1458</v>
      </c>
      <c r="N842" t="s">
        <v>1458</v>
      </c>
      <c r="O842" t="s">
        <v>1458</v>
      </c>
    </row>
    <row r="843" spans="1:15">
      <c r="A843" t="s">
        <v>2304</v>
      </c>
      <c r="B843" t="str">
        <f t="shared" si="13"/>
        <v>31711</v>
      </c>
      <c r="C843" t="s">
        <v>1458</v>
      </c>
      <c r="D843" t="s">
        <v>1458</v>
      </c>
      <c r="E843" t="s">
        <v>1458</v>
      </c>
      <c r="F843" t="s">
        <v>1458</v>
      </c>
      <c r="G843" t="s">
        <v>1458</v>
      </c>
      <c r="H843" t="s">
        <v>1458</v>
      </c>
      <c r="I843" t="s">
        <v>1458</v>
      </c>
      <c r="J843" t="s">
        <v>1458</v>
      </c>
      <c r="K843" t="s">
        <v>1458</v>
      </c>
      <c r="L843" t="s">
        <v>1458</v>
      </c>
      <c r="M843" t="s">
        <v>1458</v>
      </c>
      <c r="N843" t="s">
        <v>1458</v>
      </c>
      <c r="O843" t="s">
        <v>1458</v>
      </c>
    </row>
    <row r="844" spans="1:15">
      <c r="A844" t="s">
        <v>2305</v>
      </c>
      <c r="B844" t="str">
        <f t="shared" si="13"/>
        <v>31712</v>
      </c>
      <c r="C844" t="s">
        <v>1458</v>
      </c>
      <c r="D844" t="s">
        <v>1458</v>
      </c>
      <c r="E844" t="s">
        <v>1458</v>
      </c>
      <c r="F844" t="s">
        <v>1458</v>
      </c>
      <c r="G844" t="s">
        <v>1458</v>
      </c>
      <c r="H844" t="s">
        <v>1458</v>
      </c>
      <c r="I844" t="s">
        <v>1458</v>
      </c>
      <c r="J844" t="s">
        <v>1458</v>
      </c>
      <c r="K844" t="s">
        <v>1458</v>
      </c>
      <c r="L844" t="s">
        <v>1458</v>
      </c>
      <c r="M844" t="s">
        <v>1458</v>
      </c>
      <c r="N844" t="s">
        <v>1458</v>
      </c>
      <c r="O844" t="s">
        <v>1458</v>
      </c>
    </row>
    <row r="845" spans="1:15">
      <c r="A845" t="s">
        <v>1626</v>
      </c>
      <c r="B845" t="str">
        <f t="shared" si="13"/>
        <v>31713</v>
      </c>
      <c r="C845" t="s">
        <v>1458</v>
      </c>
      <c r="D845" t="s">
        <v>1458</v>
      </c>
      <c r="E845" t="s">
        <v>1458</v>
      </c>
      <c r="F845" t="s">
        <v>1458</v>
      </c>
      <c r="G845" t="s">
        <v>1458</v>
      </c>
      <c r="H845" t="s">
        <v>1458</v>
      </c>
      <c r="I845" t="s">
        <v>1458</v>
      </c>
      <c r="J845" t="s">
        <v>1458</v>
      </c>
      <c r="K845" t="s">
        <v>1458</v>
      </c>
      <c r="L845" t="s">
        <v>1458</v>
      </c>
      <c r="M845" t="s">
        <v>1458</v>
      </c>
      <c r="N845" t="s">
        <v>1458</v>
      </c>
      <c r="O845" t="s">
        <v>1458</v>
      </c>
    </row>
    <row r="846" spans="1:15">
      <c r="A846" t="s">
        <v>1627</v>
      </c>
      <c r="B846" t="str">
        <f t="shared" si="13"/>
        <v>31714</v>
      </c>
      <c r="C846" t="s">
        <v>1458</v>
      </c>
      <c r="D846" t="s">
        <v>1458</v>
      </c>
      <c r="E846" t="s">
        <v>1458</v>
      </c>
      <c r="F846" t="s">
        <v>1458</v>
      </c>
      <c r="G846" t="s">
        <v>1458</v>
      </c>
      <c r="H846" t="s">
        <v>1458</v>
      </c>
      <c r="I846" t="s">
        <v>1458</v>
      </c>
      <c r="J846" t="s">
        <v>1458</v>
      </c>
      <c r="K846" t="s">
        <v>1458</v>
      </c>
      <c r="L846" t="s">
        <v>1458</v>
      </c>
      <c r="M846" t="s">
        <v>1458</v>
      </c>
      <c r="N846" t="s">
        <v>1458</v>
      </c>
      <c r="O846" t="s">
        <v>1458</v>
      </c>
    </row>
    <row r="847" spans="1:15">
      <c r="A847" t="s">
        <v>2306</v>
      </c>
      <c r="B847" t="str">
        <f t="shared" si="13"/>
        <v>31715</v>
      </c>
      <c r="C847" t="s">
        <v>1458</v>
      </c>
      <c r="D847" t="s">
        <v>1458</v>
      </c>
      <c r="E847" t="s">
        <v>1458</v>
      </c>
      <c r="F847" t="s">
        <v>1458</v>
      </c>
      <c r="G847" t="s">
        <v>1458</v>
      </c>
      <c r="H847" t="s">
        <v>1458</v>
      </c>
      <c r="I847" t="s">
        <v>1458</v>
      </c>
      <c r="J847" t="s">
        <v>1458</v>
      </c>
      <c r="K847" t="s">
        <v>1458</v>
      </c>
      <c r="L847" t="s">
        <v>1458</v>
      </c>
      <c r="M847" t="s">
        <v>1458</v>
      </c>
      <c r="N847" t="s">
        <v>1458</v>
      </c>
      <c r="O847" t="s">
        <v>1458</v>
      </c>
    </row>
    <row r="848" spans="1:15">
      <c r="A848" t="s">
        <v>2307</v>
      </c>
      <c r="B848" t="str">
        <f t="shared" si="13"/>
        <v>31716</v>
      </c>
      <c r="C848" t="s">
        <v>1458</v>
      </c>
      <c r="D848" t="s">
        <v>1458</v>
      </c>
      <c r="E848" t="s">
        <v>1458</v>
      </c>
      <c r="F848" t="s">
        <v>1458</v>
      </c>
      <c r="G848" t="s">
        <v>1458</v>
      </c>
      <c r="H848" t="s">
        <v>1458</v>
      </c>
      <c r="I848" t="s">
        <v>1458</v>
      </c>
      <c r="J848" t="s">
        <v>1458</v>
      </c>
      <c r="K848" t="s">
        <v>1458</v>
      </c>
      <c r="L848" t="s">
        <v>1458</v>
      </c>
      <c r="M848" t="s">
        <v>1458</v>
      </c>
      <c r="N848" t="s">
        <v>1458</v>
      </c>
      <c r="O848" t="s">
        <v>1458</v>
      </c>
    </row>
    <row r="849" spans="1:15">
      <c r="A849" t="s">
        <v>2308</v>
      </c>
      <c r="B849" t="str">
        <f t="shared" si="13"/>
        <v>31717</v>
      </c>
      <c r="C849" t="s">
        <v>1458</v>
      </c>
      <c r="D849" t="s">
        <v>1458</v>
      </c>
      <c r="E849" t="s">
        <v>1458</v>
      </c>
      <c r="F849" t="s">
        <v>1458</v>
      </c>
      <c r="G849" t="s">
        <v>1458</v>
      </c>
      <c r="H849" t="s">
        <v>1458</v>
      </c>
      <c r="I849" t="s">
        <v>1458</v>
      </c>
      <c r="J849" t="s">
        <v>1458</v>
      </c>
      <c r="K849" t="s">
        <v>1458</v>
      </c>
      <c r="L849" t="s">
        <v>1458</v>
      </c>
      <c r="M849" t="s">
        <v>1458</v>
      </c>
      <c r="N849" t="s">
        <v>1458</v>
      </c>
      <c r="O849" t="s">
        <v>1458</v>
      </c>
    </row>
    <row r="850" spans="1:15">
      <c r="A850" t="s">
        <v>2309</v>
      </c>
      <c r="B850" t="str">
        <f t="shared" si="13"/>
        <v>31718</v>
      </c>
      <c r="C850" t="s">
        <v>1458</v>
      </c>
      <c r="D850" t="s">
        <v>1458</v>
      </c>
      <c r="E850" t="s">
        <v>1458</v>
      </c>
      <c r="F850" t="s">
        <v>1458</v>
      </c>
      <c r="G850" t="s">
        <v>1458</v>
      </c>
      <c r="H850" t="s">
        <v>1458</v>
      </c>
      <c r="I850">
        <v>5</v>
      </c>
      <c r="J850">
        <v>8</v>
      </c>
      <c r="K850" t="s">
        <v>1458</v>
      </c>
      <c r="L850" t="s">
        <v>1458</v>
      </c>
      <c r="M850" t="s">
        <v>1458</v>
      </c>
      <c r="N850" t="s">
        <v>1458</v>
      </c>
      <c r="O850">
        <v>13</v>
      </c>
    </row>
    <row r="851" spans="1:15">
      <c r="A851" t="s">
        <v>1628</v>
      </c>
      <c r="B851" t="str">
        <f t="shared" si="13"/>
        <v>31719</v>
      </c>
      <c r="C851" t="s">
        <v>1458</v>
      </c>
      <c r="D851">
        <v>1</v>
      </c>
      <c r="E851" t="s">
        <v>1458</v>
      </c>
      <c r="F851" t="s">
        <v>1458</v>
      </c>
      <c r="G851" t="s">
        <v>1458</v>
      </c>
      <c r="H851" t="s">
        <v>1458</v>
      </c>
      <c r="I851">
        <v>1</v>
      </c>
      <c r="J851" t="s">
        <v>1458</v>
      </c>
      <c r="K851">
        <v>1</v>
      </c>
      <c r="L851" t="s">
        <v>1458</v>
      </c>
      <c r="M851" t="s">
        <v>1458</v>
      </c>
      <c r="N851" t="s">
        <v>1458</v>
      </c>
      <c r="O851">
        <v>3</v>
      </c>
    </row>
    <row r="852" spans="1:15">
      <c r="A852" t="s">
        <v>1629</v>
      </c>
      <c r="B852" t="str">
        <f t="shared" si="13"/>
        <v>31720</v>
      </c>
      <c r="C852" t="s">
        <v>1458</v>
      </c>
      <c r="D852" t="s">
        <v>1458</v>
      </c>
      <c r="E852">
        <v>2</v>
      </c>
      <c r="F852" t="s">
        <v>1458</v>
      </c>
      <c r="G852" t="s">
        <v>1458</v>
      </c>
      <c r="H852">
        <v>1</v>
      </c>
      <c r="I852">
        <v>2</v>
      </c>
      <c r="J852">
        <v>1</v>
      </c>
      <c r="K852" t="s">
        <v>1458</v>
      </c>
      <c r="L852" t="s">
        <v>1458</v>
      </c>
      <c r="M852" t="s">
        <v>1458</v>
      </c>
      <c r="N852" t="s">
        <v>1458</v>
      </c>
      <c r="O852">
        <v>6</v>
      </c>
    </row>
    <row r="853" spans="1:15">
      <c r="A853" t="s">
        <v>2310</v>
      </c>
      <c r="B853" t="str">
        <f t="shared" si="13"/>
        <v>31721</v>
      </c>
      <c r="C853" t="s">
        <v>1458</v>
      </c>
      <c r="D853" t="s">
        <v>1458</v>
      </c>
      <c r="E853" t="s">
        <v>1458</v>
      </c>
      <c r="F853" t="s">
        <v>1458</v>
      </c>
      <c r="G853" t="s">
        <v>1458</v>
      </c>
      <c r="H853" t="s">
        <v>1458</v>
      </c>
      <c r="I853" t="s">
        <v>1458</v>
      </c>
      <c r="J853" t="s">
        <v>1458</v>
      </c>
      <c r="K853" t="s">
        <v>1458</v>
      </c>
      <c r="L853" t="s">
        <v>1458</v>
      </c>
      <c r="M853" t="s">
        <v>1458</v>
      </c>
      <c r="N853" t="s">
        <v>1458</v>
      </c>
      <c r="O853" t="s">
        <v>1458</v>
      </c>
    </row>
    <row r="854" spans="1:15">
      <c r="A854" t="s">
        <v>2311</v>
      </c>
      <c r="B854" t="str">
        <f t="shared" si="13"/>
        <v>31722</v>
      </c>
      <c r="C854" t="s">
        <v>1458</v>
      </c>
      <c r="D854" t="s">
        <v>1458</v>
      </c>
      <c r="E854" t="s">
        <v>1458</v>
      </c>
      <c r="F854" t="s">
        <v>1458</v>
      </c>
      <c r="G854" t="s">
        <v>1458</v>
      </c>
      <c r="H854" t="s">
        <v>1458</v>
      </c>
      <c r="I854" t="s">
        <v>1458</v>
      </c>
      <c r="J854" t="s">
        <v>1458</v>
      </c>
      <c r="K854" t="s">
        <v>1458</v>
      </c>
      <c r="L854" t="s">
        <v>1458</v>
      </c>
      <c r="M854" t="s">
        <v>1458</v>
      </c>
      <c r="N854" t="s">
        <v>1458</v>
      </c>
      <c r="O854" t="s">
        <v>1458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54"/>
  <sheetViews>
    <sheetView topLeftCell="A789" workbookViewId="0">
      <selection activeCell="A852" sqref="A852"/>
    </sheetView>
  </sheetViews>
  <sheetFormatPr defaultRowHeight="14.5"/>
  <cols>
    <col min="1" max="1" width="41.54296875" bestFit="1" customWidth="1"/>
  </cols>
  <sheetData>
    <row r="1" spans="1:15">
      <c r="A1" t="s">
        <v>2312</v>
      </c>
      <c r="B1" t="s">
        <v>1443</v>
      </c>
      <c r="C1" t="s">
        <v>1444</v>
      </c>
      <c r="D1" t="s">
        <v>1445</v>
      </c>
      <c r="E1" t="s">
        <v>1446</v>
      </c>
      <c r="F1" t="s">
        <v>1447</v>
      </c>
      <c r="G1" t="s">
        <v>1448</v>
      </c>
      <c r="H1" t="s">
        <v>1449</v>
      </c>
      <c r="I1" t="s">
        <v>1450</v>
      </c>
      <c r="J1" t="s">
        <v>1451</v>
      </c>
      <c r="K1" t="s">
        <v>1452</v>
      </c>
      <c r="L1" t="s">
        <v>1453</v>
      </c>
      <c r="M1" t="s">
        <v>1454</v>
      </c>
      <c r="N1" t="s">
        <v>1455</v>
      </c>
      <c r="O1" t="s">
        <v>1456</v>
      </c>
    </row>
    <row r="2" spans="1:15">
      <c r="A2" t="s">
        <v>1631</v>
      </c>
      <c r="B2" t="str">
        <f>MID(A2,1,5)</f>
        <v>31001</v>
      </c>
      <c r="C2" t="s">
        <v>1458</v>
      </c>
      <c r="D2" t="s">
        <v>1458</v>
      </c>
      <c r="E2" t="s">
        <v>1458</v>
      </c>
      <c r="F2" t="s">
        <v>1458</v>
      </c>
      <c r="G2" t="s">
        <v>1458</v>
      </c>
      <c r="H2" t="s">
        <v>1458</v>
      </c>
      <c r="I2" t="s">
        <v>1458</v>
      </c>
      <c r="J2" t="s">
        <v>1458</v>
      </c>
      <c r="K2" t="s">
        <v>1458</v>
      </c>
      <c r="L2" t="s">
        <v>1458</v>
      </c>
      <c r="M2" t="s">
        <v>1458</v>
      </c>
      <c r="N2" t="s">
        <v>1458</v>
      </c>
      <c r="O2" t="s">
        <v>1458</v>
      </c>
    </row>
    <row r="3" spans="1:15">
      <c r="A3" t="s">
        <v>1632</v>
      </c>
      <c r="B3" t="str">
        <f t="shared" ref="B3:B66" si="0">MID(A3,1,5)</f>
        <v>31002</v>
      </c>
      <c r="C3" t="s">
        <v>1458</v>
      </c>
      <c r="D3" t="s">
        <v>1458</v>
      </c>
      <c r="E3" t="s">
        <v>1458</v>
      </c>
      <c r="F3" t="s">
        <v>1458</v>
      </c>
      <c r="G3" t="s">
        <v>1458</v>
      </c>
      <c r="H3" t="s">
        <v>1458</v>
      </c>
      <c r="I3" t="s">
        <v>1458</v>
      </c>
      <c r="J3" t="s">
        <v>1458</v>
      </c>
      <c r="K3" t="s">
        <v>1458</v>
      </c>
      <c r="L3" t="s">
        <v>1458</v>
      </c>
      <c r="M3" t="s">
        <v>1458</v>
      </c>
      <c r="N3" t="s">
        <v>1458</v>
      </c>
      <c r="O3" t="s">
        <v>1458</v>
      </c>
    </row>
    <row r="4" spans="1:15">
      <c r="A4" t="s">
        <v>1633</v>
      </c>
      <c r="B4" t="str">
        <f t="shared" si="0"/>
        <v>31003</v>
      </c>
      <c r="C4" t="s">
        <v>1458</v>
      </c>
      <c r="D4" t="s">
        <v>1458</v>
      </c>
      <c r="E4" t="s">
        <v>1458</v>
      </c>
      <c r="F4" t="s">
        <v>1458</v>
      </c>
      <c r="G4" t="s">
        <v>1458</v>
      </c>
      <c r="H4" t="s">
        <v>1458</v>
      </c>
      <c r="I4" t="s">
        <v>1458</v>
      </c>
      <c r="J4" t="s">
        <v>1458</v>
      </c>
      <c r="K4" t="s">
        <v>1458</v>
      </c>
      <c r="L4" t="s">
        <v>1458</v>
      </c>
      <c r="M4" t="s">
        <v>1458</v>
      </c>
      <c r="N4" t="s">
        <v>1458</v>
      </c>
      <c r="O4" t="s">
        <v>1458</v>
      </c>
    </row>
    <row r="5" spans="1:15">
      <c r="A5" t="s">
        <v>1457</v>
      </c>
      <c r="B5" t="str">
        <f t="shared" si="0"/>
        <v>31004</v>
      </c>
      <c r="C5" t="s">
        <v>1458</v>
      </c>
      <c r="D5" t="s">
        <v>1458</v>
      </c>
      <c r="E5" t="s">
        <v>1458</v>
      </c>
      <c r="F5">
        <v>1</v>
      </c>
      <c r="G5" t="s">
        <v>1458</v>
      </c>
      <c r="H5">
        <v>1</v>
      </c>
      <c r="I5" t="s">
        <v>1458</v>
      </c>
      <c r="J5" t="s">
        <v>1458</v>
      </c>
      <c r="K5" t="s">
        <v>1458</v>
      </c>
      <c r="L5">
        <v>3</v>
      </c>
      <c r="M5" t="s">
        <v>1458</v>
      </c>
      <c r="N5" t="s">
        <v>1458</v>
      </c>
      <c r="O5">
        <v>5</v>
      </c>
    </row>
    <row r="6" spans="1:15">
      <c r="A6" t="s">
        <v>1459</v>
      </c>
      <c r="B6" t="str">
        <f t="shared" si="0"/>
        <v>31005</v>
      </c>
      <c r="C6" t="s">
        <v>1458</v>
      </c>
      <c r="D6">
        <v>2</v>
      </c>
      <c r="E6">
        <v>1</v>
      </c>
      <c r="F6" t="s">
        <v>1458</v>
      </c>
      <c r="G6">
        <v>4</v>
      </c>
      <c r="H6">
        <v>2</v>
      </c>
      <c r="I6">
        <v>1</v>
      </c>
      <c r="J6">
        <v>1</v>
      </c>
      <c r="K6" t="s">
        <v>1458</v>
      </c>
      <c r="L6" t="s">
        <v>1458</v>
      </c>
      <c r="M6" t="s">
        <v>1458</v>
      </c>
      <c r="N6" t="s">
        <v>1458</v>
      </c>
      <c r="O6">
        <v>11</v>
      </c>
    </row>
    <row r="7" spans="1:15">
      <c r="A7" t="s">
        <v>1634</v>
      </c>
      <c r="B7" t="str">
        <f t="shared" si="0"/>
        <v>31006</v>
      </c>
      <c r="C7" t="s">
        <v>1458</v>
      </c>
      <c r="D7" t="s">
        <v>1458</v>
      </c>
      <c r="E7" t="s">
        <v>1458</v>
      </c>
      <c r="F7" t="s">
        <v>1458</v>
      </c>
      <c r="G7" t="s">
        <v>1458</v>
      </c>
      <c r="H7" t="s">
        <v>1458</v>
      </c>
      <c r="I7" t="s">
        <v>1458</v>
      </c>
      <c r="J7" t="s">
        <v>1458</v>
      </c>
      <c r="K7" t="s">
        <v>1458</v>
      </c>
      <c r="L7" t="s">
        <v>1458</v>
      </c>
      <c r="M7" t="s">
        <v>1458</v>
      </c>
      <c r="N7" t="s">
        <v>1458</v>
      </c>
      <c r="O7" t="s">
        <v>1458</v>
      </c>
    </row>
    <row r="8" spans="1:15">
      <c r="A8" t="s">
        <v>1635</v>
      </c>
      <c r="B8" t="str">
        <f t="shared" si="0"/>
        <v>31007</v>
      </c>
      <c r="C8" t="s">
        <v>1458</v>
      </c>
      <c r="D8" t="s">
        <v>1458</v>
      </c>
      <c r="E8" t="s">
        <v>1458</v>
      </c>
      <c r="F8" t="s">
        <v>1458</v>
      </c>
      <c r="G8" t="s">
        <v>1458</v>
      </c>
      <c r="H8" t="s">
        <v>1458</v>
      </c>
      <c r="I8" t="s">
        <v>1458</v>
      </c>
      <c r="J8" t="s">
        <v>1458</v>
      </c>
      <c r="K8" t="s">
        <v>1458</v>
      </c>
      <c r="L8" t="s">
        <v>1458</v>
      </c>
      <c r="M8" t="s">
        <v>1458</v>
      </c>
      <c r="N8" t="s">
        <v>1458</v>
      </c>
      <c r="O8" t="s">
        <v>1458</v>
      </c>
    </row>
    <row r="9" spans="1:15">
      <c r="A9" t="s">
        <v>1636</v>
      </c>
      <c r="B9" t="str">
        <f t="shared" si="0"/>
        <v>31008</v>
      </c>
      <c r="C9" t="s">
        <v>1458</v>
      </c>
      <c r="D9" t="s">
        <v>1458</v>
      </c>
      <c r="E9" t="s">
        <v>1458</v>
      </c>
      <c r="F9" t="s">
        <v>1458</v>
      </c>
      <c r="G9" t="s">
        <v>1458</v>
      </c>
      <c r="H9" t="s">
        <v>1458</v>
      </c>
      <c r="I9" t="s">
        <v>1458</v>
      </c>
      <c r="J9" t="s">
        <v>1458</v>
      </c>
      <c r="K9" t="s">
        <v>1458</v>
      </c>
      <c r="L9" t="s">
        <v>1458</v>
      </c>
      <c r="M9" t="s">
        <v>1458</v>
      </c>
      <c r="N9" t="s">
        <v>1458</v>
      </c>
      <c r="O9" t="s">
        <v>1458</v>
      </c>
    </row>
    <row r="10" spans="1:15">
      <c r="A10" t="s">
        <v>1460</v>
      </c>
      <c r="B10" t="str">
        <f t="shared" si="0"/>
        <v>31009</v>
      </c>
      <c r="C10">
        <v>1</v>
      </c>
      <c r="D10">
        <v>7</v>
      </c>
      <c r="E10" t="s">
        <v>1458</v>
      </c>
      <c r="F10" t="s">
        <v>1458</v>
      </c>
      <c r="G10">
        <v>1</v>
      </c>
      <c r="H10" t="s">
        <v>1458</v>
      </c>
      <c r="I10" t="s">
        <v>1458</v>
      </c>
      <c r="J10" t="s">
        <v>1458</v>
      </c>
      <c r="K10" t="s">
        <v>1458</v>
      </c>
      <c r="L10" t="s">
        <v>1458</v>
      </c>
      <c r="M10" t="s">
        <v>1458</v>
      </c>
      <c r="N10" t="s">
        <v>1458</v>
      </c>
      <c r="O10">
        <v>9</v>
      </c>
    </row>
    <row r="11" spans="1:15">
      <c r="A11" t="s">
        <v>1637</v>
      </c>
      <c r="B11" t="str">
        <f t="shared" si="0"/>
        <v>31010</v>
      </c>
      <c r="C11" t="s">
        <v>1458</v>
      </c>
      <c r="D11" t="s">
        <v>1458</v>
      </c>
      <c r="E11" t="s">
        <v>1458</v>
      </c>
      <c r="F11" t="s">
        <v>1458</v>
      </c>
      <c r="G11" t="s">
        <v>1458</v>
      </c>
      <c r="H11" t="s">
        <v>1458</v>
      </c>
      <c r="I11" t="s">
        <v>1458</v>
      </c>
      <c r="J11" t="s">
        <v>1458</v>
      </c>
      <c r="K11" t="s">
        <v>1458</v>
      </c>
      <c r="L11" t="s">
        <v>1458</v>
      </c>
      <c r="M11" t="s">
        <v>1458</v>
      </c>
      <c r="N11" t="s">
        <v>1458</v>
      </c>
      <c r="O11" t="s">
        <v>1458</v>
      </c>
    </row>
    <row r="12" spans="1:15">
      <c r="A12" t="s">
        <v>1638</v>
      </c>
      <c r="B12" t="str">
        <f t="shared" si="0"/>
        <v>31011</v>
      </c>
      <c r="C12" t="s">
        <v>1458</v>
      </c>
      <c r="D12" t="s">
        <v>1458</v>
      </c>
      <c r="E12" t="s">
        <v>1458</v>
      </c>
      <c r="F12" t="s">
        <v>1458</v>
      </c>
      <c r="G12" t="s">
        <v>1458</v>
      </c>
      <c r="H12" t="s">
        <v>1458</v>
      </c>
      <c r="I12" t="s">
        <v>1458</v>
      </c>
      <c r="J12" t="s">
        <v>1458</v>
      </c>
      <c r="K12" t="s">
        <v>1458</v>
      </c>
      <c r="L12" t="s">
        <v>1458</v>
      </c>
      <c r="M12" t="s">
        <v>1458</v>
      </c>
      <c r="N12" t="s">
        <v>1458</v>
      </c>
      <c r="O12" t="s">
        <v>1458</v>
      </c>
    </row>
    <row r="13" spans="1:15">
      <c r="A13" t="s">
        <v>1639</v>
      </c>
      <c r="B13" t="str">
        <f t="shared" si="0"/>
        <v>31012</v>
      </c>
      <c r="C13" t="s">
        <v>1458</v>
      </c>
      <c r="D13" t="s">
        <v>1458</v>
      </c>
      <c r="E13" t="s">
        <v>1458</v>
      </c>
      <c r="F13" t="s">
        <v>1458</v>
      </c>
      <c r="G13" t="s">
        <v>1458</v>
      </c>
      <c r="H13" t="s">
        <v>1458</v>
      </c>
      <c r="I13" t="s">
        <v>1458</v>
      </c>
      <c r="J13" t="s">
        <v>1458</v>
      </c>
      <c r="K13" t="s">
        <v>1458</v>
      </c>
      <c r="L13" t="s">
        <v>1458</v>
      </c>
      <c r="M13" t="s">
        <v>1458</v>
      </c>
      <c r="N13" t="s">
        <v>1458</v>
      </c>
      <c r="O13" t="s">
        <v>1458</v>
      </c>
    </row>
    <row r="14" spans="1:15">
      <c r="A14" t="s">
        <v>1640</v>
      </c>
      <c r="B14" t="str">
        <f t="shared" si="0"/>
        <v>31013</v>
      </c>
      <c r="C14" t="s">
        <v>1458</v>
      </c>
      <c r="D14" t="s">
        <v>1458</v>
      </c>
      <c r="E14" t="s">
        <v>1458</v>
      </c>
      <c r="F14" t="s">
        <v>1458</v>
      </c>
      <c r="G14" t="s">
        <v>1458</v>
      </c>
      <c r="H14" t="s">
        <v>1458</v>
      </c>
      <c r="I14" t="s">
        <v>1458</v>
      </c>
      <c r="J14" t="s">
        <v>1458</v>
      </c>
      <c r="K14" t="s">
        <v>1458</v>
      </c>
      <c r="L14" t="s">
        <v>1458</v>
      </c>
      <c r="M14" t="s">
        <v>1458</v>
      </c>
      <c r="N14" t="s">
        <v>1458</v>
      </c>
      <c r="O14" t="s">
        <v>1458</v>
      </c>
    </row>
    <row r="15" spans="1:15">
      <c r="A15" t="s">
        <v>1641</v>
      </c>
      <c r="B15" t="str">
        <f t="shared" si="0"/>
        <v>31014</v>
      </c>
      <c r="C15" t="s">
        <v>1458</v>
      </c>
      <c r="D15" t="s">
        <v>1458</v>
      </c>
      <c r="E15" t="s">
        <v>1458</v>
      </c>
      <c r="F15" t="s">
        <v>1458</v>
      </c>
      <c r="G15" t="s">
        <v>1458</v>
      </c>
      <c r="H15" t="s">
        <v>1458</v>
      </c>
      <c r="I15" t="s">
        <v>1458</v>
      </c>
      <c r="J15" t="s">
        <v>1458</v>
      </c>
      <c r="K15" t="s">
        <v>1458</v>
      </c>
      <c r="L15" t="s">
        <v>1458</v>
      </c>
      <c r="M15" t="s">
        <v>1458</v>
      </c>
      <c r="N15" t="s">
        <v>1458</v>
      </c>
      <c r="O15" t="s">
        <v>1458</v>
      </c>
    </row>
    <row r="16" spans="1:15">
      <c r="A16" t="s">
        <v>1642</v>
      </c>
      <c r="B16" t="str">
        <f t="shared" si="0"/>
        <v>31015</v>
      </c>
      <c r="C16" t="s">
        <v>1458</v>
      </c>
      <c r="D16" t="s">
        <v>1458</v>
      </c>
      <c r="E16" t="s">
        <v>1458</v>
      </c>
      <c r="F16" t="s">
        <v>1458</v>
      </c>
      <c r="G16" t="s">
        <v>1458</v>
      </c>
      <c r="H16" t="s">
        <v>1458</v>
      </c>
      <c r="I16" t="s">
        <v>1458</v>
      </c>
      <c r="J16" t="s">
        <v>1458</v>
      </c>
      <c r="K16" t="s">
        <v>1458</v>
      </c>
      <c r="L16" t="s">
        <v>1458</v>
      </c>
      <c r="M16" t="s">
        <v>1458</v>
      </c>
      <c r="N16" t="s">
        <v>1458</v>
      </c>
      <c r="O16" t="s">
        <v>1458</v>
      </c>
    </row>
    <row r="17" spans="1:15">
      <c r="A17" t="s">
        <v>1643</v>
      </c>
      <c r="B17" t="str">
        <f t="shared" si="0"/>
        <v>31016</v>
      </c>
      <c r="C17" t="s">
        <v>1458</v>
      </c>
      <c r="D17" t="s">
        <v>1458</v>
      </c>
      <c r="E17" t="s">
        <v>1458</v>
      </c>
      <c r="F17" t="s">
        <v>1458</v>
      </c>
      <c r="G17" t="s">
        <v>1458</v>
      </c>
      <c r="H17" t="s">
        <v>1458</v>
      </c>
      <c r="I17" t="s">
        <v>1458</v>
      </c>
      <c r="J17" t="s">
        <v>1458</v>
      </c>
      <c r="K17" t="s">
        <v>1458</v>
      </c>
      <c r="L17" t="s">
        <v>1458</v>
      </c>
      <c r="M17" t="s">
        <v>1458</v>
      </c>
      <c r="N17" t="s">
        <v>1458</v>
      </c>
      <c r="O17" t="s">
        <v>1458</v>
      </c>
    </row>
    <row r="18" spans="1:15">
      <c r="A18" t="s">
        <v>1644</v>
      </c>
      <c r="B18" t="str">
        <f t="shared" si="0"/>
        <v>31016</v>
      </c>
      <c r="C18" t="s">
        <v>1458</v>
      </c>
      <c r="D18" t="s">
        <v>1458</v>
      </c>
      <c r="E18" t="s">
        <v>1458</v>
      </c>
      <c r="F18" t="s">
        <v>1458</v>
      </c>
      <c r="G18" t="s">
        <v>1458</v>
      </c>
      <c r="H18" t="s">
        <v>1458</v>
      </c>
      <c r="I18" t="s">
        <v>1458</v>
      </c>
      <c r="J18" t="s">
        <v>1458</v>
      </c>
      <c r="K18" t="s">
        <v>1458</v>
      </c>
      <c r="L18" t="s">
        <v>1458</v>
      </c>
      <c r="M18" t="s">
        <v>1458</v>
      </c>
      <c r="N18" t="s">
        <v>1458</v>
      </c>
      <c r="O18" t="s">
        <v>1458</v>
      </c>
    </row>
    <row r="19" spans="1:15">
      <c r="A19" t="s">
        <v>1645</v>
      </c>
      <c r="B19" t="str">
        <f t="shared" si="0"/>
        <v>31017</v>
      </c>
      <c r="C19" t="s">
        <v>1458</v>
      </c>
      <c r="D19" t="s">
        <v>1458</v>
      </c>
      <c r="E19" t="s">
        <v>1458</v>
      </c>
      <c r="F19" t="s">
        <v>1458</v>
      </c>
      <c r="G19" t="s">
        <v>1458</v>
      </c>
      <c r="H19" t="s">
        <v>1458</v>
      </c>
      <c r="I19" t="s">
        <v>1458</v>
      </c>
      <c r="J19" t="s">
        <v>1458</v>
      </c>
      <c r="K19" t="s">
        <v>1458</v>
      </c>
      <c r="L19" t="s">
        <v>1458</v>
      </c>
      <c r="M19" t="s">
        <v>1458</v>
      </c>
      <c r="N19" t="s">
        <v>1458</v>
      </c>
      <c r="O19" t="s">
        <v>1458</v>
      </c>
    </row>
    <row r="20" spans="1:15">
      <c r="A20" t="s">
        <v>1646</v>
      </c>
      <c r="B20" t="str">
        <f t="shared" si="0"/>
        <v>31018</v>
      </c>
      <c r="C20" t="s">
        <v>1458</v>
      </c>
      <c r="D20" t="s">
        <v>1458</v>
      </c>
      <c r="E20" t="s">
        <v>1458</v>
      </c>
      <c r="F20" t="s">
        <v>1458</v>
      </c>
      <c r="G20" t="s">
        <v>1458</v>
      </c>
      <c r="H20" t="s">
        <v>1458</v>
      </c>
      <c r="I20" t="s">
        <v>1458</v>
      </c>
      <c r="J20" t="s">
        <v>1458</v>
      </c>
      <c r="K20" t="s">
        <v>1458</v>
      </c>
      <c r="L20" t="s">
        <v>1458</v>
      </c>
      <c r="M20" t="s">
        <v>1458</v>
      </c>
      <c r="N20" t="s">
        <v>1458</v>
      </c>
      <c r="O20" t="s">
        <v>1458</v>
      </c>
    </row>
    <row r="21" spans="1:15">
      <c r="A21" t="s">
        <v>1647</v>
      </c>
      <c r="B21" t="str">
        <f t="shared" si="0"/>
        <v>31019</v>
      </c>
      <c r="C21" t="s">
        <v>1458</v>
      </c>
      <c r="D21" t="s">
        <v>1458</v>
      </c>
      <c r="E21" t="s">
        <v>1458</v>
      </c>
      <c r="F21" t="s">
        <v>1458</v>
      </c>
      <c r="G21" t="s">
        <v>1458</v>
      </c>
      <c r="H21" t="s">
        <v>1458</v>
      </c>
      <c r="I21" t="s">
        <v>1458</v>
      </c>
      <c r="J21" t="s">
        <v>1458</v>
      </c>
      <c r="K21" t="s">
        <v>1458</v>
      </c>
      <c r="L21" t="s">
        <v>1458</v>
      </c>
      <c r="M21" t="s">
        <v>1458</v>
      </c>
      <c r="N21" t="s">
        <v>1458</v>
      </c>
      <c r="O21" t="s">
        <v>1458</v>
      </c>
    </row>
    <row r="22" spans="1:15">
      <c r="A22" t="s">
        <v>1648</v>
      </c>
      <c r="B22" t="str">
        <f t="shared" si="0"/>
        <v>31020</v>
      </c>
      <c r="C22" t="s">
        <v>1458</v>
      </c>
      <c r="D22" t="s">
        <v>1458</v>
      </c>
      <c r="E22" t="s">
        <v>1458</v>
      </c>
      <c r="F22" t="s">
        <v>1458</v>
      </c>
      <c r="G22" t="s">
        <v>1458</v>
      </c>
      <c r="H22" t="s">
        <v>1458</v>
      </c>
      <c r="I22" t="s">
        <v>1458</v>
      </c>
      <c r="J22" t="s">
        <v>1458</v>
      </c>
      <c r="K22" t="s">
        <v>1458</v>
      </c>
      <c r="L22" t="s">
        <v>1458</v>
      </c>
      <c r="M22" t="s">
        <v>1458</v>
      </c>
      <c r="N22" t="s">
        <v>1458</v>
      </c>
      <c r="O22" t="s">
        <v>1458</v>
      </c>
    </row>
    <row r="23" spans="1:15">
      <c r="A23" t="s">
        <v>1649</v>
      </c>
      <c r="B23" t="str">
        <f t="shared" si="0"/>
        <v>31020</v>
      </c>
      <c r="C23" t="s">
        <v>1458</v>
      </c>
      <c r="D23" t="s">
        <v>1458</v>
      </c>
      <c r="E23" t="s">
        <v>1458</v>
      </c>
      <c r="F23" t="s">
        <v>1458</v>
      </c>
      <c r="G23" t="s">
        <v>1458</v>
      </c>
      <c r="H23" t="s">
        <v>1458</v>
      </c>
      <c r="I23" t="s">
        <v>1458</v>
      </c>
      <c r="J23">
        <v>1</v>
      </c>
      <c r="K23" t="s">
        <v>1458</v>
      </c>
      <c r="L23" t="s">
        <v>1458</v>
      </c>
      <c r="M23" t="s">
        <v>1458</v>
      </c>
      <c r="N23" t="s">
        <v>1458</v>
      </c>
      <c r="O23">
        <v>1</v>
      </c>
    </row>
    <row r="24" spans="1:15">
      <c r="A24" t="s">
        <v>1461</v>
      </c>
      <c r="B24" t="str">
        <f t="shared" si="0"/>
        <v>31021</v>
      </c>
      <c r="C24" t="s">
        <v>1458</v>
      </c>
      <c r="D24" t="s">
        <v>1458</v>
      </c>
      <c r="E24" t="s">
        <v>1458</v>
      </c>
      <c r="F24" t="s">
        <v>1458</v>
      </c>
      <c r="G24" t="s">
        <v>1458</v>
      </c>
      <c r="H24" t="s">
        <v>1458</v>
      </c>
      <c r="I24" t="s">
        <v>1458</v>
      </c>
      <c r="J24" t="s">
        <v>1458</v>
      </c>
      <c r="K24" t="s">
        <v>1458</v>
      </c>
      <c r="L24" t="s">
        <v>1458</v>
      </c>
      <c r="M24" t="s">
        <v>1458</v>
      </c>
      <c r="N24" t="s">
        <v>1458</v>
      </c>
      <c r="O24" t="s">
        <v>1458</v>
      </c>
    </row>
    <row r="25" spans="1:15">
      <c r="A25" t="s">
        <v>1650</v>
      </c>
      <c r="B25" t="str">
        <f t="shared" si="0"/>
        <v>31022</v>
      </c>
      <c r="C25" t="s">
        <v>1458</v>
      </c>
      <c r="D25" t="s">
        <v>1458</v>
      </c>
      <c r="E25" t="s">
        <v>1458</v>
      </c>
      <c r="F25" t="s">
        <v>1458</v>
      </c>
      <c r="G25" t="s">
        <v>1458</v>
      </c>
      <c r="H25" t="s">
        <v>1458</v>
      </c>
      <c r="I25" t="s">
        <v>1458</v>
      </c>
      <c r="J25" t="s">
        <v>1458</v>
      </c>
      <c r="K25" t="s">
        <v>1458</v>
      </c>
      <c r="L25" t="s">
        <v>1458</v>
      </c>
      <c r="M25" t="s">
        <v>1458</v>
      </c>
      <c r="N25" t="s">
        <v>1458</v>
      </c>
      <c r="O25" t="s">
        <v>1458</v>
      </c>
    </row>
    <row r="26" spans="1:15">
      <c r="A26" t="s">
        <v>1462</v>
      </c>
      <c r="B26" t="str">
        <f t="shared" si="0"/>
        <v>31023</v>
      </c>
      <c r="C26">
        <v>3</v>
      </c>
      <c r="D26" t="s">
        <v>1458</v>
      </c>
      <c r="E26" t="s">
        <v>1458</v>
      </c>
      <c r="F26" t="s">
        <v>1458</v>
      </c>
      <c r="G26" t="s">
        <v>1458</v>
      </c>
      <c r="H26">
        <v>1</v>
      </c>
      <c r="I26">
        <v>2</v>
      </c>
      <c r="J26">
        <v>2</v>
      </c>
      <c r="K26" t="s">
        <v>1458</v>
      </c>
      <c r="L26" t="s">
        <v>1458</v>
      </c>
      <c r="M26" t="s">
        <v>1458</v>
      </c>
      <c r="N26" t="s">
        <v>1458</v>
      </c>
      <c r="O26">
        <v>8</v>
      </c>
    </row>
    <row r="27" spans="1:15">
      <c r="A27" t="s">
        <v>1651</v>
      </c>
      <c r="B27" t="str">
        <f t="shared" si="0"/>
        <v>31024</v>
      </c>
      <c r="C27" t="s">
        <v>1458</v>
      </c>
      <c r="D27" t="s">
        <v>1458</v>
      </c>
      <c r="E27" t="s">
        <v>1458</v>
      </c>
      <c r="F27" t="s">
        <v>1458</v>
      </c>
      <c r="G27" t="s">
        <v>1458</v>
      </c>
      <c r="H27" t="s">
        <v>1458</v>
      </c>
      <c r="I27" t="s">
        <v>1458</v>
      </c>
      <c r="J27" t="s">
        <v>1458</v>
      </c>
      <c r="K27" t="s">
        <v>1458</v>
      </c>
      <c r="L27" t="s">
        <v>1458</v>
      </c>
      <c r="M27" t="s">
        <v>1458</v>
      </c>
      <c r="N27" t="s">
        <v>1458</v>
      </c>
      <c r="O27" t="s">
        <v>1458</v>
      </c>
    </row>
    <row r="28" spans="1:15">
      <c r="A28" t="s">
        <v>1463</v>
      </c>
      <c r="B28" t="str">
        <f t="shared" si="0"/>
        <v>31025</v>
      </c>
      <c r="C28" t="s">
        <v>1458</v>
      </c>
      <c r="D28" t="s">
        <v>1458</v>
      </c>
      <c r="E28" t="s">
        <v>1458</v>
      </c>
      <c r="F28" t="s">
        <v>1458</v>
      </c>
      <c r="G28" t="s">
        <v>1458</v>
      </c>
      <c r="H28" t="s">
        <v>1458</v>
      </c>
      <c r="I28" t="s">
        <v>1458</v>
      </c>
      <c r="J28" t="s">
        <v>1458</v>
      </c>
      <c r="K28" t="s">
        <v>1458</v>
      </c>
      <c r="L28" t="s">
        <v>1458</v>
      </c>
      <c r="M28" t="s">
        <v>1458</v>
      </c>
      <c r="N28" t="s">
        <v>1458</v>
      </c>
      <c r="O28" t="s">
        <v>1458</v>
      </c>
    </row>
    <row r="29" spans="1:15">
      <c r="A29" t="s">
        <v>1464</v>
      </c>
      <c r="B29" t="str">
        <f t="shared" si="0"/>
        <v>31026</v>
      </c>
      <c r="C29">
        <v>1</v>
      </c>
      <c r="D29" t="s">
        <v>1458</v>
      </c>
      <c r="E29" t="s">
        <v>1458</v>
      </c>
      <c r="F29">
        <v>1</v>
      </c>
      <c r="G29" t="s">
        <v>1458</v>
      </c>
      <c r="H29" t="s">
        <v>1458</v>
      </c>
      <c r="I29" t="s">
        <v>1458</v>
      </c>
      <c r="J29" t="s">
        <v>1458</v>
      </c>
      <c r="K29" t="s">
        <v>1458</v>
      </c>
      <c r="L29" t="s">
        <v>1458</v>
      </c>
      <c r="M29" t="s">
        <v>1458</v>
      </c>
      <c r="N29" t="s">
        <v>1458</v>
      </c>
      <c r="O29">
        <v>2</v>
      </c>
    </row>
    <row r="30" spans="1:15">
      <c r="A30" t="s">
        <v>1652</v>
      </c>
      <c r="B30" t="str">
        <f t="shared" si="0"/>
        <v>31027</v>
      </c>
      <c r="C30" t="s">
        <v>1458</v>
      </c>
      <c r="D30" t="s">
        <v>1458</v>
      </c>
      <c r="E30" t="s">
        <v>1458</v>
      </c>
      <c r="F30" t="s">
        <v>1458</v>
      </c>
      <c r="G30" t="s">
        <v>1458</v>
      </c>
      <c r="H30" t="s">
        <v>1458</v>
      </c>
      <c r="I30" t="s">
        <v>1458</v>
      </c>
      <c r="J30" t="s">
        <v>1458</v>
      </c>
      <c r="K30" t="s">
        <v>1458</v>
      </c>
      <c r="L30">
        <v>1</v>
      </c>
      <c r="M30" t="s">
        <v>1458</v>
      </c>
      <c r="N30" t="s">
        <v>1458</v>
      </c>
      <c r="O30">
        <v>1</v>
      </c>
    </row>
    <row r="31" spans="1:15">
      <c r="A31" t="s">
        <v>1653</v>
      </c>
      <c r="B31" t="str">
        <f t="shared" si="0"/>
        <v>31028</v>
      </c>
      <c r="C31" t="s">
        <v>1458</v>
      </c>
      <c r="D31" t="s">
        <v>1458</v>
      </c>
      <c r="E31" t="s">
        <v>1458</v>
      </c>
      <c r="F31" t="s">
        <v>1458</v>
      </c>
      <c r="G31" t="s">
        <v>1458</v>
      </c>
      <c r="H31" t="s">
        <v>1458</v>
      </c>
      <c r="I31" t="s">
        <v>1458</v>
      </c>
      <c r="J31" t="s">
        <v>1458</v>
      </c>
      <c r="K31" t="s">
        <v>1458</v>
      </c>
      <c r="L31" t="s">
        <v>1458</v>
      </c>
      <c r="M31" t="s">
        <v>1458</v>
      </c>
      <c r="N31" t="s">
        <v>1458</v>
      </c>
      <c r="O31" t="s">
        <v>1458</v>
      </c>
    </row>
    <row r="32" spans="1:15">
      <c r="A32" t="s">
        <v>1654</v>
      </c>
      <c r="B32" t="str">
        <f t="shared" si="0"/>
        <v>31028</v>
      </c>
      <c r="C32" t="s">
        <v>1458</v>
      </c>
      <c r="D32" t="s">
        <v>1458</v>
      </c>
      <c r="E32" t="s">
        <v>1458</v>
      </c>
      <c r="F32" t="s">
        <v>1458</v>
      </c>
      <c r="G32" t="s">
        <v>1458</v>
      </c>
      <c r="H32" t="s">
        <v>1458</v>
      </c>
      <c r="I32" t="s">
        <v>1458</v>
      </c>
      <c r="J32" t="s">
        <v>1458</v>
      </c>
      <c r="K32" t="s">
        <v>1458</v>
      </c>
      <c r="L32" t="s">
        <v>1458</v>
      </c>
      <c r="M32" t="s">
        <v>1458</v>
      </c>
      <c r="N32" t="s">
        <v>1458</v>
      </c>
      <c r="O32" t="s">
        <v>1458</v>
      </c>
    </row>
    <row r="33" spans="1:15">
      <c r="A33" t="s">
        <v>1655</v>
      </c>
      <c r="B33" t="str">
        <f t="shared" si="0"/>
        <v>31029</v>
      </c>
      <c r="C33" t="s">
        <v>1458</v>
      </c>
      <c r="D33" t="s">
        <v>1458</v>
      </c>
      <c r="E33" t="s">
        <v>1458</v>
      </c>
      <c r="F33" t="s">
        <v>1458</v>
      </c>
      <c r="G33" t="s">
        <v>1458</v>
      </c>
      <c r="H33" t="s">
        <v>1458</v>
      </c>
      <c r="I33" t="s">
        <v>1458</v>
      </c>
      <c r="J33" t="s">
        <v>1458</v>
      </c>
      <c r="K33" t="s">
        <v>1458</v>
      </c>
      <c r="L33" t="s">
        <v>1458</v>
      </c>
      <c r="M33" t="s">
        <v>1458</v>
      </c>
      <c r="N33" t="s">
        <v>1458</v>
      </c>
      <c r="O33" t="s">
        <v>1458</v>
      </c>
    </row>
    <row r="34" spans="1:15">
      <c r="A34" t="s">
        <v>1465</v>
      </c>
      <c r="B34" t="str">
        <f t="shared" si="0"/>
        <v>31030</v>
      </c>
      <c r="C34" t="s">
        <v>1458</v>
      </c>
      <c r="D34" t="s">
        <v>1458</v>
      </c>
      <c r="E34">
        <v>1</v>
      </c>
      <c r="F34" t="s">
        <v>1458</v>
      </c>
      <c r="G34" t="s">
        <v>1458</v>
      </c>
      <c r="H34" t="s">
        <v>1458</v>
      </c>
      <c r="I34" t="s">
        <v>1458</v>
      </c>
      <c r="J34" t="s">
        <v>1458</v>
      </c>
      <c r="K34" t="s">
        <v>1458</v>
      </c>
      <c r="L34" t="s">
        <v>1458</v>
      </c>
      <c r="M34" t="s">
        <v>1458</v>
      </c>
      <c r="N34" t="s">
        <v>1458</v>
      </c>
      <c r="O34">
        <v>1</v>
      </c>
    </row>
    <row r="35" spans="1:15">
      <c r="A35" t="s">
        <v>1656</v>
      </c>
      <c r="B35" t="str">
        <f t="shared" si="0"/>
        <v>31031</v>
      </c>
      <c r="C35" t="s">
        <v>1458</v>
      </c>
      <c r="D35" t="s">
        <v>1458</v>
      </c>
      <c r="E35" t="s">
        <v>1458</v>
      </c>
      <c r="F35" t="s">
        <v>1458</v>
      </c>
      <c r="G35" t="s">
        <v>1458</v>
      </c>
      <c r="H35" t="s">
        <v>1458</v>
      </c>
      <c r="I35" t="s">
        <v>1458</v>
      </c>
      <c r="J35" t="s">
        <v>1458</v>
      </c>
      <c r="K35" t="s">
        <v>1458</v>
      </c>
      <c r="L35" t="s">
        <v>1458</v>
      </c>
      <c r="M35" t="s">
        <v>1458</v>
      </c>
      <c r="N35" t="s">
        <v>1458</v>
      </c>
      <c r="O35" t="s">
        <v>1458</v>
      </c>
    </row>
    <row r="36" spans="1:15">
      <c r="A36" t="s">
        <v>1657</v>
      </c>
      <c r="B36" t="str">
        <f t="shared" si="0"/>
        <v>31032</v>
      </c>
      <c r="C36" t="s">
        <v>1458</v>
      </c>
      <c r="D36" t="s">
        <v>1458</v>
      </c>
      <c r="E36" t="s">
        <v>1458</v>
      </c>
      <c r="F36" t="s">
        <v>1458</v>
      </c>
      <c r="G36" t="s">
        <v>1458</v>
      </c>
      <c r="H36" t="s">
        <v>1458</v>
      </c>
      <c r="I36" t="s">
        <v>1458</v>
      </c>
      <c r="J36" t="s">
        <v>1458</v>
      </c>
      <c r="K36" t="s">
        <v>1458</v>
      </c>
      <c r="L36" t="s">
        <v>1458</v>
      </c>
      <c r="M36" t="s">
        <v>1458</v>
      </c>
      <c r="N36" t="s">
        <v>1458</v>
      </c>
      <c r="O36" t="s">
        <v>1458</v>
      </c>
    </row>
    <row r="37" spans="1:15">
      <c r="A37" t="s">
        <v>1658</v>
      </c>
      <c r="B37" t="str">
        <f t="shared" si="0"/>
        <v>31033</v>
      </c>
      <c r="C37" t="s">
        <v>1458</v>
      </c>
      <c r="D37" t="s">
        <v>1458</v>
      </c>
      <c r="E37" t="s">
        <v>1458</v>
      </c>
      <c r="F37" t="s">
        <v>1458</v>
      </c>
      <c r="G37" t="s">
        <v>1458</v>
      </c>
      <c r="H37" t="s">
        <v>1458</v>
      </c>
      <c r="I37" t="s">
        <v>1458</v>
      </c>
      <c r="J37" t="s">
        <v>1458</v>
      </c>
      <c r="K37" t="s">
        <v>1458</v>
      </c>
      <c r="L37" t="s">
        <v>1458</v>
      </c>
      <c r="M37" t="s">
        <v>1458</v>
      </c>
      <c r="N37" t="s">
        <v>1458</v>
      </c>
      <c r="O37" t="s">
        <v>1458</v>
      </c>
    </row>
    <row r="38" spans="1:15">
      <c r="A38" t="s">
        <v>1659</v>
      </c>
      <c r="B38" t="str">
        <f t="shared" si="0"/>
        <v>31034</v>
      </c>
      <c r="C38" t="s">
        <v>1458</v>
      </c>
      <c r="D38" t="s">
        <v>1458</v>
      </c>
      <c r="E38" t="s">
        <v>1458</v>
      </c>
      <c r="F38" t="s">
        <v>1458</v>
      </c>
      <c r="G38" t="s">
        <v>1458</v>
      </c>
      <c r="H38" t="s">
        <v>1458</v>
      </c>
      <c r="I38" t="s">
        <v>1458</v>
      </c>
      <c r="J38" t="s">
        <v>1458</v>
      </c>
      <c r="K38" t="s">
        <v>1458</v>
      </c>
      <c r="L38" t="s">
        <v>1458</v>
      </c>
      <c r="M38" t="s">
        <v>1458</v>
      </c>
      <c r="N38" t="s">
        <v>1458</v>
      </c>
      <c r="O38" t="s">
        <v>1458</v>
      </c>
    </row>
    <row r="39" spans="1:15">
      <c r="A39" t="s">
        <v>1660</v>
      </c>
      <c r="B39" t="str">
        <f t="shared" si="0"/>
        <v>31035</v>
      </c>
      <c r="C39" t="s">
        <v>1458</v>
      </c>
      <c r="D39" t="s">
        <v>1458</v>
      </c>
      <c r="E39" t="s">
        <v>1458</v>
      </c>
      <c r="F39" t="s">
        <v>1458</v>
      </c>
      <c r="G39" t="s">
        <v>1458</v>
      </c>
      <c r="H39" t="s">
        <v>1458</v>
      </c>
      <c r="I39" t="s">
        <v>1458</v>
      </c>
      <c r="J39" t="s">
        <v>1458</v>
      </c>
      <c r="K39" t="s">
        <v>1458</v>
      </c>
      <c r="L39" t="s">
        <v>1458</v>
      </c>
      <c r="M39" t="s">
        <v>1458</v>
      </c>
      <c r="N39" t="s">
        <v>1458</v>
      </c>
      <c r="O39" t="s">
        <v>1458</v>
      </c>
    </row>
    <row r="40" spans="1:15">
      <c r="A40" t="s">
        <v>1661</v>
      </c>
      <c r="B40" t="str">
        <f t="shared" si="0"/>
        <v>31036</v>
      </c>
      <c r="C40" t="s">
        <v>1458</v>
      </c>
      <c r="D40" t="s">
        <v>1458</v>
      </c>
      <c r="E40" t="s">
        <v>1458</v>
      </c>
      <c r="F40" t="s">
        <v>1458</v>
      </c>
      <c r="G40" t="s">
        <v>1458</v>
      </c>
      <c r="H40" t="s">
        <v>1458</v>
      </c>
      <c r="I40" t="s">
        <v>1458</v>
      </c>
      <c r="J40" t="s">
        <v>1458</v>
      </c>
      <c r="K40" t="s">
        <v>1458</v>
      </c>
      <c r="L40" t="s">
        <v>1458</v>
      </c>
      <c r="M40" t="s">
        <v>1458</v>
      </c>
      <c r="N40" t="s">
        <v>1458</v>
      </c>
      <c r="O40" t="s">
        <v>1458</v>
      </c>
    </row>
    <row r="41" spans="1:15">
      <c r="A41" t="s">
        <v>1662</v>
      </c>
      <c r="B41" t="str">
        <f t="shared" si="0"/>
        <v>31037</v>
      </c>
      <c r="C41" t="s">
        <v>1458</v>
      </c>
      <c r="D41" t="s">
        <v>1458</v>
      </c>
      <c r="E41" t="s">
        <v>1458</v>
      </c>
      <c r="F41" t="s">
        <v>1458</v>
      </c>
      <c r="G41" t="s">
        <v>1458</v>
      </c>
      <c r="H41" t="s">
        <v>1458</v>
      </c>
      <c r="I41" t="s">
        <v>1458</v>
      </c>
      <c r="J41" t="s">
        <v>1458</v>
      </c>
      <c r="K41" t="s">
        <v>1458</v>
      </c>
      <c r="L41" t="s">
        <v>1458</v>
      </c>
      <c r="M41" t="s">
        <v>1458</v>
      </c>
      <c r="N41" t="s">
        <v>1458</v>
      </c>
      <c r="O41" t="s">
        <v>1458</v>
      </c>
    </row>
    <row r="42" spans="1:15">
      <c r="A42" t="s">
        <v>1663</v>
      </c>
      <c r="B42" t="str">
        <f t="shared" si="0"/>
        <v>31037</v>
      </c>
      <c r="C42" t="s">
        <v>1458</v>
      </c>
      <c r="D42" t="s">
        <v>1458</v>
      </c>
      <c r="E42" t="s">
        <v>1458</v>
      </c>
      <c r="F42" t="s">
        <v>1458</v>
      </c>
      <c r="G42" t="s">
        <v>1458</v>
      </c>
      <c r="H42" t="s">
        <v>1458</v>
      </c>
      <c r="I42" t="s">
        <v>1458</v>
      </c>
      <c r="J42" t="s">
        <v>1458</v>
      </c>
      <c r="K42" t="s">
        <v>1458</v>
      </c>
      <c r="L42" t="s">
        <v>1458</v>
      </c>
      <c r="M42" t="s">
        <v>1458</v>
      </c>
      <c r="N42" t="s">
        <v>1458</v>
      </c>
      <c r="O42" t="s">
        <v>1458</v>
      </c>
    </row>
    <row r="43" spans="1:15">
      <c r="A43" t="s">
        <v>1664</v>
      </c>
      <c r="B43" t="str">
        <f t="shared" si="0"/>
        <v>31038</v>
      </c>
      <c r="C43" t="s">
        <v>1458</v>
      </c>
      <c r="D43" t="s">
        <v>1458</v>
      </c>
      <c r="E43" t="s">
        <v>1458</v>
      </c>
      <c r="F43" t="s">
        <v>1458</v>
      </c>
      <c r="G43" t="s">
        <v>1458</v>
      </c>
      <c r="H43" t="s">
        <v>1458</v>
      </c>
      <c r="I43" t="s">
        <v>1458</v>
      </c>
      <c r="J43" t="s">
        <v>1458</v>
      </c>
      <c r="K43" t="s">
        <v>1458</v>
      </c>
      <c r="L43" t="s">
        <v>1458</v>
      </c>
      <c r="M43" t="s">
        <v>1458</v>
      </c>
      <c r="N43" t="s">
        <v>1458</v>
      </c>
      <c r="O43" t="s">
        <v>1458</v>
      </c>
    </row>
    <row r="44" spans="1:15">
      <c r="A44" t="s">
        <v>1665</v>
      </c>
      <c r="B44" t="str">
        <f t="shared" si="0"/>
        <v>31039</v>
      </c>
      <c r="C44" t="s">
        <v>1458</v>
      </c>
      <c r="D44" t="s">
        <v>1458</v>
      </c>
      <c r="E44" t="s">
        <v>1458</v>
      </c>
      <c r="F44" t="s">
        <v>1458</v>
      </c>
      <c r="G44" t="s">
        <v>1458</v>
      </c>
      <c r="H44" t="s">
        <v>1458</v>
      </c>
      <c r="I44" t="s">
        <v>1458</v>
      </c>
      <c r="J44" t="s">
        <v>1458</v>
      </c>
      <c r="K44" t="s">
        <v>1458</v>
      </c>
      <c r="L44" t="s">
        <v>1458</v>
      </c>
      <c r="M44" t="s">
        <v>1458</v>
      </c>
      <c r="N44" t="s">
        <v>1458</v>
      </c>
      <c r="O44" t="s">
        <v>1458</v>
      </c>
    </row>
    <row r="45" spans="1:15">
      <c r="A45" t="s">
        <v>1466</v>
      </c>
      <c r="B45" t="str">
        <f t="shared" si="0"/>
        <v>31040</v>
      </c>
      <c r="C45" t="s">
        <v>1458</v>
      </c>
      <c r="D45" t="s">
        <v>1458</v>
      </c>
      <c r="E45" t="s">
        <v>1458</v>
      </c>
      <c r="F45">
        <v>1</v>
      </c>
      <c r="G45" t="s">
        <v>1458</v>
      </c>
      <c r="H45" t="s">
        <v>1458</v>
      </c>
      <c r="I45" t="s">
        <v>1458</v>
      </c>
      <c r="J45" t="s">
        <v>1458</v>
      </c>
      <c r="K45" t="s">
        <v>1458</v>
      </c>
      <c r="L45" t="s">
        <v>1458</v>
      </c>
      <c r="M45" t="s">
        <v>1458</v>
      </c>
      <c r="N45" t="s">
        <v>1458</v>
      </c>
      <c r="O45">
        <v>1</v>
      </c>
    </row>
    <row r="46" spans="1:15">
      <c r="A46" t="s">
        <v>1666</v>
      </c>
      <c r="B46" t="str">
        <f t="shared" si="0"/>
        <v>31041</v>
      </c>
      <c r="C46" t="s">
        <v>1458</v>
      </c>
      <c r="D46" t="s">
        <v>1458</v>
      </c>
      <c r="E46" t="s">
        <v>1458</v>
      </c>
      <c r="F46" t="s">
        <v>1458</v>
      </c>
      <c r="G46" t="s">
        <v>1458</v>
      </c>
      <c r="H46" t="s">
        <v>1458</v>
      </c>
      <c r="I46" t="s">
        <v>1458</v>
      </c>
      <c r="J46" t="s">
        <v>1458</v>
      </c>
      <c r="K46" t="s">
        <v>1458</v>
      </c>
      <c r="L46" t="s">
        <v>1458</v>
      </c>
      <c r="M46" t="s">
        <v>1458</v>
      </c>
      <c r="N46" t="s">
        <v>1458</v>
      </c>
      <c r="O46" t="s">
        <v>1458</v>
      </c>
    </row>
    <row r="47" spans="1:15">
      <c r="A47" t="s">
        <v>1467</v>
      </c>
      <c r="B47" t="str">
        <f t="shared" si="0"/>
        <v>31042</v>
      </c>
      <c r="C47" t="s">
        <v>1458</v>
      </c>
      <c r="D47" t="s">
        <v>1458</v>
      </c>
      <c r="E47" t="s">
        <v>1458</v>
      </c>
      <c r="F47" t="s">
        <v>1458</v>
      </c>
      <c r="G47" t="s">
        <v>1458</v>
      </c>
      <c r="H47" t="s">
        <v>1458</v>
      </c>
      <c r="I47" t="s">
        <v>1458</v>
      </c>
      <c r="J47">
        <v>3</v>
      </c>
      <c r="K47" t="s">
        <v>1458</v>
      </c>
      <c r="L47" t="s">
        <v>1458</v>
      </c>
      <c r="M47">
        <v>1</v>
      </c>
      <c r="N47" t="s">
        <v>1458</v>
      </c>
      <c r="O47">
        <v>4</v>
      </c>
    </row>
    <row r="48" spans="1:15">
      <c r="A48" t="s">
        <v>1667</v>
      </c>
      <c r="B48" t="str">
        <f t="shared" si="0"/>
        <v>31043</v>
      </c>
      <c r="C48" t="s">
        <v>1458</v>
      </c>
      <c r="D48" t="s">
        <v>1458</v>
      </c>
      <c r="E48" t="s">
        <v>1458</v>
      </c>
      <c r="F48" t="s">
        <v>1458</v>
      </c>
      <c r="G48" t="s">
        <v>1458</v>
      </c>
      <c r="H48" t="s">
        <v>1458</v>
      </c>
      <c r="I48" t="s">
        <v>1458</v>
      </c>
      <c r="J48" t="s">
        <v>1458</v>
      </c>
      <c r="K48" t="s">
        <v>1458</v>
      </c>
      <c r="L48" t="s">
        <v>1458</v>
      </c>
      <c r="M48" t="s">
        <v>1458</v>
      </c>
      <c r="N48" t="s">
        <v>1458</v>
      </c>
      <c r="O48" t="s">
        <v>1458</v>
      </c>
    </row>
    <row r="49" spans="1:15">
      <c r="A49" t="s">
        <v>1668</v>
      </c>
      <c r="B49" t="str">
        <f t="shared" si="0"/>
        <v>31044</v>
      </c>
      <c r="C49" t="s">
        <v>1458</v>
      </c>
      <c r="D49" t="s">
        <v>1458</v>
      </c>
      <c r="E49" t="s">
        <v>1458</v>
      </c>
      <c r="F49" t="s">
        <v>1458</v>
      </c>
      <c r="G49" t="s">
        <v>1458</v>
      </c>
      <c r="H49" t="s">
        <v>1458</v>
      </c>
      <c r="I49" t="s">
        <v>1458</v>
      </c>
      <c r="J49" t="s">
        <v>1458</v>
      </c>
      <c r="K49" t="s">
        <v>1458</v>
      </c>
      <c r="L49" t="s">
        <v>1458</v>
      </c>
      <c r="M49" t="s">
        <v>1458</v>
      </c>
      <c r="N49" t="s">
        <v>1458</v>
      </c>
      <c r="O49" t="s">
        <v>1458</v>
      </c>
    </row>
    <row r="50" spans="1:15">
      <c r="A50" t="s">
        <v>1669</v>
      </c>
      <c r="B50" t="str">
        <f t="shared" si="0"/>
        <v>31044</v>
      </c>
      <c r="C50" t="s">
        <v>1458</v>
      </c>
      <c r="D50" t="s">
        <v>1458</v>
      </c>
      <c r="E50" t="s">
        <v>1458</v>
      </c>
      <c r="F50" t="s">
        <v>1458</v>
      </c>
      <c r="G50" t="s">
        <v>1458</v>
      </c>
      <c r="H50" t="s">
        <v>1458</v>
      </c>
      <c r="I50" t="s">
        <v>1458</v>
      </c>
      <c r="J50" t="s">
        <v>1458</v>
      </c>
      <c r="K50" t="s">
        <v>1458</v>
      </c>
      <c r="L50" t="s">
        <v>1458</v>
      </c>
      <c r="M50" t="s">
        <v>1458</v>
      </c>
      <c r="N50" t="s">
        <v>1458</v>
      </c>
      <c r="O50" t="s">
        <v>1458</v>
      </c>
    </row>
    <row r="51" spans="1:15">
      <c r="A51" t="s">
        <v>1468</v>
      </c>
      <c r="B51" t="str">
        <f t="shared" si="0"/>
        <v>31045</v>
      </c>
      <c r="C51" t="s">
        <v>1458</v>
      </c>
      <c r="D51" t="s">
        <v>1458</v>
      </c>
      <c r="E51" t="s">
        <v>1458</v>
      </c>
      <c r="F51" t="s">
        <v>1458</v>
      </c>
      <c r="G51" t="s">
        <v>1458</v>
      </c>
      <c r="H51" t="s">
        <v>1458</v>
      </c>
      <c r="I51" t="s">
        <v>1458</v>
      </c>
      <c r="J51" t="s">
        <v>1458</v>
      </c>
      <c r="K51" t="s">
        <v>1458</v>
      </c>
      <c r="L51" t="s">
        <v>1458</v>
      </c>
      <c r="M51" t="s">
        <v>1458</v>
      </c>
      <c r="N51" t="s">
        <v>1458</v>
      </c>
      <c r="O51" t="s">
        <v>1458</v>
      </c>
    </row>
    <row r="52" spans="1:15">
      <c r="A52" t="s">
        <v>1469</v>
      </c>
      <c r="B52" t="str">
        <f t="shared" si="0"/>
        <v>31046</v>
      </c>
      <c r="C52" t="s">
        <v>1458</v>
      </c>
      <c r="D52" t="s">
        <v>1458</v>
      </c>
      <c r="E52" t="s">
        <v>1458</v>
      </c>
      <c r="F52" t="s">
        <v>1458</v>
      </c>
      <c r="G52" t="s">
        <v>1458</v>
      </c>
      <c r="H52" t="s">
        <v>1458</v>
      </c>
      <c r="I52" t="s">
        <v>1458</v>
      </c>
      <c r="J52" t="s">
        <v>1458</v>
      </c>
      <c r="K52">
        <v>1</v>
      </c>
      <c r="L52" t="s">
        <v>1458</v>
      </c>
      <c r="M52" t="s">
        <v>1458</v>
      </c>
      <c r="N52" t="s">
        <v>1458</v>
      </c>
      <c r="O52">
        <v>1</v>
      </c>
    </row>
    <row r="53" spans="1:15">
      <c r="A53" t="s">
        <v>1670</v>
      </c>
      <c r="B53" t="str">
        <f t="shared" si="0"/>
        <v>31047</v>
      </c>
      <c r="C53" t="s">
        <v>1458</v>
      </c>
      <c r="D53" t="s">
        <v>1458</v>
      </c>
      <c r="E53" t="s">
        <v>1458</v>
      </c>
      <c r="F53" t="s">
        <v>1458</v>
      </c>
      <c r="G53" t="s">
        <v>1458</v>
      </c>
      <c r="H53" t="s">
        <v>1458</v>
      </c>
      <c r="I53" t="s">
        <v>1458</v>
      </c>
      <c r="J53" t="s">
        <v>1458</v>
      </c>
      <c r="K53" t="s">
        <v>1458</v>
      </c>
      <c r="L53" t="s">
        <v>1458</v>
      </c>
      <c r="M53" t="s">
        <v>1458</v>
      </c>
      <c r="N53" t="s">
        <v>1458</v>
      </c>
      <c r="O53" t="s">
        <v>1458</v>
      </c>
    </row>
    <row r="54" spans="1:15">
      <c r="A54" t="s">
        <v>1671</v>
      </c>
      <c r="B54" t="str">
        <f t="shared" si="0"/>
        <v>31048</v>
      </c>
      <c r="C54" t="s">
        <v>1458</v>
      </c>
      <c r="D54" t="s">
        <v>1458</v>
      </c>
      <c r="E54" t="s">
        <v>1458</v>
      </c>
      <c r="F54" t="s">
        <v>1458</v>
      </c>
      <c r="G54" t="s">
        <v>1458</v>
      </c>
      <c r="H54" t="s">
        <v>1458</v>
      </c>
      <c r="I54" t="s">
        <v>1458</v>
      </c>
      <c r="J54" t="s">
        <v>1458</v>
      </c>
      <c r="K54" t="s">
        <v>1458</v>
      </c>
      <c r="L54" t="s">
        <v>1458</v>
      </c>
      <c r="M54" t="s">
        <v>1458</v>
      </c>
      <c r="N54" t="s">
        <v>1458</v>
      </c>
      <c r="O54" t="s">
        <v>1458</v>
      </c>
    </row>
    <row r="55" spans="1:15">
      <c r="A55" t="s">
        <v>1672</v>
      </c>
      <c r="B55" t="str">
        <f t="shared" si="0"/>
        <v>31049</v>
      </c>
      <c r="C55" t="s">
        <v>1458</v>
      </c>
      <c r="D55" t="s">
        <v>1458</v>
      </c>
      <c r="E55" t="s">
        <v>1458</v>
      </c>
      <c r="F55" t="s">
        <v>1458</v>
      </c>
      <c r="G55" t="s">
        <v>1458</v>
      </c>
      <c r="H55" t="s">
        <v>1458</v>
      </c>
      <c r="I55" t="s">
        <v>1458</v>
      </c>
      <c r="J55" t="s">
        <v>1458</v>
      </c>
      <c r="K55" t="s">
        <v>1458</v>
      </c>
      <c r="L55" t="s">
        <v>1458</v>
      </c>
      <c r="M55" t="s">
        <v>1458</v>
      </c>
      <c r="N55" t="s">
        <v>1458</v>
      </c>
      <c r="O55" t="s">
        <v>1458</v>
      </c>
    </row>
    <row r="56" spans="1:15">
      <c r="A56" t="s">
        <v>1470</v>
      </c>
      <c r="B56" t="str">
        <f t="shared" si="0"/>
        <v>31050</v>
      </c>
      <c r="C56" t="s">
        <v>1458</v>
      </c>
      <c r="D56" t="s">
        <v>1458</v>
      </c>
      <c r="E56" t="s">
        <v>1458</v>
      </c>
      <c r="F56" t="s">
        <v>1458</v>
      </c>
      <c r="G56" t="s">
        <v>1458</v>
      </c>
      <c r="H56" t="s">
        <v>1458</v>
      </c>
      <c r="I56" t="s">
        <v>1458</v>
      </c>
      <c r="J56" t="s">
        <v>1458</v>
      </c>
      <c r="K56" t="s">
        <v>1458</v>
      </c>
      <c r="L56" t="s">
        <v>1458</v>
      </c>
      <c r="M56" t="s">
        <v>1458</v>
      </c>
      <c r="N56" t="s">
        <v>1458</v>
      </c>
      <c r="O56" t="s">
        <v>1458</v>
      </c>
    </row>
    <row r="57" spans="1:15">
      <c r="A57" t="s">
        <v>1673</v>
      </c>
      <c r="B57" t="str">
        <f t="shared" si="0"/>
        <v>31051</v>
      </c>
      <c r="C57" t="s">
        <v>1458</v>
      </c>
      <c r="D57" t="s">
        <v>1458</v>
      </c>
      <c r="E57" t="s">
        <v>1458</v>
      </c>
      <c r="F57" t="s">
        <v>1458</v>
      </c>
      <c r="G57" t="s">
        <v>1458</v>
      </c>
      <c r="H57" t="s">
        <v>1458</v>
      </c>
      <c r="I57" t="s">
        <v>1458</v>
      </c>
      <c r="J57" t="s">
        <v>1458</v>
      </c>
      <c r="K57" t="s">
        <v>1458</v>
      </c>
      <c r="L57" t="s">
        <v>1458</v>
      </c>
      <c r="M57" t="s">
        <v>1458</v>
      </c>
      <c r="N57" t="s">
        <v>1458</v>
      </c>
      <c r="O57" t="s">
        <v>1458</v>
      </c>
    </row>
    <row r="58" spans="1:15">
      <c r="A58" t="s">
        <v>1674</v>
      </c>
      <c r="B58" t="str">
        <f t="shared" si="0"/>
        <v>31052</v>
      </c>
      <c r="C58" t="s">
        <v>1458</v>
      </c>
      <c r="D58" t="s">
        <v>1458</v>
      </c>
      <c r="E58" t="s">
        <v>1458</v>
      </c>
      <c r="F58" t="s">
        <v>1458</v>
      </c>
      <c r="G58" t="s">
        <v>1458</v>
      </c>
      <c r="H58" t="s">
        <v>1458</v>
      </c>
      <c r="I58" t="s">
        <v>1458</v>
      </c>
      <c r="J58" t="s">
        <v>1458</v>
      </c>
      <c r="K58" t="s">
        <v>1458</v>
      </c>
      <c r="L58" t="s">
        <v>1458</v>
      </c>
      <c r="M58" t="s">
        <v>1458</v>
      </c>
      <c r="N58" t="s">
        <v>1458</v>
      </c>
      <c r="O58" t="s">
        <v>1458</v>
      </c>
    </row>
    <row r="59" spans="1:15">
      <c r="A59" t="s">
        <v>1675</v>
      </c>
      <c r="B59" t="str">
        <f t="shared" si="0"/>
        <v>31053</v>
      </c>
      <c r="C59" t="s">
        <v>1458</v>
      </c>
      <c r="D59" t="s">
        <v>1458</v>
      </c>
      <c r="E59" t="s">
        <v>1458</v>
      </c>
      <c r="F59" t="s">
        <v>1458</v>
      </c>
      <c r="G59" t="s">
        <v>1458</v>
      </c>
      <c r="H59" t="s">
        <v>1458</v>
      </c>
      <c r="I59" t="s">
        <v>1458</v>
      </c>
      <c r="J59" t="s">
        <v>1458</v>
      </c>
      <c r="K59" t="s">
        <v>1458</v>
      </c>
      <c r="L59" t="s">
        <v>1458</v>
      </c>
      <c r="M59" t="s">
        <v>1458</v>
      </c>
      <c r="N59" t="s">
        <v>1458</v>
      </c>
      <c r="O59" t="s">
        <v>1458</v>
      </c>
    </row>
    <row r="60" spans="1:15">
      <c r="A60" t="s">
        <v>1676</v>
      </c>
      <c r="B60" t="str">
        <f t="shared" si="0"/>
        <v>31054</v>
      </c>
      <c r="C60">
        <v>1</v>
      </c>
      <c r="D60" t="s">
        <v>1458</v>
      </c>
      <c r="E60">
        <v>1</v>
      </c>
      <c r="F60" t="s">
        <v>1458</v>
      </c>
      <c r="G60" t="s">
        <v>1458</v>
      </c>
      <c r="H60">
        <v>2</v>
      </c>
      <c r="I60">
        <v>2</v>
      </c>
      <c r="J60" t="s">
        <v>1458</v>
      </c>
      <c r="K60" t="s">
        <v>1458</v>
      </c>
      <c r="L60" t="s">
        <v>1458</v>
      </c>
      <c r="M60" t="s">
        <v>1458</v>
      </c>
      <c r="N60" t="s">
        <v>1458</v>
      </c>
      <c r="O60">
        <v>6</v>
      </c>
    </row>
    <row r="61" spans="1:15">
      <c r="A61" t="s">
        <v>1677</v>
      </c>
      <c r="B61" t="str">
        <f t="shared" si="0"/>
        <v>31055</v>
      </c>
      <c r="C61" t="s">
        <v>1458</v>
      </c>
      <c r="D61" t="s">
        <v>1458</v>
      </c>
      <c r="E61" t="s">
        <v>1458</v>
      </c>
      <c r="F61" t="s">
        <v>1458</v>
      </c>
      <c r="G61" t="s">
        <v>1458</v>
      </c>
      <c r="H61" t="s">
        <v>1458</v>
      </c>
      <c r="I61" t="s">
        <v>1458</v>
      </c>
      <c r="J61" t="s">
        <v>1458</v>
      </c>
      <c r="K61" t="s">
        <v>1458</v>
      </c>
      <c r="L61" t="s">
        <v>1458</v>
      </c>
      <c r="M61" t="s">
        <v>1458</v>
      </c>
      <c r="N61" t="s">
        <v>1458</v>
      </c>
      <c r="O61" t="s">
        <v>1458</v>
      </c>
    </row>
    <row r="62" spans="1:15">
      <c r="A62" t="s">
        <v>1471</v>
      </c>
      <c r="B62" t="str">
        <f t="shared" si="0"/>
        <v>31056</v>
      </c>
      <c r="C62" t="s">
        <v>1458</v>
      </c>
      <c r="D62" t="s">
        <v>1458</v>
      </c>
      <c r="E62" t="s">
        <v>1458</v>
      </c>
      <c r="F62" t="s">
        <v>1458</v>
      </c>
      <c r="G62" t="s">
        <v>1458</v>
      </c>
      <c r="H62" t="s">
        <v>1458</v>
      </c>
      <c r="I62" t="s">
        <v>1458</v>
      </c>
      <c r="J62" t="s">
        <v>1458</v>
      </c>
      <c r="K62" t="s">
        <v>1458</v>
      </c>
      <c r="L62" t="s">
        <v>1458</v>
      </c>
      <c r="M62">
        <v>1</v>
      </c>
      <c r="N62" t="s">
        <v>1458</v>
      </c>
      <c r="O62">
        <v>1</v>
      </c>
    </row>
    <row r="63" spans="1:15">
      <c r="A63" t="s">
        <v>1472</v>
      </c>
      <c r="B63" t="str">
        <f t="shared" si="0"/>
        <v>31057</v>
      </c>
      <c r="C63">
        <v>2</v>
      </c>
      <c r="D63" t="s">
        <v>1458</v>
      </c>
      <c r="E63" t="s">
        <v>1458</v>
      </c>
      <c r="F63" t="s">
        <v>1458</v>
      </c>
      <c r="G63" t="s">
        <v>1458</v>
      </c>
      <c r="H63" t="s">
        <v>1458</v>
      </c>
      <c r="I63" t="s">
        <v>1458</v>
      </c>
      <c r="J63" t="s">
        <v>1458</v>
      </c>
      <c r="K63" t="s">
        <v>1458</v>
      </c>
      <c r="L63">
        <v>1</v>
      </c>
      <c r="M63">
        <v>1</v>
      </c>
      <c r="N63" t="s">
        <v>1458</v>
      </c>
      <c r="O63">
        <v>4</v>
      </c>
    </row>
    <row r="64" spans="1:15">
      <c r="A64" t="s">
        <v>1678</v>
      </c>
      <c r="B64" t="str">
        <f t="shared" si="0"/>
        <v>31059</v>
      </c>
      <c r="C64" t="s">
        <v>1458</v>
      </c>
      <c r="D64" t="s">
        <v>1458</v>
      </c>
      <c r="E64" t="s">
        <v>1458</v>
      </c>
      <c r="F64" t="s">
        <v>1458</v>
      </c>
      <c r="G64" t="s">
        <v>1458</v>
      </c>
      <c r="H64" t="s">
        <v>1458</v>
      </c>
      <c r="I64" t="s">
        <v>1458</v>
      </c>
      <c r="J64" t="s">
        <v>1458</v>
      </c>
      <c r="K64" t="s">
        <v>1458</v>
      </c>
      <c r="L64" t="s">
        <v>1458</v>
      </c>
      <c r="M64" t="s">
        <v>1458</v>
      </c>
      <c r="N64" t="s">
        <v>1458</v>
      </c>
      <c r="O64" t="s">
        <v>1458</v>
      </c>
    </row>
    <row r="65" spans="1:15">
      <c r="A65" t="s">
        <v>1473</v>
      </c>
      <c r="B65" t="str">
        <f t="shared" si="0"/>
        <v>31060</v>
      </c>
      <c r="C65" t="s">
        <v>1458</v>
      </c>
      <c r="D65" t="s">
        <v>1458</v>
      </c>
      <c r="E65" t="s">
        <v>1458</v>
      </c>
      <c r="F65" t="s">
        <v>1458</v>
      </c>
      <c r="G65" t="s">
        <v>1458</v>
      </c>
      <c r="H65" t="s">
        <v>1458</v>
      </c>
      <c r="I65" t="s">
        <v>1458</v>
      </c>
      <c r="J65" t="s">
        <v>1458</v>
      </c>
      <c r="K65" t="s">
        <v>1458</v>
      </c>
      <c r="L65" t="s">
        <v>1458</v>
      </c>
      <c r="M65" t="s">
        <v>1458</v>
      </c>
      <c r="N65" t="s">
        <v>1458</v>
      </c>
      <c r="O65" t="s">
        <v>1458</v>
      </c>
    </row>
    <row r="66" spans="1:15">
      <c r="A66" t="s">
        <v>1679</v>
      </c>
      <c r="B66" t="str">
        <f t="shared" si="0"/>
        <v>31061</v>
      </c>
      <c r="C66" t="s">
        <v>1458</v>
      </c>
      <c r="D66" t="s">
        <v>1458</v>
      </c>
      <c r="E66" t="s">
        <v>1458</v>
      </c>
      <c r="F66" t="s">
        <v>1458</v>
      </c>
      <c r="G66" t="s">
        <v>1458</v>
      </c>
      <c r="H66" t="s">
        <v>1458</v>
      </c>
      <c r="I66" t="s">
        <v>1458</v>
      </c>
      <c r="J66" t="s">
        <v>1458</v>
      </c>
      <c r="K66" t="s">
        <v>1458</v>
      </c>
      <c r="L66" t="s">
        <v>1458</v>
      </c>
      <c r="M66" t="s">
        <v>1458</v>
      </c>
      <c r="N66" t="s">
        <v>1458</v>
      </c>
      <c r="O66" t="s">
        <v>1458</v>
      </c>
    </row>
    <row r="67" spans="1:15">
      <c r="A67" t="s">
        <v>1474</v>
      </c>
      <c r="B67" t="str">
        <f t="shared" ref="B67:B130" si="1">MID(A67,1,5)</f>
        <v>31062</v>
      </c>
      <c r="C67">
        <v>8</v>
      </c>
      <c r="D67">
        <v>6</v>
      </c>
      <c r="E67">
        <v>10</v>
      </c>
      <c r="F67">
        <v>6</v>
      </c>
      <c r="G67">
        <v>8</v>
      </c>
      <c r="H67">
        <v>8</v>
      </c>
      <c r="I67">
        <v>6</v>
      </c>
      <c r="J67">
        <v>8</v>
      </c>
      <c r="K67">
        <v>1</v>
      </c>
      <c r="L67">
        <v>8</v>
      </c>
      <c r="M67">
        <v>5</v>
      </c>
      <c r="N67">
        <v>7</v>
      </c>
      <c r="O67">
        <v>81</v>
      </c>
    </row>
    <row r="68" spans="1:15">
      <c r="A68" t="s">
        <v>1475</v>
      </c>
      <c r="B68" t="str">
        <f t="shared" si="1"/>
        <v>31063</v>
      </c>
      <c r="C68" t="s">
        <v>1458</v>
      </c>
      <c r="D68">
        <v>1</v>
      </c>
      <c r="E68">
        <v>1</v>
      </c>
      <c r="F68" t="s">
        <v>1458</v>
      </c>
      <c r="G68">
        <v>1</v>
      </c>
      <c r="H68" t="s">
        <v>1458</v>
      </c>
      <c r="I68" t="s">
        <v>1458</v>
      </c>
      <c r="J68" t="s">
        <v>1458</v>
      </c>
      <c r="K68" t="s">
        <v>1458</v>
      </c>
      <c r="L68" t="s">
        <v>1458</v>
      </c>
      <c r="M68" t="s">
        <v>1458</v>
      </c>
      <c r="N68" t="s">
        <v>1458</v>
      </c>
      <c r="O68">
        <v>3</v>
      </c>
    </row>
    <row r="69" spans="1:15">
      <c r="A69" t="s">
        <v>1476</v>
      </c>
      <c r="B69" t="str">
        <f t="shared" si="1"/>
        <v>31064</v>
      </c>
      <c r="C69" t="s">
        <v>1458</v>
      </c>
      <c r="D69">
        <v>1</v>
      </c>
      <c r="E69" t="s">
        <v>1458</v>
      </c>
      <c r="F69" t="s">
        <v>1458</v>
      </c>
      <c r="G69" t="s">
        <v>1458</v>
      </c>
      <c r="H69" t="s">
        <v>1458</v>
      </c>
      <c r="I69" t="s">
        <v>1458</v>
      </c>
      <c r="J69" t="s">
        <v>1458</v>
      </c>
      <c r="K69" t="s">
        <v>1458</v>
      </c>
      <c r="L69" t="s">
        <v>1458</v>
      </c>
      <c r="M69" t="s">
        <v>1458</v>
      </c>
      <c r="N69">
        <v>1</v>
      </c>
      <c r="O69">
        <v>2</v>
      </c>
    </row>
    <row r="70" spans="1:15">
      <c r="A70" t="s">
        <v>1680</v>
      </c>
      <c r="B70" t="str">
        <f t="shared" si="1"/>
        <v>31065</v>
      </c>
      <c r="C70" t="s">
        <v>1458</v>
      </c>
      <c r="D70" t="s">
        <v>1458</v>
      </c>
      <c r="E70" t="s">
        <v>1458</v>
      </c>
      <c r="F70" t="s">
        <v>1458</v>
      </c>
      <c r="G70" t="s">
        <v>1458</v>
      </c>
      <c r="H70" t="s">
        <v>1458</v>
      </c>
      <c r="I70" t="s">
        <v>1458</v>
      </c>
      <c r="J70" t="s">
        <v>1458</v>
      </c>
      <c r="K70" t="s">
        <v>1458</v>
      </c>
      <c r="L70" t="s">
        <v>1458</v>
      </c>
      <c r="M70" t="s">
        <v>1458</v>
      </c>
      <c r="N70" t="s">
        <v>1458</v>
      </c>
      <c r="O70" t="s">
        <v>1458</v>
      </c>
    </row>
    <row r="71" spans="1:15">
      <c r="A71" t="s">
        <v>1681</v>
      </c>
      <c r="B71" t="str">
        <f t="shared" si="1"/>
        <v>31066</v>
      </c>
      <c r="C71" t="s">
        <v>1458</v>
      </c>
      <c r="D71" t="s">
        <v>1458</v>
      </c>
      <c r="E71" t="s">
        <v>1458</v>
      </c>
      <c r="F71" t="s">
        <v>1458</v>
      </c>
      <c r="G71" t="s">
        <v>1458</v>
      </c>
      <c r="H71" t="s">
        <v>1458</v>
      </c>
      <c r="I71" t="s">
        <v>1458</v>
      </c>
      <c r="J71" t="s">
        <v>1458</v>
      </c>
      <c r="K71" t="s">
        <v>1458</v>
      </c>
      <c r="L71" t="s">
        <v>1458</v>
      </c>
      <c r="M71" t="s">
        <v>1458</v>
      </c>
      <c r="N71" t="s">
        <v>1458</v>
      </c>
      <c r="O71" t="s">
        <v>1458</v>
      </c>
    </row>
    <row r="72" spans="1:15">
      <c r="A72" t="s">
        <v>1682</v>
      </c>
      <c r="B72" t="str">
        <f t="shared" si="1"/>
        <v>31066</v>
      </c>
      <c r="C72" t="s">
        <v>1458</v>
      </c>
      <c r="D72" t="s">
        <v>1458</v>
      </c>
      <c r="E72" t="s">
        <v>1458</v>
      </c>
      <c r="F72" t="s">
        <v>1458</v>
      </c>
      <c r="G72" t="s">
        <v>1458</v>
      </c>
      <c r="H72" t="s">
        <v>1458</v>
      </c>
      <c r="I72" t="s">
        <v>1458</v>
      </c>
      <c r="J72" t="s">
        <v>1458</v>
      </c>
      <c r="K72" t="s">
        <v>1458</v>
      </c>
      <c r="L72" t="s">
        <v>1458</v>
      </c>
      <c r="M72" t="s">
        <v>1458</v>
      </c>
      <c r="N72" t="s">
        <v>1458</v>
      </c>
      <c r="O72" t="s">
        <v>1458</v>
      </c>
    </row>
    <row r="73" spans="1:15">
      <c r="A73" t="s">
        <v>1477</v>
      </c>
      <c r="B73" t="str">
        <f t="shared" si="1"/>
        <v>31067</v>
      </c>
      <c r="C73">
        <v>1</v>
      </c>
      <c r="D73" t="s">
        <v>1458</v>
      </c>
      <c r="E73">
        <v>1</v>
      </c>
      <c r="F73">
        <v>1</v>
      </c>
      <c r="G73">
        <v>1</v>
      </c>
      <c r="H73" t="s">
        <v>1458</v>
      </c>
      <c r="I73">
        <v>1</v>
      </c>
      <c r="J73" t="s">
        <v>1458</v>
      </c>
      <c r="K73" t="s">
        <v>1458</v>
      </c>
      <c r="L73" t="s">
        <v>1458</v>
      </c>
      <c r="M73">
        <v>2</v>
      </c>
      <c r="N73">
        <v>2</v>
      </c>
      <c r="O73">
        <v>9</v>
      </c>
    </row>
    <row r="74" spans="1:15">
      <c r="A74" t="s">
        <v>1683</v>
      </c>
      <c r="B74" t="str">
        <f t="shared" si="1"/>
        <v>31068</v>
      </c>
      <c r="C74" t="s">
        <v>1458</v>
      </c>
      <c r="D74" t="s">
        <v>1458</v>
      </c>
      <c r="E74" t="s">
        <v>1458</v>
      </c>
      <c r="F74" t="s">
        <v>1458</v>
      </c>
      <c r="G74" t="s">
        <v>1458</v>
      </c>
      <c r="H74" t="s">
        <v>1458</v>
      </c>
      <c r="I74" t="s">
        <v>1458</v>
      </c>
      <c r="J74" t="s">
        <v>1458</v>
      </c>
      <c r="K74" t="s">
        <v>1458</v>
      </c>
      <c r="L74" t="s">
        <v>1458</v>
      </c>
      <c r="M74" t="s">
        <v>1458</v>
      </c>
      <c r="N74" t="s">
        <v>1458</v>
      </c>
      <c r="O74" t="s">
        <v>1458</v>
      </c>
    </row>
    <row r="75" spans="1:15">
      <c r="A75" t="s">
        <v>1684</v>
      </c>
      <c r="B75" t="str">
        <f t="shared" si="1"/>
        <v>31069</v>
      </c>
      <c r="C75" t="s">
        <v>1458</v>
      </c>
      <c r="D75" t="s">
        <v>1458</v>
      </c>
      <c r="E75" t="s">
        <v>1458</v>
      </c>
      <c r="F75" t="s">
        <v>1458</v>
      </c>
      <c r="G75" t="s">
        <v>1458</v>
      </c>
      <c r="H75" t="s">
        <v>1458</v>
      </c>
      <c r="I75" t="s">
        <v>1458</v>
      </c>
      <c r="J75" t="s">
        <v>1458</v>
      </c>
      <c r="K75" t="s">
        <v>1458</v>
      </c>
      <c r="L75" t="s">
        <v>1458</v>
      </c>
      <c r="M75" t="s">
        <v>1458</v>
      </c>
      <c r="N75" t="s">
        <v>1458</v>
      </c>
      <c r="O75" t="s">
        <v>1458</v>
      </c>
    </row>
    <row r="76" spans="1:15">
      <c r="A76" t="s">
        <v>1685</v>
      </c>
      <c r="B76" t="str">
        <f t="shared" si="1"/>
        <v>31070</v>
      </c>
      <c r="C76" t="s">
        <v>1458</v>
      </c>
      <c r="D76" t="s">
        <v>1458</v>
      </c>
      <c r="E76" t="s">
        <v>1458</v>
      </c>
      <c r="F76" t="s">
        <v>1458</v>
      </c>
      <c r="G76" t="s">
        <v>1458</v>
      </c>
      <c r="H76" t="s">
        <v>1458</v>
      </c>
      <c r="I76" t="s">
        <v>1458</v>
      </c>
      <c r="J76" t="s">
        <v>1458</v>
      </c>
      <c r="K76" t="s">
        <v>1458</v>
      </c>
      <c r="L76" t="s">
        <v>1458</v>
      </c>
      <c r="M76" t="s">
        <v>1458</v>
      </c>
      <c r="N76" t="s">
        <v>1458</v>
      </c>
      <c r="O76" t="s">
        <v>1458</v>
      </c>
    </row>
    <row r="77" spans="1:15">
      <c r="A77" t="s">
        <v>1686</v>
      </c>
      <c r="B77" t="str">
        <f t="shared" si="1"/>
        <v>31071</v>
      </c>
      <c r="C77" t="s">
        <v>1458</v>
      </c>
      <c r="D77" t="s">
        <v>1458</v>
      </c>
      <c r="E77" t="s">
        <v>1458</v>
      </c>
      <c r="F77" t="s">
        <v>1458</v>
      </c>
      <c r="G77" t="s">
        <v>1458</v>
      </c>
      <c r="H77" t="s">
        <v>1458</v>
      </c>
      <c r="I77" t="s">
        <v>1458</v>
      </c>
      <c r="J77" t="s">
        <v>1458</v>
      </c>
      <c r="K77" t="s">
        <v>1458</v>
      </c>
      <c r="L77" t="s">
        <v>1458</v>
      </c>
      <c r="M77" t="s">
        <v>1458</v>
      </c>
      <c r="N77" t="s">
        <v>1458</v>
      </c>
      <c r="O77" t="s">
        <v>1458</v>
      </c>
    </row>
    <row r="78" spans="1:15">
      <c r="A78" t="s">
        <v>1687</v>
      </c>
      <c r="B78" t="str">
        <f t="shared" si="1"/>
        <v>31072</v>
      </c>
      <c r="C78" t="s">
        <v>1458</v>
      </c>
      <c r="D78" t="s">
        <v>1458</v>
      </c>
      <c r="E78" t="s">
        <v>1458</v>
      </c>
      <c r="F78" t="s">
        <v>1458</v>
      </c>
      <c r="G78" t="s">
        <v>1458</v>
      </c>
      <c r="H78" t="s">
        <v>1458</v>
      </c>
      <c r="I78" t="s">
        <v>1458</v>
      </c>
      <c r="J78" t="s">
        <v>1458</v>
      </c>
      <c r="K78" t="s">
        <v>1458</v>
      </c>
      <c r="L78" t="s">
        <v>1458</v>
      </c>
      <c r="M78" t="s">
        <v>1458</v>
      </c>
      <c r="N78" t="s">
        <v>1458</v>
      </c>
      <c r="O78" t="s">
        <v>1458</v>
      </c>
    </row>
    <row r="79" spans="1:15">
      <c r="A79" t="s">
        <v>1688</v>
      </c>
      <c r="B79" t="str">
        <f t="shared" si="1"/>
        <v>31073</v>
      </c>
      <c r="C79" t="s">
        <v>1458</v>
      </c>
      <c r="D79" t="s">
        <v>1458</v>
      </c>
      <c r="E79" t="s">
        <v>1458</v>
      </c>
      <c r="F79" t="s">
        <v>1458</v>
      </c>
      <c r="G79" t="s">
        <v>1458</v>
      </c>
      <c r="H79" t="s">
        <v>1458</v>
      </c>
      <c r="I79" t="s">
        <v>1458</v>
      </c>
      <c r="J79" t="s">
        <v>1458</v>
      </c>
      <c r="K79" t="s">
        <v>1458</v>
      </c>
      <c r="L79" t="s">
        <v>1458</v>
      </c>
      <c r="M79" t="s">
        <v>1458</v>
      </c>
      <c r="N79" t="s">
        <v>1458</v>
      </c>
      <c r="O79" t="s">
        <v>1458</v>
      </c>
    </row>
    <row r="80" spans="1:15">
      <c r="A80" t="s">
        <v>1478</v>
      </c>
      <c r="B80" t="str">
        <f t="shared" si="1"/>
        <v>31074</v>
      </c>
      <c r="C80">
        <v>1</v>
      </c>
      <c r="D80" t="s">
        <v>1458</v>
      </c>
      <c r="E80" t="s">
        <v>1458</v>
      </c>
      <c r="F80" t="s">
        <v>1458</v>
      </c>
      <c r="G80" t="s">
        <v>1458</v>
      </c>
      <c r="H80" t="s">
        <v>1458</v>
      </c>
      <c r="I80" t="s">
        <v>1458</v>
      </c>
      <c r="J80" t="s">
        <v>1458</v>
      </c>
      <c r="K80" t="s">
        <v>1458</v>
      </c>
      <c r="L80" t="s">
        <v>1458</v>
      </c>
      <c r="M80" t="s">
        <v>1458</v>
      </c>
      <c r="N80" t="s">
        <v>1458</v>
      </c>
      <c r="O80">
        <v>1</v>
      </c>
    </row>
    <row r="81" spans="1:15">
      <c r="A81" t="s">
        <v>1689</v>
      </c>
      <c r="B81" t="str">
        <f t="shared" si="1"/>
        <v>31075</v>
      </c>
      <c r="C81" t="s">
        <v>1458</v>
      </c>
      <c r="D81" t="s">
        <v>1458</v>
      </c>
      <c r="E81" t="s">
        <v>1458</v>
      </c>
      <c r="F81" t="s">
        <v>1458</v>
      </c>
      <c r="G81" t="s">
        <v>1458</v>
      </c>
      <c r="H81" t="s">
        <v>1458</v>
      </c>
      <c r="I81" t="s">
        <v>1458</v>
      </c>
      <c r="J81" t="s">
        <v>1458</v>
      </c>
      <c r="K81" t="s">
        <v>1458</v>
      </c>
      <c r="L81" t="s">
        <v>1458</v>
      </c>
      <c r="M81" t="s">
        <v>1458</v>
      </c>
      <c r="N81" t="s">
        <v>1458</v>
      </c>
      <c r="O81" t="s">
        <v>1458</v>
      </c>
    </row>
    <row r="82" spans="1:15">
      <c r="A82" t="s">
        <v>1690</v>
      </c>
      <c r="B82" t="str">
        <f t="shared" si="1"/>
        <v>31076</v>
      </c>
      <c r="C82" t="s">
        <v>1458</v>
      </c>
      <c r="D82" t="s">
        <v>1458</v>
      </c>
      <c r="E82" t="s">
        <v>1458</v>
      </c>
      <c r="F82" t="s">
        <v>1458</v>
      </c>
      <c r="G82" t="s">
        <v>1458</v>
      </c>
      <c r="H82" t="s">
        <v>1458</v>
      </c>
      <c r="I82" t="s">
        <v>1458</v>
      </c>
      <c r="J82" t="s">
        <v>1458</v>
      </c>
      <c r="K82" t="s">
        <v>1458</v>
      </c>
      <c r="L82" t="s">
        <v>1458</v>
      </c>
      <c r="M82" t="s">
        <v>1458</v>
      </c>
      <c r="N82" t="s">
        <v>1458</v>
      </c>
      <c r="O82" t="s">
        <v>1458</v>
      </c>
    </row>
    <row r="83" spans="1:15">
      <c r="A83" t="s">
        <v>1479</v>
      </c>
      <c r="B83" t="str">
        <f t="shared" si="1"/>
        <v>31077</v>
      </c>
      <c r="C83" t="s">
        <v>1458</v>
      </c>
      <c r="D83" t="s">
        <v>1458</v>
      </c>
      <c r="E83" t="s">
        <v>1458</v>
      </c>
      <c r="F83" t="s">
        <v>1458</v>
      </c>
      <c r="G83" t="s">
        <v>1458</v>
      </c>
      <c r="H83" t="s">
        <v>1458</v>
      </c>
      <c r="I83" t="s">
        <v>1458</v>
      </c>
      <c r="J83" t="s">
        <v>1458</v>
      </c>
      <c r="K83" t="s">
        <v>1458</v>
      </c>
      <c r="L83" t="s">
        <v>1458</v>
      </c>
      <c r="M83" t="s">
        <v>1458</v>
      </c>
      <c r="N83" t="s">
        <v>1458</v>
      </c>
      <c r="O83" t="s">
        <v>1458</v>
      </c>
    </row>
    <row r="84" spans="1:15">
      <c r="A84" t="s">
        <v>1480</v>
      </c>
      <c r="B84" t="str">
        <f t="shared" si="1"/>
        <v>31078</v>
      </c>
      <c r="C84" t="s">
        <v>1458</v>
      </c>
      <c r="D84" t="s">
        <v>1458</v>
      </c>
      <c r="E84" t="s">
        <v>1458</v>
      </c>
      <c r="F84" t="s">
        <v>1458</v>
      </c>
      <c r="G84" t="s">
        <v>1458</v>
      </c>
      <c r="H84" t="s">
        <v>1458</v>
      </c>
      <c r="I84" t="s">
        <v>1458</v>
      </c>
      <c r="J84" t="s">
        <v>1458</v>
      </c>
      <c r="K84">
        <v>1</v>
      </c>
      <c r="L84" t="s">
        <v>1458</v>
      </c>
      <c r="M84">
        <v>1</v>
      </c>
      <c r="N84" t="s">
        <v>1458</v>
      </c>
      <c r="O84">
        <v>2</v>
      </c>
    </row>
    <row r="85" spans="1:15">
      <c r="A85" t="s">
        <v>1691</v>
      </c>
      <c r="B85" t="str">
        <f t="shared" si="1"/>
        <v>31079</v>
      </c>
      <c r="C85" t="s">
        <v>1458</v>
      </c>
      <c r="D85" t="s">
        <v>1458</v>
      </c>
      <c r="E85" t="s">
        <v>1458</v>
      </c>
      <c r="F85" t="s">
        <v>1458</v>
      </c>
      <c r="G85" t="s">
        <v>1458</v>
      </c>
      <c r="H85" t="s">
        <v>1458</v>
      </c>
      <c r="I85" t="s">
        <v>1458</v>
      </c>
      <c r="J85" t="s">
        <v>1458</v>
      </c>
      <c r="K85" t="s">
        <v>1458</v>
      </c>
      <c r="L85" t="s">
        <v>1458</v>
      </c>
      <c r="M85" t="s">
        <v>1458</v>
      </c>
      <c r="N85" t="s">
        <v>1458</v>
      </c>
      <c r="O85" t="s">
        <v>1458</v>
      </c>
    </row>
    <row r="86" spans="1:15">
      <c r="A86" t="s">
        <v>1481</v>
      </c>
      <c r="B86" t="str">
        <f t="shared" si="1"/>
        <v>31080</v>
      </c>
      <c r="C86" t="s">
        <v>1458</v>
      </c>
      <c r="D86" t="s">
        <v>1458</v>
      </c>
      <c r="E86" t="s">
        <v>1458</v>
      </c>
      <c r="F86" t="s">
        <v>1458</v>
      </c>
      <c r="G86" t="s">
        <v>1458</v>
      </c>
      <c r="H86" t="s">
        <v>1458</v>
      </c>
      <c r="I86" t="s">
        <v>1458</v>
      </c>
      <c r="J86" t="s">
        <v>1458</v>
      </c>
      <c r="K86" t="s">
        <v>1458</v>
      </c>
      <c r="L86" t="s">
        <v>1458</v>
      </c>
      <c r="M86" t="s">
        <v>1458</v>
      </c>
      <c r="N86" t="s">
        <v>1458</v>
      </c>
      <c r="O86" t="s">
        <v>1458</v>
      </c>
    </row>
    <row r="87" spans="1:15">
      <c r="A87" t="s">
        <v>1692</v>
      </c>
      <c r="B87" t="str">
        <f t="shared" si="1"/>
        <v>31081</v>
      </c>
      <c r="C87" t="s">
        <v>1458</v>
      </c>
      <c r="D87" t="s">
        <v>1458</v>
      </c>
      <c r="E87" t="s">
        <v>1458</v>
      </c>
      <c r="F87" t="s">
        <v>1458</v>
      </c>
      <c r="G87" t="s">
        <v>1458</v>
      </c>
      <c r="H87" t="s">
        <v>1458</v>
      </c>
      <c r="I87" t="s">
        <v>1458</v>
      </c>
      <c r="J87" t="s">
        <v>1458</v>
      </c>
      <c r="K87" t="s">
        <v>1458</v>
      </c>
      <c r="L87" t="s">
        <v>1458</v>
      </c>
      <c r="M87" t="s">
        <v>1458</v>
      </c>
      <c r="N87" t="s">
        <v>1458</v>
      </c>
      <c r="O87" t="s">
        <v>1458</v>
      </c>
    </row>
    <row r="88" spans="1:15">
      <c r="A88" t="s">
        <v>1693</v>
      </c>
      <c r="B88" t="str">
        <f t="shared" si="1"/>
        <v>31082</v>
      </c>
      <c r="C88" t="s">
        <v>1458</v>
      </c>
      <c r="D88" t="s">
        <v>1458</v>
      </c>
      <c r="E88" t="s">
        <v>1458</v>
      </c>
      <c r="F88" t="s">
        <v>1458</v>
      </c>
      <c r="G88" t="s">
        <v>1458</v>
      </c>
      <c r="H88" t="s">
        <v>1458</v>
      </c>
      <c r="I88" t="s">
        <v>1458</v>
      </c>
      <c r="J88" t="s">
        <v>1458</v>
      </c>
      <c r="K88" t="s">
        <v>1458</v>
      </c>
      <c r="L88" t="s">
        <v>1458</v>
      </c>
      <c r="M88" t="s">
        <v>1458</v>
      </c>
      <c r="N88" t="s">
        <v>1458</v>
      </c>
      <c r="O88" t="s">
        <v>1458</v>
      </c>
    </row>
    <row r="89" spans="1:15">
      <c r="A89" t="s">
        <v>1482</v>
      </c>
      <c r="B89" t="str">
        <f t="shared" si="1"/>
        <v>31082</v>
      </c>
      <c r="C89" t="s">
        <v>1458</v>
      </c>
      <c r="D89" t="s">
        <v>1458</v>
      </c>
      <c r="E89" t="s">
        <v>1458</v>
      </c>
      <c r="F89" t="s">
        <v>1458</v>
      </c>
      <c r="G89">
        <v>1</v>
      </c>
      <c r="H89">
        <v>2</v>
      </c>
      <c r="I89" t="s">
        <v>1458</v>
      </c>
      <c r="J89" t="s">
        <v>1458</v>
      </c>
      <c r="K89" t="s">
        <v>1458</v>
      </c>
      <c r="L89" t="s">
        <v>1458</v>
      </c>
      <c r="M89" t="s">
        <v>1458</v>
      </c>
      <c r="N89">
        <v>1</v>
      </c>
      <c r="O89">
        <v>4</v>
      </c>
    </row>
    <row r="90" spans="1:15">
      <c r="A90" t="s">
        <v>1694</v>
      </c>
      <c r="B90" t="str">
        <f t="shared" si="1"/>
        <v>31083</v>
      </c>
      <c r="C90" t="s">
        <v>1458</v>
      </c>
      <c r="D90" t="s">
        <v>1458</v>
      </c>
      <c r="E90" t="s">
        <v>1458</v>
      </c>
      <c r="F90" t="s">
        <v>1458</v>
      </c>
      <c r="G90" t="s">
        <v>1458</v>
      </c>
      <c r="H90" t="s">
        <v>1458</v>
      </c>
      <c r="I90" t="s">
        <v>1458</v>
      </c>
      <c r="J90" t="s">
        <v>1458</v>
      </c>
      <c r="K90" t="s">
        <v>1458</v>
      </c>
      <c r="L90" t="s">
        <v>1458</v>
      </c>
      <c r="M90" t="s">
        <v>1458</v>
      </c>
      <c r="N90" t="s">
        <v>1458</v>
      </c>
      <c r="O90" t="s">
        <v>1458</v>
      </c>
    </row>
    <row r="91" spans="1:15">
      <c r="A91" t="s">
        <v>1695</v>
      </c>
      <c r="B91" t="str">
        <f t="shared" si="1"/>
        <v>31084</v>
      </c>
      <c r="C91" t="s">
        <v>1458</v>
      </c>
      <c r="D91" t="s">
        <v>1458</v>
      </c>
      <c r="E91" t="s">
        <v>1458</v>
      </c>
      <c r="F91" t="s">
        <v>1458</v>
      </c>
      <c r="G91" t="s">
        <v>1458</v>
      </c>
      <c r="H91" t="s">
        <v>1458</v>
      </c>
      <c r="I91" t="s">
        <v>1458</v>
      </c>
      <c r="J91" t="s">
        <v>1458</v>
      </c>
      <c r="K91" t="s">
        <v>1458</v>
      </c>
      <c r="L91" t="s">
        <v>1458</v>
      </c>
      <c r="M91" t="s">
        <v>1458</v>
      </c>
      <c r="N91" t="s">
        <v>1458</v>
      </c>
      <c r="O91" t="s">
        <v>1458</v>
      </c>
    </row>
    <row r="92" spans="1:15">
      <c r="A92" t="s">
        <v>1696</v>
      </c>
      <c r="B92" t="str">
        <f t="shared" si="1"/>
        <v>31085</v>
      </c>
      <c r="C92" t="s">
        <v>1458</v>
      </c>
      <c r="D92" t="s">
        <v>1458</v>
      </c>
      <c r="E92" t="s">
        <v>1458</v>
      </c>
      <c r="F92" t="s">
        <v>1458</v>
      </c>
      <c r="G92" t="s">
        <v>1458</v>
      </c>
      <c r="H92" t="s">
        <v>1458</v>
      </c>
      <c r="I92" t="s">
        <v>1458</v>
      </c>
      <c r="J92" t="s">
        <v>1458</v>
      </c>
      <c r="K92" t="s">
        <v>1458</v>
      </c>
      <c r="L92" t="s">
        <v>1458</v>
      </c>
      <c r="M92" t="s">
        <v>1458</v>
      </c>
      <c r="N92" t="s">
        <v>1458</v>
      </c>
      <c r="O92" t="s">
        <v>1458</v>
      </c>
    </row>
    <row r="93" spans="1:15">
      <c r="A93" t="s">
        <v>1697</v>
      </c>
      <c r="B93" t="str">
        <f t="shared" si="1"/>
        <v>31085</v>
      </c>
      <c r="C93" t="s">
        <v>1458</v>
      </c>
      <c r="D93" t="s">
        <v>1458</v>
      </c>
      <c r="E93" t="s">
        <v>1458</v>
      </c>
      <c r="F93" t="s">
        <v>1458</v>
      </c>
      <c r="G93" t="s">
        <v>1458</v>
      </c>
      <c r="H93" t="s">
        <v>1458</v>
      </c>
      <c r="I93" t="s">
        <v>1458</v>
      </c>
      <c r="J93" t="s">
        <v>1458</v>
      </c>
      <c r="K93" t="s">
        <v>1458</v>
      </c>
      <c r="L93" t="s">
        <v>1458</v>
      </c>
      <c r="M93" t="s">
        <v>1458</v>
      </c>
      <c r="N93" t="s">
        <v>1458</v>
      </c>
      <c r="O93" t="s">
        <v>1458</v>
      </c>
    </row>
    <row r="94" spans="1:15">
      <c r="A94" t="s">
        <v>1698</v>
      </c>
      <c r="B94" t="str">
        <f t="shared" si="1"/>
        <v>31086</v>
      </c>
      <c r="C94" t="s">
        <v>1458</v>
      </c>
      <c r="D94" t="s">
        <v>1458</v>
      </c>
      <c r="E94" t="s">
        <v>1458</v>
      </c>
      <c r="F94" t="s">
        <v>1458</v>
      </c>
      <c r="G94" t="s">
        <v>1458</v>
      </c>
      <c r="H94" t="s">
        <v>1458</v>
      </c>
      <c r="I94" t="s">
        <v>1458</v>
      </c>
      <c r="J94" t="s">
        <v>1458</v>
      </c>
      <c r="K94" t="s">
        <v>1458</v>
      </c>
      <c r="L94" t="s">
        <v>1458</v>
      </c>
      <c r="M94" t="s">
        <v>1458</v>
      </c>
      <c r="N94" t="s">
        <v>1458</v>
      </c>
      <c r="O94" t="s">
        <v>1458</v>
      </c>
    </row>
    <row r="95" spans="1:15">
      <c r="A95" t="s">
        <v>1699</v>
      </c>
      <c r="B95" t="str">
        <f t="shared" si="1"/>
        <v>31087</v>
      </c>
      <c r="C95" t="s">
        <v>1458</v>
      </c>
      <c r="D95" t="s">
        <v>1458</v>
      </c>
      <c r="E95" t="s">
        <v>1458</v>
      </c>
      <c r="F95" t="s">
        <v>1458</v>
      </c>
      <c r="G95" t="s">
        <v>1458</v>
      </c>
      <c r="H95" t="s">
        <v>1458</v>
      </c>
      <c r="I95" t="s">
        <v>1458</v>
      </c>
      <c r="J95" t="s">
        <v>1458</v>
      </c>
      <c r="K95" t="s">
        <v>1458</v>
      </c>
      <c r="L95" t="s">
        <v>1458</v>
      </c>
      <c r="M95" t="s">
        <v>1458</v>
      </c>
      <c r="N95" t="s">
        <v>1458</v>
      </c>
      <c r="O95" t="s">
        <v>1458</v>
      </c>
    </row>
    <row r="96" spans="1:15">
      <c r="A96" t="s">
        <v>1700</v>
      </c>
      <c r="B96" t="str">
        <f t="shared" si="1"/>
        <v>31088</v>
      </c>
      <c r="C96" t="s">
        <v>1458</v>
      </c>
      <c r="D96" t="s">
        <v>1458</v>
      </c>
      <c r="E96" t="s">
        <v>1458</v>
      </c>
      <c r="F96" t="s">
        <v>1458</v>
      </c>
      <c r="G96" t="s">
        <v>1458</v>
      </c>
      <c r="H96" t="s">
        <v>1458</v>
      </c>
      <c r="I96" t="s">
        <v>1458</v>
      </c>
      <c r="J96" t="s">
        <v>1458</v>
      </c>
      <c r="K96" t="s">
        <v>1458</v>
      </c>
      <c r="L96" t="s">
        <v>1458</v>
      </c>
      <c r="M96" t="s">
        <v>1458</v>
      </c>
      <c r="N96" t="s">
        <v>1458</v>
      </c>
      <c r="O96" t="s">
        <v>1458</v>
      </c>
    </row>
    <row r="97" spans="1:15">
      <c r="A97" t="s">
        <v>1701</v>
      </c>
      <c r="B97" t="str">
        <f t="shared" si="1"/>
        <v>31089</v>
      </c>
      <c r="C97" t="s">
        <v>1458</v>
      </c>
      <c r="D97" t="s">
        <v>1458</v>
      </c>
      <c r="E97" t="s">
        <v>1458</v>
      </c>
      <c r="F97" t="s">
        <v>1458</v>
      </c>
      <c r="G97" t="s">
        <v>1458</v>
      </c>
      <c r="H97" t="s">
        <v>1458</v>
      </c>
      <c r="I97" t="s">
        <v>1458</v>
      </c>
      <c r="J97" t="s">
        <v>1458</v>
      </c>
      <c r="K97" t="s">
        <v>1458</v>
      </c>
      <c r="L97" t="s">
        <v>1458</v>
      </c>
      <c r="M97" t="s">
        <v>1458</v>
      </c>
      <c r="N97" t="s">
        <v>1458</v>
      </c>
      <c r="O97" t="s">
        <v>1458</v>
      </c>
    </row>
    <row r="98" spans="1:15">
      <c r="A98" t="s">
        <v>1702</v>
      </c>
      <c r="B98" t="str">
        <f t="shared" si="1"/>
        <v>31090</v>
      </c>
      <c r="C98" t="s">
        <v>1458</v>
      </c>
      <c r="D98" t="s">
        <v>1458</v>
      </c>
      <c r="E98" t="s">
        <v>1458</v>
      </c>
      <c r="F98" t="s">
        <v>1458</v>
      </c>
      <c r="G98" t="s">
        <v>1458</v>
      </c>
      <c r="H98" t="s">
        <v>1458</v>
      </c>
      <c r="I98" t="s">
        <v>1458</v>
      </c>
      <c r="J98" t="s">
        <v>1458</v>
      </c>
      <c r="K98" t="s">
        <v>1458</v>
      </c>
      <c r="L98" t="s">
        <v>1458</v>
      </c>
      <c r="M98" t="s">
        <v>1458</v>
      </c>
      <c r="N98" t="s">
        <v>1458</v>
      </c>
      <c r="O98" t="s">
        <v>1458</v>
      </c>
    </row>
    <row r="99" spans="1:15">
      <c r="A99" t="s">
        <v>1703</v>
      </c>
      <c r="B99" t="str">
        <f t="shared" si="1"/>
        <v>31091</v>
      </c>
      <c r="C99" t="s">
        <v>1458</v>
      </c>
      <c r="D99" t="s">
        <v>1458</v>
      </c>
      <c r="E99" t="s">
        <v>1458</v>
      </c>
      <c r="F99" t="s">
        <v>1458</v>
      </c>
      <c r="G99" t="s">
        <v>1458</v>
      </c>
      <c r="H99" t="s">
        <v>1458</v>
      </c>
      <c r="I99" t="s">
        <v>1458</v>
      </c>
      <c r="J99" t="s">
        <v>1458</v>
      </c>
      <c r="K99" t="s">
        <v>1458</v>
      </c>
      <c r="L99" t="s">
        <v>1458</v>
      </c>
      <c r="M99" t="s">
        <v>1458</v>
      </c>
      <c r="N99" t="s">
        <v>1458</v>
      </c>
      <c r="O99" t="s">
        <v>1458</v>
      </c>
    </row>
    <row r="100" spans="1:15">
      <c r="A100" t="s">
        <v>1483</v>
      </c>
      <c r="B100" t="str">
        <f t="shared" si="1"/>
        <v>31092</v>
      </c>
      <c r="C100" t="s">
        <v>1458</v>
      </c>
      <c r="D100" t="s">
        <v>1458</v>
      </c>
      <c r="E100" t="s">
        <v>1458</v>
      </c>
      <c r="F100" t="s">
        <v>1458</v>
      </c>
      <c r="G100" t="s">
        <v>1458</v>
      </c>
      <c r="H100" t="s">
        <v>1458</v>
      </c>
      <c r="I100" t="s">
        <v>1458</v>
      </c>
      <c r="J100" t="s">
        <v>1458</v>
      </c>
      <c r="K100" t="s">
        <v>1458</v>
      </c>
      <c r="L100" t="s">
        <v>1458</v>
      </c>
      <c r="M100" t="s">
        <v>1458</v>
      </c>
      <c r="N100" t="s">
        <v>1458</v>
      </c>
      <c r="O100" t="s">
        <v>1458</v>
      </c>
    </row>
    <row r="101" spans="1:15">
      <c r="A101" t="s">
        <v>1484</v>
      </c>
      <c r="B101" t="str">
        <f t="shared" si="1"/>
        <v>31092</v>
      </c>
      <c r="C101">
        <v>1</v>
      </c>
      <c r="D101" t="s">
        <v>1458</v>
      </c>
      <c r="E101">
        <v>1</v>
      </c>
      <c r="F101" t="s">
        <v>1458</v>
      </c>
      <c r="G101">
        <v>1</v>
      </c>
      <c r="H101" t="s">
        <v>1458</v>
      </c>
      <c r="I101" t="s">
        <v>1458</v>
      </c>
      <c r="J101" t="s">
        <v>1458</v>
      </c>
      <c r="K101" t="s">
        <v>1458</v>
      </c>
      <c r="L101" t="s">
        <v>1458</v>
      </c>
      <c r="M101" t="s">
        <v>1458</v>
      </c>
      <c r="N101" t="s">
        <v>1458</v>
      </c>
      <c r="O101">
        <v>3</v>
      </c>
    </row>
    <row r="102" spans="1:15">
      <c r="A102" t="s">
        <v>1704</v>
      </c>
      <c r="B102" t="str">
        <f t="shared" si="1"/>
        <v>31093</v>
      </c>
      <c r="C102" t="s">
        <v>1458</v>
      </c>
      <c r="D102" t="s">
        <v>1458</v>
      </c>
      <c r="E102" t="s">
        <v>1458</v>
      </c>
      <c r="F102" t="s">
        <v>1458</v>
      </c>
      <c r="G102" t="s">
        <v>1458</v>
      </c>
      <c r="H102" t="s">
        <v>1458</v>
      </c>
      <c r="I102" t="s">
        <v>1458</v>
      </c>
      <c r="J102" t="s">
        <v>1458</v>
      </c>
      <c r="K102" t="s">
        <v>1458</v>
      </c>
      <c r="L102" t="s">
        <v>1458</v>
      </c>
      <c r="M102" t="s">
        <v>1458</v>
      </c>
      <c r="N102" t="s">
        <v>1458</v>
      </c>
      <c r="O102" t="s">
        <v>1458</v>
      </c>
    </row>
    <row r="103" spans="1:15">
      <c r="A103" t="s">
        <v>1705</v>
      </c>
      <c r="B103" t="str">
        <f t="shared" si="1"/>
        <v>31094</v>
      </c>
      <c r="C103" t="s">
        <v>1458</v>
      </c>
      <c r="D103" t="s">
        <v>1458</v>
      </c>
      <c r="E103" t="s">
        <v>1458</v>
      </c>
      <c r="F103" t="s">
        <v>1458</v>
      </c>
      <c r="G103" t="s">
        <v>1458</v>
      </c>
      <c r="H103" t="s">
        <v>1458</v>
      </c>
      <c r="I103" t="s">
        <v>1458</v>
      </c>
      <c r="J103" t="s">
        <v>1458</v>
      </c>
      <c r="K103" t="s">
        <v>1458</v>
      </c>
      <c r="L103" t="s">
        <v>1458</v>
      </c>
      <c r="M103" t="s">
        <v>1458</v>
      </c>
      <c r="N103" t="s">
        <v>1458</v>
      </c>
      <c r="O103" t="s">
        <v>1458</v>
      </c>
    </row>
    <row r="104" spans="1:15">
      <c r="A104" t="s">
        <v>1706</v>
      </c>
      <c r="B104" t="str">
        <f t="shared" si="1"/>
        <v>31094</v>
      </c>
      <c r="C104" t="s">
        <v>1458</v>
      </c>
      <c r="D104" t="s">
        <v>1458</v>
      </c>
      <c r="E104" t="s">
        <v>1458</v>
      </c>
      <c r="F104" t="s">
        <v>1458</v>
      </c>
      <c r="G104" t="s">
        <v>1458</v>
      </c>
      <c r="H104" t="s">
        <v>1458</v>
      </c>
      <c r="I104" t="s">
        <v>1458</v>
      </c>
      <c r="J104" t="s">
        <v>1458</v>
      </c>
      <c r="K104" t="s">
        <v>1458</v>
      </c>
      <c r="L104" t="s">
        <v>1458</v>
      </c>
      <c r="M104" t="s">
        <v>1458</v>
      </c>
      <c r="N104" t="s">
        <v>1458</v>
      </c>
      <c r="O104" t="s">
        <v>1458</v>
      </c>
    </row>
    <row r="105" spans="1:15">
      <c r="A105" t="s">
        <v>1707</v>
      </c>
      <c r="B105" t="str">
        <f t="shared" si="1"/>
        <v>31095</v>
      </c>
      <c r="C105" t="s">
        <v>1458</v>
      </c>
      <c r="D105" t="s">
        <v>1458</v>
      </c>
      <c r="E105" t="s">
        <v>1458</v>
      </c>
      <c r="F105" t="s">
        <v>1458</v>
      </c>
      <c r="G105" t="s">
        <v>1458</v>
      </c>
      <c r="H105" t="s">
        <v>1458</v>
      </c>
      <c r="I105" t="s">
        <v>1458</v>
      </c>
      <c r="J105" t="s">
        <v>1458</v>
      </c>
      <c r="K105" t="s">
        <v>1458</v>
      </c>
      <c r="L105" t="s">
        <v>1458</v>
      </c>
      <c r="M105" t="s">
        <v>1458</v>
      </c>
      <c r="N105" t="s">
        <v>1458</v>
      </c>
      <c r="O105" t="s">
        <v>1458</v>
      </c>
    </row>
    <row r="106" spans="1:15">
      <c r="A106" t="s">
        <v>1708</v>
      </c>
      <c r="B106" t="str">
        <f t="shared" si="1"/>
        <v>31096</v>
      </c>
      <c r="C106" t="s">
        <v>1458</v>
      </c>
      <c r="D106" t="s">
        <v>1458</v>
      </c>
      <c r="E106" t="s">
        <v>1458</v>
      </c>
      <c r="F106" t="s">
        <v>1458</v>
      </c>
      <c r="G106" t="s">
        <v>1458</v>
      </c>
      <c r="H106" t="s">
        <v>1458</v>
      </c>
      <c r="I106" t="s">
        <v>1458</v>
      </c>
      <c r="J106" t="s">
        <v>1458</v>
      </c>
      <c r="K106" t="s">
        <v>1458</v>
      </c>
      <c r="L106" t="s">
        <v>1458</v>
      </c>
      <c r="M106" t="s">
        <v>1458</v>
      </c>
      <c r="N106" t="s">
        <v>1458</v>
      </c>
      <c r="O106" t="s">
        <v>1458</v>
      </c>
    </row>
    <row r="107" spans="1:15">
      <c r="A107" t="s">
        <v>1709</v>
      </c>
      <c r="B107" t="str">
        <f t="shared" si="1"/>
        <v>31097</v>
      </c>
      <c r="C107" t="s">
        <v>1458</v>
      </c>
      <c r="D107" t="s">
        <v>1458</v>
      </c>
      <c r="E107" t="s">
        <v>1458</v>
      </c>
      <c r="F107" t="s">
        <v>1458</v>
      </c>
      <c r="G107" t="s">
        <v>1458</v>
      </c>
      <c r="H107" t="s">
        <v>1458</v>
      </c>
      <c r="I107" t="s">
        <v>1458</v>
      </c>
      <c r="J107" t="s">
        <v>1458</v>
      </c>
      <c r="K107" t="s">
        <v>1458</v>
      </c>
      <c r="L107" t="s">
        <v>1458</v>
      </c>
      <c r="M107" t="s">
        <v>1458</v>
      </c>
      <c r="N107" t="s">
        <v>1458</v>
      </c>
      <c r="O107" t="s">
        <v>1458</v>
      </c>
    </row>
    <row r="108" spans="1:15">
      <c r="A108" t="s">
        <v>1710</v>
      </c>
      <c r="B108" t="str">
        <f t="shared" si="1"/>
        <v>31098</v>
      </c>
      <c r="C108" t="s">
        <v>1458</v>
      </c>
      <c r="D108" t="s">
        <v>1458</v>
      </c>
      <c r="E108" t="s">
        <v>1458</v>
      </c>
      <c r="F108" t="s">
        <v>1458</v>
      </c>
      <c r="G108" t="s">
        <v>1458</v>
      </c>
      <c r="H108" t="s">
        <v>1458</v>
      </c>
      <c r="I108" t="s">
        <v>1458</v>
      </c>
      <c r="J108" t="s">
        <v>1458</v>
      </c>
      <c r="K108" t="s">
        <v>1458</v>
      </c>
      <c r="L108" t="s">
        <v>1458</v>
      </c>
      <c r="M108" t="s">
        <v>1458</v>
      </c>
      <c r="N108" t="s">
        <v>1458</v>
      </c>
      <c r="O108" t="s">
        <v>1458</v>
      </c>
    </row>
    <row r="109" spans="1:15">
      <c r="A109" t="s">
        <v>1711</v>
      </c>
      <c r="B109" t="str">
        <f t="shared" si="1"/>
        <v>31099</v>
      </c>
      <c r="C109" t="s">
        <v>1458</v>
      </c>
      <c r="D109" t="s">
        <v>1458</v>
      </c>
      <c r="E109" t="s">
        <v>1458</v>
      </c>
      <c r="F109" t="s">
        <v>1458</v>
      </c>
      <c r="G109" t="s">
        <v>1458</v>
      </c>
      <c r="H109" t="s">
        <v>1458</v>
      </c>
      <c r="I109" t="s">
        <v>1458</v>
      </c>
      <c r="J109" t="s">
        <v>1458</v>
      </c>
      <c r="K109" t="s">
        <v>1458</v>
      </c>
      <c r="L109" t="s">
        <v>1458</v>
      </c>
      <c r="M109" t="s">
        <v>1458</v>
      </c>
      <c r="N109" t="s">
        <v>1458</v>
      </c>
      <c r="O109" t="s">
        <v>1458</v>
      </c>
    </row>
    <row r="110" spans="1:15">
      <c r="A110" t="s">
        <v>1712</v>
      </c>
      <c r="B110" t="str">
        <f t="shared" si="1"/>
        <v>31100</v>
      </c>
      <c r="C110" t="s">
        <v>1458</v>
      </c>
      <c r="D110" t="s">
        <v>1458</v>
      </c>
      <c r="E110" t="s">
        <v>1458</v>
      </c>
      <c r="F110" t="s">
        <v>1458</v>
      </c>
      <c r="G110" t="s">
        <v>1458</v>
      </c>
      <c r="H110" t="s">
        <v>1458</v>
      </c>
      <c r="I110" t="s">
        <v>1458</v>
      </c>
      <c r="J110" t="s">
        <v>1458</v>
      </c>
      <c r="K110" t="s">
        <v>1458</v>
      </c>
      <c r="L110" t="s">
        <v>1458</v>
      </c>
      <c r="M110" t="s">
        <v>1458</v>
      </c>
      <c r="N110" t="s">
        <v>1458</v>
      </c>
      <c r="O110" t="s">
        <v>1458</v>
      </c>
    </row>
    <row r="111" spans="1:15">
      <c r="A111" t="s">
        <v>1713</v>
      </c>
      <c r="B111" t="str">
        <f t="shared" si="1"/>
        <v>31101</v>
      </c>
      <c r="C111" t="s">
        <v>1458</v>
      </c>
      <c r="D111" t="s">
        <v>1458</v>
      </c>
      <c r="E111" t="s">
        <v>1458</v>
      </c>
      <c r="F111" t="s">
        <v>1458</v>
      </c>
      <c r="G111" t="s">
        <v>1458</v>
      </c>
      <c r="H111" t="s">
        <v>1458</v>
      </c>
      <c r="I111" t="s">
        <v>1458</v>
      </c>
      <c r="J111" t="s">
        <v>1458</v>
      </c>
      <c r="K111" t="s">
        <v>1458</v>
      </c>
      <c r="L111" t="s">
        <v>1458</v>
      </c>
      <c r="M111" t="s">
        <v>1458</v>
      </c>
      <c r="N111" t="s">
        <v>1458</v>
      </c>
      <c r="O111" t="s">
        <v>1458</v>
      </c>
    </row>
    <row r="112" spans="1:15">
      <c r="A112" t="s">
        <v>1714</v>
      </c>
      <c r="B112" t="str">
        <f t="shared" si="1"/>
        <v>31102</v>
      </c>
      <c r="C112" t="s">
        <v>1458</v>
      </c>
      <c r="D112" t="s">
        <v>1458</v>
      </c>
      <c r="E112" t="s">
        <v>1458</v>
      </c>
      <c r="F112" t="s">
        <v>1458</v>
      </c>
      <c r="G112" t="s">
        <v>1458</v>
      </c>
      <c r="H112" t="s">
        <v>1458</v>
      </c>
      <c r="I112" t="s">
        <v>1458</v>
      </c>
      <c r="J112" t="s">
        <v>1458</v>
      </c>
      <c r="K112" t="s">
        <v>1458</v>
      </c>
      <c r="L112" t="s">
        <v>1458</v>
      </c>
      <c r="M112" t="s">
        <v>1458</v>
      </c>
      <c r="N112" t="s">
        <v>1458</v>
      </c>
      <c r="O112" t="s">
        <v>1458</v>
      </c>
    </row>
    <row r="113" spans="1:15">
      <c r="A113" t="s">
        <v>1715</v>
      </c>
      <c r="B113" t="str">
        <f t="shared" si="1"/>
        <v>31103</v>
      </c>
      <c r="C113" t="s">
        <v>1458</v>
      </c>
      <c r="D113" t="s">
        <v>1458</v>
      </c>
      <c r="E113" t="s">
        <v>1458</v>
      </c>
      <c r="F113" t="s">
        <v>1458</v>
      </c>
      <c r="G113" t="s">
        <v>1458</v>
      </c>
      <c r="H113" t="s">
        <v>1458</v>
      </c>
      <c r="I113" t="s">
        <v>1458</v>
      </c>
      <c r="J113" t="s">
        <v>1458</v>
      </c>
      <c r="K113" t="s">
        <v>1458</v>
      </c>
      <c r="L113" t="s">
        <v>1458</v>
      </c>
      <c r="M113" t="s">
        <v>1458</v>
      </c>
      <c r="N113" t="s">
        <v>1458</v>
      </c>
      <c r="O113" t="s">
        <v>1458</v>
      </c>
    </row>
    <row r="114" spans="1:15">
      <c r="A114" t="s">
        <v>1716</v>
      </c>
      <c r="B114" t="str">
        <f t="shared" si="1"/>
        <v>31104</v>
      </c>
      <c r="C114" t="s">
        <v>1458</v>
      </c>
      <c r="D114" t="s">
        <v>1458</v>
      </c>
      <c r="E114" t="s">
        <v>1458</v>
      </c>
      <c r="F114" t="s">
        <v>1458</v>
      </c>
      <c r="G114" t="s">
        <v>1458</v>
      </c>
      <c r="H114" t="s">
        <v>1458</v>
      </c>
      <c r="I114" t="s">
        <v>1458</v>
      </c>
      <c r="J114" t="s">
        <v>1458</v>
      </c>
      <c r="K114" t="s">
        <v>1458</v>
      </c>
      <c r="L114" t="s">
        <v>1458</v>
      </c>
      <c r="M114" t="s">
        <v>1458</v>
      </c>
      <c r="N114" t="s">
        <v>1458</v>
      </c>
      <c r="O114" t="s">
        <v>1458</v>
      </c>
    </row>
    <row r="115" spans="1:15">
      <c r="A115" t="s">
        <v>1717</v>
      </c>
      <c r="B115" t="str">
        <f t="shared" si="1"/>
        <v>31105</v>
      </c>
      <c r="C115" t="s">
        <v>1458</v>
      </c>
      <c r="D115" t="s">
        <v>1458</v>
      </c>
      <c r="E115" t="s">
        <v>1458</v>
      </c>
      <c r="F115" t="s">
        <v>1458</v>
      </c>
      <c r="G115" t="s">
        <v>1458</v>
      </c>
      <c r="H115" t="s">
        <v>1458</v>
      </c>
      <c r="I115" t="s">
        <v>1458</v>
      </c>
      <c r="J115" t="s">
        <v>1458</v>
      </c>
      <c r="K115" t="s">
        <v>1458</v>
      </c>
      <c r="L115" t="s">
        <v>1458</v>
      </c>
      <c r="M115" t="s">
        <v>1458</v>
      </c>
      <c r="N115" t="s">
        <v>1458</v>
      </c>
      <c r="O115" t="s">
        <v>1458</v>
      </c>
    </row>
    <row r="116" spans="1:15">
      <c r="A116" t="s">
        <v>1718</v>
      </c>
      <c r="B116" t="str">
        <f t="shared" si="1"/>
        <v>31106</v>
      </c>
      <c r="C116" t="s">
        <v>1458</v>
      </c>
      <c r="D116" t="s">
        <v>1458</v>
      </c>
      <c r="E116" t="s">
        <v>1458</v>
      </c>
      <c r="F116" t="s">
        <v>1458</v>
      </c>
      <c r="G116" t="s">
        <v>1458</v>
      </c>
      <c r="H116" t="s">
        <v>1458</v>
      </c>
      <c r="I116" t="s">
        <v>1458</v>
      </c>
      <c r="J116" t="s">
        <v>1458</v>
      </c>
      <c r="K116" t="s">
        <v>1458</v>
      </c>
      <c r="L116" t="s">
        <v>1458</v>
      </c>
      <c r="M116" t="s">
        <v>1458</v>
      </c>
      <c r="N116" t="s">
        <v>1458</v>
      </c>
      <c r="O116" t="s">
        <v>1458</v>
      </c>
    </row>
    <row r="117" spans="1:15">
      <c r="A117" t="s">
        <v>1719</v>
      </c>
      <c r="B117" t="str">
        <f t="shared" si="1"/>
        <v>31107</v>
      </c>
      <c r="C117" t="s">
        <v>1458</v>
      </c>
      <c r="D117" t="s">
        <v>1458</v>
      </c>
      <c r="E117" t="s">
        <v>1458</v>
      </c>
      <c r="F117" t="s">
        <v>1458</v>
      </c>
      <c r="G117" t="s">
        <v>1458</v>
      </c>
      <c r="H117" t="s">
        <v>1458</v>
      </c>
      <c r="I117" t="s">
        <v>1458</v>
      </c>
      <c r="J117" t="s">
        <v>1458</v>
      </c>
      <c r="K117" t="s">
        <v>1458</v>
      </c>
      <c r="L117" t="s">
        <v>1458</v>
      </c>
      <c r="M117" t="s">
        <v>1458</v>
      </c>
      <c r="N117" t="s">
        <v>1458</v>
      </c>
      <c r="O117" t="s">
        <v>1458</v>
      </c>
    </row>
    <row r="118" spans="1:15">
      <c r="A118" t="s">
        <v>1720</v>
      </c>
      <c r="B118" t="str">
        <f t="shared" si="1"/>
        <v>31108</v>
      </c>
      <c r="C118" t="s">
        <v>1458</v>
      </c>
      <c r="D118" t="s">
        <v>1458</v>
      </c>
      <c r="E118" t="s">
        <v>1458</v>
      </c>
      <c r="F118" t="s">
        <v>1458</v>
      </c>
      <c r="G118" t="s">
        <v>1458</v>
      </c>
      <c r="H118" t="s">
        <v>1458</v>
      </c>
      <c r="I118" t="s">
        <v>1458</v>
      </c>
      <c r="J118" t="s">
        <v>1458</v>
      </c>
      <c r="K118" t="s">
        <v>1458</v>
      </c>
      <c r="L118" t="s">
        <v>1458</v>
      </c>
      <c r="M118" t="s">
        <v>1458</v>
      </c>
      <c r="N118" t="s">
        <v>1458</v>
      </c>
      <c r="O118" t="s">
        <v>1458</v>
      </c>
    </row>
    <row r="119" spans="1:15">
      <c r="A119" t="s">
        <v>1721</v>
      </c>
      <c r="B119" t="str">
        <f t="shared" si="1"/>
        <v>31109</v>
      </c>
      <c r="C119" t="s">
        <v>1458</v>
      </c>
      <c r="D119" t="s">
        <v>1458</v>
      </c>
      <c r="E119" t="s">
        <v>1458</v>
      </c>
      <c r="F119" t="s">
        <v>1458</v>
      </c>
      <c r="G119" t="s">
        <v>1458</v>
      </c>
      <c r="H119" t="s">
        <v>1458</v>
      </c>
      <c r="I119" t="s">
        <v>1458</v>
      </c>
      <c r="J119" t="s">
        <v>1458</v>
      </c>
      <c r="K119" t="s">
        <v>1458</v>
      </c>
      <c r="L119" t="s">
        <v>1458</v>
      </c>
      <c r="M119" t="s">
        <v>1458</v>
      </c>
      <c r="N119" t="s">
        <v>1458</v>
      </c>
      <c r="O119" t="s">
        <v>1458</v>
      </c>
    </row>
    <row r="120" spans="1:15">
      <c r="A120" t="s">
        <v>1485</v>
      </c>
      <c r="B120" t="str">
        <f t="shared" si="1"/>
        <v>31110</v>
      </c>
      <c r="C120" t="s">
        <v>1458</v>
      </c>
      <c r="D120" t="s">
        <v>1458</v>
      </c>
      <c r="E120" t="s">
        <v>1458</v>
      </c>
      <c r="F120" t="s">
        <v>1458</v>
      </c>
      <c r="G120" t="s">
        <v>1458</v>
      </c>
      <c r="H120" t="s">
        <v>1458</v>
      </c>
      <c r="I120" t="s">
        <v>1458</v>
      </c>
      <c r="J120" t="s">
        <v>1458</v>
      </c>
      <c r="K120" t="s">
        <v>1458</v>
      </c>
      <c r="L120" t="s">
        <v>1458</v>
      </c>
      <c r="M120" t="s">
        <v>1458</v>
      </c>
      <c r="N120" t="s">
        <v>1458</v>
      </c>
      <c r="O120" t="s">
        <v>1458</v>
      </c>
    </row>
    <row r="121" spans="1:15">
      <c r="A121" t="s">
        <v>1722</v>
      </c>
      <c r="B121" t="str">
        <f t="shared" si="1"/>
        <v>31111</v>
      </c>
      <c r="C121" t="s">
        <v>1458</v>
      </c>
      <c r="D121" t="s">
        <v>1458</v>
      </c>
      <c r="E121" t="s">
        <v>1458</v>
      </c>
      <c r="F121" t="s">
        <v>1458</v>
      </c>
      <c r="G121" t="s">
        <v>1458</v>
      </c>
      <c r="H121" t="s">
        <v>1458</v>
      </c>
      <c r="I121" t="s">
        <v>1458</v>
      </c>
      <c r="J121" t="s">
        <v>1458</v>
      </c>
      <c r="K121" t="s">
        <v>1458</v>
      </c>
      <c r="L121" t="s">
        <v>1458</v>
      </c>
      <c r="M121" t="s">
        <v>1458</v>
      </c>
      <c r="N121" t="s">
        <v>1458</v>
      </c>
      <c r="O121" t="s">
        <v>1458</v>
      </c>
    </row>
    <row r="122" spans="1:15">
      <c r="A122" t="s">
        <v>1723</v>
      </c>
      <c r="B122" t="str">
        <f t="shared" si="1"/>
        <v>31111</v>
      </c>
      <c r="C122" t="s">
        <v>1458</v>
      </c>
      <c r="D122" t="s">
        <v>1458</v>
      </c>
      <c r="E122" t="s">
        <v>1458</v>
      </c>
      <c r="F122" t="s">
        <v>1458</v>
      </c>
      <c r="G122" t="s">
        <v>1458</v>
      </c>
      <c r="H122" t="s">
        <v>1458</v>
      </c>
      <c r="I122" t="s">
        <v>1458</v>
      </c>
      <c r="J122" t="s">
        <v>1458</v>
      </c>
      <c r="K122" t="s">
        <v>1458</v>
      </c>
      <c r="L122" t="s">
        <v>1458</v>
      </c>
      <c r="M122" t="s">
        <v>1458</v>
      </c>
      <c r="N122" t="s">
        <v>1458</v>
      </c>
      <c r="O122" t="s">
        <v>1458</v>
      </c>
    </row>
    <row r="123" spans="1:15">
      <c r="A123" t="s">
        <v>1724</v>
      </c>
      <c r="B123" t="str">
        <f t="shared" si="1"/>
        <v>31112</v>
      </c>
      <c r="C123">
        <v>1</v>
      </c>
      <c r="D123" t="s">
        <v>1458</v>
      </c>
      <c r="E123" t="s">
        <v>1458</v>
      </c>
      <c r="F123" t="s">
        <v>1458</v>
      </c>
      <c r="G123" t="s">
        <v>1458</v>
      </c>
      <c r="H123" t="s">
        <v>1458</v>
      </c>
      <c r="I123" t="s">
        <v>1458</v>
      </c>
      <c r="J123" t="s">
        <v>1458</v>
      </c>
      <c r="K123" t="s">
        <v>1458</v>
      </c>
      <c r="L123" t="s">
        <v>1458</v>
      </c>
      <c r="M123" t="s">
        <v>1458</v>
      </c>
      <c r="N123" t="s">
        <v>1458</v>
      </c>
      <c r="O123">
        <v>1</v>
      </c>
    </row>
    <row r="124" spans="1:15">
      <c r="A124" t="s">
        <v>1725</v>
      </c>
      <c r="B124" t="str">
        <f t="shared" si="1"/>
        <v>31113</v>
      </c>
      <c r="C124" t="s">
        <v>1458</v>
      </c>
      <c r="D124" t="s">
        <v>1458</v>
      </c>
      <c r="E124" t="s">
        <v>1458</v>
      </c>
      <c r="F124" t="s">
        <v>1458</v>
      </c>
      <c r="G124" t="s">
        <v>1458</v>
      </c>
      <c r="H124" t="s">
        <v>1458</v>
      </c>
      <c r="I124" t="s">
        <v>1458</v>
      </c>
      <c r="J124" t="s">
        <v>1458</v>
      </c>
      <c r="K124" t="s">
        <v>1458</v>
      </c>
      <c r="L124" t="s">
        <v>1458</v>
      </c>
      <c r="M124" t="s">
        <v>1458</v>
      </c>
      <c r="N124" t="s">
        <v>1458</v>
      </c>
      <c r="O124" t="s">
        <v>1458</v>
      </c>
    </row>
    <row r="125" spans="1:15">
      <c r="A125" t="s">
        <v>1726</v>
      </c>
      <c r="B125" t="str">
        <f t="shared" si="1"/>
        <v>31114</v>
      </c>
      <c r="C125" t="s">
        <v>1458</v>
      </c>
      <c r="D125" t="s">
        <v>1458</v>
      </c>
      <c r="E125" t="s">
        <v>1458</v>
      </c>
      <c r="F125" t="s">
        <v>1458</v>
      </c>
      <c r="G125" t="s">
        <v>1458</v>
      </c>
      <c r="H125" t="s">
        <v>1458</v>
      </c>
      <c r="I125" t="s">
        <v>1458</v>
      </c>
      <c r="J125" t="s">
        <v>1458</v>
      </c>
      <c r="K125" t="s">
        <v>1458</v>
      </c>
      <c r="L125" t="s">
        <v>1458</v>
      </c>
      <c r="M125" t="s">
        <v>1458</v>
      </c>
      <c r="N125" t="s">
        <v>1458</v>
      </c>
      <c r="O125" t="s">
        <v>1458</v>
      </c>
    </row>
    <row r="126" spans="1:15">
      <c r="A126" t="s">
        <v>1727</v>
      </c>
      <c r="B126" t="str">
        <f t="shared" si="1"/>
        <v>31115</v>
      </c>
      <c r="C126" t="s">
        <v>1458</v>
      </c>
      <c r="D126" t="s">
        <v>1458</v>
      </c>
      <c r="E126" t="s">
        <v>1458</v>
      </c>
      <c r="F126" t="s">
        <v>1458</v>
      </c>
      <c r="G126" t="s">
        <v>1458</v>
      </c>
      <c r="H126" t="s">
        <v>1458</v>
      </c>
      <c r="I126" t="s">
        <v>1458</v>
      </c>
      <c r="J126" t="s">
        <v>1458</v>
      </c>
      <c r="K126" t="s">
        <v>1458</v>
      </c>
      <c r="L126" t="s">
        <v>1458</v>
      </c>
      <c r="M126" t="s">
        <v>1458</v>
      </c>
      <c r="N126" t="s">
        <v>1458</v>
      </c>
      <c r="O126" t="s">
        <v>1458</v>
      </c>
    </row>
    <row r="127" spans="1:15">
      <c r="A127" t="s">
        <v>1728</v>
      </c>
      <c r="B127" t="str">
        <f t="shared" si="1"/>
        <v>31116</v>
      </c>
      <c r="C127" t="s">
        <v>1458</v>
      </c>
      <c r="D127" t="s">
        <v>1458</v>
      </c>
      <c r="E127" t="s">
        <v>1458</v>
      </c>
      <c r="F127" t="s">
        <v>1458</v>
      </c>
      <c r="G127" t="s">
        <v>1458</v>
      </c>
      <c r="H127" t="s">
        <v>1458</v>
      </c>
      <c r="I127" t="s">
        <v>1458</v>
      </c>
      <c r="J127" t="s">
        <v>1458</v>
      </c>
      <c r="K127" t="s">
        <v>1458</v>
      </c>
      <c r="L127" t="s">
        <v>1458</v>
      </c>
      <c r="M127" t="s">
        <v>1458</v>
      </c>
      <c r="N127" t="s">
        <v>1458</v>
      </c>
      <c r="O127" t="s">
        <v>1458</v>
      </c>
    </row>
    <row r="128" spans="1:15">
      <c r="A128" t="s">
        <v>1729</v>
      </c>
      <c r="B128" t="str">
        <f t="shared" si="1"/>
        <v>31117</v>
      </c>
      <c r="C128" t="s">
        <v>1458</v>
      </c>
      <c r="D128" t="s">
        <v>1458</v>
      </c>
      <c r="E128" t="s">
        <v>1458</v>
      </c>
      <c r="F128" t="s">
        <v>1458</v>
      </c>
      <c r="G128" t="s">
        <v>1458</v>
      </c>
      <c r="H128" t="s">
        <v>1458</v>
      </c>
      <c r="I128" t="s">
        <v>1458</v>
      </c>
      <c r="J128" t="s">
        <v>1458</v>
      </c>
      <c r="K128" t="s">
        <v>1458</v>
      </c>
      <c r="L128" t="s">
        <v>1458</v>
      </c>
      <c r="M128" t="s">
        <v>1458</v>
      </c>
      <c r="N128" t="s">
        <v>1458</v>
      </c>
      <c r="O128" t="s">
        <v>1458</v>
      </c>
    </row>
    <row r="129" spans="1:15">
      <c r="A129" t="s">
        <v>1730</v>
      </c>
      <c r="B129" t="str">
        <f t="shared" si="1"/>
        <v>31118</v>
      </c>
      <c r="C129" t="s">
        <v>1458</v>
      </c>
      <c r="D129" t="s">
        <v>1458</v>
      </c>
      <c r="E129" t="s">
        <v>1458</v>
      </c>
      <c r="F129" t="s">
        <v>1458</v>
      </c>
      <c r="G129" t="s">
        <v>1458</v>
      </c>
      <c r="H129" t="s">
        <v>1458</v>
      </c>
      <c r="I129" t="s">
        <v>1458</v>
      </c>
      <c r="J129" t="s">
        <v>1458</v>
      </c>
      <c r="K129" t="s">
        <v>1458</v>
      </c>
      <c r="L129" t="s">
        <v>1458</v>
      </c>
      <c r="M129" t="s">
        <v>1458</v>
      </c>
      <c r="N129" t="s">
        <v>1458</v>
      </c>
      <c r="O129" t="s">
        <v>1458</v>
      </c>
    </row>
    <row r="130" spans="1:15">
      <c r="A130" t="s">
        <v>1731</v>
      </c>
      <c r="B130" t="str">
        <f t="shared" si="1"/>
        <v>31119</v>
      </c>
      <c r="C130" t="s">
        <v>1458</v>
      </c>
      <c r="D130" t="s">
        <v>1458</v>
      </c>
      <c r="E130" t="s">
        <v>1458</v>
      </c>
      <c r="F130" t="s">
        <v>1458</v>
      </c>
      <c r="G130" t="s">
        <v>1458</v>
      </c>
      <c r="H130" t="s">
        <v>1458</v>
      </c>
      <c r="I130" t="s">
        <v>1458</v>
      </c>
      <c r="J130" t="s">
        <v>1458</v>
      </c>
      <c r="K130" t="s">
        <v>1458</v>
      </c>
      <c r="L130" t="s">
        <v>1458</v>
      </c>
      <c r="M130" t="s">
        <v>1458</v>
      </c>
      <c r="N130" t="s">
        <v>1458</v>
      </c>
      <c r="O130" t="s">
        <v>1458</v>
      </c>
    </row>
    <row r="131" spans="1:15">
      <c r="A131" t="s">
        <v>1732</v>
      </c>
      <c r="B131" t="str">
        <f t="shared" ref="B131:B194" si="2">MID(A131,1,5)</f>
        <v>31120</v>
      </c>
      <c r="C131" t="s">
        <v>1458</v>
      </c>
      <c r="D131" t="s">
        <v>1458</v>
      </c>
      <c r="E131" t="s">
        <v>1458</v>
      </c>
      <c r="F131">
        <v>1</v>
      </c>
      <c r="G131" t="s">
        <v>1458</v>
      </c>
      <c r="H131" t="s">
        <v>1458</v>
      </c>
      <c r="I131" t="s">
        <v>1458</v>
      </c>
      <c r="J131" t="s">
        <v>1458</v>
      </c>
      <c r="K131" t="s">
        <v>1458</v>
      </c>
      <c r="L131" t="s">
        <v>1458</v>
      </c>
      <c r="M131" t="s">
        <v>1458</v>
      </c>
      <c r="N131" t="s">
        <v>1458</v>
      </c>
      <c r="O131">
        <v>1</v>
      </c>
    </row>
    <row r="132" spans="1:15">
      <c r="A132" t="s">
        <v>1733</v>
      </c>
      <c r="B132" t="str">
        <f t="shared" si="2"/>
        <v>31120</v>
      </c>
      <c r="C132" t="s">
        <v>1458</v>
      </c>
      <c r="D132" t="s">
        <v>1458</v>
      </c>
      <c r="E132" t="s">
        <v>1458</v>
      </c>
      <c r="F132" t="s">
        <v>1458</v>
      </c>
      <c r="G132" t="s">
        <v>1458</v>
      </c>
      <c r="H132" t="s">
        <v>1458</v>
      </c>
      <c r="I132" t="s">
        <v>1458</v>
      </c>
      <c r="J132" t="s">
        <v>1458</v>
      </c>
      <c r="K132" t="s">
        <v>1458</v>
      </c>
      <c r="L132" t="s">
        <v>1458</v>
      </c>
      <c r="M132" t="s">
        <v>1458</v>
      </c>
      <c r="N132" t="s">
        <v>1458</v>
      </c>
      <c r="O132" t="s">
        <v>1458</v>
      </c>
    </row>
    <row r="133" spans="1:15">
      <c r="A133" t="s">
        <v>1734</v>
      </c>
      <c r="B133" t="str">
        <f t="shared" si="2"/>
        <v>31121</v>
      </c>
      <c r="C133" t="s">
        <v>1458</v>
      </c>
      <c r="D133" t="s">
        <v>1458</v>
      </c>
      <c r="E133" t="s">
        <v>1458</v>
      </c>
      <c r="F133" t="s">
        <v>1458</v>
      </c>
      <c r="G133" t="s">
        <v>1458</v>
      </c>
      <c r="H133" t="s">
        <v>1458</v>
      </c>
      <c r="I133" t="s">
        <v>1458</v>
      </c>
      <c r="J133" t="s">
        <v>1458</v>
      </c>
      <c r="K133" t="s">
        <v>1458</v>
      </c>
      <c r="L133" t="s">
        <v>1458</v>
      </c>
      <c r="M133">
        <v>1</v>
      </c>
      <c r="N133" t="s">
        <v>1458</v>
      </c>
      <c r="O133">
        <v>1</v>
      </c>
    </row>
    <row r="134" spans="1:15">
      <c r="A134" t="s">
        <v>1486</v>
      </c>
      <c r="B134" t="str">
        <f t="shared" si="2"/>
        <v>31122</v>
      </c>
      <c r="C134" t="s">
        <v>1458</v>
      </c>
      <c r="D134" t="s">
        <v>1458</v>
      </c>
      <c r="E134">
        <v>1</v>
      </c>
      <c r="F134">
        <v>1</v>
      </c>
      <c r="G134" t="s">
        <v>1458</v>
      </c>
      <c r="H134" t="s">
        <v>1458</v>
      </c>
      <c r="I134" t="s">
        <v>1458</v>
      </c>
      <c r="J134" t="s">
        <v>1458</v>
      </c>
      <c r="K134" t="s">
        <v>1458</v>
      </c>
      <c r="L134" t="s">
        <v>1458</v>
      </c>
      <c r="M134" t="s">
        <v>1458</v>
      </c>
      <c r="N134" t="s">
        <v>1458</v>
      </c>
      <c r="O134">
        <v>2</v>
      </c>
    </row>
    <row r="135" spans="1:15">
      <c r="A135" t="s">
        <v>1735</v>
      </c>
      <c r="B135" t="str">
        <f t="shared" si="2"/>
        <v>31123</v>
      </c>
      <c r="C135" t="s">
        <v>1458</v>
      </c>
      <c r="D135" t="s">
        <v>1458</v>
      </c>
      <c r="E135" t="s">
        <v>1458</v>
      </c>
      <c r="F135" t="s">
        <v>1458</v>
      </c>
      <c r="G135" t="s">
        <v>1458</v>
      </c>
      <c r="H135" t="s">
        <v>1458</v>
      </c>
      <c r="I135" t="s">
        <v>1458</v>
      </c>
      <c r="J135" t="s">
        <v>1458</v>
      </c>
      <c r="K135" t="s">
        <v>1458</v>
      </c>
      <c r="L135" t="s">
        <v>1458</v>
      </c>
      <c r="M135" t="s">
        <v>1458</v>
      </c>
      <c r="N135" t="s">
        <v>1458</v>
      </c>
      <c r="O135" t="s">
        <v>1458</v>
      </c>
    </row>
    <row r="136" spans="1:15">
      <c r="A136" t="s">
        <v>1736</v>
      </c>
      <c r="B136" t="str">
        <f t="shared" si="2"/>
        <v>31124</v>
      </c>
      <c r="C136" t="s">
        <v>1458</v>
      </c>
      <c r="D136" t="s">
        <v>1458</v>
      </c>
      <c r="E136" t="s">
        <v>1458</v>
      </c>
      <c r="F136" t="s">
        <v>1458</v>
      </c>
      <c r="G136" t="s">
        <v>1458</v>
      </c>
      <c r="H136" t="s">
        <v>1458</v>
      </c>
      <c r="I136" t="s">
        <v>1458</v>
      </c>
      <c r="J136" t="s">
        <v>1458</v>
      </c>
      <c r="K136" t="s">
        <v>1458</v>
      </c>
      <c r="L136" t="s">
        <v>1458</v>
      </c>
      <c r="M136" t="s">
        <v>1458</v>
      </c>
      <c r="N136" t="s">
        <v>1458</v>
      </c>
      <c r="O136" t="s">
        <v>1458</v>
      </c>
    </row>
    <row r="137" spans="1:15">
      <c r="A137" t="s">
        <v>1487</v>
      </c>
      <c r="B137" t="str">
        <f t="shared" si="2"/>
        <v>31125</v>
      </c>
      <c r="C137" t="s">
        <v>1458</v>
      </c>
      <c r="D137" t="s">
        <v>1458</v>
      </c>
      <c r="E137" t="s">
        <v>1458</v>
      </c>
      <c r="F137" t="s">
        <v>1458</v>
      </c>
      <c r="G137">
        <v>1</v>
      </c>
      <c r="H137" t="s">
        <v>1458</v>
      </c>
      <c r="I137" t="s">
        <v>1458</v>
      </c>
      <c r="J137" t="s">
        <v>1458</v>
      </c>
      <c r="K137" t="s">
        <v>1458</v>
      </c>
      <c r="L137" t="s">
        <v>1458</v>
      </c>
      <c r="M137" t="s">
        <v>1458</v>
      </c>
      <c r="N137" t="s">
        <v>1458</v>
      </c>
      <c r="O137">
        <v>1</v>
      </c>
    </row>
    <row r="138" spans="1:15">
      <c r="A138" t="s">
        <v>1737</v>
      </c>
      <c r="B138" t="str">
        <f t="shared" si="2"/>
        <v>31126</v>
      </c>
      <c r="C138" t="s">
        <v>1458</v>
      </c>
      <c r="D138" t="s">
        <v>1458</v>
      </c>
      <c r="E138" t="s">
        <v>1458</v>
      </c>
      <c r="F138" t="s">
        <v>1458</v>
      </c>
      <c r="G138" t="s">
        <v>1458</v>
      </c>
      <c r="H138" t="s">
        <v>1458</v>
      </c>
      <c r="I138" t="s">
        <v>1458</v>
      </c>
      <c r="J138" t="s">
        <v>1458</v>
      </c>
      <c r="K138" t="s">
        <v>1458</v>
      </c>
      <c r="L138" t="s">
        <v>1458</v>
      </c>
      <c r="M138" t="s">
        <v>1458</v>
      </c>
      <c r="N138" t="s">
        <v>1458</v>
      </c>
      <c r="O138" t="s">
        <v>1458</v>
      </c>
    </row>
    <row r="139" spans="1:15">
      <c r="A139" t="s">
        <v>1738</v>
      </c>
      <c r="B139" t="str">
        <f t="shared" si="2"/>
        <v>31126</v>
      </c>
      <c r="C139" t="s">
        <v>1458</v>
      </c>
      <c r="D139" t="s">
        <v>1458</v>
      </c>
      <c r="E139" t="s">
        <v>1458</v>
      </c>
      <c r="F139" t="s">
        <v>1458</v>
      </c>
      <c r="G139" t="s">
        <v>1458</v>
      </c>
      <c r="H139" t="s">
        <v>1458</v>
      </c>
      <c r="I139" t="s">
        <v>1458</v>
      </c>
      <c r="J139" t="s">
        <v>1458</v>
      </c>
      <c r="K139" t="s">
        <v>1458</v>
      </c>
      <c r="L139" t="s">
        <v>1458</v>
      </c>
      <c r="M139" t="s">
        <v>1458</v>
      </c>
      <c r="N139" t="s">
        <v>1458</v>
      </c>
      <c r="O139" t="s">
        <v>1458</v>
      </c>
    </row>
    <row r="140" spans="1:15">
      <c r="A140" t="s">
        <v>1739</v>
      </c>
      <c r="B140" t="str">
        <f t="shared" si="2"/>
        <v>31127</v>
      </c>
      <c r="C140" t="s">
        <v>1458</v>
      </c>
      <c r="D140" t="s">
        <v>1458</v>
      </c>
      <c r="E140" t="s">
        <v>1458</v>
      </c>
      <c r="F140" t="s">
        <v>1458</v>
      </c>
      <c r="G140" t="s">
        <v>1458</v>
      </c>
      <c r="H140" t="s">
        <v>1458</v>
      </c>
      <c r="I140" t="s">
        <v>1458</v>
      </c>
      <c r="J140" t="s">
        <v>1458</v>
      </c>
      <c r="K140" t="s">
        <v>1458</v>
      </c>
      <c r="L140" t="s">
        <v>1458</v>
      </c>
      <c r="M140" t="s">
        <v>1458</v>
      </c>
      <c r="N140" t="s">
        <v>1458</v>
      </c>
      <c r="O140" t="s">
        <v>1458</v>
      </c>
    </row>
    <row r="141" spans="1:15">
      <c r="A141" t="s">
        <v>1740</v>
      </c>
      <c r="B141" t="str">
        <f t="shared" si="2"/>
        <v>31128</v>
      </c>
      <c r="C141" t="s">
        <v>1458</v>
      </c>
      <c r="D141" t="s">
        <v>1458</v>
      </c>
      <c r="E141" t="s">
        <v>1458</v>
      </c>
      <c r="F141" t="s">
        <v>1458</v>
      </c>
      <c r="G141" t="s">
        <v>1458</v>
      </c>
      <c r="H141" t="s">
        <v>1458</v>
      </c>
      <c r="I141" t="s">
        <v>1458</v>
      </c>
      <c r="J141" t="s">
        <v>1458</v>
      </c>
      <c r="K141" t="s">
        <v>1458</v>
      </c>
      <c r="L141" t="s">
        <v>1458</v>
      </c>
      <c r="M141" t="s">
        <v>1458</v>
      </c>
      <c r="N141" t="s">
        <v>1458</v>
      </c>
      <c r="O141" t="s">
        <v>1458</v>
      </c>
    </row>
    <row r="142" spans="1:15">
      <c r="A142" t="s">
        <v>1741</v>
      </c>
      <c r="B142" t="str">
        <f t="shared" si="2"/>
        <v>31129</v>
      </c>
      <c r="C142" t="s">
        <v>1458</v>
      </c>
      <c r="D142" t="s">
        <v>1458</v>
      </c>
      <c r="E142" t="s">
        <v>1458</v>
      </c>
      <c r="F142" t="s">
        <v>1458</v>
      </c>
      <c r="G142" t="s">
        <v>1458</v>
      </c>
      <c r="H142" t="s">
        <v>1458</v>
      </c>
      <c r="I142" t="s">
        <v>1458</v>
      </c>
      <c r="J142" t="s">
        <v>1458</v>
      </c>
      <c r="K142" t="s">
        <v>1458</v>
      </c>
      <c r="L142" t="s">
        <v>1458</v>
      </c>
      <c r="M142" t="s">
        <v>1458</v>
      </c>
      <c r="N142" t="s">
        <v>1458</v>
      </c>
      <c r="O142" t="s">
        <v>1458</v>
      </c>
    </row>
    <row r="143" spans="1:15">
      <c r="A143" t="s">
        <v>1742</v>
      </c>
      <c r="B143" t="str">
        <f t="shared" si="2"/>
        <v>31130</v>
      </c>
      <c r="C143" t="s">
        <v>1458</v>
      </c>
      <c r="D143" t="s">
        <v>1458</v>
      </c>
      <c r="E143" t="s">
        <v>1458</v>
      </c>
      <c r="F143" t="s">
        <v>1458</v>
      </c>
      <c r="G143" t="s">
        <v>1458</v>
      </c>
      <c r="H143" t="s">
        <v>1458</v>
      </c>
      <c r="I143" t="s">
        <v>1458</v>
      </c>
      <c r="J143" t="s">
        <v>1458</v>
      </c>
      <c r="K143" t="s">
        <v>1458</v>
      </c>
      <c r="L143" t="s">
        <v>1458</v>
      </c>
      <c r="M143" t="s">
        <v>1458</v>
      </c>
      <c r="N143" t="s">
        <v>1458</v>
      </c>
      <c r="O143" t="s">
        <v>1458</v>
      </c>
    </row>
    <row r="144" spans="1:15">
      <c r="A144" t="s">
        <v>1743</v>
      </c>
      <c r="B144" t="str">
        <f t="shared" si="2"/>
        <v>31131</v>
      </c>
      <c r="C144" t="s">
        <v>1458</v>
      </c>
      <c r="D144" t="s">
        <v>1458</v>
      </c>
      <c r="E144" t="s">
        <v>1458</v>
      </c>
      <c r="F144" t="s">
        <v>1458</v>
      </c>
      <c r="G144" t="s">
        <v>1458</v>
      </c>
      <c r="H144" t="s">
        <v>1458</v>
      </c>
      <c r="I144" t="s">
        <v>1458</v>
      </c>
      <c r="J144" t="s">
        <v>1458</v>
      </c>
      <c r="K144" t="s">
        <v>1458</v>
      </c>
      <c r="L144">
        <v>1</v>
      </c>
      <c r="M144" t="s">
        <v>1458</v>
      </c>
      <c r="N144" t="s">
        <v>1458</v>
      </c>
      <c r="O144">
        <v>1</v>
      </c>
    </row>
    <row r="145" spans="1:15">
      <c r="A145" t="s">
        <v>1744</v>
      </c>
      <c r="B145" t="str">
        <f t="shared" si="2"/>
        <v>31132</v>
      </c>
      <c r="C145" t="s">
        <v>1458</v>
      </c>
      <c r="D145">
        <v>1</v>
      </c>
      <c r="E145" t="s">
        <v>1458</v>
      </c>
      <c r="F145" t="s">
        <v>1458</v>
      </c>
      <c r="G145" t="s">
        <v>1458</v>
      </c>
      <c r="H145" t="s">
        <v>1458</v>
      </c>
      <c r="I145" t="s">
        <v>1458</v>
      </c>
      <c r="J145" t="s">
        <v>1458</v>
      </c>
      <c r="K145" t="s">
        <v>1458</v>
      </c>
      <c r="L145" t="s">
        <v>1458</v>
      </c>
      <c r="M145" t="s">
        <v>1458</v>
      </c>
      <c r="N145" t="s">
        <v>1458</v>
      </c>
      <c r="O145">
        <v>1</v>
      </c>
    </row>
    <row r="146" spans="1:15">
      <c r="A146" t="s">
        <v>1488</v>
      </c>
      <c r="B146" t="str">
        <f t="shared" si="2"/>
        <v>31133</v>
      </c>
      <c r="C146" t="s">
        <v>1458</v>
      </c>
      <c r="D146" t="s">
        <v>1458</v>
      </c>
      <c r="E146" t="s">
        <v>1458</v>
      </c>
      <c r="F146" t="s">
        <v>1458</v>
      </c>
      <c r="G146" t="s">
        <v>1458</v>
      </c>
      <c r="H146" t="s">
        <v>1458</v>
      </c>
      <c r="I146" t="s">
        <v>1458</v>
      </c>
      <c r="J146" t="s">
        <v>1458</v>
      </c>
      <c r="K146" t="s">
        <v>1458</v>
      </c>
      <c r="L146" t="s">
        <v>1458</v>
      </c>
      <c r="M146" t="s">
        <v>1458</v>
      </c>
      <c r="N146" t="s">
        <v>1458</v>
      </c>
      <c r="O146" t="s">
        <v>1458</v>
      </c>
    </row>
    <row r="147" spans="1:15">
      <c r="A147" t="s">
        <v>1745</v>
      </c>
      <c r="B147" t="str">
        <f t="shared" si="2"/>
        <v>31134</v>
      </c>
      <c r="C147" t="s">
        <v>1458</v>
      </c>
      <c r="D147" t="s">
        <v>1458</v>
      </c>
      <c r="E147" t="s">
        <v>1458</v>
      </c>
      <c r="F147" t="s">
        <v>1458</v>
      </c>
      <c r="G147" t="s">
        <v>1458</v>
      </c>
      <c r="H147" t="s">
        <v>1458</v>
      </c>
      <c r="I147" t="s">
        <v>1458</v>
      </c>
      <c r="J147" t="s">
        <v>1458</v>
      </c>
      <c r="K147" t="s">
        <v>1458</v>
      </c>
      <c r="L147" t="s">
        <v>1458</v>
      </c>
      <c r="M147" t="s">
        <v>1458</v>
      </c>
      <c r="N147" t="s">
        <v>1458</v>
      </c>
      <c r="O147" t="s">
        <v>1458</v>
      </c>
    </row>
    <row r="148" spans="1:15">
      <c r="A148" t="s">
        <v>1746</v>
      </c>
      <c r="B148" t="str">
        <f t="shared" si="2"/>
        <v>31135</v>
      </c>
      <c r="C148" t="s">
        <v>1458</v>
      </c>
      <c r="D148" t="s">
        <v>1458</v>
      </c>
      <c r="E148" t="s">
        <v>1458</v>
      </c>
      <c r="F148" t="s">
        <v>1458</v>
      </c>
      <c r="G148" t="s">
        <v>1458</v>
      </c>
      <c r="H148" t="s">
        <v>1458</v>
      </c>
      <c r="I148" t="s">
        <v>1458</v>
      </c>
      <c r="J148" t="s">
        <v>1458</v>
      </c>
      <c r="K148" t="s">
        <v>1458</v>
      </c>
      <c r="L148" t="s">
        <v>1458</v>
      </c>
      <c r="M148" t="s">
        <v>1458</v>
      </c>
      <c r="N148" t="s">
        <v>1458</v>
      </c>
      <c r="O148" t="s">
        <v>1458</v>
      </c>
    </row>
    <row r="149" spans="1:15">
      <c r="A149" t="s">
        <v>1747</v>
      </c>
      <c r="B149" t="str">
        <f t="shared" si="2"/>
        <v>31136</v>
      </c>
      <c r="C149" t="s">
        <v>1458</v>
      </c>
      <c r="D149" t="s">
        <v>1458</v>
      </c>
      <c r="E149" t="s">
        <v>1458</v>
      </c>
      <c r="F149" t="s">
        <v>1458</v>
      </c>
      <c r="G149" t="s">
        <v>1458</v>
      </c>
      <c r="H149" t="s">
        <v>1458</v>
      </c>
      <c r="I149" t="s">
        <v>1458</v>
      </c>
      <c r="J149" t="s">
        <v>1458</v>
      </c>
      <c r="K149" t="s">
        <v>1458</v>
      </c>
      <c r="L149" t="s">
        <v>1458</v>
      </c>
      <c r="M149" t="s">
        <v>1458</v>
      </c>
      <c r="N149" t="s">
        <v>1458</v>
      </c>
      <c r="O149" t="s">
        <v>1458</v>
      </c>
    </row>
    <row r="150" spans="1:15">
      <c r="A150" t="s">
        <v>1748</v>
      </c>
      <c r="B150" t="str">
        <f t="shared" si="2"/>
        <v>31137</v>
      </c>
      <c r="C150" t="s">
        <v>1458</v>
      </c>
      <c r="D150">
        <v>1</v>
      </c>
      <c r="E150" t="s">
        <v>1458</v>
      </c>
      <c r="F150" t="s">
        <v>1458</v>
      </c>
      <c r="G150" t="s">
        <v>1458</v>
      </c>
      <c r="H150" t="s">
        <v>1458</v>
      </c>
      <c r="I150" t="s">
        <v>1458</v>
      </c>
      <c r="J150" t="s">
        <v>1458</v>
      </c>
      <c r="K150">
        <v>1</v>
      </c>
      <c r="L150" t="s">
        <v>1458</v>
      </c>
      <c r="M150" t="s">
        <v>1458</v>
      </c>
      <c r="N150" t="s">
        <v>1458</v>
      </c>
      <c r="O150">
        <v>2</v>
      </c>
    </row>
    <row r="151" spans="1:15">
      <c r="A151" t="s">
        <v>1749</v>
      </c>
      <c r="B151" t="str">
        <f t="shared" si="2"/>
        <v>31138</v>
      </c>
      <c r="C151" t="s">
        <v>1458</v>
      </c>
      <c r="D151" t="s">
        <v>1458</v>
      </c>
      <c r="E151" t="s">
        <v>1458</v>
      </c>
      <c r="F151" t="s">
        <v>1458</v>
      </c>
      <c r="G151" t="s">
        <v>1458</v>
      </c>
      <c r="H151" t="s">
        <v>1458</v>
      </c>
      <c r="I151" t="s">
        <v>1458</v>
      </c>
      <c r="J151" t="s">
        <v>1458</v>
      </c>
      <c r="K151" t="s">
        <v>1458</v>
      </c>
      <c r="L151" t="s">
        <v>1458</v>
      </c>
      <c r="M151" t="s">
        <v>1458</v>
      </c>
      <c r="N151" t="s">
        <v>1458</v>
      </c>
      <c r="O151" t="s">
        <v>1458</v>
      </c>
    </row>
    <row r="152" spans="1:15">
      <c r="A152" t="s">
        <v>1750</v>
      </c>
      <c r="B152" t="str">
        <f t="shared" si="2"/>
        <v>31139</v>
      </c>
      <c r="C152" t="s">
        <v>1458</v>
      </c>
      <c r="D152" t="s">
        <v>1458</v>
      </c>
      <c r="E152" t="s">
        <v>1458</v>
      </c>
      <c r="F152" t="s">
        <v>1458</v>
      </c>
      <c r="G152" t="s">
        <v>1458</v>
      </c>
      <c r="H152" t="s">
        <v>1458</v>
      </c>
      <c r="I152" t="s">
        <v>1458</v>
      </c>
      <c r="J152" t="s">
        <v>1458</v>
      </c>
      <c r="K152" t="s">
        <v>1458</v>
      </c>
      <c r="L152" t="s">
        <v>1458</v>
      </c>
      <c r="M152" t="s">
        <v>1458</v>
      </c>
      <c r="N152" t="s">
        <v>1458</v>
      </c>
      <c r="O152" t="s">
        <v>1458</v>
      </c>
    </row>
    <row r="153" spans="1:15">
      <c r="A153" t="s">
        <v>1751</v>
      </c>
      <c r="B153" t="str">
        <f t="shared" si="2"/>
        <v>31140</v>
      </c>
      <c r="C153" t="s">
        <v>1458</v>
      </c>
      <c r="D153" t="s">
        <v>1458</v>
      </c>
      <c r="E153" t="s">
        <v>1458</v>
      </c>
      <c r="F153" t="s">
        <v>1458</v>
      </c>
      <c r="G153" t="s">
        <v>1458</v>
      </c>
      <c r="H153" t="s">
        <v>1458</v>
      </c>
      <c r="I153" t="s">
        <v>1458</v>
      </c>
      <c r="J153" t="s">
        <v>1458</v>
      </c>
      <c r="K153" t="s">
        <v>1458</v>
      </c>
      <c r="L153" t="s">
        <v>1458</v>
      </c>
      <c r="M153" t="s">
        <v>1458</v>
      </c>
      <c r="N153" t="s">
        <v>1458</v>
      </c>
      <c r="O153" t="s">
        <v>1458</v>
      </c>
    </row>
    <row r="154" spans="1:15">
      <c r="A154" t="s">
        <v>1752</v>
      </c>
      <c r="B154" t="str">
        <f t="shared" si="2"/>
        <v>31141</v>
      </c>
      <c r="C154" t="s">
        <v>1458</v>
      </c>
      <c r="D154" t="s">
        <v>1458</v>
      </c>
      <c r="E154" t="s">
        <v>1458</v>
      </c>
      <c r="F154" t="s">
        <v>1458</v>
      </c>
      <c r="G154" t="s">
        <v>1458</v>
      </c>
      <c r="H154" t="s">
        <v>1458</v>
      </c>
      <c r="I154" t="s">
        <v>1458</v>
      </c>
      <c r="J154" t="s">
        <v>1458</v>
      </c>
      <c r="K154" t="s">
        <v>1458</v>
      </c>
      <c r="L154" t="s">
        <v>1458</v>
      </c>
      <c r="M154" t="s">
        <v>1458</v>
      </c>
      <c r="N154" t="s">
        <v>1458</v>
      </c>
      <c r="O154" t="s">
        <v>1458</v>
      </c>
    </row>
    <row r="155" spans="1:15">
      <c r="A155" t="s">
        <v>1489</v>
      </c>
      <c r="B155" t="str">
        <f t="shared" si="2"/>
        <v>31142</v>
      </c>
      <c r="C155" t="s">
        <v>1458</v>
      </c>
      <c r="D155" t="s">
        <v>1458</v>
      </c>
      <c r="E155">
        <v>1</v>
      </c>
      <c r="F155" t="s">
        <v>1458</v>
      </c>
      <c r="G155" t="s">
        <v>1458</v>
      </c>
      <c r="H155" t="s">
        <v>1458</v>
      </c>
      <c r="I155" t="s">
        <v>1458</v>
      </c>
      <c r="J155" t="s">
        <v>1458</v>
      </c>
      <c r="K155" t="s">
        <v>1458</v>
      </c>
      <c r="L155" t="s">
        <v>1458</v>
      </c>
      <c r="M155" t="s">
        <v>1458</v>
      </c>
      <c r="N155" t="s">
        <v>1458</v>
      </c>
      <c r="O155">
        <v>1</v>
      </c>
    </row>
    <row r="156" spans="1:15">
      <c r="A156" t="s">
        <v>1753</v>
      </c>
      <c r="B156" t="str">
        <f t="shared" si="2"/>
        <v>31143</v>
      </c>
      <c r="C156" t="s">
        <v>1458</v>
      </c>
      <c r="D156" t="s">
        <v>1458</v>
      </c>
      <c r="E156" t="s">
        <v>1458</v>
      </c>
      <c r="F156" t="s">
        <v>1458</v>
      </c>
      <c r="G156" t="s">
        <v>1458</v>
      </c>
      <c r="H156" t="s">
        <v>1458</v>
      </c>
      <c r="I156" t="s">
        <v>1458</v>
      </c>
      <c r="J156" t="s">
        <v>1458</v>
      </c>
      <c r="K156" t="s">
        <v>1458</v>
      </c>
      <c r="L156" t="s">
        <v>1458</v>
      </c>
      <c r="M156" t="s">
        <v>1458</v>
      </c>
      <c r="N156" t="s">
        <v>1458</v>
      </c>
      <c r="O156" t="s">
        <v>1458</v>
      </c>
    </row>
    <row r="157" spans="1:15">
      <c r="A157" t="s">
        <v>1754</v>
      </c>
      <c r="B157" t="str">
        <f t="shared" si="2"/>
        <v>31144</v>
      </c>
      <c r="C157" t="s">
        <v>1458</v>
      </c>
      <c r="D157" t="s">
        <v>1458</v>
      </c>
      <c r="E157" t="s">
        <v>1458</v>
      </c>
      <c r="F157" t="s">
        <v>1458</v>
      </c>
      <c r="G157" t="s">
        <v>1458</v>
      </c>
      <c r="H157" t="s">
        <v>1458</v>
      </c>
      <c r="I157" t="s">
        <v>1458</v>
      </c>
      <c r="J157" t="s">
        <v>1458</v>
      </c>
      <c r="K157" t="s">
        <v>1458</v>
      </c>
      <c r="L157" t="s">
        <v>1458</v>
      </c>
      <c r="M157" t="s">
        <v>1458</v>
      </c>
      <c r="N157" t="s">
        <v>1458</v>
      </c>
      <c r="O157" t="s">
        <v>1458</v>
      </c>
    </row>
    <row r="158" spans="1:15">
      <c r="A158" t="s">
        <v>1755</v>
      </c>
      <c r="B158" t="str">
        <f t="shared" si="2"/>
        <v>31145</v>
      </c>
      <c r="C158" t="s">
        <v>1458</v>
      </c>
      <c r="D158" t="s">
        <v>1458</v>
      </c>
      <c r="E158" t="s">
        <v>1458</v>
      </c>
      <c r="F158">
        <v>1</v>
      </c>
      <c r="G158" t="s">
        <v>1458</v>
      </c>
      <c r="H158" t="s">
        <v>1458</v>
      </c>
      <c r="I158" t="s">
        <v>1458</v>
      </c>
      <c r="J158" t="s">
        <v>1458</v>
      </c>
      <c r="K158" t="s">
        <v>1458</v>
      </c>
      <c r="L158" t="s">
        <v>1458</v>
      </c>
      <c r="M158" t="s">
        <v>1458</v>
      </c>
      <c r="N158" t="s">
        <v>1458</v>
      </c>
      <c r="O158">
        <v>1</v>
      </c>
    </row>
    <row r="159" spans="1:15">
      <c r="A159" t="s">
        <v>1756</v>
      </c>
      <c r="B159" t="str">
        <f t="shared" si="2"/>
        <v>31145</v>
      </c>
      <c r="C159" t="s">
        <v>1458</v>
      </c>
      <c r="D159" t="s">
        <v>1458</v>
      </c>
      <c r="E159" t="s">
        <v>1458</v>
      </c>
      <c r="F159" t="s">
        <v>1458</v>
      </c>
      <c r="G159" t="s">
        <v>1458</v>
      </c>
      <c r="H159" t="s">
        <v>1458</v>
      </c>
      <c r="I159" t="s">
        <v>1458</v>
      </c>
      <c r="J159" t="s">
        <v>1458</v>
      </c>
      <c r="K159" t="s">
        <v>1458</v>
      </c>
      <c r="L159" t="s">
        <v>1458</v>
      </c>
      <c r="M159" t="s">
        <v>1458</v>
      </c>
      <c r="N159" t="s">
        <v>1458</v>
      </c>
      <c r="O159" t="s">
        <v>1458</v>
      </c>
    </row>
    <row r="160" spans="1:15">
      <c r="A160" t="s">
        <v>1757</v>
      </c>
      <c r="B160" t="str">
        <f t="shared" si="2"/>
        <v>31146</v>
      </c>
      <c r="C160" t="s">
        <v>1458</v>
      </c>
      <c r="D160" t="s">
        <v>1458</v>
      </c>
      <c r="E160" t="s">
        <v>1458</v>
      </c>
      <c r="F160" t="s">
        <v>1458</v>
      </c>
      <c r="G160" t="s">
        <v>1458</v>
      </c>
      <c r="H160" t="s">
        <v>1458</v>
      </c>
      <c r="I160" t="s">
        <v>1458</v>
      </c>
      <c r="J160" t="s">
        <v>1458</v>
      </c>
      <c r="K160" t="s">
        <v>1458</v>
      </c>
      <c r="L160" t="s">
        <v>1458</v>
      </c>
      <c r="M160" t="s">
        <v>1458</v>
      </c>
      <c r="N160" t="s">
        <v>1458</v>
      </c>
      <c r="O160" t="s">
        <v>1458</v>
      </c>
    </row>
    <row r="161" spans="1:15">
      <c r="A161" t="s">
        <v>1758</v>
      </c>
      <c r="B161" t="str">
        <f t="shared" si="2"/>
        <v>31147</v>
      </c>
      <c r="C161" t="s">
        <v>1458</v>
      </c>
      <c r="D161" t="s">
        <v>1458</v>
      </c>
      <c r="E161" t="s">
        <v>1458</v>
      </c>
      <c r="F161" t="s">
        <v>1458</v>
      </c>
      <c r="G161" t="s">
        <v>1458</v>
      </c>
      <c r="H161" t="s">
        <v>1458</v>
      </c>
      <c r="I161" t="s">
        <v>1458</v>
      </c>
      <c r="J161" t="s">
        <v>1458</v>
      </c>
      <c r="K161" t="s">
        <v>1458</v>
      </c>
      <c r="L161" t="s">
        <v>1458</v>
      </c>
      <c r="M161" t="s">
        <v>1458</v>
      </c>
      <c r="N161" t="s">
        <v>1458</v>
      </c>
      <c r="O161" t="s">
        <v>1458</v>
      </c>
    </row>
    <row r="162" spans="1:15">
      <c r="A162" t="s">
        <v>1759</v>
      </c>
      <c r="B162" t="str">
        <f t="shared" si="2"/>
        <v>31148</v>
      </c>
      <c r="C162" t="s">
        <v>1458</v>
      </c>
      <c r="D162" t="s">
        <v>1458</v>
      </c>
      <c r="E162" t="s">
        <v>1458</v>
      </c>
      <c r="F162" t="s">
        <v>1458</v>
      </c>
      <c r="G162" t="s">
        <v>1458</v>
      </c>
      <c r="H162" t="s">
        <v>1458</v>
      </c>
      <c r="I162" t="s">
        <v>1458</v>
      </c>
      <c r="J162" t="s">
        <v>1458</v>
      </c>
      <c r="K162" t="s">
        <v>1458</v>
      </c>
      <c r="L162" t="s">
        <v>1458</v>
      </c>
      <c r="M162" t="s">
        <v>1458</v>
      </c>
      <c r="N162" t="s">
        <v>1458</v>
      </c>
      <c r="O162" t="s">
        <v>1458</v>
      </c>
    </row>
    <row r="163" spans="1:15">
      <c r="A163" t="s">
        <v>1760</v>
      </c>
      <c r="B163" t="str">
        <f t="shared" si="2"/>
        <v>31149</v>
      </c>
      <c r="C163" t="s">
        <v>1458</v>
      </c>
      <c r="D163" t="s">
        <v>1458</v>
      </c>
      <c r="E163" t="s">
        <v>1458</v>
      </c>
      <c r="F163" t="s">
        <v>1458</v>
      </c>
      <c r="G163" t="s">
        <v>1458</v>
      </c>
      <c r="H163" t="s">
        <v>1458</v>
      </c>
      <c r="I163" t="s">
        <v>1458</v>
      </c>
      <c r="J163" t="s">
        <v>1458</v>
      </c>
      <c r="K163" t="s">
        <v>1458</v>
      </c>
      <c r="L163" t="s">
        <v>1458</v>
      </c>
      <c r="M163" t="s">
        <v>1458</v>
      </c>
      <c r="N163" t="s">
        <v>1458</v>
      </c>
      <c r="O163" t="s">
        <v>1458</v>
      </c>
    </row>
    <row r="164" spans="1:15">
      <c r="A164" t="s">
        <v>1761</v>
      </c>
      <c r="B164" t="str">
        <f t="shared" si="2"/>
        <v>31150</v>
      </c>
      <c r="C164" t="s">
        <v>1458</v>
      </c>
      <c r="D164" t="s">
        <v>1458</v>
      </c>
      <c r="E164" t="s">
        <v>1458</v>
      </c>
      <c r="F164" t="s">
        <v>1458</v>
      </c>
      <c r="G164" t="s">
        <v>1458</v>
      </c>
      <c r="H164" t="s">
        <v>1458</v>
      </c>
      <c r="I164" t="s">
        <v>1458</v>
      </c>
      <c r="J164" t="s">
        <v>1458</v>
      </c>
      <c r="K164" t="s">
        <v>1458</v>
      </c>
      <c r="L164" t="s">
        <v>1458</v>
      </c>
      <c r="M164" t="s">
        <v>1458</v>
      </c>
      <c r="N164" t="s">
        <v>1458</v>
      </c>
      <c r="O164" t="s">
        <v>1458</v>
      </c>
    </row>
    <row r="165" spans="1:15">
      <c r="A165" t="s">
        <v>1762</v>
      </c>
      <c r="B165" t="str">
        <f t="shared" si="2"/>
        <v>31151</v>
      </c>
      <c r="C165" t="s">
        <v>1458</v>
      </c>
      <c r="D165" t="s">
        <v>1458</v>
      </c>
      <c r="E165" t="s">
        <v>1458</v>
      </c>
      <c r="F165" t="s">
        <v>1458</v>
      </c>
      <c r="G165" t="s">
        <v>1458</v>
      </c>
      <c r="H165" t="s">
        <v>1458</v>
      </c>
      <c r="I165" t="s">
        <v>1458</v>
      </c>
      <c r="J165" t="s">
        <v>1458</v>
      </c>
      <c r="K165" t="s">
        <v>1458</v>
      </c>
      <c r="L165" t="s">
        <v>1458</v>
      </c>
      <c r="M165" t="s">
        <v>1458</v>
      </c>
      <c r="N165" t="s">
        <v>1458</v>
      </c>
      <c r="O165" t="s">
        <v>1458</v>
      </c>
    </row>
    <row r="166" spans="1:15">
      <c r="A166" t="s">
        <v>1763</v>
      </c>
      <c r="B166" t="str">
        <f t="shared" si="2"/>
        <v>31152</v>
      </c>
      <c r="C166" t="s">
        <v>1458</v>
      </c>
      <c r="D166" t="s">
        <v>1458</v>
      </c>
      <c r="E166" t="s">
        <v>1458</v>
      </c>
      <c r="F166" t="s">
        <v>1458</v>
      </c>
      <c r="G166" t="s">
        <v>1458</v>
      </c>
      <c r="H166" t="s">
        <v>1458</v>
      </c>
      <c r="I166" t="s">
        <v>1458</v>
      </c>
      <c r="J166" t="s">
        <v>1458</v>
      </c>
      <c r="K166" t="s">
        <v>1458</v>
      </c>
      <c r="L166" t="s">
        <v>1458</v>
      </c>
      <c r="M166" t="s">
        <v>1458</v>
      </c>
      <c r="N166" t="s">
        <v>1458</v>
      </c>
      <c r="O166" t="s">
        <v>1458</v>
      </c>
    </row>
    <row r="167" spans="1:15">
      <c r="A167" t="s">
        <v>1490</v>
      </c>
      <c r="B167" t="str">
        <f t="shared" si="2"/>
        <v>31153</v>
      </c>
      <c r="C167" t="s">
        <v>1458</v>
      </c>
      <c r="D167" t="s">
        <v>1458</v>
      </c>
      <c r="E167" t="s">
        <v>1458</v>
      </c>
      <c r="F167" t="s">
        <v>1458</v>
      </c>
      <c r="G167" t="s">
        <v>1458</v>
      </c>
      <c r="H167" t="s">
        <v>1458</v>
      </c>
      <c r="I167" t="s">
        <v>1458</v>
      </c>
      <c r="J167" t="s">
        <v>1458</v>
      </c>
      <c r="K167" t="s">
        <v>1458</v>
      </c>
      <c r="L167">
        <v>1</v>
      </c>
      <c r="M167" t="s">
        <v>1458</v>
      </c>
      <c r="N167" t="s">
        <v>1458</v>
      </c>
      <c r="O167">
        <v>1</v>
      </c>
    </row>
    <row r="168" spans="1:15">
      <c r="A168" t="s">
        <v>1491</v>
      </c>
      <c r="B168" t="str">
        <f t="shared" si="2"/>
        <v>31153</v>
      </c>
      <c r="C168" t="s">
        <v>1458</v>
      </c>
      <c r="D168" t="s">
        <v>1458</v>
      </c>
      <c r="E168" t="s">
        <v>1458</v>
      </c>
      <c r="F168" t="s">
        <v>1458</v>
      </c>
      <c r="G168" t="s">
        <v>1458</v>
      </c>
      <c r="H168" t="s">
        <v>1458</v>
      </c>
      <c r="I168" t="s">
        <v>1458</v>
      </c>
      <c r="J168" t="s">
        <v>1458</v>
      </c>
      <c r="K168" t="s">
        <v>1458</v>
      </c>
      <c r="L168" t="s">
        <v>1458</v>
      </c>
      <c r="M168" t="s">
        <v>1458</v>
      </c>
      <c r="N168" t="s">
        <v>1458</v>
      </c>
      <c r="O168" t="s">
        <v>1458</v>
      </c>
    </row>
    <row r="169" spans="1:15">
      <c r="A169" t="s">
        <v>1492</v>
      </c>
      <c r="B169" t="str">
        <f t="shared" si="2"/>
        <v>31154</v>
      </c>
      <c r="C169" t="s">
        <v>1458</v>
      </c>
      <c r="D169" t="s">
        <v>1458</v>
      </c>
      <c r="E169" t="s">
        <v>1458</v>
      </c>
      <c r="F169" t="s">
        <v>1458</v>
      </c>
      <c r="G169" t="s">
        <v>1458</v>
      </c>
      <c r="H169">
        <v>1</v>
      </c>
      <c r="I169" t="s">
        <v>1458</v>
      </c>
      <c r="J169" t="s">
        <v>1458</v>
      </c>
      <c r="K169" t="s">
        <v>1458</v>
      </c>
      <c r="L169" t="s">
        <v>1458</v>
      </c>
      <c r="M169" t="s">
        <v>1458</v>
      </c>
      <c r="N169" t="s">
        <v>1458</v>
      </c>
      <c r="O169">
        <v>1</v>
      </c>
    </row>
    <row r="170" spans="1:15">
      <c r="A170" t="s">
        <v>1764</v>
      </c>
      <c r="B170" t="str">
        <f t="shared" si="2"/>
        <v>31154</v>
      </c>
      <c r="C170" t="s">
        <v>1458</v>
      </c>
      <c r="D170" t="s">
        <v>1458</v>
      </c>
      <c r="E170" t="s">
        <v>1458</v>
      </c>
      <c r="F170" t="s">
        <v>1458</v>
      </c>
      <c r="G170" t="s">
        <v>1458</v>
      </c>
      <c r="H170" t="s">
        <v>1458</v>
      </c>
      <c r="I170" t="s">
        <v>1458</v>
      </c>
      <c r="J170" t="s">
        <v>1458</v>
      </c>
      <c r="K170" t="s">
        <v>1458</v>
      </c>
      <c r="L170" t="s">
        <v>1458</v>
      </c>
      <c r="M170" t="s">
        <v>1458</v>
      </c>
      <c r="N170" t="s">
        <v>1458</v>
      </c>
      <c r="O170" t="s">
        <v>1458</v>
      </c>
    </row>
    <row r="171" spans="1:15">
      <c r="A171" t="s">
        <v>1765</v>
      </c>
      <c r="B171" t="str">
        <f t="shared" si="2"/>
        <v>31154</v>
      </c>
      <c r="C171" t="s">
        <v>1458</v>
      </c>
      <c r="D171" t="s">
        <v>1458</v>
      </c>
      <c r="E171" t="s">
        <v>1458</v>
      </c>
      <c r="F171" t="s">
        <v>1458</v>
      </c>
      <c r="G171" t="s">
        <v>1458</v>
      </c>
      <c r="H171" t="s">
        <v>1458</v>
      </c>
      <c r="I171" t="s">
        <v>1458</v>
      </c>
      <c r="J171" t="s">
        <v>1458</v>
      </c>
      <c r="K171" t="s">
        <v>1458</v>
      </c>
      <c r="L171" t="s">
        <v>1458</v>
      </c>
      <c r="M171" t="s">
        <v>1458</v>
      </c>
      <c r="N171" t="s">
        <v>1458</v>
      </c>
      <c r="O171" t="s">
        <v>1458</v>
      </c>
    </row>
    <row r="172" spans="1:15">
      <c r="A172" t="s">
        <v>1766</v>
      </c>
      <c r="B172" t="str">
        <f t="shared" si="2"/>
        <v>31155</v>
      </c>
      <c r="C172" t="s">
        <v>1458</v>
      </c>
      <c r="D172" t="s">
        <v>1458</v>
      </c>
      <c r="E172" t="s">
        <v>1458</v>
      </c>
      <c r="F172" t="s">
        <v>1458</v>
      </c>
      <c r="G172" t="s">
        <v>1458</v>
      </c>
      <c r="H172" t="s">
        <v>1458</v>
      </c>
      <c r="I172" t="s">
        <v>1458</v>
      </c>
      <c r="J172" t="s">
        <v>1458</v>
      </c>
      <c r="K172" t="s">
        <v>1458</v>
      </c>
      <c r="L172" t="s">
        <v>1458</v>
      </c>
      <c r="M172" t="s">
        <v>1458</v>
      </c>
      <c r="N172" t="s">
        <v>1458</v>
      </c>
      <c r="O172" t="s">
        <v>1458</v>
      </c>
    </row>
    <row r="173" spans="1:15">
      <c r="A173" t="s">
        <v>1767</v>
      </c>
      <c r="B173" t="str">
        <f t="shared" si="2"/>
        <v>31156</v>
      </c>
      <c r="C173" t="s">
        <v>1458</v>
      </c>
      <c r="D173" t="s">
        <v>1458</v>
      </c>
      <c r="E173" t="s">
        <v>1458</v>
      </c>
      <c r="F173" t="s">
        <v>1458</v>
      </c>
      <c r="G173" t="s">
        <v>1458</v>
      </c>
      <c r="H173" t="s">
        <v>1458</v>
      </c>
      <c r="I173" t="s">
        <v>1458</v>
      </c>
      <c r="J173" t="s">
        <v>1458</v>
      </c>
      <c r="K173" t="s">
        <v>1458</v>
      </c>
      <c r="L173" t="s">
        <v>1458</v>
      </c>
      <c r="M173" t="s">
        <v>1458</v>
      </c>
      <c r="N173" t="s">
        <v>1458</v>
      </c>
      <c r="O173" t="s">
        <v>1458</v>
      </c>
    </row>
    <row r="174" spans="1:15">
      <c r="A174" t="s">
        <v>1768</v>
      </c>
      <c r="B174" t="str">
        <f t="shared" si="2"/>
        <v>31157</v>
      </c>
      <c r="C174" t="s">
        <v>1458</v>
      </c>
      <c r="D174" t="s">
        <v>1458</v>
      </c>
      <c r="E174" t="s">
        <v>1458</v>
      </c>
      <c r="F174" t="s">
        <v>1458</v>
      </c>
      <c r="G174" t="s">
        <v>1458</v>
      </c>
      <c r="H174" t="s">
        <v>1458</v>
      </c>
      <c r="I174" t="s">
        <v>1458</v>
      </c>
      <c r="J174" t="s">
        <v>1458</v>
      </c>
      <c r="K174" t="s">
        <v>1458</v>
      </c>
      <c r="L174" t="s">
        <v>1458</v>
      </c>
      <c r="M174" t="s">
        <v>1458</v>
      </c>
      <c r="N174" t="s">
        <v>1458</v>
      </c>
      <c r="O174" t="s">
        <v>1458</v>
      </c>
    </row>
    <row r="175" spans="1:15">
      <c r="A175" t="s">
        <v>1769</v>
      </c>
      <c r="B175" t="str">
        <f t="shared" si="2"/>
        <v>31158</v>
      </c>
      <c r="C175" t="s">
        <v>1458</v>
      </c>
      <c r="D175" t="s">
        <v>1458</v>
      </c>
      <c r="E175" t="s">
        <v>1458</v>
      </c>
      <c r="F175" t="s">
        <v>1458</v>
      </c>
      <c r="G175" t="s">
        <v>1458</v>
      </c>
      <c r="H175" t="s">
        <v>1458</v>
      </c>
      <c r="I175" t="s">
        <v>1458</v>
      </c>
      <c r="J175" t="s">
        <v>1458</v>
      </c>
      <c r="K175" t="s">
        <v>1458</v>
      </c>
      <c r="L175" t="s">
        <v>1458</v>
      </c>
      <c r="M175" t="s">
        <v>1458</v>
      </c>
      <c r="N175" t="s">
        <v>1458</v>
      </c>
      <c r="O175" t="s">
        <v>1458</v>
      </c>
    </row>
    <row r="176" spans="1:15">
      <c r="A176" t="s">
        <v>1770</v>
      </c>
      <c r="B176" t="str">
        <f t="shared" si="2"/>
        <v>31159</v>
      </c>
      <c r="C176" t="s">
        <v>1458</v>
      </c>
      <c r="D176" t="s">
        <v>1458</v>
      </c>
      <c r="E176" t="s">
        <v>1458</v>
      </c>
      <c r="F176" t="s">
        <v>1458</v>
      </c>
      <c r="G176" t="s">
        <v>1458</v>
      </c>
      <c r="H176" t="s">
        <v>1458</v>
      </c>
      <c r="I176" t="s">
        <v>1458</v>
      </c>
      <c r="J176" t="s">
        <v>1458</v>
      </c>
      <c r="K176" t="s">
        <v>1458</v>
      </c>
      <c r="L176" t="s">
        <v>1458</v>
      </c>
      <c r="M176" t="s">
        <v>1458</v>
      </c>
      <c r="N176" t="s">
        <v>1458</v>
      </c>
      <c r="O176" t="s">
        <v>1458</v>
      </c>
    </row>
    <row r="177" spans="1:15">
      <c r="A177" t="s">
        <v>1771</v>
      </c>
      <c r="B177" t="str">
        <f t="shared" si="2"/>
        <v>31160</v>
      </c>
      <c r="C177" t="s">
        <v>1458</v>
      </c>
      <c r="D177" t="s">
        <v>1458</v>
      </c>
      <c r="E177" t="s">
        <v>1458</v>
      </c>
      <c r="F177" t="s">
        <v>1458</v>
      </c>
      <c r="G177" t="s">
        <v>1458</v>
      </c>
      <c r="H177" t="s">
        <v>1458</v>
      </c>
      <c r="I177" t="s">
        <v>1458</v>
      </c>
      <c r="J177" t="s">
        <v>1458</v>
      </c>
      <c r="K177" t="s">
        <v>1458</v>
      </c>
      <c r="L177" t="s">
        <v>1458</v>
      </c>
      <c r="M177" t="s">
        <v>1458</v>
      </c>
      <c r="N177" t="s">
        <v>1458</v>
      </c>
      <c r="O177" t="s">
        <v>1458</v>
      </c>
    </row>
    <row r="178" spans="1:15">
      <c r="A178" t="s">
        <v>1772</v>
      </c>
      <c r="B178" t="str">
        <f t="shared" si="2"/>
        <v>31161</v>
      </c>
      <c r="C178" t="s">
        <v>1458</v>
      </c>
      <c r="D178" t="s">
        <v>1458</v>
      </c>
      <c r="E178" t="s">
        <v>1458</v>
      </c>
      <c r="F178" t="s">
        <v>1458</v>
      </c>
      <c r="G178" t="s">
        <v>1458</v>
      </c>
      <c r="H178" t="s">
        <v>1458</v>
      </c>
      <c r="I178" t="s">
        <v>1458</v>
      </c>
      <c r="J178" t="s">
        <v>1458</v>
      </c>
      <c r="K178" t="s">
        <v>1458</v>
      </c>
      <c r="L178" t="s">
        <v>1458</v>
      </c>
      <c r="M178" t="s">
        <v>1458</v>
      </c>
      <c r="N178" t="s">
        <v>1458</v>
      </c>
      <c r="O178" t="s">
        <v>1458</v>
      </c>
    </row>
    <row r="179" spans="1:15">
      <c r="A179" t="s">
        <v>1493</v>
      </c>
      <c r="B179" t="str">
        <f t="shared" si="2"/>
        <v>31161</v>
      </c>
      <c r="C179">
        <v>1</v>
      </c>
      <c r="D179" t="s">
        <v>1458</v>
      </c>
      <c r="E179">
        <v>1</v>
      </c>
      <c r="F179">
        <v>1</v>
      </c>
      <c r="G179" t="s">
        <v>1458</v>
      </c>
      <c r="H179">
        <v>2</v>
      </c>
      <c r="I179" t="s">
        <v>1458</v>
      </c>
      <c r="J179" t="s">
        <v>1458</v>
      </c>
      <c r="K179" t="s">
        <v>1458</v>
      </c>
      <c r="L179" t="s">
        <v>1458</v>
      </c>
      <c r="M179" t="s">
        <v>1458</v>
      </c>
      <c r="N179" t="s">
        <v>1458</v>
      </c>
      <c r="O179">
        <v>5</v>
      </c>
    </row>
    <row r="180" spans="1:15">
      <c r="A180" t="s">
        <v>1773</v>
      </c>
      <c r="B180" t="str">
        <f t="shared" si="2"/>
        <v>31162</v>
      </c>
      <c r="C180" t="s">
        <v>1458</v>
      </c>
      <c r="D180" t="s">
        <v>1458</v>
      </c>
      <c r="E180" t="s">
        <v>1458</v>
      </c>
      <c r="F180" t="s">
        <v>1458</v>
      </c>
      <c r="G180" t="s">
        <v>1458</v>
      </c>
      <c r="H180" t="s">
        <v>1458</v>
      </c>
      <c r="I180" t="s">
        <v>1458</v>
      </c>
      <c r="J180" t="s">
        <v>1458</v>
      </c>
      <c r="K180" t="s">
        <v>1458</v>
      </c>
      <c r="L180" t="s">
        <v>1458</v>
      </c>
      <c r="M180" t="s">
        <v>1458</v>
      </c>
      <c r="N180" t="s">
        <v>1458</v>
      </c>
      <c r="O180" t="s">
        <v>1458</v>
      </c>
    </row>
    <row r="181" spans="1:15">
      <c r="A181" t="s">
        <v>1494</v>
      </c>
      <c r="B181" t="str">
        <f t="shared" si="2"/>
        <v>31163</v>
      </c>
      <c r="C181" t="s">
        <v>1458</v>
      </c>
      <c r="D181" t="s">
        <v>1458</v>
      </c>
      <c r="E181">
        <v>1</v>
      </c>
      <c r="F181" t="s">
        <v>1458</v>
      </c>
      <c r="G181" t="s">
        <v>1458</v>
      </c>
      <c r="H181" t="s">
        <v>1458</v>
      </c>
      <c r="I181" t="s">
        <v>1458</v>
      </c>
      <c r="J181" t="s">
        <v>1458</v>
      </c>
      <c r="K181" t="s">
        <v>1458</v>
      </c>
      <c r="L181" t="s">
        <v>1458</v>
      </c>
      <c r="M181" t="s">
        <v>1458</v>
      </c>
      <c r="N181" t="s">
        <v>1458</v>
      </c>
      <c r="O181">
        <v>1</v>
      </c>
    </row>
    <row r="182" spans="1:15">
      <c r="A182" t="s">
        <v>1495</v>
      </c>
      <c r="B182" t="str">
        <f t="shared" si="2"/>
        <v>31164</v>
      </c>
      <c r="C182" t="s">
        <v>1458</v>
      </c>
      <c r="D182" t="s">
        <v>1458</v>
      </c>
      <c r="E182" t="s">
        <v>1458</v>
      </c>
      <c r="F182" t="s">
        <v>1458</v>
      </c>
      <c r="G182" t="s">
        <v>1458</v>
      </c>
      <c r="H182" t="s">
        <v>1458</v>
      </c>
      <c r="I182" t="s">
        <v>1458</v>
      </c>
      <c r="J182" t="s">
        <v>1458</v>
      </c>
      <c r="K182" t="s">
        <v>1458</v>
      </c>
      <c r="L182" t="s">
        <v>1458</v>
      </c>
      <c r="M182" t="s">
        <v>1458</v>
      </c>
      <c r="N182" t="s">
        <v>1458</v>
      </c>
      <c r="O182" t="s">
        <v>1458</v>
      </c>
    </row>
    <row r="183" spans="1:15">
      <c r="A183" t="s">
        <v>1496</v>
      </c>
      <c r="B183" t="str">
        <f t="shared" si="2"/>
        <v>31165</v>
      </c>
      <c r="C183" t="s">
        <v>1458</v>
      </c>
      <c r="D183" t="s">
        <v>1458</v>
      </c>
      <c r="E183" t="s">
        <v>1458</v>
      </c>
      <c r="F183" t="s">
        <v>1458</v>
      </c>
      <c r="G183" t="s">
        <v>1458</v>
      </c>
      <c r="H183" t="s">
        <v>1458</v>
      </c>
      <c r="I183" t="s">
        <v>1458</v>
      </c>
      <c r="J183" t="s">
        <v>1458</v>
      </c>
      <c r="K183" t="s">
        <v>1458</v>
      </c>
      <c r="L183" t="s">
        <v>1458</v>
      </c>
      <c r="M183" t="s">
        <v>1458</v>
      </c>
      <c r="N183" t="s">
        <v>1458</v>
      </c>
      <c r="O183" t="s">
        <v>1458</v>
      </c>
    </row>
    <row r="184" spans="1:15">
      <c r="A184" t="s">
        <v>1497</v>
      </c>
      <c r="B184" t="str">
        <f t="shared" si="2"/>
        <v>31166</v>
      </c>
      <c r="C184" t="s">
        <v>1458</v>
      </c>
      <c r="D184" t="s">
        <v>1458</v>
      </c>
      <c r="E184" t="s">
        <v>1458</v>
      </c>
      <c r="F184" t="s">
        <v>1458</v>
      </c>
      <c r="G184" t="s">
        <v>1458</v>
      </c>
      <c r="H184" t="s">
        <v>1458</v>
      </c>
      <c r="I184" t="s">
        <v>1458</v>
      </c>
      <c r="J184" t="s">
        <v>1458</v>
      </c>
      <c r="K184" t="s">
        <v>1458</v>
      </c>
      <c r="L184" t="s">
        <v>1458</v>
      </c>
      <c r="M184" t="s">
        <v>1458</v>
      </c>
      <c r="N184" t="s">
        <v>1458</v>
      </c>
      <c r="O184" t="s">
        <v>1458</v>
      </c>
    </row>
    <row r="185" spans="1:15">
      <c r="A185" t="s">
        <v>1774</v>
      </c>
      <c r="B185" t="str">
        <f t="shared" si="2"/>
        <v>31167</v>
      </c>
      <c r="C185" t="s">
        <v>1458</v>
      </c>
      <c r="D185" t="s">
        <v>1458</v>
      </c>
      <c r="E185" t="s">
        <v>1458</v>
      </c>
      <c r="F185" t="s">
        <v>1458</v>
      </c>
      <c r="G185" t="s">
        <v>1458</v>
      </c>
      <c r="H185" t="s">
        <v>1458</v>
      </c>
      <c r="I185" t="s">
        <v>1458</v>
      </c>
      <c r="J185" t="s">
        <v>1458</v>
      </c>
      <c r="K185" t="s">
        <v>1458</v>
      </c>
      <c r="L185" t="s">
        <v>1458</v>
      </c>
      <c r="M185" t="s">
        <v>1458</v>
      </c>
      <c r="N185" t="s">
        <v>1458</v>
      </c>
      <c r="O185" t="s">
        <v>1458</v>
      </c>
    </row>
    <row r="186" spans="1:15">
      <c r="A186" t="s">
        <v>1775</v>
      </c>
      <c r="B186" t="str">
        <f t="shared" si="2"/>
        <v>31168</v>
      </c>
      <c r="C186" t="s">
        <v>1458</v>
      </c>
      <c r="D186" t="s">
        <v>1458</v>
      </c>
      <c r="E186" t="s">
        <v>1458</v>
      </c>
      <c r="F186" t="s">
        <v>1458</v>
      </c>
      <c r="G186" t="s">
        <v>1458</v>
      </c>
      <c r="H186" t="s">
        <v>1458</v>
      </c>
      <c r="I186" t="s">
        <v>1458</v>
      </c>
      <c r="J186" t="s">
        <v>1458</v>
      </c>
      <c r="K186" t="s">
        <v>1458</v>
      </c>
      <c r="L186" t="s">
        <v>1458</v>
      </c>
      <c r="M186" t="s">
        <v>1458</v>
      </c>
      <c r="N186" t="s">
        <v>1458</v>
      </c>
      <c r="O186" t="s">
        <v>1458</v>
      </c>
    </row>
    <row r="187" spans="1:15">
      <c r="A187" t="s">
        <v>1776</v>
      </c>
      <c r="B187" t="str">
        <f t="shared" si="2"/>
        <v>31169</v>
      </c>
      <c r="C187" t="s">
        <v>1458</v>
      </c>
      <c r="D187" t="s">
        <v>1458</v>
      </c>
      <c r="E187" t="s">
        <v>1458</v>
      </c>
      <c r="F187" t="s">
        <v>1458</v>
      </c>
      <c r="G187" t="s">
        <v>1458</v>
      </c>
      <c r="H187" t="s">
        <v>1458</v>
      </c>
      <c r="I187" t="s">
        <v>1458</v>
      </c>
      <c r="J187" t="s">
        <v>1458</v>
      </c>
      <c r="K187" t="s">
        <v>1458</v>
      </c>
      <c r="L187" t="s">
        <v>1458</v>
      </c>
      <c r="M187" t="s">
        <v>1458</v>
      </c>
      <c r="N187" t="s">
        <v>1458</v>
      </c>
      <c r="O187" t="s">
        <v>1458</v>
      </c>
    </row>
    <row r="188" spans="1:15">
      <c r="A188" t="s">
        <v>1777</v>
      </c>
      <c r="B188" t="str">
        <f t="shared" si="2"/>
        <v>31170</v>
      </c>
      <c r="C188" t="s">
        <v>1458</v>
      </c>
      <c r="D188" t="s">
        <v>1458</v>
      </c>
      <c r="E188" t="s">
        <v>1458</v>
      </c>
      <c r="F188" t="s">
        <v>1458</v>
      </c>
      <c r="G188" t="s">
        <v>1458</v>
      </c>
      <c r="H188" t="s">
        <v>1458</v>
      </c>
      <c r="I188" t="s">
        <v>1458</v>
      </c>
      <c r="J188" t="s">
        <v>1458</v>
      </c>
      <c r="K188" t="s">
        <v>1458</v>
      </c>
      <c r="L188" t="s">
        <v>1458</v>
      </c>
      <c r="M188" t="s">
        <v>1458</v>
      </c>
      <c r="N188" t="s">
        <v>1458</v>
      </c>
      <c r="O188" t="s">
        <v>1458</v>
      </c>
    </row>
    <row r="189" spans="1:15">
      <c r="A189" t="s">
        <v>1778</v>
      </c>
      <c r="B189" t="str">
        <f t="shared" si="2"/>
        <v>31171</v>
      </c>
      <c r="C189" t="s">
        <v>1458</v>
      </c>
      <c r="D189" t="s">
        <v>1458</v>
      </c>
      <c r="E189" t="s">
        <v>1458</v>
      </c>
      <c r="F189" t="s">
        <v>1458</v>
      </c>
      <c r="G189" t="s">
        <v>1458</v>
      </c>
      <c r="H189" t="s">
        <v>1458</v>
      </c>
      <c r="I189" t="s">
        <v>1458</v>
      </c>
      <c r="J189" t="s">
        <v>1458</v>
      </c>
      <c r="K189" t="s">
        <v>1458</v>
      </c>
      <c r="L189" t="s">
        <v>1458</v>
      </c>
      <c r="M189" t="s">
        <v>1458</v>
      </c>
      <c r="N189" t="s">
        <v>1458</v>
      </c>
      <c r="O189" t="s">
        <v>1458</v>
      </c>
    </row>
    <row r="190" spans="1:15">
      <c r="A190" t="s">
        <v>1779</v>
      </c>
      <c r="B190" t="str">
        <f t="shared" si="2"/>
        <v>31172</v>
      </c>
      <c r="C190" t="s">
        <v>1458</v>
      </c>
      <c r="D190" t="s">
        <v>1458</v>
      </c>
      <c r="E190" t="s">
        <v>1458</v>
      </c>
      <c r="F190" t="s">
        <v>1458</v>
      </c>
      <c r="G190" t="s">
        <v>1458</v>
      </c>
      <c r="H190" t="s">
        <v>1458</v>
      </c>
      <c r="I190" t="s">
        <v>1458</v>
      </c>
      <c r="J190" t="s">
        <v>1458</v>
      </c>
      <c r="K190" t="s">
        <v>1458</v>
      </c>
      <c r="L190" t="s">
        <v>1458</v>
      </c>
      <c r="M190" t="s">
        <v>1458</v>
      </c>
      <c r="N190" t="s">
        <v>1458</v>
      </c>
      <c r="O190" t="s">
        <v>1458</v>
      </c>
    </row>
    <row r="191" spans="1:15">
      <c r="A191" t="s">
        <v>1780</v>
      </c>
      <c r="B191" t="str">
        <f t="shared" si="2"/>
        <v>31173</v>
      </c>
      <c r="C191" t="s">
        <v>1458</v>
      </c>
      <c r="D191" t="s">
        <v>1458</v>
      </c>
      <c r="E191" t="s">
        <v>1458</v>
      </c>
      <c r="F191" t="s">
        <v>1458</v>
      </c>
      <c r="G191" t="s">
        <v>1458</v>
      </c>
      <c r="H191" t="s">
        <v>1458</v>
      </c>
      <c r="I191" t="s">
        <v>1458</v>
      </c>
      <c r="J191" t="s">
        <v>1458</v>
      </c>
      <c r="K191" t="s">
        <v>1458</v>
      </c>
      <c r="L191" t="s">
        <v>1458</v>
      </c>
      <c r="M191" t="s">
        <v>1458</v>
      </c>
      <c r="N191" t="s">
        <v>1458</v>
      </c>
      <c r="O191" t="s">
        <v>1458</v>
      </c>
    </row>
    <row r="192" spans="1:15">
      <c r="A192" t="s">
        <v>1781</v>
      </c>
      <c r="B192" t="str">
        <f t="shared" si="2"/>
        <v>31174</v>
      </c>
      <c r="C192" t="s">
        <v>1458</v>
      </c>
      <c r="D192" t="s">
        <v>1458</v>
      </c>
      <c r="E192" t="s">
        <v>1458</v>
      </c>
      <c r="F192" t="s">
        <v>1458</v>
      </c>
      <c r="G192" t="s">
        <v>1458</v>
      </c>
      <c r="H192" t="s">
        <v>1458</v>
      </c>
      <c r="I192" t="s">
        <v>1458</v>
      </c>
      <c r="J192" t="s">
        <v>1458</v>
      </c>
      <c r="K192" t="s">
        <v>1458</v>
      </c>
      <c r="L192" t="s">
        <v>1458</v>
      </c>
      <c r="M192" t="s">
        <v>1458</v>
      </c>
      <c r="N192" t="s">
        <v>1458</v>
      </c>
      <c r="O192" t="s">
        <v>1458</v>
      </c>
    </row>
    <row r="193" spans="1:15">
      <c r="A193" t="s">
        <v>1782</v>
      </c>
      <c r="B193" t="str">
        <f t="shared" si="2"/>
        <v>31175</v>
      </c>
      <c r="C193" t="s">
        <v>1458</v>
      </c>
      <c r="D193" t="s">
        <v>1458</v>
      </c>
      <c r="E193" t="s">
        <v>1458</v>
      </c>
      <c r="F193" t="s">
        <v>1458</v>
      </c>
      <c r="G193" t="s">
        <v>1458</v>
      </c>
      <c r="H193" t="s">
        <v>1458</v>
      </c>
      <c r="I193" t="s">
        <v>1458</v>
      </c>
      <c r="J193" t="s">
        <v>1458</v>
      </c>
      <c r="K193">
        <v>1</v>
      </c>
      <c r="L193" t="s">
        <v>1458</v>
      </c>
      <c r="M193" t="s">
        <v>1458</v>
      </c>
      <c r="N193" t="s">
        <v>1458</v>
      </c>
      <c r="O193">
        <v>1</v>
      </c>
    </row>
    <row r="194" spans="1:15">
      <c r="A194" t="s">
        <v>1783</v>
      </c>
      <c r="B194" t="str">
        <f t="shared" si="2"/>
        <v>31176</v>
      </c>
      <c r="C194" t="s">
        <v>1458</v>
      </c>
      <c r="D194" t="s">
        <v>1458</v>
      </c>
      <c r="E194" t="s">
        <v>1458</v>
      </c>
      <c r="F194" t="s">
        <v>1458</v>
      </c>
      <c r="G194" t="s">
        <v>1458</v>
      </c>
      <c r="H194" t="s">
        <v>1458</v>
      </c>
      <c r="I194" t="s">
        <v>1458</v>
      </c>
      <c r="J194" t="s">
        <v>1458</v>
      </c>
      <c r="K194" t="s">
        <v>1458</v>
      </c>
      <c r="L194" t="s">
        <v>1458</v>
      </c>
      <c r="M194" t="s">
        <v>1458</v>
      </c>
      <c r="N194" t="s">
        <v>1458</v>
      </c>
      <c r="O194" t="s">
        <v>1458</v>
      </c>
    </row>
    <row r="195" spans="1:15">
      <c r="A195" t="s">
        <v>1784</v>
      </c>
      <c r="B195" t="str">
        <f t="shared" ref="B195:B258" si="3">MID(A195,1,5)</f>
        <v>31177</v>
      </c>
      <c r="C195" t="s">
        <v>1458</v>
      </c>
      <c r="D195" t="s">
        <v>1458</v>
      </c>
      <c r="E195" t="s">
        <v>1458</v>
      </c>
      <c r="F195" t="s">
        <v>1458</v>
      </c>
      <c r="G195" t="s">
        <v>1458</v>
      </c>
      <c r="H195" t="s">
        <v>1458</v>
      </c>
      <c r="I195" t="s">
        <v>1458</v>
      </c>
      <c r="J195" t="s">
        <v>1458</v>
      </c>
      <c r="K195" t="s">
        <v>1458</v>
      </c>
      <c r="L195" t="s">
        <v>1458</v>
      </c>
      <c r="M195" t="s">
        <v>1458</v>
      </c>
      <c r="N195" t="s">
        <v>1458</v>
      </c>
      <c r="O195" t="s">
        <v>1458</v>
      </c>
    </row>
    <row r="196" spans="1:15">
      <c r="A196" t="s">
        <v>1785</v>
      </c>
      <c r="B196" t="str">
        <f t="shared" si="3"/>
        <v>31178</v>
      </c>
      <c r="C196" t="s">
        <v>1458</v>
      </c>
      <c r="D196" t="s">
        <v>1458</v>
      </c>
      <c r="E196" t="s">
        <v>1458</v>
      </c>
      <c r="F196" t="s">
        <v>1458</v>
      </c>
      <c r="G196" t="s">
        <v>1458</v>
      </c>
      <c r="H196" t="s">
        <v>1458</v>
      </c>
      <c r="I196" t="s">
        <v>1458</v>
      </c>
      <c r="J196" t="s">
        <v>1458</v>
      </c>
      <c r="K196" t="s">
        <v>1458</v>
      </c>
      <c r="L196" t="s">
        <v>1458</v>
      </c>
      <c r="M196" t="s">
        <v>1458</v>
      </c>
      <c r="N196" t="s">
        <v>1458</v>
      </c>
      <c r="O196" t="s">
        <v>1458</v>
      </c>
    </row>
    <row r="197" spans="1:15">
      <c r="A197" t="s">
        <v>1786</v>
      </c>
      <c r="B197" t="str">
        <f t="shared" si="3"/>
        <v>31178</v>
      </c>
      <c r="C197">
        <v>2</v>
      </c>
      <c r="D197">
        <v>5</v>
      </c>
      <c r="E197">
        <v>5</v>
      </c>
      <c r="F197">
        <v>2</v>
      </c>
      <c r="G197">
        <v>4</v>
      </c>
      <c r="H197" t="s">
        <v>1458</v>
      </c>
      <c r="I197" t="s">
        <v>1458</v>
      </c>
      <c r="J197">
        <v>6</v>
      </c>
      <c r="K197">
        <v>1</v>
      </c>
      <c r="L197">
        <v>6</v>
      </c>
      <c r="M197" t="s">
        <v>1458</v>
      </c>
      <c r="N197">
        <v>1</v>
      </c>
      <c r="O197">
        <v>32</v>
      </c>
    </row>
    <row r="198" spans="1:15">
      <c r="A198" t="s">
        <v>1498</v>
      </c>
      <c r="B198" t="str">
        <f t="shared" si="3"/>
        <v>31178</v>
      </c>
      <c r="C198" t="s">
        <v>1458</v>
      </c>
      <c r="D198" t="s">
        <v>1458</v>
      </c>
      <c r="E198">
        <v>2</v>
      </c>
      <c r="F198" t="s">
        <v>1458</v>
      </c>
      <c r="G198" t="s">
        <v>1458</v>
      </c>
      <c r="H198" t="s">
        <v>1458</v>
      </c>
      <c r="I198" t="s">
        <v>1458</v>
      </c>
      <c r="J198" t="s">
        <v>1458</v>
      </c>
      <c r="K198" t="s">
        <v>1458</v>
      </c>
      <c r="L198" t="s">
        <v>1458</v>
      </c>
      <c r="M198" t="s">
        <v>1458</v>
      </c>
      <c r="N198" t="s">
        <v>1458</v>
      </c>
      <c r="O198">
        <v>2</v>
      </c>
    </row>
    <row r="199" spans="1:15">
      <c r="A199" t="s">
        <v>1787</v>
      </c>
      <c r="B199" t="str">
        <f t="shared" si="3"/>
        <v>31179</v>
      </c>
      <c r="C199" t="s">
        <v>1458</v>
      </c>
      <c r="D199" t="s">
        <v>1458</v>
      </c>
      <c r="E199" t="s">
        <v>1458</v>
      </c>
      <c r="F199" t="s">
        <v>1458</v>
      </c>
      <c r="G199" t="s">
        <v>1458</v>
      </c>
      <c r="H199" t="s">
        <v>1458</v>
      </c>
      <c r="I199" t="s">
        <v>1458</v>
      </c>
      <c r="J199" t="s">
        <v>1458</v>
      </c>
      <c r="K199" t="s">
        <v>1458</v>
      </c>
      <c r="L199" t="s">
        <v>1458</v>
      </c>
      <c r="M199" t="s">
        <v>1458</v>
      </c>
      <c r="N199" t="s">
        <v>1458</v>
      </c>
      <c r="O199" t="s">
        <v>1458</v>
      </c>
    </row>
    <row r="200" spans="1:15">
      <c r="A200" t="s">
        <v>1499</v>
      </c>
      <c r="B200" t="str">
        <f t="shared" si="3"/>
        <v>31180</v>
      </c>
      <c r="C200" t="s">
        <v>1458</v>
      </c>
      <c r="D200" t="s">
        <v>1458</v>
      </c>
      <c r="E200" t="s">
        <v>1458</v>
      </c>
      <c r="F200" t="s">
        <v>1458</v>
      </c>
      <c r="G200" t="s">
        <v>1458</v>
      </c>
      <c r="H200" t="s">
        <v>1458</v>
      </c>
      <c r="I200" t="s">
        <v>1458</v>
      </c>
      <c r="J200" t="s">
        <v>1458</v>
      </c>
      <c r="K200" t="s">
        <v>1458</v>
      </c>
      <c r="L200" t="s">
        <v>1458</v>
      </c>
      <c r="M200" t="s">
        <v>1458</v>
      </c>
      <c r="N200">
        <v>1</v>
      </c>
      <c r="O200">
        <v>1</v>
      </c>
    </row>
    <row r="201" spans="1:15">
      <c r="A201" t="s">
        <v>1788</v>
      </c>
      <c r="B201" t="str">
        <f t="shared" si="3"/>
        <v>31181</v>
      </c>
      <c r="C201" t="s">
        <v>1458</v>
      </c>
      <c r="D201" t="s">
        <v>1458</v>
      </c>
      <c r="E201" t="s">
        <v>1458</v>
      </c>
      <c r="F201" t="s">
        <v>1458</v>
      </c>
      <c r="G201" t="s">
        <v>1458</v>
      </c>
      <c r="H201" t="s">
        <v>1458</v>
      </c>
      <c r="I201" t="s">
        <v>1458</v>
      </c>
      <c r="J201" t="s">
        <v>1458</v>
      </c>
      <c r="K201" t="s">
        <v>1458</v>
      </c>
      <c r="L201" t="s">
        <v>1458</v>
      </c>
      <c r="M201" t="s">
        <v>1458</v>
      </c>
      <c r="N201" t="s">
        <v>1458</v>
      </c>
      <c r="O201" t="s">
        <v>1458</v>
      </c>
    </row>
    <row r="202" spans="1:15">
      <c r="A202" t="s">
        <v>1789</v>
      </c>
      <c r="B202" t="str">
        <f t="shared" si="3"/>
        <v>31182</v>
      </c>
      <c r="C202" t="s">
        <v>1458</v>
      </c>
      <c r="D202" t="s">
        <v>1458</v>
      </c>
      <c r="E202" t="s">
        <v>1458</v>
      </c>
      <c r="F202" t="s">
        <v>1458</v>
      </c>
      <c r="G202" t="s">
        <v>1458</v>
      </c>
      <c r="H202" t="s">
        <v>1458</v>
      </c>
      <c r="I202" t="s">
        <v>1458</v>
      </c>
      <c r="J202" t="s">
        <v>1458</v>
      </c>
      <c r="K202" t="s">
        <v>1458</v>
      </c>
      <c r="L202" t="s">
        <v>1458</v>
      </c>
      <c r="M202" t="s">
        <v>1458</v>
      </c>
      <c r="N202" t="s">
        <v>1458</v>
      </c>
      <c r="O202" t="s">
        <v>1458</v>
      </c>
    </row>
    <row r="203" spans="1:15">
      <c r="A203" t="s">
        <v>1790</v>
      </c>
      <c r="B203" t="str">
        <f t="shared" si="3"/>
        <v>31183</v>
      </c>
      <c r="C203" t="s">
        <v>1458</v>
      </c>
      <c r="D203" t="s">
        <v>1458</v>
      </c>
      <c r="E203" t="s">
        <v>1458</v>
      </c>
      <c r="F203" t="s">
        <v>1458</v>
      </c>
      <c r="G203" t="s">
        <v>1458</v>
      </c>
      <c r="H203" t="s">
        <v>1458</v>
      </c>
      <c r="I203" t="s">
        <v>1458</v>
      </c>
      <c r="J203" t="s">
        <v>1458</v>
      </c>
      <c r="K203" t="s">
        <v>1458</v>
      </c>
      <c r="L203" t="s">
        <v>1458</v>
      </c>
      <c r="M203" t="s">
        <v>1458</v>
      </c>
      <c r="N203" t="s">
        <v>1458</v>
      </c>
      <c r="O203" t="s">
        <v>1458</v>
      </c>
    </row>
    <row r="204" spans="1:15">
      <c r="A204" t="s">
        <v>1791</v>
      </c>
      <c r="B204" t="str">
        <f t="shared" si="3"/>
        <v>31184</v>
      </c>
      <c r="C204" t="s">
        <v>1458</v>
      </c>
      <c r="D204" t="s">
        <v>1458</v>
      </c>
      <c r="E204" t="s">
        <v>1458</v>
      </c>
      <c r="F204" t="s">
        <v>1458</v>
      </c>
      <c r="G204" t="s">
        <v>1458</v>
      </c>
      <c r="H204" t="s">
        <v>1458</v>
      </c>
      <c r="I204" t="s">
        <v>1458</v>
      </c>
      <c r="J204" t="s">
        <v>1458</v>
      </c>
      <c r="K204" t="s">
        <v>1458</v>
      </c>
      <c r="L204" t="s">
        <v>1458</v>
      </c>
      <c r="M204" t="s">
        <v>1458</v>
      </c>
      <c r="N204" t="s">
        <v>1458</v>
      </c>
      <c r="O204" t="s">
        <v>1458</v>
      </c>
    </row>
    <row r="205" spans="1:15">
      <c r="A205" t="s">
        <v>1792</v>
      </c>
      <c r="B205" t="str">
        <f t="shared" si="3"/>
        <v>31185</v>
      </c>
      <c r="C205" t="s">
        <v>1458</v>
      </c>
      <c r="D205" t="s">
        <v>1458</v>
      </c>
      <c r="E205" t="s">
        <v>1458</v>
      </c>
      <c r="F205" t="s">
        <v>1458</v>
      </c>
      <c r="G205" t="s">
        <v>1458</v>
      </c>
      <c r="H205" t="s">
        <v>1458</v>
      </c>
      <c r="I205" t="s">
        <v>1458</v>
      </c>
      <c r="J205" t="s">
        <v>1458</v>
      </c>
      <c r="K205" t="s">
        <v>1458</v>
      </c>
      <c r="L205" t="s">
        <v>1458</v>
      </c>
      <c r="M205" t="s">
        <v>1458</v>
      </c>
      <c r="N205" t="s">
        <v>1458</v>
      </c>
      <c r="O205" t="s">
        <v>1458</v>
      </c>
    </row>
    <row r="206" spans="1:15">
      <c r="A206" t="s">
        <v>1500</v>
      </c>
      <c r="B206" t="str">
        <f t="shared" si="3"/>
        <v>31186</v>
      </c>
      <c r="C206">
        <v>1</v>
      </c>
      <c r="D206">
        <v>1</v>
      </c>
      <c r="E206">
        <v>3</v>
      </c>
      <c r="F206">
        <v>2</v>
      </c>
      <c r="G206">
        <v>1</v>
      </c>
      <c r="H206">
        <v>2</v>
      </c>
      <c r="I206" t="s">
        <v>1458</v>
      </c>
      <c r="J206">
        <v>2</v>
      </c>
      <c r="K206" t="s">
        <v>1458</v>
      </c>
      <c r="L206">
        <v>1</v>
      </c>
      <c r="M206">
        <v>1</v>
      </c>
      <c r="N206" t="s">
        <v>1458</v>
      </c>
      <c r="O206">
        <v>14</v>
      </c>
    </row>
    <row r="207" spans="1:15">
      <c r="A207" t="s">
        <v>1793</v>
      </c>
      <c r="B207" t="str">
        <f t="shared" si="3"/>
        <v>31187</v>
      </c>
      <c r="C207" t="s">
        <v>1458</v>
      </c>
      <c r="D207" t="s">
        <v>1458</v>
      </c>
      <c r="E207" t="s">
        <v>1458</v>
      </c>
      <c r="F207" t="s">
        <v>1458</v>
      </c>
      <c r="G207" t="s">
        <v>1458</v>
      </c>
      <c r="H207" t="s">
        <v>1458</v>
      </c>
      <c r="I207" t="s">
        <v>1458</v>
      </c>
      <c r="J207" t="s">
        <v>1458</v>
      </c>
      <c r="K207" t="s">
        <v>1458</v>
      </c>
      <c r="L207" t="s">
        <v>1458</v>
      </c>
      <c r="M207" t="s">
        <v>1458</v>
      </c>
      <c r="N207" t="s">
        <v>1458</v>
      </c>
      <c r="O207" t="s">
        <v>1458</v>
      </c>
    </row>
    <row r="208" spans="1:15">
      <c r="A208" t="s">
        <v>1794</v>
      </c>
      <c r="B208" t="str">
        <f t="shared" si="3"/>
        <v>31188</v>
      </c>
      <c r="C208">
        <v>1</v>
      </c>
      <c r="D208" t="s">
        <v>1458</v>
      </c>
      <c r="E208" t="s">
        <v>1458</v>
      </c>
      <c r="F208" t="s">
        <v>1458</v>
      </c>
      <c r="G208" t="s">
        <v>1458</v>
      </c>
      <c r="H208" t="s">
        <v>1458</v>
      </c>
      <c r="I208">
        <v>2</v>
      </c>
      <c r="J208">
        <v>1</v>
      </c>
      <c r="K208" t="s">
        <v>1458</v>
      </c>
      <c r="L208" t="s">
        <v>1458</v>
      </c>
      <c r="M208" t="s">
        <v>1458</v>
      </c>
      <c r="N208" t="s">
        <v>1458</v>
      </c>
      <c r="O208">
        <v>4</v>
      </c>
    </row>
    <row r="209" spans="1:15">
      <c r="A209" t="s">
        <v>1795</v>
      </c>
      <c r="B209" t="str">
        <f t="shared" si="3"/>
        <v>31189</v>
      </c>
      <c r="C209" t="s">
        <v>1458</v>
      </c>
      <c r="D209" t="s">
        <v>1458</v>
      </c>
      <c r="E209" t="s">
        <v>1458</v>
      </c>
      <c r="F209" t="s">
        <v>1458</v>
      </c>
      <c r="G209" t="s">
        <v>1458</v>
      </c>
      <c r="H209" t="s">
        <v>1458</v>
      </c>
      <c r="I209" t="s">
        <v>1458</v>
      </c>
      <c r="J209" t="s">
        <v>1458</v>
      </c>
      <c r="K209" t="s">
        <v>1458</v>
      </c>
      <c r="L209" t="s">
        <v>1458</v>
      </c>
      <c r="M209" t="s">
        <v>1458</v>
      </c>
      <c r="N209" t="s">
        <v>1458</v>
      </c>
      <c r="O209" t="s">
        <v>1458</v>
      </c>
    </row>
    <row r="210" spans="1:15">
      <c r="A210" t="s">
        <v>1796</v>
      </c>
      <c r="B210" t="str">
        <f t="shared" si="3"/>
        <v>31190</v>
      </c>
      <c r="C210" t="s">
        <v>1458</v>
      </c>
      <c r="D210" t="s">
        <v>1458</v>
      </c>
      <c r="E210" t="s">
        <v>1458</v>
      </c>
      <c r="F210" t="s">
        <v>1458</v>
      </c>
      <c r="G210" t="s">
        <v>1458</v>
      </c>
      <c r="H210" t="s">
        <v>1458</v>
      </c>
      <c r="I210" t="s">
        <v>1458</v>
      </c>
      <c r="J210" t="s">
        <v>1458</v>
      </c>
      <c r="K210" t="s">
        <v>1458</v>
      </c>
      <c r="L210" t="s">
        <v>1458</v>
      </c>
      <c r="M210" t="s">
        <v>1458</v>
      </c>
      <c r="N210" t="s">
        <v>1458</v>
      </c>
      <c r="O210" t="s">
        <v>1458</v>
      </c>
    </row>
    <row r="211" spans="1:15">
      <c r="A211" t="s">
        <v>1797</v>
      </c>
      <c r="B211" t="str">
        <f t="shared" si="3"/>
        <v>31191</v>
      </c>
      <c r="C211" t="s">
        <v>1458</v>
      </c>
      <c r="D211" t="s">
        <v>1458</v>
      </c>
      <c r="E211" t="s">
        <v>1458</v>
      </c>
      <c r="F211" t="s">
        <v>1458</v>
      </c>
      <c r="G211" t="s">
        <v>1458</v>
      </c>
      <c r="H211" t="s">
        <v>1458</v>
      </c>
      <c r="I211" t="s">
        <v>1458</v>
      </c>
      <c r="J211" t="s">
        <v>1458</v>
      </c>
      <c r="K211" t="s">
        <v>1458</v>
      </c>
      <c r="L211" t="s">
        <v>1458</v>
      </c>
      <c r="M211" t="s">
        <v>1458</v>
      </c>
      <c r="N211" t="s">
        <v>1458</v>
      </c>
      <c r="O211" t="s">
        <v>1458</v>
      </c>
    </row>
    <row r="212" spans="1:15">
      <c r="A212" t="s">
        <v>1798</v>
      </c>
      <c r="B212" t="str">
        <f t="shared" si="3"/>
        <v>31192</v>
      </c>
      <c r="C212">
        <v>2</v>
      </c>
      <c r="D212">
        <v>3</v>
      </c>
      <c r="E212">
        <v>4</v>
      </c>
      <c r="F212">
        <v>3</v>
      </c>
      <c r="G212">
        <v>5</v>
      </c>
      <c r="H212" t="s">
        <v>1458</v>
      </c>
      <c r="I212">
        <v>1</v>
      </c>
      <c r="J212">
        <v>1</v>
      </c>
      <c r="K212">
        <v>2</v>
      </c>
      <c r="L212">
        <v>2</v>
      </c>
      <c r="M212" t="s">
        <v>1458</v>
      </c>
      <c r="N212">
        <v>2</v>
      </c>
      <c r="O212">
        <v>25</v>
      </c>
    </row>
    <row r="213" spans="1:15">
      <c r="A213" t="s">
        <v>1799</v>
      </c>
      <c r="B213" t="str">
        <f t="shared" si="3"/>
        <v>31193</v>
      </c>
      <c r="C213" t="s">
        <v>1458</v>
      </c>
      <c r="D213" t="s">
        <v>1458</v>
      </c>
      <c r="E213" t="s">
        <v>1458</v>
      </c>
      <c r="F213" t="s">
        <v>1458</v>
      </c>
      <c r="G213" t="s">
        <v>1458</v>
      </c>
      <c r="H213" t="s">
        <v>1458</v>
      </c>
      <c r="I213" t="s">
        <v>1458</v>
      </c>
      <c r="J213" t="s">
        <v>1458</v>
      </c>
      <c r="K213" t="s">
        <v>1458</v>
      </c>
      <c r="L213" t="s">
        <v>1458</v>
      </c>
      <c r="M213" t="s">
        <v>1458</v>
      </c>
      <c r="N213" t="s">
        <v>1458</v>
      </c>
      <c r="O213" t="s">
        <v>1458</v>
      </c>
    </row>
    <row r="214" spans="1:15">
      <c r="A214" t="s">
        <v>1800</v>
      </c>
      <c r="B214" t="str">
        <f t="shared" si="3"/>
        <v>31194</v>
      </c>
      <c r="C214" t="s">
        <v>1458</v>
      </c>
      <c r="D214" t="s">
        <v>1458</v>
      </c>
      <c r="E214" t="s">
        <v>1458</v>
      </c>
      <c r="F214" t="s">
        <v>1458</v>
      </c>
      <c r="G214" t="s">
        <v>1458</v>
      </c>
      <c r="H214" t="s">
        <v>1458</v>
      </c>
      <c r="I214" t="s">
        <v>1458</v>
      </c>
      <c r="J214" t="s">
        <v>1458</v>
      </c>
      <c r="K214" t="s">
        <v>1458</v>
      </c>
      <c r="L214" t="s">
        <v>1458</v>
      </c>
      <c r="M214" t="s">
        <v>1458</v>
      </c>
      <c r="N214" t="s">
        <v>1458</v>
      </c>
      <c r="O214" t="s">
        <v>1458</v>
      </c>
    </row>
    <row r="215" spans="1:15">
      <c r="A215" t="s">
        <v>1801</v>
      </c>
      <c r="B215" t="str">
        <f t="shared" si="3"/>
        <v>31195</v>
      </c>
      <c r="C215" t="s">
        <v>1458</v>
      </c>
      <c r="D215" t="s">
        <v>1458</v>
      </c>
      <c r="E215" t="s">
        <v>1458</v>
      </c>
      <c r="F215" t="s">
        <v>1458</v>
      </c>
      <c r="G215" t="s">
        <v>1458</v>
      </c>
      <c r="H215" t="s">
        <v>1458</v>
      </c>
      <c r="I215" t="s">
        <v>1458</v>
      </c>
      <c r="J215">
        <v>1</v>
      </c>
      <c r="K215" t="s">
        <v>1458</v>
      </c>
      <c r="L215" t="s">
        <v>1458</v>
      </c>
      <c r="M215" t="s">
        <v>1458</v>
      </c>
      <c r="N215" t="s">
        <v>1458</v>
      </c>
      <c r="O215">
        <v>1</v>
      </c>
    </row>
    <row r="216" spans="1:15">
      <c r="A216" t="s">
        <v>1802</v>
      </c>
      <c r="B216" t="str">
        <f t="shared" si="3"/>
        <v>31196</v>
      </c>
      <c r="C216" t="s">
        <v>1458</v>
      </c>
      <c r="D216" t="s">
        <v>1458</v>
      </c>
      <c r="E216" t="s">
        <v>1458</v>
      </c>
      <c r="F216" t="s">
        <v>1458</v>
      </c>
      <c r="G216" t="s">
        <v>1458</v>
      </c>
      <c r="H216" t="s">
        <v>1458</v>
      </c>
      <c r="I216" t="s">
        <v>1458</v>
      </c>
      <c r="J216">
        <v>2</v>
      </c>
      <c r="K216" t="s">
        <v>1458</v>
      </c>
      <c r="L216" t="s">
        <v>1458</v>
      </c>
      <c r="M216" t="s">
        <v>1458</v>
      </c>
      <c r="N216" t="s">
        <v>1458</v>
      </c>
      <c r="O216">
        <v>2</v>
      </c>
    </row>
    <row r="217" spans="1:15">
      <c r="A217" t="s">
        <v>1803</v>
      </c>
      <c r="B217" t="str">
        <f t="shared" si="3"/>
        <v>31197</v>
      </c>
      <c r="C217" t="s">
        <v>1458</v>
      </c>
      <c r="D217" t="s">
        <v>1458</v>
      </c>
      <c r="E217" t="s">
        <v>1458</v>
      </c>
      <c r="F217" t="s">
        <v>1458</v>
      </c>
      <c r="G217" t="s">
        <v>1458</v>
      </c>
      <c r="H217" t="s">
        <v>1458</v>
      </c>
      <c r="I217" t="s">
        <v>1458</v>
      </c>
      <c r="J217" t="s">
        <v>1458</v>
      </c>
      <c r="K217" t="s">
        <v>1458</v>
      </c>
      <c r="L217" t="s">
        <v>1458</v>
      </c>
      <c r="M217" t="s">
        <v>1458</v>
      </c>
      <c r="N217" t="s">
        <v>1458</v>
      </c>
      <c r="O217" t="s">
        <v>1458</v>
      </c>
    </row>
    <row r="218" spans="1:15">
      <c r="A218" t="s">
        <v>1501</v>
      </c>
      <c r="B218" t="str">
        <f t="shared" si="3"/>
        <v>31198</v>
      </c>
      <c r="C218" t="s">
        <v>1458</v>
      </c>
      <c r="D218" t="s">
        <v>1458</v>
      </c>
      <c r="E218" t="s">
        <v>1458</v>
      </c>
      <c r="F218" t="s">
        <v>1458</v>
      </c>
      <c r="G218" t="s">
        <v>1458</v>
      </c>
      <c r="H218" t="s">
        <v>1458</v>
      </c>
      <c r="I218" t="s">
        <v>1458</v>
      </c>
      <c r="J218" t="s">
        <v>1458</v>
      </c>
      <c r="K218" t="s">
        <v>1458</v>
      </c>
      <c r="L218" t="s">
        <v>1458</v>
      </c>
      <c r="M218" t="s">
        <v>1458</v>
      </c>
      <c r="N218" t="s">
        <v>1458</v>
      </c>
      <c r="O218" t="s">
        <v>1458</v>
      </c>
    </row>
    <row r="219" spans="1:15">
      <c r="A219" t="s">
        <v>1804</v>
      </c>
      <c r="B219" t="str">
        <f t="shared" si="3"/>
        <v>31199</v>
      </c>
      <c r="C219" t="s">
        <v>1458</v>
      </c>
      <c r="D219" t="s">
        <v>1458</v>
      </c>
      <c r="E219" t="s">
        <v>1458</v>
      </c>
      <c r="F219" t="s">
        <v>1458</v>
      </c>
      <c r="G219" t="s">
        <v>1458</v>
      </c>
      <c r="H219" t="s">
        <v>1458</v>
      </c>
      <c r="I219" t="s">
        <v>1458</v>
      </c>
      <c r="J219" t="s">
        <v>1458</v>
      </c>
      <c r="K219" t="s">
        <v>1458</v>
      </c>
      <c r="L219" t="s">
        <v>1458</v>
      </c>
      <c r="M219" t="s">
        <v>1458</v>
      </c>
      <c r="N219" t="s">
        <v>1458</v>
      </c>
      <c r="O219" t="s">
        <v>1458</v>
      </c>
    </row>
    <row r="220" spans="1:15">
      <c r="A220" t="s">
        <v>1805</v>
      </c>
      <c r="B220" t="str">
        <f t="shared" si="3"/>
        <v>31199</v>
      </c>
      <c r="C220" t="s">
        <v>1458</v>
      </c>
      <c r="D220" t="s">
        <v>1458</v>
      </c>
      <c r="E220" t="s">
        <v>1458</v>
      </c>
      <c r="F220" t="s">
        <v>1458</v>
      </c>
      <c r="G220" t="s">
        <v>1458</v>
      </c>
      <c r="H220" t="s">
        <v>1458</v>
      </c>
      <c r="I220" t="s">
        <v>1458</v>
      </c>
      <c r="J220" t="s">
        <v>1458</v>
      </c>
      <c r="K220" t="s">
        <v>1458</v>
      </c>
      <c r="L220" t="s">
        <v>1458</v>
      </c>
      <c r="M220" t="s">
        <v>1458</v>
      </c>
      <c r="N220" t="s">
        <v>1458</v>
      </c>
      <c r="O220" t="s">
        <v>1458</v>
      </c>
    </row>
    <row r="221" spans="1:15">
      <c r="A221" t="s">
        <v>1806</v>
      </c>
      <c r="B221" t="str">
        <f t="shared" si="3"/>
        <v>31200</v>
      </c>
      <c r="C221" t="s">
        <v>1458</v>
      </c>
      <c r="D221" t="s">
        <v>1458</v>
      </c>
      <c r="E221" t="s">
        <v>1458</v>
      </c>
      <c r="F221" t="s">
        <v>1458</v>
      </c>
      <c r="G221" t="s">
        <v>1458</v>
      </c>
      <c r="H221">
        <v>1</v>
      </c>
      <c r="I221" t="s">
        <v>1458</v>
      </c>
      <c r="J221" t="s">
        <v>1458</v>
      </c>
      <c r="K221" t="s">
        <v>1458</v>
      </c>
      <c r="L221" t="s">
        <v>1458</v>
      </c>
      <c r="M221" t="s">
        <v>1458</v>
      </c>
      <c r="N221" t="s">
        <v>1458</v>
      </c>
      <c r="O221">
        <v>1</v>
      </c>
    </row>
    <row r="222" spans="1:15">
      <c r="A222" t="s">
        <v>1807</v>
      </c>
      <c r="B222" t="str">
        <f t="shared" si="3"/>
        <v>31201</v>
      </c>
      <c r="C222" t="s">
        <v>1458</v>
      </c>
      <c r="D222" t="s">
        <v>1458</v>
      </c>
      <c r="E222" t="s">
        <v>1458</v>
      </c>
      <c r="F222" t="s">
        <v>1458</v>
      </c>
      <c r="G222" t="s">
        <v>1458</v>
      </c>
      <c r="H222" t="s">
        <v>1458</v>
      </c>
      <c r="I222" t="s">
        <v>1458</v>
      </c>
      <c r="J222" t="s">
        <v>1458</v>
      </c>
      <c r="K222" t="s">
        <v>1458</v>
      </c>
      <c r="L222" t="s">
        <v>1458</v>
      </c>
      <c r="M222" t="s">
        <v>1458</v>
      </c>
      <c r="N222" t="s">
        <v>1458</v>
      </c>
      <c r="O222" t="s">
        <v>1458</v>
      </c>
    </row>
    <row r="223" spans="1:15">
      <c r="A223" t="s">
        <v>1808</v>
      </c>
      <c r="B223" t="str">
        <f t="shared" si="3"/>
        <v>31201</v>
      </c>
      <c r="C223" t="s">
        <v>1458</v>
      </c>
      <c r="D223" t="s">
        <v>1458</v>
      </c>
      <c r="E223" t="s">
        <v>1458</v>
      </c>
      <c r="F223" t="s">
        <v>1458</v>
      </c>
      <c r="G223" t="s">
        <v>1458</v>
      </c>
      <c r="H223" t="s">
        <v>1458</v>
      </c>
      <c r="I223" t="s">
        <v>1458</v>
      </c>
      <c r="J223" t="s">
        <v>1458</v>
      </c>
      <c r="K223" t="s">
        <v>1458</v>
      </c>
      <c r="L223" t="s">
        <v>1458</v>
      </c>
      <c r="M223" t="s">
        <v>1458</v>
      </c>
      <c r="N223" t="s">
        <v>1458</v>
      </c>
      <c r="O223" t="s">
        <v>1458</v>
      </c>
    </row>
    <row r="224" spans="1:15">
      <c r="A224" t="s">
        <v>1809</v>
      </c>
      <c r="B224" t="str">
        <f t="shared" si="3"/>
        <v>31202</v>
      </c>
      <c r="C224" t="s">
        <v>1458</v>
      </c>
      <c r="D224" t="s">
        <v>1458</v>
      </c>
      <c r="E224" t="s">
        <v>1458</v>
      </c>
      <c r="F224" t="s">
        <v>1458</v>
      </c>
      <c r="G224" t="s">
        <v>1458</v>
      </c>
      <c r="H224" t="s">
        <v>1458</v>
      </c>
      <c r="I224" t="s">
        <v>1458</v>
      </c>
      <c r="J224" t="s">
        <v>1458</v>
      </c>
      <c r="K224" t="s">
        <v>1458</v>
      </c>
      <c r="L224" t="s">
        <v>1458</v>
      </c>
      <c r="M224" t="s">
        <v>1458</v>
      </c>
      <c r="N224" t="s">
        <v>1458</v>
      </c>
      <c r="O224" t="s">
        <v>1458</v>
      </c>
    </row>
    <row r="225" spans="1:15">
      <c r="A225" t="s">
        <v>1810</v>
      </c>
      <c r="B225" t="str">
        <f t="shared" si="3"/>
        <v>31203</v>
      </c>
      <c r="C225" t="s">
        <v>1458</v>
      </c>
      <c r="D225" t="s">
        <v>1458</v>
      </c>
      <c r="E225" t="s">
        <v>1458</v>
      </c>
      <c r="F225" t="s">
        <v>1458</v>
      </c>
      <c r="G225" t="s">
        <v>1458</v>
      </c>
      <c r="H225" t="s">
        <v>1458</v>
      </c>
      <c r="I225" t="s">
        <v>1458</v>
      </c>
      <c r="J225" t="s">
        <v>1458</v>
      </c>
      <c r="K225" t="s">
        <v>1458</v>
      </c>
      <c r="L225" t="s">
        <v>1458</v>
      </c>
      <c r="M225" t="s">
        <v>1458</v>
      </c>
      <c r="N225" t="s">
        <v>1458</v>
      </c>
      <c r="O225" t="s">
        <v>1458</v>
      </c>
    </row>
    <row r="226" spans="1:15">
      <c r="A226" t="s">
        <v>1502</v>
      </c>
      <c r="B226" t="str">
        <f t="shared" si="3"/>
        <v>31204</v>
      </c>
      <c r="C226" t="s">
        <v>1458</v>
      </c>
      <c r="D226" t="s">
        <v>1458</v>
      </c>
      <c r="E226" t="s">
        <v>1458</v>
      </c>
      <c r="F226" t="s">
        <v>1458</v>
      </c>
      <c r="G226" t="s">
        <v>1458</v>
      </c>
      <c r="H226" t="s">
        <v>1458</v>
      </c>
      <c r="I226" t="s">
        <v>1458</v>
      </c>
      <c r="J226" t="s">
        <v>1458</v>
      </c>
      <c r="K226" t="s">
        <v>1458</v>
      </c>
      <c r="L226" t="s">
        <v>1458</v>
      </c>
      <c r="M226">
        <v>1</v>
      </c>
      <c r="N226" t="s">
        <v>1458</v>
      </c>
      <c r="O226">
        <v>1</v>
      </c>
    </row>
    <row r="227" spans="1:15">
      <c r="A227" t="s">
        <v>1811</v>
      </c>
      <c r="B227" t="str">
        <f t="shared" si="3"/>
        <v>31205</v>
      </c>
      <c r="C227" t="s">
        <v>1458</v>
      </c>
      <c r="D227" t="s">
        <v>1458</v>
      </c>
      <c r="E227" t="s">
        <v>1458</v>
      </c>
      <c r="F227" t="s">
        <v>1458</v>
      </c>
      <c r="G227" t="s">
        <v>1458</v>
      </c>
      <c r="H227" t="s">
        <v>1458</v>
      </c>
      <c r="I227" t="s">
        <v>1458</v>
      </c>
      <c r="J227" t="s">
        <v>1458</v>
      </c>
      <c r="K227" t="s">
        <v>1458</v>
      </c>
      <c r="L227" t="s">
        <v>1458</v>
      </c>
      <c r="M227" t="s">
        <v>1458</v>
      </c>
      <c r="N227" t="s">
        <v>1458</v>
      </c>
      <c r="O227" t="s">
        <v>1458</v>
      </c>
    </row>
    <row r="228" spans="1:15">
      <c r="A228" t="s">
        <v>1812</v>
      </c>
      <c r="B228" t="str">
        <f t="shared" si="3"/>
        <v>31206</v>
      </c>
      <c r="C228" t="s">
        <v>1458</v>
      </c>
      <c r="D228" t="s">
        <v>1458</v>
      </c>
      <c r="E228" t="s">
        <v>1458</v>
      </c>
      <c r="F228" t="s">
        <v>1458</v>
      </c>
      <c r="G228" t="s">
        <v>1458</v>
      </c>
      <c r="H228" t="s">
        <v>1458</v>
      </c>
      <c r="I228" t="s">
        <v>1458</v>
      </c>
      <c r="J228" t="s">
        <v>1458</v>
      </c>
      <c r="K228" t="s">
        <v>1458</v>
      </c>
      <c r="L228" t="s">
        <v>1458</v>
      </c>
      <c r="M228" t="s">
        <v>1458</v>
      </c>
      <c r="N228" t="s">
        <v>1458</v>
      </c>
      <c r="O228" t="s">
        <v>1458</v>
      </c>
    </row>
    <row r="229" spans="1:15">
      <c r="A229" t="s">
        <v>1813</v>
      </c>
      <c r="B229" t="str">
        <f t="shared" si="3"/>
        <v>31207</v>
      </c>
      <c r="C229" t="s">
        <v>1458</v>
      </c>
      <c r="D229" t="s">
        <v>1458</v>
      </c>
      <c r="E229" t="s">
        <v>1458</v>
      </c>
      <c r="F229" t="s">
        <v>1458</v>
      </c>
      <c r="G229" t="s">
        <v>1458</v>
      </c>
      <c r="H229" t="s">
        <v>1458</v>
      </c>
      <c r="I229" t="s">
        <v>1458</v>
      </c>
      <c r="J229" t="s">
        <v>1458</v>
      </c>
      <c r="K229" t="s">
        <v>1458</v>
      </c>
      <c r="L229" t="s">
        <v>1458</v>
      </c>
      <c r="M229" t="s">
        <v>1458</v>
      </c>
      <c r="N229" t="s">
        <v>1458</v>
      </c>
      <c r="O229" t="s">
        <v>1458</v>
      </c>
    </row>
    <row r="230" spans="1:15">
      <c r="A230" t="s">
        <v>1814</v>
      </c>
      <c r="B230" t="str">
        <f t="shared" si="3"/>
        <v>31208</v>
      </c>
      <c r="C230" t="s">
        <v>1458</v>
      </c>
      <c r="D230" t="s">
        <v>1458</v>
      </c>
      <c r="E230" t="s">
        <v>1458</v>
      </c>
      <c r="F230" t="s">
        <v>1458</v>
      </c>
      <c r="G230" t="s">
        <v>1458</v>
      </c>
      <c r="H230" t="s">
        <v>1458</v>
      </c>
      <c r="I230" t="s">
        <v>1458</v>
      </c>
      <c r="J230" t="s">
        <v>1458</v>
      </c>
      <c r="K230" t="s">
        <v>1458</v>
      </c>
      <c r="L230" t="s">
        <v>1458</v>
      </c>
      <c r="M230" t="s">
        <v>1458</v>
      </c>
      <c r="N230" t="s">
        <v>1458</v>
      </c>
      <c r="O230" t="s">
        <v>1458</v>
      </c>
    </row>
    <row r="231" spans="1:15">
      <c r="A231" t="s">
        <v>1815</v>
      </c>
      <c r="B231" t="str">
        <f t="shared" si="3"/>
        <v>31208</v>
      </c>
      <c r="C231" t="s">
        <v>1458</v>
      </c>
      <c r="D231">
        <v>1</v>
      </c>
      <c r="E231" t="s">
        <v>1458</v>
      </c>
      <c r="F231" t="s">
        <v>1458</v>
      </c>
      <c r="G231" t="s">
        <v>1458</v>
      </c>
      <c r="H231" t="s">
        <v>1458</v>
      </c>
      <c r="I231" t="s">
        <v>1458</v>
      </c>
      <c r="J231">
        <v>1</v>
      </c>
      <c r="K231" t="s">
        <v>1458</v>
      </c>
      <c r="L231" t="s">
        <v>1458</v>
      </c>
      <c r="M231" t="s">
        <v>1458</v>
      </c>
      <c r="N231" t="s">
        <v>1458</v>
      </c>
      <c r="O231">
        <v>2</v>
      </c>
    </row>
    <row r="232" spans="1:15">
      <c r="A232" t="s">
        <v>1816</v>
      </c>
      <c r="B232" t="str">
        <f t="shared" si="3"/>
        <v>31208</v>
      </c>
      <c r="C232" t="s">
        <v>1458</v>
      </c>
      <c r="D232" t="s">
        <v>1458</v>
      </c>
      <c r="E232" t="s">
        <v>1458</v>
      </c>
      <c r="F232" t="s">
        <v>1458</v>
      </c>
      <c r="G232" t="s">
        <v>1458</v>
      </c>
      <c r="H232" t="s">
        <v>1458</v>
      </c>
      <c r="I232" t="s">
        <v>1458</v>
      </c>
      <c r="J232" t="s">
        <v>1458</v>
      </c>
      <c r="K232" t="s">
        <v>1458</v>
      </c>
      <c r="L232" t="s">
        <v>1458</v>
      </c>
      <c r="M232" t="s">
        <v>1458</v>
      </c>
      <c r="N232" t="s">
        <v>1458</v>
      </c>
      <c r="O232" t="s">
        <v>1458</v>
      </c>
    </row>
    <row r="233" spans="1:15">
      <c r="A233" t="s">
        <v>1817</v>
      </c>
      <c r="B233" t="str">
        <f t="shared" si="3"/>
        <v>31209</v>
      </c>
      <c r="C233" t="s">
        <v>1458</v>
      </c>
      <c r="D233" t="s">
        <v>1458</v>
      </c>
      <c r="E233" t="s">
        <v>1458</v>
      </c>
      <c r="F233" t="s">
        <v>1458</v>
      </c>
      <c r="G233" t="s">
        <v>1458</v>
      </c>
      <c r="H233" t="s">
        <v>1458</v>
      </c>
      <c r="I233" t="s">
        <v>1458</v>
      </c>
      <c r="J233" t="s">
        <v>1458</v>
      </c>
      <c r="K233" t="s">
        <v>1458</v>
      </c>
      <c r="L233" t="s">
        <v>1458</v>
      </c>
      <c r="M233" t="s">
        <v>1458</v>
      </c>
      <c r="N233" t="s">
        <v>1458</v>
      </c>
      <c r="O233" t="s">
        <v>1458</v>
      </c>
    </row>
    <row r="234" spans="1:15">
      <c r="A234" t="s">
        <v>1818</v>
      </c>
      <c r="B234" t="str">
        <f t="shared" si="3"/>
        <v>31210</v>
      </c>
      <c r="C234" t="s">
        <v>1458</v>
      </c>
      <c r="D234" t="s">
        <v>1458</v>
      </c>
      <c r="E234" t="s">
        <v>1458</v>
      </c>
      <c r="F234" t="s">
        <v>1458</v>
      </c>
      <c r="G234" t="s">
        <v>1458</v>
      </c>
      <c r="H234" t="s">
        <v>1458</v>
      </c>
      <c r="I234" t="s">
        <v>1458</v>
      </c>
      <c r="J234" t="s">
        <v>1458</v>
      </c>
      <c r="K234" t="s">
        <v>1458</v>
      </c>
      <c r="L234" t="s">
        <v>1458</v>
      </c>
      <c r="M234" t="s">
        <v>1458</v>
      </c>
      <c r="N234" t="s">
        <v>1458</v>
      </c>
      <c r="O234" t="s">
        <v>1458</v>
      </c>
    </row>
    <row r="235" spans="1:15">
      <c r="A235" t="s">
        <v>1819</v>
      </c>
      <c r="B235" t="str">
        <f t="shared" si="3"/>
        <v>31211</v>
      </c>
      <c r="C235" t="s">
        <v>1458</v>
      </c>
      <c r="D235" t="s">
        <v>1458</v>
      </c>
      <c r="E235" t="s">
        <v>1458</v>
      </c>
      <c r="F235" t="s">
        <v>1458</v>
      </c>
      <c r="G235" t="s">
        <v>1458</v>
      </c>
      <c r="H235" t="s">
        <v>1458</v>
      </c>
      <c r="I235" t="s">
        <v>1458</v>
      </c>
      <c r="J235" t="s">
        <v>1458</v>
      </c>
      <c r="K235" t="s">
        <v>1458</v>
      </c>
      <c r="L235" t="s">
        <v>1458</v>
      </c>
      <c r="M235" t="s">
        <v>1458</v>
      </c>
      <c r="N235" t="s">
        <v>1458</v>
      </c>
      <c r="O235" t="s">
        <v>1458</v>
      </c>
    </row>
    <row r="236" spans="1:15">
      <c r="A236" t="s">
        <v>1503</v>
      </c>
      <c r="B236" t="str">
        <f t="shared" si="3"/>
        <v>31212</v>
      </c>
      <c r="C236" t="s">
        <v>1458</v>
      </c>
      <c r="D236" t="s">
        <v>1458</v>
      </c>
      <c r="E236" t="s">
        <v>1458</v>
      </c>
      <c r="F236" t="s">
        <v>1458</v>
      </c>
      <c r="G236" t="s">
        <v>1458</v>
      </c>
      <c r="H236" t="s">
        <v>1458</v>
      </c>
      <c r="I236" t="s">
        <v>1458</v>
      </c>
      <c r="J236" t="s">
        <v>1458</v>
      </c>
      <c r="K236" t="s">
        <v>1458</v>
      </c>
      <c r="L236" t="s">
        <v>1458</v>
      </c>
      <c r="M236" t="s">
        <v>1458</v>
      </c>
      <c r="N236" t="s">
        <v>1458</v>
      </c>
      <c r="O236" t="s">
        <v>1458</v>
      </c>
    </row>
    <row r="237" spans="1:15">
      <c r="A237" t="s">
        <v>1820</v>
      </c>
      <c r="B237" t="str">
        <f t="shared" si="3"/>
        <v>31212</v>
      </c>
      <c r="C237" t="s">
        <v>1458</v>
      </c>
      <c r="D237" t="s">
        <v>1458</v>
      </c>
      <c r="E237" t="s">
        <v>1458</v>
      </c>
      <c r="F237" t="s">
        <v>1458</v>
      </c>
      <c r="G237" t="s">
        <v>1458</v>
      </c>
      <c r="H237" t="s">
        <v>1458</v>
      </c>
      <c r="I237" t="s">
        <v>1458</v>
      </c>
      <c r="J237" t="s">
        <v>1458</v>
      </c>
      <c r="K237" t="s">
        <v>1458</v>
      </c>
      <c r="L237" t="s">
        <v>1458</v>
      </c>
      <c r="M237" t="s">
        <v>1458</v>
      </c>
      <c r="N237" t="s">
        <v>1458</v>
      </c>
      <c r="O237" t="s">
        <v>1458</v>
      </c>
    </row>
    <row r="238" spans="1:15">
      <c r="A238" t="s">
        <v>1821</v>
      </c>
      <c r="B238" t="str">
        <f t="shared" si="3"/>
        <v>31213</v>
      </c>
      <c r="C238" t="s">
        <v>1458</v>
      </c>
      <c r="D238" t="s">
        <v>1458</v>
      </c>
      <c r="E238" t="s">
        <v>1458</v>
      </c>
      <c r="F238" t="s">
        <v>1458</v>
      </c>
      <c r="G238" t="s">
        <v>1458</v>
      </c>
      <c r="H238" t="s">
        <v>1458</v>
      </c>
      <c r="I238" t="s">
        <v>1458</v>
      </c>
      <c r="J238" t="s">
        <v>1458</v>
      </c>
      <c r="K238" t="s">
        <v>1458</v>
      </c>
      <c r="L238" t="s">
        <v>1458</v>
      </c>
      <c r="M238" t="s">
        <v>1458</v>
      </c>
      <c r="N238" t="s">
        <v>1458</v>
      </c>
      <c r="O238" t="s">
        <v>1458</v>
      </c>
    </row>
    <row r="239" spans="1:15">
      <c r="A239" t="s">
        <v>1822</v>
      </c>
      <c r="B239" t="str">
        <f t="shared" si="3"/>
        <v>31214</v>
      </c>
      <c r="C239" t="s">
        <v>1458</v>
      </c>
      <c r="D239" t="s">
        <v>1458</v>
      </c>
      <c r="E239" t="s">
        <v>1458</v>
      </c>
      <c r="F239" t="s">
        <v>1458</v>
      </c>
      <c r="G239" t="s">
        <v>1458</v>
      </c>
      <c r="H239" t="s">
        <v>1458</v>
      </c>
      <c r="I239" t="s">
        <v>1458</v>
      </c>
      <c r="J239" t="s">
        <v>1458</v>
      </c>
      <c r="K239" t="s">
        <v>1458</v>
      </c>
      <c r="L239" t="s">
        <v>1458</v>
      </c>
      <c r="M239" t="s">
        <v>1458</v>
      </c>
      <c r="N239" t="s">
        <v>1458</v>
      </c>
      <c r="O239" t="s">
        <v>1458</v>
      </c>
    </row>
    <row r="240" spans="1:15">
      <c r="A240" t="s">
        <v>1823</v>
      </c>
      <c r="B240" t="str">
        <f t="shared" si="3"/>
        <v>31215</v>
      </c>
      <c r="C240" t="s">
        <v>1458</v>
      </c>
      <c r="D240" t="s">
        <v>1458</v>
      </c>
      <c r="E240" t="s">
        <v>1458</v>
      </c>
      <c r="F240" t="s">
        <v>1458</v>
      </c>
      <c r="G240" t="s">
        <v>1458</v>
      </c>
      <c r="H240" t="s">
        <v>1458</v>
      </c>
      <c r="I240" t="s">
        <v>1458</v>
      </c>
      <c r="J240" t="s">
        <v>1458</v>
      </c>
      <c r="K240" t="s">
        <v>1458</v>
      </c>
      <c r="L240" t="s">
        <v>1458</v>
      </c>
      <c r="M240" t="s">
        <v>1458</v>
      </c>
      <c r="N240" t="s">
        <v>1458</v>
      </c>
      <c r="O240" t="s">
        <v>1458</v>
      </c>
    </row>
    <row r="241" spans="1:15">
      <c r="A241" t="s">
        <v>1824</v>
      </c>
      <c r="B241" t="str">
        <f t="shared" si="3"/>
        <v>31216</v>
      </c>
      <c r="C241" t="s">
        <v>1458</v>
      </c>
      <c r="D241" t="s">
        <v>1458</v>
      </c>
      <c r="E241">
        <v>1</v>
      </c>
      <c r="F241" t="s">
        <v>1458</v>
      </c>
      <c r="G241" t="s">
        <v>1458</v>
      </c>
      <c r="H241" t="s">
        <v>1458</v>
      </c>
      <c r="I241" t="s">
        <v>1458</v>
      </c>
      <c r="J241" t="s">
        <v>1458</v>
      </c>
      <c r="K241" t="s">
        <v>1458</v>
      </c>
      <c r="L241" t="s">
        <v>1458</v>
      </c>
      <c r="M241" t="s">
        <v>1458</v>
      </c>
      <c r="N241" t="s">
        <v>1458</v>
      </c>
      <c r="O241">
        <v>1</v>
      </c>
    </row>
    <row r="242" spans="1:15">
      <c r="A242" t="s">
        <v>1504</v>
      </c>
      <c r="B242" t="str">
        <f t="shared" si="3"/>
        <v>31217</v>
      </c>
      <c r="C242" t="s">
        <v>1458</v>
      </c>
      <c r="D242" t="s">
        <v>1458</v>
      </c>
      <c r="E242" t="s">
        <v>1458</v>
      </c>
      <c r="F242" t="s">
        <v>1458</v>
      </c>
      <c r="G242">
        <v>1</v>
      </c>
      <c r="H242" t="s">
        <v>1458</v>
      </c>
      <c r="I242" t="s">
        <v>1458</v>
      </c>
      <c r="J242" t="s">
        <v>1458</v>
      </c>
      <c r="K242" t="s">
        <v>1458</v>
      </c>
      <c r="L242" t="s">
        <v>1458</v>
      </c>
      <c r="M242" t="s">
        <v>1458</v>
      </c>
      <c r="N242" t="s">
        <v>1458</v>
      </c>
      <c r="O242">
        <v>1</v>
      </c>
    </row>
    <row r="243" spans="1:15">
      <c r="A243" t="s">
        <v>1825</v>
      </c>
      <c r="B243" t="str">
        <f t="shared" si="3"/>
        <v>31218</v>
      </c>
      <c r="C243" t="s">
        <v>1458</v>
      </c>
      <c r="D243" t="s">
        <v>1458</v>
      </c>
      <c r="E243" t="s">
        <v>1458</v>
      </c>
      <c r="F243" t="s">
        <v>1458</v>
      </c>
      <c r="G243" t="s">
        <v>1458</v>
      </c>
      <c r="H243" t="s">
        <v>1458</v>
      </c>
      <c r="I243" t="s">
        <v>1458</v>
      </c>
      <c r="J243" t="s">
        <v>1458</v>
      </c>
      <c r="K243" t="s">
        <v>1458</v>
      </c>
      <c r="L243" t="s">
        <v>1458</v>
      </c>
      <c r="M243" t="s">
        <v>1458</v>
      </c>
      <c r="N243" t="s">
        <v>1458</v>
      </c>
      <c r="O243" t="s">
        <v>1458</v>
      </c>
    </row>
    <row r="244" spans="1:15">
      <c r="A244" t="s">
        <v>1505</v>
      </c>
      <c r="B244" t="str">
        <f t="shared" si="3"/>
        <v>31219</v>
      </c>
      <c r="C244" t="s">
        <v>1458</v>
      </c>
      <c r="D244" t="s">
        <v>1458</v>
      </c>
      <c r="E244" t="s">
        <v>1458</v>
      </c>
      <c r="F244" t="s">
        <v>1458</v>
      </c>
      <c r="G244" t="s">
        <v>1458</v>
      </c>
      <c r="H244" t="s">
        <v>1458</v>
      </c>
      <c r="I244" t="s">
        <v>1458</v>
      </c>
      <c r="J244" t="s">
        <v>1458</v>
      </c>
      <c r="K244" t="s">
        <v>1458</v>
      </c>
      <c r="L244" t="s">
        <v>1458</v>
      </c>
      <c r="M244" t="s">
        <v>1458</v>
      </c>
      <c r="N244" t="s">
        <v>1458</v>
      </c>
      <c r="O244" t="s">
        <v>1458</v>
      </c>
    </row>
    <row r="245" spans="1:15">
      <c r="A245" t="s">
        <v>1826</v>
      </c>
      <c r="B245" t="str">
        <f t="shared" si="3"/>
        <v>31220</v>
      </c>
      <c r="C245" t="s">
        <v>1458</v>
      </c>
      <c r="D245" t="s">
        <v>1458</v>
      </c>
      <c r="E245" t="s">
        <v>1458</v>
      </c>
      <c r="F245" t="s">
        <v>1458</v>
      </c>
      <c r="G245" t="s">
        <v>1458</v>
      </c>
      <c r="H245">
        <v>1</v>
      </c>
      <c r="I245" t="s">
        <v>1458</v>
      </c>
      <c r="J245" t="s">
        <v>1458</v>
      </c>
      <c r="K245" t="s">
        <v>1458</v>
      </c>
      <c r="L245" t="s">
        <v>1458</v>
      </c>
      <c r="M245" t="s">
        <v>1458</v>
      </c>
      <c r="N245">
        <v>1</v>
      </c>
      <c r="O245">
        <v>2</v>
      </c>
    </row>
    <row r="246" spans="1:15">
      <c r="A246" t="s">
        <v>1827</v>
      </c>
      <c r="B246" t="str">
        <f t="shared" si="3"/>
        <v>31221</v>
      </c>
      <c r="C246" t="s">
        <v>1458</v>
      </c>
      <c r="D246" t="s">
        <v>1458</v>
      </c>
      <c r="E246" t="s">
        <v>1458</v>
      </c>
      <c r="F246" t="s">
        <v>1458</v>
      </c>
      <c r="G246" t="s">
        <v>1458</v>
      </c>
      <c r="H246" t="s">
        <v>1458</v>
      </c>
      <c r="I246" t="s">
        <v>1458</v>
      </c>
      <c r="J246" t="s">
        <v>1458</v>
      </c>
      <c r="K246" t="s">
        <v>1458</v>
      </c>
      <c r="L246" t="s">
        <v>1458</v>
      </c>
      <c r="M246" t="s">
        <v>1458</v>
      </c>
      <c r="N246" t="s">
        <v>1458</v>
      </c>
      <c r="O246" t="s">
        <v>1458</v>
      </c>
    </row>
    <row r="247" spans="1:15">
      <c r="A247" t="s">
        <v>1506</v>
      </c>
      <c r="B247" t="str">
        <f t="shared" si="3"/>
        <v>31222</v>
      </c>
      <c r="C247" t="s">
        <v>1458</v>
      </c>
      <c r="D247" t="s">
        <v>1458</v>
      </c>
      <c r="E247" t="s">
        <v>1458</v>
      </c>
      <c r="F247" t="s">
        <v>1458</v>
      </c>
      <c r="G247" t="s">
        <v>1458</v>
      </c>
      <c r="H247" t="s">
        <v>1458</v>
      </c>
      <c r="I247" t="s">
        <v>1458</v>
      </c>
      <c r="J247" t="s">
        <v>1458</v>
      </c>
      <c r="K247">
        <v>1</v>
      </c>
      <c r="L247" t="s">
        <v>1458</v>
      </c>
      <c r="M247" t="s">
        <v>1458</v>
      </c>
      <c r="N247" t="s">
        <v>1458</v>
      </c>
      <c r="O247">
        <v>1</v>
      </c>
    </row>
    <row r="248" spans="1:15">
      <c r="A248" t="s">
        <v>1507</v>
      </c>
      <c r="B248" t="str">
        <f t="shared" si="3"/>
        <v>31223</v>
      </c>
      <c r="C248" t="s">
        <v>1458</v>
      </c>
      <c r="D248" t="s">
        <v>1458</v>
      </c>
      <c r="E248" t="s">
        <v>1458</v>
      </c>
      <c r="F248" t="s">
        <v>1458</v>
      </c>
      <c r="G248" t="s">
        <v>1458</v>
      </c>
      <c r="H248" t="s">
        <v>1458</v>
      </c>
      <c r="I248" t="s">
        <v>1458</v>
      </c>
      <c r="J248" t="s">
        <v>1458</v>
      </c>
      <c r="K248" t="s">
        <v>1458</v>
      </c>
      <c r="L248" t="s">
        <v>1458</v>
      </c>
      <c r="M248" t="s">
        <v>1458</v>
      </c>
      <c r="N248" t="s">
        <v>1458</v>
      </c>
      <c r="O248" t="s">
        <v>1458</v>
      </c>
    </row>
    <row r="249" spans="1:15">
      <c r="A249" t="s">
        <v>1828</v>
      </c>
      <c r="B249" t="str">
        <f t="shared" si="3"/>
        <v>31223</v>
      </c>
      <c r="C249" t="s">
        <v>1458</v>
      </c>
      <c r="D249" t="s">
        <v>1458</v>
      </c>
      <c r="E249" t="s">
        <v>1458</v>
      </c>
      <c r="F249" t="s">
        <v>1458</v>
      </c>
      <c r="G249" t="s">
        <v>1458</v>
      </c>
      <c r="H249" t="s">
        <v>1458</v>
      </c>
      <c r="I249" t="s">
        <v>1458</v>
      </c>
      <c r="J249" t="s">
        <v>1458</v>
      </c>
      <c r="K249" t="s">
        <v>1458</v>
      </c>
      <c r="L249" t="s">
        <v>1458</v>
      </c>
      <c r="M249" t="s">
        <v>1458</v>
      </c>
      <c r="N249" t="s">
        <v>1458</v>
      </c>
      <c r="O249" t="s">
        <v>1458</v>
      </c>
    </row>
    <row r="250" spans="1:15">
      <c r="A250" t="s">
        <v>1508</v>
      </c>
      <c r="B250" t="str">
        <f t="shared" si="3"/>
        <v>31224</v>
      </c>
      <c r="C250" t="s">
        <v>1458</v>
      </c>
      <c r="D250" t="s">
        <v>1458</v>
      </c>
      <c r="E250" t="s">
        <v>1458</v>
      </c>
      <c r="F250" t="s">
        <v>1458</v>
      </c>
      <c r="G250" t="s">
        <v>1458</v>
      </c>
      <c r="H250" t="s">
        <v>1458</v>
      </c>
      <c r="I250" t="s">
        <v>1458</v>
      </c>
      <c r="J250" t="s">
        <v>1458</v>
      </c>
      <c r="K250" t="s">
        <v>1458</v>
      </c>
      <c r="L250" t="s">
        <v>1458</v>
      </c>
      <c r="M250" t="s">
        <v>1458</v>
      </c>
      <c r="N250" t="s">
        <v>1458</v>
      </c>
      <c r="O250" t="s">
        <v>1458</v>
      </c>
    </row>
    <row r="251" spans="1:15">
      <c r="A251" t="s">
        <v>1829</v>
      </c>
      <c r="B251" t="str">
        <f t="shared" si="3"/>
        <v>31224</v>
      </c>
      <c r="C251" t="s">
        <v>1458</v>
      </c>
      <c r="D251" t="s">
        <v>1458</v>
      </c>
      <c r="E251" t="s">
        <v>1458</v>
      </c>
      <c r="F251" t="s">
        <v>1458</v>
      </c>
      <c r="G251" t="s">
        <v>1458</v>
      </c>
      <c r="H251" t="s">
        <v>1458</v>
      </c>
      <c r="I251" t="s">
        <v>1458</v>
      </c>
      <c r="J251" t="s">
        <v>1458</v>
      </c>
      <c r="K251" t="s">
        <v>1458</v>
      </c>
      <c r="L251" t="s">
        <v>1458</v>
      </c>
      <c r="M251" t="s">
        <v>1458</v>
      </c>
      <c r="N251" t="s">
        <v>1458</v>
      </c>
      <c r="O251" t="s">
        <v>1458</v>
      </c>
    </row>
    <row r="252" spans="1:15">
      <c r="A252" t="s">
        <v>1830</v>
      </c>
      <c r="B252" t="str">
        <f t="shared" si="3"/>
        <v>31224</v>
      </c>
      <c r="C252" t="s">
        <v>1458</v>
      </c>
      <c r="D252" t="s">
        <v>1458</v>
      </c>
      <c r="E252" t="s">
        <v>1458</v>
      </c>
      <c r="F252" t="s">
        <v>1458</v>
      </c>
      <c r="G252" t="s">
        <v>1458</v>
      </c>
      <c r="H252" t="s">
        <v>1458</v>
      </c>
      <c r="I252" t="s">
        <v>1458</v>
      </c>
      <c r="J252" t="s">
        <v>1458</v>
      </c>
      <c r="K252" t="s">
        <v>1458</v>
      </c>
      <c r="L252" t="s">
        <v>1458</v>
      </c>
      <c r="M252" t="s">
        <v>1458</v>
      </c>
      <c r="N252" t="s">
        <v>1458</v>
      </c>
      <c r="O252" t="s">
        <v>1458</v>
      </c>
    </row>
    <row r="253" spans="1:15">
      <c r="A253" t="s">
        <v>1831</v>
      </c>
      <c r="B253" t="str">
        <f t="shared" si="3"/>
        <v>31225</v>
      </c>
      <c r="C253" t="s">
        <v>1458</v>
      </c>
      <c r="D253" t="s">
        <v>1458</v>
      </c>
      <c r="E253" t="s">
        <v>1458</v>
      </c>
      <c r="F253" t="s">
        <v>1458</v>
      </c>
      <c r="G253" t="s">
        <v>1458</v>
      </c>
      <c r="H253" t="s">
        <v>1458</v>
      </c>
      <c r="I253" t="s">
        <v>1458</v>
      </c>
      <c r="J253" t="s">
        <v>1458</v>
      </c>
      <c r="K253" t="s">
        <v>1458</v>
      </c>
      <c r="L253">
        <v>4</v>
      </c>
      <c r="M253" t="s">
        <v>1458</v>
      </c>
      <c r="N253">
        <v>1</v>
      </c>
      <c r="O253">
        <v>5</v>
      </c>
    </row>
    <row r="254" spans="1:15">
      <c r="A254" t="s">
        <v>1832</v>
      </c>
      <c r="B254" t="str">
        <f t="shared" si="3"/>
        <v>31226</v>
      </c>
      <c r="C254" t="s">
        <v>1458</v>
      </c>
      <c r="D254" t="s">
        <v>1458</v>
      </c>
      <c r="E254" t="s">
        <v>1458</v>
      </c>
      <c r="F254" t="s">
        <v>1458</v>
      </c>
      <c r="G254" t="s">
        <v>1458</v>
      </c>
      <c r="H254" t="s">
        <v>1458</v>
      </c>
      <c r="I254" t="s">
        <v>1458</v>
      </c>
      <c r="J254" t="s">
        <v>1458</v>
      </c>
      <c r="K254" t="s">
        <v>1458</v>
      </c>
      <c r="L254" t="s">
        <v>1458</v>
      </c>
      <c r="M254" t="s">
        <v>1458</v>
      </c>
      <c r="N254" t="s">
        <v>1458</v>
      </c>
      <c r="O254" t="s">
        <v>1458</v>
      </c>
    </row>
    <row r="255" spans="1:15">
      <c r="A255" t="s">
        <v>1509</v>
      </c>
      <c r="B255" t="str">
        <f t="shared" si="3"/>
        <v>31227</v>
      </c>
      <c r="C255">
        <v>9</v>
      </c>
      <c r="D255">
        <v>9</v>
      </c>
      <c r="E255">
        <v>21</v>
      </c>
      <c r="F255">
        <v>7</v>
      </c>
      <c r="G255">
        <v>1</v>
      </c>
      <c r="H255">
        <v>3</v>
      </c>
      <c r="I255">
        <v>3</v>
      </c>
      <c r="J255">
        <v>7</v>
      </c>
      <c r="K255">
        <v>1</v>
      </c>
      <c r="L255">
        <v>7</v>
      </c>
      <c r="M255">
        <v>6</v>
      </c>
      <c r="N255">
        <v>4</v>
      </c>
      <c r="O255">
        <v>78</v>
      </c>
    </row>
    <row r="256" spans="1:15">
      <c r="A256" t="s">
        <v>1833</v>
      </c>
      <c r="B256" t="str">
        <f t="shared" si="3"/>
        <v>31228</v>
      </c>
      <c r="C256" t="s">
        <v>1458</v>
      </c>
      <c r="D256" t="s">
        <v>1458</v>
      </c>
      <c r="E256" t="s">
        <v>1458</v>
      </c>
      <c r="F256" t="s">
        <v>1458</v>
      </c>
      <c r="G256" t="s">
        <v>1458</v>
      </c>
      <c r="H256" t="s">
        <v>1458</v>
      </c>
      <c r="I256" t="s">
        <v>1458</v>
      </c>
      <c r="J256" t="s">
        <v>1458</v>
      </c>
      <c r="K256" t="s">
        <v>1458</v>
      </c>
      <c r="L256" t="s">
        <v>1458</v>
      </c>
      <c r="M256" t="s">
        <v>1458</v>
      </c>
      <c r="N256" t="s">
        <v>1458</v>
      </c>
      <c r="O256" t="s">
        <v>1458</v>
      </c>
    </row>
    <row r="257" spans="1:15">
      <c r="A257" t="s">
        <v>1510</v>
      </c>
      <c r="B257" t="str">
        <f t="shared" si="3"/>
        <v>31229</v>
      </c>
      <c r="C257" t="s">
        <v>1458</v>
      </c>
      <c r="D257" t="s">
        <v>1458</v>
      </c>
      <c r="E257" t="s">
        <v>1458</v>
      </c>
      <c r="F257" t="s">
        <v>1458</v>
      </c>
      <c r="G257">
        <v>1</v>
      </c>
      <c r="H257">
        <v>1</v>
      </c>
      <c r="I257">
        <v>1</v>
      </c>
      <c r="J257" t="s">
        <v>1458</v>
      </c>
      <c r="K257" t="s">
        <v>1458</v>
      </c>
      <c r="L257" t="s">
        <v>1458</v>
      </c>
      <c r="M257" t="s">
        <v>1458</v>
      </c>
      <c r="N257" t="s">
        <v>1458</v>
      </c>
      <c r="O257">
        <v>3</v>
      </c>
    </row>
    <row r="258" spans="1:15">
      <c r="A258" t="s">
        <v>1834</v>
      </c>
      <c r="B258" t="str">
        <f t="shared" si="3"/>
        <v>31230</v>
      </c>
      <c r="C258" t="s">
        <v>1458</v>
      </c>
      <c r="D258" t="s">
        <v>1458</v>
      </c>
      <c r="E258" t="s">
        <v>1458</v>
      </c>
      <c r="F258" t="s">
        <v>1458</v>
      </c>
      <c r="G258" t="s">
        <v>1458</v>
      </c>
      <c r="H258" t="s">
        <v>1458</v>
      </c>
      <c r="I258" t="s">
        <v>1458</v>
      </c>
      <c r="J258" t="s">
        <v>1458</v>
      </c>
      <c r="K258" t="s">
        <v>1458</v>
      </c>
      <c r="L258" t="s">
        <v>1458</v>
      </c>
      <c r="M258" t="s">
        <v>1458</v>
      </c>
      <c r="N258" t="s">
        <v>1458</v>
      </c>
      <c r="O258" t="s">
        <v>1458</v>
      </c>
    </row>
    <row r="259" spans="1:15">
      <c r="A259" t="s">
        <v>1511</v>
      </c>
      <c r="B259" t="str">
        <f t="shared" ref="B259:B322" si="4">MID(A259,1,5)</f>
        <v>31231</v>
      </c>
      <c r="C259">
        <v>1</v>
      </c>
      <c r="D259" t="s">
        <v>1458</v>
      </c>
      <c r="E259" t="s">
        <v>1458</v>
      </c>
      <c r="F259">
        <v>1</v>
      </c>
      <c r="G259" t="s">
        <v>1458</v>
      </c>
      <c r="H259" t="s">
        <v>1458</v>
      </c>
      <c r="I259" t="s">
        <v>1458</v>
      </c>
      <c r="J259" t="s">
        <v>1458</v>
      </c>
      <c r="K259" t="s">
        <v>1458</v>
      </c>
      <c r="L259" t="s">
        <v>1458</v>
      </c>
      <c r="M259" t="s">
        <v>1458</v>
      </c>
      <c r="N259" t="s">
        <v>1458</v>
      </c>
      <c r="O259">
        <v>2</v>
      </c>
    </row>
    <row r="260" spans="1:15">
      <c r="A260" t="s">
        <v>1835</v>
      </c>
      <c r="B260" t="str">
        <f t="shared" si="4"/>
        <v>31232</v>
      </c>
      <c r="C260" t="s">
        <v>1458</v>
      </c>
      <c r="D260" t="s">
        <v>1458</v>
      </c>
      <c r="E260" t="s">
        <v>1458</v>
      </c>
      <c r="F260" t="s">
        <v>1458</v>
      </c>
      <c r="G260" t="s">
        <v>1458</v>
      </c>
      <c r="H260" t="s">
        <v>1458</v>
      </c>
      <c r="I260" t="s">
        <v>1458</v>
      </c>
      <c r="J260" t="s">
        <v>1458</v>
      </c>
      <c r="K260" t="s">
        <v>1458</v>
      </c>
      <c r="L260" t="s">
        <v>1458</v>
      </c>
      <c r="M260" t="s">
        <v>1458</v>
      </c>
      <c r="N260" t="s">
        <v>1458</v>
      </c>
      <c r="O260" t="s">
        <v>1458</v>
      </c>
    </row>
    <row r="261" spans="1:15">
      <c r="A261" t="s">
        <v>1836</v>
      </c>
      <c r="B261" t="str">
        <f t="shared" si="4"/>
        <v>31233</v>
      </c>
      <c r="C261" t="s">
        <v>1458</v>
      </c>
      <c r="D261" t="s">
        <v>1458</v>
      </c>
      <c r="E261" t="s">
        <v>1458</v>
      </c>
      <c r="F261" t="s">
        <v>1458</v>
      </c>
      <c r="G261" t="s">
        <v>1458</v>
      </c>
      <c r="H261" t="s">
        <v>1458</v>
      </c>
      <c r="I261" t="s">
        <v>1458</v>
      </c>
      <c r="J261" t="s">
        <v>1458</v>
      </c>
      <c r="K261" t="s">
        <v>1458</v>
      </c>
      <c r="L261" t="s">
        <v>1458</v>
      </c>
      <c r="M261" t="s">
        <v>1458</v>
      </c>
      <c r="N261" t="s">
        <v>1458</v>
      </c>
      <c r="O261" t="s">
        <v>1458</v>
      </c>
    </row>
    <row r="262" spans="1:15">
      <c r="A262" t="s">
        <v>1837</v>
      </c>
      <c r="B262" t="str">
        <f t="shared" si="4"/>
        <v>31234</v>
      </c>
      <c r="C262" t="s">
        <v>1458</v>
      </c>
      <c r="D262" t="s">
        <v>1458</v>
      </c>
      <c r="E262">
        <v>1</v>
      </c>
      <c r="F262" t="s">
        <v>1458</v>
      </c>
      <c r="G262" t="s">
        <v>1458</v>
      </c>
      <c r="H262" t="s">
        <v>1458</v>
      </c>
      <c r="I262" t="s">
        <v>1458</v>
      </c>
      <c r="J262" t="s">
        <v>1458</v>
      </c>
      <c r="K262" t="s">
        <v>1458</v>
      </c>
      <c r="L262" t="s">
        <v>1458</v>
      </c>
      <c r="M262" t="s">
        <v>1458</v>
      </c>
      <c r="N262" t="s">
        <v>1458</v>
      </c>
      <c r="O262">
        <v>1</v>
      </c>
    </row>
    <row r="263" spans="1:15">
      <c r="A263" t="s">
        <v>1838</v>
      </c>
      <c r="B263" t="str">
        <f t="shared" si="4"/>
        <v>31235</v>
      </c>
      <c r="C263" t="s">
        <v>1458</v>
      </c>
      <c r="D263" t="s">
        <v>1458</v>
      </c>
      <c r="E263" t="s">
        <v>1458</v>
      </c>
      <c r="F263" t="s">
        <v>1458</v>
      </c>
      <c r="G263" t="s">
        <v>1458</v>
      </c>
      <c r="H263" t="s">
        <v>1458</v>
      </c>
      <c r="I263" t="s">
        <v>1458</v>
      </c>
      <c r="J263" t="s">
        <v>1458</v>
      </c>
      <c r="K263" t="s">
        <v>1458</v>
      </c>
      <c r="L263" t="s">
        <v>1458</v>
      </c>
      <c r="M263" t="s">
        <v>1458</v>
      </c>
      <c r="N263" t="s">
        <v>1458</v>
      </c>
      <c r="O263" t="s">
        <v>1458</v>
      </c>
    </row>
    <row r="264" spans="1:15">
      <c r="A264" t="s">
        <v>1839</v>
      </c>
      <c r="B264" t="str">
        <f t="shared" si="4"/>
        <v>31235</v>
      </c>
      <c r="C264" t="s">
        <v>1458</v>
      </c>
      <c r="D264" t="s">
        <v>1458</v>
      </c>
      <c r="E264" t="s">
        <v>1458</v>
      </c>
      <c r="F264" t="s">
        <v>1458</v>
      </c>
      <c r="G264" t="s">
        <v>1458</v>
      </c>
      <c r="H264" t="s">
        <v>1458</v>
      </c>
      <c r="I264" t="s">
        <v>1458</v>
      </c>
      <c r="J264" t="s">
        <v>1458</v>
      </c>
      <c r="K264" t="s">
        <v>1458</v>
      </c>
      <c r="L264" t="s">
        <v>1458</v>
      </c>
      <c r="M264" t="s">
        <v>1458</v>
      </c>
      <c r="N264" t="s">
        <v>1458</v>
      </c>
      <c r="O264" t="s">
        <v>1458</v>
      </c>
    </row>
    <row r="265" spans="1:15">
      <c r="A265" t="s">
        <v>1840</v>
      </c>
      <c r="B265" t="str">
        <f t="shared" si="4"/>
        <v>31236</v>
      </c>
      <c r="C265" t="s">
        <v>1458</v>
      </c>
      <c r="D265" t="s">
        <v>1458</v>
      </c>
      <c r="E265" t="s">
        <v>1458</v>
      </c>
      <c r="F265" t="s">
        <v>1458</v>
      </c>
      <c r="G265" t="s">
        <v>1458</v>
      </c>
      <c r="H265" t="s">
        <v>1458</v>
      </c>
      <c r="I265" t="s">
        <v>1458</v>
      </c>
      <c r="J265" t="s">
        <v>1458</v>
      </c>
      <c r="K265" t="s">
        <v>1458</v>
      </c>
      <c r="L265" t="s">
        <v>1458</v>
      </c>
      <c r="M265" t="s">
        <v>1458</v>
      </c>
      <c r="N265" t="s">
        <v>1458</v>
      </c>
      <c r="O265" t="s">
        <v>1458</v>
      </c>
    </row>
    <row r="266" spans="1:15">
      <c r="A266" t="s">
        <v>1512</v>
      </c>
      <c r="B266" t="str">
        <f t="shared" si="4"/>
        <v>31237</v>
      </c>
      <c r="C266" t="s">
        <v>1458</v>
      </c>
      <c r="D266" t="s">
        <v>1458</v>
      </c>
      <c r="E266" t="s">
        <v>1458</v>
      </c>
      <c r="F266" t="s">
        <v>1458</v>
      </c>
      <c r="G266" t="s">
        <v>1458</v>
      </c>
      <c r="H266" t="s">
        <v>1458</v>
      </c>
      <c r="I266" t="s">
        <v>1458</v>
      </c>
      <c r="J266" t="s">
        <v>1458</v>
      </c>
      <c r="K266" t="s">
        <v>1458</v>
      </c>
      <c r="L266" t="s">
        <v>1458</v>
      </c>
      <c r="M266" t="s">
        <v>1458</v>
      </c>
      <c r="N266" t="s">
        <v>1458</v>
      </c>
      <c r="O266" t="s">
        <v>1458</v>
      </c>
    </row>
    <row r="267" spans="1:15">
      <c r="A267" t="s">
        <v>1841</v>
      </c>
      <c r="B267" t="str">
        <f t="shared" si="4"/>
        <v>31238</v>
      </c>
      <c r="C267" t="s">
        <v>1458</v>
      </c>
      <c r="D267" t="s">
        <v>1458</v>
      </c>
      <c r="E267" t="s">
        <v>1458</v>
      </c>
      <c r="F267" t="s">
        <v>1458</v>
      </c>
      <c r="G267" t="s">
        <v>1458</v>
      </c>
      <c r="H267" t="s">
        <v>1458</v>
      </c>
      <c r="I267" t="s">
        <v>1458</v>
      </c>
      <c r="J267" t="s">
        <v>1458</v>
      </c>
      <c r="K267" t="s">
        <v>1458</v>
      </c>
      <c r="L267" t="s">
        <v>1458</v>
      </c>
      <c r="M267" t="s">
        <v>1458</v>
      </c>
      <c r="N267" t="s">
        <v>1458</v>
      </c>
      <c r="O267" t="s">
        <v>1458</v>
      </c>
    </row>
    <row r="268" spans="1:15">
      <c r="A268" t="s">
        <v>1842</v>
      </c>
      <c r="B268" t="str">
        <f t="shared" si="4"/>
        <v>31238</v>
      </c>
      <c r="C268" t="s">
        <v>1458</v>
      </c>
      <c r="D268" t="s">
        <v>1458</v>
      </c>
      <c r="E268" t="s">
        <v>1458</v>
      </c>
      <c r="F268" t="s">
        <v>1458</v>
      </c>
      <c r="G268" t="s">
        <v>1458</v>
      </c>
      <c r="H268" t="s">
        <v>1458</v>
      </c>
      <c r="I268" t="s">
        <v>1458</v>
      </c>
      <c r="J268" t="s">
        <v>1458</v>
      </c>
      <c r="K268" t="s">
        <v>1458</v>
      </c>
      <c r="L268" t="s">
        <v>1458</v>
      </c>
      <c r="M268" t="s">
        <v>1458</v>
      </c>
      <c r="N268" t="s">
        <v>1458</v>
      </c>
      <c r="O268" t="s">
        <v>1458</v>
      </c>
    </row>
    <row r="269" spans="1:15">
      <c r="A269" t="s">
        <v>1843</v>
      </c>
      <c r="B269" t="str">
        <f t="shared" si="4"/>
        <v>31239</v>
      </c>
      <c r="C269" t="s">
        <v>1458</v>
      </c>
      <c r="D269" t="s">
        <v>1458</v>
      </c>
      <c r="E269" t="s">
        <v>1458</v>
      </c>
      <c r="F269" t="s">
        <v>1458</v>
      </c>
      <c r="G269" t="s">
        <v>1458</v>
      </c>
      <c r="H269">
        <v>1</v>
      </c>
      <c r="I269" t="s">
        <v>1458</v>
      </c>
      <c r="J269" t="s">
        <v>1458</v>
      </c>
      <c r="K269" t="s">
        <v>1458</v>
      </c>
      <c r="L269" t="s">
        <v>1458</v>
      </c>
      <c r="M269" t="s">
        <v>1458</v>
      </c>
      <c r="N269" t="s">
        <v>1458</v>
      </c>
      <c r="O269">
        <v>1</v>
      </c>
    </row>
    <row r="270" spans="1:15">
      <c r="A270" t="s">
        <v>1844</v>
      </c>
      <c r="B270" t="str">
        <f t="shared" si="4"/>
        <v>31240</v>
      </c>
      <c r="C270" t="s">
        <v>1458</v>
      </c>
      <c r="D270" t="s">
        <v>1458</v>
      </c>
      <c r="E270" t="s">
        <v>1458</v>
      </c>
      <c r="F270" t="s">
        <v>1458</v>
      </c>
      <c r="G270" t="s">
        <v>1458</v>
      </c>
      <c r="H270" t="s">
        <v>1458</v>
      </c>
      <c r="I270" t="s">
        <v>1458</v>
      </c>
      <c r="J270" t="s">
        <v>1458</v>
      </c>
      <c r="K270" t="s">
        <v>1458</v>
      </c>
      <c r="L270" t="s">
        <v>1458</v>
      </c>
      <c r="M270" t="s">
        <v>1458</v>
      </c>
      <c r="N270" t="s">
        <v>1458</v>
      </c>
      <c r="O270" t="s">
        <v>1458</v>
      </c>
    </row>
    <row r="271" spans="1:15">
      <c r="A271" t="s">
        <v>1845</v>
      </c>
      <c r="B271" t="str">
        <f t="shared" si="4"/>
        <v>31241</v>
      </c>
      <c r="C271" t="s">
        <v>1458</v>
      </c>
      <c r="D271" t="s">
        <v>1458</v>
      </c>
      <c r="E271" t="s">
        <v>1458</v>
      </c>
      <c r="F271" t="s">
        <v>1458</v>
      </c>
      <c r="G271" t="s">
        <v>1458</v>
      </c>
      <c r="H271" t="s">
        <v>1458</v>
      </c>
      <c r="I271" t="s">
        <v>1458</v>
      </c>
      <c r="J271" t="s">
        <v>1458</v>
      </c>
      <c r="K271" t="s">
        <v>1458</v>
      </c>
      <c r="L271" t="s">
        <v>1458</v>
      </c>
      <c r="M271" t="s">
        <v>1458</v>
      </c>
      <c r="N271" t="s">
        <v>1458</v>
      </c>
      <c r="O271" t="s">
        <v>1458</v>
      </c>
    </row>
    <row r="272" spans="1:15">
      <c r="A272" t="s">
        <v>1846</v>
      </c>
      <c r="B272" t="str">
        <f t="shared" si="4"/>
        <v>31242</v>
      </c>
      <c r="C272" t="s">
        <v>1458</v>
      </c>
      <c r="D272">
        <v>1</v>
      </c>
      <c r="E272" t="s">
        <v>1458</v>
      </c>
      <c r="F272" t="s">
        <v>1458</v>
      </c>
      <c r="G272" t="s">
        <v>1458</v>
      </c>
      <c r="H272" t="s">
        <v>1458</v>
      </c>
      <c r="I272" t="s">
        <v>1458</v>
      </c>
      <c r="J272" t="s">
        <v>1458</v>
      </c>
      <c r="K272" t="s">
        <v>1458</v>
      </c>
      <c r="L272" t="s">
        <v>1458</v>
      </c>
      <c r="M272" t="s">
        <v>1458</v>
      </c>
      <c r="N272" t="s">
        <v>1458</v>
      </c>
      <c r="O272">
        <v>1</v>
      </c>
    </row>
    <row r="273" spans="1:15">
      <c r="A273" t="s">
        <v>1847</v>
      </c>
      <c r="B273" t="str">
        <f t="shared" si="4"/>
        <v>31243</v>
      </c>
      <c r="C273" t="s">
        <v>1458</v>
      </c>
      <c r="D273" t="s">
        <v>1458</v>
      </c>
      <c r="E273" t="s">
        <v>1458</v>
      </c>
      <c r="F273" t="s">
        <v>1458</v>
      </c>
      <c r="G273" t="s">
        <v>1458</v>
      </c>
      <c r="H273" t="s">
        <v>1458</v>
      </c>
      <c r="I273" t="s">
        <v>1458</v>
      </c>
      <c r="J273" t="s">
        <v>1458</v>
      </c>
      <c r="K273" t="s">
        <v>1458</v>
      </c>
      <c r="L273" t="s">
        <v>1458</v>
      </c>
      <c r="M273" t="s">
        <v>1458</v>
      </c>
      <c r="N273" t="s">
        <v>1458</v>
      </c>
      <c r="O273" t="s">
        <v>1458</v>
      </c>
    </row>
    <row r="274" spans="1:15">
      <c r="A274" t="s">
        <v>1848</v>
      </c>
      <c r="B274" t="str">
        <f t="shared" si="4"/>
        <v>31244</v>
      </c>
      <c r="C274" t="s">
        <v>1458</v>
      </c>
      <c r="D274" t="s">
        <v>1458</v>
      </c>
      <c r="E274" t="s">
        <v>1458</v>
      </c>
      <c r="F274" t="s">
        <v>1458</v>
      </c>
      <c r="G274" t="s">
        <v>1458</v>
      </c>
      <c r="H274" t="s">
        <v>1458</v>
      </c>
      <c r="I274" t="s">
        <v>1458</v>
      </c>
      <c r="J274" t="s">
        <v>1458</v>
      </c>
      <c r="K274" t="s">
        <v>1458</v>
      </c>
      <c r="L274" t="s">
        <v>1458</v>
      </c>
      <c r="M274" t="s">
        <v>1458</v>
      </c>
      <c r="N274" t="s">
        <v>1458</v>
      </c>
      <c r="O274" t="s">
        <v>1458</v>
      </c>
    </row>
    <row r="275" spans="1:15">
      <c r="A275" t="s">
        <v>1849</v>
      </c>
      <c r="B275" t="str">
        <f t="shared" si="4"/>
        <v>31245</v>
      </c>
      <c r="C275" t="s">
        <v>1458</v>
      </c>
      <c r="D275" t="s">
        <v>1458</v>
      </c>
      <c r="E275" t="s">
        <v>1458</v>
      </c>
      <c r="F275" t="s">
        <v>1458</v>
      </c>
      <c r="G275" t="s">
        <v>1458</v>
      </c>
      <c r="H275" t="s">
        <v>1458</v>
      </c>
      <c r="I275" t="s">
        <v>1458</v>
      </c>
      <c r="J275" t="s">
        <v>1458</v>
      </c>
      <c r="K275" t="s">
        <v>1458</v>
      </c>
      <c r="L275" t="s">
        <v>1458</v>
      </c>
      <c r="M275" t="s">
        <v>1458</v>
      </c>
      <c r="N275" t="s">
        <v>1458</v>
      </c>
      <c r="O275" t="s">
        <v>1458</v>
      </c>
    </row>
    <row r="276" spans="1:15">
      <c r="A276" t="s">
        <v>1850</v>
      </c>
      <c r="B276" t="str">
        <f t="shared" si="4"/>
        <v>31246</v>
      </c>
      <c r="C276" t="s">
        <v>1458</v>
      </c>
      <c r="D276" t="s">
        <v>1458</v>
      </c>
      <c r="E276" t="s">
        <v>1458</v>
      </c>
      <c r="F276" t="s">
        <v>1458</v>
      </c>
      <c r="G276" t="s">
        <v>1458</v>
      </c>
      <c r="H276" t="s">
        <v>1458</v>
      </c>
      <c r="I276" t="s">
        <v>1458</v>
      </c>
      <c r="J276" t="s">
        <v>1458</v>
      </c>
      <c r="K276" t="s">
        <v>1458</v>
      </c>
      <c r="L276" t="s">
        <v>1458</v>
      </c>
      <c r="M276" t="s">
        <v>1458</v>
      </c>
      <c r="N276" t="s">
        <v>1458</v>
      </c>
      <c r="O276" t="s">
        <v>1458</v>
      </c>
    </row>
    <row r="277" spans="1:15">
      <c r="A277" t="s">
        <v>1851</v>
      </c>
      <c r="B277" t="str">
        <f t="shared" si="4"/>
        <v>31247</v>
      </c>
      <c r="C277" t="s">
        <v>1458</v>
      </c>
      <c r="D277" t="s">
        <v>1458</v>
      </c>
      <c r="E277" t="s">
        <v>1458</v>
      </c>
      <c r="F277" t="s">
        <v>1458</v>
      </c>
      <c r="G277" t="s">
        <v>1458</v>
      </c>
      <c r="H277" t="s">
        <v>1458</v>
      </c>
      <c r="I277" t="s">
        <v>1458</v>
      </c>
      <c r="J277" t="s">
        <v>1458</v>
      </c>
      <c r="K277" t="s">
        <v>1458</v>
      </c>
      <c r="L277" t="s">
        <v>1458</v>
      </c>
      <c r="M277" t="s">
        <v>1458</v>
      </c>
      <c r="N277" t="s">
        <v>1458</v>
      </c>
      <c r="O277" t="s">
        <v>1458</v>
      </c>
    </row>
    <row r="278" spans="1:15">
      <c r="A278" t="s">
        <v>1852</v>
      </c>
      <c r="B278" t="str">
        <f t="shared" si="4"/>
        <v>31248</v>
      </c>
      <c r="C278" t="s">
        <v>1458</v>
      </c>
      <c r="D278" t="s">
        <v>1458</v>
      </c>
      <c r="E278" t="s">
        <v>1458</v>
      </c>
      <c r="F278" t="s">
        <v>1458</v>
      </c>
      <c r="G278" t="s">
        <v>1458</v>
      </c>
      <c r="H278" t="s">
        <v>1458</v>
      </c>
      <c r="I278" t="s">
        <v>1458</v>
      </c>
      <c r="J278" t="s">
        <v>1458</v>
      </c>
      <c r="K278" t="s">
        <v>1458</v>
      </c>
      <c r="L278" t="s">
        <v>1458</v>
      </c>
      <c r="M278" t="s">
        <v>1458</v>
      </c>
      <c r="N278" t="s">
        <v>1458</v>
      </c>
      <c r="O278" t="s">
        <v>1458</v>
      </c>
    </row>
    <row r="279" spans="1:15">
      <c r="A279" t="s">
        <v>1853</v>
      </c>
      <c r="B279" t="str">
        <f t="shared" si="4"/>
        <v>31249</v>
      </c>
      <c r="C279" t="s">
        <v>1458</v>
      </c>
      <c r="D279" t="s">
        <v>1458</v>
      </c>
      <c r="E279" t="s">
        <v>1458</v>
      </c>
      <c r="F279" t="s">
        <v>1458</v>
      </c>
      <c r="G279" t="s">
        <v>1458</v>
      </c>
      <c r="H279" t="s">
        <v>1458</v>
      </c>
      <c r="I279" t="s">
        <v>1458</v>
      </c>
      <c r="J279" t="s">
        <v>1458</v>
      </c>
      <c r="K279" t="s">
        <v>1458</v>
      </c>
      <c r="L279" t="s">
        <v>1458</v>
      </c>
      <c r="M279" t="s">
        <v>1458</v>
      </c>
      <c r="N279" t="s">
        <v>1458</v>
      </c>
      <c r="O279" t="s">
        <v>1458</v>
      </c>
    </row>
    <row r="280" spans="1:15">
      <c r="A280" t="s">
        <v>1854</v>
      </c>
      <c r="B280" t="str">
        <f t="shared" si="4"/>
        <v>31250</v>
      </c>
      <c r="C280" t="s">
        <v>1458</v>
      </c>
      <c r="D280" t="s">
        <v>1458</v>
      </c>
      <c r="E280" t="s">
        <v>1458</v>
      </c>
      <c r="F280" t="s">
        <v>1458</v>
      </c>
      <c r="G280" t="s">
        <v>1458</v>
      </c>
      <c r="H280" t="s">
        <v>1458</v>
      </c>
      <c r="I280" t="s">
        <v>1458</v>
      </c>
      <c r="J280" t="s">
        <v>1458</v>
      </c>
      <c r="K280" t="s">
        <v>1458</v>
      </c>
      <c r="L280" t="s">
        <v>1458</v>
      </c>
      <c r="M280" t="s">
        <v>1458</v>
      </c>
      <c r="N280" t="s">
        <v>1458</v>
      </c>
      <c r="O280" t="s">
        <v>1458</v>
      </c>
    </row>
    <row r="281" spans="1:15">
      <c r="A281" t="s">
        <v>1513</v>
      </c>
      <c r="B281" t="str">
        <f t="shared" si="4"/>
        <v>31251</v>
      </c>
      <c r="C281" t="s">
        <v>1458</v>
      </c>
      <c r="D281" t="s">
        <v>1458</v>
      </c>
      <c r="E281" t="s">
        <v>1458</v>
      </c>
      <c r="F281" t="s">
        <v>1458</v>
      </c>
      <c r="G281" t="s">
        <v>1458</v>
      </c>
      <c r="H281">
        <v>1</v>
      </c>
      <c r="I281" t="s">
        <v>1458</v>
      </c>
      <c r="J281" t="s">
        <v>1458</v>
      </c>
      <c r="K281" t="s">
        <v>1458</v>
      </c>
      <c r="L281" t="s">
        <v>1458</v>
      </c>
      <c r="M281">
        <v>1</v>
      </c>
      <c r="N281" t="s">
        <v>1458</v>
      </c>
      <c r="O281">
        <v>2</v>
      </c>
    </row>
    <row r="282" spans="1:15">
      <c r="A282" t="s">
        <v>1855</v>
      </c>
      <c r="B282" t="str">
        <f t="shared" si="4"/>
        <v>31252</v>
      </c>
      <c r="C282" t="s">
        <v>1458</v>
      </c>
      <c r="D282" t="s">
        <v>1458</v>
      </c>
      <c r="E282" t="s">
        <v>1458</v>
      </c>
      <c r="F282" t="s">
        <v>1458</v>
      </c>
      <c r="G282" t="s">
        <v>1458</v>
      </c>
      <c r="H282" t="s">
        <v>1458</v>
      </c>
      <c r="I282" t="s">
        <v>1458</v>
      </c>
      <c r="J282" t="s">
        <v>1458</v>
      </c>
      <c r="K282" t="s">
        <v>1458</v>
      </c>
      <c r="L282" t="s">
        <v>1458</v>
      </c>
      <c r="M282" t="s">
        <v>1458</v>
      </c>
      <c r="N282" t="s">
        <v>1458</v>
      </c>
      <c r="O282" t="s">
        <v>1458</v>
      </c>
    </row>
    <row r="283" spans="1:15">
      <c r="A283" t="s">
        <v>1856</v>
      </c>
      <c r="B283" t="str">
        <f t="shared" si="4"/>
        <v>31253</v>
      </c>
      <c r="C283" t="s">
        <v>1458</v>
      </c>
      <c r="D283" t="s">
        <v>1458</v>
      </c>
      <c r="E283" t="s">
        <v>1458</v>
      </c>
      <c r="F283" t="s">
        <v>1458</v>
      </c>
      <c r="G283" t="s">
        <v>1458</v>
      </c>
      <c r="H283" t="s">
        <v>1458</v>
      </c>
      <c r="I283" t="s">
        <v>1458</v>
      </c>
      <c r="J283" t="s">
        <v>1458</v>
      </c>
      <c r="K283" t="s">
        <v>1458</v>
      </c>
      <c r="L283" t="s">
        <v>1458</v>
      </c>
      <c r="M283" t="s">
        <v>1458</v>
      </c>
      <c r="N283" t="s">
        <v>1458</v>
      </c>
      <c r="O283" t="s">
        <v>1458</v>
      </c>
    </row>
    <row r="284" spans="1:15">
      <c r="A284" t="s">
        <v>1857</v>
      </c>
      <c r="B284" t="str">
        <f t="shared" si="4"/>
        <v>31254</v>
      </c>
      <c r="C284" t="s">
        <v>1458</v>
      </c>
      <c r="D284" t="s">
        <v>1458</v>
      </c>
      <c r="E284" t="s">
        <v>1458</v>
      </c>
      <c r="F284" t="s">
        <v>1458</v>
      </c>
      <c r="G284" t="s">
        <v>1458</v>
      </c>
      <c r="H284" t="s">
        <v>1458</v>
      </c>
      <c r="I284" t="s">
        <v>1458</v>
      </c>
      <c r="J284" t="s">
        <v>1458</v>
      </c>
      <c r="K284" t="s">
        <v>1458</v>
      </c>
      <c r="L284" t="s">
        <v>1458</v>
      </c>
      <c r="M284" t="s">
        <v>1458</v>
      </c>
      <c r="N284" t="s">
        <v>1458</v>
      </c>
      <c r="O284" t="s">
        <v>1458</v>
      </c>
    </row>
    <row r="285" spans="1:15">
      <c r="A285" t="s">
        <v>1858</v>
      </c>
      <c r="B285" t="str">
        <f t="shared" si="4"/>
        <v>31255</v>
      </c>
      <c r="C285" t="s">
        <v>1458</v>
      </c>
      <c r="D285" t="s">
        <v>1458</v>
      </c>
      <c r="E285" t="s">
        <v>1458</v>
      </c>
      <c r="F285" t="s">
        <v>1458</v>
      </c>
      <c r="G285" t="s">
        <v>1458</v>
      </c>
      <c r="H285" t="s">
        <v>1458</v>
      </c>
      <c r="I285" t="s">
        <v>1458</v>
      </c>
      <c r="J285" t="s">
        <v>1458</v>
      </c>
      <c r="K285" t="s">
        <v>1458</v>
      </c>
      <c r="L285" t="s">
        <v>1458</v>
      </c>
      <c r="M285" t="s">
        <v>1458</v>
      </c>
      <c r="N285" t="s">
        <v>1458</v>
      </c>
      <c r="O285" t="s">
        <v>1458</v>
      </c>
    </row>
    <row r="286" spans="1:15">
      <c r="A286" t="s">
        <v>1859</v>
      </c>
      <c r="B286" t="str">
        <f t="shared" si="4"/>
        <v>31256</v>
      </c>
      <c r="C286" t="s">
        <v>1458</v>
      </c>
      <c r="D286" t="s">
        <v>1458</v>
      </c>
      <c r="E286" t="s">
        <v>1458</v>
      </c>
      <c r="F286" t="s">
        <v>1458</v>
      </c>
      <c r="G286" t="s">
        <v>1458</v>
      </c>
      <c r="H286" t="s">
        <v>1458</v>
      </c>
      <c r="I286" t="s">
        <v>1458</v>
      </c>
      <c r="J286" t="s">
        <v>1458</v>
      </c>
      <c r="K286" t="s">
        <v>1458</v>
      </c>
      <c r="L286" t="s">
        <v>1458</v>
      </c>
      <c r="M286" t="s">
        <v>1458</v>
      </c>
      <c r="N286" t="s">
        <v>1458</v>
      </c>
      <c r="O286" t="s">
        <v>1458</v>
      </c>
    </row>
    <row r="287" spans="1:15">
      <c r="A287" t="s">
        <v>1860</v>
      </c>
      <c r="B287" t="str">
        <f t="shared" si="4"/>
        <v>31257</v>
      </c>
      <c r="C287" t="s">
        <v>1458</v>
      </c>
      <c r="D287" t="s">
        <v>1458</v>
      </c>
      <c r="E287" t="s">
        <v>1458</v>
      </c>
      <c r="F287" t="s">
        <v>1458</v>
      </c>
      <c r="G287" t="s">
        <v>1458</v>
      </c>
      <c r="H287" t="s">
        <v>1458</v>
      </c>
      <c r="I287" t="s">
        <v>1458</v>
      </c>
      <c r="J287" t="s">
        <v>1458</v>
      </c>
      <c r="K287" t="s">
        <v>1458</v>
      </c>
      <c r="L287" t="s">
        <v>1458</v>
      </c>
      <c r="M287" t="s">
        <v>1458</v>
      </c>
      <c r="N287" t="s">
        <v>1458</v>
      </c>
      <c r="O287" t="s">
        <v>1458</v>
      </c>
    </row>
    <row r="288" spans="1:15">
      <c r="A288" t="s">
        <v>1861</v>
      </c>
      <c r="B288" t="str">
        <f t="shared" si="4"/>
        <v>31258</v>
      </c>
      <c r="C288" t="s">
        <v>1458</v>
      </c>
      <c r="D288" t="s">
        <v>1458</v>
      </c>
      <c r="E288" t="s">
        <v>1458</v>
      </c>
      <c r="F288" t="s">
        <v>1458</v>
      </c>
      <c r="G288" t="s">
        <v>1458</v>
      </c>
      <c r="H288" t="s">
        <v>1458</v>
      </c>
      <c r="I288" t="s">
        <v>1458</v>
      </c>
      <c r="J288" t="s">
        <v>1458</v>
      </c>
      <c r="K288" t="s">
        <v>1458</v>
      </c>
      <c r="L288" t="s">
        <v>1458</v>
      </c>
      <c r="M288" t="s">
        <v>1458</v>
      </c>
      <c r="N288" t="s">
        <v>1458</v>
      </c>
      <c r="O288" t="s">
        <v>1458</v>
      </c>
    </row>
    <row r="289" spans="1:15">
      <c r="A289" t="s">
        <v>1862</v>
      </c>
      <c r="B289" t="str">
        <f t="shared" si="4"/>
        <v>31259</v>
      </c>
      <c r="C289" t="s">
        <v>1458</v>
      </c>
      <c r="D289" t="s">
        <v>1458</v>
      </c>
      <c r="E289" t="s">
        <v>1458</v>
      </c>
      <c r="F289" t="s">
        <v>1458</v>
      </c>
      <c r="G289" t="s">
        <v>1458</v>
      </c>
      <c r="H289" t="s">
        <v>1458</v>
      </c>
      <c r="I289" t="s">
        <v>1458</v>
      </c>
      <c r="J289" t="s">
        <v>1458</v>
      </c>
      <c r="K289" t="s">
        <v>1458</v>
      </c>
      <c r="L289" t="s">
        <v>1458</v>
      </c>
      <c r="M289" t="s">
        <v>1458</v>
      </c>
      <c r="N289" t="s">
        <v>1458</v>
      </c>
      <c r="O289" t="s">
        <v>1458</v>
      </c>
    </row>
    <row r="290" spans="1:15">
      <c r="A290" t="s">
        <v>1863</v>
      </c>
      <c r="B290" t="str">
        <f t="shared" si="4"/>
        <v>31259</v>
      </c>
      <c r="C290" t="s">
        <v>1458</v>
      </c>
      <c r="D290" t="s">
        <v>1458</v>
      </c>
      <c r="E290" t="s">
        <v>1458</v>
      </c>
      <c r="F290" t="s">
        <v>1458</v>
      </c>
      <c r="G290" t="s">
        <v>1458</v>
      </c>
      <c r="H290" t="s">
        <v>1458</v>
      </c>
      <c r="I290" t="s">
        <v>1458</v>
      </c>
      <c r="J290" t="s">
        <v>1458</v>
      </c>
      <c r="K290" t="s">
        <v>1458</v>
      </c>
      <c r="L290" t="s">
        <v>1458</v>
      </c>
      <c r="M290" t="s">
        <v>1458</v>
      </c>
      <c r="N290" t="s">
        <v>1458</v>
      </c>
      <c r="O290" t="s">
        <v>1458</v>
      </c>
    </row>
    <row r="291" spans="1:15">
      <c r="A291" t="s">
        <v>1514</v>
      </c>
      <c r="B291" t="str">
        <f t="shared" si="4"/>
        <v>31260</v>
      </c>
      <c r="C291" t="s">
        <v>1458</v>
      </c>
      <c r="D291" t="s">
        <v>1458</v>
      </c>
      <c r="E291" t="s">
        <v>1458</v>
      </c>
      <c r="F291" t="s">
        <v>1458</v>
      </c>
      <c r="G291" t="s">
        <v>1458</v>
      </c>
      <c r="H291" t="s">
        <v>1458</v>
      </c>
      <c r="I291" t="s">
        <v>1458</v>
      </c>
      <c r="J291" t="s">
        <v>1458</v>
      </c>
      <c r="K291" t="s">
        <v>1458</v>
      </c>
      <c r="L291" t="s">
        <v>1458</v>
      </c>
      <c r="M291" t="s">
        <v>1458</v>
      </c>
      <c r="N291" t="s">
        <v>1458</v>
      </c>
      <c r="O291" t="s">
        <v>1458</v>
      </c>
    </row>
    <row r="292" spans="1:15">
      <c r="A292" t="s">
        <v>1515</v>
      </c>
      <c r="B292" t="str">
        <f t="shared" si="4"/>
        <v>31261</v>
      </c>
      <c r="C292" t="s">
        <v>1458</v>
      </c>
      <c r="D292" t="s">
        <v>1458</v>
      </c>
      <c r="E292" t="s">
        <v>1458</v>
      </c>
      <c r="F292" t="s">
        <v>1458</v>
      </c>
      <c r="G292" t="s">
        <v>1458</v>
      </c>
      <c r="H292" t="s">
        <v>1458</v>
      </c>
      <c r="I292" t="s">
        <v>1458</v>
      </c>
      <c r="J292" t="s">
        <v>1458</v>
      </c>
      <c r="K292" t="s">
        <v>1458</v>
      </c>
      <c r="L292" t="s">
        <v>1458</v>
      </c>
      <c r="M292" t="s">
        <v>1458</v>
      </c>
      <c r="N292" t="s">
        <v>1458</v>
      </c>
      <c r="O292" t="s">
        <v>1458</v>
      </c>
    </row>
    <row r="293" spans="1:15">
      <c r="A293" t="s">
        <v>1864</v>
      </c>
      <c r="B293" t="str">
        <f t="shared" si="4"/>
        <v>31262</v>
      </c>
      <c r="C293" t="s">
        <v>1458</v>
      </c>
      <c r="D293" t="s">
        <v>1458</v>
      </c>
      <c r="E293" t="s">
        <v>1458</v>
      </c>
      <c r="F293" t="s">
        <v>1458</v>
      </c>
      <c r="G293" t="s">
        <v>1458</v>
      </c>
      <c r="H293" t="s">
        <v>1458</v>
      </c>
      <c r="I293" t="s">
        <v>1458</v>
      </c>
      <c r="J293" t="s">
        <v>1458</v>
      </c>
      <c r="K293" t="s">
        <v>1458</v>
      </c>
      <c r="L293" t="s">
        <v>1458</v>
      </c>
      <c r="M293" t="s">
        <v>1458</v>
      </c>
      <c r="N293" t="s">
        <v>1458</v>
      </c>
      <c r="O293" t="s">
        <v>1458</v>
      </c>
    </row>
    <row r="294" spans="1:15">
      <c r="A294" t="s">
        <v>1865</v>
      </c>
      <c r="B294" t="str">
        <f t="shared" si="4"/>
        <v>31263</v>
      </c>
      <c r="C294" t="s">
        <v>1458</v>
      </c>
      <c r="D294" t="s">
        <v>1458</v>
      </c>
      <c r="E294" t="s">
        <v>1458</v>
      </c>
      <c r="F294" t="s">
        <v>1458</v>
      </c>
      <c r="G294" t="s">
        <v>1458</v>
      </c>
      <c r="H294" t="s">
        <v>1458</v>
      </c>
      <c r="I294" t="s">
        <v>1458</v>
      </c>
      <c r="J294" t="s">
        <v>1458</v>
      </c>
      <c r="K294" t="s">
        <v>1458</v>
      </c>
      <c r="L294" t="s">
        <v>1458</v>
      </c>
      <c r="M294" t="s">
        <v>1458</v>
      </c>
      <c r="N294" t="s">
        <v>1458</v>
      </c>
      <c r="O294" t="s">
        <v>1458</v>
      </c>
    </row>
    <row r="295" spans="1:15">
      <c r="A295" t="s">
        <v>1866</v>
      </c>
      <c r="B295" t="str">
        <f t="shared" si="4"/>
        <v>31264</v>
      </c>
      <c r="C295" t="s">
        <v>1458</v>
      </c>
      <c r="D295" t="s">
        <v>1458</v>
      </c>
      <c r="E295" t="s">
        <v>1458</v>
      </c>
      <c r="F295" t="s">
        <v>1458</v>
      </c>
      <c r="G295" t="s">
        <v>1458</v>
      </c>
      <c r="H295" t="s">
        <v>1458</v>
      </c>
      <c r="I295" t="s">
        <v>1458</v>
      </c>
      <c r="J295" t="s">
        <v>1458</v>
      </c>
      <c r="K295" t="s">
        <v>1458</v>
      </c>
      <c r="L295" t="s">
        <v>1458</v>
      </c>
      <c r="M295" t="s">
        <v>1458</v>
      </c>
      <c r="N295" t="s">
        <v>1458</v>
      </c>
      <c r="O295" t="s">
        <v>1458</v>
      </c>
    </row>
    <row r="296" spans="1:15">
      <c r="A296" t="s">
        <v>1516</v>
      </c>
      <c r="B296" t="str">
        <f t="shared" si="4"/>
        <v>31265</v>
      </c>
      <c r="C296" t="s">
        <v>1458</v>
      </c>
      <c r="D296" t="s">
        <v>1458</v>
      </c>
      <c r="E296" t="s">
        <v>1458</v>
      </c>
      <c r="F296" t="s">
        <v>1458</v>
      </c>
      <c r="G296" t="s">
        <v>1458</v>
      </c>
      <c r="H296" t="s">
        <v>1458</v>
      </c>
      <c r="I296" t="s">
        <v>1458</v>
      </c>
      <c r="J296" t="s">
        <v>1458</v>
      </c>
      <c r="K296" t="s">
        <v>1458</v>
      </c>
      <c r="L296" t="s">
        <v>1458</v>
      </c>
      <c r="M296" t="s">
        <v>1458</v>
      </c>
      <c r="N296" t="s">
        <v>1458</v>
      </c>
      <c r="O296" t="s">
        <v>1458</v>
      </c>
    </row>
    <row r="297" spans="1:15">
      <c r="A297" t="s">
        <v>1867</v>
      </c>
      <c r="B297" t="str">
        <f t="shared" si="4"/>
        <v>31266</v>
      </c>
      <c r="C297" t="s">
        <v>1458</v>
      </c>
      <c r="D297" t="s">
        <v>1458</v>
      </c>
      <c r="E297" t="s">
        <v>1458</v>
      </c>
      <c r="F297" t="s">
        <v>1458</v>
      </c>
      <c r="G297" t="s">
        <v>1458</v>
      </c>
      <c r="H297" t="s">
        <v>1458</v>
      </c>
      <c r="I297" t="s">
        <v>1458</v>
      </c>
      <c r="J297" t="s">
        <v>1458</v>
      </c>
      <c r="K297" t="s">
        <v>1458</v>
      </c>
      <c r="L297" t="s">
        <v>1458</v>
      </c>
      <c r="M297" t="s">
        <v>1458</v>
      </c>
      <c r="N297" t="s">
        <v>1458</v>
      </c>
      <c r="O297" t="s">
        <v>1458</v>
      </c>
    </row>
    <row r="298" spans="1:15">
      <c r="A298" t="s">
        <v>1868</v>
      </c>
      <c r="B298" t="str">
        <f t="shared" si="4"/>
        <v>31267</v>
      </c>
      <c r="C298" t="s">
        <v>1458</v>
      </c>
      <c r="D298" t="s">
        <v>1458</v>
      </c>
      <c r="E298" t="s">
        <v>1458</v>
      </c>
      <c r="F298" t="s">
        <v>1458</v>
      </c>
      <c r="G298" t="s">
        <v>1458</v>
      </c>
      <c r="H298" t="s">
        <v>1458</v>
      </c>
      <c r="I298" t="s">
        <v>1458</v>
      </c>
      <c r="J298" t="s">
        <v>1458</v>
      </c>
      <c r="K298" t="s">
        <v>1458</v>
      </c>
      <c r="L298" t="s">
        <v>1458</v>
      </c>
      <c r="M298" t="s">
        <v>1458</v>
      </c>
      <c r="N298" t="s">
        <v>1458</v>
      </c>
      <c r="O298" t="s">
        <v>1458</v>
      </c>
    </row>
    <row r="299" spans="1:15">
      <c r="A299" t="s">
        <v>1869</v>
      </c>
      <c r="B299" t="str">
        <f t="shared" si="4"/>
        <v>31267</v>
      </c>
      <c r="C299" t="s">
        <v>1458</v>
      </c>
      <c r="D299" t="s">
        <v>1458</v>
      </c>
      <c r="E299" t="s">
        <v>1458</v>
      </c>
      <c r="F299" t="s">
        <v>1458</v>
      </c>
      <c r="G299" t="s">
        <v>1458</v>
      </c>
      <c r="H299" t="s">
        <v>1458</v>
      </c>
      <c r="I299" t="s">
        <v>1458</v>
      </c>
      <c r="J299" t="s">
        <v>1458</v>
      </c>
      <c r="K299" t="s">
        <v>1458</v>
      </c>
      <c r="L299" t="s">
        <v>1458</v>
      </c>
      <c r="M299" t="s">
        <v>1458</v>
      </c>
      <c r="N299" t="s">
        <v>1458</v>
      </c>
      <c r="O299" t="s">
        <v>1458</v>
      </c>
    </row>
    <row r="300" spans="1:15">
      <c r="A300" t="s">
        <v>1870</v>
      </c>
      <c r="B300" t="str">
        <f t="shared" si="4"/>
        <v>31268</v>
      </c>
      <c r="C300" t="s">
        <v>1458</v>
      </c>
      <c r="D300" t="s">
        <v>1458</v>
      </c>
      <c r="E300" t="s">
        <v>1458</v>
      </c>
      <c r="F300" t="s">
        <v>1458</v>
      </c>
      <c r="G300" t="s">
        <v>1458</v>
      </c>
      <c r="H300" t="s">
        <v>1458</v>
      </c>
      <c r="I300" t="s">
        <v>1458</v>
      </c>
      <c r="J300" t="s">
        <v>1458</v>
      </c>
      <c r="K300" t="s">
        <v>1458</v>
      </c>
      <c r="L300" t="s">
        <v>1458</v>
      </c>
      <c r="M300" t="s">
        <v>1458</v>
      </c>
      <c r="N300" t="s">
        <v>1458</v>
      </c>
      <c r="O300" t="s">
        <v>1458</v>
      </c>
    </row>
    <row r="301" spans="1:15">
      <c r="A301" t="s">
        <v>1871</v>
      </c>
      <c r="B301" t="str">
        <f t="shared" si="4"/>
        <v>31269</v>
      </c>
      <c r="C301" t="s">
        <v>1458</v>
      </c>
      <c r="D301" t="s">
        <v>1458</v>
      </c>
      <c r="E301" t="s">
        <v>1458</v>
      </c>
      <c r="F301" t="s">
        <v>1458</v>
      </c>
      <c r="G301" t="s">
        <v>1458</v>
      </c>
      <c r="H301" t="s">
        <v>1458</v>
      </c>
      <c r="I301" t="s">
        <v>1458</v>
      </c>
      <c r="J301" t="s">
        <v>1458</v>
      </c>
      <c r="K301" t="s">
        <v>1458</v>
      </c>
      <c r="L301" t="s">
        <v>1458</v>
      </c>
      <c r="M301" t="s">
        <v>1458</v>
      </c>
      <c r="N301" t="s">
        <v>1458</v>
      </c>
      <c r="O301" t="s">
        <v>1458</v>
      </c>
    </row>
    <row r="302" spans="1:15">
      <c r="A302" t="s">
        <v>1872</v>
      </c>
      <c r="B302" t="str">
        <f t="shared" si="4"/>
        <v>31269</v>
      </c>
      <c r="C302" t="s">
        <v>1458</v>
      </c>
      <c r="D302" t="s">
        <v>1458</v>
      </c>
      <c r="E302" t="s">
        <v>1458</v>
      </c>
      <c r="F302" t="s">
        <v>1458</v>
      </c>
      <c r="G302" t="s">
        <v>1458</v>
      </c>
      <c r="H302" t="s">
        <v>1458</v>
      </c>
      <c r="I302" t="s">
        <v>1458</v>
      </c>
      <c r="J302" t="s">
        <v>1458</v>
      </c>
      <c r="K302" t="s">
        <v>1458</v>
      </c>
      <c r="L302" t="s">
        <v>1458</v>
      </c>
      <c r="M302" t="s">
        <v>1458</v>
      </c>
      <c r="N302" t="s">
        <v>1458</v>
      </c>
      <c r="O302" t="s">
        <v>1458</v>
      </c>
    </row>
    <row r="303" spans="1:15">
      <c r="A303" t="s">
        <v>1873</v>
      </c>
      <c r="B303" t="str">
        <f t="shared" si="4"/>
        <v>31270</v>
      </c>
      <c r="C303" t="s">
        <v>1458</v>
      </c>
      <c r="D303" t="s">
        <v>1458</v>
      </c>
      <c r="E303" t="s">
        <v>1458</v>
      </c>
      <c r="F303" t="s">
        <v>1458</v>
      </c>
      <c r="G303" t="s">
        <v>1458</v>
      </c>
      <c r="H303" t="s">
        <v>1458</v>
      </c>
      <c r="I303" t="s">
        <v>1458</v>
      </c>
      <c r="J303" t="s">
        <v>1458</v>
      </c>
      <c r="K303" t="s">
        <v>1458</v>
      </c>
      <c r="L303" t="s">
        <v>1458</v>
      </c>
      <c r="M303" t="s">
        <v>1458</v>
      </c>
      <c r="N303" t="s">
        <v>1458</v>
      </c>
      <c r="O303" t="s">
        <v>1458</v>
      </c>
    </row>
    <row r="304" spans="1:15">
      <c r="A304" t="s">
        <v>1874</v>
      </c>
      <c r="B304" t="str">
        <f t="shared" si="4"/>
        <v>31270</v>
      </c>
      <c r="C304" t="s">
        <v>1458</v>
      </c>
      <c r="D304" t="s">
        <v>1458</v>
      </c>
      <c r="E304" t="s">
        <v>1458</v>
      </c>
      <c r="F304" t="s">
        <v>1458</v>
      </c>
      <c r="G304" t="s">
        <v>1458</v>
      </c>
      <c r="H304" t="s">
        <v>1458</v>
      </c>
      <c r="I304" t="s">
        <v>1458</v>
      </c>
      <c r="J304" t="s">
        <v>1458</v>
      </c>
      <c r="K304" t="s">
        <v>1458</v>
      </c>
      <c r="L304" t="s">
        <v>1458</v>
      </c>
      <c r="M304" t="s">
        <v>1458</v>
      </c>
      <c r="N304" t="s">
        <v>1458</v>
      </c>
      <c r="O304" t="s">
        <v>1458</v>
      </c>
    </row>
    <row r="305" spans="1:15">
      <c r="A305" t="s">
        <v>1875</v>
      </c>
      <c r="B305" t="str">
        <f t="shared" si="4"/>
        <v>31270</v>
      </c>
      <c r="C305" t="s">
        <v>1458</v>
      </c>
      <c r="D305" t="s">
        <v>1458</v>
      </c>
      <c r="E305" t="s">
        <v>1458</v>
      </c>
      <c r="F305" t="s">
        <v>1458</v>
      </c>
      <c r="G305" t="s">
        <v>1458</v>
      </c>
      <c r="H305" t="s">
        <v>1458</v>
      </c>
      <c r="I305" t="s">
        <v>1458</v>
      </c>
      <c r="J305" t="s">
        <v>1458</v>
      </c>
      <c r="K305" t="s">
        <v>1458</v>
      </c>
      <c r="L305" t="s">
        <v>1458</v>
      </c>
      <c r="M305" t="s">
        <v>1458</v>
      </c>
      <c r="N305" t="s">
        <v>1458</v>
      </c>
      <c r="O305" t="s">
        <v>1458</v>
      </c>
    </row>
    <row r="306" spans="1:15">
      <c r="A306" t="s">
        <v>1876</v>
      </c>
      <c r="B306" t="str">
        <f t="shared" si="4"/>
        <v>31271</v>
      </c>
      <c r="C306" t="s">
        <v>1458</v>
      </c>
      <c r="D306" t="s">
        <v>1458</v>
      </c>
      <c r="E306" t="s">
        <v>1458</v>
      </c>
      <c r="F306" t="s">
        <v>1458</v>
      </c>
      <c r="G306" t="s">
        <v>1458</v>
      </c>
      <c r="H306" t="s">
        <v>1458</v>
      </c>
      <c r="I306" t="s">
        <v>1458</v>
      </c>
      <c r="J306" t="s">
        <v>1458</v>
      </c>
      <c r="K306" t="s">
        <v>1458</v>
      </c>
      <c r="L306" t="s">
        <v>1458</v>
      </c>
      <c r="M306" t="s">
        <v>1458</v>
      </c>
      <c r="N306" t="s">
        <v>1458</v>
      </c>
      <c r="O306" t="s">
        <v>1458</v>
      </c>
    </row>
    <row r="307" spans="1:15">
      <c r="A307" t="s">
        <v>1877</v>
      </c>
      <c r="B307" t="str">
        <f t="shared" si="4"/>
        <v>31272</v>
      </c>
      <c r="C307" t="s">
        <v>1458</v>
      </c>
      <c r="D307" t="s">
        <v>1458</v>
      </c>
      <c r="E307" t="s">
        <v>1458</v>
      </c>
      <c r="F307" t="s">
        <v>1458</v>
      </c>
      <c r="G307" t="s">
        <v>1458</v>
      </c>
      <c r="H307" t="s">
        <v>1458</v>
      </c>
      <c r="I307" t="s">
        <v>1458</v>
      </c>
      <c r="J307" t="s">
        <v>1458</v>
      </c>
      <c r="K307" t="s">
        <v>1458</v>
      </c>
      <c r="L307" t="s">
        <v>1458</v>
      </c>
      <c r="M307" t="s">
        <v>1458</v>
      </c>
      <c r="N307" t="s">
        <v>1458</v>
      </c>
      <c r="O307" t="s">
        <v>1458</v>
      </c>
    </row>
    <row r="308" spans="1:15">
      <c r="A308" t="s">
        <v>1517</v>
      </c>
      <c r="B308" t="str">
        <f t="shared" si="4"/>
        <v>31273</v>
      </c>
      <c r="C308">
        <v>1</v>
      </c>
      <c r="D308" t="s">
        <v>1458</v>
      </c>
      <c r="E308" t="s">
        <v>1458</v>
      </c>
      <c r="F308" t="s">
        <v>1458</v>
      </c>
      <c r="G308" t="s">
        <v>1458</v>
      </c>
      <c r="H308" t="s">
        <v>1458</v>
      </c>
      <c r="I308">
        <v>1</v>
      </c>
      <c r="J308" t="s">
        <v>1458</v>
      </c>
      <c r="K308" t="s">
        <v>1458</v>
      </c>
      <c r="L308" t="s">
        <v>1458</v>
      </c>
      <c r="M308" t="s">
        <v>1458</v>
      </c>
      <c r="N308" t="s">
        <v>1458</v>
      </c>
      <c r="O308">
        <v>2</v>
      </c>
    </row>
    <row r="309" spans="1:15">
      <c r="A309" t="s">
        <v>1878</v>
      </c>
      <c r="B309" t="str">
        <f t="shared" si="4"/>
        <v>31273</v>
      </c>
      <c r="C309" t="s">
        <v>1458</v>
      </c>
      <c r="D309" t="s">
        <v>1458</v>
      </c>
      <c r="E309" t="s">
        <v>1458</v>
      </c>
      <c r="F309" t="s">
        <v>1458</v>
      </c>
      <c r="G309" t="s">
        <v>1458</v>
      </c>
      <c r="H309" t="s">
        <v>1458</v>
      </c>
      <c r="I309" t="s">
        <v>1458</v>
      </c>
      <c r="J309" t="s">
        <v>1458</v>
      </c>
      <c r="K309" t="s">
        <v>1458</v>
      </c>
      <c r="L309" t="s">
        <v>1458</v>
      </c>
      <c r="M309" t="s">
        <v>1458</v>
      </c>
      <c r="N309" t="s">
        <v>1458</v>
      </c>
      <c r="O309" t="s">
        <v>1458</v>
      </c>
    </row>
    <row r="310" spans="1:15">
      <c r="A310" t="s">
        <v>1879</v>
      </c>
      <c r="B310" t="str">
        <f t="shared" si="4"/>
        <v>31273</v>
      </c>
      <c r="C310" t="s">
        <v>1458</v>
      </c>
      <c r="D310" t="s">
        <v>1458</v>
      </c>
      <c r="E310" t="s">
        <v>1458</v>
      </c>
      <c r="F310" t="s">
        <v>1458</v>
      </c>
      <c r="G310" t="s">
        <v>1458</v>
      </c>
      <c r="H310" t="s">
        <v>1458</v>
      </c>
      <c r="I310" t="s">
        <v>1458</v>
      </c>
      <c r="J310" t="s">
        <v>1458</v>
      </c>
      <c r="K310" t="s">
        <v>1458</v>
      </c>
      <c r="L310" t="s">
        <v>1458</v>
      </c>
      <c r="M310" t="s">
        <v>1458</v>
      </c>
      <c r="N310" t="s">
        <v>1458</v>
      </c>
      <c r="O310" t="s">
        <v>1458</v>
      </c>
    </row>
    <row r="311" spans="1:15">
      <c r="A311" t="s">
        <v>1880</v>
      </c>
      <c r="B311" t="str">
        <f t="shared" si="4"/>
        <v>31273</v>
      </c>
      <c r="C311" t="s">
        <v>1458</v>
      </c>
      <c r="D311" t="s">
        <v>1458</v>
      </c>
      <c r="E311" t="s">
        <v>1458</v>
      </c>
      <c r="F311" t="s">
        <v>1458</v>
      </c>
      <c r="G311" t="s">
        <v>1458</v>
      </c>
      <c r="H311" t="s">
        <v>1458</v>
      </c>
      <c r="I311" t="s">
        <v>1458</v>
      </c>
      <c r="J311" t="s">
        <v>1458</v>
      </c>
      <c r="K311" t="s">
        <v>1458</v>
      </c>
      <c r="L311" t="s">
        <v>1458</v>
      </c>
      <c r="M311" t="s">
        <v>1458</v>
      </c>
      <c r="N311" t="s">
        <v>1458</v>
      </c>
      <c r="O311" t="s">
        <v>1458</v>
      </c>
    </row>
    <row r="312" spans="1:15">
      <c r="A312" t="s">
        <v>1881</v>
      </c>
      <c r="B312" t="str">
        <f t="shared" si="4"/>
        <v>31273</v>
      </c>
      <c r="C312" t="s">
        <v>1458</v>
      </c>
      <c r="D312" t="s">
        <v>1458</v>
      </c>
      <c r="E312" t="s">
        <v>1458</v>
      </c>
      <c r="F312" t="s">
        <v>1458</v>
      </c>
      <c r="G312" t="s">
        <v>1458</v>
      </c>
      <c r="H312" t="s">
        <v>1458</v>
      </c>
      <c r="I312" t="s">
        <v>1458</v>
      </c>
      <c r="J312" t="s">
        <v>1458</v>
      </c>
      <c r="K312" t="s">
        <v>1458</v>
      </c>
      <c r="L312" t="s">
        <v>1458</v>
      </c>
      <c r="M312" t="s">
        <v>1458</v>
      </c>
      <c r="N312" t="s">
        <v>1458</v>
      </c>
      <c r="O312" t="s">
        <v>1458</v>
      </c>
    </row>
    <row r="313" spans="1:15">
      <c r="A313" t="s">
        <v>1882</v>
      </c>
      <c r="B313" t="str">
        <f t="shared" si="4"/>
        <v>31274</v>
      </c>
      <c r="C313" t="s">
        <v>1458</v>
      </c>
      <c r="D313" t="s">
        <v>1458</v>
      </c>
      <c r="E313" t="s">
        <v>1458</v>
      </c>
      <c r="F313" t="s">
        <v>1458</v>
      </c>
      <c r="G313" t="s">
        <v>1458</v>
      </c>
      <c r="H313" t="s">
        <v>1458</v>
      </c>
      <c r="I313" t="s">
        <v>1458</v>
      </c>
      <c r="J313" t="s">
        <v>1458</v>
      </c>
      <c r="K313" t="s">
        <v>1458</v>
      </c>
      <c r="L313" t="s">
        <v>1458</v>
      </c>
      <c r="M313" t="s">
        <v>1458</v>
      </c>
      <c r="N313" t="s">
        <v>1458</v>
      </c>
      <c r="O313" t="s">
        <v>1458</v>
      </c>
    </row>
    <row r="314" spans="1:15">
      <c r="A314" t="s">
        <v>1883</v>
      </c>
      <c r="B314" t="str">
        <f t="shared" si="4"/>
        <v>31275</v>
      </c>
      <c r="C314" t="s">
        <v>1458</v>
      </c>
      <c r="D314" t="s">
        <v>1458</v>
      </c>
      <c r="E314" t="s">
        <v>1458</v>
      </c>
      <c r="F314" t="s">
        <v>1458</v>
      </c>
      <c r="G314" t="s">
        <v>1458</v>
      </c>
      <c r="H314" t="s">
        <v>1458</v>
      </c>
      <c r="I314">
        <v>1</v>
      </c>
      <c r="J314" t="s">
        <v>1458</v>
      </c>
      <c r="K314" t="s">
        <v>1458</v>
      </c>
      <c r="L314" t="s">
        <v>1458</v>
      </c>
      <c r="M314" t="s">
        <v>1458</v>
      </c>
      <c r="N314" t="s">
        <v>1458</v>
      </c>
      <c r="O314">
        <v>1</v>
      </c>
    </row>
    <row r="315" spans="1:15">
      <c r="A315" t="s">
        <v>1884</v>
      </c>
      <c r="B315" t="str">
        <f t="shared" si="4"/>
        <v>31276</v>
      </c>
      <c r="C315" t="s">
        <v>1458</v>
      </c>
      <c r="D315" t="s">
        <v>1458</v>
      </c>
      <c r="E315" t="s">
        <v>1458</v>
      </c>
      <c r="F315" t="s">
        <v>1458</v>
      </c>
      <c r="G315" t="s">
        <v>1458</v>
      </c>
      <c r="H315" t="s">
        <v>1458</v>
      </c>
      <c r="I315" t="s">
        <v>1458</v>
      </c>
      <c r="J315" t="s">
        <v>1458</v>
      </c>
      <c r="K315" t="s">
        <v>1458</v>
      </c>
      <c r="L315" t="s">
        <v>1458</v>
      </c>
      <c r="M315" t="s">
        <v>1458</v>
      </c>
      <c r="N315" t="s">
        <v>1458</v>
      </c>
      <c r="O315" t="s">
        <v>1458</v>
      </c>
    </row>
    <row r="316" spans="1:15">
      <c r="A316" t="s">
        <v>1885</v>
      </c>
      <c r="B316" t="str">
        <f t="shared" si="4"/>
        <v>31277</v>
      </c>
      <c r="C316" t="s">
        <v>1458</v>
      </c>
      <c r="D316">
        <v>6</v>
      </c>
      <c r="E316" t="s">
        <v>1458</v>
      </c>
      <c r="F316" t="s">
        <v>1458</v>
      </c>
      <c r="G316" t="s">
        <v>1458</v>
      </c>
      <c r="H316" t="s">
        <v>1458</v>
      </c>
      <c r="I316">
        <v>1</v>
      </c>
      <c r="J316">
        <v>2</v>
      </c>
      <c r="K316" t="s">
        <v>1458</v>
      </c>
      <c r="L316">
        <v>1</v>
      </c>
      <c r="M316" t="s">
        <v>1458</v>
      </c>
      <c r="N316" t="s">
        <v>1458</v>
      </c>
      <c r="O316">
        <v>10</v>
      </c>
    </row>
    <row r="317" spans="1:15">
      <c r="A317" t="s">
        <v>1886</v>
      </c>
      <c r="B317" t="str">
        <f t="shared" si="4"/>
        <v>31278</v>
      </c>
      <c r="C317" t="s">
        <v>1458</v>
      </c>
      <c r="D317" t="s">
        <v>1458</v>
      </c>
      <c r="E317" t="s">
        <v>1458</v>
      </c>
      <c r="F317" t="s">
        <v>1458</v>
      </c>
      <c r="G317" t="s">
        <v>1458</v>
      </c>
      <c r="H317" t="s">
        <v>1458</v>
      </c>
      <c r="I317" t="s">
        <v>1458</v>
      </c>
      <c r="J317" t="s">
        <v>1458</v>
      </c>
      <c r="K317" t="s">
        <v>1458</v>
      </c>
      <c r="L317" t="s">
        <v>1458</v>
      </c>
      <c r="M317" t="s">
        <v>1458</v>
      </c>
      <c r="N317" t="s">
        <v>1458</v>
      </c>
      <c r="O317" t="s">
        <v>1458</v>
      </c>
    </row>
    <row r="318" spans="1:15">
      <c r="A318" t="s">
        <v>1887</v>
      </c>
      <c r="B318" t="str">
        <f t="shared" si="4"/>
        <v>31279</v>
      </c>
      <c r="C318" t="s">
        <v>1458</v>
      </c>
      <c r="D318" t="s">
        <v>1458</v>
      </c>
      <c r="E318" t="s">
        <v>1458</v>
      </c>
      <c r="F318" t="s">
        <v>1458</v>
      </c>
      <c r="G318" t="s">
        <v>1458</v>
      </c>
      <c r="H318" t="s">
        <v>1458</v>
      </c>
      <c r="I318" t="s">
        <v>1458</v>
      </c>
      <c r="J318" t="s">
        <v>1458</v>
      </c>
      <c r="K318" t="s">
        <v>1458</v>
      </c>
      <c r="L318" t="s">
        <v>1458</v>
      </c>
      <c r="M318" t="s">
        <v>1458</v>
      </c>
      <c r="N318" t="s">
        <v>1458</v>
      </c>
      <c r="O318" t="s">
        <v>1458</v>
      </c>
    </row>
    <row r="319" spans="1:15">
      <c r="A319" t="s">
        <v>1888</v>
      </c>
      <c r="B319" t="str">
        <f t="shared" si="4"/>
        <v>31280</v>
      </c>
      <c r="C319" t="s">
        <v>1458</v>
      </c>
      <c r="D319" t="s">
        <v>1458</v>
      </c>
      <c r="E319" t="s">
        <v>1458</v>
      </c>
      <c r="F319" t="s">
        <v>1458</v>
      </c>
      <c r="G319" t="s">
        <v>1458</v>
      </c>
      <c r="H319" t="s">
        <v>1458</v>
      </c>
      <c r="I319" t="s">
        <v>1458</v>
      </c>
      <c r="J319" t="s">
        <v>1458</v>
      </c>
      <c r="K319" t="s">
        <v>1458</v>
      </c>
      <c r="L319" t="s">
        <v>1458</v>
      </c>
      <c r="M319" t="s">
        <v>1458</v>
      </c>
      <c r="N319" t="s">
        <v>1458</v>
      </c>
      <c r="O319" t="s">
        <v>1458</v>
      </c>
    </row>
    <row r="320" spans="1:15">
      <c r="A320" t="s">
        <v>1889</v>
      </c>
      <c r="B320" t="str">
        <f t="shared" si="4"/>
        <v>31281</v>
      </c>
      <c r="C320" t="s">
        <v>1458</v>
      </c>
      <c r="D320" t="s">
        <v>1458</v>
      </c>
      <c r="E320" t="s">
        <v>1458</v>
      </c>
      <c r="F320" t="s">
        <v>1458</v>
      </c>
      <c r="G320" t="s">
        <v>1458</v>
      </c>
      <c r="H320" t="s">
        <v>1458</v>
      </c>
      <c r="I320" t="s">
        <v>1458</v>
      </c>
      <c r="J320" t="s">
        <v>1458</v>
      </c>
      <c r="K320" t="s">
        <v>1458</v>
      </c>
      <c r="L320" t="s">
        <v>1458</v>
      </c>
      <c r="M320" t="s">
        <v>1458</v>
      </c>
      <c r="N320" t="s">
        <v>1458</v>
      </c>
      <c r="O320" t="s">
        <v>1458</v>
      </c>
    </row>
    <row r="321" spans="1:15">
      <c r="A321" t="s">
        <v>1518</v>
      </c>
      <c r="B321" t="str">
        <f t="shared" si="4"/>
        <v>31282</v>
      </c>
      <c r="C321">
        <v>1</v>
      </c>
      <c r="D321" t="s">
        <v>1458</v>
      </c>
      <c r="E321" t="s">
        <v>1458</v>
      </c>
      <c r="F321" t="s">
        <v>1458</v>
      </c>
      <c r="G321" t="s">
        <v>1458</v>
      </c>
      <c r="H321" t="s">
        <v>1458</v>
      </c>
      <c r="I321" t="s">
        <v>1458</v>
      </c>
      <c r="J321" t="s">
        <v>1458</v>
      </c>
      <c r="K321" t="s">
        <v>1458</v>
      </c>
      <c r="L321" t="s">
        <v>1458</v>
      </c>
      <c r="M321" t="s">
        <v>1458</v>
      </c>
      <c r="N321" t="s">
        <v>1458</v>
      </c>
      <c r="O321">
        <v>1</v>
      </c>
    </row>
    <row r="322" spans="1:15">
      <c r="A322" t="s">
        <v>1890</v>
      </c>
      <c r="B322" t="str">
        <f t="shared" si="4"/>
        <v>31282</v>
      </c>
      <c r="C322" t="s">
        <v>1458</v>
      </c>
      <c r="D322" t="s">
        <v>1458</v>
      </c>
      <c r="E322" t="s">
        <v>1458</v>
      </c>
      <c r="F322" t="s">
        <v>1458</v>
      </c>
      <c r="G322" t="s">
        <v>1458</v>
      </c>
      <c r="H322" t="s">
        <v>1458</v>
      </c>
      <c r="I322" t="s">
        <v>1458</v>
      </c>
      <c r="J322" t="s">
        <v>1458</v>
      </c>
      <c r="K322" t="s">
        <v>1458</v>
      </c>
      <c r="L322" t="s">
        <v>1458</v>
      </c>
      <c r="M322" t="s">
        <v>1458</v>
      </c>
      <c r="N322" t="s">
        <v>1458</v>
      </c>
      <c r="O322" t="s">
        <v>1458</v>
      </c>
    </row>
    <row r="323" spans="1:15">
      <c r="A323" t="s">
        <v>1891</v>
      </c>
      <c r="B323" t="str">
        <f t="shared" ref="B323:B386" si="5">MID(A323,1,5)</f>
        <v>31283</v>
      </c>
      <c r="C323" t="s">
        <v>1458</v>
      </c>
      <c r="D323" t="s">
        <v>1458</v>
      </c>
      <c r="E323" t="s">
        <v>1458</v>
      </c>
      <c r="F323" t="s">
        <v>1458</v>
      </c>
      <c r="G323" t="s">
        <v>1458</v>
      </c>
      <c r="H323" t="s">
        <v>1458</v>
      </c>
      <c r="I323" t="s">
        <v>1458</v>
      </c>
      <c r="J323" t="s">
        <v>1458</v>
      </c>
      <c r="K323" t="s">
        <v>1458</v>
      </c>
      <c r="L323" t="s">
        <v>1458</v>
      </c>
      <c r="M323" t="s">
        <v>1458</v>
      </c>
      <c r="N323" t="s">
        <v>1458</v>
      </c>
      <c r="O323" t="s">
        <v>1458</v>
      </c>
    </row>
    <row r="324" spans="1:15">
      <c r="A324" t="s">
        <v>1892</v>
      </c>
      <c r="B324" t="str">
        <f t="shared" si="5"/>
        <v>31284</v>
      </c>
      <c r="C324">
        <v>1</v>
      </c>
      <c r="D324" t="s">
        <v>1458</v>
      </c>
      <c r="E324" t="s">
        <v>1458</v>
      </c>
      <c r="F324" t="s">
        <v>1458</v>
      </c>
      <c r="G324" t="s">
        <v>1458</v>
      </c>
      <c r="H324" t="s">
        <v>1458</v>
      </c>
      <c r="I324" t="s">
        <v>1458</v>
      </c>
      <c r="J324" t="s">
        <v>1458</v>
      </c>
      <c r="K324" t="s">
        <v>1458</v>
      </c>
      <c r="L324" t="s">
        <v>1458</v>
      </c>
      <c r="M324" t="s">
        <v>1458</v>
      </c>
      <c r="N324" t="s">
        <v>1458</v>
      </c>
      <c r="O324">
        <v>1</v>
      </c>
    </row>
    <row r="325" spans="1:15">
      <c r="A325" t="s">
        <v>1893</v>
      </c>
      <c r="B325" t="str">
        <f t="shared" si="5"/>
        <v>31285</v>
      </c>
      <c r="C325" t="s">
        <v>1458</v>
      </c>
      <c r="D325" t="s">
        <v>1458</v>
      </c>
      <c r="E325" t="s">
        <v>1458</v>
      </c>
      <c r="F325" t="s">
        <v>1458</v>
      </c>
      <c r="G325" t="s">
        <v>1458</v>
      </c>
      <c r="H325" t="s">
        <v>1458</v>
      </c>
      <c r="I325" t="s">
        <v>1458</v>
      </c>
      <c r="J325" t="s">
        <v>1458</v>
      </c>
      <c r="K325" t="s">
        <v>1458</v>
      </c>
      <c r="L325" t="s">
        <v>1458</v>
      </c>
      <c r="M325" t="s">
        <v>1458</v>
      </c>
      <c r="N325" t="s">
        <v>1458</v>
      </c>
      <c r="O325" t="s">
        <v>1458</v>
      </c>
    </row>
    <row r="326" spans="1:15">
      <c r="A326" t="s">
        <v>1894</v>
      </c>
      <c r="B326" t="str">
        <f t="shared" si="5"/>
        <v>31286</v>
      </c>
      <c r="C326" t="s">
        <v>1458</v>
      </c>
      <c r="D326" t="s">
        <v>1458</v>
      </c>
      <c r="E326" t="s">
        <v>1458</v>
      </c>
      <c r="F326" t="s">
        <v>1458</v>
      </c>
      <c r="G326" t="s">
        <v>1458</v>
      </c>
      <c r="H326" t="s">
        <v>1458</v>
      </c>
      <c r="I326" t="s">
        <v>1458</v>
      </c>
      <c r="J326" t="s">
        <v>1458</v>
      </c>
      <c r="K326" t="s">
        <v>1458</v>
      </c>
      <c r="L326" t="s">
        <v>1458</v>
      </c>
      <c r="M326" t="s">
        <v>1458</v>
      </c>
      <c r="N326" t="s">
        <v>1458</v>
      </c>
      <c r="O326" t="s">
        <v>1458</v>
      </c>
    </row>
    <row r="327" spans="1:15">
      <c r="A327" t="s">
        <v>1895</v>
      </c>
      <c r="B327" t="str">
        <f t="shared" si="5"/>
        <v>31287</v>
      </c>
      <c r="C327" t="s">
        <v>1458</v>
      </c>
      <c r="D327" t="s">
        <v>1458</v>
      </c>
      <c r="E327" t="s">
        <v>1458</v>
      </c>
      <c r="F327" t="s">
        <v>1458</v>
      </c>
      <c r="G327" t="s">
        <v>1458</v>
      </c>
      <c r="H327" t="s">
        <v>1458</v>
      </c>
      <c r="I327" t="s">
        <v>1458</v>
      </c>
      <c r="J327" t="s">
        <v>1458</v>
      </c>
      <c r="K327" t="s">
        <v>1458</v>
      </c>
      <c r="L327" t="s">
        <v>1458</v>
      </c>
      <c r="M327" t="s">
        <v>1458</v>
      </c>
      <c r="N327" t="s">
        <v>1458</v>
      </c>
      <c r="O327" t="s">
        <v>1458</v>
      </c>
    </row>
    <row r="328" spans="1:15">
      <c r="A328" t="s">
        <v>1896</v>
      </c>
      <c r="B328" t="str">
        <f t="shared" si="5"/>
        <v>31288</v>
      </c>
      <c r="C328" t="s">
        <v>1458</v>
      </c>
      <c r="D328" t="s">
        <v>1458</v>
      </c>
      <c r="E328" t="s">
        <v>1458</v>
      </c>
      <c r="F328" t="s">
        <v>1458</v>
      </c>
      <c r="G328" t="s">
        <v>1458</v>
      </c>
      <c r="H328" t="s">
        <v>1458</v>
      </c>
      <c r="I328" t="s">
        <v>1458</v>
      </c>
      <c r="J328" t="s">
        <v>1458</v>
      </c>
      <c r="K328" t="s">
        <v>1458</v>
      </c>
      <c r="L328" t="s">
        <v>1458</v>
      </c>
      <c r="M328" t="s">
        <v>1458</v>
      </c>
      <c r="N328" t="s">
        <v>1458</v>
      </c>
      <c r="O328" t="s">
        <v>1458</v>
      </c>
    </row>
    <row r="329" spans="1:15">
      <c r="A329" t="s">
        <v>1897</v>
      </c>
      <c r="B329" t="str">
        <f t="shared" si="5"/>
        <v>31289</v>
      </c>
      <c r="C329" t="s">
        <v>1458</v>
      </c>
      <c r="D329" t="s">
        <v>1458</v>
      </c>
      <c r="E329" t="s">
        <v>1458</v>
      </c>
      <c r="F329" t="s">
        <v>1458</v>
      </c>
      <c r="G329" t="s">
        <v>1458</v>
      </c>
      <c r="H329" t="s">
        <v>1458</v>
      </c>
      <c r="I329" t="s">
        <v>1458</v>
      </c>
      <c r="J329" t="s">
        <v>1458</v>
      </c>
      <c r="K329" t="s">
        <v>1458</v>
      </c>
      <c r="L329" t="s">
        <v>1458</v>
      </c>
      <c r="M329" t="s">
        <v>1458</v>
      </c>
      <c r="N329" t="s">
        <v>1458</v>
      </c>
      <c r="O329" t="s">
        <v>1458</v>
      </c>
    </row>
    <row r="330" spans="1:15">
      <c r="A330" t="s">
        <v>1519</v>
      </c>
      <c r="B330" t="str">
        <f t="shared" si="5"/>
        <v>31290</v>
      </c>
      <c r="C330" t="s">
        <v>1458</v>
      </c>
      <c r="D330" t="s">
        <v>1458</v>
      </c>
      <c r="E330" t="s">
        <v>1458</v>
      </c>
      <c r="F330" t="s">
        <v>1458</v>
      </c>
      <c r="G330" t="s">
        <v>1458</v>
      </c>
      <c r="H330" t="s">
        <v>1458</v>
      </c>
      <c r="I330" t="s">
        <v>1458</v>
      </c>
      <c r="J330" t="s">
        <v>1458</v>
      </c>
      <c r="K330" t="s">
        <v>1458</v>
      </c>
      <c r="L330" t="s">
        <v>1458</v>
      </c>
      <c r="M330" t="s">
        <v>1458</v>
      </c>
      <c r="N330" t="s">
        <v>1458</v>
      </c>
      <c r="O330" t="s">
        <v>1458</v>
      </c>
    </row>
    <row r="331" spans="1:15">
      <c r="A331" t="s">
        <v>1898</v>
      </c>
      <c r="B331" t="str">
        <f t="shared" si="5"/>
        <v>31291</v>
      </c>
      <c r="C331" t="s">
        <v>1458</v>
      </c>
      <c r="D331" t="s">
        <v>1458</v>
      </c>
      <c r="E331" t="s">
        <v>1458</v>
      </c>
      <c r="F331" t="s">
        <v>1458</v>
      </c>
      <c r="G331" t="s">
        <v>1458</v>
      </c>
      <c r="H331" t="s">
        <v>1458</v>
      </c>
      <c r="I331" t="s">
        <v>1458</v>
      </c>
      <c r="J331" t="s">
        <v>1458</v>
      </c>
      <c r="K331" t="s">
        <v>1458</v>
      </c>
      <c r="L331" t="s">
        <v>1458</v>
      </c>
      <c r="M331" t="s">
        <v>1458</v>
      </c>
      <c r="N331" t="s">
        <v>1458</v>
      </c>
      <c r="O331" t="s">
        <v>1458</v>
      </c>
    </row>
    <row r="332" spans="1:15">
      <c r="A332" t="s">
        <v>1899</v>
      </c>
      <c r="B332" t="str">
        <f t="shared" si="5"/>
        <v>31292</v>
      </c>
      <c r="C332" t="s">
        <v>1458</v>
      </c>
      <c r="D332" t="s">
        <v>1458</v>
      </c>
      <c r="E332" t="s">
        <v>1458</v>
      </c>
      <c r="F332" t="s">
        <v>1458</v>
      </c>
      <c r="G332" t="s">
        <v>1458</v>
      </c>
      <c r="H332" t="s">
        <v>1458</v>
      </c>
      <c r="I332" t="s">
        <v>1458</v>
      </c>
      <c r="J332" t="s">
        <v>1458</v>
      </c>
      <c r="K332" t="s">
        <v>1458</v>
      </c>
      <c r="L332" t="s">
        <v>1458</v>
      </c>
      <c r="M332" t="s">
        <v>1458</v>
      </c>
      <c r="N332" t="s">
        <v>1458</v>
      </c>
      <c r="O332" t="s">
        <v>1458</v>
      </c>
    </row>
    <row r="333" spans="1:15">
      <c r="A333" t="s">
        <v>1900</v>
      </c>
      <c r="B333" t="str">
        <f t="shared" si="5"/>
        <v>31293</v>
      </c>
      <c r="C333" t="s">
        <v>1458</v>
      </c>
      <c r="D333" t="s">
        <v>1458</v>
      </c>
      <c r="E333" t="s">
        <v>1458</v>
      </c>
      <c r="F333" t="s">
        <v>1458</v>
      </c>
      <c r="G333" t="s">
        <v>1458</v>
      </c>
      <c r="H333" t="s">
        <v>1458</v>
      </c>
      <c r="I333" t="s">
        <v>1458</v>
      </c>
      <c r="J333" t="s">
        <v>1458</v>
      </c>
      <c r="K333" t="s">
        <v>1458</v>
      </c>
      <c r="L333" t="s">
        <v>1458</v>
      </c>
      <c r="M333" t="s">
        <v>1458</v>
      </c>
      <c r="N333" t="s">
        <v>1458</v>
      </c>
      <c r="O333" t="s">
        <v>1458</v>
      </c>
    </row>
    <row r="334" spans="1:15">
      <c r="A334" t="s">
        <v>1901</v>
      </c>
      <c r="B334" t="str">
        <f t="shared" si="5"/>
        <v>31294</v>
      </c>
      <c r="C334" t="s">
        <v>1458</v>
      </c>
      <c r="D334" t="s">
        <v>1458</v>
      </c>
      <c r="E334" t="s">
        <v>1458</v>
      </c>
      <c r="F334" t="s">
        <v>1458</v>
      </c>
      <c r="G334" t="s">
        <v>1458</v>
      </c>
      <c r="H334" t="s">
        <v>1458</v>
      </c>
      <c r="I334" t="s">
        <v>1458</v>
      </c>
      <c r="J334" t="s">
        <v>1458</v>
      </c>
      <c r="K334" t="s">
        <v>1458</v>
      </c>
      <c r="L334" t="s">
        <v>1458</v>
      </c>
      <c r="M334" t="s">
        <v>1458</v>
      </c>
      <c r="N334" t="s">
        <v>1458</v>
      </c>
      <c r="O334" t="s">
        <v>1458</v>
      </c>
    </row>
    <row r="335" spans="1:15">
      <c r="A335" t="s">
        <v>1902</v>
      </c>
      <c r="B335" t="str">
        <f t="shared" si="5"/>
        <v>31295</v>
      </c>
      <c r="C335" t="s">
        <v>1458</v>
      </c>
      <c r="D335" t="s">
        <v>1458</v>
      </c>
      <c r="E335" t="s">
        <v>1458</v>
      </c>
      <c r="F335" t="s">
        <v>1458</v>
      </c>
      <c r="G335" t="s">
        <v>1458</v>
      </c>
      <c r="H335" t="s">
        <v>1458</v>
      </c>
      <c r="I335" t="s">
        <v>1458</v>
      </c>
      <c r="J335" t="s">
        <v>1458</v>
      </c>
      <c r="K335" t="s">
        <v>1458</v>
      </c>
      <c r="L335" t="s">
        <v>1458</v>
      </c>
      <c r="M335" t="s">
        <v>1458</v>
      </c>
      <c r="N335" t="s">
        <v>1458</v>
      </c>
      <c r="O335" t="s">
        <v>1458</v>
      </c>
    </row>
    <row r="336" spans="1:15">
      <c r="A336" t="s">
        <v>1903</v>
      </c>
      <c r="B336" t="str">
        <f t="shared" si="5"/>
        <v>31296</v>
      </c>
      <c r="C336" t="s">
        <v>1458</v>
      </c>
      <c r="D336" t="s">
        <v>1458</v>
      </c>
      <c r="E336" t="s">
        <v>1458</v>
      </c>
      <c r="F336" t="s">
        <v>1458</v>
      </c>
      <c r="G336" t="s">
        <v>1458</v>
      </c>
      <c r="H336">
        <v>1</v>
      </c>
      <c r="I336" t="s">
        <v>1458</v>
      </c>
      <c r="J336" t="s">
        <v>1458</v>
      </c>
      <c r="K336" t="s">
        <v>1458</v>
      </c>
      <c r="L336" t="s">
        <v>1458</v>
      </c>
      <c r="M336" t="s">
        <v>1458</v>
      </c>
      <c r="N336" t="s">
        <v>1458</v>
      </c>
      <c r="O336">
        <v>1</v>
      </c>
    </row>
    <row r="337" spans="1:15">
      <c r="A337" t="s">
        <v>1904</v>
      </c>
      <c r="B337" t="str">
        <f t="shared" si="5"/>
        <v>31296</v>
      </c>
      <c r="C337" t="s">
        <v>1458</v>
      </c>
      <c r="D337" t="s">
        <v>1458</v>
      </c>
      <c r="E337" t="s">
        <v>1458</v>
      </c>
      <c r="F337" t="s">
        <v>1458</v>
      </c>
      <c r="G337" t="s">
        <v>1458</v>
      </c>
      <c r="H337" t="s">
        <v>1458</v>
      </c>
      <c r="I337" t="s">
        <v>1458</v>
      </c>
      <c r="J337" t="s">
        <v>1458</v>
      </c>
      <c r="K337" t="s">
        <v>1458</v>
      </c>
      <c r="L337" t="s">
        <v>1458</v>
      </c>
      <c r="M337" t="s">
        <v>1458</v>
      </c>
      <c r="N337" t="s">
        <v>1458</v>
      </c>
      <c r="O337" t="s">
        <v>1458</v>
      </c>
    </row>
    <row r="338" spans="1:15">
      <c r="A338" t="s">
        <v>1905</v>
      </c>
      <c r="B338" t="str">
        <f t="shared" si="5"/>
        <v>31297</v>
      </c>
      <c r="C338" t="s">
        <v>1458</v>
      </c>
      <c r="D338" t="s">
        <v>1458</v>
      </c>
      <c r="E338" t="s">
        <v>1458</v>
      </c>
      <c r="F338" t="s">
        <v>1458</v>
      </c>
      <c r="G338" t="s">
        <v>1458</v>
      </c>
      <c r="H338" t="s">
        <v>1458</v>
      </c>
      <c r="I338" t="s">
        <v>1458</v>
      </c>
      <c r="J338" t="s">
        <v>1458</v>
      </c>
      <c r="K338" t="s">
        <v>1458</v>
      </c>
      <c r="L338" t="s">
        <v>1458</v>
      </c>
      <c r="M338" t="s">
        <v>1458</v>
      </c>
      <c r="N338" t="s">
        <v>1458</v>
      </c>
      <c r="O338" t="s">
        <v>1458</v>
      </c>
    </row>
    <row r="339" spans="1:15">
      <c r="A339" t="s">
        <v>1906</v>
      </c>
      <c r="B339" t="str">
        <f t="shared" si="5"/>
        <v>31298</v>
      </c>
      <c r="C339" t="s">
        <v>1458</v>
      </c>
      <c r="D339">
        <v>1</v>
      </c>
      <c r="E339">
        <v>1</v>
      </c>
      <c r="F339" t="s">
        <v>1458</v>
      </c>
      <c r="G339">
        <v>1</v>
      </c>
      <c r="H339" t="s">
        <v>1458</v>
      </c>
      <c r="I339" t="s">
        <v>1458</v>
      </c>
      <c r="J339" t="s">
        <v>1458</v>
      </c>
      <c r="K339" t="s">
        <v>1458</v>
      </c>
      <c r="L339" t="s">
        <v>1458</v>
      </c>
      <c r="M339" t="s">
        <v>1458</v>
      </c>
      <c r="N339" t="s">
        <v>1458</v>
      </c>
      <c r="O339">
        <v>3</v>
      </c>
    </row>
    <row r="340" spans="1:15">
      <c r="A340" t="s">
        <v>1907</v>
      </c>
      <c r="B340" t="str">
        <f t="shared" si="5"/>
        <v>31299</v>
      </c>
      <c r="C340" t="s">
        <v>1458</v>
      </c>
      <c r="D340" t="s">
        <v>1458</v>
      </c>
      <c r="E340" t="s">
        <v>1458</v>
      </c>
      <c r="F340" t="s">
        <v>1458</v>
      </c>
      <c r="G340" t="s">
        <v>1458</v>
      </c>
      <c r="H340" t="s">
        <v>1458</v>
      </c>
      <c r="I340" t="s">
        <v>1458</v>
      </c>
      <c r="J340" t="s">
        <v>1458</v>
      </c>
      <c r="K340" t="s">
        <v>1458</v>
      </c>
      <c r="L340">
        <v>1</v>
      </c>
      <c r="M340" t="s">
        <v>1458</v>
      </c>
      <c r="N340" t="s">
        <v>1458</v>
      </c>
      <c r="O340">
        <v>1</v>
      </c>
    </row>
    <row r="341" spans="1:15">
      <c r="A341" t="s">
        <v>1908</v>
      </c>
      <c r="B341" t="str">
        <f t="shared" si="5"/>
        <v>31300</v>
      </c>
      <c r="C341" t="s">
        <v>1458</v>
      </c>
      <c r="D341" t="s">
        <v>1458</v>
      </c>
      <c r="E341" t="s">
        <v>1458</v>
      </c>
      <c r="F341" t="s">
        <v>1458</v>
      </c>
      <c r="G341" t="s">
        <v>1458</v>
      </c>
      <c r="H341" t="s">
        <v>1458</v>
      </c>
      <c r="I341" t="s">
        <v>1458</v>
      </c>
      <c r="J341" t="s">
        <v>1458</v>
      </c>
      <c r="K341" t="s">
        <v>1458</v>
      </c>
      <c r="L341" t="s">
        <v>1458</v>
      </c>
      <c r="M341" t="s">
        <v>1458</v>
      </c>
      <c r="N341" t="s">
        <v>1458</v>
      </c>
      <c r="O341" t="s">
        <v>1458</v>
      </c>
    </row>
    <row r="342" spans="1:15">
      <c r="A342" t="s">
        <v>1909</v>
      </c>
      <c r="B342" t="str">
        <f t="shared" si="5"/>
        <v>31300</v>
      </c>
      <c r="C342" t="s">
        <v>1458</v>
      </c>
      <c r="D342" t="s">
        <v>1458</v>
      </c>
      <c r="E342" t="s">
        <v>1458</v>
      </c>
      <c r="F342" t="s">
        <v>1458</v>
      </c>
      <c r="G342" t="s">
        <v>1458</v>
      </c>
      <c r="H342" t="s">
        <v>1458</v>
      </c>
      <c r="I342" t="s">
        <v>1458</v>
      </c>
      <c r="J342" t="s">
        <v>1458</v>
      </c>
      <c r="K342" t="s">
        <v>1458</v>
      </c>
      <c r="L342" t="s">
        <v>1458</v>
      </c>
      <c r="M342" t="s">
        <v>1458</v>
      </c>
      <c r="N342" t="s">
        <v>1458</v>
      </c>
      <c r="O342" t="s">
        <v>1458</v>
      </c>
    </row>
    <row r="343" spans="1:15">
      <c r="A343" t="s">
        <v>1520</v>
      </c>
      <c r="B343" t="str">
        <f t="shared" si="5"/>
        <v>31301</v>
      </c>
      <c r="C343" t="s">
        <v>1458</v>
      </c>
      <c r="D343" t="s">
        <v>1458</v>
      </c>
      <c r="E343" t="s">
        <v>1458</v>
      </c>
      <c r="F343" t="s">
        <v>1458</v>
      </c>
      <c r="G343">
        <v>1</v>
      </c>
      <c r="H343" t="s">
        <v>1458</v>
      </c>
      <c r="I343" t="s">
        <v>1458</v>
      </c>
      <c r="J343" t="s">
        <v>1458</v>
      </c>
      <c r="K343" t="s">
        <v>1458</v>
      </c>
      <c r="L343" t="s">
        <v>1458</v>
      </c>
      <c r="M343" t="s">
        <v>1458</v>
      </c>
      <c r="N343">
        <v>1</v>
      </c>
      <c r="O343">
        <v>2</v>
      </c>
    </row>
    <row r="344" spans="1:15">
      <c r="A344" t="s">
        <v>1521</v>
      </c>
      <c r="B344" t="str">
        <f t="shared" si="5"/>
        <v>31302</v>
      </c>
      <c r="C344">
        <v>1</v>
      </c>
      <c r="D344" t="s">
        <v>1458</v>
      </c>
      <c r="E344">
        <v>1</v>
      </c>
      <c r="F344" t="s">
        <v>1458</v>
      </c>
      <c r="G344" t="s">
        <v>1458</v>
      </c>
      <c r="H344" t="s">
        <v>1458</v>
      </c>
      <c r="I344" t="s">
        <v>1458</v>
      </c>
      <c r="J344">
        <v>1</v>
      </c>
      <c r="K344" t="s">
        <v>1458</v>
      </c>
      <c r="L344" t="s">
        <v>1458</v>
      </c>
      <c r="M344" t="s">
        <v>1458</v>
      </c>
      <c r="N344" t="s">
        <v>1458</v>
      </c>
      <c r="O344">
        <v>3</v>
      </c>
    </row>
    <row r="345" spans="1:15">
      <c r="A345" t="s">
        <v>1522</v>
      </c>
      <c r="B345" t="str">
        <f t="shared" si="5"/>
        <v>31303</v>
      </c>
      <c r="C345" t="s">
        <v>1458</v>
      </c>
      <c r="D345" t="s">
        <v>1458</v>
      </c>
      <c r="E345" t="s">
        <v>1458</v>
      </c>
      <c r="F345" t="s">
        <v>1458</v>
      </c>
      <c r="G345" t="s">
        <v>1458</v>
      </c>
      <c r="H345" t="s">
        <v>1458</v>
      </c>
      <c r="I345" t="s">
        <v>1458</v>
      </c>
      <c r="J345" t="s">
        <v>1458</v>
      </c>
      <c r="K345" t="s">
        <v>1458</v>
      </c>
      <c r="L345" t="s">
        <v>1458</v>
      </c>
      <c r="M345" t="s">
        <v>1458</v>
      </c>
      <c r="N345" t="s">
        <v>1458</v>
      </c>
      <c r="O345" t="s">
        <v>1458</v>
      </c>
    </row>
    <row r="346" spans="1:15">
      <c r="A346" t="s">
        <v>1910</v>
      </c>
      <c r="B346" t="str">
        <f t="shared" si="5"/>
        <v>31304</v>
      </c>
      <c r="C346" t="s">
        <v>1458</v>
      </c>
      <c r="D346" t="s">
        <v>1458</v>
      </c>
      <c r="E346" t="s">
        <v>1458</v>
      </c>
      <c r="F346" t="s">
        <v>1458</v>
      </c>
      <c r="G346" t="s">
        <v>1458</v>
      </c>
      <c r="H346" t="s">
        <v>1458</v>
      </c>
      <c r="I346" t="s">
        <v>1458</v>
      </c>
      <c r="J346" t="s">
        <v>1458</v>
      </c>
      <c r="K346" t="s">
        <v>1458</v>
      </c>
      <c r="L346" t="s">
        <v>1458</v>
      </c>
      <c r="M346" t="s">
        <v>1458</v>
      </c>
      <c r="N346" t="s">
        <v>1458</v>
      </c>
      <c r="O346" t="s">
        <v>1458</v>
      </c>
    </row>
    <row r="347" spans="1:15">
      <c r="A347" t="s">
        <v>1911</v>
      </c>
      <c r="B347" t="str">
        <f t="shared" si="5"/>
        <v>31305</v>
      </c>
      <c r="C347" t="s">
        <v>1458</v>
      </c>
      <c r="D347" t="s">
        <v>1458</v>
      </c>
      <c r="E347" t="s">
        <v>1458</v>
      </c>
      <c r="F347" t="s">
        <v>1458</v>
      </c>
      <c r="G347" t="s">
        <v>1458</v>
      </c>
      <c r="H347" t="s">
        <v>1458</v>
      </c>
      <c r="I347" t="s">
        <v>1458</v>
      </c>
      <c r="J347" t="s">
        <v>1458</v>
      </c>
      <c r="K347" t="s">
        <v>1458</v>
      </c>
      <c r="L347" t="s">
        <v>1458</v>
      </c>
      <c r="M347" t="s">
        <v>1458</v>
      </c>
      <c r="N347" t="s">
        <v>1458</v>
      </c>
      <c r="O347" t="s">
        <v>1458</v>
      </c>
    </row>
    <row r="348" spans="1:15">
      <c r="A348" t="s">
        <v>1912</v>
      </c>
      <c r="B348" t="str">
        <f t="shared" si="5"/>
        <v>31305</v>
      </c>
      <c r="C348" t="s">
        <v>1458</v>
      </c>
      <c r="D348" t="s">
        <v>1458</v>
      </c>
      <c r="E348" t="s">
        <v>1458</v>
      </c>
      <c r="F348" t="s">
        <v>1458</v>
      </c>
      <c r="G348" t="s">
        <v>1458</v>
      </c>
      <c r="H348" t="s">
        <v>1458</v>
      </c>
      <c r="I348" t="s">
        <v>1458</v>
      </c>
      <c r="J348" t="s">
        <v>1458</v>
      </c>
      <c r="K348" t="s">
        <v>1458</v>
      </c>
      <c r="L348" t="s">
        <v>1458</v>
      </c>
      <c r="M348" t="s">
        <v>1458</v>
      </c>
      <c r="N348" t="s">
        <v>1458</v>
      </c>
      <c r="O348" t="s">
        <v>1458</v>
      </c>
    </row>
    <row r="349" spans="1:15">
      <c r="A349" t="s">
        <v>1913</v>
      </c>
      <c r="B349" t="str">
        <f t="shared" si="5"/>
        <v>31306</v>
      </c>
      <c r="C349" t="s">
        <v>1458</v>
      </c>
      <c r="D349" t="s">
        <v>1458</v>
      </c>
      <c r="E349" t="s">
        <v>1458</v>
      </c>
      <c r="F349" t="s">
        <v>1458</v>
      </c>
      <c r="G349" t="s">
        <v>1458</v>
      </c>
      <c r="H349" t="s">
        <v>1458</v>
      </c>
      <c r="I349" t="s">
        <v>1458</v>
      </c>
      <c r="J349" t="s">
        <v>1458</v>
      </c>
      <c r="K349" t="s">
        <v>1458</v>
      </c>
      <c r="L349" t="s">
        <v>1458</v>
      </c>
      <c r="M349" t="s">
        <v>1458</v>
      </c>
      <c r="N349" t="s">
        <v>1458</v>
      </c>
      <c r="O349" t="s">
        <v>1458</v>
      </c>
    </row>
    <row r="350" spans="1:15">
      <c r="A350" t="s">
        <v>1523</v>
      </c>
      <c r="B350" t="str">
        <f t="shared" si="5"/>
        <v>31306</v>
      </c>
      <c r="C350" t="s">
        <v>1458</v>
      </c>
      <c r="D350" t="s">
        <v>1458</v>
      </c>
      <c r="E350">
        <v>1</v>
      </c>
      <c r="F350" t="s">
        <v>1458</v>
      </c>
      <c r="G350" t="s">
        <v>1458</v>
      </c>
      <c r="H350" t="s">
        <v>1458</v>
      </c>
      <c r="I350" t="s">
        <v>1458</v>
      </c>
      <c r="J350" t="s">
        <v>1458</v>
      </c>
      <c r="K350" t="s">
        <v>1458</v>
      </c>
      <c r="L350" t="s">
        <v>1458</v>
      </c>
      <c r="M350" t="s">
        <v>1458</v>
      </c>
      <c r="N350" t="s">
        <v>1458</v>
      </c>
      <c r="O350">
        <v>1</v>
      </c>
    </row>
    <row r="351" spans="1:15">
      <c r="A351" t="s">
        <v>1914</v>
      </c>
      <c r="B351" t="str">
        <f t="shared" si="5"/>
        <v>31307</v>
      </c>
      <c r="C351" t="s">
        <v>1458</v>
      </c>
      <c r="D351" t="s">
        <v>1458</v>
      </c>
      <c r="E351" t="s">
        <v>1458</v>
      </c>
      <c r="F351" t="s">
        <v>1458</v>
      </c>
      <c r="G351" t="s">
        <v>1458</v>
      </c>
      <c r="H351" t="s">
        <v>1458</v>
      </c>
      <c r="I351" t="s">
        <v>1458</v>
      </c>
      <c r="J351" t="s">
        <v>1458</v>
      </c>
      <c r="K351" t="s">
        <v>1458</v>
      </c>
      <c r="L351" t="s">
        <v>1458</v>
      </c>
      <c r="M351" t="s">
        <v>1458</v>
      </c>
      <c r="N351" t="s">
        <v>1458</v>
      </c>
      <c r="O351" t="s">
        <v>1458</v>
      </c>
    </row>
    <row r="352" spans="1:15">
      <c r="A352" t="s">
        <v>1915</v>
      </c>
      <c r="B352" t="str">
        <f t="shared" si="5"/>
        <v>31308</v>
      </c>
      <c r="C352" t="s">
        <v>1458</v>
      </c>
      <c r="D352" t="s">
        <v>1458</v>
      </c>
      <c r="E352" t="s">
        <v>1458</v>
      </c>
      <c r="F352" t="s">
        <v>1458</v>
      </c>
      <c r="G352" t="s">
        <v>1458</v>
      </c>
      <c r="H352" t="s">
        <v>1458</v>
      </c>
      <c r="I352" t="s">
        <v>1458</v>
      </c>
      <c r="J352" t="s">
        <v>1458</v>
      </c>
      <c r="K352" t="s">
        <v>1458</v>
      </c>
      <c r="L352" t="s">
        <v>1458</v>
      </c>
      <c r="M352" t="s">
        <v>1458</v>
      </c>
      <c r="N352" t="s">
        <v>1458</v>
      </c>
      <c r="O352" t="s">
        <v>1458</v>
      </c>
    </row>
    <row r="353" spans="1:15">
      <c r="A353" t="s">
        <v>1524</v>
      </c>
      <c r="B353" t="str">
        <f t="shared" si="5"/>
        <v>31309</v>
      </c>
      <c r="C353" t="s">
        <v>1458</v>
      </c>
      <c r="D353" t="s">
        <v>1458</v>
      </c>
      <c r="E353" t="s">
        <v>1458</v>
      </c>
      <c r="F353" t="s">
        <v>1458</v>
      </c>
      <c r="G353">
        <v>1</v>
      </c>
      <c r="H353" t="s">
        <v>1458</v>
      </c>
      <c r="I353" t="s">
        <v>1458</v>
      </c>
      <c r="J353" t="s">
        <v>1458</v>
      </c>
      <c r="K353" t="s">
        <v>1458</v>
      </c>
      <c r="L353" t="s">
        <v>1458</v>
      </c>
      <c r="M353" t="s">
        <v>1458</v>
      </c>
      <c r="N353" t="s">
        <v>1458</v>
      </c>
      <c r="O353">
        <v>1</v>
      </c>
    </row>
    <row r="354" spans="1:15">
      <c r="A354" t="s">
        <v>1916</v>
      </c>
      <c r="B354" t="str">
        <f t="shared" si="5"/>
        <v>31310</v>
      </c>
      <c r="C354" t="s">
        <v>1458</v>
      </c>
      <c r="D354" t="s">
        <v>1458</v>
      </c>
      <c r="E354" t="s">
        <v>1458</v>
      </c>
      <c r="F354" t="s">
        <v>1458</v>
      </c>
      <c r="G354" t="s">
        <v>1458</v>
      </c>
      <c r="H354" t="s">
        <v>1458</v>
      </c>
      <c r="I354" t="s">
        <v>1458</v>
      </c>
      <c r="J354" t="s">
        <v>1458</v>
      </c>
      <c r="K354" t="s">
        <v>1458</v>
      </c>
      <c r="L354" t="s">
        <v>1458</v>
      </c>
      <c r="M354" t="s">
        <v>1458</v>
      </c>
      <c r="N354" t="s">
        <v>1458</v>
      </c>
      <c r="O354" t="s">
        <v>1458</v>
      </c>
    </row>
    <row r="355" spans="1:15">
      <c r="A355" t="s">
        <v>1917</v>
      </c>
      <c r="B355" t="str">
        <f t="shared" si="5"/>
        <v>31311</v>
      </c>
      <c r="C355" t="s">
        <v>1458</v>
      </c>
      <c r="D355" t="s">
        <v>1458</v>
      </c>
      <c r="E355" t="s">
        <v>1458</v>
      </c>
      <c r="F355" t="s">
        <v>1458</v>
      </c>
      <c r="G355" t="s">
        <v>1458</v>
      </c>
      <c r="H355" t="s">
        <v>1458</v>
      </c>
      <c r="I355" t="s">
        <v>1458</v>
      </c>
      <c r="J355" t="s">
        <v>1458</v>
      </c>
      <c r="K355" t="s">
        <v>1458</v>
      </c>
      <c r="L355" t="s">
        <v>1458</v>
      </c>
      <c r="M355" t="s">
        <v>1458</v>
      </c>
      <c r="N355" t="s">
        <v>1458</v>
      </c>
      <c r="O355" t="s">
        <v>1458</v>
      </c>
    </row>
    <row r="356" spans="1:15">
      <c r="A356" t="s">
        <v>1525</v>
      </c>
      <c r="B356" t="str">
        <f t="shared" si="5"/>
        <v>31311</v>
      </c>
      <c r="C356" t="s">
        <v>1458</v>
      </c>
      <c r="D356" t="s">
        <v>1458</v>
      </c>
      <c r="E356" t="s">
        <v>1458</v>
      </c>
      <c r="F356" t="s">
        <v>1458</v>
      </c>
      <c r="G356" t="s">
        <v>1458</v>
      </c>
      <c r="H356" t="s">
        <v>1458</v>
      </c>
      <c r="I356" t="s">
        <v>1458</v>
      </c>
      <c r="J356" t="s">
        <v>1458</v>
      </c>
      <c r="K356" t="s">
        <v>1458</v>
      </c>
      <c r="L356" t="s">
        <v>1458</v>
      </c>
      <c r="M356" t="s">
        <v>1458</v>
      </c>
      <c r="N356" t="s">
        <v>1458</v>
      </c>
      <c r="O356" t="s">
        <v>1458</v>
      </c>
    </row>
    <row r="357" spans="1:15">
      <c r="A357" t="s">
        <v>1918</v>
      </c>
      <c r="B357" t="str">
        <f t="shared" si="5"/>
        <v>31312</v>
      </c>
      <c r="C357" t="s">
        <v>1458</v>
      </c>
      <c r="D357" t="s">
        <v>1458</v>
      </c>
      <c r="E357" t="s">
        <v>1458</v>
      </c>
      <c r="F357" t="s">
        <v>1458</v>
      </c>
      <c r="G357" t="s">
        <v>1458</v>
      </c>
      <c r="H357" t="s">
        <v>1458</v>
      </c>
      <c r="I357" t="s">
        <v>1458</v>
      </c>
      <c r="J357" t="s">
        <v>1458</v>
      </c>
      <c r="K357" t="s">
        <v>1458</v>
      </c>
      <c r="L357" t="s">
        <v>1458</v>
      </c>
      <c r="M357" t="s">
        <v>1458</v>
      </c>
      <c r="N357" t="s">
        <v>1458</v>
      </c>
      <c r="O357" t="s">
        <v>1458</v>
      </c>
    </row>
    <row r="358" spans="1:15">
      <c r="A358" t="s">
        <v>1526</v>
      </c>
      <c r="B358" t="str">
        <f t="shared" si="5"/>
        <v>31313</v>
      </c>
      <c r="C358">
        <v>3</v>
      </c>
      <c r="D358" t="s">
        <v>1458</v>
      </c>
      <c r="E358">
        <v>3</v>
      </c>
      <c r="F358">
        <v>3</v>
      </c>
      <c r="G358">
        <v>2</v>
      </c>
      <c r="H358">
        <v>4</v>
      </c>
      <c r="I358">
        <v>3</v>
      </c>
      <c r="J358">
        <v>5</v>
      </c>
      <c r="K358">
        <v>2</v>
      </c>
      <c r="L358" t="s">
        <v>1458</v>
      </c>
      <c r="M358">
        <v>1</v>
      </c>
      <c r="N358">
        <v>3</v>
      </c>
      <c r="O358">
        <v>29</v>
      </c>
    </row>
    <row r="359" spans="1:15">
      <c r="A359" t="s">
        <v>1919</v>
      </c>
      <c r="B359" t="str">
        <f t="shared" si="5"/>
        <v>31314</v>
      </c>
      <c r="C359" t="s">
        <v>1458</v>
      </c>
      <c r="D359" t="s">
        <v>1458</v>
      </c>
      <c r="E359" t="s">
        <v>1458</v>
      </c>
      <c r="F359" t="s">
        <v>1458</v>
      </c>
      <c r="G359" t="s">
        <v>1458</v>
      </c>
      <c r="H359" t="s">
        <v>1458</v>
      </c>
      <c r="I359" t="s">
        <v>1458</v>
      </c>
      <c r="J359" t="s">
        <v>1458</v>
      </c>
      <c r="K359" t="s">
        <v>1458</v>
      </c>
      <c r="L359" t="s">
        <v>1458</v>
      </c>
      <c r="M359" t="s">
        <v>1458</v>
      </c>
      <c r="N359" t="s">
        <v>1458</v>
      </c>
      <c r="O359" t="s">
        <v>1458</v>
      </c>
    </row>
    <row r="360" spans="1:15">
      <c r="A360" t="s">
        <v>1920</v>
      </c>
      <c r="B360" t="str">
        <f t="shared" si="5"/>
        <v>31315</v>
      </c>
      <c r="C360" t="s">
        <v>1458</v>
      </c>
      <c r="D360" t="s">
        <v>1458</v>
      </c>
      <c r="E360" t="s">
        <v>1458</v>
      </c>
      <c r="F360" t="s">
        <v>1458</v>
      </c>
      <c r="G360" t="s">
        <v>1458</v>
      </c>
      <c r="H360" t="s">
        <v>1458</v>
      </c>
      <c r="I360" t="s">
        <v>1458</v>
      </c>
      <c r="J360" t="s">
        <v>1458</v>
      </c>
      <c r="K360" t="s">
        <v>1458</v>
      </c>
      <c r="L360" t="s">
        <v>1458</v>
      </c>
      <c r="M360" t="s">
        <v>1458</v>
      </c>
      <c r="N360" t="s">
        <v>1458</v>
      </c>
      <c r="O360" t="s">
        <v>1458</v>
      </c>
    </row>
    <row r="361" spans="1:15">
      <c r="A361" t="s">
        <v>1921</v>
      </c>
      <c r="B361" t="str">
        <f t="shared" si="5"/>
        <v>31316</v>
      </c>
      <c r="C361" t="s">
        <v>1458</v>
      </c>
      <c r="D361" t="s">
        <v>1458</v>
      </c>
      <c r="E361" t="s">
        <v>1458</v>
      </c>
      <c r="F361" t="s">
        <v>1458</v>
      </c>
      <c r="G361" t="s">
        <v>1458</v>
      </c>
      <c r="H361" t="s">
        <v>1458</v>
      </c>
      <c r="I361" t="s">
        <v>1458</v>
      </c>
      <c r="J361" t="s">
        <v>1458</v>
      </c>
      <c r="K361" t="s">
        <v>1458</v>
      </c>
      <c r="L361" t="s">
        <v>1458</v>
      </c>
      <c r="M361" t="s">
        <v>1458</v>
      </c>
      <c r="N361" t="s">
        <v>1458</v>
      </c>
      <c r="O361" t="s">
        <v>1458</v>
      </c>
    </row>
    <row r="362" spans="1:15">
      <c r="A362" t="s">
        <v>1922</v>
      </c>
      <c r="B362" t="str">
        <f t="shared" si="5"/>
        <v>31317</v>
      </c>
      <c r="C362">
        <v>4</v>
      </c>
      <c r="D362" t="s">
        <v>1458</v>
      </c>
      <c r="E362">
        <v>1</v>
      </c>
      <c r="F362">
        <v>1</v>
      </c>
      <c r="G362">
        <v>3</v>
      </c>
      <c r="H362" t="s">
        <v>1458</v>
      </c>
      <c r="I362" t="s">
        <v>1458</v>
      </c>
      <c r="J362">
        <v>1</v>
      </c>
      <c r="K362">
        <v>2</v>
      </c>
      <c r="L362">
        <v>4</v>
      </c>
      <c r="M362">
        <v>1</v>
      </c>
      <c r="N362" t="s">
        <v>1458</v>
      </c>
      <c r="O362">
        <v>17</v>
      </c>
    </row>
    <row r="363" spans="1:15">
      <c r="A363" t="s">
        <v>1527</v>
      </c>
      <c r="B363" t="str">
        <f t="shared" si="5"/>
        <v>31318</v>
      </c>
      <c r="C363">
        <v>2</v>
      </c>
      <c r="D363">
        <v>2</v>
      </c>
      <c r="E363">
        <v>3</v>
      </c>
      <c r="F363">
        <v>10</v>
      </c>
      <c r="G363">
        <v>3</v>
      </c>
      <c r="H363">
        <v>8</v>
      </c>
      <c r="I363">
        <v>1</v>
      </c>
      <c r="J363" t="s">
        <v>1458</v>
      </c>
      <c r="K363">
        <v>2</v>
      </c>
      <c r="L363">
        <v>3</v>
      </c>
      <c r="M363">
        <v>1</v>
      </c>
      <c r="N363">
        <v>1</v>
      </c>
      <c r="O363">
        <v>36</v>
      </c>
    </row>
    <row r="364" spans="1:15">
      <c r="A364" t="s">
        <v>1923</v>
      </c>
      <c r="B364" t="str">
        <f t="shared" si="5"/>
        <v>31319</v>
      </c>
      <c r="C364" t="s">
        <v>1458</v>
      </c>
      <c r="D364" t="s">
        <v>1458</v>
      </c>
      <c r="E364">
        <v>1</v>
      </c>
      <c r="F364" t="s">
        <v>1458</v>
      </c>
      <c r="G364">
        <v>1</v>
      </c>
      <c r="H364" t="s">
        <v>1458</v>
      </c>
      <c r="I364" t="s">
        <v>1458</v>
      </c>
      <c r="J364" t="s">
        <v>1458</v>
      </c>
      <c r="K364" t="s">
        <v>1458</v>
      </c>
      <c r="L364" t="s">
        <v>1458</v>
      </c>
      <c r="M364" t="s">
        <v>1458</v>
      </c>
      <c r="N364">
        <v>1</v>
      </c>
      <c r="O364">
        <v>3</v>
      </c>
    </row>
    <row r="365" spans="1:15">
      <c r="A365" t="s">
        <v>1924</v>
      </c>
      <c r="B365" t="str">
        <f t="shared" si="5"/>
        <v>31320</v>
      </c>
      <c r="C365" t="s">
        <v>1458</v>
      </c>
      <c r="D365" t="s">
        <v>1458</v>
      </c>
      <c r="E365" t="s">
        <v>1458</v>
      </c>
      <c r="F365" t="s">
        <v>1458</v>
      </c>
      <c r="G365" t="s">
        <v>1458</v>
      </c>
      <c r="H365" t="s">
        <v>1458</v>
      </c>
      <c r="I365" t="s">
        <v>1458</v>
      </c>
      <c r="J365" t="s">
        <v>1458</v>
      </c>
      <c r="K365" t="s">
        <v>1458</v>
      </c>
      <c r="L365" t="s">
        <v>1458</v>
      </c>
      <c r="M365" t="s">
        <v>1458</v>
      </c>
      <c r="N365" t="s">
        <v>1458</v>
      </c>
      <c r="O365" t="s">
        <v>1458</v>
      </c>
    </row>
    <row r="366" spans="1:15">
      <c r="A366" t="s">
        <v>1925</v>
      </c>
      <c r="B366" t="str">
        <f t="shared" si="5"/>
        <v>31321</v>
      </c>
      <c r="C366" t="s">
        <v>1458</v>
      </c>
      <c r="D366" t="s">
        <v>1458</v>
      </c>
      <c r="E366" t="s">
        <v>1458</v>
      </c>
      <c r="F366" t="s">
        <v>1458</v>
      </c>
      <c r="G366" t="s">
        <v>1458</v>
      </c>
      <c r="H366" t="s">
        <v>1458</v>
      </c>
      <c r="I366" t="s">
        <v>1458</v>
      </c>
      <c r="J366" t="s">
        <v>1458</v>
      </c>
      <c r="K366" t="s">
        <v>1458</v>
      </c>
      <c r="L366" t="s">
        <v>1458</v>
      </c>
      <c r="M366" t="s">
        <v>1458</v>
      </c>
      <c r="N366" t="s">
        <v>1458</v>
      </c>
      <c r="O366" t="s">
        <v>1458</v>
      </c>
    </row>
    <row r="367" spans="1:15">
      <c r="A367" t="s">
        <v>1926</v>
      </c>
      <c r="B367" t="str">
        <f t="shared" si="5"/>
        <v>31322</v>
      </c>
      <c r="C367" t="s">
        <v>1458</v>
      </c>
      <c r="D367" t="s">
        <v>1458</v>
      </c>
      <c r="E367" t="s">
        <v>1458</v>
      </c>
      <c r="F367" t="s">
        <v>1458</v>
      </c>
      <c r="G367" t="s">
        <v>1458</v>
      </c>
      <c r="H367" t="s">
        <v>1458</v>
      </c>
      <c r="I367" t="s">
        <v>1458</v>
      </c>
      <c r="J367" t="s">
        <v>1458</v>
      </c>
      <c r="K367" t="s">
        <v>1458</v>
      </c>
      <c r="L367" t="s">
        <v>1458</v>
      </c>
      <c r="M367" t="s">
        <v>1458</v>
      </c>
      <c r="N367" t="s">
        <v>1458</v>
      </c>
      <c r="O367" t="s">
        <v>1458</v>
      </c>
    </row>
    <row r="368" spans="1:15">
      <c r="A368" t="s">
        <v>1927</v>
      </c>
      <c r="B368" t="str">
        <f t="shared" si="5"/>
        <v>31323</v>
      </c>
      <c r="C368" t="s">
        <v>1458</v>
      </c>
      <c r="D368" t="s">
        <v>1458</v>
      </c>
      <c r="E368" t="s">
        <v>1458</v>
      </c>
      <c r="F368" t="s">
        <v>1458</v>
      </c>
      <c r="G368" t="s">
        <v>1458</v>
      </c>
      <c r="H368" t="s">
        <v>1458</v>
      </c>
      <c r="I368" t="s">
        <v>1458</v>
      </c>
      <c r="J368" t="s">
        <v>1458</v>
      </c>
      <c r="K368" t="s">
        <v>1458</v>
      </c>
      <c r="L368" t="s">
        <v>1458</v>
      </c>
      <c r="M368" t="s">
        <v>1458</v>
      </c>
      <c r="N368" t="s">
        <v>1458</v>
      </c>
      <c r="O368" t="s">
        <v>1458</v>
      </c>
    </row>
    <row r="369" spans="1:15">
      <c r="A369" t="s">
        <v>1928</v>
      </c>
      <c r="B369" t="str">
        <f t="shared" si="5"/>
        <v>31324</v>
      </c>
      <c r="C369" t="s">
        <v>1458</v>
      </c>
      <c r="D369" t="s">
        <v>1458</v>
      </c>
      <c r="E369" t="s">
        <v>1458</v>
      </c>
      <c r="F369" t="s">
        <v>1458</v>
      </c>
      <c r="G369" t="s">
        <v>1458</v>
      </c>
      <c r="H369" t="s">
        <v>1458</v>
      </c>
      <c r="I369" t="s">
        <v>1458</v>
      </c>
      <c r="J369" t="s">
        <v>1458</v>
      </c>
      <c r="K369" t="s">
        <v>1458</v>
      </c>
      <c r="L369" t="s">
        <v>1458</v>
      </c>
      <c r="M369" t="s">
        <v>1458</v>
      </c>
      <c r="N369" t="s">
        <v>1458</v>
      </c>
      <c r="O369" t="s">
        <v>1458</v>
      </c>
    </row>
    <row r="370" spans="1:15">
      <c r="A370" t="s">
        <v>1929</v>
      </c>
      <c r="B370" t="str">
        <f t="shared" si="5"/>
        <v>31325</v>
      </c>
      <c r="C370" t="s">
        <v>1458</v>
      </c>
      <c r="D370" t="s">
        <v>1458</v>
      </c>
      <c r="E370" t="s">
        <v>1458</v>
      </c>
      <c r="F370" t="s">
        <v>1458</v>
      </c>
      <c r="G370" t="s">
        <v>1458</v>
      </c>
      <c r="H370" t="s">
        <v>1458</v>
      </c>
      <c r="I370" t="s">
        <v>1458</v>
      </c>
      <c r="J370" t="s">
        <v>1458</v>
      </c>
      <c r="K370" t="s">
        <v>1458</v>
      </c>
      <c r="L370" t="s">
        <v>1458</v>
      </c>
      <c r="M370" t="s">
        <v>1458</v>
      </c>
      <c r="N370" t="s">
        <v>1458</v>
      </c>
      <c r="O370" t="s">
        <v>1458</v>
      </c>
    </row>
    <row r="371" spans="1:15">
      <c r="A371" t="s">
        <v>1930</v>
      </c>
      <c r="B371" t="str">
        <f t="shared" si="5"/>
        <v>31326</v>
      </c>
      <c r="C371" t="s">
        <v>1458</v>
      </c>
      <c r="D371" t="s">
        <v>1458</v>
      </c>
      <c r="E371" t="s">
        <v>1458</v>
      </c>
      <c r="F371" t="s">
        <v>1458</v>
      </c>
      <c r="G371" t="s">
        <v>1458</v>
      </c>
      <c r="H371" t="s">
        <v>1458</v>
      </c>
      <c r="I371" t="s">
        <v>1458</v>
      </c>
      <c r="J371" t="s">
        <v>1458</v>
      </c>
      <c r="K371" t="s">
        <v>1458</v>
      </c>
      <c r="L371" t="s">
        <v>1458</v>
      </c>
      <c r="M371" t="s">
        <v>1458</v>
      </c>
      <c r="N371" t="s">
        <v>1458</v>
      </c>
      <c r="O371" t="s">
        <v>1458</v>
      </c>
    </row>
    <row r="372" spans="1:15">
      <c r="A372" t="s">
        <v>1931</v>
      </c>
      <c r="B372" t="str">
        <f t="shared" si="5"/>
        <v>31327</v>
      </c>
      <c r="C372" t="s">
        <v>1458</v>
      </c>
      <c r="D372" t="s">
        <v>1458</v>
      </c>
      <c r="E372" t="s">
        <v>1458</v>
      </c>
      <c r="F372" t="s">
        <v>1458</v>
      </c>
      <c r="G372" t="s">
        <v>1458</v>
      </c>
      <c r="H372" t="s">
        <v>1458</v>
      </c>
      <c r="I372" t="s">
        <v>1458</v>
      </c>
      <c r="J372" t="s">
        <v>1458</v>
      </c>
      <c r="K372" t="s">
        <v>1458</v>
      </c>
      <c r="L372" t="s">
        <v>1458</v>
      </c>
      <c r="M372">
        <v>1</v>
      </c>
      <c r="N372" t="s">
        <v>1458</v>
      </c>
      <c r="O372">
        <v>1</v>
      </c>
    </row>
    <row r="373" spans="1:15">
      <c r="A373" t="s">
        <v>1932</v>
      </c>
      <c r="B373" t="str">
        <f t="shared" si="5"/>
        <v>31328</v>
      </c>
      <c r="C373" t="s">
        <v>1458</v>
      </c>
      <c r="D373" t="s">
        <v>1458</v>
      </c>
      <c r="E373" t="s">
        <v>1458</v>
      </c>
      <c r="F373" t="s">
        <v>1458</v>
      </c>
      <c r="G373" t="s">
        <v>1458</v>
      </c>
      <c r="H373" t="s">
        <v>1458</v>
      </c>
      <c r="I373" t="s">
        <v>1458</v>
      </c>
      <c r="J373" t="s">
        <v>1458</v>
      </c>
      <c r="K373" t="s">
        <v>1458</v>
      </c>
      <c r="L373" t="s">
        <v>1458</v>
      </c>
      <c r="M373" t="s">
        <v>1458</v>
      </c>
      <c r="N373" t="s">
        <v>1458</v>
      </c>
      <c r="O373" t="s">
        <v>1458</v>
      </c>
    </row>
    <row r="374" spans="1:15">
      <c r="A374" t="s">
        <v>1933</v>
      </c>
      <c r="B374" t="str">
        <f t="shared" si="5"/>
        <v>31329</v>
      </c>
      <c r="C374" t="s">
        <v>1458</v>
      </c>
      <c r="D374" t="s">
        <v>1458</v>
      </c>
      <c r="E374" t="s">
        <v>1458</v>
      </c>
      <c r="F374" t="s">
        <v>1458</v>
      </c>
      <c r="G374" t="s">
        <v>1458</v>
      </c>
      <c r="H374" t="s">
        <v>1458</v>
      </c>
      <c r="I374" t="s">
        <v>1458</v>
      </c>
      <c r="J374" t="s">
        <v>1458</v>
      </c>
      <c r="K374" t="s">
        <v>1458</v>
      </c>
      <c r="L374" t="s">
        <v>1458</v>
      </c>
      <c r="M374" t="s">
        <v>1458</v>
      </c>
      <c r="N374" t="s">
        <v>1458</v>
      </c>
      <c r="O374" t="s">
        <v>1458</v>
      </c>
    </row>
    <row r="375" spans="1:15">
      <c r="A375" t="s">
        <v>1934</v>
      </c>
      <c r="B375" t="str">
        <f t="shared" si="5"/>
        <v>31330</v>
      </c>
      <c r="C375" t="s">
        <v>1458</v>
      </c>
      <c r="D375" t="s">
        <v>1458</v>
      </c>
      <c r="E375" t="s">
        <v>1458</v>
      </c>
      <c r="F375" t="s">
        <v>1458</v>
      </c>
      <c r="G375" t="s">
        <v>1458</v>
      </c>
      <c r="H375" t="s">
        <v>1458</v>
      </c>
      <c r="I375" t="s">
        <v>1458</v>
      </c>
      <c r="J375" t="s">
        <v>1458</v>
      </c>
      <c r="K375" t="s">
        <v>1458</v>
      </c>
      <c r="L375" t="s">
        <v>1458</v>
      </c>
      <c r="M375" t="s">
        <v>1458</v>
      </c>
      <c r="N375" t="s">
        <v>1458</v>
      </c>
      <c r="O375" t="s">
        <v>1458</v>
      </c>
    </row>
    <row r="376" spans="1:15">
      <c r="A376" t="s">
        <v>1935</v>
      </c>
      <c r="B376" t="str">
        <f t="shared" si="5"/>
        <v>31331</v>
      </c>
      <c r="C376" t="s">
        <v>1458</v>
      </c>
      <c r="D376" t="s">
        <v>1458</v>
      </c>
      <c r="E376" t="s">
        <v>1458</v>
      </c>
      <c r="F376" t="s">
        <v>1458</v>
      </c>
      <c r="G376" t="s">
        <v>1458</v>
      </c>
      <c r="H376" t="s">
        <v>1458</v>
      </c>
      <c r="I376" t="s">
        <v>1458</v>
      </c>
      <c r="J376" t="s">
        <v>1458</v>
      </c>
      <c r="K376" t="s">
        <v>1458</v>
      </c>
      <c r="L376" t="s">
        <v>1458</v>
      </c>
      <c r="M376" t="s">
        <v>1458</v>
      </c>
      <c r="N376" t="s">
        <v>1458</v>
      </c>
      <c r="O376" t="s">
        <v>1458</v>
      </c>
    </row>
    <row r="377" spans="1:15">
      <c r="A377" t="s">
        <v>1936</v>
      </c>
      <c r="B377" t="str">
        <f t="shared" si="5"/>
        <v>31332</v>
      </c>
      <c r="C377" t="s">
        <v>1458</v>
      </c>
      <c r="D377" t="s">
        <v>1458</v>
      </c>
      <c r="E377" t="s">
        <v>1458</v>
      </c>
      <c r="F377" t="s">
        <v>1458</v>
      </c>
      <c r="G377" t="s">
        <v>1458</v>
      </c>
      <c r="H377" t="s">
        <v>1458</v>
      </c>
      <c r="I377" t="s">
        <v>1458</v>
      </c>
      <c r="J377" t="s">
        <v>1458</v>
      </c>
      <c r="K377" t="s">
        <v>1458</v>
      </c>
      <c r="L377" t="s">
        <v>1458</v>
      </c>
      <c r="M377" t="s">
        <v>1458</v>
      </c>
      <c r="N377" t="s">
        <v>1458</v>
      </c>
      <c r="O377" t="s">
        <v>1458</v>
      </c>
    </row>
    <row r="378" spans="1:15">
      <c r="A378" t="s">
        <v>1937</v>
      </c>
      <c r="B378" t="str">
        <f t="shared" si="5"/>
        <v>31333</v>
      </c>
      <c r="C378" t="s">
        <v>1458</v>
      </c>
      <c r="D378" t="s">
        <v>1458</v>
      </c>
      <c r="E378" t="s">
        <v>1458</v>
      </c>
      <c r="F378" t="s">
        <v>1458</v>
      </c>
      <c r="G378" t="s">
        <v>1458</v>
      </c>
      <c r="H378" t="s">
        <v>1458</v>
      </c>
      <c r="I378" t="s">
        <v>1458</v>
      </c>
      <c r="J378" t="s">
        <v>1458</v>
      </c>
      <c r="K378" t="s">
        <v>1458</v>
      </c>
      <c r="L378" t="s">
        <v>1458</v>
      </c>
      <c r="M378" t="s">
        <v>1458</v>
      </c>
      <c r="N378" t="s">
        <v>1458</v>
      </c>
      <c r="O378" t="s">
        <v>1458</v>
      </c>
    </row>
    <row r="379" spans="1:15">
      <c r="A379" t="s">
        <v>1938</v>
      </c>
      <c r="B379" t="str">
        <f t="shared" si="5"/>
        <v>31334</v>
      </c>
      <c r="C379" t="s">
        <v>1458</v>
      </c>
      <c r="D379" t="s">
        <v>1458</v>
      </c>
      <c r="E379" t="s">
        <v>1458</v>
      </c>
      <c r="F379" t="s">
        <v>1458</v>
      </c>
      <c r="G379" t="s">
        <v>1458</v>
      </c>
      <c r="H379" t="s">
        <v>1458</v>
      </c>
      <c r="I379" t="s">
        <v>1458</v>
      </c>
      <c r="J379" t="s">
        <v>1458</v>
      </c>
      <c r="K379" t="s">
        <v>1458</v>
      </c>
      <c r="L379" t="s">
        <v>1458</v>
      </c>
      <c r="M379" t="s">
        <v>1458</v>
      </c>
      <c r="N379" t="s">
        <v>1458</v>
      </c>
      <c r="O379" t="s">
        <v>1458</v>
      </c>
    </row>
    <row r="380" spans="1:15">
      <c r="A380" t="s">
        <v>1939</v>
      </c>
      <c r="B380" t="str">
        <f t="shared" si="5"/>
        <v>31335</v>
      </c>
      <c r="C380" t="s">
        <v>1458</v>
      </c>
      <c r="D380" t="s">
        <v>1458</v>
      </c>
      <c r="E380" t="s">
        <v>1458</v>
      </c>
      <c r="F380" t="s">
        <v>1458</v>
      </c>
      <c r="G380" t="s">
        <v>1458</v>
      </c>
      <c r="H380" t="s">
        <v>1458</v>
      </c>
      <c r="I380" t="s">
        <v>1458</v>
      </c>
      <c r="J380" t="s">
        <v>1458</v>
      </c>
      <c r="K380" t="s">
        <v>1458</v>
      </c>
      <c r="L380">
        <v>1</v>
      </c>
      <c r="M380" t="s">
        <v>1458</v>
      </c>
      <c r="N380" t="s">
        <v>1458</v>
      </c>
      <c r="O380">
        <v>1</v>
      </c>
    </row>
    <row r="381" spans="1:15">
      <c r="A381" t="s">
        <v>1940</v>
      </c>
      <c r="B381" t="str">
        <f t="shared" si="5"/>
        <v>31336</v>
      </c>
      <c r="C381" t="s">
        <v>1458</v>
      </c>
      <c r="D381" t="s">
        <v>1458</v>
      </c>
      <c r="E381" t="s">
        <v>1458</v>
      </c>
      <c r="F381" t="s">
        <v>1458</v>
      </c>
      <c r="G381" t="s">
        <v>1458</v>
      </c>
      <c r="H381" t="s">
        <v>1458</v>
      </c>
      <c r="I381" t="s">
        <v>1458</v>
      </c>
      <c r="J381" t="s">
        <v>1458</v>
      </c>
      <c r="K381" t="s">
        <v>1458</v>
      </c>
      <c r="L381" t="s">
        <v>1458</v>
      </c>
      <c r="M381" t="s">
        <v>1458</v>
      </c>
      <c r="N381" t="s">
        <v>1458</v>
      </c>
      <c r="O381" t="s">
        <v>1458</v>
      </c>
    </row>
    <row r="382" spans="1:15">
      <c r="A382" t="s">
        <v>1528</v>
      </c>
      <c r="B382" t="str">
        <f t="shared" si="5"/>
        <v>31337</v>
      </c>
      <c r="C382" t="s">
        <v>1458</v>
      </c>
      <c r="D382" t="s">
        <v>1458</v>
      </c>
      <c r="E382" t="s">
        <v>1458</v>
      </c>
      <c r="F382" t="s">
        <v>1458</v>
      </c>
      <c r="G382" t="s">
        <v>1458</v>
      </c>
      <c r="H382" t="s">
        <v>1458</v>
      </c>
      <c r="I382" t="s">
        <v>1458</v>
      </c>
      <c r="J382" t="s">
        <v>1458</v>
      </c>
      <c r="K382" t="s">
        <v>1458</v>
      </c>
      <c r="L382" t="s">
        <v>1458</v>
      </c>
      <c r="M382" t="s">
        <v>1458</v>
      </c>
      <c r="N382" t="s">
        <v>1458</v>
      </c>
      <c r="O382" t="s">
        <v>1458</v>
      </c>
    </row>
    <row r="383" spans="1:15">
      <c r="A383" t="s">
        <v>1941</v>
      </c>
      <c r="B383" t="str">
        <f t="shared" si="5"/>
        <v>31337</v>
      </c>
      <c r="C383" t="s">
        <v>1458</v>
      </c>
      <c r="D383" t="s">
        <v>1458</v>
      </c>
      <c r="E383" t="s">
        <v>1458</v>
      </c>
      <c r="F383" t="s">
        <v>1458</v>
      </c>
      <c r="G383" t="s">
        <v>1458</v>
      </c>
      <c r="H383" t="s">
        <v>1458</v>
      </c>
      <c r="I383" t="s">
        <v>1458</v>
      </c>
      <c r="J383" t="s">
        <v>1458</v>
      </c>
      <c r="K383" t="s">
        <v>1458</v>
      </c>
      <c r="L383" t="s">
        <v>1458</v>
      </c>
      <c r="M383" t="s">
        <v>1458</v>
      </c>
      <c r="N383" t="s">
        <v>1458</v>
      </c>
      <c r="O383" t="s">
        <v>1458</v>
      </c>
    </row>
    <row r="384" spans="1:15">
      <c r="A384" t="s">
        <v>1942</v>
      </c>
      <c r="B384" t="str">
        <f t="shared" si="5"/>
        <v>31338</v>
      </c>
      <c r="C384" t="s">
        <v>1458</v>
      </c>
      <c r="D384" t="s">
        <v>1458</v>
      </c>
      <c r="E384">
        <v>1</v>
      </c>
      <c r="F384" t="s">
        <v>1458</v>
      </c>
      <c r="G384">
        <v>1</v>
      </c>
      <c r="H384" t="s">
        <v>1458</v>
      </c>
      <c r="I384">
        <v>1</v>
      </c>
      <c r="J384" t="s">
        <v>1458</v>
      </c>
      <c r="K384" t="s">
        <v>1458</v>
      </c>
      <c r="L384" t="s">
        <v>1458</v>
      </c>
      <c r="M384" t="s">
        <v>1458</v>
      </c>
      <c r="N384" t="s">
        <v>1458</v>
      </c>
      <c r="O384">
        <v>3</v>
      </c>
    </row>
    <row r="385" spans="1:15">
      <c r="A385" t="s">
        <v>1529</v>
      </c>
      <c r="B385" t="str">
        <f t="shared" si="5"/>
        <v>31339</v>
      </c>
      <c r="C385" t="s">
        <v>1458</v>
      </c>
      <c r="D385" t="s">
        <v>1458</v>
      </c>
      <c r="E385" t="s">
        <v>1458</v>
      </c>
      <c r="F385" t="s">
        <v>1458</v>
      </c>
      <c r="G385">
        <v>1</v>
      </c>
      <c r="H385" t="s">
        <v>1458</v>
      </c>
      <c r="I385" t="s">
        <v>1458</v>
      </c>
      <c r="J385" t="s">
        <v>1458</v>
      </c>
      <c r="K385" t="s">
        <v>1458</v>
      </c>
      <c r="L385" t="s">
        <v>1458</v>
      </c>
      <c r="M385" t="s">
        <v>1458</v>
      </c>
      <c r="N385" t="s">
        <v>1458</v>
      </c>
      <c r="O385">
        <v>1</v>
      </c>
    </row>
    <row r="386" spans="1:15">
      <c r="A386" t="s">
        <v>1943</v>
      </c>
      <c r="B386" t="str">
        <f t="shared" si="5"/>
        <v>31340</v>
      </c>
      <c r="C386" t="s">
        <v>1458</v>
      </c>
      <c r="D386" t="s">
        <v>1458</v>
      </c>
      <c r="E386" t="s">
        <v>1458</v>
      </c>
      <c r="F386" t="s">
        <v>1458</v>
      </c>
      <c r="G386" t="s">
        <v>1458</v>
      </c>
      <c r="H386" t="s">
        <v>1458</v>
      </c>
      <c r="I386" t="s">
        <v>1458</v>
      </c>
      <c r="J386" t="s">
        <v>1458</v>
      </c>
      <c r="K386" t="s">
        <v>1458</v>
      </c>
      <c r="L386" t="s">
        <v>1458</v>
      </c>
      <c r="M386" t="s">
        <v>1458</v>
      </c>
      <c r="N386" t="s">
        <v>1458</v>
      </c>
      <c r="O386" t="s">
        <v>1458</v>
      </c>
    </row>
    <row r="387" spans="1:15">
      <c r="A387" t="s">
        <v>1530</v>
      </c>
      <c r="B387" t="str">
        <f t="shared" ref="B387:B450" si="6">MID(A387,1,5)</f>
        <v>31341</v>
      </c>
      <c r="C387" t="s">
        <v>1458</v>
      </c>
      <c r="D387">
        <v>1</v>
      </c>
      <c r="E387">
        <v>7</v>
      </c>
      <c r="F387">
        <v>3</v>
      </c>
      <c r="G387">
        <v>3</v>
      </c>
      <c r="H387" t="s">
        <v>1458</v>
      </c>
      <c r="I387">
        <v>1</v>
      </c>
      <c r="J387">
        <v>2</v>
      </c>
      <c r="K387" t="s">
        <v>1458</v>
      </c>
      <c r="L387">
        <v>1</v>
      </c>
      <c r="M387" t="s">
        <v>1458</v>
      </c>
      <c r="N387" t="s">
        <v>1458</v>
      </c>
      <c r="O387">
        <v>18</v>
      </c>
    </row>
    <row r="388" spans="1:15">
      <c r="A388" t="s">
        <v>1531</v>
      </c>
      <c r="B388" t="str">
        <f t="shared" si="6"/>
        <v>31342</v>
      </c>
      <c r="C388">
        <v>1</v>
      </c>
      <c r="D388" t="s">
        <v>1458</v>
      </c>
      <c r="E388" t="s">
        <v>1458</v>
      </c>
      <c r="F388" t="s">
        <v>1458</v>
      </c>
      <c r="G388" t="s">
        <v>1458</v>
      </c>
      <c r="H388" t="s">
        <v>1458</v>
      </c>
      <c r="I388" t="s">
        <v>1458</v>
      </c>
      <c r="J388" t="s">
        <v>1458</v>
      </c>
      <c r="K388" t="s">
        <v>1458</v>
      </c>
      <c r="L388" t="s">
        <v>1458</v>
      </c>
      <c r="M388" t="s">
        <v>1458</v>
      </c>
      <c r="N388" t="s">
        <v>1458</v>
      </c>
      <c r="O388">
        <v>1</v>
      </c>
    </row>
    <row r="389" spans="1:15">
      <c r="A389" t="s">
        <v>1944</v>
      </c>
      <c r="B389" t="str">
        <f t="shared" si="6"/>
        <v>31343</v>
      </c>
      <c r="C389" t="s">
        <v>1458</v>
      </c>
      <c r="D389" t="s">
        <v>1458</v>
      </c>
      <c r="E389" t="s">
        <v>1458</v>
      </c>
      <c r="F389" t="s">
        <v>1458</v>
      </c>
      <c r="G389" t="s">
        <v>1458</v>
      </c>
      <c r="H389" t="s">
        <v>1458</v>
      </c>
      <c r="I389" t="s">
        <v>1458</v>
      </c>
      <c r="J389" t="s">
        <v>1458</v>
      </c>
      <c r="K389" t="s">
        <v>1458</v>
      </c>
      <c r="L389" t="s">
        <v>1458</v>
      </c>
      <c r="M389" t="s">
        <v>1458</v>
      </c>
      <c r="N389" t="s">
        <v>1458</v>
      </c>
      <c r="O389" t="s">
        <v>1458</v>
      </c>
    </row>
    <row r="390" spans="1:15">
      <c r="A390" t="s">
        <v>1532</v>
      </c>
      <c r="B390" t="str">
        <f t="shared" si="6"/>
        <v>31344</v>
      </c>
      <c r="C390" t="s">
        <v>1458</v>
      </c>
      <c r="D390" t="s">
        <v>1458</v>
      </c>
      <c r="E390" t="s">
        <v>1458</v>
      </c>
      <c r="F390" t="s">
        <v>1458</v>
      </c>
      <c r="G390" t="s">
        <v>1458</v>
      </c>
      <c r="H390" t="s">
        <v>1458</v>
      </c>
      <c r="I390" t="s">
        <v>1458</v>
      </c>
      <c r="J390" t="s">
        <v>1458</v>
      </c>
      <c r="K390" t="s">
        <v>1458</v>
      </c>
      <c r="L390" t="s">
        <v>1458</v>
      </c>
      <c r="M390" t="s">
        <v>1458</v>
      </c>
      <c r="N390" t="s">
        <v>1458</v>
      </c>
      <c r="O390" t="s">
        <v>1458</v>
      </c>
    </row>
    <row r="391" spans="1:15">
      <c r="A391" t="s">
        <v>1945</v>
      </c>
      <c r="B391" t="str">
        <f t="shared" si="6"/>
        <v>31345</v>
      </c>
      <c r="C391" t="s">
        <v>1458</v>
      </c>
      <c r="D391" t="s">
        <v>1458</v>
      </c>
      <c r="E391" t="s">
        <v>1458</v>
      </c>
      <c r="F391" t="s">
        <v>1458</v>
      </c>
      <c r="G391" t="s">
        <v>1458</v>
      </c>
      <c r="H391" t="s">
        <v>1458</v>
      </c>
      <c r="I391" t="s">
        <v>1458</v>
      </c>
      <c r="J391" t="s">
        <v>1458</v>
      </c>
      <c r="K391" t="s">
        <v>1458</v>
      </c>
      <c r="L391" t="s">
        <v>1458</v>
      </c>
      <c r="M391" t="s">
        <v>1458</v>
      </c>
      <c r="N391" t="s">
        <v>1458</v>
      </c>
      <c r="O391" t="s">
        <v>1458</v>
      </c>
    </row>
    <row r="392" spans="1:15">
      <c r="A392" t="s">
        <v>1533</v>
      </c>
      <c r="B392" t="str">
        <f t="shared" si="6"/>
        <v>31346</v>
      </c>
      <c r="C392" t="s">
        <v>1458</v>
      </c>
      <c r="D392" t="s">
        <v>1458</v>
      </c>
      <c r="E392" t="s">
        <v>1458</v>
      </c>
      <c r="F392" t="s">
        <v>1458</v>
      </c>
      <c r="G392" t="s">
        <v>1458</v>
      </c>
      <c r="H392" t="s">
        <v>1458</v>
      </c>
      <c r="I392" t="s">
        <v>1458</v>
      </c>
      <c r="J392" t="s">
        <v>1458</v>
      </c>
      <c r="K392" t="s">
        <v>1458</v>
      </c>
      <c r="L392" t="s">
        <v>1458</v>
      </c>
      <c r="M392" t="s">
        <v>1458</v>
      </c>
      <c r="N392" t="s">
        <v>1458</v>
      </c>
      <c r="O392" t="s">
        <v>1458</v>
      </c>
    </row>
    <row r="393" spans="1:15">
      <c r="A393" t="s">
        <v>1946</v>
      </c>
      <c r="B393" t="str">
        <f t="shared" si="6"/>
        <v>31347</v>
      </c>
      <c r="C393" t="s">
        <v>1458</v>
      </c>
      <c r="D393" t="s">
        <v>1458</v>
      </c>
      <c r="E393" t="s">
        <v>1458</v>
      </c>
      <c r="F393" t="s">
        <v>1458</v>
      </c>
      <c r="G393" t="s">
        <v>1458</v>
      </c>
      <c r="H393" t="s">
        <v>1458</v>
      </c>
      <c r="I393" t="s">
        <v>1458</v>
      </c>
      <c r="J393" t="s">
        <v>1458</v>
      </c>
      <c r="K393" t="s">
        <v>1458</v>
      </c>
      <c r="L393" t="s">
        <v>1458</v>
      </c>
      <c r="M393" t="s">
        <v>1458</v>
      </c>
      <c r="N393" t="s">
        <v>1458</v>
      </c>
      <c r="O393" t="s">
        <v>1458</v>
      </c>
    </row>
    <row r="394" spans="1:15">
      <c r="A394" t="s">
        <v>1947</v>
      </c>
      <c r="B394" t="str">
        <f t="shared" si="6"/>
        <v>31348</v>
      </c>
      <c r="C394" t="s">
        <v>1458</v>
      </c>
      <c r="D394" t="s">
        <v>1458</v>
      </c>
      <c r="E394" t="s">
        <v>1458</v>
      </c>
      <c r="F394" t="s">
        <v>1458</v>
      </c>
      <c r="G394" t="s">
        <v>1458</v>
      </c>
      <c r="H394" t="s">
        <v>1458</v>
      </c>
      <c r="I394" t="s">
        <v>1458</v>
      </c>
      <c r="J394" t="s">
        <v>1458</v>
      </c>
      <c r="K394" t="s">
        <v>1458</v>
      </c>
      <c r="L394" t="s">
        <v>1458</v>
      </c>
      <c r="M394" t="s">
        <v>1458</v>
      </c>
      <c r="N394" t="s">
        <v>1458</v>
      </c>
      <c r="O394" t="s">
        <v>1458</v>
      </c>
    </row>
    <row r="395" spans="1:15">
      <c r="A395" t="s">
        <v>1948</v>
      </c>
      <c r="B395" t="str">
        <f t="shared" si="6"/>
        <v>31349</v>
      </c>
      <c r="C395" t="s">
        <v>1458</v>
      </c>
      <c r="D395" t="s">
        <v>1458</v>
      </c>
      <c r="E395" t="s">
        <v>1458</v>
      </c>
      <c r="F395" t="s">
        <v>1458</v>
      </c>
      <c r="G395" t="s">
        <v>1458</v>
      </c>
      <c r="H395" t="s">
        <v>1458</v>
      </c>
      <c r="I395" t="s">
        <v>1458</v>
      </c>
      <c r="J395" t="s">
        <v>1458</v>
      </c>
      <c r="K395" t="s">
        <v>1458</v>
      </c>
      <c r="L395" t="s">
        <v>1458</v>
      </c>
      <c r="M395" t="s">
        <v>1458</v>
      </c>
      <c r="N395" t="s">
        <v>1458</v>
      </c>
      <c r="O395" t="s">
        <v>1458</v>
      </c>
    </row>
    <row r="396" spans="1:15">
      <c r="A396" t="s">
        <v>1949</v>
      </c>
      <c r="B396" t="str">
        <f t="shared" si="6"/>
        <v>31350</v>
      </c>
      <c r="C396" t="s">
        <v>1458</v>
      </c>
      <c r="D396" t="s">
        <v>1458</v>
      </c>
      <c r="E396" t="s">
        <v>1458</v>
      </c>
      <c r="F396" t="s">
        <v>1458</v>
      </c>
      <c r="G396" t="s">
        <v>1458</v>
      </c>
      <c r="H396" t="s">
        <v>1458</v>
      </c>
      <c r="I396" t="s">
        <v>1458</v>
      </c>
      <c r="J396" t="s">
        <v>1458</v>
      </c>
      <c r="K396" t="s">
        <v>1458</v>
      </c>
      <c r="L396" t="s">
        <v>1458</v>
      </c>
      <c r="M396" t="s">
        <v>1458</v>
      </c>
      <c r="N396" t="s">
        <v>1458</v>
      </c>
      <c r="O396" t="s">
        <v>1458</v>
      </c>
    </row>
    <row r="397" spans="1:15">
      <c r="A397" t="s">
        <v>1950</v>
      </c>
      <c r="B397" t="str">
        <f t="shared" si="6"/>
        <v>31350</v>
      </c>
      <c r="C397" t="s">
        <v>1458</v>
      </c>
      <c r="D397" t="s">
        <v>1458</v>
      </c>
      <c r="E397" t="s">
        <v>1458</v>
      </c>
      <c r="F397" t="s">
        <v>1458</v>
      </c>
      <c r="G397" t="s">
        <v>1458</v>
      </c>
      <c r="H397" t="s">
        <v>1458</v>
      </c>
      <c r="I397" t="s">
        <v>1458</v>
      </c>
      <c r="J397">
        <v>1</v>
      </c>
      <c r="K397" t="s">
        <v>1458</v>
      </c>
      <c r="L397" t="s">
        <v>1458</v>
      </c>
      <c r="M397" t="s">
        <v>1458</v>
      </c>
      <c r="N397" t="s">
        <v>1458</v>
      </c>
      <c r="O397">
        <v>1</v>
      </c>
    </row>
    <row r="398" spans="1:15">
      <c r="A398" t="s">
        <v>1951</v>
      </c>
      <c r="B398" t="str">
        <f t="shared" si="6"/>
        <v>31350</v>
      </c>
      <c r="C398" t="s">
        <v>1458</v>
      </c>
      <c r="D398" t="s">
        <v>1458</v>
      </c>
      <c r="E398" t="s">
        <v>1458</v>
      </c>
      <c r="F398" t="s">
        <v>1458</v>
      </c>
      <c r="G398" t="s">
        <v>1458</v>
      </c>
      <c r="H398" t="s">
        <v>1458</v>
      </c>
      <c r="I398" t="s">
        <v>1458</v>
      </c>
      <c r="J398" t="s">
        <v>1458</v>
      </c>
      <c r="K398" t="s">
        <v>1458</v>
      </c>
      <c r="L398" t="s">
        <v>1458</v>
      </c>
      <c r="M398" t="s">
        <v>1458</v>
      </c>
      <c r="N398" t="s">
        <v>1458</v>
      </c>
      <c r="O398" t="s">
        <v>1458</v>
      </c>
    </row>
    <row r="399" spans="1:15">
      <c r="A399" t="s">
        <v>1534</v>
      </c>
      <c r="B399" t="str">
        <f t="shared" si="6"/>
        <v>31351</v>
      </c>
      <c r="C399" t="s">
        <v>1458</v>
      </c>
      <c r="D399" t="s">
        <v>1458</v>
      </c>
      <c r="E399" t="s">
        <v>1458</v>
      </c>
      <c r="F399" t="s">
        <v>1458</v>
      </c>
      <c r="G399" t="s">
        <v>1458</v>
      </c>
      <c r="H399" t="s">
        <v>1458</v>
      </c>
      <c r="I399" t="s">
        <v>1458</v>
      </c>
      <c r="J399" t="s">
        <v>1458</v>
      </c>
      <c r="K399" t="s">
        <v>1458</v>
      </c>
      <c r="L399" t="s">
        <v>1458</v>
      </c>
      <c r="M399" t="s">
        <v>1458</v>
      </c>
      <c r="N399" t="s">
        <v>1458</v>
      </c>
      <c r="O399" t="s">
        <v>1458</v>
      </c>
    </row>
    <row r="400" spans="1:15">
      <c r="A400" t="s">
        <v>1952</v>
      </c>
      <c r="B400" t="str">
        <f t="shared" si="6"/>
        <v>31352</v>
      </c>
      <c r="C400" t="s">
        <v>1458</v>
      </c>
      <c r="D400" t="s">
        <v>1458</v>
      </c>
      <c r="E400" t="s">
        <v>1458</v>
      </c>
      <c r="F400" t="s">
        <v>1458</v>
      </c>
      <c r="G400">
        <v>25</v>
      </c>
      <c r="H400">
        <v>11</v>
      </c>
      <c r="I400" t="s">
        <v>1458</v>
      </c>
      <c r="J400" t="s">
        <v>1458</v>
      </c>
      <c r="K400" t="s">
        <v>1458</v>
      </c>
      <c r="L400">
        <v>1</v>
      </c>
      <c r="M400">
        <v>2</v>
      </c>
      <c r="N400" t="s">
        <v>1458</v>
      </c>
      <c r="O400">
        <v>39</v>
      </c>
    </row>
    <row r="401" spans="1:15">
      <c r="A401" t="s">
        <v>1953</v>
      </c>
      <c r="B401" t="str">
        <f t="shared" si="6"/>
        <v>31353</v>
      </c>
      <c r="C401" t="s">
        <v>1458</v>
      </c>
      <c r="D401" t="s">
        <v>1458</v>
      </c>
      <c r="E401" t="s">
        <v>1458</v>
      </c>
      <c r="F401">
        <v>1</v>
      </c>
      <c r="G401" t="s">
        <v>1458</v>
      </c>
      <c r="H401" t="s">
        <v>1458</v>
      </c>
      <c r="I401" t="s">
        <v>1458</v>
      </c>
      <c r="J401">
        <v>1</v>
      </c>
      <c r="K401" t="s">
        <v>1458</v>
      </c>
      <c r="L401" t="s">
        <v>1458</v>
      </c>
      <c r="M401" t="s">
        <v>1458</v>
      </c>
      <c r="N401" t="s">
        <v>1458</v>
      </c>
      <c r="O401">
        <v>2</v>
      </c>
    </row>
    <row r="402" spans="1:15">
      <c r="A402" t="s">
        <v>1954</v>
      </c>
      <c r="B402" t="str">
        <f t="shared" si="6"/>
        <v>31353</v>
      </c>
      <c r="C402" t="s">
        <v>1458</v>
      </c>
      <c r="D402" t="s">
        <v>1458</v>
      </c>
      <c r="E402" t="s">
        <v>1458</v>
      </c>
      <c r="F402" t="s">
        <v>1458</v>
      </c>
      <c r="G402" t="s">
        <v>1458</v>
      </c>
      <c r="H402">
        <v>1</v>
      </c>
      <c r="I402" t="s">
        <v>1458</v>
      </c>
      <c r="J402" t="s">
        <v>1458</v>
      </c>
      <c r="K402" t="s">
        <v>1458</v>
      </c>
      <c r="L402" t="s">
        <v>1458</v>
      </c>
      <c r="M402">
        <v>1</v>
      </c>
      <c r="N402" t="s">
        <v>1458</v>
      </c>
      <c r="O402">
        <v>2</v>
      </c>
    </row>
    <row r="403" spans="1:15">
      <c r="A403" t="s">
        <v>1955</v>
      </c>
      <c r="B403" t="str">
        <f t="shared" si="6"/>
        <v>31354</v>
      </c>
      <c r="C403" t="s">
        <v>1458</v>
      </c>
      <c r="D403">
        <v>1</v>
      </c>
      <c r="E403" t="s">
        <v>1458</v>
      </c>
      <c r="F403" t="s">
        <v>1458</v>
      </c>
      <c r="G403" t="s">
        <v>1458</v>
      </c>
      <c r="H403" t="s">
        <v>1458</v>
      </c>
      <c r="I403" t="s">
        <v>1458</v>
      </c>
      <c r="J403" t="s">
        <v>1458</v>
      </c>
      <c r="K403" t="s">
        <v>1458</v>
      </c>
      <c r="L403" t="s">
        <v>1458</v>
      </c>
      <c r="M403" t="s">
        <v>1458</v>
      </c>
      <c r="N403" t="s">
        <v>1458</v>
      </c>
      <c r="O403">
        <v>1</v>
      </c>
    </row>
    <row r="404" spans="1:15">
      <c r="A404" t="s">
        <v>1956</v>
      </c>
      <c r="B404" t="str">
        <f t="shared" si="6"/>
        <v>31354</v>
      </c>
      <c r="C404" t="s">
        <v>1458</v>
      </c>
      <c r="D404" t="s">
        <v>1458</v>
      </c>
      <c r="E404" t="s">
        <v>1458</v>
      </c>
      <c r="F404" t="s">
        <v>1458</v>
      </c>
      <c r="G404" t="s">
        <v>1458</v>
      </c>
      <c r="H404" t="s">
        <v>1458</v>
      </c>
      <c r="I404" t="s">
        <v>1458</v>
      </c>
      <c r="J404" t="s">
        <v>1458</v>
      </c>
      <c r="K404" t="s">
        <v>1458</v>
      </c>
      <c r="L404" t="s">
        <v>1458</v>
      </c>
      <c r="M404" t="s">
        <v>1458</v>
      </c>
      <c r="N404" t="s">
        <v>1458</v>
      </c>
      <c r="O404" t="s">
        <v>1458</v>
      </c>
    </row>
    <row r="405" spans="1:15">
      <c r="A405" t="s">
        <v>1535</v>
      </c>
      <c r="B405" t="str">
        <f t="shared" si="6"/>
        <v>31355</v>
      </c>
      <c r="C405" t="s">
        <v>1458</v>
      </c>
      <c r="D405" t="s">
        <v>1458</v>
      </c>
      <c r="E405" t="s">
        <v>1458</v>
      </c>
      <c r="F405" t="s">
        <v>1458</v>
      </c>
      <c r="G405" t="s">
        <v>1458</v>
      </c>
      <c r="H405" t="s">
        <v>1458</v>
      </c>
      <c r="I405" t="s">
        <v>1458</v>
      </c>
      <c r="J405" t="s">
        <v>1458</v>
      </c>
      <c r="K405" t="s">
        <v>1458</v>
      </c>
      <c r="L405">
        <v>2</v>
      </c>
      <c r="M405" t="s">
        <v>1458</v>
      </c>
      <c r="N405">
        <v>1</v>
      </c>
      <c r="O405">
        <v>3</v>
      </c>
    </row>
    <row r="406" spans="1:15">
      <c r="A406" t="s">
        <v>1957</v>
      </c>
      <c r="B406" t="str">
        <f t="shared" si="6"/>
        <v>31356</v>
      </c>
      <c r="C406" t="s">
        <v>1458</v>
      </c>
      <c r="D406" t="s">
        <v>1458</v>
      </c>
      <c r="E406" t="s">
        <v>1458</v>
      </c>
      <c r="F406" t="s">
        <v>1458</v>
      </c>
      <c r="G406" t="s">
        <v>1458</v>
      </c>
      <c r="H406" t="s">
        <v>1458</v>
      </c>
      <c r="I406" t="s">
        <v>1458</v>
      </c>
      <c r="J406" t="s">
        <v>1458</v>
      </c>
      <c r="K406" t="s">
        <v>1458</v>
      </c>
      <c r="L406" t="s">
        <v>1458</v>
      </c>
      <c r="M406" t="s">
        <v>1458</v>
      </c>
      <c r="N406" t="s">
        <v>1458</v>
      </c>
      <c r="O406" t="s">
        <v>1458</v>
      </c>
    </row>
    <row r="407" spans="1:15">
      <c r="A407" t="s">
        <v>1958</v>
      </c>
      <c r="B407" t="str">
        <f t="shared" si="6"/>
        <v>31357</v>
      </c>
      <c r="C407" t="s">
        <v>1458</v>
      </c>
      <c r="D407" t="s">
        <v>1458</v>
      </c>
      <c r="E407" t="s">
        <v>1458</v>
      </c>
      <c r="F407" t="s">
        <v>1458</v>
      </c>
      <c r="G407" t="s">
        <v>1458</v>
      </c>
      <c r="H407" t="s">
        <v>1458</v>
      </c>
      <c r="I407" t="s">
        <v>1458</v>
      </c>
      <c r="J407" t="s">
        <v>1458</v>
      </c>
      <c r="K407" t="s">
        <v>1458</v>
      </c>
      <c r="L407" t="s">
        <v>1458</v>
      </c>
      <c r="M407" t="s">
        <v>1458</v>
      </c>
      <c r="N407" t="s">
        <v>1458</v>
      </c>
      <c r="O407" t="s">
        <v>1458</v>
      </c>
    </row>
    <row r="408" spans="1:15">
      <c r="A408" t="s">
        <v>1959</v>
      </c>
      <c r="B408" t="str">
        <f t="shared" si="6"/>
        <v>31358</v>
      </c>
      <c r="C408" t="s">
        <v>1458</v>
      </c>
      <c r="D408" t="s">
        <v>1458</v>
      </c>
      <c r="E408" t="s">
        <v>1458</v>
      </c>
      <c r="F408" t="s">
        <v>1458</v>
      </c>
      <c r="G408" t="s">
        <v>1458</v>
      </c>
      <c r="H408" t="s">
        <v>1458</v>
      </c>
      <c r="I408" t="s">
        <v>1458</v>
      </c>
      <c r="J408" t="s">
        <v>1458</v>
      </c>
      <c r="K408" t="s">
        <v>1458</v>
      </c>
      <c r="L408" t="s">
        <v>1458</v>
      </c>
      <c r="M408" t="s">
        <v>1458</v>
      </c>
      <c r="N408" t="s">
        <v>1458</v>
      </c>
      <c r="O408" t="s">
        <v>1458</v>
      </c>
    </row>
    <row r="409" spans="1:15">
      <c r="A409" t="s">
        <v>1960</v>
      </c>
      <c r="B409" t="str">
        <f t="shared" si="6"/>
        <v>31359</v>
      </c>
      <c r="C409" t="s">
        <v>1458</v>
      </c>
      <c r="D409" t="s">
        <v>1458</v>
      </c>
      <c r="E409" t="s">
        <v>1458</v>
      </c>
      <c r="F409" t="s">
        <v>1458</v>
      </c>
      <c r="G409" t="s">
        <v>1458</v>
      </c>
      <c r="H409" t="s">
        <v>1458</v>
      </c>
      <c r="I409" t="s">
        <v>1458</v>
      </c>
      <c r="J409" t="s">
        <v>1458</v>
      </c>
      <c r="K409" t="s">
        <v>1458</v>
      </c>
      <c r="L409" t="s">
        <v>1458</v>
      </c>
      <c r="M409" t="s">
        <v>1458</v>
      </c>
      <c r="N409" t="s">
        <v>1458</v>
      </c>
      <c r="O409" t="s">
        <v>1458</v>
      </c>
    </row>
    <row r="410" spans="1:15">
      <c r="A410" t="s">
        <v>1961</v>
      </c>
      <c r="B410" t="str">
        <f t="shared" si="6"/>
        <v>31360</v>
      </c>
      <c r="C410" t="s">
        <v>1458</v>
      </c>
      <c r="D410" t="s">
        <v>1458</v>
      </c>
      <c r="E410" t="s">
        <v>1458</v>
      </c>
      <c r="F410" t="s">
        <v>1458</v>
      </c>
      <c r="G410" t="s">
        <v>1458</v>
      </c>
      <c r="H410" t="s">
        <v>1458</v>
      </c>
      <c r="I410" t="s">
        <v>1458</v>
      </c>
      <c r="J410" t="s">
        <v>1458</v>
      </c>
      <c r="K410" t="s">
        <v>1458</v>
      </c>
      <c r="L410" t="s">
        <v>1458</v>
      </c>
      <c r="M410" t="s">
        <v>1458</v>
      </c>
      <c r="N410" t="s">
        <v>1458</v>
      </c>
      <c r="O410" t="s">
        <v>1458</v>
      </c>
    </row>
    <row r="411" spans="1:15">
      <c r="A411" t="s">
        <v>1536</v>
      </c>
      <c r="B411" t="str">
        <f t="shared" si="6"/>
        <v>31361</v>
      </c>
      <c r="C411">
        <v>2</v>
      </c>
      <c r="D411">
        <v>3</v>
      </c>
      <c r="E411" t="s">
        <v>1458</v>
      </c>
      <c r="F411" t="s">
        <v>1458</v>
      </c>
      <c r="G411" t="s">
        <v>1458</v>
      </c>
      <c r="H411">
        <v>1</v>
      </c>
      <c r="I411" t="s">
        <v>1458</v>
      </c>
      <c r="J411">
        <v>1</v>
      </c>
      <c r="K411" t="s">
        <v>1458</v>
      </c>
      <c r="L411" t="s">
        <v>1458</v>
      </c>
      <c r="M411" t="s">
        <v>1458</v>
      </c>
      <c r="N411" t="s">
        <v>1458</v>
      </c>
      <c r="O411">
        <v>7</v>
      </c>
    </row>
    <row r="412" spans="1:15">
      <c r="A412" t="s">
        <v>1537</v>
      </c>
      <c r="B412" t="str">
        <f t="shared" si="6"/>
        <v>31362</v>
      </c>
      <c r="C412">
        <v>1</v>
      </c>
      <c r="D412" t="s">
        <v>1458</v>
      </c>
      <c r="E412" t="s">
        <v>1458</v>
      </c>
      <c r="F412" t="s">
        <v>1458</v>
      </c>
      <c r="G412" t="s">
        <v>1458</v>
      </c>
      <c r="H412">
        <v>1</v>
      </c>
      <c r="I412" t="s">
        <v>1458</v>
      </c>
      <c r="J412">
        <v>1</v>
      </c>
      <c r="K412" t="s">
        <v>1458</v>
      </c>
      <c r="L412">
        <v>2</v>
      </c>
      <c r="M412" t="s">
        <v>1458</v>
      </c>
      <c r="N412" t="s">
        <v>1458</v>
      </c>
      <c r="O412">
        <v>5</v>
      </c>
    </row>
    <row r="413" spans="1:15">
      <c r="A413" t="s">
        <v>1962</v>
      </c>
      <c r="B413" t="str">
        <f t="shared" si="6"/>
        <v>31363</v>
      </c>
      <c r="C413" t="s">
        <v>1458</v>
      </c>
      <c r="D413" t="s">
        <v>1458</v>
      </c>
      <c r="E413" t="s">
        <v>1458</v>
      </c>
      <c r="F413">
        <v>1</v>
      </c>
      <c r="G413" t="s">
        <v>1458</v>
      </c>
      <c r="H413" t="s">
        <v>1458</v>
      </c>
      <c r="I413" t="s">
        <v>1458</v>
      </c>
      <c r="J413" t="s">
        <v>1458</v>
      </c>
      <c r="K413" t="s">
        <v>1458</v>
      </c>
      <c r="L413" t="s">
        <v>1458</v>
      </c>
      <c r="M413" t="s">
        <v>1458</v>
      </c>
      <c r="N413" t="s">
        <v>1458</v>
      </c>
      <c r="O413">
        <v>1</v>
      </c>
    </row>
    <row r="414" spans="1:15">
      <c r="A414" t="s">
        <v>1963</v>
      </c>
      <c r="B414" t="str">
        <f t="shared" si="6"/>
        <v>31364</v>
      </c>
      <c r="C414" t="s">
        <v>1458</v>
      </c>
      <c r="D414" t="s">
        <v>1458</v>
      </c>
      <c r="E414" t="s">
        <v>1458</v>
      </c>
      <c r="F414" t="s">
        <v>1458</v>
      </c>
      <c r="G414" t="s">
        <v>1458</v>
      </c>
      <c r="H414" t="s">
        <v>1458</v>
      </c>
      <c r="I414" t="s">
        <v>1458</v>
      </c>
      <c r="J414" t="s">
        <v>1458</v>
      </c>
      <c r="K414" t="s">
        <v>1458</v>
      </c>
      <c r="L414" t="s">
        <v>1458</v>
      </c>
      <c r="M414" t="s">
        <v>1458</v>
      </c>
      <c r="N414" t="s">
        <v>1458</v>
      </c>
      <c r="O414" t="s">
        <v>1458</v>
      </c>
    </row>
    <row r="415" spans="1:15">
      <c r="A415" t="s">
        <v>1964</v>
      </c>
      <c r="B415" t="str">
        <f t="shared" si="6"/>
        <v>31365</v>
      </c>
      <c r="C415" t="s">
        <v>1458</v>
      </c>
      <c r="D415" t="s">
        <v>1458</v>
      </c>
      <c r="E415" t="s">
        <v>1458</v>
      </c>
      <c r="F415" t="s">
        <v>1458</v>
      </c>
      <c r="G415" t="s">
        <v>1458</v>
      </c>
      <c r="H415" t="s">
        <v>1458</v>
      </c>
      <c r="I415" t="s">
        <v>1458</v>
      </c>
      <c r="J415" t="s">
        <v>1458</v>
      </c>
      <c r="K415" t="s">
        <v>1458</v>
      </c>
      <c r="L415" t="s">
        <v>1458</v>
      </c>
      <c r="M415" t="s">
        <v>1458</v>
      </c>
      <c r="N415" t="s">
        <v>1458</v>
      </c>
      <c r="O415" t="s">
        <v>1458</v>
      </c>
    </row>
    <row r="416" spans="1:15">
      <c r="A416" t="s">
        <v>1965</v>
      </c>
      <c r="B416" t="str">
        <f t="shared" si="6"/>
        <v>31365</v>
      </c>
      <c r="C416" t="s">
        <v>1458</v>
      </c>
      <c r="D416" t="s">
        <v>1458</v>
      </c>
      <c r="E416" t="s">
        <v>1458</v>
      </c>
      <c r="F416" t="s">
        <v>1458</v>
      </c>
      <c r="G416" t="s">
        <v>1458</v>
      </c>
      <c r="H416" t="s">
        <v>1458</v>
      </c>
      <c r="I416" t="s">
        <v>1458</v>
      </c>
      <c r="J416" t="s">
        <v>1458</v>
      </c>
      <c r="K416" t="s">
        <v>1458</v>
      </c>
      <c r="L416" t="s">
        <v>1458</v>
      </c>
      <c r="M416" t="s">
        <v>1458</v>
      </c>
      <c r="N416" t="s">
        <v>1458</v>
      </c>
      <c r="O416" t="s">
        <v>1458</v>
      </c>
    </row>
    <row r="417" spans="1:15">
      <c r="A417" t="s">
        <v>1538</v>
      </c>
      <c r="B417" t="str">
        <f t="shared" si="6"/>
        <v>31365</v>
      </c>
      <c r="C417">
        <v>4</v>
      </c>
      <c r="D417">
        <v>2</v>
      </c>
      <c r="E417">
        <v>2</v>
      </c>
      <c r="F417">
        <v>1</v>
      </c>
      <c r="G417">
        <v>6</v>
      </c>
      <c r="H417">
        <v>8</v>
      </c>
      <c r="I417">
        <v>7</v>
      </c>
      <c r="J417">
        <v>4</v>
      </c>
      <c r="K417">
        <v>3</v>
      </c>
      <c r="L417">
        <v>3</v>
      </c>
      <c r="M417">
        <v>3</v>
      </c>
      <c r="N417">
        <v>3</v>
      </c>
      <c r="O417">
        <v>46</v>
      </c>
    </row>
    <row r="418" spans="1:15">
      <c r="A418" t="s">
        <v>1966</v>
      </c>
      <c r="B418" t="str">
        <f t="shared" si="6"/>
        <v>31365</v>
      </c>
      <c r="C418" t="s">
        <v>1458</v>
      </c>
      <c r="D418" t="s">
        <v>1458</v>
      </c>
      <c r="E418" t="s">
        <v>1458</v>
      </c>
      <c r="F418" t="s">
        <v>1458</v>
      </c>
      <c r="G418" t="s">
        <v>1458</v>
      </c>
      <c r="H418" t="s">
        <v>1458</v>
      </c>
      <c r="I418" t="s">
        <v>1458</v>
      </c>
      <c r="J418" t="s">
        <v>1458</v>
      </c>
      <c r="K418" t="s">
        <v>1458</v>
      </c>
      <c r="L418" t="s">
        <v>1458</v>
      </c>
      <c r="M418" t="s">
        <v>1458</v>
      </c>
      <c r="N418" t="s">
        <v>1458</v>
      </c>
      <c r="O418" t="s">
        <v>1458</v>
      </c>
    </row>
    <row r="419" spans="1:15">
      <c r="A419" t="s">
        <v>1539</v>
      </c>
      <c r="B419" t="str">
        <f t="shared" si="6"/>
        <v>31366</v>
      </c>
      <c r="C419" t="s">
        <v>1458</v>
      </c>
      <c r="D419" t="s">
        <v>1458</v>
      </c>
      <c r="E419" t="s">
        <v>1458</v>
      </c>
      <c r="F419" t="s">
        <v>1458</v>
      </c>
      <c r="G419" t="s">
        <v>1458</v>
      </c>
      <c r="H419" t="s">
        <v>1458</v>
      </c>
      <c r="I419" t="s">
        <v>1458</v>
      </c>
      <c r="J419" t="s">
        <v>1458</v>
      </c>
      <c r="K419" t="s">
        <v>1458</v>
      </c>
      <c r="L419" t="s">
        <v>1458</v>
      </c>
      <c r="M419" t="s">
        <v>1458</v>
      </c>
      <c r="N419" t="s">
        <v>1458</v>
      </c>
      <c r="O419" t="s">
        <v>1458</v>
      </c>
    </row>
    <row r="420" spans="1:15">
      <c r="A420" t="s">
        <v>1967</v>
      </c>
      <c r="B420" t="str">
        <f t="shared" si="6"/>
        <v>31366</v>
      </c>
      <c r="C420" t="s">
        <v>1458</v>
      </c>
      <c r="D420" t="s">
        <v>1458</v>
      </c>
      <c r="E420" t="s">
        <v>1458</v>
      </c>
      <c r="F420" t="s">
        <v>1458</v>
      </c>
      <c r="G420" t="s">
        <v>1458</v>
      </c>
      <c r="H420" t="s">
        <v>1458</v>
      </c>
      <c r="I420" t="s">
        <v>1458</v>
      </c>
      <c r="J420" t="s">
        <v>1458</v>
      </c>
      <c r="K420" t="s">
        <v>1458</v>
      </c>
      <c r="L420" t="s">
        <v>1458</v>
      </c>
      <c r="M420" t="s">
        <v>1458</v>
      </c>
      <c r="N420" t="s">
        <v>1458</v>
      </c>
      <c r="O420" t="s">
        <v>1458</v>
      </c>
    </row>
    <row r="421" spans="1:15">
      <c r="A421" t="s">
        <v>1540</v>
      </c>
      <c r="B421" t="str">
        <f t="shared" si="6"/>
        <v>31367</v>
      </c>
      <c r="C421">
        <v>1</v>
      </c>
      <c r="D421" t="s">
        <v>1458</v>
      </c>
      <c r="E421" t="s">
        <v>1458</v>
      </c>
      <c r="F421" t="s">
        <v>1458</v>
      </c>
      <c r="G421">
        <v>1</v>
      </c>
      <c r="H421" t="s">
        <v>1458</v>
      </c>
      <c r="I421">
        <v>1</v>
      </c>
      <c r="J421" t="s">
        <v>1458</v>
      </c>
      <c r="K421" t="s">
        <v>1458</v>
      </c>
      <c r="L421" t="s">
        <v>1458</v>
      </c>
      <c r="M421" t="s">
        <v>1458</v>
      </c>
      <c r="N421" t="s">
        <v>1458</v>
      </c>
      <c r="O421">
        <v>3</v>
      </c>
    </row>
    <row r="422" spans="1:15">
      <c r="A422" t="s">
        <v>1968</v>
      </c>
      <c r="B422" t="str">
        <f t="shared" si="6"/>
        <v>31368</v>
      </c>
      <c r="C422" t="s">
        <v>1458</v>
      </c>
      <c r="D422" t="s">
        <v>1458</v>
      </c>
      <c r="E422" t="s">
        <v>1458</v>
      </c>
      <c r="F422" t="s">
        <v>1458</v>
      </c>
      <c r="G422" t="s">
        <v>1458</v>
      </c>
      <c r="H422" t="s">
        <v>1458</v>
      </c>
      <c r="I422" t="s">
        <v>1458</v>
      </c>
      <c r="J422" t="s">
        <v>1458</v>
      </c>
      <c r="K422" t="s">
        <v>1458</v>
      </c>
      <c r="L422" t="s">
        <v>1458</v>
      </c>
      <c r="M422" t="s">
        <v>1458</v>
      </c>
      <c r="N422" t="s">
        <v>1458</v>
      </c>
      <c r="O422" t="s">
        <v>1458</v>
      </c>
    </row>
    <row r="423" spans="1:15">
      <c r="A423" t="s">
        <v>1969</v>
      </c>
      <c r="B423" t="str">
        <f t="shared" si="6"/>
        <v>31369</v>
      </c>
      <c r="C423" t="s">
        <v>1458</v>
      </c>
      <c r="D423" t="s">
        <v>1458</v>
      </c>
      <c r="E423" t="s">
        <v>1458</v>
      </c>
      <c r="F423" t="s">
        <v>1458</v>
      </c>
      <c r="G423" t="s">
        <v>1458</v>
      </c>
      <c r="H423" t="s">
        <v>1458</v>
      </c>
      <c r="I423" t="s">
        <v>1458</v>
      </c>
      <c r="J423" t="s">
        <v>1458</v>
      </c>
      <c r="K423" t="s">
        <v>1458</v>
      </c>
      <c r="L423" t="s">
        <v>1458</v>
      </c>
      <c r="M423" t="s">
        <v>1458</v>
      </c>
      <c r="N423" t="s">
        <v>1458</v>
      </c>
      <c r="O423" t="s">
        <v>1458</v>
      </c>
    </row>
    <row r="424" spans="1:15">
      <c r="A424" t="s">
        <v>1970</v>
      </c>
      <c r="B424" t="str">
        <f t="shared" si="6"/>
        <v>31369</v>
      </c>
      <c r="C424" t="s">
        <v>1458</v>
      </c>
      <c r="D424" t="s">
        <v>1458</v>
      </c>
      <c r="E424" t="s">
        <v>1458</v>
      </c>
      <c r="F424" t="s">
        <v>1458</v>
      </c>
      <c r="G424" t="s">
        <v>1458</v>
      </c>
      <c r="H424" t="s">
        <v>1458</v>
      </c>
      <c r="I424" t="s">
        <v>1458</v>
      </c>
      <c r="J424" t="s">
        <v>1458</v>
      </c>
      <c r="K424" t="s">
        <v>1458</v>
      </c>
      <c r="L424" t="s">
        <v>1458</v>
      </c>
      <c r="M424" t="s">
        <v>1458</v>
      </c>
      <c r="N424" t="s">
        <v>1458</v>
      </c>
      <c r="O424" t="s">
        <v>1458</v>
      </c>
    </row>
    <row r="425" spans="1:15">
      <c r="A425" t="s">
        <v>1541</v>
      </c>
      <c r="B425" t="str">
        <f t="shared" si="6"/>
        <v>31370</v>
      </c>
      <c r="C425" t="s">
        <v>1458</v>
      </c>
      <c r="D425" t="s">
        <v>1458</v>
      </c>
      <c r="E425" t="s">
        <v>1458</v>
      </c>
      <c r="F425" t="s">
        <v>1458</v>
      </c>
      <c r="G425" t="s">
        <v>1458</v>
      </c>
      <c r="H425" t="s">
        <v>1458</v>
      </c>
      <c r="I425" t="s">
        <v>1458</v>
      </c>
      <c r="J425" t="s">
        <v>1458</v>
      </c>
      <c r="K425" t="s">
        <v>1458</v>
      </c>
      <c r="L425" t="s">
        <v>1458</v>
      </c>
      <c r="M425" t="s">
        <v>1458</v>
      </c>
      <c r="N425" t="s">
        <v>1458</v>
      </c>
      <c r="O425" t="s">
        <v>1458</v>
      </c>
    </row>
    <row r="426" spans="1:15">
      <c r="A426" t="s">
        <v>1971</v>
      </c>
      <c r="B426" t="str">
        <f t="shared" si="6"/>
        <v>31371</v>
      </c>
      <c r="C426" t="s">
        <v>1458</v>
      </c>
      <c r="D426" t="s">
        <v>1458</v>
      </c>
      <c r="E426" t="s">
        <v>1458</v>
      </c>
      <c r="F426" t="s">
        <v>1458</v>
      </c>
      <c r="G426" t="s">
        <v>1458</v>
      </c>
      <c r="H426" t="s">
        <v>1458</v>
      </c>
      <c r="I426" t="s">
        <v>1458</v>
      </c>
      <c r="J426" t="s">
        <v>1458</v>
      </c>
      <c r="K426" t="s">
        <v>1458</v>
      </c>
      <c r="L426" t="s">
        <v>1458</v>
      </c>
      <c r="M426" t="s">
        <v>1458</v>
      </c>
      <c r="N426" t="s">
        <v>1458</v>
      </c>
      <c r="O426" t="s">
        <v>1458</v>
      </c>
    </row>
    <row r="427" spans="1:15">
      <c r="A427" t="s">
        <v>1972</v>
      </c>
      <c r="B427" t="str">
        <f t="shared" si="6"/>
        <v>31372</v>
      </c>
      <c r="C427" t="s">
        <v>1458</v>
      </c>
      <c r="D427">
        <v>1</v>
      </c>
      <c r="E427" t="s">
        <v>1458</v>
      </c>
      <c r="F427" t="s">
        <v>1458</v>
      </c>
      <c r="G427" t="s">
        <v>1458</v>
      </c>
      <c r="H427" t="s">
        <v>1458</v>
      </c>
      <c r="I427" t="s">
        <v>1458</v>
      </c>
      <c r="J427" t="s">
        <v>1458</v>
      </c>
      <c r="K427" t="s">
        <v>1458</v>
      </c>
      <c r="L427" t="s">
        <v>1458</v>
      </c>
      <c r="M427" t="s">
        <v>1458</v>
      </c>
      <c r="N427" t="s">
        <v>1458</v>
      </c>
      <c r="O427">
        <v>1</v>
      </c>
    </row>
    <row r="428" spans="1:15">
      <c r="A428" t="s">
        <v>1973</v>
      </c>
      <c r="B428" t="str">
        <f t="shared" si="6"/>
        <v>31373</v>
      </c>
      <c r="C428" t="s">
        <v>1458</v>
      </c>
      <c r="D428" t="s">
        <v>1458</v>
      </c>
      <c r="E428" t="s">
        <v>1458</v>
      </c>
      <c r="F428" t="s">
        <v>1458</v>
      </c>
      <c r="G428" t="s">
        <v>1458</v>
      </c>
      <c r="H428" t="s">
        <v>1458</v>
      </c>
      <c r="I428" t="s">
        <v>1458</v>
      </c>
      <c r="J428" t="s">
        <v>1458</v>
      </c>
      <c r="K428" t="s">
        <v>1458</v>
      </c>
      <c r="L428" t="s">
        <v>1458</v>
      </c>
      <c r="M428" t="s">
        <v>1458</v>
      </c>
      <c r="N428" t="s">
        <v>1458</v>
      </c>
      <c r="O428" t="s">
        <v>1458</v>
      </c>
    </row>
    <row r="429" spans="1:15">
      <c r="A429" t="s">
        <v>1974</v>
      </c>
      <c r="B429" t="str">
        <f t="shared" si="6"/>
        <v>31374</v>
      </c>
      <c r="C429" t="s">
        <v>1458</v>
      </c>
      <c r="D429" t="s">
        <v>1458</v>
      </c>
      <c r="E429" t="s">
        <v>1458</v>
      </c>
      <c r="F429" t="s">
        <v>1458</v>
      </c>
      <c r="G429" t="s">
        <v>1458</v>
      </c>
      <c r="H429" t="s">
        <v>1458</v>
      </c>
      <c r="I429" t="s">
        <v>1458</v>
      </c>
      <c r="J429" t="s">
        <v>1458</v>
      </c>
      <c r="K429" t="s">
        <v>1458</v>
      </c>
      <c r="L429" t="s">
        <v>1458</v>
      </c>
      <c r="M429" t="s">
        <v>1458</v>
      </c>
      <c r="N429" t="s">
        <v>1458</v>
      </c>
      <c r="O429" t="s">
        <v>1458</v>
      </c>
    </row>
    <row r="430" spans="1:15">
      <c r="A430" t="s">
        <v>1975</v>
      </c>
      <c r="B430" t="str">
        <f t="shared" si="6"/>
        <v>31375</v>
      </c>
      <c r="C430" t="s">
        <v>1458</v>
      </c>
      <c r="D430" t="s">
        <v>1458</v>
      </c>
      <c r="E430" t="s">
        <v>1458</v>
      </c>
      <c r="F430" t="s">
        <v>1458</v>
      </c>
      <c r="G430" t="s">
        <v>1458</v>
      </c>
      <c r="H430" t="s">
        <v>1458</v>
      </c>
      <c r="I430" t="s">
        <v>1458</v>
      </c>
      <c r="J430" t="s">
        <v>1458</v>
      </c>
      <c r="K430" t="s">
        <v>1458</v>
      </c>
      <c r="L430" t="s">
        <v>1458</v>
      </c>
      <c r="M430" t="s">
        <v>1458</v>
      </c>
      <c r="N430" t="s">
        <v>1458</v>
      </c>
      <c r="O430" t="s">
        <v>1458</v>
      </c>
    </row>
    <row r="431" spans="1:15">
      <c r="A431" t="s">
        <v>1976</v>
      </c>
      <c r="B431" t="str">
        <f t="shared" si="6"/>
        <v>31375</v>
      </c>
      <c r="C431" t="s">
        <v>1458</v>
      </c>
      <c r="D431" t="s">
        <v>1458</v>
      </c>
      <c r="E431" t="s">
        <v>1458</v>
      </c>
      <c r="F431" t="s">
        <v>1458</v>
      </c>
      <c r="G431" t="s">
        <v>1458</v>
      </c>
      <c r="H431" t="s">
        <v>1458</v>
      </c>
      <c r="I431" t="s">
        <v>1458</v>
      </c>
      <c r="J431" t="s">
        <v>1458</v>
      </c>
      <c r="K431" t="s">
        <v>1458</v>
      </c>
      <c r="L431" t="s">
        <v>1458</v>
      </c>
      <c r="M431" t="s">
        <v>1458</v>
      </c>
      <c r="N431" t="s">
        <v>1458</v>
      </c>
      <c r="O431" t="s">
        <v>1458</v>
      </c>
    </row>
    <row r="432" spans="1:15">
      <c r="A432" t="s">
        <v>1542</v>
      </c>
      <c r="B432" t="str">
        <f t="shared" si="6"/>
        <v>31376</v>
      </c>
      <c r="C432" t="s">
        <v>1458</v>
      </c>
      <c r="D432" t="s">
        <v>1458</v>
      </c>
      <c r="E432" t="s">
        <v>1458</v>
      </c>
      <c r="F432" t="s">
        <v>1458</v>
      </c>
      <c r="G432" t="s">
        <v>1458</v>
      </c>
      <c r="H432" t="s">
        <v>1458</v>
      </c>
      <c r="I432">
        <v>2</v>
      </c>
      <c r="J432" t="s">
        <v>1458</v>
      </c>
      <c r="K432" t="s">
        <v>1458</v>
      </c>
      <c r="L432" t="s">
        <v>1458</v>
      </c>
      <c r="M432" t="s">
        <v>1458</v>
      </c>
      <c r="N432" t="s">
        <v>1458</v>
      </c>
      <c r="O432">
        <v>2</v>
      </c>
    </row>
    <row r="433" spans="1:15">
      <c r="A433" t="s">
        <v>1977</v>
      </c>
      <c r="B433" t="str">
        <f t="shared" si="6"/>
        <v>31377</v>
      </c>
      <c r="C433" t="s">
        <v>1458</v>
      </c>
      <c r="D433" t="s">
        <v>1458</v>
      </c>
      <c r="E433" t="s">
        <v>1458</v>
      </c>
      <c r="F433" t="s">
        <v>1458</v>
      </c>
      <c r="G433" t="s">
        <v>1458</v>
      </c>
      <c r="H433" t="s">
        <v>1458</v>
      </c>
      <c r="I433" t="s">
        <v>1458</v>
      </c>
      <c r="J433" t="s">
        <v>1458</v>
      </c>
      <c r="K433" t="s">
        <v>1458</v>
      </c>
      <c r="L433" t="s">
        <v>1458</v>
      </c>
      <c r="M433" t="s">
        <v>1458</v>
      </c>
      <c r="N433" t="s">
        <v>1458</v>
      </c>
      <c r="O433" t="s">
        <v>1458</v>
      </c>
    </row>
    <row r="434" spans="1:15">
      <c r="A434" t="s">
        <v>1978</v>
      </c>
      <c r="B434" t="str">
        <f t="shared" si="6"/>
        <v>31378</v>
      </c>
      <c r="C434" t="s">
        <v>1458</v>
      </c>
      <c r="D434" t="s">
        <v>1458</v>
      </c>
      <c r="E434" t="s">
        <v>1458</v>
      </c>
      <c r="F434" t="s">
        <v>1458</v>
      </c>
      <c r="G434" t="s">
        <v>1458</v>
      </c>
      <c r="H434" t="s">
        <v>1458</v>
      </c>
      <c r="I434" t="s">
        <v>1458</v>
      </c>
      <c r="J434" t="s">
        <v>1458</v>
      </c>
      <c r="K434" t="s">
        <v>1458</v>
      </c>
      <c r="L434" t="s">
        <v>1458</v>
      </c>
      <c r="M434" t="s">
        <v>1458</v>
      </c>
      <c r="N434" t="s">
        <v>1458</v>
      </c>
      <c r="O434" t="s">
        <v>1458</v>
      </c>
    </row>
    <row r="435" spans="1:15">
      <c r="A435" t="s">
        <v>1979</v>
      </c>
      <c r="B435" t="str">
        <f t="shared" si="6"/>
        <v>31379</v>
      </c>
      <c r="C435" t="s">
        <v>1458</v>
      </c>
      <c r="D435" t="s">
        <v>1458</v>
      </c>
      <c r="E435" t="s">
        <v>1458</v>
      </c>
      <c r="F435" t="s">
        <v>1458</v>
      </c>
      <c r="G435" t="s">
        <v>1458</v>
      </c>
      <c r="H435" t="s">
        <v>1458</v>
      </c>
      <c r="I435" t="s">
        <v>1458</v>
      </c>
      <c r="J435" t="s">
        <v>1458</v>
      </c>
      <c r="K435" t="s">
        <v>1458</v>
      </c>
      <c r="L435" t="s">
        <v>1458</v>
      </c>
      <c r="M435" t="s">
        <v>1458</v>
      </c>
      <c r="N435" t="s">
        <v>1458</v>
      </c>
      <c r="O435" t="s">
        <v>1458</v>
      </c>
    </row>
    <row r="436" spans="1:15">
      <c r="A436" t="s">
        <v>1980</v>
      </c>
      <c r="B436" t="str">
        <f t="shared" si="6"/>
        <v>31380</v>
      </c>
      <c r="C436" t="s">
        <v>1458</v>
      </c>
      <c r="D436" t="s">
        <v>1458</v>
      </c>
      <c r="E436" t="s">
        <v>1458</v>
      </c>
      <c r="F436" t="s">
        <v>1458</v>
      </c>
      <c r="G436" t="s">
        <v>1458</v>
      </c>
      <c r="H436" t="s">
        <v>1458</v>
      </c>
      <c r="I436" t="s">
        <v>1458</v>
      </c>
      <c r="J436" t="s">
        <v>1458</v>
      </c>
      <c r="K436" t="s">
        <v>1458</v>
      </c>
      <c r="L436" t="s">
        <v>1458</v>
      </c>
      <c r="M436" t="s">
        <v>1458</v>
      </c>
      <c r="N436" t="s">
        <v>1458</v>
      </c>
      <c r="O436" t="s">
        <v>1458</v>
      </c>
    </row>
    <row r="437" spans="1:15">
      <c r="A437" t="s">
        <v>1981</v>
      </c>
      <c r="B437" t="str">
        <f t="shared" si="6"/>
        <v>31381</v>
      </c>
      <c r="C437" t="s">
        <v>1458</v>
      </c>
      <c r="D437" t="s">
        <v>1458</v>
      </c>
      <c r="E437" t="s">
        <v>1458</v>
      </c>
      <c r="F437" t="s">
        <v>1458</v>
      </c>
      <c r="G437" t="s">
        <v>1458</v>
      </c>
      <c r="H437" t="s">
        <v>1458</v>
      </c>
      <c r="I437" t="s">
        <v>1458</v>
      </c>
      <c r="J437" t="s">
        <v>1458</v>
      </c>
      <c r="K437" t="s">
        <v>1458</v>
      </c>
      <c r="L437" t="s">
        <v>1458</v>
      </c>
      <c r="M437" t="s">
        <v>1458</v>
      </c>
      <c r="N437" t="s">
        <v>1458</v>
      </c>
      <c r="O437" t="s">
        <v>1458</v>
      </c>
    </row>
    <row r="438" spans="1:15">
      <c r="A438" t="s">
        <v>1543</v>
      </c>
      <c r="B438" t="str">
        <f t="shared" si="6"/>
        <v>31382</v>
      </c>
      <c r="C438" t="s">
        <v>1458</v>
      </c>
      <c r="D438" t="s">
        <v>1458</v>
      </c>
      <c r="E438" t="s">
        <v>1458</v>
      </c>
      <c r="F438">
        <v>1</v>
      </c>
      <c r="G438" t="s">
        <v>1458</v>
      </c>
      <c r="H438" t="s">
        <v>1458</v>
      </c>
      <c r="I438" t="s">
        <v>1458</v>
      </c>
      <c r="J438" t="s">
        <v>1458</v>
      </c>
      <c r="K438" t="s">
        <v>1458</v>
      </c>
      <c r="L438" t="s">
        <v>1458</v>
      </c>
      <c r="M438" t="s">
        <v>1458</v>
      </c>
      <c r="N438" t="s">
        <v>1458</v>
      </c>
      <c r="O438">
        <v>1</v>
      </c>
    </row>
    <row r="439" spans="1:15">
      <c r="A439" t="s">
        <v>1544</v>
      </c>
      <c r="B439" t="str">
        <f t="shared" si="6"/>
        <v>31383</v>
      </c>
      <c r="C439" t="s">
        <v>1458</v>
      </c>
      <c r="D439" t="s">
        <v>1458</v>
      </c>
      <c r="E439" t="s">
        <v>1458</v>
      </c>
      <c r="F439" t="s">
        <v>1458</v>
      </c>
      <c r="G439" t="s">
        <v>1458</v>
      </c>
      <c r="H439" t="s">
        <v>1458</v>
      </c>
      <c r="I439" t="s">
        <v>1458</v>
      </c>
      <c r="J439" t="s">
        <v>1458</v>
      </c>
      <c r="K439" t="s">
        <v>1458</v>
      </c>
      <c r="L439" t="s">
        <v>1458</v>
      </c>
      <c r="M439" t="s">
        <v>1458</v>
      </c>
      <c r="N439" t="s">
        <v>1458</v>
      </c>
      <c r="O439" t="s">
        <v>1458</v>
      </c>
    </row>
    <row r="440" spans="1:15">
      <c r="A440" t="s">
        <v>1982</v>
      </c>
      <c r="B440" t="str">
        <f t="shared" si="6"/>
        <v>31383</v>
      </c>
      <c r="C440" t="s">
        <v>1458</v>
      </c>
      <c r="D440" t="s">
        <v>1458</v>
      </c>
      <c r="E440" t="s">
        <v>1458</v>
      </c>
      <c r="F440" t="s">
        <v>1458</v>
      </c>
      <c r="G440" t="s">
        <v>1458</v>
      </c>
      <c r="H440" t="s">
        <v>1458</v>
      </c>
      <c r="I440" t="s">
        <v>1458</v>
      </c>
      <c r="J440" t="s">
        <v>1458</v>
      </c>
      <c r="K440" t="s">
        <v>1458</v>
      </c>
      <c r="L440" t="s">
        <v>1458</v>
      </c>
      <c r="M440" t="s">
        <v>1458</v>
      </c>
      <c r="N440" t="s">
        <v>1458</v>
      </c>
      <c r="O440" t="s">
        <v>1458</v>
      </c>
    </row>
    <row r="441" spans="1:15">
      <c r="A441" t="s">
        <v>1545</v>
      </c>
      <c r="B441" t="str">
        <f t="shared" si="6"/>
        <v>31384</v>
      </c>
      <c r="C441" t="s">
        <v>1458</v>
      </c>
      <c r="D441" t="s">
        <v>1458</v>
      </c>
      <c r="E441" t="s">
        <v>1458</v>
      </c>
      <c r="F441" t="s">
        <v>1458</v>
      </c>
      <c r="G441" t="s">
        <v>1458</v>
      </c>
      <c r="H441" t="s">
        <v>1458</v>
      </c>
      <c r="I441" t="s">
        <v>1458</v>
      </c>
      <c r="J441" t="s">
        <v>1458</v>
      </c>
      <c r="K441" t="s">
        <v>1458</v>
      </c>
      <c r="L441" t="s">
        <v>1458</v>
      </c>
      <c r="M441" t="s">
        <v>1458</v>
      </c>
      <c r="N441" t="s">
        <v>1458</v>
      </c>
      <c r="O441" t="s">
        <v>1458</v>
      </c>
    </row>
    <row r="442" spans="1:15">
      <c r="A442" t="s">
        <v>1983</v>
      </c>
      <c r="B442" t="str">
        <f t="shared" si="6"/>
        <v>31385</v>
      </c>
      <c r="C442" t="s">
        <v>1458</v>
      </c>
      <c r="D442" t="s">
        <v>1458</v>
      </c>
      <c r="E442" t="s">
        <v>1458</v>
      </c>
      <c r="F442" t="s">
        <v>1458</v>
      </c>
      <c r="G442" t="s">
        <v>1458</v>
      </c>
      <c r="H442" t="s">
        <v>1458</v>
      </c>
      <c r="I442" t="s">
        <v>1458</v>
      </c>
      <c r="J442" t="s">
        <v>1458</v>
      </c>
      <c r="K442" t="s">
        <v>1458</v>
      </c>
      <c r="L442" t="s">
        <v>1458</v>
      </c>
      <c r="M442" t="s">
        <v>1458</v>
      </c>
      <c r="N442" t="s">
        <v>1458</v>
      </c>
      <c r="O442" t="s">
        <v>1458</v>
      </c>
    </row>
    <row r="443" spans="1:15">
      <c r="A443" t="s">
        <v>1984</v>
      </c>
      <c r="B443" t="str">
        <f t="shared" si="6"/>
        <v>31386</v>
      </c>
      <c r="C443" t="s">
        <v>1458</v>
      </c>
      <c r="D443" t="s">
        <v>1458</v>
      </c>
      <c r="E443" t="s">
        <v>1458</v>
      </c>
      <c r="F443" t="s">
        <v>1458</v>
      </c>
      <c r="G443" t="s">
        <v>1458</v>
      </c>
      <c r="H443" t="s">
        <v>1458</v>
      </c>
      <c r="I443" t="s">
        <v>1458</v>
      </c>
      <c r="J443" t="s">
        <v>1458</v>
      </c>
      <c r="K443" t="s">
        <v>1458</v>
      </c>
      <c r="L443" t="s">
        <v>1458</v>
      </c>
      <c r="M443" t="s">
        <v>1458</v>
      </c>
      <c r="N443" t="s">
        <v>1458</v>
      </c>
      <c r="O443" t="s">
        <v>1458</v>
      </c>
    </row>
    <row r="444" spans="1:15">
      <c r="A444" t="s">
        <v>1985</v>
      </c>
      <c r="B444" t="str">
        <f t="shared" si="6"/>
        <v>31386</v>
      </c>
      <c r="C444" t="s">
        <v>1458</v>
      </c>
      <c r="D444" t="s">
        <v>1458</v>
      </c>
      <c r="E444" t="s">
        <v>1458</v>
      </c>
      <c r="F444" t="s">
        <v>1458</v>
      </c>
      <c r="G444" t="s">
        <v>1458</v>
      </c>
      <c r="H444" t="s">
        <v>1458</v>
      </c>
      <c r="I444" t="s">
        <v>1458</v>
      </c>
      <c r="J444" t="s">
        <v>1458</v>
      </c>
      <c r="K444" t="s">
        <v>1458</v>
      </c>
      <c r="L444" t="s">
        <v>1458</v>
      </c>
      <c r="M444" t="s">
        <v>1458</v>
      </c>
      <c r="N444" t="s">
        <v>1458</v>
      </c>
      <c r="O444" t="s">
        <v>1458</v>
      </c>
    </row>
    <row r="445" spans="1:15">
      <c r="A445" t="s">
        <v>1986</v>
      </c>
      <c r="B445" t="str">
        <f t="shared" si="6"/>
        <v>31386</v>
      </c>
      <c r="C445" t="s">
        <v>1458</v>
      </c>
      <c r="D445" t="s">
        <v>1458</v>
      </c>
      <c r="E445" t="s">
        <v>1458</v>
      </c>
      <c r="F445" t="s">
        <v>1458</v>
      </c>
      <c r="G445">
        <v>1</v>
      </c>
      <c r="H445" t="s">
        <v>1458</v>
      </c>
      <c r="I445" t="s">
        <v>1458</v>
      </c>
      <c r="J445">
        <v>1</v>
      </c>
      <c r="K445" t="s">
        <v>1458</v>
      </c>
      <c r="L445" t="s">
        <v>1458</v>
      </c>
      <c r="M445" t="s">
        <v>1458</v>
      </c>
      <c r="N445" t="s">
        <v>1458</v>
      </c>
      <c r="O445">
        <v>2</v>
      </c>
    </row>
    <row r="446" spans="1:15">
      <c r="A446" t="s">
        <v>1987</v>
      </c>
      <c r="B446" t="str">
        <f t="shared" si="6"/>
        <v>31386</v>
      </c>
      <c r="C446" t="s">
        <v>1458</v>
      </c>
      <c r="D446" t="s">
        <v>1458</v>
      </c>
      <c r="E446" t="s">
        <v>1458</v>
      </c>
      <c r="F446">
        <v>1</v>
      </c>
      <c r="G446" t="s">
        <v>1458</v>
      </c>
      <c r="H446" t="s">
        <v>1458</v>
      </c>
      <c r="I446" t="s">
        <v>1458</v>
      </c>
      <c r="J446" t="s">
        <v>1458</v>
      </c>
      <c r="K446" t="s">
        <v>1458</v>
      </c>
      <c r="L446">
        <v>1</v>
      </c>
      <c r="M446" t="s">
        <v>1458</v>
      </c>
      <c r="N446" t="s">
        <v>1458</v>
      </c>
      <c r="O446">
        <v>2</v>
      </c>
    </row>
    <row r="447" spans="1:15">
      <c r="A447" t="s">
        <v>1546</v>
      </c>
      <c r="B447" t="str">
        <f t="shared" si="6"/>
        <v>31386</v>
      </c>
      <c r="C447" t="s">
        <v>1458</v>
      </c>
      <c r="D447">
        <v>1</v>
      </c>
      <c r="E447">
        <v>1</v>
      </c>
      <c r="F447" t="s">
        <v>1458</v>
      </c>
      <c r="G447" t="s">
        <v>1458</v>
      </c>
      <c r="H447">
        <v>1</v>
      </c>
      <c r="I447">
        <v>1</v>
      </c>
      <c r="J447" t="s">
        <v>1458</v>
      </c>
      <c r="K447" t="s">
        <v>1458</v>
      </c>
      <c r="L447" t="s">
        <v>1458</v>
      </c>
      <c r="M447" t="s">
        <v>1458</v>
      </c>
      <c r="N447" t="s">
        <v>1458</v>
      </c>
      <c r="O447">
        <v>4</v>
      </c>
    </row>
    <row r="448" spans="1:15">
      <c r="A448" t="s">
        <v>1988</v>
      </c>
      <c r="B448" t="str">
        <f t="shared" si="6"/>
        <v>31387</v>
      </c>
      <c r="C448" t="s">
        <v>1458</v>
      </c>
      <c r="D448" t="s">
        <v>1458</v>
      </c>
      <c r="E448" t="s">
        <v>1458</v>
      </c>
      <c r="F448" t="s">
        <v>1458</v>
      </c>
      <c r="G448" t="s">
        <v>1458</v>
      </c>
      <c r="H448" t="s">
        <v>1458</v>
      </c>
      <c r="I448" t="s">
        <v>1458</v>
      </c>
      <c r="J448" t="s">
        <v>1458</v>
      </c>
      <c r="K448" t="s">
        <v>1458</v>
      </c>
      <c r="L448" t="s">
        <v>1458</v>
      </c>
      <c r="M448" t="s">
        <v>1458</v>
      </c>
      <c r="N448" t="s">
        <v>1458</v>
      </c>
      <c r="O448" t="s">
        <v>1458</v>
      </c>
    </row>
    <row r="449" spans="1:15">
      <c r="A449" t="s">
        <v>1989</v>
      </c>
      <c r="B449" t="str">
        <f t="shared" si="6"/>
        <v>31388</v>
      </c>
      <c r="C449" t="s">
        <v>1458</v>
      </c>
      <c r="D449" t="s">
        <v>1458</v>
      </c>
      <c r="E449" t="s">
        <v>1458</v>
      </c>
      <c r="F449">
        <v>1</v>
      </c>
      <c r="G449" t="s">
        <v>1458</v>
      </c>
      <c r="H449" t="s">
        <v>1458</v>
      </c>
      <c r="I449" t="s">
        <v>1458</v>
      </c>
      <c r="J449" t="s">
        <v>1458</v>
      </c>
      <c r="K449" t="s">
        <v>1458</v>
      </c>
      <c r="L449" t="s">
        <v>1458</v>
      </c>
      <c r="M449" t="s">
        <v>1458</v>
      </c>
      <c r="N449" t="s">
        <v>1458</v>
      </c>
      <c r="O449">
        <v>1</v>
      </c>
    </row>
    <row r="450" spans="1:15">
      <c r="A450" t="s">
        <v>1990</v>
      </c>
      <c r="B450" t="str">
        <f t="shared" si="6"/>
        <v>31389</v>
      </c>
      <c r="C450" t="s">
        <v>1458</v>
      </c>
      <c r="D450" t="s">
        <v>1458</v>
      </c>
      <c r="E450" t="s">
        <v>1458</v>
      </c>
      <c r="F450" t="s">
        <v>1458</v>
      </c>
      <c r="G450" t="s">
        <v>1458</v>
      </c>
      <c r="H450" t="s">
        <v>1458</v>
      </c>
      <c r="I450" t="s">
        <v>1458</v>
      </c>
      <c r="J450" t="s">
        <v>1458</v>
      </c>
      <c r="K450" t="s">
        <v>1458</v>
      </c>
      <c r="L450" t="s">
        <v>1458</v>
      </c>
      <c r="M450" t="s">
        <v>1458</v>
      </c>
      <c r="N450" t="s">
        <v>1458</v>
      </c>
      <c r="O450" t="s">
        <v>1458</v>
      </c>
    </row>
    <row r="451" spans="1:15">
      <c r="A451" t="s">
        <v>1991</v>
      </c>
      <c r="B451" t="str">
        <f t="shared" ref="B451:B514" si="7">MID(A451,1,5)</f>
        <v>31390</v>
      </c>
      <c r="C451" t="s">
        <v>1458</v>
      </c>
      <c r="D451" t="s">
        <v>1458</v>
      </c>
      <c r="E451" t="s">
        <v>1458</v>
      </c>
      <c r="F451" t="s">
        <v>1458</v>
      </c>
      <c r="G451" t="s">
        <v>1458</v>
      </c>
      <c r="H451" t="s">
        <v>1458</v>
      </c>
      <c r="I451" t="s">
        <v>1458</v>
      </c>
      <c r="J451" t="s">
        <v>1458</v>
      </c>
      <c r="K451" t="s">
        <v>1458</v>
      </c>
      <c r="L451" t="s">
        <v>1458</v>
      </c>
      <c r="M451" t="s">
        <v>1458</v>
      </c>
      <c r="N451" t="s">
        <v>1458</v>
      </c>
      <c r="O451" t="s">
        <v>1458</v>
      </c>
    </row>
    <row r="452" spans="1:15">
      <c r="A452" t="s">
        <v>1992</v>
      </c>
      <c r="B452" t="str">
        <f t="shared" si="7"/>
        <v>31391</v>
      </c>
      <c r="C452" t="s">
        <v>1458</v>
      </c>
      <c r="D452" t="s">
        <v>1458</v>
      </c>
      <c r="E452" t="s">
        <v>1458</v>
      </c>
      <c r="F452" t="s">
        <v>1458</v>
      </c>
      <c r="G452" t="s">
        <v>1458</v>
      </c>
      <c r="H452" t="s">
        <v>1458</v>
      </c>
      <c r="I452" t="s">
        <v>1458</v>
      </c>
      <c r="J452" t="s">
        <v>1458</v>
      </c>
      <c r="K452" t="s">
        <v>1458</v>
      </c>
      <c r="L452" t="s">
        <v>1458</v>
      </c>
      <c r="M452" t="s">
        <v>1458</v>
      </c>
      <c r="N452" t="s">
        <v>1458</v>
      </c>
      <c r="O452" t="s">
        <v>1458</v>
      </c>
    </row>
    <row r="453" spans="1:15">
      <c r="A453" t="s">
        <v>1547</v>
      </c>
      <c r="B453" t="str">
        <f t="shared" si="7"/>
        <v>31392</v>
      </c>
      <c r="C453" t="s">
        <v>1458</v>
      </c>
      <c r="D453" t="s">
        <v>1458</v>
      </c>
      <c r="E453" t="s">
        <v>1458</v>
      </c>
      <c r="F453" t="s">
        <v>1458</v>
      </c>
      <c r="G453" t="s">
        <v>1458</v>
      </c>
      <c r="H453" t="s">
        <v>1458</v>
      </c>
      <c r="I453" t="s">
        <v>1458</v>
      </c>
      <c r="J453" t="s">
        <v>1458</v>
      </c>
      <c r="K453" t="s">
        <v>1458</v>
      </c>
      <c r="L453" t="s">
        <v>1458</v>
      </c>
      <c r="M453" t="s">
        <v>1458</v>
      </c>
      <c r="N453" t="s">
        <v>1458</v>
      </c>
      <c r="O453" t="s">
        <v>1458</v>
      </c>
    </row>
    <row r="454" spans="1:15">
      <c r="A454" t="s">
        <v>1993</v>
      </c>
      <c r="B454" t="str">
        <f t="shared" si="7"/>
        <v>31392</v>
      </c>
      <c r="C454" t="s">
        <v>1458</v>
      </c>
      <c r="D454" t="s">
        <v>1458</v>
      </c>
      <c r="E454" t="s">
        <v>1458</v>
      </c>
      <c r="F454" t="s">
        <v>1458</v>
      </c>
      <c r="G454" t="s">
        <v>1458</v>
      </c>
      <c r="H454" t="s">
        <v>1458</v>
      </c>
      <c r="I454" t="s">
        <v>1458</v>
      </c>
      <c r="J454" t="s">
        <v>1458</v>
      </c>
      <c r="K454" t="s">
        <v>1458</v>
      </c>
      <c r="L454" t="s">
        <v>1458</v>
      </c>
      <c r="M454" t="s">
        <v>1458</v>
      </c>
      <c r="N454" t="s">
        <v>1458</v>
      </c>
      <c r="O454" t="s">
        <v>1458</v>
      </c>
    </row>
    <row r="455" spans="1:15">
      <c r="A455" t="s">
        <v>1994</v>
      </c>
      <c r="B455" t="str">
        <f t="shared" si="7"/>
        <v>31393</v>
      </c>
      <c r="C455" t="s">
        <v>1458</v>
      </c>
      <c r="D455" t="s">
        <v>1458</v>
      </c>
      <c r="E455" t="s">
        <v>1458</v>
      </c>
      <c r="F455" t="s">
        <v>1458</v>
      </c>
      <c r="G455" t="s">
        <v>1458</v>
      </c>
      <c r="H455" t="s">
        <v>1458</v>
      </c>
      <c r="I455" t="s">
        <v>1458</v>
      </c>
      <c r="J455" t="s">
        <v>1458</v>
      </c>
      <c r="K455" t="s">
        <v>1458</v>
      </c>
      <c r="L455" t="s">
        <v>1458</v>
      </c>
      <c r="M455" t="s">
        <v>1458</v>
      </c>
      <c r="N455" t="s">
        <v>1458</v>
      </c>
      <c r="O455" t="s">
        <v>1458</v>
      </c>
    </row>
    <row r="456" spans="1:15">
      <c r="A456" t="s">
        <v>1548</v>
      </c>
      <c r="B456" t="str">
        <f t="shared" si="7"/>
        <v>31394</v>
      </c>
      <c r="C456" t="s">
        <v>1458</v>
      </c>
      <c r="D456" t="s">
        <v>1458</v>
      </c>
      <c r="E456" t="s">
        <v>1458</v>
      </c>
      <c r="F456" t="s">
        <v>1458</v>
      </c>
      <c r="G456" t="s">
        <v>1458</v>
      </c>
      <c r="H456" t="s">
        <v>1458</v>
      </c>
      <c r="I456" t="s">
        <v>1458</v>
      </c>
      <c r="J456" t="s">
        <v>1458</v>
      </c>
      <c r="K456" t="s">
        <v>1458</v>
      </c>
      <c r="L456" t="s">
        <v>1458</v>
      </c>
      <c r="M456" t="s">
        <v>1458</v>
      </c>
      <c r="N456" t="s">
        <v>1458</v>
      </c>
      <c r="O456" t="s">
        <v>1458</v>
      </c>
    </row>
    <row r="457" spans="1:15">
      <c r="A457" t="s">
        <v>1995</v>
      </c>
      <c r="B457" t="str">
        <f t="shared" si="7"/>
        <v>31395</v>
      </c>
      <c r="C457" t="s">
        <v>1458</v>
      </c>
      <c r="D457" t="s">
        <v>1458</v>
      </c>
      <c r="E457" t="s">
        <v>1458</v>
      </c>
      <c r="F457" t="s">
        <v>1458</v>
      </c>
      <c r="G457" t="s">
        <v>1458</v>
      </c>
      <c r="H457" t="s">
        <v>1458</v>
      </c>
      <c r="I457" t="s">
        <v>1458</v>
      </c>
      <c r="J457" t="s">
        <v>1458</v>
      </c>
      <c r="K457" t="s">
        <v>1458</v>
      </c>
      <c r="L457" t="s">
        <v>1458</v>
      </c>
      <c r="M457" t="s">
        <v>1458</v>
      </c>
      <c r="N457" t="s">
        <v>1458</v>
      </c>
      <c r="O457" t="s">
        <v>1458</v>
      </c>
    </row>
    <row r="458" spans="1:15">
      <c r="A458" t="s">
        <v>1996</v>
      </c>
      <c r="B458" t="str">
        <f t="shared" si="7"/>
        <v>31396</v>
      </c>
      <c r="C458">
        <v>14</v>
      </c>
      <c r="D458">
        <v>11</v>
      </c>
      <c r="E458">
        <v>23</v>
      </c>
      <c r="F458">
        <v>14</v>
      </c>
      <c r="G458">
        <v>23</v>
      </c>
      <c r="H458">
        <v>19</v>
      </c>
      <c r="I458">
        <v>36</v>
      </c>
      <c r="J458">
        <v>42</v>
      </c>
      <c r="K458">
        <v>22</v>
      </c>
      <c r="L458">
        <v>4</v>
      </c>
      <c r="M458" t="s">
        <v>1458</v>
      </c>
      <c r="N458" t="s">
        <v>1458</v>
      </c>
      <c r="O458">
        <v>208</v>
      </c>
    </row>
    <row r="459" spans="1:15">
      <c r="A459" t="s">
        <v>1997</v>
      </c>
      <c r="B459" t="str">
        <f t="shared" si="7"/>
        <v>31397</v>
      </c>
      <c r="C459" t="s">
        <v>1458</v>
      </c>
      <c r="D459" t="s">
        <v>1458</v>
      </c>
      <c r="E459" t="s">
        <v>1458</v>
      </c>
      <c r="F459" t="s">
        <v>1458</v>
      </c>
      <c r="G459" t="s">
        <v>1458</v>
      </c>
      <c r="H459" t="s">
        <v>1458</v>
      </c>
      <c r="I459" t="s">
        <v>1458</v>
      </c>
      <c r="J459" t="s">
        <v>1458</v>
      </c>
      <c r="K459" t="s">
        <v>1458</v>
      </c>
      <c r="L459" t="s">
        <v>1458</v>
      </c>
      <c r="M459" t="s">
        <v>1458</v>
      </c>
      <c r="N459" t="s">
        <v>1458</v>
      </c>
      <c r="O459" t="s">
        <v>1458</v>
      </c>
    </row>
    <row r="460" spans="1:15">
      <c r="A460" t="s">
        <v>1998</v>
      </c>
      <c r="B460" t="str">
        <f t="shared" si="7"/>
        <v>31398</v>
      </c>
      <c r="C460" t="s">
        <v>1458</v>
      </c>
      <c r="D460" t="s">
        <v>1458</v>
      </c>
      <c r="E460" t="s">
        <v>1458</v>
      </c>
      <c r="F460" t="s">
        <v>1458</v>
      </c>
      <c r="G460" t="s">
        <v>1458</v>
      </c>
      <c r="H460" t="s">
        <v>1458</v>
      </c>
      <c r="I460" t="s">
        <v>1458</v>
      </c>
      <c r="J460" t="s">
        <v>1458</v>
      </c>
      <c r="K460" t="s">
        <v>1458</v>
      </c>
      <c r="L460" t="s">
        <v>1458</v>
      </c>
      <c r="M460" t="s">
        <v>1458</v>
      </c>
      <c r="N460" t="s">
        <v>1458</v>
      </c>
      <c r="O460" t="s">
        <v>1458</v>
      </c>
    </row>
    <row r="461" spans="1:15">
      <c r="A461" t="s">
        <v>1999</v>
      </c>
      <c r="B461" t="str">
        <f t="shared" si="7"/>
        <v>31399</v>
      </c>
      <c r="C461" t="s">
        <v>1458</v>
      </c>
      <c r="D461" t="s">
        <v>1458</v>
      </c>
      <c r="E461" t="s">
        <v>1458</v>
      </c>
      <c r="F461" t="s">
        <v>1458</v>
      </c>
      <c r="G461" t="s">
        <v>1458</v>
      </c>
      <c r="H461" t="s">
        <v>1458</v>
      </c>
      <c r="I461" t="s">
        <v>1458</v>
      </c>
      <c r="J461" t="s">
        <v>1458</v>
      </c>
      <c r="K461" t="s">
        <v>1458</v>
      </c>
      <c r="L461" t="s">
        <v>1458</v>
      </c>
      <c r="M461" t="s">
        <v>1458</v>
      </c>
      <c r="N461" t="s">
        <v>1458</v>
      </c>
      <c r="O461" t="s">
        <v>1458</v>
      </c>
    </row>
    <row r="462" spans="1:15">
      <c r="A462" t="s">
        <v>2000</v>
      </c>
      <c r="B462" t="str">
        <f t="shared" si="7"/>
        <v>31400</v>
      </c>
      <c r="C462" t="s">
        <v>1458</v>
      </c>
      <c r="D462" t="s">
        <v>1458</v>
      </c>
      <c r="E462" t="s">
        <v>1458</v>
      </c>
      <c r="F462" t="s">
        <v>1458</v>
      </c>
      <c r="G462" t="s">
        <v>1458</v>
      </c>
      <c r="H462" t="s">
        <v>1458</v>
      </c>
      <c r="I462" t="s">
        <v>1458</v>
      </c>
      <c r="J462" t="s">
        <v>1458</v>
      </c>
      <c r="K462" t="s">
        <v>1458</v>
      </c>
      <c r="L462" t="s">
        <v>1458</v>
      </c>
      <c r="M462" t="s">
        <v>1458</v>
      </c>
      <c r="N462" t="s">
        <v>1458</v>
      </c>
      <c r="O462" t="s">
        <v>1458</v>
      </c>
    </row>
    <row r="463" spans="1:15">
      <c r="A463" t="s">
        <v>2001</v>
      </c>
      <c r="B463" t="str">
        <f t="shared" si="7"/>
        <v>31401</v>
      </c>
      <c r="C463" t="s">
        <v>1458</v>
      </c>
      <c r="D463" t="s">
        <v>1458</v>
      </c>
      <c r="E463" t="s">
        <v>1458</v>
      </c>
      <c r="F463" t="s">
        <v>1458</v>
      </c>
      <c r="G463" t="s">
        <v>1458</v>
      </c>
      <c r="H463" t="s">
        <v>1458</v>
      </c>
      <c r="I463" t="s">
        <v>1458</v>
      </c>
      <c r="J463" t="s">
        <v>1458</v>
      </c>
      <c r="K463" t="s">
        <v>1458</v>
      </c>
      <c r="L463" t="s">
        <v>1458</v>
      </c>
      <c r="M463" t="s">
        <v>1458</v>
      </c>
      <c r="N463" t="s">
        <v>1458</v>
      </c>
      <c r="O463" t="s">
        <v>1458</v>
      </c>
    </row>
    <row r="464" spans="1:15">
      <c r="A464" t="s">
        <v>2002</v>
      </c>
      <c r="B464" t="str">
        <f t="shared" si="7"/>
        <v>31401</v>
      </c>
      <c r="C464">
        <v>2</v>
      </c>
      <c r="D464" t="s">
        <v>1458</v>
      </c>
      <c r="E464">
        <v>1</v>
      </c>
      <c r="F464" t="s">
        <v>1458</v>
      </c>
      <c r="G464" t="s">
        <v>1458</v>
      </c>
      <c r="H464">
        <v>1</v>
      </c>
      <c r="I464">
        <v>1</v>
      </c>
      <c r="J464" t="s">
        <v>1458</v>
      </c>
      <c r="K464" t="s">
        <v>1458</v>
      </c>
      <c r="L464">
        <v>6</v>
      </c>
      <c r="M464">
        <v>1</v>
      </c>
      <c r="N464" t="s">
        <v>1458</v>
      </c>
      <c r="O464">
        <v>12</v>
      </c>
    </row>
    <row r="465" spans="1:15">
      <c r="A465" t="s">
        <v>2003</v>
      </c>
      <c r="B465" t="str">
        <f t="shared" si="7"/>
        <v>31402</v>
      </c>
      <c r="C465" t="s">
        <v>1458</v>
      </c>
      <c r="D465" t="s">
        <v>1458</v>
      </c>
      <c r="E465" t="s">
        <v>1458</v>
      </c>
      <c r="F465" t="s">
        <v>1458</v>
      </c>
      <c r="G465" t="s">
        <v>1458</v>
      </c>
      <c r="H465" t="s">
        <v>1458</v>
      </c>
      <c r="I465" t="s">
        <v>1458</v>
      </c>
      <c r="J465" t="s">
        <v>1458</v>
      </c>
      <c r="K465" t="s">
        <v>1458</v>
      </c>
      <c r="L465" t="s">
        <v>1458</v>
      </c>
      <c r="M465" t="s">
        <v>1458</v>
      </c>
      <c r="N465" t="s">
        <v>1458</v>
      </c>
      <c r="O465" t="s">
        <v>1458</v>
      </c>
    </row>
    <row r="466" spans="1:15">
      <c r="A466" t="s">
        <v>1549</v>
      </c>
      <c r="B466" t="str">
        <f t="shared" si="7"/>
        <v>31403</v>
      </c>
      <c r="C466" t="s">
        <v>1458</v>
      </c>
      <c r="D466" t="s">
        <v>1458</v>
      </c>
      <c r="E466" t="s">
        <v>1458</v>
      </c>
      <c r="F466" t="s">
        <v>1458</v>
      </c>
      <c r="G466" t="s">
        <v>1458</v>
      </c>
      <c r="H466" t="s">
        <v>1458</v>
      </c>
      <c r="I466" t="s">
        <v>1458</v>
      </c>
      <c r="J466" t="s">
        <v>1458</v>
      </c>
      <c r="K466" t="s">
        <v>1458</v>
      </c>
      <c r="L466" t="s">
        <v>1458</v>
      </c>
      <c r="M466" t="s">
        <v>1458</v>
      </c>
      <c r="N466" t="s">
        <v>1458</v>
      </c>
      <c r="O466" t="s">
        <v>1458</v>
      </c>
    </row>
    <row r="467" spans="1:15">
      <c r="A467" t="s">
        <v>2004</v>
      </c>
      <c r="B467" t="str">
        <f t="shared" si="7"/>
        <v>31404</v>
      </c>
      <c r="C467" t="s">
        <v>1458</v>
      </c>
      <c r="D467" t="s">
        <v>1458</v>
      </c>
      <c r="E467" t="s">
        <v>1458</v>
      </c>
      <c r="F467" t="s">
        <v>1458</v>
      </c>
      <c r="G467" t="s">
        <v>1458</v>
      </c>
      <c r="H467" t="s">
        <v>1458</v>
      </c>
      <c r="I467" t="s">
        <v>1458</v>
      </c>
      <c r="J467" t="s">
        <v>1458</v>
      </c>
      <c r="K467" t="s">
        <v>1458</v>
      </c>
      <c r="L467" t="s">
        <v>1458</v>
      </c>
      <c r="M467" t="s">
        <v>1458</v>
      </c>
      <c r="N467" t="s">
        <v>1458</v>
      </c>
      <c r="O467" t="s">
        <v>1458</v>
      </c>
    </row>
    <row r="468" spans="1:15">
      <c r="A468" t="s">
        <v>1550</v>
      </c>
      <c r="B468" t="str">
        <f t="shared" si="7"/>
        <v>31405</v>
      </c>
      <c r="C468" t="s">
        <v>1458</v>
      </c>
      <c r="D468" t="s">
        <v>1458</v>
      </c>
      <c r="E468" t="s">
        <v>1458</v>
      </c>
      <c r="F468" t="s">
        <v>1458</v>
      </c>
      <c r="G468" t="s">
        <v>1458</v>
      </c>
      <c r="H468" t="s">
        <v>1458</v>
      </c>
      <c r="I468" t="s">
        <v>1458</v>
      </c>
      <c r="J468" t="s">
        <v>1458</v>
      </c>
      <c r="K468" t="s">
        <v>1458</v>
      </c>
      <c r="L468" t="s">
        <v>1458</v>
      </c>
      <c r="M468" t="s">
        <v>1458</v>
      </c>
      <c r="N468" t="s">
        <v>1458</v>
      </c>
      <c r="O468" t="s">
        <v>1458</v>
      </c>
    </row>
    <row r="469" spans="1:15">
      <c r="A469" t="s">
        <v>2005</v>
      </c>
      <c r="B469" t="str">
        <f t="shared" si="7"/>
        <v>31405</v>
      </c>
      <c r="C469" t="s">
        <v>1458</v>
      </c>
      <c r="D469" t="s">
        <v>1458</v>
      </c>
      <c r="E469" t="s">
        <v>1458</v>
      </c>
      <c r="F469" t="s">
        <v>1458</v>
      </c>
      <c r="G469" t="s">
        <v>1458</v>
      </c>
      <c r="H469" t="s">
        <v>1458</v>
      </c>
      <c r="I469" t="s">
        <v>1458</v>
      </c>
      <c r="J469" t="s">
        <v>1458</v>
      </c>
      <c r="K469" t="s">
        <v>1458</v>
      </c>
      <c r="L469" t="s">
        <v>1458</v>
      </c>
      <c r="M469" t="s">
        <v>1458</v>
      </c>
      <c r="N469" t="s">
        <v>1458</v>
      </c>
      <c r="O469" t="s">
        <v>1458</v>
      </c>
    </row>
    <row r="470" spans="1:15">
      <c r="A470" t="s">
        <v>2006</v>
      </c>
      <c r="B470" t="str">
        <f t="shared" si="7"/>
        <v>31405</v>
      </c>
      <c r="C470" t="s">
        <v>1458</v>
      </c>
      <c r="D470" t="s">
        <v>1458</v>
      </c>
      <c r="E470" t="s">
        <v>1458</v>
      </c>
      <c r="F470" t="s">
        <v>1458</v>
      </c>
      <c r="G470" t="s">
        <v>1458</v>
      </c>
      <c r="H470" t="s">
        <v>1458</v>
      </c>
      <c r="I470" t="s">
        <v>1458</v>
      </c>
      <c r="J470" t="s">
        <v>1458</v>
      </c>
      <c r="K470" t="s">
        <v>1458</v>
      </c>
      <c r="L470" t="s">
        <v>1458</v>
      </c>
      <c r="M470" t="s">
        <v>1458</v>
      </c>
      <c r="N470" t="s">
        <v>1458</v>
      </c>
      <c r="O470" t="s">
        <v>1458</v>
      </c>
    </row>
    <row r="471" spans="1:15">
      <c r="A471" t="s">
        <v>2007</v>
      </c>
      <c r="B471" t="str">
        <f t="shared" si="7"/>
        <v>31406</v>
      </c>
      <c r="C471" t="s">
        <v>1458</v>
      </c>
      <c r="D471" t="s">
        <v>1458</v>
      </c>
      <c r="E471" t="s">
        <v>1458</v>
      </c>
      <c r="F471" t="s">
        <v>1458</v>
      </c>
      <c r="G471" t="s">
        <v>1458</v>
      </c>
      <c r="H471" t="s">
        <v>1458</v>
      </c>
      <c r="I471" t="s">
        <v>1458</v>
      </c>
      <c r="J471" t="s">
        <v>1458</v>
      </c>
      <c r="K471" t="s">
        <v>1458</v>
      </c>
      <c r="L471" t="s">
        <v>1458</v>
      </c>
      <c r="M471" t="s">
        <v>1458</v>
      </c>
      <c r="N471" t="s">
        <v>1458</v>
      </c>
      <c r="O471" t="s">
        <v>1458</v>
      </c>
    </row>
    <row r="472" spans="1:15">
      <c r="A472" t="s">
        <v>1551</v>
      </c>
      <c r="B472" t="str">
        <f t="shared" si="7"/>
        <v>31407</v>
      </c>
      <c r="C472" t="s">
        <v>1458</v>
      </c>
      <c r="D472" t="s">
        <v>1458</v>
      </c>
      <c r="E472" t="s">
        <v>1458</v>
      </c>
      <c r="F472" t="s">
        <v>1458</v>
      </c>
      <c r="G472" t="s">
        <v>1458</v>
      </c>
      <c r="H472">
        <v>1</v>
      </c>
      <c r="I472" t="s">
        <v>1458</v>
      </c>
      <c r="J472" t="s">
        <v>1458</v>
      </c>
      <c r="K472">
        <v>1</v>
      </c>
      <c r="L472">
        <v>1</v>
      </c>
      <c r="M472" t="s">
        <v>1458</v>
      </c>
      <c r="N472" t="s">
        <v>1458</v>
      </c>
      <c r="O472">
        <v>3</v>
      </c>
    </row>
    <row r="473" spans="1:15">
      <c r="A473" t="s">
        <v>2008</v>
      </c>
      <c r="B473" t="str">
        <f t="shared" si="7"/>
        <v>31408</v>
      </c>
      <c r="C473" t="s">
        <v>1458</v>
      </c>
      <c r="D473" t="s">
        <v>1458</v>
      </c>
      <c r="E473" t="s">
        <v>1458</v>
      </c>
      <c r="F473" t="s">
        <v>1458</v>
      </c>
      <c r="G473" t="s">
        <v>1458</v>
      </c>
      <c r="H473" t="s">
        <v>1458</v>
      </c>
      <c r="I473" t="s">
        <v>1458</v>
      </c>
      <c r="J473" t="s">
        <v>1458</v>
      </c>
      <c r="K473" t="s">
        <v>1458</v>
      </c>
      <c r="L473" t="s">
        <v>1458</v>
      </c>
      <c r="M473" t="s">
        <v>1458</v>
      </c>
      <c r="N473" t="s">
        <v>1458</v>
      </c>
      <c r="O473" t="s">
        <v>1458</v>
      </c>
    </row>
    <row r="474" spans="1:15">
      <c r="A474" t="s">
        <v>2009</v>
      </c>
      <c r="B474" t="str">
        <f t="shared" si="7"/>
        <v>31408</v>
      </c>
      <c r="C474" t="s">
        <v>1458</v>
      </c>
      <c r="D474" t="s">
        <v>1458</v>
      </c>
      <c r="E474" t="s">
        <v>1458</v>
      </c>
      <c r="F474" t="s">
        <v>1458</v>
      </c>
      <c r="G474" t="s">
        <v>1458</v>
      </c>
      <c r="H474" t="s">
        <v>1458</v>
      </c>
      <c r="I474" t="s">
        <v>1458</v>
      </c>
      <c r="J474" t="s">
        <v>1458</v>
      </c>
      <c r="K474" t="s">
        <v>1458</v>
      </c>
      <c r="L474" t="s">
        <v>1458</v>
      </c>
      <c r="M474" t="s">
        <v>1458</v>
      </c>
      <c r="N474" t="s">
        <v>1458</v>
      </c>
      <c r="O474" t="s">
        <v>1458</v>
      </c>
    </row>
    <row r="475" spans="1:15">
      <c r="A475" t="s">
        <v>2010</v>
      </c>
      <c r="B475" t="str">
        <f t="shared" si="7"/>
        <v>31409</v>
      </c>
      <c r="C475" t="s">
        <v>1458</v>
      </c>
      <c r="D475" t="s">
        <v>1458</v>
      </c>
      <c r="E475" t="s">
        <v>1458</v>
      </c>
      <c r="F475" t="s">
        <v>1458</v>
      </c>
      <c r="G475" t="s">
        <v>1458</v>
      </c>
      <c r="H475" t="s">
        <v>1458</v>
      </c>
      <c r="I475" t="s">
        <v>1458</v>
      </c>
      <c r="J475" t="s">
        <v>1458</v>
      </c>
      <c r="K475" t="s">
        <v>1458</v>
      </c>
      <c r="L475" t="s">
        <v>1458</v>
      </c>
      <c r="M475" t="s">
        <v>1458</v>
      </c>
      <c r="N475" t="s">
        <v>1458</v>
      </c>
      <c r="O475" t="s">
        <v>1458</v>
      </c>
    </row>
    <row r="476" spans="1:15">
      <c r="A476" t="s">
        <v>2011</v>
      </c>
      <c r="B476" t="str">
        <f t="shared" si="7"/>
        <v>31410</v>
      </c>
      <c r="C476" t="s">
        <v>1458</v>
      </c>
      <c r="D476" t="s">
        <v>1458</v>
      </c>
      <c r="E476" t="s">
        <v>1458</v>
      </c>
      <c r="F476" t="s">
        <v>1458</v>
      </c>
      <c r="G476" t="s">
        <v>1458</v>
      </c>
      <c r="H476" t="s">
        <v>1458</v>
      </c>
      <c r="I476" t="s">
        <v>1458</v>
      </c>
      <c r="J476" t="s">
        <v>1458</v>
      </c>
      <c r="K476" t="s">
        <v>1458</v>
      </c>
      <c r="L476" t="s">
        <v>1458</v>
      </c>
      <c r="M476" t="s">
        <v>1458</v>
      </c>
      <c r="N476" t="s">
        <v>1458</v>
      </c>
      <c r="O476" t="s">
        <v>1458</v>
      </c>
    </row>
    <row r="477" spans="1:15">
      <c r="A477" t="s">
        <v>2012</v>
      </c>
      <c r="B477" t="str">
        <f t="shared" si="7"/>
        <v>31411</v>
      </c>
      <c r="C477" t="s">
        <v>1458</v>
      </c>
      <c r="D477" t="s">
        <v>1458</v>
      </c>
      <c r="E477" t="s">
        <v>1458</v>
      </c>
      <c r="F477" t="s">
        <v>1458</v>
      </c>
      <c r="G477" t="s">
        <v>1458</v>
      </c>
      <c r="H477" t="s">
        <v>1458</v>
      </c>
      <c r="I477" t="s">
        <v>1458</v>
      </c>
      <c r="J477" t="s">
        <v>1458</v>
      </c>
      <c r="K477" t="s">
        <v>1458</v>
      </c>
      <c r="L477" t="s">
        <v>1458</v>
      </c>
      <c r="M477" t="s">
        <v>1458</v>
      </c>
      <c r="N477" t="s">
        <v>1458</v>
      </c>
      <c r="O477" t="s">
        <v>1458</v>
      </c>
    </row>
    <row r="478" spans="1:15">
      <c r="A478" t="s">
        <v>2013</v>
      </c>
      <c r="B478" t="str">
        <f t="shared" si="7"/>
        <v>31412</v>
      </c>
      <c r="C478" t="s">
        <v>1458</v>
      </c>
      <c r="D478" t="s">
        <v>1458</v>
      </c>
      <c r="E478" t="s">
        <v>1458</v>
      </c>
      <c r="F478" t="s">
        <v>1458</v>
      </c>
      <c r="G478" t="s">
        <v>1458</v>
      </c>
      <c r="H478" t="s">
        <v>1458</v>
      </c>
      <c r="I478" t="s">
        <v>1458</v>
      </c>
      <c r="J478" t="s">
        <v>1458</v>
      </c>
      <c r="K478" t="s">
        <v>1458</v>
      </c>
      <c r="L478" t="s">
        <v>1458</v>
      </c>
      <c r="M478" t="s">
        <v>1458</v>
      </c>
      <c r="N478" t="s">
        <v>1458</v>
      </c>
      <c r="O478" t="s">
        <v>1458</v>
      </c>
    </row>
    <row r="479" spans="1:15">
      <c r="A479" t="s">
        <v>1552</v>
      </c>
      <c r="B479" t="str">
        <f t="shared" si="7"/>
        <v>31413</v>
      </c>
      <c r="C479" t="s">
        <v>1458</v>
      </c>
      <c r="D479" t="s">
        <v>1458</v>
      </c>
      <c r="E479" t="s">
        <v>1458</v>
      </c>
      <c r="F479" t="s">
        <v>1458</v>
      </c>
      <c r="G479" t="s">
        <v>1458</v>
      </c>
      <c r="H479" t="s">
        <v>1458</v>
      </c>
      <c r="I479" t="s">
        <v>1458</v>
      </c>
      <c r="J479" t="s">
        <v>1458</v>
      </c>
      <c r="K479" t="s">
        <v>1458</v>
      </c>
      <c r="L479" t="s">
        <v>1458</v>
      </c>
      <c r="M479">
        <v>1</v>
      </c>
      <c r="N479" t="s">
        <v>1458</v>
      </c>
      <c r="O479">
        <v>1</v>
      </c>
    </row>
    <row r="480" spans="1:15">
      <c r="A480" t="s">
        <v>2014</v>
      </c>
      <c r="B480" t="str">
        <f t="shared" si="7"/>
        <v>31414</v>
      </c>
      <c r="C480" t="s">
        <v>1458</v>
      </c>
      <c r="D480" t="s">
        <v>1458</v>
      </c>
      <c r="E480" t="s">
        <v>1458</v>
      </c>
      <c r="F480" t="s">
        <v>1458</v>
      </c>
      <c r="G480" t="s">
        <v>1458</v>
      </c>
      <c r="H480" t="s">
        <v>1458</v>
      </c>
      <c r="I480" t="s">
        <v>1458</v>
      </c>
      <c r="J480" t="s">
        <v>1458</v>
      </c>
      <c r="K480" t="s">
        <v>1458</v>
      </c>
      <c r="L480" t="s">
        <v>1458</v>
      </c>
      <c r="M480" t="s">
        <v>1458</v>
      </c>
      <c r="N480" t="s">
        <v>1458</v>
      </c>
      <c r="O480" t="s">
        <v>1458</v>
      </c>
    </row>
    <row r="481" spans="1:15">
      <c r="A481" t="s">
        <v>2015</v>
      </c>
      <c r="B481" t="str">
        <f t="shared" si="7"/>
        <v>31415</v>
      </c>
      <c r="C481" t="s">
        <v>1458</v>
      </c>
      <c r="D481" t="s">
        <v>1458</v>
      </c>
      <c r="E481" t="s">
        <v>1458</v>
      </c>
      <c r="F481" t="s">
        <v>1458</v>
      </c>
      <c r="G481" t="s">
        <v>1458</v>
      </c>
      <c r="H481" t="s">
        <v>1458</v>
      </c>
      <c r="I481" t="s">
        <v>1458</v>
      </c>
      <c r="J481" t="s">
        <v>1458</v>
      </c>
      <c r="K481" t="s">
        <v>1458</v>
      </c>
      <c r="L481" t="s">
        <v>1458</v>
      </c>
      <c r="M481" t="s">
        <v>1458</v>
      </c>
      <c r="N481" t="s">
        <v>1458</v>
      </c>
      <c r="O481" t="s">
        <v>1458</v>
      </c>
    </row>
    <row r="482" spans="1:15">
      <c r="A482" t="s">
        <v>2016</v>
      </c>
      <c r="B482" t="str">
        <f t="shared" si="7"/>
        <v>31416</v>
      </c>
      <c r="C482" t="s">
        <v>1458</v>
      </c>
      <c r="D482" t="s">
        <v>1458</v>
      </c>
      <c r="E482" t="s">
        <v>1458</v>
      </c>
      <c r="F482" t="s">
        <v>1458</v>
      </c>
      <c r="G482" t="s">
        <v>1458</v>
      </c>
      <c r="H482" t="s">
        <v>1458</v>
      </c>
      <c r="I482" t="s">
        <v>1458</v>
      </c>
      <c r="J482" t="s">
        <v>1458</v>
      </c>
      <c r="K482" t="s">
        <v>1458</v>
      </c>
      <c r="L482" t="s">
        <v>1458</v>
      </c>
      <c r="M482" t="s">
        <v>1458</v>
      </c>
      <c r="N482" t="s">
        <v>1458</v>
      </c>
      <c r="O482" t="s">
        <v>1458</v>
      </c>
    </row>
    <row r="483" spans="1:15">
      <c r="A483" t="s">
        <v>2017</v>
      </c>
      <c r="B483" t="str">
        <f t="shared" si="7"/>
        <v>31417</v>
      </c>
      <c r="C483" t="s">
        <v>1458</v>
      </c>
      <c r="D483" t="s">
        <v>1458</v>
      </c>
      <c r="E483" t="s">
        <v>1458</v>
      </c>
      <c r="F483" t="s">
        <v>1458</v>
      </c>
      <c r="G483" t="s">
        <v>1458</v>
      </c>
      <c r="H483" t="s">
        <v>1458</v>
      </c>
      <c r="I483" t="s">
        <v>1458</v>
      </c>
      <c r="J483" t="s">
        <v>1458</v>
      </c>
      <c r="K483" t="s">
        <v>1458</v>
      </c>
      <c r="L483" t="s">
        <v>1458</v>
      </c>
      <c r="M483" t="s">
        <v>1458</v>
      </c>
      <c r="N483" t="s">
        <v>1458</v>
      </c>
      <c r="O483" t="s">
        <v>1458</v>
      </c>
    </row>
    <row r="484" spans="1:15">
      <c r="A484" t="s">
        <v>2018</v>
      </c>
      <c r="B484" t="str">
        <f t="shared" si="7"/>
        <v>31418</v>
      </c>
      <c r="C484" t="s">
        <v>1458</v>
      </c>
      <c r="D484" t="s">
        <v>1458</v>
      </c>
      <c r="E484" t="s">
        <v>1458</v>
      </c>
      <c r="F484" t="s">
        <v>1458</v>
      </c>
      <c r="G484" t="s">
        <v>1458</v>
      </c>
      <c r="H484" t="s">
        <v>1458</v>
      </c>
      <c r="I484" t="s">
        <v>1458</v>
      </c>
      <c r="J484" t="s">
        <v>1458</v>
      </c>
      <c r="K484">
        <v>1</v>
      </c>
      <c r="L484" t="s">
        <v>1458</v>
      </c>
      <c r="M484" t="s">
        <v>1458</v>
      </c>
      <c r="N484" t="s">
        <v>1458</v>
      </c>
      <c r="O484">
        <v>1</v>
      </c>
    </row>
    <row r="485" spans="1:15">
      <c r="A485" t="s">
        <v>2019</v>
      </c>
      <c r="B485" t="str">
        <f t="shared" si="7"/>
        <v>31419</v>
      </c>
      <c r="C485" t="s">
        <v>1458</v>
      </c>
      <c r="D485" t="s">
        <v>1458</v>
      </c>
      <c r="E485" t="s">
        <v>1458</v>
      </c>
      <c r="F485" t="s">
        <v>1458</v>
      </c>
      <c r="G485" t="s">
        <v>1458</v>
      </c>
      <c r="H485" t="s">
        <v>1458</v>
      </c>
      <c r="I485">
        <v>1</v>
      </c>
      <c r="J485" t="s">
        <v>1458</v>
      </c>
      <c r="K485" t="s">
        <v>1458</v>
      </c>
      <c r="L485" t="s">
        <v>1458</v>
      </c>
      <c r="M485" t="s">
        <v>1458</v>
      </c>
      <c r="N485" t="s">
        <v>1458</v>
      </c>
      <c r="O485">
        <v>1</v>
      </c>
    </row>
    <row r="486" spans="1:15">
      <c r="A486" t="s">
        <v>1553</v>
      </c>
      <c r="B486" t="str">
        <f t="shared" si="7"/>
        <v>31420</v>
      </c>
      <c r="C486" t="s">
        <v>1458</v>
      </c>
      <c r="D486" t="s">
        <v>1458</v>
      </c>
      <c r="E486" t="s">
        <v>1458</v>
      </c>
      <c r="F486" t="s">
        <v>1458</v>
      </c>
      <c r="G486">
        <v>2</v>
      </c>
      <c r="H486">
        <v>4</v>
      </c>
      <c r="I486" t="s">
        <v>1458</v>
      </c>
      <c r="J486" t="s">
        <v>1458</v>
      </c>
      <c r="K486">
        <v>1</v>
      </c>
      <c r="L486">
        <v>2</v>
      </c>
      <c r="M486">
        <v>1</v>
      </c>
      <c r="N486">
        <v>1</v>
      </c>
      <c r="O486">
        <v>11</v>
      </c>
    </row>
    <row r="487" spans="1:15">
      <c r="A487" t="s">
        <v>1554</v>
      </c>
      <c r="B487" t="str">
        <f t="shared" si="7"/>
        <v>31421</v>
      </c>
      <c r="C487" t="s">
        <v>1458</v>
      </c>
      <c r="D487" t="s">
        <v>1458</v>
      </c>
      <c r="E487" t="s">
        <v>1458</v>
      </c>
      <c r="F487">
        <v>1</v>
      </c>
      <c r="G487" t="s">
        <v>1458</v>
      </c>
      <c r="H487" t="s">
        <v>1458</v>
      </c>
      <c r="I487" t="s">
        <v>1458</v>
      </c>
      <c r="J487" t="s">
        <v>1458</v>
      </c>
      <c r="K487" t="s">
        <v>1458</v>
      </c>
      <c r="L487" t="s">
        <v>1458</v>
      </c>
      <c r="M487" t="s">
        <v>1458</v>
      </c>
      <c r="N487" t="s">
        <v>1458</v>
      </c>
      <c r="O487">
        <v>1</v>
      </c>
    </row>
    <row r="488" spans="1:15">
      <c r="A488" t="s">
        <v>1555</v>
      </c>
      <c r="B488" t="str">
        <f t="shared" si="7"/>
        <v>31422</v>
      </c>
      <c r="C488" t="s">
        <v>1458</v>
      </c>
      <c r="D488" t="s">
        <v>1458</v>
      </c>
      <c r="E488" t="s">
        <v>1458</v>
      </c>
      <c r="F488" t="s">
        <v>1458</v>
      </c>
      <c r="G488" t="s">
        <v>1458</v>
      </c>
      <c r="H488" t="s">
        <v>1458</v>
      </c>
      <c r="I488" t="s">
        <v>1458</v>
      </c>
      <c r="J488" t="s">
        <v>1458</v>
      </c>
      <c r="K488" t="s">
        <v>1458</v>
      </c>
      <c r="L488" t="s">
        <v>1458</v>
      </c>
      <c r="M488" t="s">
        <v>1458</v>
      </c>
      <c r="N488" t="s">
        <v>1458</v>
      </c>
      <c r="O488" t="s">
        <v>1458</v>
      </c>
    </row>
    <row r="489" spans="1:15">
      <c r="A489" t="s">
        <v>1556</v>
      </c>
      <c r="B489" t="str">
        <f t="shared" si="7"/>
        <v>31422</v>
      </c>
      <c r="C489" t="s">
        <v>1458</v>
      </c>
      <c r="D489" t="s">
        <v>1458</v>
      </c>
      <c r="E489" t="s">
        <v>1458</v>
      </c>
      <c r="F489" t="s">
        <v>1458</v>
      </c>
      <c r="G489" t="s">
        <v>1458</v>
      </c>
      <c r="H489" t="s">
        <v>1458</v>
      </c>
      <c r="I489" t="s">
        <v>1458</v>
      </c>
      <c r="J489" t="s">
        <v>1458</v>
      </c>
      <c r="K489" t="s">
        <v>1458</v>
      </c>
      <c r="L489" t="s">
        <v>1458</v>
      </c>
      <c r="M489" t="s">
        <v>1458</v>
      </c>
      <c r="N489" t="s">
        <v>1458</v>
      </c>
      <c r="O489" t="s">
        <v>1458</v>
      </c>
    </row>
    <row r="490" spans="1:15">
      <c r="A490" t="s">
        <v>2020</v>
      </c>
      <c r="B490" t="str">
        <f t="shared" si="7"/>
        <v>31423</v>
      </c>
      <c r="C490" t="s">
        <v>1458</v>
      </c>
      <c r="D490" t="s">
        <v>1458</v>
      </c>
      <c r="E490" t="s">
        <v>1458</v>
      </c>
      <c r="F490" t="s">
        <v>1458</v>
      </c>
      <c r="G490" t="s">
        <v>1458</v>
      </c>
      <c r="H490" t="s">
        <v>1458</v>
      </c>
      <c r="I490" t="s">
        <v>1458</v>
      </c>
      <c r="J490" t="s">
        <v>1458</v>
      </c>
      <c r="K490" t="s">
        <v>1458</v>
      </c>
      <c r="L490" t="s">
        <v>1458</v>
      </c>
      <c r="M490" t="s">
        <v>1458</v>
      </c>
      <c r="N490" t="s">
        <v>1458</v>
      </c>
      <c r="O490" t="s">
        <v>1458</v>
      </c>
    </row>
    <row r="491" spans="1:15">
      <c r="A491" t="s">
        <v>2021</v>
      </c>
      <c r="B491" t="str">
        <f t="shared" si="7"/>
        <v>31424</v>
      </c>
      <c r="C491" t="s">
        <v>1458</v>
      </c>
      <c r="D491" t="s">
        <v>1458</v>
      </c>
      <c r="E491" t="s">
        <v>1458</v>
      </c>
      <c r="F491" t="s">
        <v>1458</v>
      </c>
      <c r="G491" t="s">
        <v>1458</v>
      </c>
      <c r="H491" t="s">
        <v>1458</v>
      </c>
      <c r="I491" t="s">
        <v>1458</v>
      </c>
      <c r="J491" t="s">
        <v>1458</v>
      </c>
      <c r="K491" t="s">
        <v>1458</v>
      </c>
      <c r="L491" t="s">
        <v>1458</v>
      </c>
      <c r="M491" t="s">
        <v>1458</v>
      </c>
      <c r="N491" t="s">
        <v>1458</v>
      </c>
      <c r="O491" t="s">
        <v>1458</v>
      </c>
    </row>
    <row r="492" spans="1:15">
      <c r="A492" t="s">
        <v>2022</v>
      </c>
      <c r="B492" t="str">
        <f t="shared" si="7"/>
        <v>31425</v>
      </c>
      <c r="C492" t="s">
        <v>1458</v>
      </c>
      <c r="D492" t="s">
        <v>1458</v>
      </c>
      <c r="E492" t="s">
        <v>1458</v>
      </c>
      <c r="F492" t="s">
        <v>1458</v>
      </c>
      <c r="G492" t="s">
        <v>1458</v>
      </c>
      <c r="H492" t="s">
        <v>1458</v>
      </c>
      <c r="I492" t="s">
        <v>1458</v>
      </c>
      <c r="J492" t="s">
        <v>1458</v>
      </c>
      <c r="K492" t="s">
        <v>1458</v>
      </c>
      <c r="L492" t="s">
        <v>1458</v>
      </c>
      <c r="M492" t="s">
        <v>1458</v>
      </c>
      <c r="N492" t="s">
        <v>1458</v>
      </c>
      <c r="O492" t="s">
        <v>1458</v>
      </c>
    </row>
    <row r="493" spans="1:15">
      <c r="A493" t="s">
        <v>2023</v>
      </c>
      <c r="B493" t="str">
        <f t="shared" si="7"/>
        <v>31426</v>
      </c>
      <c r="C493" t="s">
        <v>1458</v>
      </c>
      <c r="D493" t="s">
        <v>1458</v>
      </c>
      <c r="E493" t="s">
        <v>1458</v>
      </c>
      <c r="F493" t="s">
        <v>1458</v>
      </c>
      <c r="G493" t="s">
        <v>1458</v>
      </c>
      <c r="H493" t="s">
        <v>1458</v>
      </c>
      <c r="I493" t="s">
        <v>1458</v>
      </c>
      <c r="J493" t="s">
        <v>1458</v>
      </c>
      <c r="K493" t="s">
        <v>1458</v>
      </c>
      <c r="L493" t="s">
        <v>1458</v>
      </c>
      <c r="M493" t="s">
        <v>1458</v>
      </c>
      <c r="N493" t="s">
        <v>1458</v>
      </c>
      <c r="O493" t="s">
        <v>1458</v>
      </c>
    </row>
    <row r="494" spans="1:15">
      <c r="A494" t="s">
        <v>1557</v>
      </c>
      <c r="B494" t="str">
        <f t="shared" si="7"/>
        <v>31427</v>
      </c>
      <c r="C494" t="s">
        <v>1458</v>
      </c>
      <c r="D494" t="s">
        <v>1458</v>
      </c>
      <c r="E494" t="s">
        <v>1458</v>
      </c>
      <c r="F494" t="s">
        <v>1458</v>
      </c>
      <c r="G494" t="s">
        <v>1458</v>
      </c>
      <c r="H494" t="s">
        <v>1458</v>
      </c>
      <c r="I494" t="s">
        <v>1458</v>
      </c>
      <c r="J494" t="s">
        <v>1458</v>
      </c>
      <c r="K494" t="s">
        <v>1458</v>
      </c>
      <c r="L494" t="s">
        <v>1458</v>
      </c>
      <c r="M494" t="s">
        <v>1458</v>
      </c>
      <c r="N494" t="s">
        <v>1458</v>
      </c>
      <c r="O494" t="s">
        <v>1458</v>
      </c>
    </row>
    <row r="495" spans="1:15">
      <c r="A495" t="s">
        <v>2024</v>
      </c>
      <c r="B495" t="str">
        <f t="shared" si="7"/>
        <v>31428</v>
      </c>
      <c r="C495" t="s">
        <v>1458</v>
      </c>
      <c r="D495" t="s">
        <v>1458</v>
      </c>
      <c r="E495" t="s">
        <v>1458</v>
      </c>
      <c r="F495" t="s">
        <v>1458</v>
      </c>
      <c r="G495" t="s">
        <v>1458</v>
      </c>
      <c r="H495" t="s">
        <v>1458</v>
      </c>
      <c r="I495" t="s">
        <v>1458</v>
      </c>
      <c r="J495" t="s">
        <v>1458</v>
      </c>
      <c r="K495" t="s">
        <v>1458</v>
      </c>
      <c r="L495" t="s">
        <v>1458</v>
      </c>
      <c r="M495" t="s">
        <v>1458</v>
      </c>
      <c r="N495" t="s">
        <v>1458</v>
      </c>
      <c r="O495" t="s">
        <v>1458</v>
      </c>
    </row>
    <row r="496" spans="1:15">
      <c r="A496" t="s">
        <v>1558</v>
      </c>
      <c r="B496" t="str">
        <f t="shared" si="7"/>
        <v>31429</v>
      </c>
      <c r="C496" t="s">
        <v>1458</v>
      </c>
      <c r="D496" t="s">
        <v>1458</v>
      </c>
      <c r="E496" t="s">
        <v>1458</v>
      </c>
      <c r="F496" t="s">
        <v>1458</v>
      </c>
      <c r="G496" t="s">
        <v>1458</v>
      </c>
      <c r="H496" t="s">
        <v>1458</v>
      </c>
      <c r="I496" t="s">
        <v>1458</v>
      </c>
      <c r="J496" t="s">
        <v>1458</v>
      </c>
      <c r="K496" t="s">
        <v>1458</v>
      </c>
      <c r="L496" t="s">
        <v>1458</v>
      </c>
      <c r="M496" t="s">
        <v>1458</v>
      </c>
      <c r="N496" t="s">
        <v>1458</v>
      </c>
      <c r="O496" t="s">
        <v>1458</v>
      </c>
    </row>
    <row r="497" spans="1:15">
      <c r="A497" t="s">
        <v>2025</v>
      </c>
      <c r="B497" t="str">
        <f t="shared" si="7"/>
        <v>31430</v>
      </c>
      <c r="C497" t="s">
        <v>1458</v>
      </c>
      <c r="D497" t="s">
        <v>1458</v>
      </c>
      <c r="E497" t="s">
        <v>1458</v>
      </c>
      <c r="F497" t="s">
        <v>1458</v>
      </c>
      <c r="G497" t="s">
        <v>1458</v>
      </c>
      <c r="H497" t="s">
        <v>1458</v>
      </c>
      <c r="I497" t="s">
        <v>1458</v>
      </c>
      <c r="J497" t="s">
        <v>1458</v>
      </c>
      <c r="K497" t="s">
        <v>1458</v>
      </c>
      <c r="L497" t="s">
        <v>1458</v>
      </c>
      <c r="M497" t="s">
        <v>1458</v>
      </c>
      <c r="N497" t="s">
        <v>1458</v>
      </c>
      <c r="O497" t="s">
        <v>1458</v>
      </c>
    </row>
    <row r="498" spans="1:15">
      <c r="A498" t="s">
        <v>2026</v>
      </c>
      <c r="B498" t="str">
        <f t="shared" si="7"/>
        <v>31431</v>
      </c>
      <c r="C498" t="s">
        <v>1458</v>
      </c>
      <c r="D498" t="s">
        <v>1458</v>
      </c>
      <c r="E498" t="s">
        <v>1458</v>
      </c>
      <c r="F498" t="s">
        <v>1458</v>
      </c>
      <c r="G498" t="s">
        <v>1458</v>
      </c>
      <c r="H498" t="s">
        <v>1458</v>
      </c>
      <c r="I498" t="s">
        <v>1458</v>
      </c>
      <c r="J498" t="s">
        <v>1458</v>
      </c>
      <c r="K498" t="s">
        <v>1458</v>
      </c>
      <c r="L498" t="s">
        <v>1458</v>
      </c>
      <c r="M498" t="s">
        <v>1458</v>
      </c>
      <c r="N498" t="s">
        <v>1458</v>
      </c>
      <c r="O498" t="s">
        <v>1458</v>
      </c>
    </row>
    <row r="499" spans="1:15">
      <c r="A499" t="s">
        <v>2027</v>
      </c>
      <c r="B499" t="str">
        <f t="shared" si="7"/>
        <v>31431</v>
      </c>
      <c r="C499" t="s">
        <v>1458</v>
      </c>
      <c r="D499" t="s">
        <v>1458</v>
      </c>
      <c r="E499" t="s">
        <v>1458</v>
      </c>
      <c r="F499" t="s">
        <v>1458</v>
      </c>
      <c r="G499" t="s">
        <v>1458</v>
      </c>
      <c r="H499" t="s">
        <v>1458</v>
      </c>
      <c r="I499" t="s">
        <v>1458</v>
      </c>
      <c r="J499" t="s">
        <v>1458</v>
      </c>
      <c r="K499" t="s">
        <v>1458</v>
      </c>
      <c r="L499" t="s">
        <v>1458</v>
      </c>
      <c r="M499" t="s">
        <v>1458</v>
      </c>
      <c r="N499" t="s">
        <v>1458</v>
      </c>
      <c r="O499" t="s">
        <v>1458</v>
      </c>
    </row>
    <row r="500" spans="1:15">
      <c r="A500" t="s">
        <v>2028</v>
      </c>
      <c r="B500" t="str">
        <f t="shared" si="7"/>
        <v>31432</v>
      </c>
      <c r="C500" t="s">
        <v>1458</v>
      </c>
      <c r="D500" t="s">
        <v>1458</v>
      </c>
      <c r="E500" t="s">
        <v>1458</v>
      </c>
      <c r="F500" t="s">
        <v>1458</v>
      </c>
      <c r="G500" t="s">
        <v>1458</v>
      </c>
      <c r="H500" t="s">
        <v>1458</v>
      </c>
      <c r="I500" t="s">
        <v>1458</v>
      </c>
      <c r="J500" t="s">
        <v>1458</v>
      </c>
      <c r="K500" t="s">
        <v>1458</v>
      </c>
      <c r="L500" t="s">
        <v>1458</v>
      </c>
      <c r="M500" t="s">
        <v>1458</v>
      </c>
      <c r="N500" t="s">
        <v>1458</v>
      </c>
      <c r="O500" t="s">
        <v>1458</v>
      </c>
    </row>
    <row r="501" spans="1:15">
      <c r="A501" t="s">
        <v>1559</v>
      </c>
      <c r="B501" t="str">
        <f t="shared" si="7"/>
        <v>31433</v>
      </c>
      <c r="C501">
        <v>4</v>
      </c>
      <c r="D501">
        <v>1</v>
      </c>
      <c r="E501" t="s">
        <v>1458</v>
      </c>
      <c r="F501">
        <v>2</v>
      </c>
      <c r="G501">
        <v>2</v>
      </c>
      <c r="H501">
        <v>2</v>
      </c>
      <c r="I501">
        <v>1</v>
      </c>
      <c r="J501">
        <v>3</v>
      </c>
      <c r="K501">
        <v>8</v>
      </c>
      <c r="L501">
        <v>15</v>
      </c>
      <c r="M501">
        <v>11</v>
      </c>
      <c r="N501">
        <v>27</v>
      </c>
      <c r="O501">
        <v>76</v>
      </c>
    </row>
    <row r="502" spans="1:15">
      <c r="A502" t="s">
        <v>2029</v>
      </c>
      <c r="B502" t="str">
        <f t="shared" si="7"/>
        <v>31434</v>
      </c>
      <c r="C502" t="s">
        <v>1458</v>
      </c>
      <c r="D502" t="s">
        <v>1458</v>
      </c>
      <c r="E502" t="s">
        <v>1458</v>
      </c>
      <c r="F502" t="s">
        <v>1458</v>
      </c>
      <c r="G502" t="s">
        <v>1458</v>
      </c>
      <c r="H502" t="s">
        <v>1458</v>
      </c>
      <c r="I502" t="s">
        <v>1458</v>
      </c>
      <c r="J502" t="s">
        <v>1458</v>
      </c>
      <c r="K502" t="s">
        <v>1458</v>
      </c>
      <c r="L502" t="s">
        <v>1458</v>
      </c>
      <c r="M502" t="s">
        <v>1458</v>
      </c>
      <c r="N502" t="s">
        <v>1458</v>
      </c>
      <c r="O502" t="s">
        <v>1458</v>
      </c>
    </row>
    <row r="503" spans="1:15">
      <c r="A503" t="s">
        <v>2030</v>
      </c>
      <c r="B503" t="str">
        <f t="shared" si="7"/>
        <v>31434</v>
      </c>
      <c r="C503" t="s">
        <v>1458</v>
      </c>
      <c r="D503" t="s">
        <v>1458</v>
      </c>
      <c r="E503" t="s">
        <v>1458</v>
      </c>
      <c r="F503" t="s">
        <v>1458</v>
      </c>
      <c r="G503" t="s">
        <v>1458</v>
      </c>
      <c r="H503" t="s">
        <v>1458</v>
      </c>
      <c r="I503" t="s">
        <v>1458</v>
      </c>
      <c r="J503" t="s">
        <v>1458</v>
      </c>
      <c r="K503" t="s">
        <v>1458</v>
      </c>
      <c r="L503" t="s">
        <v>1458</v>
      </c>
      <c r="M503" t="s">
        <v>1458</v>
      </c>
      <c r="N503" t="s">
        <v>1458</v>
      </c>
      <c r="O503" t="s">
        <v>1458</v>
      </c>
    </row>
    <row r="504" spans="1:15">
      <c r="A504" t="s">
        <v>2031</v>
      </c>
      <c r="B504" t="str">
        <f t="shared" si="7"/>
        <v>31435</v>
      </c>
      <c r="C504" t="s">
        <v>1458</v>
      </c>
      <c r="D504" t="s">
        <v>1458</v>
      </c>
      <c r="E504" t="s">
        <v>1458</v>
      </c>
      <c r="F504" t="s">
        <v>1458</v>
      </c>
      <c r="G504" t="s">
        <v>1458</v>
      </c>
      <c r="H504" t="s">
        <v>1458</v>
      </c>
      <c r="I504" t="s">
        <v>1458</v>
      </c>
      <c r="J504" t="s">
        <v>1458</v>
      </c>
      <c r="K504" t="s">
        <v>1458</v>
      </c>
      <c r="L504" t="s">
        <v>1458</v>
      </c>
      <c r="M504" t="s">
        <v>1458</v>
      </c>
      <c r="N504" t="s">
        <v>1458</v>
      </c>
      <c r="O504" t="s">
        <v>1458</v>
      </c>
    </row>
    <row r="505" spans="1:15">
      <c r="A505" t="s">
        <v>2032</v>
      </c>
      <c r="B505" t="str">
        <f t="shared" si="7"/>
        <v>31436</v>
      </c>
      <c r="C505" t="s">
        <v>1458</v>
      </c>
      <c r="D505" t="s">
        <v>1458</v>
      </c>
      <c r="E505" t="s">
        <v>1458</v>
      </c>
      <c r="F505" t="s">
        <v>1458</v>
      </c>
      <c r="G505" t="s">
        <v>1458</v>
      </c>
      <c r="H505" t="s">
        <v>1458</v>
      </c>
      <c r="I505" t="s">
        <v>1458</v>
      </c>
      <c r="J505" t="s">
        <v>1458</v>
      </c>
      <c r="K505" t="s">
        <v>1458</v>
      </c>
      <c r="L505" t="s">
        <v>1458</v>
      </c>
      <c r="M505" t="s">
        <v>1458</v>
      </c>
      <c r="N505" t="s">
        <v>1458</v>
      </c>
      <c r="O505" t="s">
        <v>1458</v>
      </c>
    </row>
    <row r="506" spans="1:15">
      <c r="A506" t="s">
        <v>1560</v>
      </c>
      <c r="B506" t="str">
        <f t="shared" si="7"/>
        <v>31437</v>
      </c>
      <c r="C506" t="s">
        <v>1458</v>
      </c>
      <c r="D506" t="s">
        <v>1458</v>
      </c>
      <c r="E506" t="s">
        <v>1458</v>
      </c>
      <c r="F506" t="s">
        <v>1458</v>
      </c>
      <c r="G506" t="s">
        <v>1458</v>
      </c>
      <c r="H506" t="s">
        <v>1458</v>
      </c>
      <c r="I506" t="s">
        <v>1458</v>
      </c>
      <c r="J506" t="s">
        <v>1458</v>
      </c>
      <c r="K506" t="s">
        <v>1458</v>
      </c>
      <c r="L506" t="s">
        <v>1458</v>
      </c>
      <c r="M506" t="s">
        <v>1458</v>
      </c>
      <c r="N506" t="s">
        <v>1458</v>
      </c>
      <c r="O506" t="s">
        <v>1458</v>
      </c>
    </row>
    <row r="507" spans="1:15">
      <c r="A507" t="s">
        <v>2033</v>
      </c>
      <c r="B507" t="str">
        <f t="shared" si="7"/>
        <v>31438</v>
      </c>
      <c r="C507" t="s">
        <v>1458</v>
      </c>
      <c r="D507" t="s">
        <v>1458</v>
      </c>
      <c r="E507" t="s">
        <v>1458</v>
      </c>
      <c r="F507" t="s">
        <v>1458</v>
      </c>
      <c r="G507" t="s">
        <v>1458</v>
      </c>
      <c r="H507" t="s">
        <v>1458</v>
      </c>
      <c r="I507" t="s">
        <v>1458</v>
      </c>
      <c r="J507" t="s">
        <v>1458</v>
      </c>
      <c r="K507" t="s">
        <v>1458</v>
      </c>
      <c r="L507" t="s">
        <v>1458</v>
      </c>
      <c r="M507" t="s">
        <v>1458</v>
      </c>
      <c r="N507" t="s">
        <v>1458</v>
      </c>
      <c r="O507" t="s">
        <v>1458</v>
      </c>
    </row>
    <row r="508" spans="1:15">
      <c r="A508" t="s">
        <v>2034</v>
      </c>
      <c r="B508" t="str">
        <f t="shared" si="7"/>
        <v>31439</v>
      </c>
      <c r="C508" t="s">
        <v>1458</v>
      </c>
      <c r="D508" t="s">
        <v>1458</v>
      </c>
      <c r="E508" t="s">
        <v>1458</v>
      </c>
      <c r="F508" t="s">
        <v>1458</v>
      </c>
      <c r="G508" t="s">
        <v>1458</v>
      </c>
      <c r="H508" t="s">
        <v>1458</v>
      </c>
      <c r="I508" t="s">
        <v>1458</v>
      </c>
      <c r="J508" t="s">
        <v>1458</v>
      </c>
      <c r="K508" t="s">
        <v>1458</v>
      </c>
      <c r="L508" t="s">
        <v>1458</v>
      </c>
      <c r="M508" t="s">
        <v>1458</v>
      </c>
      <c r="N508" t="s">
        <v>1458</v>
      </c>
      <c r="O508" t="s">
        <v>1458</v>
      </c>
    </row>
    <row r="509" spans="1:15">
      <c r="A509" t="s">
        <v>2035</v>
      </c>
      <c r="B509" t="str">
        <f t="shared" si="7"/>
        <v>31440</v>
      </c>
      <c r="C509" t="s">
        <v>1458</v>
      </c>
      <c r="D509" t="s">
        <v>1458</v>
      </c>
      <c r="E509" t="s">
        <v>1458</v>
      </c>
      <c r="F509" t="s">
        <v>1458</v>
      </c>
      <c r="G509" t="s">
        <v>1458</v>
      </c>
      <c r="H509" t="s">
        <v>1458</v>
      </c>
      <c r="I509" t="s">
        <v>1458</v>
      </c>
      <c r="J509" t="s">
        <v>1458</v>
      </c>
      <c r="K509" t="s">
        <v>1458</v>
      </c>
      <c r="L509" t="s">
        <v>1458</v>
      </c>
      <c r="M509" t="s">
        <v>1458</v>
      </c>
      <c r="N509" t="s">
        <v>1458</v>
      </c>
      <c r="O509" t="s">
        <v>1458</v>
      </c>
    </row>
    <row r="510" spans="1:15">
      <c r="A510" t="s">
        <v>2036</v>
      </c>
      <c r="B510" t="str">
        <f t="shared" si="7"/>
        <v>31441</v>
      </c>
      <c r="C510" t="s">
        <v>1458</v>
      </c>
      <c r="D510" t="s">
        <v>1458</v>
      </c>
      <c r="E510" t="s">
        <v>1458</v>
      </c>
      <c r="F510" t="s">
        <v>1458</v>
      </c>
      <c r="G510" t="s">
        <v>1458</v>
      </c>
      <c r="H510" t="s">
        <v>1458</v>
      </c>
      <c r="I510" t="s">
        <v>1458</v>
      </c>
      <c r="J510" t="s">
        <v>1458</v>
      </c>
      <c r="K510" t="s">
        <v>1458</v>
      </c>
      <c r="L510" t="s">
        <v>1458</v>
      </c>
      <c r="M510" t="s">
        <v>1458</v>
      </c>
      <c r="N510" t="s">
        <v>1458</v>
      </c>
      <c r="O510" t="s">
        <v>1458</v>
      </c>
    </row>
    <row r="511" spans="1:15">
      <c r="A511" t="s">
        <v>2037</v>
      </c>
      <c r="B511" t="str">
        <f t="shared" si="7"/>
        <v>31442</v>
      </c>
      <c r="C511" t="s">
        <v>1458</v>
      </c>
      <c r="D511" t="s">
        <v>1458</v>
      </c>
      <c r="E511" t="s">
        <v>1458</v>
      </c>
      <c r="F511" t="s">
        <v>1458</v>
      </c>
      <c r="G511" t="s">
        <v>1458</v>
      </c>
      <c r="H511" t="s">
        <v>1458</v>
      </c>
      <c r="I511" t="s">
        <v>1458</v>
      </c>
      <c r="J511" t="s">
        <v>1458</v>
      </c>
      <c r="K511" t="s">
        <v>1458</v>
      </c>
      <c r="L511" t="s">
        <v>1458</v>
      </c>
      <c r="M511" t="s">
        <v>1458</v>
      </c>
      <c r="N511" t="s">
        <v>1458</v>
      </c>
      <c r="O511" t="s">
        <v>1458</v>
      </c>
    </row>
    <row r="512" spans="1:15">
      <c r="A512" t="s">
        <v>1561</v>
      </c>
      <c r="B512" t="str">
        <f t="shared" si="7"/>
        <v>31443</v>
      </c>
      <c r="C512">
        <v>1</v>
      </c>
      <c r="D512" t="s">
        <v>1458</v>
      </c>
      <c r="E512">
        <v>1</v>
      </c>
      <c r="F512">
        <v>1</v>
      </c>
      <c r="G512">
        <v>4</v>
      </c>
      <c r="H512">
        <v>1</v>
      </c>
      <c r="I512">
        <v>2</v>
      </c>
      <c r="J512">
        <v>1</v>
      </c>
      <c r="K512" t="s">
        <v>1458</v>
      </c>
      <c r="L512" t="s">
        <v>1458</v>
      </c>
      <c r="M512" t="s">
        <v>1458</v>
      </c>
      <c r="N512" t="s">
        <v>1458</v>
      </c>
      <c r="O512">
        <v>11</v>
      </c>
    </row>
    <row r="513" spans="1:15">
      <c r="A513" t="s">
        <v>1562</v>
      </c>
      <c r="B513" t="str">
        <f t="shared" si="7"/>
        <v>31443</v>
      </c>
      <c r="C513">
        <v>2</v>
      </c>
      <c r="D513" t="s">
        <v>1458</v>
      </c>
      <c r="E513" t="s">
        <v>1458</v>
      </c>
      <c r="F513" t="s">
        <v>1458</v>
      </c>
      <c r="G513" t="s">
        <v>1458</v>
      </c>
      <c r="H513" t="s">
        <v>1458</v>
      </c>
      <c r="I513" t="s">
        <v>1458</v>
      </c>
      <c r="J513" t="s">
        <v>1458</v>
      </c>
      <c r="K513">
        <v>2</v>
      </c>
      <c r="L513">
        <v>1</v>
      </c>
      <c r="M513" t="s">
        <v>1458</v>
      </c>
      <c r="N513" t="s">
        <v>1458</v>
      </c>
      <c r="O513">
        <v>5</v>
      </c>
    </row>
    <row r="514" spans="1:15">
      <c r="A514" t="s">
        <v>2038</v>
      </c>
      <c r="B514" t="str">
        <f t="shared" si="7"/>
        <v>31443</v>
      </c>
      <c r="C514" t="s">
        <v>1458</v>
      </c>
      <c r="D514" t="s">
        <v>1458</v>
      </c>
      <c r="E514" t="s">
        <v>1458</v>
      </c>
      <c r="F514" t="s">
        <v>1458</v>
      </c>
      <c r="G514" t="s">
        <v>1458</v>
      </c>
      <c r="H514" t="s">
        <v>1458</v>
      </c>
      <c r="I514" t="s">
        <v>1458</v>
      </c>
      <c r="J514" t="s">
        <v>1458</v>
      </c>
      <c r="K514" t="s">
        <v>1458</v>
      </c>
      <c r="L514" t="s">
        <v>1458</v>
      </c>
      <c r="M514" t="s">
        <v>1458</v>
      </c>
      <c r="N514" t="s">
        <v>1458</v>
      </c>
      <c r="O514" t="s">
        <v>1458</v>
      </c>
    </row>
    <row r="515" spans="1:15">
      <c r="A515" t="s">
        <v>2039</v>
      </c>
      <c r="B515" t="str">
        <f t="shared" ref="B515:B578" si="8">MID(A515,1,5)</f>
        <v>31444</v>
      </c>
      <c r="C515" t="s">
        <v>1458</v>
      </c>
      <c r="D515" t="s">
        <v>1458</v>
      </c>
      <c r="E515" t="s">
        <v>1458</v>
      </c>
      <c r="F515" t="s">
        <v>1458</v>
      </c>
      <c r="G515" t="s">
        <v>1458</v>
      </c>
      <c r="H515" t="s">
        <v>1458</v>
      </c>
      <c r="I515" t="s">
        <v>1458</v>
      </c>
      <c r="J515" t="s">
        <v>1458</v>
      </c>
      <c r="K515" t="s">
        <v>1458</v>
      </c>
      <c r="L515" t="s">
        <v>1458</v>
      </c>
      <c r="M515" t="s">
        <v>1458</v>
      </c>
      <c r="N515" t="s">
        <v>1458</v>
      </c>
      <c r="O515" t="s">
        <v>1458</v>
      </c>
    </row>
    <row r="516" spans="1:15">
      <c r="A516" t="s">
        <v>2040</v>
      </c>
      <c r="B516" t="str">
        <f t="shared" si="8"/>
        <v>31445</v>
      </c>
      <c r="C516" t="s">
        <v>1458</v>
      </c>
      <c r="D516" t="s">
        <v>1458</v>
      </c>
      <c r="E516" t="s">
        <v>1458</v>
      </c>
      <c r="F516" t="s">
        <v>1458</v>
      </c>
      <c r="G516" t="s">
        <v>1458</v>
      </c>
      <c r="H516" t="s">
        <v>1458</v>
      </c>
      <c r="I516" t="s">
        <v>1458</v>
      </c>
      <c r="J516" t="s">
        <v>1458</v>
      </c>
      <c r="K516" t="s">
        <v>1458</v>
      </c>
      <c r="L516" t="s">
        <v>1458</v>
      </c>
      <c r="M516" t="s">
        <v>1458</v>
      </c>
      <c r="N516" t="s">
        <v>1458</v>
      </c>
      <c r="O516" t="s">
        <v>1458</v>
      </c>
    </row>
    <row r="517" spans="1:15">
      <c r="A517" t="s">
        <v>2041</v>
      </c>
      <c r="B517" t="str">
        <f t="shared" si="8"/>
        <v>31446</v>
      </c>
      <c r="C517" t="s">
        <v>1458</v>
      </c>
      <c r="D517" t="s">
        <v>1458</v>
      </c>
      <c r="E517" t="s">
        <v>1458</v>
      </c>
      <c r="F517" t="s">
        <v>1458</v>
      </c>
      <c r="G517" t="s">
        <v>1458</v>
      </c>
      <c r="H517" t="s">
        <v>1458</v>
      </c>
      <c r="I517" t="s">
        <v>1458</v>
      </c>
      <c r="J517" t="s">
        <v>1458</v>
      </c>
      <c r="K517" t="s">
        <v>1458</v>
      </c>
      <c r="L517" t="s">
        <v>1458</v>
      </c>
      <c r="M517" t="s">
        <v>1458</v>
      </c>
      <c r="N517" t="s">
        <v>1458</v>
      </c>
      <c r="O517" t="s">
        <v>1458</v>
      </c>
    </row>
    <row r="518" spans="1:15">
      <c r="A518" t="s">
        <v>2042</v>
      </c>
      <c r="B518" t="str">
        <f t="shared" si="8"/>
        <v>31446</v>
      </c>
      <c r="C518" t="s">
        <v>1458</v>
      </c>
      <c r="D518" t="s">
        <v>1458</v>
      </c>
      <c r="E518" t="s">
        <v>1458</v>
      </c>
      <c r="F518" t="s">
        <v>1458</v>
      </c>
      <c r="G518" t="s">
        <v>1458</v>
      </c>
      <c r="H518" t="s">
        <v>1458</v>
      </c>
      <c r="I518" t="s">
        <v>1458</v>
      </c>
      <c r="J518" t="s">
        <v>1458</v>
      </c>
      <c r="K518" t="s">
        <v>1458</v>
      </c>
      <c r="L518" t="s">
        <v>1458</v>
      </c>
      <c r="M518" t="s">
        <v>1458</v>
      </c>
      <c r="N518" t="s">
        <v>1458</v>
      </c>
      <c r="O518" t="s">
        <v>1458</v>
      </c>
    </row>
    <row r="519" spans="1:15">
      <c r="A519" t="s">
        <v>2043</v>
      </c>
      <c r="B519" t="str">
        <f t="shared" si="8"/>
        <v>31446</v>
      </c>
      <c r="C519">
        <v>6</v>
      </c>
      <c r="D519">
        <v>10</v>
      </c>
      <c r="E519">
        <v>7</v>
      </c>
      <c r="F519">
        <v>9</v>
      </c>
      <c r="G519">
        <v>7</v>
      </c>
      <c r="H519">
        <v>5</v>
      </c>
      <c r="I519">
        <v>5</v>
      </c>
      <c r="J519">
        <v>3</v>
      </c>
      <c r="K519">
        <v>3</v>
      </c>
      <c r="L519">
        <v>8</v>
      </c>
      <c r="M519">
        <v>5</v>
      </c>
      <c r="N519">
        <v>6</v>
      </c>
      <c r="O519">
        <v>74</v>
      </c>
    </row>
    <row r="520" spans="1:15">
      <c r="A520" t="s">
        <v>2044</v>
      </c>
      <c r="B520" t="str">
        <f t="shared" si="8"/>
        <v>31447</v>
      </c>
      <c r="C520" t="s">
        <v>1458</v>
      </c>
      <c r="D520" t="s">
        <v>1458</v>
      </c>
      <c r="E520" t="s">
        <v>1458</v>
      </c>
      <c r="F520" t="s">
        <v>1458</v>
      </c>
      <c r="G520" t="s">
        <v>1458</v>
      </c>
      <c r="H520" t="s">
        <v>1458</v>
      </c>
      <c r="I520" t="s">
        <v>1458</v>
      </c>
      <c r="J520" t="s">
        <v>1458</v>
      </c>
      <c r="K520" t="s">
        <v>1458</v>
      </c>
      <c r="L520" t="s">
        <v>1458</v>
      </c>
      <c r="M520" t="s">
        <v>1458</v>
      </c>
      <c r="N520" t="s">
        <v>1458</v>
      </c>
      <c r="O520" t="s">
        <v>1458</v>
      </c>
    </row>
    <row r="521" spans="1:15">
      <c r="A521" t="s">
        <v>1563</v>
      </c>
      <c r="B521" t="str">
        <f t="shared" si="8"/>
        <v>31448</v>
      </c>
      <c r="C521">
        <v>2</v>
      </c>
      <c r="D521">
        <v>2</v>
      </c>
      <c r="E521">
        <v>1</v>
      </c>
      <c r="F521" t="s">
        <v>1458</v>
      </c>
      <c r="G521">
        <v>5</v>
      </c>
      <c r="H521">
        <v>2</v>
      </c>
      <c r="I521">
        <v>3</v>
      </c>
      <c r="J521">
        <v>1</v>
      </c>
      <c r="K521">
        <v>1</v>
      </c>
      <c r="L521">
        <v>2</v>
      </c>
      <c r="M521" t="s">
        <v>1458</v>
      </c>
      <c r="N521">
        <v>1</v>
      </c>
      <c r="O521">
        <v>20</v>
      </c>
    </row>
    <row r="522" spans="1:15">
      <c r="A522" t="s">
        <v>1564</v>
      </c>
      <c r="B522" t="str">
        <f t="shared" si="8"/>
        <v>31449</v>
      </c>
      <c r="C522" t="s">
        <v>1458</v>
      </c>
      <c r="D522">
        <v>6</v>
      </c>
      <c r="E522">
        <v>5</v>
      </c>
      <c r="F522">
        <v>6</v>
      </c>
      <c r="G522">
        <v>4</v>
      </c>
      <c r="H522">
        <v>5</v>
      </c>
      <c r="I522">
        <v>2</v>
      </c>
      <c r="J522">
        <v>7</v>
      </c>
      <c r="K522">
        <v>5</v>
      </c>
      <c r="L522">
        <v>10</v>
      </c>
      <c r="M522">
        <v>1</v>
      </c>
      <c r="N522">
        <v>1</v>
      </c>
      <c r="O522">
        <v>52</v>
      </c>
    </row>
    <row r="523" spans="1:15">
      <c r="A523" t="s">
        <v>2045</v>
      </c>
      <c r="B523" t="str">
        <f t="shared" si="8"/>
        <v>31450</v>
      </c>
      <c r="C523" t="s">
        <v>1458</v>
      </c>
      <c r="D523" t="s">
        <v>1458</v>
      </c>
      <c r="E523" t="s">
        <v>1458</v>
      </c>
      <c r="F523" t="s">
        <v>1458</v>
      </c>
      <c r="G523" t="s">
        <v>1458</v>
      </c>
      <c r="H523" t="s">
        <v>1458</v>
      </c>
      <c r="I523" t="s">
        <v>1458</v>
      </c>
      <c r="J523" t="s">
        <v>1458</v>
      </c>
      <c r="K523" t="s">
        <v>1458</v>
      </c>
      <c r="L523" t="s">
        <v>1458</v>
      </c>
      <c r="M523" t="s">
        <v>1458</v>
      </c>
      <c r="N523" t="s">
        <v>1458</v>
      </c>
      <c r="O523" t="s">
        <v>1458</v>
      </c>
    </row>
    <row r="524" spans="1:15">
      <c r="A524" t="s">
        <v>2046</v>
      </c>
      <c r="B524" t="str">
        <f t="shared" si="8"/>
        <v>31450</v>
      </c>
      <c r="C524" t="s">
        <v>1458</v>
      </c>
      <c r="D524" t="s">
        <v>1458</v>
      </c>
      <c r="E524" t="s">
        <v>1458</v>
      </c>
      <c r="F524" t="s">
        <v>1458</v>
      </c>
      <c r="G524" t="s">
        <v>1458</v>
      </c>
      <c r="H524" t="s">
        <v>1458</v>
      </c>
      <c r="I524" t="s">
        <v>1458</v>
      </c>
      <c r="J524" t="s">
        <v>1458</v>
      </c>
      <c r="K524" t="s">
        <v>1458</v>
      </c>
      <c r="L524" t="s">
        <v>1458</v>
      </c>
      <c r="M524" t="s">
        <v>1458</v>
      </c>
      <c r="N524" t="s">
        <v>1458</v>
      </c>
      <c r="O524" t="s">
        <v>1458</v>
      </c>
    </row>
    <row r="525" spans="1:15">
      <c r="A525" t="s">
        <v>2047</v>
      </c>
      <c r="B525" t="str">
        <f t="shared" si="8"/>
        <v>31451</v>
      </c>
      <c r="C525" t="s">
        <v>1458</v>
      </c>
      <c r="D525" t="s">
        <v>1458</v>
      </c>
      <c r="E525" t="s">
        <v>1458</v>
      </c>
      <c r="F525" t="s">
        <v>1458</v>
      </c>
      <c r="G525" t="s">
        <v>1458</v>
      </c>
      <c r="H525" t="s">
        <v>1458</v>
      </c>
      <c r="I525" t="s">
        <v>1458</v>
      </c>
      <c r="J525" t="s">
        <v>1458</v>
      </c>
      <c r="K525" t="s">
        <v>1458</v>
      </c>
      <c r="L525" t="s">
        <v>1458</v>
      </c>
      <c r="M525" t="s">
        <v>1458</v>
      </c>
      <c r="N525" t="s">
        <v>1458</v>
      </c>
      <c r="O525" t="s">
        <v>1458</v>
      </c>
    </row>
    <row r="526" spans="1:15">
      <c r="A526" t="s">
        <v>1565</v>
      </c>
      <c r="B526" t="str">
        <f t="shared" si="8"/>
        <v>31452</v>
      </c>
      <c r="C526">
        <v>1</v>
      </c>
      <c r="D526" t="s">
        <v>1458</v>
      </c>
      <c r="E526">
        <v>3</v>
      </c>
      <c r="F526">
        <v>2</v>
      </c>
      <c r="G526">
        <v>1</v>
      </c>
      <c r="H526">
        <v>2</v>
      </c>
      <c r="I526">
        <v>4</v>
      </c>
      <c r="J526">
        <v>2</v>
      </c>
      <c r="K526">
        <v>1</v>
      </c>
      <c r="L526">
        <v>2</v>
      </c>
      <c r="M526" t="s">
        <v>1458</v>
      </c>
      <c r="N526">
        <v>2</v>
      </c>
      <c r="O526">
        <v>20</v>
      </c>
    </row>
    <row r="527" spans="1:15">
      <c r="A527" t="s">
        <v>2048</v>
      </c>
      <c r="B527" t="str">
        <f t="shared" si="8"/>
        <v>31453</v>
      </c>
      <c r="C527" t="s">
        <v>1458</v>
      </c>
      <c r="D527" t="s">
        <v>1458</v>
      </c>
      <c r="E527" t="s">
        <v>1458</v>
      </c>
      <c r="F527" t="s">
        <v>1458</v>
      </c>
      <c r="G527" t="s">
        <v>1458</v>
      </c>
      <c r="H527" t="s">
        <v>1458</v>
      </c>
      <c r="I527" t="s">
        <v>1458</v>
      </c>
      <c r="J527" t="s">
        <v>1458</v>
      </c>
      <c r="K527" t="s">
        <v>1458</v>
      </c>
      <c r="L527" t="s">
        <v>1458</v>
      </c>
      <c r="M527" t="s">
        <v>1458</v>
      </c>
      <c r="N527" t="s">
        <v>1458</v>
      </c>
      <c r="O527" t="s">
        <v>1458</v>
      </c>
    </row>
    <row r="528" spans="1:15">
      <c r="A528" t="s">
        <v>2049</v>
      </c>
      <c r="B528" t="str">
        <f t="shared" si="8"/>
        <v>31453</v>
      </c>
      <c r="C528" t="s">
        <v>1458</v>
      </c>
      <c r="D528" t="s">
        <v>1458</v>
      </c>
      <c r="E528" t="s">
        <v>1458</v>
      </c>
      <c r="F528" t="s">
        <v>1458</v>
      </c>
      <c r="G528" t="s">
        <v>1458</v>
      </c>
      <c r="H528" t="s">
        <v>1458</v>
      </c>
      <c r="I528" t="s">
        <v>1458</v>
      </c>
      <c r="J528" t="s">
        <v>1458</v>
      </c>
      <c r="K528" t="s">
        <v>1458</v>
      </c>
      <c r="L528" t="s">
        <v>1458</v>
      </c>
      <c r="M528" t="s">
        <v>1458</v>
      </c>
      <c r="N528" t="s">
        <v>1458</v>
      </c>
      <c r="O528" t="s">
        <v>1458</v>
      </c>
    </row>
    <row r="529" spans="1:15">
      <c r="A529" t="s">
        <v>2050</v>
      </c>
      <c r="B529" t="str">
        <f t="shared" si="8"/>
        <v>31453</v>
      </c>
      <c r="C529" t="s">
        <v>1458</v>
      </c>
      <c r="D529" t="s">
        <v>1458</v>
      </c>
      <c r="E529" t="s">
        <v>1458</v>
      </c>
      <c r="F529" t="s">
        <v>1458</v>
      </c>
      <c r="G529" t="s">
        <v>1458</v>
      </c>
      <c r="H529" t="s">
        <v>1458</v>
      </c>
      <c r="I529" t="s">
        <v>1458</v>
      </c>
      <c r="J529" t="s">
        <v>1458</v>
      </c>
      <c r="K529" t="s">
        <v>1458</v>
      </c>
      <c r="L529" t="s">
        <v>1458</v>
      </c>
      <c r="M529" t="s">
        <v>1458</v>
      </c>
      <c r="N529" t="s">
        <v>1458</v>
      </c>
      <c r="O529" t="s">
        <v>1458</v>
      </c>
    </row>
    <row r="530" spans="1:15">
      <c r="A530" t="s">
        <v>2051</v>
      </c>
      <c r="B530" t="str">
        <f t="shared" si="8"/>
        <v>31454</v>
      </c>
      <c r="C530" t="s">
        <v>1458</v>
      </c>
      <c r="D530" t="s">
        <v>1458</v>
      </c>
      <c r="E530" t="s">
        <v>1458</v>
      </c>
      <c r="F530" t="s">
        <v>1458</v>
      </c>
      <c r="G530" t="s">
        <v>1458</v>
      </c>
      <c r="H530" t="s">
        <v>1458</v>
      </c>
      <c r="I530" t="s">
        <v>1458</v>
      </c>
      <c r="J530" t="s">
        <v>1458</v>
      </c>
      <c r="K530" t="s">
        <v>1458</v>
      </c>
      <c r="L530" t="s">
        <v>1458</v>
      </c>
      <c r="M530" t="s">
        <v>1458</v>
      </c>
      <c r="N530" t="s">
        <v>1458</v>
      </c>
      <c r="O530" t="s">
        <v>1458</v>
      </c>
    </row>
    <row r="531" spans="1:15">
      <c r="A531" t="s">
        <v>2052</v>
      </c>
      <c r="B531" t="str">
        <f t="shared" si="8"/>
        <v>31454</v>
      </c>
      <c r="C531" t="s">
        <v>1458</v>
      </c>
      <c r="D531" t="s">
        <v>1458</v>
      </c>
      <c r="E531" t="s">
        <v>1458</v>
      </c>
      <c r="F531" t="s">
        <v>1458</v>
      </c>
      <c r="G531" t="s">
        <v>1458</v>
      </c>
      <c r="H531" t="s">
        <v>1458</v>
      </c>
      <c r="I531" t="s">
        <v>1458</v>
      </c>
      <c r="J531" t="s">
        <v>1458</v>
      </c>
      <c r="K531" t="s">
        <v>1458</v>
      </c>
      <c r="L531" t="s">
        <v>1458</v>
      </c>
      <c r="M531" t="s">
        <v>1458</v>
      </c>
      <c r="N531" t="s">
        <v>1458</v>
      </c>
      <c r="O531" t="s">
        <v>1458</v>
      </c>
    </row>
    <row r="532" spans="1:15">
      <c r="A532" t="s">
        <v>2053</v>
      </c>
      <c r="B532" t="str">
        <f t="shared" si="8"/>
        <v>31455</v>
      </c>
      <c r="C532" t="s">
        <v>1458</v>
      </c>
      <c r="D532" t="s">
        <v>1458</v>
      </c>
      <c r="E532" t="s">
        <v>1458</v>
      </c>
      <c r="F532" t="s">
        <v>1458</v>
      </c>
      <c r="G532" t="s">
        <v>1458</v>
      </c>
      <c r="H532" t="s">
        <v>1458</v>
      </c>
      <c r="I532" t="s">
        <v>1458</v>
      </c>
      <c r="J532" t="s">
        <v>1458</v>
      </c>
      <c r="K532" t="s">
        <v>1458</v>
      </c>
      <c r="L532" t="s">
        <v>1458</v>
      </c>
      <c r="M532" t="s">
        <v>1458</v>
      </c>
      <c r="N532" t="s">
        <v>1458</v>
      </c>
      <c r="O532" t="s">
        <v>1458</v>
      </c>
    </row>
    <row r="533" spans="1:15">
      <c r="A533" t="s">
        <v>2054</v>
      </c>
      <c r="B533" t="str">
        <f t="shared" si="8"/>
        <v>31456</v>
      </c>
      <c r="C533" t="s">
        <v>1458</v>
      </c>
      <c r="D533" t="s">
        <v>1458</v>
      </c>
      <c r="E533" t="s">
        <v>1458</v>
      </c>
      <c r="F533" t="s">
        <v>1458</v>
      </c>
      <c r="G533" t="s">
        <v>1458</v>
      </c>
      <c r="H533" t="s">
        <v>1458</v>
      </c>
      <c r="I533" t="s">
        <v>1458</v>
      </c>
      <c r="J533" t="s">
        <v>1458</v>
      </c>
      <c r="K533" t="s">
        <v>1458</v>
      </c>
      <c r="L533" t="s">
        <v>1458</v>
      </c>
      <c r="M533" t="s">
        <v>1458</v>
      </c>
      <c r="N533" t="s">
        <v>1458</v>
      </c>
      <c r="O533" t="s">
        <v>1458</v>
      </c>
    </row>
    <row r="534" spans="1:15">
      <c r="A534" t="s">
        <v>2055</v>
      </c>
      <c r="B534" t="str">
        <f t="shared" si="8"/>
        <v>31457</v>
      </c>
      <c r="C534" t="s">
        <v>1458</v>
      </c>
      <c r="D534" t="s">
        <v>1458</v>
      </c>
      <c r="E534" t="s">
        <v>1458</v>
      </c>
      <c r="F534" t="s">
        <v>1458</v>
      </c>
      <c r="G534" t="s">
        <v>1458</v>
      </c>
      <c r="H534" t="s">
        <v>1458</v>
      </c>
      <c r="I534" t="s">
        <v>1458</v>
      </c>
      <c r="J534" t="s">
        <v>1458</v>
      </c>
      <c r="K534" t="s">
        <v>1458</v>
      </c>
      <c r="L534" t="s">
        <v>1458</v>
      </c>
      <c r="M534" t="s">
        <v>1458</v>
      </c>
      <c r="N534" t="s">
        <v>1458</v>
      </c>
      <c r="O534" t="s">
        <v>1458</v>
      </c>
    </row>
    <row r="535" spans="1:15">
      <c r="A535" t="s">
        <v>2056</v>
      </c>
      <c r="B535" t="str">
        <f t="shared" si="8"/>
        <v>31458</v>
      </c>
      <c r="C535" t="s">
        <v>1458</v>
      </c>
      <c r="D535" t="s">
        <v>1458</v>
      </c>
      <c r="E535" t="s">
        <v>1458</v>
      </c>
      <c r="F535" t="s">
        <v>1458</v>
      </c>
      <c r="G535" t="s">
        <v>1458</v>
      </c>
      <c r="H535" t="s">
        <v>1458</v>
      </c>
      <c r="I535">
        <v>2</v>
      </c>
      <c r="J535" t="s">
        <v>1458</v>
      </c>
      <c r="K535" t="s">
        <v>1458</v>
      </c>
      <c r="L535" t="s">
        <v>1458</v>
      </c>
      <c r="M535" t="s">
        <v>1458</v>
      </c>
      <c r="N535" t="s">
        <v>1458</v>
      </c>
      <c r="O535">
        <v>2</v>
      </c>
    </row>
    <row r="536" spans="1:15">
      <c r="A536" t="s">
        <v>1566</v>
      </c>
      <c r="B536" t="str">
        <f t="shared" si="8"/>
        <v>31458</v>
      </c>
      <c r="C536" t="s">
        <v>1458</v>
      </c>
      <c r="D536" t="s">
        <v>1458</v>
      </c>
      <c r="E536" t="s">
        <v>1458</v>
      </c>
      <c r="F536" t="s">
        <v>1458</v>
      </c>
      <c r="G536" t="s">
        <v>1458</v>
      </c>
      <c r="H536" t="s">
        <v>1458</v>
      </c>
      <c r="I536" t="s">
        <v>1458</v>
      </c>
      <c r="J536" t="s">
        <v>1458</v>
      </c>
      <c r="K536" t="s">
        <v>1458</v>
      </c>
      <c r="L536" t="s">
        <v>1458</v>
      </c>
      <c r="M536" t="s">
        <v>1458</v>
      </c>
      <c r="N536" t="s">
        <v>1458</v>
      </c>
      <c r="O536" t="s">
        <v>1458</v>
      </c>
    </row>
    <row r="537" spans="1:15">
      <c r="A537" t="s">
        <v>1567</v>
      </c>
      <c r="B537" t="str">
        <f t="shared" si="8"/>
        <v>31458</v>
      </c>
      <c r="C537" t="s">
        <v>1458</v>
      </c>
      <c r="D537" t="s">
        <v>1458</v>
      </c>
      <c r="E537" t="s">
        <v>1458</v>
      </c>
      <c r="F537" t="s">
        <v>1458</v>
      </c>
      <c r="G537" t="s">
        <v>1458</v>
      </c>
      <c r="H537" t="s">
        <v>1458</v>
      </c>
      <c r="I537" t="s">
        <v>1458</v>
      </c>
      <c r="J537" t="s">
        <v>1458</v>
      </c>
      <c r="K537" t="s">
        <v>1458</v>
      </c>
      <c r="L537" t="s">
        <v>1458</v>
      </c>
      <c r="M537" t="s">
        <v>1458</v>
      </c>
      <c r="N537" t="s">
        <v>1458</v>
      </c>
      <c r="O537" t="s">
        <v>1458</v>
      </c>
    </row>
    <row r="538" spans="1:15">
      <c r="A538" t="s">
        <v>1568</v>
      </c>
      <c r="B538" t="str">
        <f t="shared" si="8"/>
        <v>31459</v>
      </c>
      <c r="C538" t="s">
        <v>1458</v>
      </c>
      <c r="D538" t="s">
        <v>1458</v>
      </c>
      <c r="E538" t="s">
        <v>1458</v>
      </c>
      <c r="F538" t="s">
        <v>1458</v>
      </c>
      <c r="G538" t="s">
        <v>1458</v>
      </c>
      <c r="H538" t="s">
        <v>1458</v>
      </c>
      <c r="I538" t="s">
        <v>1458</v>
      </c>
      <c r="J538" t="s">
        <v>1458</v>
      </c>
      <c r="K538" t="s">
        <v>1458</v>
      </c>
      <c r="L538" t="s">
        <v>1458</v>
      </c>
      <c r="M538" t="s">
        <v>1458</v>
      </c>
      <c r="N538">
        <v>1</v>
      </c>
      <c r="O538">
        <v>1</v>
      </c>
    </row>
    <row r="539" spans="1:15">
      <c r="A539" t="s">
        <v>2057</v>
      </c>
      <c r="B539" t="str">
        <f t="shared" si="8"/>
        <v>31460</v>
      </c>
      <c r="C539" t="s">
        <v>1458</v>
      </c>
      <c r="D539" t="s">
        <v>1458</v>
      </c>
      <c r="E539" t="s">
        <v>1458</v>
      </c>
      <c r="F539" t="s">
        <v>1458</v>
      </c>
      <c r="G539" t="s">
        <v>1458</v>
      </c>
      <c r="H539" t="s">
        <v>1458</v>
      </c>
      <c r="I539" t="s">
        <v>1458</v>
      </c>
      <c r="J539" t="s">
        <v>1458</v>
      </c>
      <c r="K539" t="s">
        <v>1458</v>
      </c>
      <c r="L539" t="s">
        <v>1458</v>
      </c>
      <c r="M539" t="s">
        <v>1458</v>
      </c>
      <c r="N539" t="s">
        <v>1458</v>
      </c>
      <c r="O539" t="s">
        <v>1458</v>
      </c>
    </row>
    <row r="540" spans="1:15">
      <c r="A540" t="s">
        <v>2058</v>
      </c>
      <c r="B540" t="str">
        <f t="shared" si="8"/>
        <v>31461</v>
      </c>
      <c r="C540" t="s">
        <v>1458</v>
      </c>
      <c r="D540" t="s">
        <v>1458</v>
      </c>
      <c r="E540" t="s">
        <v>1458</v>
      </c>
      <c r="F540" t="s">
        <v>1458</v>
      </c>
      <c r="G540" t="s">
        <v>1458</v>
      </c>
      <c r="H540" t="s">
        <v>1458</v>
      </c>
      <c r="I540" t="s">
        <v>1458</v>
      </c>
      <c r="J540" t="s">
        <v>1458</v>
      </c>
      <c r="K540" t="s">
        <v>1458</v>
      </c>
      <c r="L540" t="s">
        <v>1458</v>
      </c>
      <c r="M540" t="s">
        <v>1458</v>
      </c>
      <c r="N540" t="s">
        <v>1458</v>
      </c>
      <c r="O540" t="s">
        <v>1458</v>
      </c>
    </row>
    <row r="541" spans="1:15">
      <c r="A541" t="s">
        <v>2059</v>
      </c>
      <c r="B541" t="str">
        <f t="shared" si="8"/>
        <v>31462</v>
      </c>
      <c r="C541" t="s">
        <v>1458</v>
      </c>
      <c r="D541" t="s">
        <v>1458</v>
      </c>
      <c r="E541" t="s">
        <v>1458</v>
      </c>
      <c r="F541" t="s">
        <v>1458</v>
      </c>
      <c r="G541" t="s">
        <v>1458</v>
      </c>
      <c r="H541" t="s">
        <v>1458</v>
      </c>
      <c r="I541" t="s">
        <v>1458</v>
      </c>
      <c r="J541" t="s">
        <v>1458</v>
      </c>
      <c r="K541" t="s">
        <v>1458</v>
      </c>
      <c r="L541" t="s">
        <v>1458</v>
      </c>
      <c r="M541" t="s">
        <v>1458</v>
      </c>
      <c r="N541" t="s">
        <v>1458</v>
      </c>
      <c r="O541" t="s">
        <v>1458</v>
      </c>
    </row>
    <row r="542" spans="1:15">
      <c r="A542" t="s">
        <v>2060</v>
      </c>
      <c r="B542" t="str">
        <f t="shared" si="8"/>
        <v>31462</v>
      </c>
      <c r="C542" t="s">
        <v>1458</v>
      </c>
      <c r="D542" t="s">
        <v>1458</v>
      </c>
      <c r="E542" t="s">
        <v>1458</v>
      </c>
      <c r="F542" t="s">
        <v>1458</v>
      </c>
      <c r="G542" t="s">
        <v>1458</v>
      </c>
      <c r="H542" t="s">
        <v>1458</v>
      </c>
      <c r="I542" t="s">
        <v>1458</v>
      </c>
      <c r="J542" t="s">
        <v>1458</v>
      </c>
      <c r="K542" t="s">
        <v>1458</v>
      </c>
      <c r="L542" t="s">
        <v>1458</v>
      </c>
      <c r="M542" t="s">
        <v>1458</v>
      </c>
      <c r="N542" t="s">
        <v>1458</v>
      </c>
      <c r="O542" t="s">
        <v>1458</v>
      </c>
    </row>
    <row r="543" spans="1:15">
      <c r="A543" t="s">
        <v>2061</v>
      </c>
      <c r="B543" t="str">
        <f t="shared" si="8"/>
        <v>31463</v>
      </c>
      <c r="C543" t="s">
        <v>1458</v>
      </c>
      <c r="D543" t="s">
        <v>1458</v>
      </c>
      <c r="E543" t="s">
        <v>1458</v>
      </c>
      <c r="F543" t="s">
        <v>1458</v>
      </c>
      <c r="G543" t="s">
        <v>1458</v>
      </c>
      <c r="H543" t="s">
        <v>1458</v>
      </c>
      <c r="I543" t="s">
        <v>1458</v>
      </c>
      <c r="J543" t="s">
        <v>1458</v>
      </c>
      <c r="K543" t="s">
        <v>1458</v>
      </c>
      <c r="L543" t="s">
        <v>1458</v>
      </c>
      <c r="M543" t="s">
        <v>1458</v>
      </c>
      <c r="N543" t="s">
        <v>1458</v>
      </c>
      <c r="O543" t="s">
        <v>1458</v>
      </c>
    </row>
    <row r="544" spans="1:15">
      <c r="A544" t="s">
        <v>2062</v>
      </c>
      <c r="B544" t="str">
        <f t="shared" si="8"/>
        <v>31464</v>
      </c>
      <c r="C544" t="s">
        <v>1458</v>
      </c>
      <c r="D544" t="s">
        <v>1458</v>
      </c>
      <c r="E544" t="s">
        <v>1458</v>
      </c>
      <c r="F544" t="s">
        <v>1458</v>
      </c>
      <c r="G544" t="s">
        <v>1458</v>
      </c>
      <c r="H544" t="s">
        <v>1458</v>
      </c>
      <c r="I544" t="s">
        <v>1458</v>
      </c>
      <c r="J544" t="s">
        <v>1458</v>
      </c>
      <c r="K544" t="s">
        <v>1458</v>
      </c>
      <c r="L544" t="s">
        <v>1458</v>
      </c>
      <c r="M544" t="s">
        <v>1458</v>
      </c>
      <c r="N544" t="s">
        <v>1458</v>
      </c>
      <c r="O544" t="s">
        <v>1458</v>
      </c>
    </row>
    <row r="545" spans="1:15">
      <c r="A545" t="s">
        <v>2063</v>
      </c>
      <c r="B545" t="str">
        <f t="shared" si="8"/>
        <v>31465</v>
      </c>
      <c r="C545" t="s">
        <v>1458</v>
      </c>
      <c r="D545" t="s">
        <v>1458</v>
      </c>
      <c r="E545" t="s">
        <v>1458</v>
      </c>
      <c r="F545" t="s">
        <v>1458</v>
      </c>
      <c r="G545" t="s">
        <v>1458</v>
      </c>
      <c r="H545" t="s">
        <v>1458</v>
      </c>
      <c r="I545" t="s">
        <v>1458</v>
      </c>
      <c r="J545" t="s">
        <v>1458</v>
      </c>
      <c r="K545" t="s">
        <v>1458</v>
      </c>
      <c r="L545" t="s">
        <v>1458</v>
      </c>
      <c r="M545" t="s">
        <v>1458</v>
      </c>
      <c r="N545" t="s">
        <v>1458</v>
      </c>
      <c r="O545" t="s">
        <v>1458</v>
      </c>
    </row>
    <row r="546" spans="1:15">
      <c r="A546" t="s">
        <v>2064</v>
      </c>
      <c r="B546" t="str">
        <f t="shared" si="8"/>
        <v>31465</v>
      </c>
      <c r="C546" t="s">
        <v>1458</v>
      </c>
      <c r="D546" t="s">
        <v>1458</v>
      </c>
      <c r="E546" t="s">
        <v>1458</v>
      </c>
      <c r="F546" t="s">
        <v>1458</v>
      </c>
      <c r="G546" t="s">
        <v>1458</v>
      </c>
      <c r="H546" t="s">
        <v>1458</v>
      </c>
      <c r="I546" t="s">
        <v>1458</v>
      </c>
      <c r="J546" t="s">
        <v>1458</v>
      </c>
      <c r="K546" t="s">
        <v>1458</v>
      </c>
      <c r="L546" t="s">
        <v>1458</v>
      </c>
      <c r="M546" t="s">
        <v>1458</v>
      </c>
      <c r="N546" t="s">
        <v>1458</v>
      </c>
      <c r="O546" t="s">
        <v>1458</v>
      </c>
    </row>
    <row r="547" spans="1:15">
      <c r="A547" t="s">
        <v>2065</v>
      </c>
      <c r="B547" t="str">
        <f t="shared" si="8"/>
        <v>31466</v>
      </c>
      <c r="C547" t="s">
        <v>1458</v>
      </c>
      <c r="D547" t="s">
        <v>1458</v>
      </c>
      <c r="E547" t="s">
        <v>1458</v>
      </c>
      <c r="F547" t="s">
        <v>1458</v>
      </c>
      <c r="G547" t="s">
        <v>1458</v>
      </c>
      <c r="H547" t="s">
        <v>1458</v>
      </c>
      <c r="I547" t="s">
        <v>1458</v>
      </c>
      <c r="J547" t="s">
        <v>1458</v>
      </c>
      <c r="K547" t="s">
        <v>1458</v>
      </c>
      <c r="L547" t="s">
        <v>1458</v>
      </c>
      <c r="M547" t="s">
        <v>1458</v>
      </c>
      <c r="N547" t="s">
        <v>1458</v>
      </c>
      <c r="O547" t="s">
        <v>1458</v>
      </c>
    </row>
    <row r="548" spans="1:15">
      <c r="A548" t="s">
        <v>2066</v>
      </c>
      <c r="B548" t="str">
        <f t="shared" si="8"/>
        <v>31467</v>
      </c>
      <c r="C548" t="s">
        <v>1458</v>
      </c>
      <c r="D548" t="s">
        <v>1458</v>
      </c>
      <c r="E548" t="s">
        <v>1458</v>
      </c>
      <c r="F548" t="s">
        <v>1458</v>
      </c>
      <c r="G548" t="s">
        <v>1458</v>
      </c>
      <c r="H548" t="s">
        <v>1458</v>
      </c>
      <c r="I548" t="s">
        <v>1458</v>
      </c>
      <c r="J548" t="s">
        <v>1458</v>
      </c>
      <c r="K548" t="s">
        <v>1458</v>
      </c>
      <c r="L548" t="s">
        <v>1458</v>
      </c>
      <c r="M548" t="s">
        <v>1458</v>
      </c>
      <c r="N548" t="s">
        <v>1458</v>
      </c>
      <c r="O548" t="s">
        <v>1458</v>
      </c>
    </row>
    <row r="549" spans="1:15">
      <c r="A549" t="s">
        <v>2067</v>
      </c>
      <c r="B549" t="str">
        <f t="shared" si="8"/>
        <v>31467</v>
      </c>
      <c r="C549" t="s">
        <v>1458</v>
      </c>
      <c r="D549" t="s">
        <v>1458</v>
      </c>
      <c r="E549" t="s">
        <v>1458</v>
      </c>
      <c r="F549" t="s">
        <v>1458</v>
      </c>
      <c r="G549" t="s">
        <v>1458</v>
      </c>
      <c r="H549" t="s">
        <v>1458</v>
      </c>
      <c r="I549" t="s">
        <v>1458</v>
      </c>
      <c r="J549" t="s">
        <v>1458</v>
      </c>
      <c r="K549" t="s">
        <v>1458</v>
      </c>
      <c r="L549" t="s">
        <v>1458</v>
      </c>
      <c r="M549" t="s">
        <v>1458</v>
      </c>
      <c r="N549" t="s">
        <v>1458</v>
      </c>
      <c r="O549" t="s">
        <v>1458</v>
      </c>
    </row>
    <row r="550" spans="1:15">
      <c r="A550" t="s">
        <v>2068</v>
      </c>
      <c r="B550" t="str">
        <f t="shared" si="8"/>
        <v>31469</v>
      </c>
      <c r="C550" t="s">
        <v>1458</v>
      </c>
      <c r="D550" t="s">
        <v>1458</v>
      </c>
      <c r="E550" t="s">
        <v>1458</v>
      </c>
      <c r="F550" t="s">
        <v>1458</v>
      </c>
      <c r="G550" t="s">
        <v>1458</v>
      </c>
      <c r="H550" t="s">
        <v>1458</v>
      </c>
      <c r="I550" t="s">
        <v>1458</v>
      </c>
      <c r="J550" t="s">
        <v>1458</v>
      </c>
      <c r="K550" t="s">
        <v>1458</v>
      </c>
      <c r="L550" t="s">
        <v>1458</v>
      </c>
      <c r="M550" t="s">
        <v>1458</v>
      </c>
      <c r="N550" t="s">
        <v>1458</v>
      </c>
      <c r="O550" t="s">
        <v>1458</v>
      </c>
    </row>
    <row r="551" spans="1:15">
      <c r="A551" t="s">
        <v>2069</v>
      </c>
      <c r="B551" t="str">
        <f t="shared" si="8"/>
        <v>31470</v>
      </c>
      <c r="C551" t="s">
        <v>1458</v>
      </c>
      <c r="D551" t="s">
        <v>1458</v>
      </c>
      <c r="E551" t="s">
        <v>1458</v>
      </c>
      <c r="F551" t="s">
        <v>1458</v>
      </c>
      <c r="G551" t="s">
        <v>1458</v>
      </c>
      <c r="H551" t="s">
        <v>1458</v>
      </c>
      <c r="I551" t="s">
        <v>1458</v>
      </c>
      <c r="J551" t="s">
        <v>1458</v>
      </c>
      <c r="K551" t="s">
        <v>1458</v>
      </c>
      <c r="L551" t="s">
        <v>1458</v>
      </c>
      <c r="M551" t="s">
        <v>1458</v>
      </c>
      <c r="N551" t="s">
        <v>1458</v>
      </c>
      <c r="O551" t="s">
        <v>1458</v>
      </c>
    </row>
    <row r="552" spans="1:15">
      <c r="A552" t="s">
        <v>1569</v>
      </c>
      <c r="B552" t="str">
        <f t="shared" si="8"/>
        <v>31471</v>
      </c>
      <c r="C552" t="s">
        <v>1458</v>
      </c>
      <c r="D552" t="s">
        <v>1458</v>
      </c>
      <c r="E552" t="s">
        <v>1458</v>
      </c>
      <c r="F552" t="s">
        <v>1458</v>
      </c>
      <c r="G552" t="s">
        <v>1458</v>
      </c>
      <c r="H552" t="s">
        <v>1458</v>
      </c>
      <c r="I552" t="s">
        <v>1458</v>
      </c>
      <c r="J552" t="s">
        <v>1458</v>
      </c>
      <c r="K552">
        <v>1</v>
      </c>
      <c r="L552" t="s">
        <v>1458</v>
      </c>
      <c r="M552" t="s">
        <v>1458</v>
      </c>
      <c r="N552" t="s">
        <v>1458</v>
      </c>
      <c r="O552">
        <v>1</v>
      </c>
    </row>
    <row r="553" spans="1:15">
      <c r="A553" t="s">
        <v>2070</v>
      </c>
      <c r="B553" t="str">
        <f t="shared" si="8"/>
        <v>31472</v>
      </c>
      <c r="C553" t="s">
        <v>1458</v>
      </c>
      <c r="D553" t="s">
        <v>1458</v>
      </c>
      <c r="E553" t="s">
        <v>1458</v>
      </c>
      <c r="F553" t="s">
        <v>1458</v>
      </c>
      <c r="G553" t="s">
        <v>1458</v>
      </c>
      <c r="H553" t="s">
        <v>1458</v>
      </c>
      <c r="I553" t="s">
        <v>1458</v>
      </c>
      <c r="J553" t="s">
        <v>1458</v>
      </c>
      <c r="K553" t="s">
        <v>1458</v>
      </c>
      <c r="L553" t="s">
        <v>1458</v>
      </c>
      <c r="M553" t="s">
        <v>1458</v>
      </c>
      <c r="N553" t="s">
        <v>1458</v>
      </c>
      <c r="O553" t="s">
        <v>1458</v>
      </c>
    </row>
    <row r="554" spans="1:15">
      <c r="A554" t="s">
        <v>2071</v>
      </c>
      <c r="B554" t="str">
        <f t="shared" si="8"/>
        <v>31473</v>
      </c>
      <c r="C554" t="s">
        <v>1458</v>
      </c>
      <c r="D554" t="s">
        <v>1458</v>
      </c>
      <c r="E554" t="s">
        <v>1458</v>
      </c>
      <c r="F554" t="s">
        <v>1458</v>
      </c>
      <c r="G554" t="s">
        <v>1458</v>
      </c>
      <c r="H554" t="s">
        <v>1458</v>
      </c>
      <c r="I554" t="s">
        <v>1458</v>
      </c>
      <c r="J554" t="s">
        <v>1458</v>
      </c>
      <c r="K554" t="s">
        <v>1458</v>
      </c>
      <c r="L554" t="s">
        <v>1458</v>
      </c>
      <c r="M554" t="s">
        <v>1458</v>
      </c>
      <c r="N554" t="s">
        <v>1458</v>
      </c>
      <c r="O554" t="s">
        <v>1458</v>
      </c>
    </row>
    <row r="555" spans="1:15">
      <c r="A555" t="s">
        <v>2072</v>
      </c>
      <c r="B555" t="str">
        <f t="shared" si="8"/>
        <v>31474</v>
      </c>
      <c r="C555" t="s">
        <v>1458</v>
      </c>
      <c r="D555" t="s">
        <v>1458</v>
      </c>
      <c r="E555" t="s">
        <v>1458</v>
      </c>
      <c r="F555" t="s">
        <v>1458</v>
      </c>
      <c r="G555" t="s">
        <v>1458</v>
      </c>
      <c r="H555" t="s">
        <v>1458</v>
      </c>
      <c r="I555" t="s">
        <v>1458</v>
      </c>
      <c r="J555" t="s">
        <v>1458</v>
      </c>
      <c r="K555" t="s">
        <v>1458</v>
      </c>
      <c r="L555" t="s">
        <v>1458</v>
      </c>
      <c r="M555" t="s">
        <v>1458</v>
      </c>
      <c r="N555" t="s">
        <v>1458</v>
      </c>
      <c r="O555" t="s">
        <v>1458</v>
      </c>
    </row>
    <row r="556" spans="1:15">
      <c r="A556" t="s">
        <v>2073</v>
      </c>
      <c r="B556" t="str">
        <f t="shared" si="8"/>
        <v>31475</v>
      </c>
      <c r="C556" t="s">
        <v>1458</v>
      </c>
      <c r="D556" t="s">
        <v>1458</v>
      </c>
      <c r="E556" t="s">
        <v>1458</v>
      </c>
      <c r="F556" t="s">
        <v>1458</v>
      </c>
      <c r="G556" t="s">
        <v>1458</v>
      </c>
      <c r="H556" t="s">
        <v>1458</v>
      </c>
      <c r="I556" t="s">
        <v>1458</v>
      </c>
      <c r="J556" t="s">
        <v>1458</v>
      </c>
      <c r="K556" t="s">
        <v>1458</v>
      </c>
      <c r="L556" t="s">
        <v>1458</v>
      </c>
      <c r="M556" t="s">
        <v>1458</v>
      </c>
      <c r="N556" t="s">
        <v>1458</v>
      </c>
      <c r="O556" t="s">
        <v>1458</v>
      </c>
    </row>
    <row r="557" spans="1:15">
      <c r="A557" t="s">
        <v>2074</v>
      </c>
      <c r="B557" t="str">
        <f t="shared" si="8"/>
        <v>31476</v>
      </c>
      <c r="C557" t="s">
        <v>1458</v>
      </c>
      <c r="D557" t="s">
        <v>1458</v>
      </c>
      <c r="E557" t="s">
        <v>1458</v>
      </c>
      <c r="F557" t="s">
        <v>1458</v>
      </c>
      <c r="G557" t="s">
        <v>1458</v>
      </c>
      <c r="H557" t="s">
        <v>1458</v>
      </c>
      <c r="I557" t="s">
        <v>1458</v>
      </c>
      <c r="J557" t="s">
        <v>1458</v>
      </c>
      <c r="K557" t="s">
        <v>1458</v>
      </c>
      <c r="L557" t="s">
        <v>1458</v>
      </c>
      <c r="M557" t="s">
        <v>1458</v>
      </c>
      <c r="N557" t="s">
        <v>1458</v>
      </c>
      <c r="O557" t="s">
        <v>1458</v>
      </c>
    </row>
    <row r="558" spans="1:15">
      <c r="A558" t="s">
        <v>2075</v>
      </c>
      <c r="B558" t="str">
        <f t="shared" si="8"/>
        <v>31477</v>
      </c>
      <c r="C558" t="s">
        <v>1458</v>
      </c>
      <c r="D558" t="s">
        <v>1458</v>
      </c>
      <c r="E558" t="s">
        <v>1458</v>
      </c>
      <c r="F558" t="s">
        <v>1458</v>
      </c>
      <c r="G558" t="s">
        <v>1458</v>
      </c>
      <c r="H558" t="s">
        <v>1458</v>
      </c>
      <c r="I558" t="s">
        <v>1458</v>
      </c>
      <c r="J558" t="s">
        <v>1458</v>
      </c>
      <c r="K558" t="s">
        <v>1458</v>
      </c>
      <c r="L558" t="s">
        <v>1458</v>
      </c>
      <c r="M558">
        <v>1</v>
      </c>
      <c r="N558" t="s">
        <v>1458</v>
      </c>
      <c r="O558">
        <v>1</v>
      </c>
    </row>
    <row r="559" spans="1:15">
      <c r="A559" t="s">
        <v>2076</v>
      </c>
      <c r="B559" t="str">
        <f t="shared" si="8"/>
        <v>31478</v>
      </c>
      <c r="C559" t="s">
        <v>1458</v>
      </c>
      <c r="D559" t="s">
        <v>1458</v>
      </c>
      <c r="E559" t="s">
        <v>1458</v>
      </c>
      <c r="F559" t="s">
        <v>1458</v>
      </c>
      <c r="G559" t="s">
        <v>1458</v>
      </c>
      <c r="H559" t="s">
        <v>1458</v>
      </c>
      <c r="I559" t="s">
        <v>1458</v>
      </c>
      <c r="J559" t="s">
        <v>1458</v>
      </c>
      <c r="K559" t="s">
        <v>1458</v>
      </c>
      <c r="L559" t="s">
        <v>1458</v>
      </c>
      <c r="M559" t="s">
        <v>1458</v>
      </c>
      <c r="N559" t="s">
        <v>1458</v>
      </c>
      <c r="O559" t="s">
        <v>1458</v>
      </c>
    </row>
    <row r="560" spans="1:15">
      <c r="A560" t="s">
        <v>2077</v>
      </c>
      <c r="B560" t="str">
        <f t="shared" si="8"/>
        <v>31479</v>
      </c>
      <c r="C560" t="s">
        <v>1458</v>
      </c>
      <c r="D560" t="s">
        <v>1458</v>
      </c>
      <c r="E560" t="s">
        <v>1458</v>
      </c>
      <c r="F560" t="s">
        <v>1458</v>
      </c>
      <c r="G560" t="s">
        <v>1458</v>
      </c>
      <c r="H560" t="s">
        <v>1458</v>
      </c>
      <c r="I560" t="s">
        <v>1458</v>
      </c>
      <c r="J560" t="s">
        <v>1458</v>
      </c>
      <c r="K560" t="s">
        <v>1458</v>
      </c>
      <c r="L560" t="s">
        <v>1458</v>
      </c>
      <c r="M560" t="s">
        <v>1458</v>
      </c>
      <c r="N560" t="s">
        <v>1458</v>
      </c>
      <c r="O560" t="s">
        <v>1458</v>
      </c>
    </row>
    <row r="561" spans="1:15">
      <c r="A561" t="s">
        <v>1570</v>
      </c>
      <c r="B561" t="str">
        <f t="shared" si="8"/>
        <v>31479</v>
      </c>
      <c r="C561" t="s">
        <v>1458</v>
      </c>
      <c r="D561" t="s">
        <v>1458</v>
      </c>
      <c r="E561" t="s">
        <v>1458</v>
      </c>
      <c r="F561" t="s">
        <v>1458</v>
      </c>
      <c r="G561" t="s">
        <v>1458</v>
      </c>
      <c r="H561" t="s">
        <v>1458</v>
      </c>
      <c r="I561" t="s">
        <v>1458</v>
      </c>
      <c r="J561" t="s">
        <v>1458</v>
      </c>
      <c r="K561" t="s">
        <v>1458</v>
      </c>
      <c r="L561" t="s">
        <v>1458</v>
      </c>
      <c r="M561" t="s">
        <v>1458</v>
      </c>
      <c r="N561" t="s">
        <v>1458</v>
      </c>
      <c r="O561" t="s">
        <v>1458</v>
      </c>
    </row>
    <row r="562" spans="1:15">
      <c r="A562" t="s">
        <v>2078</v>
      </c>
      <c r="B562" t="str">
        <f t="shared" si="8"/>
        <v>31480</v>
      </c>
      <c r="C562" t="s">
        <v>1458</v>
      </c>
      <c r="D562" t="s">
        <v>1458</v>
      </c>
      <c r="E562" t="s">
        <v>1458</v>
      </c>
      <c r="F562" t="s">
        <v>1458</v>
      </c>
      <c r="G562" t="s">
        <v>1458</v>
      </c>
      <c r="H562" t="s">
        <v>1458</v>
      </c>
      <c r="I562" t="s">
        <v>1458</v>
      </c>
      <c r="J562" t="s">
        <v>1458</v>
      </c>
      <c r="K562" t="s">
        <v>1458</v>
      </c>
      <c r="L562" t="s">
        <v>1458</v>
      </c>
      <c r="M562" t="s">
        <v>1458</v>
      </c>
      <c r="N562" t="s">
        <v>1458</v>
      </c>
      <c r="O562" t="s">
        <v>1458</v>
      </c>
    </row>
    <row r="563" spans="1:15">
      <c r="A563" t="s">
        <v>2079</v>
      </c>
      <c r="B563" t="str">
        <f t="shared" si="8"/>
        <v>31481</v>
      </c>
      <c r="C563" t="s">
        <v>1458</v>
      </c>
      <c r="D563" t="s">
        <v>1458</v>
      </c>
      <c r="E563" t="s">
        <v>1458</v>
      </c>
      <c r="F563" t="s">
        <v>1458</v>
      </c>
      <c r="G563" t="s">
        <v>1458</v>
      </c>
      <c r="H563" t="s">
        <v>1458</v>
      </c>
      <c r="I563" t="s">
        <v>1458</v>
      </c>
      <c r="J563" t="s">
        <v>1458</v>
      </c>
      <c r="K563" t="s">
        <v>1458</v>
      </c>
      <c r="L563" t="s">
        <v>1458</v>
      </c>
      <c r="M563" t="s">
        <v>1458</v>
      </c>
      <c r="N563" t="s">
        <v>1458</v>
      </c>
      <c r="O563" t="s">
        <v>1458</v>
      </c>
    </row>
    <row r="564" spans="1:15">
      <c r="A564" t="s">
        <v>2080</v>
      </c>
      <c r="B564" t="str">
        <f t="shared" si="8"/>
        <v>31482</v>
      </c>
      <c r="C564" t="s">
        <v>1458</v>
      </c>
      <c r="D564" t="s">
        <v>1458</v>
      </c>
      <c r="E564" t="s">
        <v>1458</v>
      </c>
      <c r="F564" t="s">
        <v>1458</v>
      </c>
      <c r="G564" t="s">
        <v>1458</v>
      </c>
      <c r="H564" t="s">
        <v>1458</v>
      </c>
      <c r="I564" t="s">
        <v>1458</v>
      </c>
      <c r="J564" t="s">
        <v>1458</v>
      </c>
      <c r="K564" t="s">
        <v>1458</v>
      </c>
      <c r="L564" t="s">
        <v>1458</v>
      </c>
      <c r="M564" t="s">
        <v>1458</v>
      </c>
      <c r="N564" t="s">
        <v>1458</v>
      </c>
      <c r="O564" t="s">
        <v>1458</v>
      </c>
    </row>
    <row r="565" spans="1:15">
      <c r="A565" t="s">
        <v>2081</v>
      </c>
      <c r="B565" t="str">
        <f t="shared" si="8"/>
        <v>31483</v>
      </c>
      <c r="C565" t="s">
        <v>1458</v>
      </c>
      <c r="D565" t="s">
        <v>1458</v>
      </c>
      <c r="E565" t="s">
        <v>1458</v>
      </c>
      <c r="F565" t="s">
        <v>1458</v>
      </c>
      <c r="G565" t="s">
        <v>1458</v>
      </c>
      <c r="H565" t="s">
        <v>1458</v>
      </c>
      <c r="I565" t="s">
        <v>1458</v>
      </c>
      <c r="J565" t="s">
        <v>1458</v>
      </c>
      <c r="K565" t="s">
        <v>1458</v>
      </c>
      <c r="L565" t="s">
        <v>1458</v>
      </c>
      <c r="M565" t="s">
        <v>1458</v>
      </c>
      <c r="N565" t="s">
        <v>1458</v>
      </c>
      <c r="O565" t="s">
        <v>1458</v>
      </c>
    </row>
    <row r="566" spans="1:15">
      <c r="A566" t="s">
        <v>1571</v>
      </c>
      <c r="B566" t="str">
        <f t="shared" si="8"/>
        <v>31484</v>
      </c>
      <c r="C566">
        <v>2</v>
      </c>
      <c r="D566">
        <v>7</v>
      </c>
      <c r="E566">
        <v>9</v>
      </c>
      <c r="F566">
        <v>17</v>
      </c>
      <c r="G566">
        <v>13</v>
      </c>
      <c r="H566">
        <v>8</v>
      </c>
      <c r="I566">
        <v>7</v>
      </c>
      <c r="J566">
        <v>9</v>
      </c>
      <c r="K566">
        <v>9</v>
      </c>
      <c r="L566">
        <v>9</v>
      </c>
      <c r="M566">
        <v>5</v>
      </c>
      <c r="N566">
        <v>2</v>
      </c>
      <c r="O566">
        <v>97</v>
      </c>
    </row>
    <row r="567" spans="1:15">
      <c r="A567" t="s">
        <v>2082</v>
      </c>
      <c r="B567" t="str">
        <f t="shared" si="8"/>
        <v>31485</v>
      </c>
      <c r="C567" t="s">
        <v>1458</v>
      </c>
      <c r="D567" t="s">
        <v>1458</v>
      </c>
      <c r="E567" t="s">
        <v>1458</v>
      </c>
      <c r="F567" t="s">
        <v>1458</v>
      </c>
      <c r="G567" t="s">
        <v>1458</v>
      </c>
      <c r="H567" t="s">
        <v>1458</v>
      </c>
      <c r="I567" t="s">
        <v>1458</v>
      </c>
      <c r="J567" t="s">
        <v>1458</v>
      </c>
      <c r="K567" t="s">
        <v>1458</v>
      </c>
      <c r="L567" t="s">
        <v>1458</v>
      </c>
      <c r="M567" t="s">
        <v>1458</v>
      </c>
      <c r="N567" t="s">
        <v>1458</v>
      </c>
      <c r="O567" t="s">
        <v>1458</v>
      </c>
    </row>
    <row r="568" spans="1:15">
      <c r="A568" t="s">
        <v>1572</v>
      </c>
      <c r="B568" t="str">
        <f t="shared" si="8"/>
        <v>31486</v>
      </c>
      <c r="C568" t="s">
        <v>1458</v>
      </c>
      <c r="D568" t="s">
        <v>1458</v>
      </c>
      <c r="E568" t="s">
        <v>1458</v>
      </c>
      <c r="F568" t="s">
        <v>1458</v>
      </c>
      <c r="G568" t="s">
        <v>1458</v>
      </c>
      <c r="H568" t="s">
        <v>1458</v>
      </c>
      <c r="I568">
        <v>1</v>
      </c>
      <c r="J568" t="s">
        <v>1458</v>
      </c>
      <c r="K568" t="s">
        <v>1458</v>
      </c>
      <c r="L568" t="s">
        <v>1458</v>
      </c>
      <c r="M568" t="s">
        <v>1458</v>
      </c>
      <c r="N568" t="s">
        <v>1458</v>
      </c>
      <c r="O568">
        <v>1</v>
      </c>
    </row>
    <row r="569" spans="1:15">
      <c r="A569" t="s">
        <v>2083</v>
      </c>
      <c r="B569" t="str">
        <f t="shared" si="8"/>
        <v>31487</v>
      </c>
      <c r="C569" t="s">
        <v>1458</v>
      </c>
      <c r="D569" t="s">
        <v>1458</v>
      </c>
      <c r="E569" t="s">
        <v>1458</v>
      </c>
      <c r="F569" t="s">
        <v>1458</v>
      </c>
      <c r="G569" t="s">
        <v>1458</v>
      </c>
      <c r="H569" t="s">
        <v>1458</v>
      </c>
      <c r="I569" t="s">
        <v>1458</v>
      </c>
      <c r="J569" t="s">
        <v>1458</v>
      </c>
      <c r="K569" t="s">
        <v>1458</v>
      </c>
      <c r="L569" t="s">
        <v>1458</v>
      </c>
      <c r="M569" t="s">
        <v>1458</v>
      </c>
      <c r="N569" t="s">
        <v>1458</v>
      </c>
      <c r="O569" t="s">
        <v>1458</v>
      </c>
    </row>
    <row r="570" spans="1:15">
      <c r="A570" t="s">
        <v>2084</v>
      </c>
      <c r="B570" t="str">
        <f t="shared" si="8"/>
        <v>31487</v>
      </c>
      <c r="C570" t="s">
        <v>1458</v>
      </c>
      <c r="D570" t="s">
        <v>1458</v>
      </c>
      <c r="E570" t="s">
        <v>1458</v>
      </c>
      <c r="F570" t="s">
        <v>1458</v>
      </c>
      <c r="G570" t="s">
        <v>1458</v>
      </c>
      <c r="H570" t="s">
        <v>1458</v>
      </c>
      <c r="I570" t="s">
        <v>1458</v>
      </c>
      <c r="J570" t="s">
        <v>1458</v>
      </c>
      <c r="K570" t="s">
        <v>1458</v>
      </c>
      <c r="L570" t="s">
        <v>1458</v>
      </c>
      <c r="M570" t="s">
        <v>1458</v>
      </c>
      <c r="N570" t="s">
        <v>1458</v>
      </c>
      <c r="O570" t="s">
        <v>1458</v>
      </c>
    </row>
    <row r="571" spans="1:15">
      <c r="A571" t="s">
        <v>2085</v>
      </c>
      <c r="B571" t="str">
        <f t="shared" si="8"/>
        <v>31488</v>
      </c>
      <c r="C571" t="s">
        <v>1458</v>
      </c>
      <c r="D571" t="s">
        <v>1458</v>
      </c>
      <c r="E571" t="s">
        <v>1458</v>
      </c>
      <c r="F571" t="s">
        <v>1458</v>
      </c>
      <c r="G571" t="s">
        <v>1458</v>
      </c>
      <c r="H571" t="s">
        <v>1458</v>
      </c>
      <c r="I571" t="s">
        <v>1458</v>
      </c>
      <c r="J571" t="s">
        <v>1458</v>
      </c>
      <c r="K571">
        <v>1</v>
      </c>
      <c r="L571" t="s">
        <v>1458</v>
      </c>
      <c r="M571" t="s">
        <v>1458</v>
      </c>
      <c r="N571" t="s">
        <v>1458</v>
      </c>
      <c r="O571">
        <v>1</v>
      </c>
    </row>
    <row r="572" spans="1:15">
      <c r="A572" t="s">
        <v>2086</v>
      </c>
      <c r="B572" t="str">
        <f t="shared" si="8"/>
        <v>31489</v>
      </c>
      <c r="C572" t="s">
        <v>1458</v>
      </c>
      <c r="D572" t="s">
        <v>1458</v>
      </c>
      <c r="E572" t="s">
        <v>1458</v>
      </c>
      <c r="F572" t="s">
        <v>1458</v>
      </c>
      <c r="G572" t="s">
        <v>1458</v>
      </c>
      <c r="H572" t="s">
        <v>1458</v>
      </c>
      <c r="I572" t="s">
        <v>1458</v>
      </c>
      <c r="J572" t="s">
        <v>1458</v>
      </c>
      <c r="K572" t="s">
        <v>1458</v>
      </c>
      <c r="L572" t="s">
        <v>1458</v>
      </c>
      <c r="M572" t="s">
        <v>1458</v>
      </c>
      <c r="N572" t="s">
        <v>1458</v>
      </c>
      <c r="O572" t="s">
        <v>1458</v>
      </c>
    </row>
    <row r="573" spans="1:15">
      <c r="A573" t="s">
        <v>2087</v>
      </c>
      <c r="B573" t="str">
        <f t="shared" si="8"/>
        <v>31490</v>
      </c>
      <c r="C573" t="s">
        <v>1458</v>
      </c>
      <c r="D573" t="s">
        <v>1458</v>
      </c>
      <c r="E573" t="s">
        <v>1458</v>
      </c>
      <c r="F573" t="s">
        <v>1458</v>
      </c>
      <c r="G573" t="s">
        <v>1458</v>
      </c>
      <c r="H573" t="s">
        <v>1458</v>
      </c>
      <c r="I573" t="s">
        <v>1458</v>
      </c>
      <c r="J573" t="s">
        <v>1458</v>
      </c>
      <c r="K573" t="s">
        <v>1458</v>
      </c>
      <c r="L573" t="s">
        <v>1458</v>
      </c>
      <c r="M573" t="s">
        <v>1458</v>
      </c>
      <c r="N573" t="s">
        <v>1458</v>
      </c>
      <c r="O573" t="s">
        <v>1458</v>
      </c>
    </row>
    <row r="574" spans="1:15">
      <c r="A574" t="s">
        <v>2088</v>
      </c>
      <c r="B574" t="str">
        <f t="shared" si="8"/>
        <v>31491</v>
      </c>
      <c r="C574" t="s">
        <v>1458</v>
      </c>
      <c r="D574" t="s">
        <v>1458</v>
      </c>
      <c r="E574" t="s">
        <v>1458</v>
      </c>
      <c r="F574" t="s">
        <v>1458</v>
      </c>
      <c r="G574" t="s">
        <v>1458</v>
      </c>
      <c r="H574" t="s">
        <v>1458</v>
      </c>
      <c r="I574" t="s">
        <v>1458</v>
      </c>
      <c r="J574" t="s">
        <v>1458</v>
      </c>
      <c r="K574" t="s">
        <v>1458</v>
      </c>
      <c r="L574" t="s">
        <v>1458</v>
      </c>
      <c r="M574" t="s">
        <v>1458</v>
      </c>
      <c r="N574" t="s">
        <v>1458</v>
      </c>
      <c r="O574" t="s">
        <v>1458</v>
      </c>
    </row>
    <row r="575" spans="1:15">
      <c r="A575" t="s">
        <v>1573</v>
      </c>
      <c r="B575" t="str">
        <f t="shared" si="8"/>
        <v>31491</v>
      </c>
      <c r="C575" t="s">
        <v>1458</v>
      </c>
      <c r="D575" t="s">
        <v>1458</v>
      </c>
      <c r="E575" t="s">
        <v>1458</v>
      </c>
      <c r="F575" t="s">
        <v>1458</v>
      </c>
      <c r="G575" t="s">
        <v>1458</v>
      </c>
      <c r="H575" t="s">
        <v>1458</v>
      </c>
      <c r="I575" t="s">
        <v>1458</v>
      </c>
      <c r="J575" t="s">
        <v>1458</v>
      </c>
      <c r="K575" t="s">
        <v>1458</v>
      </c>
      <c r="L575" t="s">
        <v>1458</v>
      </c>
      <c r="M575" t="s">
        <v>1458</v>
      </c>
      <c r="N575" t="s">
        <v>1458</v>
      </c>
      <c r="O575" t="s">
        <v>1458</v>
      </c>
    </row>
    <row r="576" spans="1:15">
      <c r="A576" t="s">
        <v>2089</v>
      </c>
      <c r="B576" t="str">
        <f t="shared" si="8"/>
        <v>31492</v>
      </c>
      <c r="C576" t="s">
        <v>1458</v>
      </c>
      <c r="D576" t="s">
        <v>1458</v>
      </c>
      <c r="E576" t="s">
        <v>1458</v>
      </c>
      <c r="F576" t="s">
        <v>1458</v>
      </c>
      <c r="G576" t="s">
        <v>1458</v>
      </c>
      <c r="H576" t="s">
        <v>1458</v>
      </c>
      <c r="I576" t="s">
        <v>1458</v>
      </c>
      <c r="J576" t="s">
        <v>1458</v>
      </c>
      <c r="K576" t="s">
        <v>1458</v>
      </c>
      <c r="L576" t="s">
        <v>1458</v>
      </c>
      <c r="M576" t="s">
        <v>1458</v>
      </c>
      <c r="N576" t="s">
        <v>1458</v>
      </c>
      <c r="O576" t="s">
        <v>1458</v>
      </c>
    </row>
    <row r="577" spans="1:15">
      <c r="A577" t="s">
        <v>1574</v>
      </c>
      <c r="B577" t="str">
        <f t="shared" si="8"/>
        <v>31493</v>
      </c>
      <c r="C577" t="s">
        <v>1458</v>
      </c>
      <c r="D577" t="s">
        <v>1458</v>
      </c>
      <c r="E577" t="s">
        <v>1458</v>
      </c>
      <c r="F577" t="s">
        <v>1458</v>
      </c>
      <c r="G577" t="s">
        <v>1458</v>
      </c>
      <c r="H577" t="s">
        <v>1458</v>
      </c>
      <c r="I577" t="s">
        <v>1458</v>
      </c>
      <c r="J577" t="s">
        <v>1458</v>
      </c>
      <c r="K577" t="s">
        <v>1458</v>
      </c>
      <c r="L577" t="s">
        <v>1458</v>
      </c>
      <c r="M577" t="s">
        <v>1458</v>
      </c>
      <c r="N577" t="s">
        <v>1458</v>
      </c>
      <c r="O577" t="s">
        <v>1458</v>
      </c>
    </row>
    <row r="578" spans="1:15">
      <c r="A578" t="s">
        <v>2090</v>
      </c>
      <c r="B578" t="str">
        <f t="shared" si="8"/>
        <v>31494</v>
      </c>
      <c r="C578" t="s">
        <v>1458</v>
      </c>
      <c r="D578" t="s">
        <v>1458</v>
      </c>
      <c r="E578" t="s">
        <v>1458</v>
      </c>
      <c r="F578" t="s">
        <v>1458</v>
      </c>
      <c r="G578" t="s">
        <v>1458</v>
      </c>
      <c r="H578" t="s">
        <v>1458</v>
      </c>
      <c r="I578" t="s">
        <v>1458</v>
      </c>
      <c r="J578" t="s">
        <v>1458</v>
      </c>
      <c r="K578" t="s">
        <v>1458</v>
      </c>
      <c r="L578" t="s">
        <v>1458</v>
      </c>
      <c r="M578" t="s">
        <v>1458</v>
      </c>
      <c r="N578" t="s">
        <v>1458</v>
      </c>
      <c r="O578" t="s">
        <v>1458</v>
      </c>
    </row>
    <row r="579" spans="1:15">
      <c r="A579" t="s">
        <v>2091</v>
      </c>
      <c r="B579" t="str">
        <f t="shared" ref="B579:B642" si="9">MID(A579,1,5)</f>
        <v>31495</v>
      </c>
      <c r="C579" t="s">
        <v>1458</v>
      </c>
      <c r="D579" t="s">
        <v>1458</v>
      </c>
      <c r="E579" t="s">
        <v>1458</v>
      </c>
      <c r="F579" t="s">
        <v>1458</v>
      </c>
      <c r="G579" t="s">
        <v>1458</v>
      </c>
      <c r="H579" t="s">
        <v>1458</v>
      </c>
      <c r="I579" t="s">
        <v>1458</v>
      </c>
      <c r="J579" t="s">
        <v>1458</v>
      </c>
      <c r="K579" t="s">
        <v>1458</v>
      </c>
      <c r="L579" t="s">
        <v>1458</v>
      </c>
      <c r="M579" t="s">
        <v>1458</v>
      </c>
      <c r="N579" t="s">
        <v>1458</v>
      </c>
      <c r="O579" t="s">
        <v>1458</v>
      </c>
    </row>
    <row r="580" spans="1:15">
      <c r="A580" t="s">
        <v>2092</v>
      </c>
      <c r="B580" t="str">
        <f t="shared" si="9"/>
        <v>31496</v>
      </c>
      <c r="C580" t="s">
        <v>1458</v>
      </c>
      <c r="D580" t="s">
        <v>1458</v>
      </c>
      <c r="E580" t="s">
        <v>1458</v>
      </c>
      <c r="F580" t="s">
        <v>1458</v>
      </c>
      <c r="G580" t="s">
        <v>1458</v>
      </c>
      <c r="H580" t="s">
        <v>1458</v>
      </c>
      <c r="I580" t="s">
        <v>1458</v>
      </c>
      <c r="J580" t="s">
        <v>1458</v>
      </c>
      <c r="K580" t="s">
        <v>1458</v>
      </c>
      <c r="L580" t="s">
        <v>1458</v>
      </c>
      <c r="M580" t="s">
        <v>1458</v>
      </c>
      <c r="N580" t="s">
        <v>1458</v>
      </c>
      <c r="O580" t="s">
        <v>1458</v>
      </c>
    </row>
    <row r="581" spans="1:15">
      <c r="A581" t="s">
        <v>1575</v>
      </c>
      <c r="B581" t="str">
        <f t="shared" si="9"/>
        <v>31497</v>
      </c>
      <c r="C581">
        <v>1</v>
      </c>
      <c r="D581" t="s">
        <v>1458</v>
      </c>
      <c r="E581" t="s">
        <v>1458</v>
      </c>
      <c r="F581" t="s">
        <v>1458</v>
      </c>
      <c r="G581" t="s">
        <v>1458</v>
      </c>
      <c r="H581" t="s">
        <v>1458</v>
      </c>
      <c r="I581" t="s">
        <v>1458</v>
      </c>
      <c r="J581" t="s">
        <v>1458</v>
      </c>
      <c r="K581" t="s">
        <v>1458</v>
      </c>
      <c r="L581" t="s">
        <v>1458</v>
      </c>
      <c r="M581" t="s">
        <v>1458</v>
      </c>
      <c r="N581" t="s">
        <v>1458</v>
      </c>
      <c r="O581">
        <v>1</v>
      </c>
    </row>
    <row r="582" spans="1:15">
      <c r="A582" t="s">
        <v>2093</v>
      </c>
      <c r="B582" t="str">
        <f t="shared" si="9"/>
        <v>31498</v>
      </c>
      <c r="C582" t="s">
        <v>1458</v>
      </c>
      <c r="D582" t="s">
        <v>1458</v>
      </c>
      <c r="E582" t="s">
        <v>1458</v>
      </c>
      <c r="F582" t="s">
        <v>1458</v>
      </c>
      <c r="G582" t="s">
        <v>1458</v>
      </c>
      <c r="H582" t="s">
        <v>1458</v>
      </c>
      <c r="I582" t="s">
        <v>1458</v>
      </c>
      <c r="J582" t="s">
        <v>1458</v>
      </c>
      <c r="K582" t="s">
        <v>1458</v>
      </c>
      <c r="L582" t="s">
        <v>1458</v>
      </c>
      <c r="M582" t="s">
        <v>1458</v>
      </c>
      <c r="N582" t="s">
        <v>1458</v>
      </c>
      <c r="O582" t="s">
        <v>1458</v>
      </c>
    </row>
    <row r="583" spans="1:15">
      <c r="A583" t="s">
        <v>2094</v>
      </c>
      <c r="B583" t="str">
        <f t="shared" si="9"/>
        <v>31499</v>
      </c>
      <c r="C583" t="s">
        <v>1458</v>
      </c>
      <c r="D583" t="s">
        <v>1458</v>
      </c>
      <c r="E583" t="s">
        <v>1458</v>
      </c>
      <c r="F583" t="s">
        <v>1458</v>
      </c>
      <c r="G583" t="s">
        <v>1458</v>
      </c>
      <c r="H583" t="s">
        <v>1458</v>
      </c>
      <c r="I583" t="s">
        <v>1458</v>
      </c>
      <c r="J583" t="s">
        <v>1458</v>
      </c>
      <c r="K583" t="s">
        <v>1458</v>
      </c>
      <c r="L583" t="s">
        <v>1458</v>
      </c>
      <c r="M583" t="s">
        <v>1458</v>
      </c>
      <c r="N583" t="s">
        <v>1458</v>
      </c>
      <c r="O583" t="s">
        <v>1458</v>
      </c>
    </row>
    <row r="584" spans="1:15">
      <c r="A584" t="s">
        <v>2095</v>
      </c>
      <c r="B584" t="str">
        <f t="shared" si="9"/>
        <v>31499</v>
      </c>
      <c r="C584" t="s">
        <v>1458</v>
      </c>
      <c r="D584" t="s">
        <v>1458</v>
      </c>
      <c r="E584" t="s">
        <v>1458</v>
      </c>
      <c r="F584" t="s">
        <v>1458</v>
      </c>
      <c r="G584" t="s">
        <v>1458</v>
      </c>
      <c r="H584" t="s">
        <v>1458</v>
      </c>
      <c r="I584" t="s">
        <v>1458</v>
      </c>
      <c r="J584" t="s">
        <v>1458</v>
      </c>
      <c r="K584" t="s">
        <v>1458</v>
      </c>
      <c r="L584" t="s">
        <v>1458</v>
      </c>
      <c r="M584" t="s">
        <v>1458</v>
      </c>
      <c r="N584" t="s">
        <v>1458</v>
      </c>
      <c r="O584" t="s">
        <v>1458</v>
      </c>
    </row>
    <row r="585" spans="1:15">
      <c r="A585" t="s">
        <v>2096</v>
      </c>
      <c r="B585" t="str">
        <f t="shared" si="9"/>
        <v>31500</v>
      </c>
      <c r="C585" t="s">
        <v>1458</v>
      </c>
      <c r="D585" t="s">
        <v>1458</v>
      </c>
      <c r="E585" t="s">
        <v>1458</v>
      </c>
      <c r="F585" t="s">
        <v>1458</v>
      </c>
      <c r="G585" t="s">
        <v>1458</v>
      </c>
      <c r="H585">
        <v>1</v>
      </c>
      <c r="I585" t="s">
        <v>1458</v>
      </c>
      <c r="J585" t="s">
        <v>1458</v>
      </c>
      <c r="K585" t="s">
        <v>1458</v>
      </c>
      <c r="L585">
        <v>1</v>
      </c>
      <c r="M585" t="s">
        <v>1458</v>
      </c>
      <c r="N585" t="s">
        <v>1458</v>
      </c>
      <c r="O585">
        <v>2</v>
      </c>
    </row>
    <row r="586" spans="1:15">
      <c r="A586" t="s">
        <v>2097</v>
      </c>
      <c r="B586" t="str">
        <f t="shared" si="9"/>
        <v>31501</v>
      </c>
      <c r="C586" t="s">
        <v>1458</v>
      </c>
      <c r="D586" t="s">
        <v>1458</v>
      </c>
      <c r="E586" t="s">
        <v>1458</v>
      </c>
      <c r="F586" t="s">
        <v>1458</v>
      </c>
      <c r="G586" t="s">
        <v>1458</v>
      </c>
      <c r="H586" t="s">
        <v>1458</v>
      </c>
      <c r="I586" t="s">
        <v>1458</v>
      </c>
      <c r="J586" t="s">
        <v>1458</v>
      </c>
      <c r="K586" t="s">
        <v>1458</v>
      </c>
      <c r="L586" t="s">
        <v>1458</v>
      </c>
      <c r="M586" t="s">
        <v>1458</v>
      </c>
      <c r="N586" t="s">
        <v>1458</v>
      </c>
      <c r="O586" t="s">
        <v>1458</v>
      </c>
    </row>
    <row r="587" spans="1:15">
      <c r="A587" t="s">
        <v>1576</v>
      </c>
      <c r="B587" t="str">
        <f t="shared" si="9"/>
        <v>31501</v>
      </c>
      <c r="C587" t="s">
        <v>1458</v>
      </c>
      <c r="D587" t="s">
        <v>1458</v>
      </c>
      <c r="E587" t="s">
        <v>1458</v>
      </c>
      <c r="F587" t="s">
        <v>1458</v>
      </c>
      <c r="G587" t="s">
        <v>1458</v>
      </c>
      <c r="H587" t="s">
        <v>1458</v>
      </c>
      <c r="I587" t="s">
        <v>1458</v>
      </c>
      <c r="J587" t="s">
        <v>1458</v>
      </c>
      <c r="K587" t="s">
        <v>1458</v>
      </c>
      <c r="L587" t="s">
        <v>1458</v>
      </c>
      <c r="M587" t="s">
        <v>1458</v>
      </c>
      <c r="N587" t="s">
        <v>1458</v>
      </c>
      <c r="O587" t="s">
        <v>1458</v>
      </c>
    </row>
    <row r="588" spans="1:15">
      <c r="A588" t="s">
        <v>1577</v>
      </c>
      <c r="B588" t="str">
        <f t="shared" si="9"/>
        <v>31502</v>
      </c>
      <c r="C588" t="s">
        <v>1458</v>
      </c>
      <c r="D588" t="s">
        <v>1458</v>
      </c>
      <c r="E588" t="s">
        <v>1458</v>
      </c>
      <c r="F588" t="s">
        <v>1458</v>
      </c>
      <c r="G588" t="s">
        <v>1458</v>
      </c>
      <c r="H588" t="s">
        <v>1458</v>
      </c>
      <c r="I588" t="s">
        <v>1458</v>
      </c>
      <c r="J588" t="s">
        <v>1458</v>
      </c>
      <c r="K588" t="s">
        <v>1458</v>
      </c>
      <c r="L588" t="s">
        <v>1458</v>
      </c>
      <c r="M588" t="s">
        <v>1458</v>
      </c>
      <c r="N588" t="s">
        <v>1458</v>
      </c>
      <c r="O588" t="s">
        <v>1458</v>
      </c>
    </row>
    <row r="589" spans="1:15">
      <c r="A589" t="s">
        <v>2098</v>
      </c>
      <c r="B589" t="str">
        <f t="shared" si="9"/>
        <v>31503</v>
      </c>
      <c r="C589" t="s">
        <v>1458</v>
      </c>
      <c r="D589" t="s">
        <v>1458</v>
      </c>
      <c r="E589" t="s">
        <v>1458</v>
      </c>
      <c r="F589" t="s">
        <v>1458</v>
      </c>
      <c r="G589" t="s">
        <v>1458</v>
      </c>
      <c r="H589" t="s">
        <v>1458</v>
      </c>
      <c r="I589" t="s">
        <v>1458</v>
      </c>
      <c r="J589" t="s">
        <v>1458</v>
      </c>
      <c r="K589" t="s">
        <v>1458</v>
      </c>
      <c r="L589" t="s">
        <v>1458</v>
      </c>
      <c r="M589" t="s">
        <v>1458</v>
      </c>
      <c r="N589" t="s">
        <v>1458</v>
      </c>
      <c r="O589" t="s">
        <v>1458</v>
      </c>
    </row>
    <row r="590" spans="1:15">
      <c r="A590" t="s">
        <v>2099</v>
      </c>
      <c r="B590" t="str">
        <f t="shared" si="9"/>
        <v>31504</v>
      </c>
      <c r="C590" t="s">
        <v>1458</v>
      </c>
      <c r="D590" t="s">
        <v>1458</v>
      </c>
      <c r="E590" t="s">
        <v>1458</v>
      </c>
      <c r="F590" t="s">
        <v>1458</v>
      </c>
      <c r="G590" t="s">
        <v>1458</v>
      </c>
      <c r="H590" t="s">
        <v>1458</v>
      </c>
      <c r="I590" t="s">
        <v>1458</v>
      </c>
      <c r="J590" t="s">
        <v>1458</v>
      </c>
      <c r="K590" t="s">
        <v>1458</v>
      </c>
      <c r="L590" t="s">
        <v>1458</v>
      </c>
      <c r="M590" t="s">
        <v>1458</v>
      </c>
      <c r="N590" t="s">
        <v>1458</v>
      </c>
      <c r="O590" t="s">
        <v>1458</v>
      </c>
    </row>
    <row r="591" spans="1:15">
      <c r="A591" t="s">
        <v>1578</v>
      </c>
      <c r="B591" t="str">
        <f t="shared" si="9"/>
        <v>31505</v>
      </c>
      <c r="C591" t="s">
        <v>1458</v>
      </c>
      <c r="D591">
        <v>1</v>
      </c>
      <c r="E591" t="s">
        <v>1458</v>
      </c>
      <c r="F591" t="s">
        <v>1458</v>
      </c>
      <c r="G591" t="s">
        <v>1458</v>
      </c>
      <c r="H591" t="s">
        <v>1458</v>
      </c>
      <c r="I591" t="s">
        <v>1458</v>
      </c>
      <c r="J591" t="s">
        <v>1458</v>
      </c>
      <c r="K591" t="s">
        <v>1458</v>
      </c>
      <c r="L591" t="s">
        <v>1458</v>
      </c>
      <c r="M591" t="s">
        <v>1458</v>
      </c>
      <c r="N591" t="s">
        <v>1458</v>
      </c>
      <c r="O591">
        <v>1</v>
      </c>
    </row>
    <row r="592" spans="1:15">
      <c r="A592" t="s">
        <v>1579</v>
      </c>
      <c r="B592" t="str">
        <f t="shared" si="9"/>
        <v>31505</v>
      </c>
      <c r="C592">
        <v>1</v>
      </c>
      <c r="D592" t="s">
        <v>1458</v>
      </c>
      <c r="E592">
        <v>1</v>
      </c>
      <c r="F592">
        <v>1</v>
      </c>
      <c r="G592" t="s">
        <v>1458</v>
      </c>
      <c r="H592" t="s">
        <v>1458</v>
      </c>
      <c r="I592" t="s">
        <v>1458</v>
      </c>
      <c r="J592" t="s">
        <v>1458</v>
      </c>
      <c r="K592" t="s">
        <v>1458</v>
      </c>
      <c r="L592" t="s">
        <v>1458</v>
      </c>
      <c r="M592" t="s">
        <v>1458</v>
      </c>
      <c r="N592" t="s">
        <v>1458</v>
      </c>
      <c r="O592">
        <v>3</v>
      </c>
    </row>
    <row r="593" spans="1:15">
      <c r="A593" t="s">
        <v>2100</v>
      </c>
      <c r="B593" t="str">
        <f t="shared" si="9"/>
        <v>31505</v>
      </c>
      <c r="C593" t="s">
        <v>1458</v>
      </c>
      <c r="D593" t="s">
        <v>1458</v>
      </c>
      <c r="E593" t="s">
        <v>1458</v>
      </c>
      <c r="F593" t="s">
        <v>1458</v>
      </c>
      <c r="G593" t="s">
        <v>1458</v>
      </c>
      <c r="H593" t="s">
        <v>1458</v>
      </c>
      <c r="I593" t="s">
        <v>1458</v>
      </c>
      <c r="J593" t="s">
        <v>1458</v>
      </c>
      <c r="K593" t="s">
        <v>1458</v>
      </c>
      <c r="L593" t="s">
        <v>1458</v>
      </c>
      <c r="M593" t="s">
        <v>1458</v>
      </c>
      <c r="N593" t="s">
        <v>1458</v>
      </c>
      <c r="O593" t="s">
        <v>1458</v>
      </c>
    </row>
    <row r="594" spans="1:15">
      <c r="A594" t="s">
        <v>2101</v>
      </c>
      <c r="B594" t="str">
        <f t="shared" si="9"/>
        <v>31506</v>
      </c>
      <c r="C594" t="s">
        <v>1458</v>
      </c>
      <c r="D594" t="s">
        <v>1458</v>
      </c>
      <c r="E594" t="s">
        <v>1458</v>
      </c>
      <c r="F594" t="s">
        <v>1458</v>
      </c>
      <c r="G594" t="s">
        <v>1458</v>
      </c>
      <c r="H594" t="s">
        <v>1458</v>
      </c>
      <c r="I594" t="s">
        <v>1458</v>
      </c>
      <c r="J594" t="s">
        <v>1458</v>
      </c>
      <c r="K594" t="s">
        <v>1458</v>
      </c>
      <c r="L594" t="s">
        <v>1458</v>
      </c>
      <c r="M594" t="s">
        <v>1458</v>
      </c>
      <c r="N594" t="s">
        <v>1458</v>
      </c>
      <c r="O594" t="s">
        <v>1458</v>
      </c>
    </row>
    <row r="595" spans="1:15">
      <c r="A595" t="s">
        <v>1580</v>
      </c>
      <c r="B595" t="str">
        <f t="shared" si="9"/>
        <v>31507</v>
      </c>
      <c r="C595" t="s">
        <v>1458</v>
      </c>
      <c r="D595" t="s">
        <v>1458</v>
      </c>
      <c r="E595" t="s">
        <v>1458</v>
      </c>
      <c r="F595" t="s">
        <v>1458</v>
      </c>
      <c r="G595" t="s">
        <v>1458</v>
      </c>
      <c r="H595" t="s">
        <v>1458</v>
      </c>
      <c r="I595" t="s">
        <v>1458</v>
      </c>
      <c r="J595" t="s">
        <v>1458</v>
      </c>
      <c r="K595" t="s">
        <v>1458</v>
      </c>
      <c r="L595" t="s">
        <v>1458</v>
      </c>
      <c r="M595" t="s">
        <v>1458</v>
      </c>
      <c r="N595" t="s">
        <v>1458</v>
      </c>
      <c r="O595" t="s">
        <v>1458</v>
      </c>
    </row>
    <row r="596" spans="1:15">
      <c r="A596" t="s">
        <v>2102</v>
      </c>
      <c r="B596" t="str">
        <f t="shared" si="9"/>
        <v>31508</v>
      </c>
      <c r="C596" t="s">
        <v>1458</v>
      </c>
      <c r="D596" t="s">
        <v>1458</v>
      </c>
      <c r="E596" t="s">
        <v>1458</v>
      </c>
      <c r="F596" t="s">
        <v>1458</v>
      </c>
      <c r="G596" t="s">
        <v>1458</v>
      </c>
      <c r="H596" t="s">
        <v>1458</v>
      </c>
      <c r="I596" t="s">
        <v>1458</v>
      </c>
      <c r="J596" t="s">
        <v>1458</v>
      </c>
      <c r="K596" t="s">
        <v>1458</v>
      </c>
      <c r="L596" t="s">
        <v>1458</v>
      </c>
      <c r="M596" t="s">
        <v>1458</v>
      </c>
      <c r="N596" t="s">
        <v>1458</v>
      </c>
      <c r="O596" t="s">
        <v>1458</v>
      </c>
    </row>
    <row r="597" spans="1:15">
      <c r="A597" t="s">
        <v>2103</v>
      </c>
      <c r="B597" t="str">
        <f t="shared" si="9"/>
        <v>31509</v>
      </c>
      <c r="C597" t="s">
        <v>1458</v>
      </c>
      <c r="D597" t="s">
        <v>1458</v>
      </c>
      <c r="E597" t="s">
        <v>1458</v>
      </c>
      <c r="F597" t="s">
        <v>1458</v>
      </c>
      <c r="G597" t="s">
        <v>1458</v>
      </c>
      <c r="H597" t="s">
        <v>1458</v>
      </c>
      <c r="I597" t="s">
        <v>1458</v>
      </c>
      <c r="J597" t="s">
        <v>1458</v>
      </c>
      <c r="K597" t="s">
        <v>1458</v>
      </c>
      <c r="L597" t="s">
        <v>1458</v>
      </c>
      <c r="M597" t="s">
        <v>1458</v>
      </c>
      <c r="N597" t="s">
        <v>1458</v>
      </c>
      <c r="O597" t="s">
        <v>1458</v>
      </c>
    </row>
    <row r="598" spans="1:15">
      <c r="A598" t="s">
        <v>2104</v>
      </c>
      <c r="B598" t="str">
        <f t="shared" si="9"/>
        <v>31510</v>
      </c>
      <c r="C598" t="s">
        <v>1458</v>
      </c>
      <c r="D598" t="s">
        <v>1458</v>
      </c>
      <c r="E598" t="s">
        <v>1458</v>
      </c>
      <c r="F598" t="s">
        <v>1458</v>
      </c>
      <c r="G598" t="s">
        <v>1458</v>
      </c>
      <c r="H598" t="s">
        <v>1458</v>
      </c>
      <c r="I598" t="s">
        <v>1458</v>
      </c>
      <c r="J598" t="s">
        <v>1458</v>
      </c>
      <c r="K598" t="s">
        <v>1458</v>
      </c>
      <c r="L598" t="s">
        <v>1458</v>
      </c>
      <c r="M598" t="s">
        <v>1458</v>
      </c>
      <c r="N598" t="s">
        <v>1458</v>
      </c>
      <c r="O598" t="s">
        <v>1458</v>
      </c>
    </row>
    <row r="599" spans="1:15">
      <c r="A599" t="s">
        <v>2105</v>
      </c>
      <c r="B599" t="str">
        <f t="shared" si="9"/>
        <v>31511</v>
      </c>
      <c r="C599" t="s">
        <v>1458</v>
      </c>
      <c r="D599" t="s">
        <v>1458</v>
      </c>
      <c r="E599" t="s">
        <v>1458</v>
      </c>
      <c r="F599" t="s">
        <v>1458</v>
      </c>
      <c r="G599" t="s">
        <v>1458</v>
      </c>
      <c r="H599" t="s">
        <v>1458</v>
      </c>
      <c r="I599" t="s">
        <v>1458</v>
      </c>
      <c r="J599" t="s">
        <v>1458</v>
      </c>
      <c r="K599" t="s">
        <v>1458</v>
      </c>
      <c r="L599" t="s">
        <v>1458</v>
      </c>
      <c r="M599" t="s">
        <v>1458</v>
      </c>
      <c r="N599" t="s">
        <v>1458</v>
      </c>
      <c r="O599" t="s">
        <v>1458</v>
      </c>
    </row>
    <row r="600" spans="1:15">
      <c r="A600" t="s">
        <v>2106</v>
      </c>
      <c r="B600" t="str">
        <f t="shared" si="9"/>
        <v>31512</v>
      </c>
      <c r="C600" t="s">
        <v>1458</v>
      </c>
      <c r="D600" t="s">
        <v>1458</v>
      </c>
      <c r="E600">
        <v>1</v>
      </c>
      <c r="F600" t="s">
        <v>1458</v>
      </c>
      <c r="G600" t="s">
        <v>1458</v>
      </c>
      <c r="H600" t="s">
        <v>1458</v>
      </c>
      <c r="I600" t="s">
        <v>1458</v>
      </c>
      <c r="J600" t="s">
        <v>1458</v>
      </c>
      <c r="K600" t="s">
        <v>1458</v>
      </c>
      <c r="L600" t="s">
        <v>1458</v>
      </c>
      <c r="M600" t="s">
        <v>1458</v>
      </c>
      <c r="N600">
        <v>1</v>
      </c>
      <c r="O600">
        <v>2</v>
      </c>
    </row>
    <row r="601" spans="1:15">
      <c r="A601" t="s">
        <v>1581</v>
      </c>
      <c r="B601" t="str">
        <f t="shared" si="9"/>
        <v>31513</v>
      </c>
      <c r="C601" t="s">
        <v>1458</v>
      </c>
      <c r="D601" t="s">
        <v>1458</v>
      </c>
      <c r="E601" t="s">
        <v>1458</v>
      </c>
      <c r="F601" t="s">
        <v>1458</v>
      </c>
      <c r="G601" t="s">
        <v>1458</v>
      </c>
      <c r="H601" t="s">
        <v>1458</v>
      </c>
      <c r="I601" t="s">
        <v>1458</v>
      </c>
      <c r="J601" t="s">
        <v>1458</v>
      </c>
      <c r="K601" t="s">
        <v>1458</v>
      </c>
      <c r="L601" t="s">
        <v>1458</v>
      </c>
      <c r="M601" t="s">
        <v>1458</v>
      </c>
      <c r="N601" t="s">
        <v>1458</v>
      </c>
      <c r="O601" t="s">
        <v>1458</v>
      </c>
    </row>
    <row r="602" spans="1:15">
      <c r="A602" t="s">
        <v>1582</v>
      </c>
      <c r="B602" t="str">
        <f t="shared" si="9"/>
        <v>31514</v>
      </c>
      <c r="C602" t="s">
        <v>1458</v>
      </c>
      <c r="D602" t="s">
        <v>1458</v>
      </c>
      <c r="E602" t="s">
        <v>1458</v>
      </c>
      <c r="F602" t="s">
        <v>1458</v>
      </c>
      <c r="G602" t="s">
        <v>1458</v>
      </c>
      <c r="H602" t="s">
        <v>1458</v>
      </c>
      <c r="I602">
        <v>1</v>
      </c>
      <c r="J602" t="s">
        <v>1458</v>
      </c>
      <c r="K602" t="s">
        <v>1458</v>
      </c>
      <c r="L602">
        <v>1</v>
      </c>
      <c r="M602" t="s">
        <v>1458</v>
      </c>
      <c r="N602" t="s">
        <v>1458</v>
      </c>
      <c r="O602">
        <v>2</v>
      </c>
    </row>
    <row r="603" spans="1:15">
      <c r="A603" t="s">
        <v>1583</v>
      </c>
      <c r="B603" t="str">
        <f t="shared" si="9"/>
        <v>31515</v>
      </c>
      <c r="C603">
        <v>2</v>
      </c>
      <c r="D603" t="s">
        <v>1458</v>
      </c>
      <c r="E603" t="s">
        <v>1458</v>
      </c>
      <c r="F603" t="s">
        <v>1458</v>
      </c>
      <c r="G603" t="s">
        <v>1458</v>
      </c>
      <c r="H603">
        <v>1</v>
      </c>
      <c r="I603">
        <v>1</v>
      </c>
      <c r="J603">
        <v>1</v>
      </c>
      <c r="K603" t="s">
        <v>1458</v>
      </c>
      <c r="L603" t="s">
        <v>1458</v>
      </c>
      <c r="M603" t="s">
        <v>1458</v>
      </c>
      <c r="N603" t="s">
        <v>1458</v>
      </c>
      <c r="O603">
        <v>5</v>
      </c>
    </row>
    <row r="604" spans="1:15">
      <c r="A604" t="s">
        <v>2107</v>
      </c>
      <c r="B604" t="str">
        <f t="shared" si="9"/>
        <v>31516</v>
      </c>
      <c r="C604" t="s">
        <v>1458</v>
      </c>
      <c r="D604" t="s">
        <v>1458</v>
      </c>
      <c r="E604" t="s">
        <v>1458</v>
      </c>
      <c r="F604" t="s">
        <v>1458</v>
      </c>
      <c r="G604" t="s">
        <v>1458</v>
      </c>
      <c r="H604" t="s">
        <v>1458</v>
      </c>
      <c r="I604" t="s">
        <v>1458</v>
      </c>
      <c r="J604" t="s">
        <v>1458</v>
      </c>
      <c r="K604" t="s">
        <v>1458</v>
      </c>
      <c r="L604" t="s">
        <v>1458</v>
      </c>
      <c r="M604" t="s">
        <v>1458</v>
      </c>
      <c r="N604" t="s">
        <v>1458</v>
      </c>
      <c r="O604" t="s">
        <v>1458</v>
      </c>
    </row>
    <row r="605" spans="1:15">
      <c r="A605" t="s">
        <v>2108</v>
      </c>
      <c r="B605" t="str">
        <f t="shared" si="9"/>
        <v>31517</v>
      </c>
      <c r="C605" t="s">
        <v>1458</v>
      </c>
      <c r="D605" t="s">
        <v>1458</v>
      </c>
      <c r="E605" t="s">
        <v>1458</v>
      </c>
      <c r="F605" t="s">
        <v>1458</v>
      </c>
      <c r="G605" t="s">
        <v>1458</v>
      </c>
      <c r="H605" t="s">
        <v>1458</v>
      </c>
      <c r="I605" t="s">
        <v>1458</v>
      </c>
      <c r="J605" t="s">
        <v>1458</v>
      </c>
      <c r="K605" t="s">
        <v>1458</v>
      </c>
      <c r="L605" t="s">
        <v>1458</v>
      </c>
      <c r="M605" t="s">
        <v>1458</v>
      </c>
      <c r="N605" t="s">
        <v>1458</v>
      </c>
      <c r="O605" t="s">
        <v>1458</v>
      </c>
    </row>
    <row r="606" spans="1:15">
      <c r="A606" t="s">
        <v>2109</v>
      </c>
      <c r="B606" t="str">
        <f t="shared" si="9"/>
        <v>31518</v>
      </c>
      <c r="C606" t="s">
        <v>1458</v>
      </c>
      <c r="D606" t="s">
        <v>1458</v>
      </c>
      <c r="E606" t="s">
        <v>1458</v>
      </c>
      <c r="F606" t="s">
        <v>1458</v>
      </c>
      <c r="G606" t="s">
        <v>1458</v>
      </c>
      <c r="H606" t="s">
        <v>1458</v>
      </c>
      <c r="I606" t="s">
        <v>1458</v>
      </c>
      <c r="J606" t="s">
        <v>1458</v>
      </c>
      <c r="K606" t="s">
        <v>1458</v>
      </c>
      <c r="L606" t="s">
        <v>1458</v>
      </c>
      <c r="M606" t="s">
        <v>1458</v>
      </c>
      <c r="N606" t="s">
        <v>1458</v>
      </c>
      <c r="O606" t="s">
        <v>1458</v>
      </c>
    </row>
    <row r="607" spans="1:15">
      <c r="A607" t="s">
        <v>2110</v>
      </c>
      <c r="B607" t="str">
        <f t="shared" si="9"/>
        <v>31519</v>
      </c>
      <c r="C607" t="s">
        <v>1458</v>
      </c>
      <c r="D607" t="s">
        <v>1458</v>
      </c>
      <c r="E607" t="s">
        <v>1458</v>
      </c>
      <c r="F607" t="s">
        <v>1458</v>
      </c>
      <c r="G607" t="s">
        <v>1458</v>
      </c>
      <c r="H607" t="s">
        <v>1458</v>
      </c>
      <c r="I607" t="s">
        <v>1458</v>
      </c>
      <c r="J607" t="s">
        <v>1458</v>
      </c>
      <c r="K607" t="s">
        <v>1458</v>
      </c>
      <c r="L607" t="s">
        <v>1458</v>
      </c>
      <c r="M607" t="s">
        <v>1458</v>
      </c>
      <c r="N607" t="s">
        <v>1458</v>
      </c>
      <c r="O607" t="s">
        <v>1458</v>
      </c>
    </row>
    <row r="608" spans="1:15">
      <c r="A608" t="s">
        <v>2111</v>
      </c>
      <c r="B608" t="str">
        <f t="shared" si="9"/>
        <v>31520</v>
      </c>
      <c r="C608" t="s">
        <v>1458</v>
      </c>
      <c r="D608" t="s">
        <v>1458</v>
      </c>
      <c r="E608" t="s">
        <v>1458</v>
      </c>
      <c r="F608" t="s">
        <v>1458</v>
      </c>
      <c r="G608" t="s">
        <v>1458</v>
      </c>
      <c r="H608" t="s">
        <v>1458</v>
      </c>
      <c r="I608" t="s">
        <v>1458</v>
      </c>
      <c r="J608" t="s">
        <v>1458</v>
      </c>
      <c r="K608" t="s">
        <v>1458</v>
      </c>
      <c r="L608" t="s">
        <v>1458</v>
      </c>
      <c r="M608" t="s">
        <v>1458</v>
      </c>
      <c r="N608" t="s">
        <v>1458</v>
      </c>
      <c r="O608" t="s">
        <v>1458</v>
      </c>
    </row>
    <row r="609" spans="1:15">
      <c r="A609" t="s">
        <v>1584</v>
      </c>
      <c r="B609" t="str">
        <f t="shared" si="9"/>
        <v>31521</v>
      </c>
      <c r="C609">
        <v>1</v>
      </c>
      <c r="D609">
        <v>3</v>
      </c>
      <c r="E609" t="s">
        <v>1458</v>
      </c>
      <c r="F609">
        <v>2</v>
      </c>
      <c r="G609" t="s">
        <v>1458</v>
      </c>
      <c r="H609">
        <v>2</v>
      </c>
      <c r="I609">
        <v>1</v>
      </c>
      <c r="J609">
        <v>2</v>
      </c>
      <c r="K609">
        <v>1</v>
      </c>
      <c r="L609">
        <v>3</v>
      </c>
      <c r="M609">
        <v>1</v>
      </c>
      <c r="N609">
        <v>1</v>
      </c>
      <c r="O609">
        <v>17</v>
      </c>
    </row>
    <row r="610" spans="1:15">
      <c r="A610" t="s">
        <v>2112</v>
      </c>
      <c r="B610" t="str">
        <f t="shared" si="9"/>
        <v>31521</v>
      </c>
      <c r="C610" t="s">
        <v>1458</v>
      </c>
      <c r="D610" t="s">
        <v>1458</v>
      </c>
      <c r="E610" t="s">
        <v>1458</v>
      </c>
      <c r="F610" t="s">
        <v>1458</v>
      </c>
      <c r="G610" t="s">
        <v>1458</v>
      </c>
      <c r="H610" t="s">
        <v>1458</v>
      </c>
      <c r="I610" t="s">
        <v>1458</v>
      </c>
      <c r="J610" t="s">
        <v>1458</v>
      </c>
      <c r="K610" t="s">
        <v>1458</v>
      </c>
      <c r="L610" t="s">
        <v>1458</v>
      </c>
      <c r="M610" t="s">
        <v>1458</v>
      </c>
      <c r="N610" t="s">
        <v>1458</v>
      </c>
      <c r="O610" t="s">
        <v>1458</v>
      </c>
    </row>
    <row r="611" spans="1:15">
      <c r="A611" t="s">
        <v>2113</v>
      </c>
      <c r="B611" t="str">
        <f t="shared" si="9"/>
        <v>31521</v>
      </c>
      <c r="C611" t="s">
        <v>1458</v>
      </c>
      <c r="D611" t="s">
        <v>1458</v>
      </c>
      <c r="E611" t="s">
        <v>1458</v>
      </c>
      <c r="F611" t="s">
        <v>1458</v>
      </c>
      <c r="G611" t="s">
        <v>1458</v>
      </c>
      <c r="H611" t="s">
        <v>1458</v>
      </c>
      <c r="I611" t="s">
        <v>1458</v>
      </c>
      <c r="J611" t="s">
        <v>1458</v>
      </c>
      <c r="K611" t="s">
        <v>1458</v>
      </c>
      <c r="L611" t="s">
        <v>1458</v>
      </c>
      <c r="M611" t="s">
        <v>1458</v>
      </c>
      <c r="N611" t="s">
        <v>1458</v>
      </c>
      <c r="O611" t="s">
        <v>1458</v>
      </c>
    </row>
    <row r="612" spans="1:15">
      <c r="A612" t="s">
        <v>2114</v>
      </c>
      <c r="B612" t="str">
        <f t="shared" si="9"/>
        <v>31522</v>
      </c>
      <c r="C612" t="s">
        <v>1458</v>
      </c>
      <c r="D612" t="s">
        <v>1458</v>
      </c>
      <c r="E612" t="s">
        <v>1458</v>
      </c>
      <c r="F612" t="s">
        <v>1458</v>
      </c>
      <c r="G612" t="s">
        <v>1458</v>
      </c>
      <c r="H612" t="s">
        <v>1458</v>
      </c>
      <c r="I612" t="s">
        <v>1458</v>
      </c>
      <c r="J612" t="s">
        <v>1458</v>
      </c>
      <c r="K612" t="s">
        <v>1458</v>
      </c>
      <c r="L612" t="s">
        <v>1458</v>
      </c>
      <c r="M612" t="s">
        <v>1458</v>
      </c>
      <c r="N612" t="s">
        <v>1458</v>
      </c>
      <c r="O612" t="s">
        <v>1458</v>
      </c>
    </row>
    <row r="613" spans="1:15">
      <c r="A613" t="s">
        <v>2115</v>
      </c>
      <c r="B613" t="str">
        <f t="shared" si="9"/>
        <v>31523</v>
      </c>
      <c r="C613" t="s">
        <v>1458</v>
      </c>
      <c r="D613" t="s">
        <v>1458</v>
      </c>
      <c r="E613" t="s">
        <v>1458</v>
      </c>
      <c r="F613" t="s">
        <v>1458</v>
      </c>
      <c r="G613" t="s">
        <v>1458</v>
      </c>
      <c r="H613" t="s">
        <v>1458</v>
      </c>
      <c r="I613" t="s">
        <v>1458</v>
      </c>
      <c r="J613" t="s">
        <v>1458</v>
      </c>
      <c r="K613">
        <v>1</v>
      </c>
      <c r="L613" t="s">
        <v>1458</v>
      </c>
      <c r="M613" t="s">
        <v>1458</v>
      </c>
      <c r="N613" t="s">
        <v>1458</v>
      </c>
      <c r="O613">
        <v>1</v>
      </c>
    </row>
    <row r="614" spans="1:15">
      <c r="A614" t="s">
        <v>2116</v>
      </c>
      <c r="B614" t="str">
        <f t="shared" si="9"/>
        <v>31524</v>
      </c>
      <c r="C614" t="s">
        <v>1458</v>
      </c>
      <c r="D614" t="s">
        <v>1458</v>
      </c>
      <c r="E614" t="s">
        <v>1458</v>
      </c>
      <c r="F614" t="s">
        <v>1458</v>
      </c>
      <c r="G614" t="s">
        <v>1458</v>
      </c>
      <c r="H614" t="s">
        <v>1458</v>
      </c>
      <c r="I614" t="s">
        <v>1458</v>
      </c>
      <c r="J614" t="s">
        <v>1458</v>
      </c>
      <c r="K614" t="s">
        <v>1458</v>
      </c>
      <c r="L614" t="s">
        <v>1458</v>
      </c>
      <c r="M614" t="s">
        <v>1458</v>
      </c>
      <c r="N614" t="s">
        <v>1458</v>
      </c>
      <c r="O614" t="s">
        <v>1458</v>
      </c>
    </row>
    <row r="615" spans="1:15">
      <c r="A615" t="s">
        <v>2117</v>
      </c>
      <c r="B615" t="str">
        <f t="shared" si="9"/>
        <v>31525</v>
      </c>
      <c r="C615" t="s">
        <v>1458</v>
      </c>
      <c r="D615" t="s">
        <v>1458</v>
      </c>
      <c r="E615" t="s">
        <v>1458</v>
      </c>
      <c r="F615" t="s">
        <v>1458</v>
      </c>
      <c r="G615" t="s">
        <v>1458</v>
      </c>
      <c r="H615" t="s">
        <v>1458</v>
      </c>
      <c r="I615" t="s">
        <v>1458</v>
      </c>
      <c r="J615" t="s">
        <v>1458</v>
      </c>
      <c r="K615" t="s">
        <v>1458</v>
      </c>
      <c r="L615" t="s">
        <v>1458</v>
      </c>
      <c r="M615" t="s">
        <v>1458</v>
      </c>
      <c r="N615" t="s">
        <v>1458</v>
      </c>
      <c r="O615" t="s">
        <v>1458</v>
      </c>
    </row>
    <row r="616" spans="1:15">
      <c r="A616" t="s">
        <v>2118</v>
      </c>
      <c r="B616" t="str">
        <f t="shared" si="9"/>
        <v>31526</v>
      </c>
      <c r="C616" t="s">
        <v>1458</v>
      </c>
      <c r="D616" t="s">
        <v>1458</v>
      </c>
      <c r="E616" t="s">
        <v>1458</v>
      </c>
      <c r="F616" t="s">
        <v>1458</v>
      </c>
      <c r="G616" t="s">
        <v>1458</v>
      </c>
      <c r="H616" t="s">
        <v>1458</v>
      </c>
      <c r="I616" t="s">
        <v>1458</v>
      </c>
      <c r="J616" t="s">
        <v>1458</v>
      </c>
      <c r="K616" t="s">
        <v>1458</v>
      </c>
      <c r="L616" t="s">
        <v>1458</v>
      </c>
      <c r="M616" t="s">
        <v>1458</v>
      </c>
      <c r="N616" t="s">
        <v>1458</v>
      </c>
      <c r="O616" t="s">
        <v>1458</v>
      </c>
    </row>
    <row r="617" spans="1:15">
      <c r="A617" t="s">
        <v>2119</v>
      </c>
      <c r="B617" t="str">
        <f t="shared" si="9"/>
        <v>31527</v>
      </c>
      <c r="C617" t="s">
        <v>1458</v>
      </c>
      <c r="D617" t="s">
        <v>1458</v>
      </c>
      <c r="E617" t="s">
        <v>1458</v>
      </c>
      <c r="F617" t="s">
        <v>1458</v>
      </c>
      <c r="G617" t="s">
        <v>1458</v>
      </c>
      <c r="H617" t="s">
        <v>1458</v>
      </c>
      <c r="I617" t="s">
        <v>1458</v>
      </c>
      <c r="J617" t="s">
        <v>1458</v>
      </c>
      <c r="K617" t="s">
        <v>1458</v>
      </c>
      <c r="L617" t="s">
        <v>1458</v>
      </c>
      <c r="M617" t="s">
        <v>1458</v>
      </c>
      <c r="N617" t="s">
        <v>1458</v>
      </c>
      <c r="O617" t="s">
        <v>1458</v>
      </c>
    </row>
    <row r="618" spans="1:15">
      <c r="A618" t="s">
        <v>2120</v>
      </c>
      <c r="B618" t="str">
        <f t="shared" si="9"/>
        <v>31528</v>
      </c>
      <c r="C618" t="s">
        <v>1458</v>
      </c>
      <c r="D618" t="s">
        <v>1458</v>
      </c>
      <c r="E618" t="s">
        <v>1458</v>
      </c>
      <c r="F618" t="s">
        <v>1458</v>
      </c>
      <c r="G618" t="s">
        <v>1458</v>
      </c>
      <c r="H618" t="s">
        <v>1458</v>
      </c>
      <c r="I618">
        <v>1</v>
      </c>
      <c r="J618" t="s">
        <v>1458</v>
      </c>
      <c r="K618" t="s">
        <v>1458</v>
      </c>
      <c r="L618" t="s">
        <v>1458</v>
      </c>
      <c r="M618" t="s">
        <v>1458</v>
      </c>
      <c r="N618" t="s">
        <v>1458</v>
      </c>
      <c r="O618">
        <v>1</v>
      </c>
    </row>
    <row r="619" spans="1:15">
      <c r="A619" t="s">
        <v>2121</v>
      </c>
      <c r="B619" t="str">
        <f t="shared" si="9"/>
        <v>31529</v>
      </c>
      <c r="C619" t="s">
        <v>1458</v>
      </c>
      <c r="D619" t="s">
        <v>1458</v>
      </c>
      <c r="E619" t="s">
        <v>1458</v>
      </c>
      <c r="F619" t="s">
        <v>1458</v>
      </c>
      <c r="G619" t="s">
        <v>1458</v>
      </c>
      <c r="H619" t="s">
        <v>1458</v>
      </c>
      <c r="I619" t="s">
        <v>1458</v>
      </c>
      <c r="J619" t="s">
        <v>1458</v>
      </c>
      <c r="K619" t="s">
        <v>1458</v>
      </c>
      <c r="L619" t="s">
        <v>1458</v>
      </c>
      <c r="M619" t="s">
        <v>1458</v>
      </c>
      <c r="N619" t="s">
        <v>1458</v>
      </c>
      <c r="O619" t="s">
        <v>1458</v>
      </c>
    </row>
    <row r="620" spans="1:15">
      <c r="A620" t="s">
        <v>2122</v>
      </c>
      <c r="B620" t="str">
        <f t="shared" si="9"/>
        <v>31530</v>
      </c>
      <c r="C620" t="s">
        <v>1458</v>
      </c>
      <c r="D620" t="s">
        <v>1458</v>
      </c>
      <c r="E620" t="s">
        <v>1458</v>
      </c>
      <c r="F620" t="s">
        <v>1458</v>
      </c>
      <c r="G620" t="s">
        <v>1458</v>
      </c>
      <c r="H620" t="s">
        <v>1458</v>
      </c>
      <c r="I620" t="s">
        <v>1458</v>
      </c>
      <c r="J620" t="s">
        <v>1458</v>
      </c>
      <c r="K620" t="s">
        <v>1458</v>
      </c>
      <c r="L620" t="s">
        <v>1458</v>
      </c>
      <c r="M620" t="s">
        <v>1458</v>
      </c>
      <c r="N620" t="s">
        <v>1458</v>
      </c>
      <c r="O620" t="s">
        <v>1458</v>
      </c>
    </row>
    <row r="621" spans="1:15">
      <c r="A621" t="s">
        <v>2123</v>
      </c>
      <c r="B621" t="str">
        <f t="shared" si="9"/>
        <v>31531</v>
      </c>
      <c r="C621" t="s">
        <v>1458</v>
      </c>
      <c r="D621" t="s">
        <v>1458</v>
      </c>
      <c r="E621" t="s">
        <v>1458</v>
      </c>
      <c r="F621" t="s">
        <v>1458</v>
      </c>
      <c r="G621" t="s">
        <v>1458</v>
      </c>
      <c r="H621" t="s">
        <v>1458</v>
      </c>
      <c r="I621" t="s">
        <v>1458</v>
      </c>
      <c r="J621" t="s">
        <v>1458</v>
      </c>
      <c r="K621" t="s">
        <v>1458</v>
      </c>
      <c r="L621" t="s">
        <v>1458</v>
      </c>
      <c r="M621" t="s">
        <v>1458</v>
      </c>
      <c r="N621" t="s">
        <v>1458</v>
      </c>
      <c r="O621" t="s">
        <v>1458</v>
      </c>
    </row>
    <row r="622" spans="1:15">
      <c r="A622" t="s">
        <v>2124</v>
      </c>
      <c r="B622" t="str">
        <f t="shared" si="9"/>
        <v>31532</v>
      </c>
      <c r="C622" t="s">
        <v>1458</v>
      </c>
      <c r="D622" t="s">
        <v>1458</v>
      </c>
      <c r="E622" t="s">
        <v>1458</v>
      </c>
      <c r="F622" t="s">
        <v>1458</v>
      </c>
      <c r="G622" t="s">
        <v>1458</v>
      </c>
      <c r="H622" t="s">
        <v>1458</v>
      </c>
      <c r="I622" t="s">
        <v>1458</v>
      </c>
      <c r="J622" t="s">
        <v>1458</v>
      </c>
      <c r="K622" t="s">
        <v>1458</v>
      </c>
      <c r="L622" t="s">
        <v>1458</v>
      </c>
      <c r="M622" t="s">
        <v>1458</v>
      </c>
      <c r="N622" t="s">
        <v>1458</v>
      </c>
      <c r="O622" t="s">
        <v>1458</v>
      </c>
    </row>
    <row r="623" spans="1:15">
      <c r="A623" t="s">
        <v>1585</v>
      </c>
      <c r="B623" t="str">
        <f t="shared" si="9"/>
        <v>31533</v>
      </c>
      <c r="C623" t="s">
        <v>1458</v>
      </c>
      <c r="D623" t="s">
        <v>1458</v>
      </c>
      <c r="E623" t="s">
        <v>1458</v>
      </c>
      <c r="F623" t="s">
        <v>1458</v>
      </c>
      <c r="G623" t="s">
        <v>1458</v>
      </c>
      <c r="H623" t="s">
        <v>1458</v>
      </c>
      <c r="I623" t="s">
        <v>1458</v>
      </c>
      <c r="J623" t="s">
        <v>1458</v>
      </c>
      <c r="K623" t="s">
        <v>1458</v>
      </c>
      <c r="L623" t="s">
        <v>1458</v>
      </c>
      <c r="M623" t="s">
        <v>1458</v>
      </c>
      <c r="N623" t="s">
        <v>1458</v>
      </c>
      <c r="O623" t="s">
        <v>1458</v>
      </c>
    </row>
    <row r="624" spans="1:15">
      <c r="A624" t="s">
        <v>2125</v>
      </c>
      <c r="B624" t="str">
        <f t="shared" si="9"/>
        <v>31534</v>
      </c>
      <c r="C624" t="s">
        <v>1458</v>
      </c>
      <c r="D624" t="s">
        <v>1458</v>
      </c>
      <c r="E624" t="s">
        <v>1458</v>
      </c>
      <c r="F624" t="s">
        <v>1458</v>
      </c>
      <c r="G624" t="s">
        <v>1458</v>
      </c>
      <c r="H624" t="s">
        <v>1458</v>
      </c>
      <c r="I624" t="s">
        <v>1458</v>
      </c>
      <c r="J624" t="s">
        <v>1458</v>
      </c>
      <c r="K624" t="s">
        <v>1458</v>
      </c>
      <c r="L624" t="s">
        <v>1458</v>
      </c>
      <c r="M624" t="s">
        <v>1458</v>
      </c>
      <c r="N624" t="s">
        <v>1458</v>
      </c>
      <c r="O624" t="s">
        <v>1458</v>
      </c>
    </row>
    <row r="625" spans="1:15">
      <c r="A625" t="s">
        <v>2126</v>
      </c>
      <c r="B625" t="str">
        <f t="shared" si="9"/>
        <v>31535</v>
      </c>
      <c r="C625" t="s">
        <v>1458</v>
      </c>
      <c r="D625" t="s">
        <v>1458</v>
      </c>
      <c r="E625" t="s">
        <v>1458</v>
      </c>
      <c r="F625" t="s">
        <v>1458</v>
      </c>
      <c r="G625" t="s">
        <v>1458</v>
      </c>
      <c r="H625" t="s">
        <v>1458</v>
      </c>
      <c r="I625" t="s">
        <v>1458</v>
      </c>
      <c r="J625" t="s">
        <v>1458</v>
      </c>
      <c r="K625" t="s">
        <v>1458</v>
      </c>
      <c r="L625" t="s">
        <v>1458</v>
      </c>
      <c r="M625" t="s">
        <v>1458</v>
      </c>
      <c r="N625" t="s">
        <v>1458</v>
      </c>
      <c r="O625" t="s">
        <v>1458</v>
      </c>
    </row>
    <row r="626" spans="1:15">
      <c r="A626" t="s">
        <v>2127</v>
      </c>
      <c r="B626" t="str">
        <f t="shared" si="9"/>
        <v>31536</v>
      </c>
      <c r="C626" t="s">
        <v>1458</v>
      </c>
      <c r="D626" t="s">
        <v>1458</v>
      </c>
      <c r="E626" t="s">
        <v>1458</v>
      </c>
      <c r="F626" t="s">
        <v>1458</v>
      </c>
      <c r="G626">
        <v>1</v>
      </c>
      <c r="H626" t="s">
        <v>1458</v>
      </c>
      <c r="I626" t="s">
        <v>1458</v>
      </c>
      <c r="J626" t="s">
        <v>1458</v>
      </c>
      <c r="K626" t="s">
        <v>1458</v>
      </c>
      <c r="L626" t="s">
        <v>1458</v>
      </c>
      <c r="M626" t="s">
        <v>1458</v>
      </c>
      <c r="N626" t="s">
        <v>1458</v>
      </c>
      <c r="O626">
        <v>1</v>
      </c>
    </row>
    <row r="627" spans="1:15">
      <c r="A627" t="s">
        <v>2128</v>
      </c>
      <c r="B627" t="str">
        <f t="shared" si="9"/>
        <v>31537</v>
      </c>
      <c r="C627" t="s">
        <v>1458</v>
      </c>
      <c r="D627" t="s">
        <v>1458</v>
      </c>
      <c r="E627" t="s">
        <v>1458</v>
      </c>
      <c r="F627" t="s">
        <v>1458</v>
      </c>
      <c r="G627" t="s">
        <v>1458</v>
      </c>
      <c r="H627" t="s">
        <v>1458</v>
      </c>
      <c r="I627" t="s">
        <v>1458</v>
      </c>
      <c r="J627" t="s">
        <v>1458</v>
      </c>
      <c r="K627" t="s">
        <v>1458</v>
      </c>
      <c r="L627" t="s">
        <v>1458</v>
      </c>
      <c r="M627" t="s">
        <v>1458</v>
      </c>
      <c r="N627" t="s">
        <v>1458</v>
      </c>
      <c r="O627" t="s">
        <v>1458</v>
      </c>
    </row>
    <row r="628" spans="1:15">
      <c r="A628" t="s">
        <v>1586</v>
      </c>
      <c r="B628" t="str">
        <f t="shared" si="9"/>
        <v>31538</v>
      </c>
      <c r="C628" t="s">
        <v>1458</v>
      </c>
      <c r="D628" t="s">
        <v>1458</v>
      </c>
      <c r="E628" t="s">
        <v>1458</v>
      </c>
      <c r="F628" t="s">
        <v>1458</v>
      </c>
      <c r="G628" t="s">
        <v>1458</v>
      </c>
      <c r="H628" t="s">
        <v>1458</v>
      </c>
      <c r="I628" t="s">
        <v>1458</v>
      </c>
      <c r="J628" t="s">
        <v>1458</v>
      </c>
      <c r="K628" t="s">
        <v>1458</v>
      </c>
      <c r="L628" t="s">
        <v>1458</v>
      </c>
      <c r="M628" t="s">
        <v>1458</v>
      </c>
      <c r="N628" t="s">
        <v>1458</v>
      </c>
      <c r="O628" t="s">
        <v>1458</v>
      </c>
    </row>
    <row r="629" spans="1:15">
      <c r="A629" t="s">
        <v>2129</v>
      </c>
      <c r="B629" t="str">
        <f t="shared" si="9"/>
        <v>31539</v>
      </c>
      <c r="C629" t="s">
        <v>1458</v>
      </c>
      <c r="D629" t="s">
        <v>1458</v>
      </c>
      <c r="E629">
        <v>1</v>
      </c>
      <c r="F629" t="s">
        <v>1458</v>
      </c>
      <c r="G629" t="s">
        <v>1458</v>
      </c>
      <c r="H629" t="s">
        <v>1458</v>
      </c>
      <c r="I629" t="s">
        <v>1458</v>
      </c>
      <c r="J629" t="s">
        <v>1458</v>
      </c>
      <c r="K629" t="s">
        <v>1458</v>
      </c>
      <c r="L629" t="s">
        <v>1458</v>
      </c>
      <c r="M629" t="s">
        <v>1458</v>
      </c>
      <c r="N629" t="s">
        <v>1458</v>
      </c>
      <c r="O629">
        <v>1</v>
      </c>
    </row>
    <row r="630" spans="1:15">
      <c r="A630" t="s">
        <v>1587</v>
      </c>
      <c r="B630" t="str">
        <f t="shared" si="9"/>
        <v>31540</v>
      </c>
      <c r="C630">
        <v>2</v>
      </c>
      <c r="D630">
        <v>2</v>
      </c>
      <c r="E630">
        <v>4</v>
      </c>
      <c r="F630">
        <v>5</v>
      </c>
      <c r="G630">
        <v>4</v>
      </c>
      <c r="H630">
        <v>3</v>
      </c>
      <c r="I630">
        <v>4</v>
      </c>
      <c r="J630">
        <v>3</v>
      </c>
      <c r="K630">
        <v>3</v>
      </c>
      <c r="L630">
        <v>3</v>
      </c>
      <c r="M630">
        <v>5</v>
      </c>
      <c r="N630">
        <v>6</v>
      </c>
      <c r="O630">
        <v>44</v>
      </c>
    </row>
    <row r="631" spans="1:15">
      <c r="A631" t="s">
        <v>2130</v>
      </c>
      <c r="B631" t="str">
        <f t="shared" si="9"/>
        <v>31541</v>
      </c>
      <c r="C631" t="s">
        <v>1458</v>
      </c>
      <c r="D631" t="s">
        <v>1458</v>
      </c>
      <c r="E631" t="s">
        <v>1458</v>
      </c>
      <c r="F631" t="s">
        <v>1458</v>
      </c>
      <c r="G631" t="s">
        <v>1458</v>
      </c>
      <c r="H631" t="s">
        <v>1458</v>
      </c>
      <c r="I631" t="s">
        <v>1458</v>
      </c>
      <c r="J631" t="s">
        <v>1458</v>
      </c>
      <c r="K631" t="s">
        <v>1458</v>
      </c>
      <c r="L631" t="s">
        <v>1458</v>
      </c>
      <c r="M631" t="s">
        <v>1458</v>
      </c>
      <c r="N631" t="s">
        <v>1458</v>
      </c>
      <c r="O631" t="s">
        <v>1458</v>
      </c>
    </row>
    <row r="632" spans="1:15">
      <c r="A632" t="s">
        <v>2131</v>
      </c>
      <c r="B632" t="str">
        <f t="shared" si="9"/>
        <v>31541</v>
      </c>
      <c r="C632" t="s">
        <v>1458</v>
      </c>
      <c r="D632" t="s">
        <v>1458</v>
      </c>
      <c r="E632" t="s">
        <v>1458</v>
      </c>
      <c r="F632" t="s">
        <v>1458</v>
      </c>
      <c r="G632" t="s">
        <v>1458</v>
      </c>
      <c r="H632" t="s">
        <v>1458</v>
      </c>
      <c r="I632" t="s">
        <v>1458</v>
      </c>
      <c r="J632" t="s">
        <v>1458</v>
      </c>
      <c r="K632" t="s">
        <v>1458</v>
      </c>
      <c r="L632" t="s">
        <v>1458</v>
      </c>
      <c r="M632" t="s">
        <v>1458</v>
      </c>
      <c r="N632" t="s">
        <v>1458</v>
      </c>
      <c r="O632" t="s">
        <v>1458</v>
      </c>
    </row>
    <row r="633" spans="1:15">
      <c r="A633" t="s">
        <v>2132</v>
      </c>
      <c r="B633" t="str">
        <f t="shared" si="9"/>
        <v>31542</v>
      </c>
      <c r="C633" t="s">
        <v>1458</v>
      </c>
      <c r="D633" t="s">
        <v>1458</v>
      </c>
      <c r="E633" t="s">
        <v>1458</v>
      </c>
      <c r="F633" t="s">
        <v>1458</v>
      </c>
      <c r="G633" t="s">
        <v>1458</v>
      </c>
      <c r="H633" t="s">
        <v>1458</v>
      </c>
      <c r="I633" t="s">
        <v>1458</v>
      </c>
      <c r="J633" t="s">
        <v>1458</v>
      </c>
      <c r="K633" t="s">
        <v>1458</v>
      </c>
      <c r="L633" t="s">
        <v>1458</v>
      </c>
      <c r="M633" t="s">
        <v>1458</v>
      </c>
      <c r="N633" t="s">
        <v>1458</v>
      </c>
      <c r="O633" t="s">
        <v>1458</v>
      </c>
    </row>
    <row r="634" spans="1:15">
      <c r="A634" t="s">
        <v>2133</v>
      </c>
      <c r="B634" t="str">
        <f t="shared" si="9"/>
        <v>31543</v>
      </c>
      <c r="C634" t="s">
        <v>1458</v>
      </c>
      <c r="D634" t="s">
        <v>1458</v>
      </c>
      <c r="E634" t="s">
        <v>1458</v>
      </c>
      <c r="F634" t="s">
        <v>1458</v>
      </c>
      <c r="G634" t="s">
        <v>1458</v>
      </c>
      <c r="H634" t="s">
        <v>1458</v>
      </c>
      <c r="I634" t="s">
        <v>1458</v>
      </c>
      <c r="J634" t="s">
        <v>1458</v>
      </c>
      <c r="K634" t="s">
        <v>1458</v>
      </c>
      <c r="L634" t="s">
        <v>1458</v>
      </c>
      <c r="M634" t="s">
        <v>1458</v>
      </c>
      <c r="N634" t="s">
        <v>1458</v>
      </c>
      <c r="O634" t="s">
        <v>1458</v>
      </c>
    </row>
    <row r="635" spans="1:15">
      <c r="A635" t="s">
        <v>2134</v>
      </c>
      <c r="B635" t="str">
        <f t="shared" si="9"/>
        <v>31544</v>
      </c>
      <c r="C635" t="s">
        <v>1458</v>
      </c>
      <c r="D635" t="s">
        <v>1458</v>
      </c>
      <c r="E635" t="s">
        <v>1458</v>
      </c>
      <c r="F635" t="s">
        <v>1458</v>
      </c>
      <c r="G635" t="s">
        <v>1458</v>
      </c>
      <c r="H635" t="s">
        <v>1458</v>
      </c>
      <c r="I635" t="s">
        <v>1458</v>
      </c>
      <c r="J635" t="s">
        <v>1458</v>
      </c>
      <c r="K635" t="s">
        <v>1458</v>
      </c>
      <c r="L635" t="s">
        <v>1458</v>
      </c>
      <c r="M635" t="s">
        <v>1458</v>
      </c>
      <c r="N635" t="s">
        <v>1458</v>
      </c>
      <c r="O635" t="s">
        <v>1458</v>
      </c>
    </row>
    <row r="636" spans="1:15">
      <c r="A636" t="s">
        <v>2135</v>
      </c>
      <c r="B636" t="str">
        <f t="shared" si="9"/>
        <v>31544</v>
      </c>
      <c r="C636" t="s">
        <v>1458</v>
      </c>
      <c r="D636" t="s">
        <v>1458</v>
      </c>
      <c r="E636" t="s">
        <v>1458</v>
      </c>
      <c r="F636" t="s">
        <v>1458</v>
      </c>
      <c r="G636" t="s">
        <v>1458</v>
      </c>
      <c r="H636" t="s">
        <v>1458</v>
      </c>
      <c r="I636" t="s">
        <v>1458</v>
      </c>
      <c r="J636" t="s">
        <v>1458</v>
      </c>
      <c r="K636" t="s">
        <v>1458</v>
      </c>
      <c r="L636" t="s">
        <v>1458</v>
      </c>
      <c r="M636" t="s">
        <v>1458</v>
      </c>
      <c r="N636" t="s">
        <v>1458</v>
      </c>
      <c r="O636" t="s">
        <v>1458</v>
      </c>
    </row>
    <row r="637" spans="1:15">
      <c r="A637" t="s">
        <v>2136</v>
      </c>
      <c r="B637" t="str">
        <f t="shared" si="9"/>
        <v>31545</v>
      </c>
      <c r="C637" t="s">
        <v>1458</v>
      </c>
      <c r="D637" t="s">
        <v>1458</v>
      </c>
      <c r="E637" t="s">
        <v>1458</v>
      </c>
      <c r="F637" t="s">
        <v>1458</v>
      </c>
      <c r="G637" t="s">
        <v>1458</v>
      </c>
      <c r="H637" t="s">
        <v>1458</v>
      </c>
      <c r="I637" t="s">
        <v>1458</v>
      </c>
      <c r="J637" t="s">
        <v>1458</v>
      </c>
      <c r="K637" t="s">
        <v>1458</v>
      </c>
      <c r="L637" t="s">
        <v>1458</v>
      </c>
      <c r="M637" t="s">
        <v>1458</v>
      </c>
      <c r="N637" t="s">
        <v>1458</v>
      </c>
      <c r="O637" t="s">
        <v>1458</v>
      </c>
    </row>
    <row r="638" spans="1:15">
      <c r="A638" t="s">
        <v>1588</v>
      </c>
      <c r="B638" t="str">
        <f t="shared" si="9"/>
        <v>31546</v>
      </c>
      <c r="C638">
        <v>1</v>
      </c>
      <c r="D638" t="s">
        <v>1458</v>
      </c>
      <c r="E638" t="s">
        <v>1458</v>
      </c>
      <c r="F638" t="s">
        <v>1458</v>
      </c>
      <c r="G638" t="s">
        <v>1458</v>
      </c>
      <c r="H638">
        <v>1</v>
      </c>
      <c r="I638" t="s">
        <v>1458</v>
      </c>
      <c r="J638" t="s">
        <v>1458</v>
      </c>
      <c r="K638" t="s">
        <v>1458</v>
      </c>
      <c r="L638" t="s">
        <v>1458</v>
      </c>
      <c r="M638" t="s">
        <v>1458</v>
      </c>
      <c r="N638" t="s">
        <v>1458</v>
      </c>
      <c r="O638">
        <v>2</v>
      </c>
    </row>
    <row r="639" spans="1:15">
      <c r="A639" t="s">
        <v>2137</v>
      </c>
      <c r="B639" t="str">
        <f t="shared" si="9"/>
        <v>31547</v>
      </c>
      <c r="C639" t="s">
        <v>1458</v>
      </c>
      <c r="D639" t="s">
        <v>1458</v>
      </c>
      <c r="E639" t="s">
        <v>1458</v>
      </c>
      <c r="F639" t="s">
        <v>1458</v>
      </c>
      <c r="G639" t="s">
        <v>1458</v>
      </c>
      <c r="H639" t="s">
        <v>1458</v>
      </c>
      <c r="I639" t="s">
        <v>1458</v>
      </c>
      <c r="J639" t="s">
        <v>1458</v>
      </c>
      <c r="K639" t="s">
        <v>1458</v>
      </c>
      <c r="L639" t="s">
        <v>1458</v>
      </c>
      <c r="M639" t="s">
        <v>1458</v>
      </c>
      <c r="N639" t="s">
        <v>1458</v>
      </c>
      <c r="O639" t="s">
        <v>1458</v>
      </c>
    </row>
    <row r="640" spans="1:15">
      <c r="A640" t="s">
        <v>2138</v>
      </c>
      <c r="B640" t="str">
        <f t="shared" si="9"/>
        <v>31548</v>
      </c>
      <c r="C640" t="s">
        <v>1458</v>
      </c>
      <c r="D640" t="s">
        <v>1458</v>
      </c>
      <c r="E640" t="s">
        <v>1458</v>
      </c>
      <c r="F640" t="s">
        <v>1458</v>
      </c>
      <c r="G640" t="s">
        <v>1458</v>
      </c>
      <c r="H640" t="s">
        <v>1458</v>
      </c>
      <c r="I640" t="s">
        <v>1458</v>
      </c>
      <c r="J640" t="s">
        <v>1458</v>
      </c>
      <c r="K640" t="s">
        <v>1458</v>
      </c>
      <c r="L640" t="s">
        <v>1458</v>
      </c>
      <c r="M640" t="s">
        <v>1458</v>
      </c>
      <c r="N640" t="s">
        <v>1458</v>
      </c>
      <c r="O640" t="s">
        <v>1458</v>
      </c>
    </row>
    <row r="641" spans="1:15">
      <c r="A641" t="s">
        <v>1589</v>
      </c>
      <c r="B641" t="str">
        <f t="shared" si="9"/>
        <v>31549</v>
      </c>
      <c r="C641">
        <v>1</v>
      </c>
      <c r="D641" t="s">
        <v>1458</v>
      </c>
      <c r="E641" t="s">
        <v>1458</v>
      </c>
      <c r="F641" t="s">
        <v>1458</v>
      </c>
      <c r="G641" t="s">
        <v>1458</v>
      </c>
      <c r="H641" t="s">
        <v>1458</v>
      </c>
      <c r="I641" t="s">
        <v>1458</v>
      </c>
      <c r="J641" t="s">
        <v>1458</v>
      </c>
      <c r="K641">
        <v>2</v>
      </c>
      <c r="L641" t="s">
        <v>1458</v>
      </c>
      <c r="M641" t="s">
        <v>1458</v>
      </c>
      <c r="N641" t="s">
        <v>1458</v>
      </c>
      <c r="O641">
        <v>3</v>
      </c>
    </row>
    <row r="642" spans="1:15">
      <c r="A642" t="s">
        <v>2139</v>
      </c>
      <c r="B642" t="str">
        <f t="shared" si="9"/>
        <v>31550</v>
      </c>
      <c r="C642" t="s">
        <v>1458</v>
      </c>
      <c r="D642" t="s">
        <v>1458</v>
      </c>
      <c r="E642" t="s">
        <v>1458</v>
      </c>
      <c r="F642" t="s">
        <v>1458</v>
      </c>
      <c r="G642" t="s">
        <v>1458</v>
      </c>
      <c r="H642" t="s">
        <v>1458</v>
      </c>
      <c r="I642" t="s">
        <v>1458</v>
      </c>
      <c r="J642" t="s">
        <v>1458</v>
      </c>
      <c r="K642">
        <v>1</v>
      </c>
      <c r="L642" t="s">
        <v>1458</v>
      </c>
      <c r="M642" t="s">
        <v>1458</v>
      </c>
      <c r="N642" t="s">
        <v>1458</v>
      </c>
      <c r="O642">
        <v>1</v>
      </c>
    </row>
    <row r="643" spans="1:15">
      <c r="A643" t="s">
        <v>2140</v>
      </c>
      <c r="B643" t="str">
        <f t="shared" ref="B643:B706" si="10">MID(A643,1,5)</f>
        <v>31551</v>
      </c>
      <c r="C643" t="s">
        <v>1458</v>
      </c>
      <c r="D643" t="s">
        <v>1458</v>
      </c>
      <c r="E643" t="s">
        <v>1458</v>
      </c>
      <c r="F643" t="s">
        <v>1458</v>
      </c>
      <c r="G643" t="s">
        <v>1458</v>
      </c>
      <c r="H643" t="s">
        <v>1458</v>
      </c>
      <c r="I643" t="s">
        <v>1458</v>
      </c>
      <c r="J643" t="s">
        <v>1458</v>
      </c>
      <c r="K643" t="s">
        <v>1458</v>
      </c>
      <c r="L643" t="s">
        <v>1458</v>
      </c>
      <c r="M643" t="s">
        <v>1458</v>
      </c>
      <c r="N643" t="s">
        <v>1458</v>
      </c>
      <c r="O643" t="s">
        <v>1458</v>
      </c>
    </row>
    <row r="644" spans="1:15">
      <c r="A644" t="s">
        <v>2141</v>
      </c>
      <c r="B644" t="str">
        <f t="shared" si="10"/>
        <v>31552</v>
      </c>
      <c r="C644" t="s">
        <v>1458</v>
      </c>
      <c r="D644" t="s">
        <v>1458</v>
      </c>
      <c r="E644" t="s">
        <v>1458</v>
      </c>
      <c r="F644" t="s">
        <v>1458</v>
      </c>
      <c r="G644" t="s">
        <v>1458</v>
      </c>
      <c r="H644" t="s">
        <v>1458</v>
      </c>
      <c r="I644" t="s">
        <v>1458</v>
      </c>
      <c r="J644" t="s">
        <v>1458</v>
      </c>
      <c r="K644" t="s">
        <v>1458</v>
      </c>
      <c r="L644" t="s">
        <v>1458</v>
      </c>
      <c r="M644" t="s">
        <v>1458</v>
      </c>
      <c r="N644" t="s">
        <v>1458</v>
      </c>
      <c r="O644" t="s">
        <v>1458</v>
      </c>
    </row>
    <row r="645" spans="1:15">
      <c r="A645" t="s">
        <v>2142</v>
      </c>
      <c r="B645" t="str">
        <f t="shared" si="10"/>
        <v>31553</v>
      </c>
      <c r="C645" t="s">
        <v>1458</v>
      </c>
      <c r="D645" t="s">
        <v>1458</v>
      </c>
      <c r="E645" t="s">
        <v>1458</v>
      </c>
      <c r="F645" t="s">
        <v>1458</v>
      </c>
      <c r="G645" t="s">
        <v>1458</v>
      </c>
      <c r="H645" t="s">
        <v>1458</v>
      </c>
      <c r="I645" t="s">
        <v>1458</v>
      </c>
      <c r="J645" t="s">
        <v>1458</v>
      </c>
      <c r="K645" t="s">
        <v>1458</v>
      </c>
      <c r="L645" t="s">
        <v>1458</v>
      </c>
      <c r="M645" t="s">
        <v>1458</v>
      </c>
      <c r="N645" t="s">
        <v>1458</v>
      </c>
      <c r="O645" t="s">
        <v>1458</v>
      </c>
    </row>
    <row r="646" spans="1:15">
      <c r="A646" t="s">
        <v>2143</v>
      </c>
      <c r="B646" t="str">
        <f t="shared" si="10"/>
        <v>31554</v>
      </c>
      <c r="C646" t="s">
        <v>1458</v>
      </c>
      <c r="D646" t="s">
        <v>1458</v>
      </c>
      <c r="E646" t="s">
        <v>1458</v>
      </c>
      <c r="F646" t="s">
        <v>1458</v>
      </c>
      <c r="G646" t="s">
        <v>1458</v>
      </c>
      <c r="H646" t="s">
        <v>1458</v>
      </c>
      <c r="I646" t="s">
        <v>1458</v>
      </c>
      <c r="J646" t="s">
        <v>1458</v>
      </c>
      <c r="K646" t="s">
        <v>1458</v>
      </c>
      <c r="L646" t="s">
        <v>1458</v>
      </c>
      <c r="M646" t="s">
        <v>1458</v>
      </c>
      <c r="N646" t="s">
        <v>1458</v>
      </c>
      <c r="O646" t="s">
        <v>1458</v>
      </c>
    </row>
    <row r="647" spans="1:15">
      <c r="A647" t="s">
        <v>2144</v>
      </c>
      <c r="B647" t="str">
        <f t="shared" si="10"/>
        <v>31555</v>
      </c>
      <c r="C647" t="s">
        <v>1458</v>
      </c>
      <c r="D647" t="s">
        <v>1458</v>
      </c>
      <c r="E647" t="s">
        <v>1458</v>
      </c>
      <c r="F647" t="s">
        <v>1458</v>
      </c>
      <c r="G647" t="s">
        <v>1458</v>
      </c>
      <c r="H647" t="s">
        <v>1458</v>
      </c>
      <c r="I647" t="s">
        <v>1458</v>
      </c>
      <c r="J647" t="s">
        <v>1458</v>
      </c>
      <c r="K647" t="s">
        <v>1458</v>
      </c>
      <c r="L647" t="s">
        <v>1458</v>
      </c>
      <c r="M647" t="s">
        <v>1458</v>
      </c>
      <c r="N647" t="s">
        <v>1458</v>
      </c>
      <c r="O647" t="s">
        <v>1458</v>
      </c>
    </row>
    <row r="648" spans="1:15">
      <c r="A648" t="s">
        <v>2145</v>
      </c>
      <c r="B648" t="str">
        <f t="shared" si="10"/>
        <v>31556</v>
      </c>
      <c r="C648" t="s">
        <v>1458</v>
      </c>
      <c r="D648" t="s">
        <v>1458</v>
      </c>
      <c r="E648" t="s">
        <v>1458</v>
      </c>
      <c r="F648" t="s">
        <v>1458</v>
      </c>
      <c r="G648" t="s">
        <v>1458</v>
      </c>
      <c r="H648" t="s">
        <v>1458</v>
      </c>
      <c r="I648" t="s">
        <v>1458</v>
      </c>
      <c r="J648" t="s">
        <v>1458</v>
      </c>
      <c r="K648" t="s">
        <v>1458</v>
      </c>
      <c r="L648" t="s">
        <v>1458</v>
      </c>
      <c r="M648" t="s">
        <v>1458</v>
      </c>
      <c r="N648" t="s">
        <v>1458</v>
      </c>
      <c r="O648" t="s">
        <v>1458</v>
      </c>
    </row>
    <row r="649" spans="1:15">
      <c r="A649" t="s">
        <v>2146</v>
      </c>
      <c r="B649" t="str">
        <f t="shared" si="10"/>
        <v>31557</v>
      </c>
      <c r="C649" t="s">
        <v>1458</v>
      </c>
      <c r="D649" t="s">
        <v>1458</v>
      </c>
      <c r="E649" t="s">
        <v>1458</v>
      </c>
      <c r="F649" t="s">
        <v>1458</v>
      </c>
      <c r="G649" t="s">
        <v>1458</v>
      </c>
      <c r="H649" t="s">
        <v>1458</v>
      </c>
      <c r="I649" t="s">
        <v>1458</v>
      </c>
      <c r="J649" t="s">
        <v>1458</v>
      </c>
      <c r="K649" t="s">
        <v>1458</v>
      </c>
      <c r="L649" t="s">
        <v>1458</v>
      </c>
      <c r="M649" t="s">
        <v>1458</v>
      </c>
      <c r="N649" t="s">
        <v>1458</v>
      </c>
      <c r="O649" t="s">
        <v>1458</v>
      </c>
    </row>
    <row r="650" spans="1:15">
      <c r="A650" t="s">
        <v>2147</v>
      </c>
      <c r="B650" t="str">
        <f t="shared" si="10"/>
        <v>31558</v>
      </c>
      <c r="C650" t="s">
        <v>1458</v>
      </c>
      <c r="D650" t="s">
        <v>1458</v>
      </c>
      <c r="E650" t="s">
        <v>1458</v>
      </c>
      <c r="F650" t="s">
        <v>1458</v>
      </c>
      <c r="G650" t="s">
        <v>1458</v>
      </c>
      <c r="H650" t="s">
        <v>1458</v>
      </c>
      <c r="I650" t="s">
        <v>1458</v>
      </c>
      <c r="J650" t="s">
        <v>1458</v>
      </c>
      <c r="K650" t="s">
        <v>1458</v>
      </c>
      <c r="L650" t="s">
        <v>1458</v>
      </c>
      <c r="M650" t="s">
        <v>1458</v>
      </c>
      <c r="N650" t="s">
        <v>1458</v>
      </c>
      <c r="O650" t="s">
        <v>1458</v>
      </c>
    </row>
    <row r="651" spans="1:15">
      <c r="A651" t="s">
        <v>2148</v>
      </c>
      <c r="B651" t="str">
        <f t="shared" si="10"/>
        <v>31559</v>
      </c>
      <c r="C651" t="s">
        <v>1458</v>
      </c>
      <c r="D651" t="s">
        <v>1458</v>
      </c>
      <c r="E651" t="s">
        <v>1458</v>
      </c>
      <c r="F651" t="s">
        <v>1458</v>
      </c>
      <c r="G651" t="s">
        <v>1458</v>
      </c>
      <c r="H651" t="s">
        <v>1458</v>
      </c>
      <c r="I651" t="s">
        <v>1458</v>
      </c>
      <c r="J651" t="s">
        <v>1458</v>
      </c>
      <c r="K651" t="s">
        <v>1458</v>
      </c>
      <c r="L651" t="s">
        <v>1458</v>
      </c>
      <c r="M651" t="s">
        <v>1458</v>
      </c>
      <c r="N651" t="s">
        <v>1458</v>
      </c>
      <c r="O651" t="s">
        <v>1458</v>
      </c>
    </row>
    <row r="652" spans="1:15">
      <c r="A652" t="s">
        <v>2149</v>
      </c>
      <c r="B652" t="str">
        <f t="shared" si="10"/>
        <v>31560</v>
      </c>
      <c r="C652" t="s">
        <v>1458</v>
      </c>
      <c r="D652" t="s">
        <v>1458</v>
      </c>
      <c r="E652" t="s">
        <v>1458</v>
      </c>
      <c r="F652" t="s">
        <v>1458</v>
      </c>
      <c r="G652" t="s">
        <v>1458</v>
      </c>
      <c r="H652" t="s">
        <v>1458</v>
      </c>
      <c r="I652" t="s">
        <v>1458</v>
      </c>
      <c r="J652" t="s">
        <v>1458</v>
      </c>
      <c r="K652" t="s">
        <v>1458</v>
      </c>
      <c r="L652" t="s">
        <v>1458</v>
      </c>
      <c r="M652" t="s">
        <v>1458</v>
      </c>
      <c r="N652" t="s">
        <v>1458</v>
      </c>
      <c r="O652" t="s">
        <v>1458</v>
      </c>
    </row>
    <row r="653" spans="1:15">
      <c r="A653" t="s">
        <v>2150</v>
      </c>
      <c r="B653" t="str">
        <f t="shared" si="10"/>
        <v>31561</v>
      </c>
      <c r="C653" t="s">
        <v>1458</v>
      </c>
      <c r="D653" t="s">
        <v>1458</v>
      </c>
      <c r="E653" t="s">
        <v>1458</v>
      </c>
      <c r="F653" t="s">
        <v>1458</v>
      </c>
      <c r="G653" t="s">
        <v>1458</v>
      </c>
      <c r="H653" t="s">
        <v>1458</v>
      </c>
      <c r="I653" t="s">
        <v>1458</v>
      </c>
      <c r="J653" t="s">
        <v>1458</v>
      </c>
      <c r="K653" t="s">
        <v>1458</v>
      </c>
      <c r="L653" t="s">
        <v>1458</v>
      </c>
      <c r="M653" t="s">
        <v>1458</v>
      </c>
      <c r="N653" t="s">
        <v>1458</v>
      </c>
      <c r="O653" t="s">
        <v>1458</v>
      </c>
    </row>
    <row r="654" spans="1:15">
      <c r="A654" t="s">
        <v>2151</v>
      </c>
      <c r="B654" t="str">
        <f t="shared" si="10"/>
        <v>31562</v>
      </c>
      <c r="C654" t="s">
        <v>1458</v>
      </c>
      <c r="D654" t="s">
        <v>1458</v>
      </c>
      <c r="E654" t="s">
        <v>1458</v>
      </c>
      <c r="F654" t="s">
        <v>1458</v>
      </c>
      <c r="G654" t="s">
        <v>1458</v>
      </c>
      <c r="H654" t="s">
        <v>1458</v>
      </c>
      <c r="I654" t="s">
        <v>1458</v>
      </c>
      <c r="J654" t="s">
        <v>1458</v>
      </c>
      <c r="K654" t="s">
        <v>1458</v>
      </c>
      <c r="L654" t="s">
        <v>1458</v>
      </c>
      <c r="M654" t="s">
        <v>1458</v>
      </c>
      <c r="N654" t="s">
        <v>1458</v>
      </c>
      <c r="O654" t="s">
        <v>1458</v>
      </c>
    </row>
    <row r="655" spans="1:15">
      <c r="A655" t="s">
        <v>2152</v>
      </c>
      <c r="B655" t="str">
        <f t="shared" si="10"/>
        <v>31563</v>
      </c>
      <c r="C655" t="s">
        <v>1458</v>
      </c>
      <c r="D655" t="s">
        <v>1458</v>
      </c>
      <c r="E655" t="s">
        <v>1458</v>
      </c>
      <c r="F655" t="s">
        <v>1458</v>
      </c>
      <c r="G655">
        <v>1</v>
      </c>
      <c r="H655" t="s">
        <v>1458</v>
      </c>
      <c r="I655" t="s">
        <v>1458</v>
      </c>
      <c r="J655" t="s">
        <v>1458</v>
      </c>
      <c r="K655" t="s">
        <v>1458</v>
      </c>
      <c r="L655" t="s">
        <v>1458</v>
      </c>
      <c r="M655" t="s">
        <v>1458</v>
      </c>
      <c r="N655" t="s">
        <v>1458</v>
      </c>
      <c r="O655">
        <v>1</v>
      </c>
    </row>
    <row r="656" spans="1:15">
      <c r="A656" t="s">
        <v>2153</v>
      </c>
      <c r="B656" t="str">
        <f t="shared" si="10"/>
        <v>31564</v>
      </c>
      <c r="C656" t="s">
        <v>1458</v>
      </c>
      <c r="D656" t="s">
        <v>1458</v>
      </c>
      <c r="E656" t="s">
        <v>1458</v>
      </c>
      <c r="F656" t="s">
        <v>1458</v>
      </c>
      <c r="G656" t="s">
        <v>1458</v>
      </c>
      <c r="H656" t="s">
        <v>1458</v>
      </c>
      <c r="I656" t="s">
        <v>1458</v>
      </c>
      <c r="J656" t="s">
        <v>1458</v>
      </c>
      <c r="K656" t="s">
        <v>1458</v>
      </c>
      <c r="L656" t="s">
        <v>1458</v>
      </c>
      <c r="M656" t="s">
        <v>1458</v>
      </c>
      <c r="N656" t="s">
        <v>1458</v>
      </c>
      <c r="O656" t="s">
        <v>1458</v>
      </c>
    </row>
    <row r="657" spans="1:15">
      <c r="A657" t="s">
        <v>2154</v>
      </c>
      <c r="B657" t="str">
        <f t="shared" si="10"/>
        <v>31564</v>
      </c>
      <c r="C657" t="s">
        <v>1458</v>
      </c>
      <c r="D657" t="s">
        <v>1458</v>
      </c>
      <c r="E657" t="s">
        <v>1458</v>
      </c>
      <c r="F657" t="s">
        <v>1458</v>
      </c>
      <c r="G657" t="s">
        <v>1458</v>
      </c>
      <c r="H657" t="s">
        <v>1458</v>
      </c>
      <c r="I657" t="s">
        <v>1458</v>
      </c>
      <c r="J657" t="s">
        <v>1458</v>
      </c>
      <c r="K657" t="s">
        <v>1458</v>
      </c>
      <c r="L657" t="s">
        <v>1458</v>
      </c>
      <c r="M657" t="s">
        <v>1458</v>
      </c>
      <c r="N657" t="s">
        <v>1458</v>
      </c>
      <c r="O657" t="s">
        <v>1458</v>
      </c>
    </row>
    <row r="658" spans="1:15">
      <c r="A658" t="s">
        <v>1590</v>
      </c>
      <c r="B658" t="str">
        <f t="shared" si="10"/>
        <v>31565</v>
      </c>
      <c r="C658" t="s">
        <v>1458</v>
      </c>
      <c r="D658" t="s">
        <v>1458</v>
      </c>
      <c r="E658" t="s">
        <v>1458</v>
      </c>
      <c r="F658" t="s">
        <v>1458</v>
      </c>
      <c r="G658" t="s">
        <v>1458</v>
      </c>
      <c r="H658" t="s">
        <v>1458</v>
      </c>
      <c r="I658" t="s">
        <v>1458</v>
      </c>
      <c r="J658" t="s">
        <v>1458</v>
      </c>
      <c r="K658" t="s">
        <v>1458</v>
      </c>
      <c r="L658">
        <v>1</v>
      </c>
      <c r="M658" t="s">
        <v>1458</v>
      </c>
      <c r="N658" t="s">
        <v>1458</v>
      </c>
      <c r="O658">
        <v>1</v>
      </c>
    </row>
    <row r="659" spans="1:15">
      <c r="A659" t="s">
        <v>2155</v>
      </c>
      <c r="B659" t="str">
        <f t="shared" si="10"/>
        <v>31566</v>
      </c>
      <c r="C659" t="s">
        <v>1458</v>
      </c>
      <c r="D659" t="s">
        <v>1458</v>
      </c>
      <c r="E659" t="s">
        <v>1458</v>
      </c>
      <c r="F659" t="s">
        <v>1458</v>
      </c>
      <c r="G659" t="s">
        <v>1458</v>
      </c>
      <c r="H659" t="s">
        <v>1458</v>
      </c>
      <c r="I659" t="s">
        <v>1458</v>
      </c>
      <c r="J659" t="s">
        <v>1458</v>
      </c>
      <c r="K659" t="s">
        <v>1458</v>
      </c>
      <c r="L659" t="s">
        <v>1458</v>
      </c>
      <c r="M659" t="s">
        <v>1458</v>
      </c>
      <c r="N659" t="s">
        <v>1458</v>
      </c>
      <c r="O659" t="s">
        <v>1458</v>
      </c>
    </row>
    <row r="660" spans="1:15">
      <c r="A660" t="s">
        <v>1591</v>
      </c>
      <c r="B660" t="str">
        <f t="shared" si="10"/>
        <v>31567</v>
      </c>
      <c r="C660" t="s">
        <v>1458</v>
      </c>
      <c r="D660" t="s">
        <v>1458</v>
      </c>
      <c r="E660" t="s">
        <v>1458</v>
      </c>
      <c r="F660" t="s">
        <v>1458</v>
      </c>
      <c r="G660" t="s">
        <v>1458</v>
      </c>
      <c r="H660" t="s">
        <v>1458</v>
      </c>
      <c r="I660" t="s">
        <v>1458</v>
      </c>
      <c r="J660" t="s">
        <v>1458</v>
      </c>
      <c r="K660" t="s">
        <v>1458</v>
      </c>
      <c r="L660" t="s">
        <v>1458</v>
      </c>
      <c r="M660" t="s">
        <v>1458</v>
      </c>
      <c r="N660" t="s">
        <v>1458</v>
      </c>
      <c r="O660" t="s">
        <v>1458</v>
      </c>
    </row>
    <row r="661" spans="1:15">
      <c r="A661" t="s">
        <v>2156</v>
      </c>
      <c r="B661" t="str">
        <f t="shared" si="10"/>
        <v>31568</v>
      </c>
      <c r="C661" t="s">
        <v>1458</v>
      </c>
      <c r="D661" t="s">
        <v>1458</v>
      </c>
      <c r="E661" t="s">
        <v>1458</v>
      </c>
      <c r="F661" t="s">
        <v>1458</v>
      </c>
      <c r="G661" t="s">
        <v>1458</v>
      </c>
      <c r="H661" t="s">
        <v>1458</v>
      </c>
      <c r="I661" t="s">
        <v>1458</v>
      </c>
      <c r="J661" t="s">
        <v>1458</v>
      </c>
      <c r="K661" t="s">
        <v>1458</v>
      </c>
      <c r="L661" t="s">
        <v>1458</v>
      </c>
      <c r="M661" t="s">
        <v>1458</v>
      </c>
      <c r="N661" t="s">
        <v>1458</v>
      </c>
      <c r="O661" t="s">
        <v>1458</v>
      </c>
    </row>
    <row r="662" spans="1:15">
      <c r="A662" t="s">
        <v>2157</v>
      </c>
      <c r="B662" t="str">
        <f t="shared" si="10"/>
        <v>31569</v>
      </c>
      <c r="C662" t="s">
        <v>1458</v>
      </c>
      <c r="D662" t="s">
        <v>1458</v>
      </c>
      <c r="E662" t="s">
        <v>1458</v>
      </c>
      <c r="F662" t="s">
        <v>1458</v>
      </c>
      <c r="G662" t="s">
        <v>1458</v>
      </c>
      <c r="H662" t="s">
        <v>1458</v>
      </c>
      <c r="I662" t="s">
        <v>1458</v>
      </c>
      <c r="J662" t="s">
        <v>1458</v>
      </c>
      <c r="K662" t="s">
        <v>1458</v>
      </c>
      <c r="L662" t="s">
        <v>1458</v>
      </c>
      <c r="M662" t="s">
        <v>1458</v>
      </c>
      <c r="N662" t="s">
        <v>1458</v>
      </c>
      <c r="O662" t="s">
        <v>1458</v>
      </c>
    </row>
    <row r="663" spans="1:15">
      <c r="A663" t="s">
        <v>1592</v>
      </c>
      <c r="B663" t="str">
        <f t="shared" si="10"/>
        <v>31570</v>
      </c>
      <c r="C663" t="s">
        <v>1458</v>
      </c>
      <c r="D663" t="s">
        <v>1458</v>
      </c>
      <c r="E663" t="s">
        <v>1458</v>
      </c>
      <c r="F663" t="s">
        <v>1458</v>
      </c>
      <c r="G663">
        <v>1</v>
      </c>
      <c r="H663" t="s">
        <v>1458</v>
      </c>
      <c r="I663" t="s">
        <v>1458</v>
      </c>
      <c r="J663" t="s">
        <v>1458</v>
      </c>
      <c r="K663" t="s">
        <v>1458</v>
      </c>
      <c r="L663" t="s">
        <v>1458</v>
      </c>
      <c r="M663" t="s">
        <v>1458</v>
      </c>
      <c r="N663" t="s">
        <v>1458</v>
      </c>
      <c r="O663">
        <v>1</v>
      </c>
    </row>
    <row r="664" spans="1:15">
      <c r="A664" t="s">
        <v>2158</v>
      </c>
      <c r="B664" t="str">
        <f t="shared" si="10"/>
        <v>31571</v>
      </c>
      <c r="C664" t="s">
        <v>1458</v>
      </c>
      <c r="D664" t="s">
        <v>1458</v>
      </c>
      <c r="E664" t="s">
        <v>1458</v>
      </c>
      <c r="F664" t="s">
        <v>1458</v>
      </c>
      <c r="G664" t="s">
        <v>1458</v>
      </c>
      <c r="H664" t="s">
        <v>1458</v>
      </c>
      <c r="I664" t="s">
        <v>1458</v>
      </c>
      <c r="J664" t="s">
        <v>1458</v>
      </c>
      <c r="K664" t="s">
        <v>1458</v>
      </c>
      <c r="L664" t="s">
        <v>1458</v>
      </c>
      <c r="M664" t="s">
        <v>1458</v>
      </c>
      <c r="N664" t="s">
        <v>1458</v>
      </c>
      <c r="O664" t="s">
        <v>1458</v>
      </c>
    </row>
    <row r="665" spans="1:15">
      <c r="A665" t="s">
        <v>1593</v>
      </c>
      <c r="B665" t="str">
        <f t="shared" si="10"/>
        <v>31572</v>
      </c>
      <c r="C665" t="s">
        <v>1458</v>
      </c>
      <c r="D665" t="s">
        <v>1458</v>
      </c>
      <c r="E665" t="s">
        <v>1458</v>
      </c>
      <c r="F665" t="s">
        <v>1458</v>
      </c>
      <c r="G665" t="s">
        <v>1458</v>
      </c>
      <c r="H665" t="s">
        <v>1458</v>
      </c>
      <c r="I665" t="s">
        <v>1458</v>
      </c>
      <c r="J665">
        <v>1</v>
      </c>
      <c r="K665" t="s">
        <v>1458</v>
      </c>
      <c r="L665" t="s">
        <v>1458</v>
      </c>
      <c r="M665" t="s">
        <v>1458</v>
      </c>
      <c r="N665" t="s">
        <v>1458</v>
      </c>
      <c r="O665">
        <v>1</v>
      </c>
    </row>
    <row r="666" spans="1:15">
      <c r="A666" t="s">
        <v>2159</v>
      </c>
      <c r="B666" t="str">
        <f t="shared" si="10"/>
        <v>31572</v>
      </c>
      <c r="C666" t="s">
        <v>1458</v>
      </c>
      <c r="D666" t="s">
        <v>1458</v>
      </c>
      <c r="E666" t="s">
        <v>1458</v>
      </c>
      <c r="F666" t="s">
        <v>1458</v>
      </c>
      <c r="G666" t="s">
        <v>1458</v>
      </c>
      <c r="H666" t="s">
        <v>1458</v>
      </c>
      <c r="I666" t="s">
        <v>1458</v>
      </c>
      <c r="J666" t="s">
        <v>1458</v>
      </c>
      <c r="K666" t="s">
        <v>1458</v>
      </c>
      <c r="L666" t="s">
        <v>1458</v>
      </c>
      <c r="M666" t="s">
        <v>1458</v>
      </c>
      <c r="N666" t="s">
        <v>1458</v>
      </c>
      <c r="O666" t="s">
        <v>1458</v>
      </c>
    </row>
    <row r="667" spans="1:15">
      <c r="A667" t="s">
        <v>2160</v>
      </c>
      <c r="B667" t="str">
        <f t="shared" si="10"/>
        <v>31572</v>
      </c>
      <c r="C667" t="s">
        <v>1458</v>
      </c>
      <c r="D667" t="s">
        <v>1458</v>
      </c>
      <c r="E667" t="s">
        <v>1458</v>
      </c>
      <c r="F667" t="s">
        <v>1458</v>
      </c>
      <c r="G667" t="s">
        <v>1458</v>
      </c>
      <c r="H667" t="s">
        <v>1458</v>
      </c>
      <c r="I667" t="s">
        <v>1458</v>
      </c>
      <c r="J667" t="s">
        <v>1458</v>
      </c>
      <c r="K667" t="s">
        <v>1458</v>
      </c>
      <c r="L667" t="s">
        <v>1458</v>
      </c>
      <c r="M667" t="s">
        <v>1458</v>
      </c>
      <c r="N667" t="s">
        <v>1458</v>
      </c>
      <c r="O667" t="s">
        <v>1458</v>
      </c>
    </row>
    <row r="668" spans="1:15">
      <c r="A668" t="s">
        <v>2161</v>
      </c>
      <c r="B668" t="str">
        <f t="shared" si="10"/>
        <v>31573</v>
      </c>
      <c r="C668" t="s">
        <v>1458</v>
      </c>
      <c r="D668" t="s">
        <v>1458</v>
      </c>
      <c r="E668" t="s">
        <v>1458</v>
      </c>
      <c r="F668" t="s">
        <v>1458</v>
      </c>
      <c r="G668" t="s">
        <v>1458</v>
      </c>
      <c r="H668" t="s">
        <v>1458</v>
      </c>
      <c r="I668" t="s">
        <v>1458</v>
      </c>
      <c r="J668" t="s">
        <v>1458</v>
      </c>
      <c r="K668" t="s">
        <v>1458</v>
      </c>
      <c r="L668" t="s">
        <v>1458</v>
      </c>
      <c r="M668" t="s">
        <v>1458</v>
      </c>
      <c r="N668" t="s">
        <v>1458</v>
      </c>
      <c r="O668" t="s">
        <v>1458</v>
      </c>
    </row>
    <row r="669" spans="1:15">
      <c r="A669" t="s">
        <v>2162</v>
      </c>
      <c r="B669" t="str">
        <f t="shared" si="10"/>
        <v>31573</v>
      </c>
      <c r="C669" t="s">
        <v>1458</v>
      </c>
      <c r="D669" t="s">
        <v>1458</v>
      </c>
      <c r="E669" t="s">
        <v>1458</v>
      </c>
      <c r="F669" t="s">
        <v>1458</v>
      </c>
      <c r="G669" t="s">
        <v>1458</v>
      </c>
      <c r="H669" t="s">
        <v>1458</v>
      </c>
      <c r="I669" t="s">
        <v>1458</v>
      </c>
      <c r="J669" t="s">
        <v>1458</v>
      </c>
      <c r="K669" t="s">
        <v>1458</v>
      </c>
      <c r="L669" t="s">
        <v>1458</v>
      </c>
      <c r="M669" t="s">
        <v>1458</v>
      </c>
      <c r="N669" t="s">
        <v>1458</v>
      </c>
      <c r="O669" t="s">
        <v>1458</v>
      </c>
    </row>
    <row r="670" spans="1:15">
      <c r="A670" t="s">
        <v>2163</v>
      </c>
      <c r="B670" t="str">
        <f t="shared" si="10"/>
        <v>31573</v>
      </c>
      <c r="C670" t="s">
        <v>1458</v>
      </c>
      <c r="D670" t="s">
        <v>1458</v>
      </c>
      <c r="E670" t="s">
        <v>1458</v>
      </c>
      <c r="F670" t="s">
        <v>1458</v>
      </c>
      <c r="G670" t="s">
        <v>1458</v>
      </c>
      <c r="H670" t="s">
        <v>1458</v>
      </c>
      <c r="I670" t="s">
        <v>1458</v>
      </c>
      <c r="J670" t="s">
        <v>1458</v>
      </c>
      <c r="K670" t="s">
        <v>1458</v>
      </c>
      <c r="L670" t="s">
        <v>1458</v>
      </c>
      <c r="M670" t="s">
        <v>1458</v>
      </c>
      <c r="N670" t="s">
        <v>1458</v>
      </c>
      <c r="O670" t="s">
        <v>1458</v>
      </c>
    </row>
    <row r="671" spans="1:15">
      <c r="A671" t="s">
        <v>1594</v>
      </c>
      <c r="B671" t="str">
        <f t="shared" si="10"/>
        <v>31574</v>
      </c>
      <c r="C671">
        <v>1</v>
      </c>
      <c r="D671" t="s">
        <v>1458</v>
      </c>
      <c r="E671" t="s">
        <v>1458</v>
      </c>
      <c r="F671" t="s">
        <v>1458</v>
      </c>
      <c r="G671">
        <v>1</v>
      </c>
      <c r="H671">
        <v>1</v>
      </c>
      <c r="I671">
        <v>1</v>
      </c>
      <c r="J671">
        <v>1</v>
      </c>
      <c r="K671" t="s">
        <v>1458</v>
      </c>
      <c r="L671">
        <v>1</v>
      </c>
      <c r="M671" t="s">
        <v>1458</v>
      </c>
      <c r="N671">
        <v>1</v>
      </c>
      <c r="O671">
        <v>7</v>
      </c>
    </row>
    <row r="672" spans="1:15">
      <c r="A672" t="s">
        <v>2164</v>
      </c>
      <c r="B672" t="str">
        <f t="shared" si="10"/>
        <v>31575</v>
      </c>
      <c r="C672" t="s">
        <v>1458</v>
      </c>
      <c r="D672" t="s">
        <v>1458</v>
      </c>
      <c r="E672" t="s">
        <v>1458</v>
      </c>
      <c r="F672" t="s">
        <v>1458</v>
      </c>
      <c r="G672" t="s">
        <v>1458</v>
      </c>
      <c r="H672" t="s">
        <v>1458</v>
      </c>
      <c r="I672" t="s">
        <v>1458</v>
      </c>
      <c r="J672" t="s">
        <v>1458</v>
      </c>
      <c r="K672" t="s">
        <v>1458</v>
      </c>
      <c r="L672" t="s">
        <v>1458</v>
      </c>
      <c r="M672" t="s">
        <v>1458</v>
      </c>
      <c r="N672" t="s">
        <v>1458</v>
      </c>
      <c r="O672" t="s">
        <v>1458</v>
      </c>
    </row>
    <row r="673" spans="1:15">
      <c r="A673" t="s">
        <v>2165</v>
      </c>
      <c r="B673" t="str">
        <f t="shared" si="10"/>
        <v>31576</v>
      </c>
      <c r="C673" t="s">
        <v>1458</v>
      </c>
      <c r="D673" t="s">
        <v>1458</v>
      </c>
      <c r="E673" t="s">
        <v>1458</v>
      </c>
      <c r="F673" t="s">
        <v>1458</v>
      </c>
      <c r="G673" t="s">
        <v>1458</v>
      </c>
      <c r="H673" t="s">
        <v>1458</v>
      </c>
      <c r="I673" t="s">
        <v>1458</v>
      </c>
      <c r="J673" t="s">
        <v>1458</v>
      </c>
      <c r="K673" t="s">
        <v>1458</v>
      </c>
      <c r="L673" t="s">
        <v>1458</v>
      </c>
      <c r="M673" t="s">
        <v>1458</v>
      </c>
      <c r="N673" t="s">
        <v>1458</v>
      </c>
      <c r="O673" t="s">
        <v>1458</v>
      </c>
    </row>
    <row r="674" spans="1:15">
      <c r="A674" t="s">
        <v>2166</v>
      </c>
      <c r="B674" t="str">
        <f t="shared" si="10"/>
        <v>31576</v>
      </c>
      <c r="C674" t="s">
        <v>1458</v>
      </c>
      <c r="D674" t="s">
        <v>1458</v>
      </c>
      <c r="E674" t="s">
        <v>1458</v>
      </c>
      <c r="F674" t="s">
        <v>1458</v>
      </c>
      <c r="G674" t="s">
        <v>1458</v>
      </c>
      <c r="H674" t="s">
        <v>1458</v>
      </c>
      <c r="I674" t="s">
        <v>1458</v>
      </c>
      <c r="J674" t="s">
        <v>1458</v>
      </c>
      <c r="K674" t="s">
        <v>1458</v>
      </c>
      <c r="L674" t="s">
        <v>1458</v>
      </c>
      <c r="M674" t="s">
        <v>1458</v>
      </c>
      <c r="N674" t="s">
        <v>1458</v>
      </c>
      <c r="O674" t="s">
        <v>1458</v>
      </c>
    </row>
    <row r="675" spans="1:15">
      <c r="A675" t="s">
        <v>2167</v>
      </c>
      <c r="B675" t="str">
        <f t="shared" si="10"/>
        <v>31577</v>
      </c>
      <c r="C675" t="s">
        <v>1458</v>
      </c>
      <c r="D675" t="s">
        <v>1458</v>
      </c>
      <c r="E675">
        <v>1</v>
      </c>
      <c r="F675" t="s">
        <v>1458</v>
      </c>
      <c r="G675" t="s">
        <v>1458</v>
      </c>
      <c r="H675" t="s">
        <v>1458</v>
      </c>
      <c r="I675" t="s">
        <v>1458</v>
      </c>
      <c r="J675" t="s">
        <v>1458</v>
      </c>
      <c r="K675" t="s">
        <v>1458</v>
      </c>
      <c r="L675" t="s">
        <v>1458</v>
      </c>
      <c r="M675" t="s">
        <v>1458</v>
      </c>
      <c r="N675" t="s">
        <v>1458</v>
      </c>
      <c r="O675">
        <v>1</v>
      </c>
    </row>
    <row r="676" spans="1:15">
      <c r="A676" t="s">
        <v>1595</v>
      </c>
      <c r="B676" t="str">
        <f t="shared" si="10"/>
        <v>31578</v>
      </c>
      <c r="C676">
        <v>1</v>
      </c>
      <c r="D676">
        <v>1</v>
      </c>
      <c r="E676" t="s">
        <v>1458</v>
      </c>
      <c r="F676">
        <v>2</v>
      </c>
      <c r="G676">
        <v>1</v>
      </c>
      <c r="H676" t="s">
        <v>1458</v>
      </c>
      <c r="I676" t="s">
        <v>1458</v>
      </c>
      <c r="J676" t="s">
        <v>1458</v>
      </c>
      <c r="K676">
        <v>2</v>
      </c>
      <c r="L676">
        <v>2</v>
      </c>
      <c r="M676" t="s">
        <v>1458</v>
      </c>
      <c r="N676">
        <v>1</v>
      </c>
      <c r="O676">
        <v>10</v>
      </c>
    </row>
    <row r="677" spans="1:15">
      <c r="A677" t="s">
        <v>2168</v>
      </c>
      <c r="B677" t="str">
        <f t="shared" si="10"/>
        <v>31579</v>
      </c>
      <c r="C677" t="s">
        <v>1458</v>
      </c>
      <c r="D677" t="s">
        <v>1458</v>
      </c>
      <c r="E677" t="s">
        <v>1458</v>
      </c>
      <c r="F677" t="s">
        <v>1458</v>
      </c>
      <c r="G677" t="s">
        <v>1458</v>
      </c>
      <c r="H677" t="s">
        <v>1458</v>
      </c>
      <c r="I677" t="s">
        <v>1458</v>
      </c>
      <c r="J677" t="s">
        <v>1458</v>
      </c>
      <c r="K677" t="s">
        <v>1458</v>
      </c>
      <c r="L677" t="s">
        <v>1458</v>
      </c>
      <c r="M677" t="s">
        <v>1458</v>
      </c>
      <c r="N677" t="s">
        <v>1458</v>
      </c>
      <c r="O677" t="s">
        <v>1458</v>
      </c>
    </row>
    <row r="678" spans="1:15">
      <c r="A678" t="s">
        <v>2169</v>
      </c>
      <c r="B678" t="str">
        <f t="shared" si="10"/>
        <v>31580</v>
      </c>
      <c r="C678" t="s">
        <v>1458</v>
      </c>
      <c r="D678" t="s">
        <v>1458</v>
      </c>
      <c r="E678" t="s">
        <v>1458</v>
      </c>
      <c r="F678" t="s">
        <v>1458</v>
      </c>
      <c r="G678" t="s">
        <v>1458</v>
      </c>
      <c r="H678" t="s">
        <v>1458</v>
      </c>
      <c r="I678" t="s">
        <v>1458</v>
      </c>
      <c r="J678" t="s">
        <v>1458</v>
      </c>
      <c r="K678" t="s">
        <v>1458</v>
      </c>
      <c r="L678" t="s">
        <v>1458</v>
      </c>
      <c r="M678" t="s">
        <v>1458</v>
      </c>
      <c r="N678" t="s">
        <v>1458</v>
      </c>
      <c r="O678" t="s">
        <v>1458</v>
      </c>
    </row>
    <row r="679" spans="1:15">
      <c r="A679" t="s">
        <v>1596</v>
      </c>
      <c r="B679" t="str">
        <f t="shared" si="10"/>
        <v>31581</v>
      </c>
      <c r="C679">
        <v>2</v>
      </c>
      <c r="D679" t="s">
        <v>1458</v>
      </c>
      <c r="E679" t="s">
        <v>1458</v>
      </c>
      <c r="F679" t="s">
        <v>1458</v>
      </c>
      <c r="G679" t="s">
        <v>1458</v>
      </c>
      <c r="H679" t="s">
        <v>1458</v>
      </c>
      <c r="I679" t="s">
        <v>1458</v>
      </c>
      <c r="J679" t="s">
        <v>1458</v>
      </c>
      <c r="K679" t="s">
        <v>1458</v>
      </c>
      <c r="L679" t="s">
        <v>1458</v>
      </c>
      <c r="M679" t="s">
        <v>1458</v>
      </c>
      <c r="N679" t="s">
        <v>1458</v>
      </c>
      <c r="O679">
        <v>2</v>
      </c>
    </row>
    <row r="680" spans="1:15">
      <c r="A680" t="s">
        <v>2170</v>
      </c>
      <c r="B680" t="str">
        <f t="shared" si="10"/>
        <v>31582</v>
      </c>
      <c r="C680" t="s">
        <v>1458</v>
      </c>
      <c r="D680" t="s">
        <v>1458</v>
      </c>
      <c r="E680" t="s">
        <v>1458</v>
      </c>
      <c r="F680" t="s">
        <v>1458</v>
      </c>
      <c r="G680" t="s">
        <v>1458</v>
      </c>
      <c r="H680" t="s">
        <v>1458</v>
      </c>
      <c r="I680" t="s">
        <v>1458</v>
      </c>
      <c r="J680" t="s">
        <v>1458</v>
      </c>
      <c r="K680" t="s">
        <v>1458</v>
      </c>
      <c r="L680" t="s">
        <v>1458</v>
      </c>
      <c r="M680" t="s">
        <v>1458</v>
      </c>
      <c r="N680" t="s">
        <v>1458</v>
      </c>
      <c r="O680" t="s">
        <v>1458</v>
      </c>
    </row>
    <row r="681" spans="1:15">
      <c r="A681" t="s">
        <v>2171</v>
      </c>
      <c r="B681" t="str">
        <f t="shared" si="10"/>
        <v>31583</v>
      </c>
      <c r="C681" t="s">
        <v>1458</v>
      </c>
      <c r="D681" t="s">
        <v>1458</v>
      </c>
      <c r="E681" t="s">
        <v>1458</v>
      </c>
      <c r="F681" t="s">
        <v>1458</v>
      </c>
      <c r="G681" t="s">
        <v>1458</v>
      </c>
      <c r="H681" t="s">
        <v>1458</v>
      </c>
      <c r="I681" t="s">
        <v>1458</v>
      </c>
      <c r="J681" t="s">
        <v>1458</v>
      </c>
      <c r="K681" t="s">
        <v>1458</v>
      </c>
      <c r="L681" t="s">
        <v>1458</v>
      </c>
      <c r="M681" t="s">
        <v>1458</v>
      </c>
      <c r="N681" t="s">
        <v>1458</v>
      </c>
      <c r="O681" t="s">
        <v>1458</v>
      </c>
    </row>
    <row r="682" spans="1:15">
      <c r="A682" t="s">
        <v>2172</v>
      </c>
      <c r="B682" t="str">
        <f t="shared" si="10"/>
        <v>31584</v>
      </c>
      <c r="C682" t="s">
        <v>1458</v>
      </c>
      <c r="D682" t="s">
        <v>1458</v>
      </c>
      <c r="E682" t="s">
        <v>1458</v>
      </c>
      <c r="F682" t="s">
        <v>1458</v>
      </c>
      <c r="G682" t="s">
        <v>1458</v>
      </c>
      <c r="H682" t="s">
        <v>1458</v>
      </c>
      <c r="I682" t="s">
        <v>1458</v>
      </c>
      <c r="J682" t="s">
        <v>1458</v>
      </c>
      <c r="K682" t="s">
        <v>1458</v>
      </c>
      <c r="L682" t="s">
        <v>1458</v>
      </c>
      <c r="M682" t="s">
        <v>1458</v>
      </c>
      <c r="N682" t="s">
        <v>1458</v>
      </c>
      <c r="O682" t="s">
        <v>1458</v>
      </c>
    </row>
    <row r="683" spans="1:15">
      <c r="A683" t="s">
        <v>2173</v>
      </c>
      <c r="B683" t="str">
        <f t="shared" si="10"/>
        <v>31585</v>
      </c>
      <c r="C683" t="s">
        <v>1458</v>
      </c>
      <c r="D683" t="s">
        <v>1458</v>
      </c>
      <c r="E683" t="s">
        <v>1458</v>
      </c>
      <c r="F683" t="s">
        <v>1458</v>
      </c>
      <c r="G683" t="s">
        <v>1458</v>
      </c>
      <c r="H683" t="s">
        <v>1458</v>
      </c>
      <c r="I683" t="s">
        <v>1458</v>
      </c>
      <c r="J683" t="s">
        <v>1458</v>
      </c>
      <c r="K683" t="s">
        <v>1458</v>
      </c>
      <c r="L683" t="s">
        <v>1458</v>
      </c>
      <c r="M683" t="s">
        <v>1458</v>
      </c>
      <c r="N683" t="s">
        <v>1458</v>
      </c>
      <c r="O683" t="s">
        <v>1458</v>
      </c>
    </row>
    <row r="684" spans="1:15">
      <c r="A684" t="s">
        <v>2174</v>
      </c>
      <c r="B684" t="str">
        <f t="shared" si="10"/>
        <v>31586</v>
      </c>
      <c r="C684" t="s">
        <v>1458</v>
      </c>
      <c r="D684" t="s">
        <v>1458</v>
      </c>
      <c r="E684" t="s">
        <v>1458</v>
      </c>
      <c r="F684" t="s">
        <v>1458</v>
      </c>
      <c r="G684" t="s">
        <v>1458</v>
      </c>
      <c r="H684" t="s">
        <v>1458</v>
      </c>
      <c r="I684" t="s">
        <v>1458</v>
      </c>
      <c r="J684" t="s">
        <v>1458</v>
      </c>
      <c r="K684" t="s">
        <v>1458</v>
      </c>
      <c r="L684" t="s">
        <v>1458</v>
      </c>
      <c r="M684" t="s">
        <v>1458</v>
      </c>
      <c r="N684" t="s">
        <v>1458</v>
      </c>
      <c r="O684" t="s">
        <v>1458</v>
      </c>
    </row>
    <row r="685" spans="1:15">
      <c r="A685" t="s">
        <v>2175</v>
      </c>
      <c r="B685" t="str">
        <f t="shared" si="10"/>
        <v>31587</v>
      </c>
      <c r="C685" t="s">
        <v>1458</v>
      </c>
      <c r="D685" t="s">
        <v>1458</v>
      </c>
      <c r="E685" t="s">
        <v>1458</v>
      </c>
      <c r="F685" t="s">
        <v>1458</v>
      </c>
      <c r="G685" t="s">
        <v>1458</v>
      </c>
      <c r="H685" t="s">
        <v>1458</v>
      </c>
      <c r="I685" t="s">
        <v>1458</v>
      </c>
      <c r="J685" t="s">
        <v>1458</v>
      </c>
      <c r="K685" t="s">
        <v>1458</v>
      </c>
      <c r="L685" t="s">
        <v>1458</v>
      </c>
      <c r="M685" t="s">
        <v>1458</v>
      </c>
      <c r="N685" t="s">
        <v>1458</v>
      </c>
      <c r="O685" t="s">
        <v>1458</v>
      </c>
    </row>
    <row r="686" spans="1:15">
      <c r="A686" t="s">
        <v>2176</v>
      </c>
      <c r="B686" t="str">
        <f t="shared" si="10"/>
        <v>31588</v>
      </c>
      <c r="C686" t="s">
        <v>1458</v>
      </c>
      <c r="D686" t="s">
        <v>1458</v>
      </c>
      <c r="E686" t="s">
        <v>1458</v>
      </c>
      <c r="F686" t="s">
        <v>1458</v>
      </c>
      <c r="G686" t="s">
        <v>1458</v>
      </c>
      <c r="H686" t="s">
        <v>1458</v>
      </c>
      <c r="I686" t="s">
        <v>1458</v>
      </c>
      <c r="J686" t="s">
        <v>1458</v>
      </c>
      <c r="K686" t="s">
        <v>1458</v>
      </c>
      <c r="L686" t="s">
        <v>1458</v>
      </c>
      <c r="M686" t="s">
        <v>1458</v>
      </c>
      <c r="N686" t="s">
        <v>1458</v>
      </c>
      <c r="O686" t="s">
        <v>1458</v>
      </c>
    </row>
    <row r="687" spans="1:15">
      <c r="A687" t="s">
        <v>2177</v>
      </c>
      <c r="B687" t="str">
        <f t="shared" si="10"/>
        <v>31589</v>
      </c>
      <c r="C687" t="s">
        <v>1458</v>
      </c>
      <c r="D687" t="s">
        <v>1458</v>
      </c>
      <c r="E687">
        <v>1</v>
      </c>
      <c r="F687" t="s">
        <v>1458</v>
      </c>
      <c r="G687" t="s">
        <v>1458</v>
      </c>
      <c r="H687">
        <v>1</v>
      </c>
      <c r="I687" t="s">
        <v>1458</v>
      </c>
      <c r="J687" t="s">
        <v>1458</v>
      </c>
      <c r="K687" t="s">
        <v>1458</v>
      </c>
      <c r="L687" t="s">
        <v>1458</v>
      </c>
      <c r="M687" t="s">
        <v>1458</v>
      </c>
      <c r="N687" t="s">
        <v>1458</v>
      </c>
      <c r="O687">
        <v>2</v>
      </c>
    </row>
    <row r="688" spans="1:15">
      <c r="A688" t="s">
        <v>1597</v>
      </c>
      <c r="B688" t="str">
        <f t="shared" si="10"/>
        <v>31589</v>
      </c>
      <c r="C688">
        <v>1</v>
      </c>
      <c r="D688" t="s">
        <v>1458</v>
      </c>
      <c r="E688">
        <v>1</v>
      </c>
      <c r="F688">
        <v>1</v>
      </c>
      <c r="G688">
        <v>1</v>
      </c>
      <c r="H688">
        <v>4</v>
      </c>
      <c r="I688">
        <v>1</v>
      </c>
      <c r="J688">
        <v>3</v>
      </c>
      <c r="K688">
        <v>1</v>
      </c>
      <c r="L688" t="s">
        <v>1458</v>
      </c>
      <c r="M688">
        <v>2</v>
      </c>
      <c r="N688">
        <v>1</v>
      </c>
      <c r="O688">
        <v>16</v>
      </c>
    </row>
    <row r="689" spans="1:15">
      <c r="A689" t="s">
        <v>2178</v>
      </c>
      <c r="B689" t="str">
        <f t="shared" si="10"/>
        <v>31590</v>
      </c>
      <c r="C689" t="s">
        <v>1458</v>
      </c>
      <c r="D689" t="s">
        <v>1458</v>
      </c>
      <c r="E689" t="s">
        <v>1458</v>
      </c>
      <c r="F689" t="s">
        <v>1458</v>
      </c>
      <c r="G689" t="s">
        <v>1458</v>
      </c>
      <c r="H689" t="s">
        <v>1458</v>
      </c>
      <c r="I689" t="s">
        <v>1458</v>
      </c>
      <c r="J689" t="s">
        <v>1458</v>
      </c>
      <c r="K689" t="s">
        <v>1458</v>
      </c>
      <c r="L689" t="s">
        <v>1458</v>
      </c>
      <c r="M689" t="s">
        <v>1458</v>
      </c>
      <c r="N689" t="s">
        <v>1458</v>
      </c>
      <c r="O689" t="s">
        <v>1458</v>
      </c>
    </row>
    <row r="690" spans="1:15">
      <c r="A690" t="s">
        <v>1598</v>
      </c>
      <c r="B690" t="str">
        <f t="shared" si="10"/>
        <v>31591</v>
      </c>
      <c r="C690" t="s">
        <v>1458</v>
      </c>
      <c r="D690" t="s">
        <v>1458</v>
      </c>
      <c r="E690" t="s">
        <v>1458</v>
      </c>
      <c r="F690" t="s">
        <v>1458</v>
      </c>
      <c r="G690" t="s">
        <v>1458</v>
      </c>
      <c r="H690" t="s">
        <v>1458</v>
      </c>
      <c r="I690">
        <v>2</v>
      </c>
      <c r="J690" t="s">
        <v>1458</v>
      </c>
      <c r="K690" t="s">
        <v>1458</v>
      </c>
      <c r="L690" t="s">
        <v>1458</v>
      </c>
      <c r="M690" t="s">
        <v>1458</v>
      </c>
      <c r="N690" t="s">
        <v>1458</v>
      </c>
      <c r="O690">
        <v>2</v>
      </c>
    </row>
    <row r="691" spans="1:15">
      <c r="A691" t="s">
        <v>2179</v>
      </c>
      <c r="B691" t="str">
        <f t="shared" si="10"/>
        <v>31592</v>
      </c>
      <c r="C691" t="s">
        <v>1458</v>
      </c>
      <c r="D691" t="s">
        <v>1458</v>
      </c>
      <c r="E691" t="s">
        <v>1458</v>
      </c>
      <c r="F691" t="s">
        <v>1458</v>
      </c>
      <c r="G691" t="s">
        <v>1458</v>
      </c>
      <c r="H691" t="s">
        <v>1458</v>
      </c>
      <c r="I691" t="s">
        <v>1458</v>
      </c>
      <c r="J691" t="s">
        <v>1458</v>
      </c>
      <c r="K691" t="s">
        <v>1458</v>
      </c>
      <c r="L691" t="s">
        <v>1458</v>
      </c>
      <c r="M691" t="s">
        <v>1458</v>
      </c>
      <c r="N691" t="s">
        <v>1458</v>
      </c>
      <c r="O691" t="s">
        <v>1458</v>
      </c>
    </row>
    <row r="692" spans="1:15">
      <c r="A692" t="s">
        <v>2180</v>
      </c>
      <c r="B692" t="str">
        <f t="shared" si="10"/>
        <v>31593</v>
      </c>
      <c r="C692" t="s">
        <v>1458</v>
      </c>
      <c r="D692" t="s">
        <v>1458</v>
      </c>
      <c r="E692" t="s">
        <v>1458</v>
      </c>
      <c r="F692" t="s">
        <v>1458</v>
      </c>
      <c r="G692" t="s">
        <v>1458</v>
      </c>
      <c r="H692" t="s">
        <v>1458</v>
      </c>
      <c r="I692" t="s">
        <v>1458</v>
      </c>
      <c r="J692" t="s">
        <v>1458</v>
      </c>
      <c r="K692" t="s">
        <v>1458</v>
      </c>
      <c r="L692" t="s">
        <v>1458</v>
      </c>
      <c r="M692" t="s">
        <v>1458</v>
      </c>
      <c r="N692" t="s">
        <v>1458</v>
      </c>
      <c r="O692" t="s">
        <v>1458</v>
      </c>
    </row>
    <row r="693" spans="1:15">
      <c r="A693" t="s">
        <v>2181</v>
      </c>
      <c r="B693" t="str">
        <f t="shared" si="10"/>
        <v>31593</v>
      </c>
      <c r="C693" t="s">
        <v>1458</v>
      </c>
      <c r="D693" t="s">
        <v>1458</v>
      </c>
      <c r="E693" t="s">
        <v>1458</v>
      </c>
      <c r="F693" t="s">
        <v>1458</v>
      </c>
      <c r="G693" t="s">
        <v>1458</v>
      </c>
      <c r="H693" t="s">
        <v>1458</v>
      </c>
      <c r="I693" t="s">
        <v>1458</v>
      </c>
      <c r="J693" t="s">
        <v>1458</v>
      </c>
      <c r="K693" t="s">
        <v>1458</v>
      </c>
      <c r="L693" t="s">
        <v>1458</v>
      </c>
      <c r="M693" t="s">
        <v>1458</v>
      </c>
      <c r="N693" t="s">
        <v>1458</v>
      </c>
      <c r="O693" t="s">
        <v>1458</v>
      </c>
    </row>
    <row r="694" spans="1:15">
      <c r="A694" t="s">
        <v>2182</v>
      </c>
      <c r="B694" t="str">
        <f t="shared" si="10"/>
        <v>31594</v>
      </c>
      <c r="C694" t="s">
        <v>1458</v>
      </c>
      <c r="D694" t="s">
        <v>1458</v>
      </c>
      <c r="E694" t="s">
        <v>1458</v>
      </c>
      <c r="F694" t="s">
        <v>1458</v>
      </c>
      <c r="G694" t="s">
        <v>1458</v>
      </c>
      <c r="H694" t="s">
        <v>1458</v>
      </c>
      <c r="I694" t="s">
        <v>1458</v>
      </c>
      <c r="J694" t="s">
        <v>1458</v>
      </c>
      <c r="K694" t="s">
        <v>1458</v>
      </c>
      <c r="L694" t="s">
        <v>1458</v>
      </c>
      <c r="M694" t="s">
        <v>1458</v>
      </c>
      <c r="N694" t="s">
        <v>1458</v>
      </c>
      <c r="O694" t="s">
        <v>1458</v>
      </c>
    </row>
    <row r="695" spans="1:15">
      <c r="A695" t="s">
        <v>2183</v>
      </c>
      <c r="B695" t="str">
        <f t="shared" si="10"/>
        <v>31595</v>
      </c>
      <c r="C695" t="s">
        <v>1458</v>
      </c>
      <c r="D695">
        <v>1</v>
      </c>
      <c r="E695" t="s">
        <v>1458</v>
      </c>
      <c r="F695" t="s">
        <v>1458</v>
      </c>
      <c r="G695">
        <v>3</v>
      </c>
      <c r="H695">
        <v>1</v>
      </c>
      <c r="I695">
        <v>1</v>
      </c>
      <c r="J695" t="s">
        <v>1458</v>
      </c>
      <c r="K695" t="s">
        <v>1458</v>
      </c>
      <c r="L695" t="s">
        <v>1458</v>
      </c>
      <c r="M695" t="s">
        <v>1458</v>
      </c>
      <c r="N695" t="s">
        <v>1458</v>
      </c>
      <c r="O695">
        <v>6</v>
      </c>
    </row>
    <row r="696" spans="1:15">
      <c r="A696" t="s">
        <v>1599</v>
      </c>
      <c r="B696" t="str">
        <f t="shared" si="10"/>
        <v>31596</v>
      </c>
      <c r="C696" t="s">
        <v>1458</v>
      </c>
      <c r="D696" t="s">
        <v>1458</v>
      </c>
      <c r="E696" t="s">
        <v>1458</v>
      </c>
      <c r="F696" t="s">
        <v>1458</v>
      </c>
      <c r="G696" t="s">
        <v>1458</v>
      </c>
      <c r="H696" t="s">
        <v>1458</v>
      </c>
      <c r="I696" t="s">
        <v>1458</v>
      </c>
      <c r="J696" t="s">
        <v>1458</v>
      </c>
      <c r="K696" t="s">
        <v>1458</v>
      </c>
      <c r="L696" t="s">
        <v>1458</v>
      </c>
      <c r="M696" t="s">
        <v>1458</v>
      </c>
      <c r="N696" t="s">
        <v>1458</v>
      </c>
      <c r="O696" t="s">
        <v>1458</v>
      </c>
    </row>
    <row r="697" spans="1:15">
      <c r="A697" t="s">
        <v>2184</v>
      </c>
      <c r="B697" t="str">
        <f t="shared" si="10"/>
        <v>31597</v>
      </c>
      <c r="C697" t="s">
        <v>1458</v>
      </c>
      <c r="D697" t="s">
        <v>1458</v>
      </c>
      <c r="E697" t="s">
        <v>1458</v>
      </c>
      <c r="F697" t="s">
        <v>1458</v>
      </c>
      <c r="G697" t="s">
        <v>1458</v>
      </c>
      <c r="H697" t="s">
        <v>1458</v>
      </c>
      <c r="I697" t="s">
        <v>1458</v>
      </c>
      <c r="J697" t="s">
        <v>1458</v>
      </c>
      <c r="K697" t="s">
        <v>1458</v>
      </c>
      <c r="L697" t="s">
        <v>1458</v>
      </c>
      <c r="M697" t="s">
        <v>1458</v>
      </c>
      <c r="N697" t="s">
        <v>1458</v>
      </c>
      <c r="O697" t="s">
        <v>1458</v>
      </c>
    </row>
    <row r="698" spans="1:15">
      <c r="A698" t="s">
        <v>2185</v>
      </c>
      <c r="B698" t="str">
        <f t="shared" si="10"/>
        <v>31598</v>
      </c>
      <c r="C698" t="s">
        <v>1458</v>
      </c>
      <c r="D698" t="s">
        <v>1458</v>
      </c>
      <c r="E698" t="s">
        <v>1458</v>
      </c>
      <c r="F698" t="s">
        <v>1458</v>
      </c>
      <c r="G698" t="s">
        <v>1458</v>
      </c>
      <c r="H698" t="s">
        <v>1458</v>
      </c>
      <c r="I698" t="s">
        <v>1458</v>
      </c>
      <c r="J698" t="s">
        <v>1458</v>
      </c>
      <c r="K698" t="s">
        <v>1458</v>
      </c>
      <c r="L698" t="s">
        <v>1458</v>
      </c>
      <c r="M698" t="s">
        <v>1458</v>
      </c>
      <c r="N698" t="s">
        <v>1458</v>
      </c>
      <c r="O698" t="s">
        <v>1458</v>
      </c>
    </row>
    <row r="699" spans="1:15">
      <c r="A699" t="s">
        <v>2186</v>
      </c>
      <c r="B699" t="str">
        <f t="shared" si="10"/>
        <v>31599</v>
      </c>
      <c r="C699" t="s">
        <v>1458</v>
      </c>
      <c r="D699" t="s">
        <v>1458</v>
      </c>
      <c r="E699" t="s">
        <v>1458</v>
      </c>
      <c r="F699" t="s">
        <v>1458</v>
      </c>
      <c r="G699" t="s">
        <v>1458</v>
      </c>
      <c r="H699" t="s">
        <v>1458</v>
      </c>
      <c r="I699" t="s">
        <v>1458</v>
      </c>
      <c r="J699" t="s">
        <v>1458</v>
      </c>
      <c r="K699" t="s">
        <v>1458</v>
      </c>
      <c r="L699" t="s">
        <v>1458</v>
      </c>
      <c r="M699" t="s">
        <v>1458</v>
      </c>
      <c r="N699" t="s">
        <v>1458</v>
      </c>
      <c r="O699" t="s">
        <v>1458</v>
      </c>
    </row>
    <row r="700" spans="1:15">
      <c r="A700" t="s">
        <v>2187</v>
      </c>
      <c r="B700" t="str">
        <f t="shared" si="10"/>
        <v>31600</v>
      </c>
      <c r="C700" t="s">
        <v>1458</v>
      </c>
      <c r="D700" t="s">
        <v>1458</v>
      </c>
      <c r="E700" t="s">
        <v>1458</v>
      </c>
      <c r="F700" t="s">
        <v>1458</v>
      </c>
      <c r="G700" t="s">
        <v>1458</v>
      </c>
      <c r="H700" t="s">
        <v>1458</v>
      </c>
      <c r="I700" t="s">
        <v>1458</v>
      </c>
      <c r="J700" t="s">
        <v>1458</v>
      </c>
      <c r="K700" t="s">
        <v>1458</v>
      </c>
      <c r="L700" t="s">
        <v>1458</v>
      </c>
      <c r="M700" t="s">
        <v>1458</v>
      </c>
      <c r="N700" t="s">
        <v>1458</v>
      </c>
      <c r="O700" t="s">
        <v>1458</v>
      </c>
    </row>
    <row r="701" spans="1:15">
      <c r="A701" t="s">
        <v>1600</v>
      </c>
      <c r="B701" t="str">
        <f t="shared" si="10"/>
        <v>31601</v>
      </c>
      <c r="C701" t="s">
        <v>1458</v>
      </c>
      <c r="D701">
        <v>3</v>
      </c>
      <c r="E701">
        <v>7</v>
      </c>
      <c r="F701" t="s">
        <v>1458</v>
      </c>
      <c r="G701">
        <v>1</v>
      </c>
      <c r="H701" t="s">
        <v>1458</v>
      </c>
      <c r="I701">
        <v>1</v>
      </c>
      <c r="J701">
        <v>2</v>
      </c>
      <c r="K701">
        <v>1</v>
      </c>
      <c r="L701">
        <v>2</v>
      </c>
      <c r="M701">
        <v>4</v>
      </c>
      <c r="N701">
        <v>2</v>
      </c>
      <c r="O701">
        <v>23</v>
      </c>
    </row>
    <row r="702" spans="1:15">
      <c r="A702" t="s">
        <v>2188</v>
      </c>
      <c r="B702" t="str">
        <f t="shared" si="10"/>
        <v>31602</v>
      </c>
      <c r="C702" t="s">
        <v>1458</v>
      </c>
      <c r="D702" t="s">
        <v>1458</v>
      </c>
      <c r="E702" t="s">
        <v>1458</v>
      </c>
      <c r="F702" t="s">
        <v>1458</v>
      </c>
      <c r="G702" t="s">
        <v>1458</v>
      </c>
      <c r="H702" t="s">
        <v>1458</v>
      </c>
      <c r="I702" t="s">
        <v>1458</v>
      </c>
      <c r="J702" t="s">
        <v>1458</v>
      </c>
      <c r="K702" t="s">
        <v>1458</v>
      </c>
      <c r="L702" t="s">
        <v>1458</v>
      </c>
      <c r="M702" t="s">
        <v>1458</v>
      </c>
      <c r="N702" t="s">
        <v>1458</v>
      </c>
      <c r="O702" t="s">
        <v>1458</v>
      </c>
    </row>
    <row r="703" spans="1:15">
      <c r="A703" t="s">
        <v>1601</v>
      </c>
      <c r="B703" t="str">
        <f t="shared" si="10"/>
        <v>31603</v>
      </c>
      <c r="C703" t="s">
        <v>1458</v>
      </c>
      <c r="D703" t="s">
        <v>1458</v>
      </c>
      <c r="E703" t="s">
        <v>1458</v>
      </c>
      <c r="F703" t="s">
        <v>1458</v>
      </c>
      <c r="G703" t="s">
        <v>1458</v>
      </c>
      <c r="H703" t="s">
        <v>1458</v>
      </c>
      <c r="I703" t="s">
        <v>1458</v>
      </c>
      <c r="J703" t="s">
        <v>1458</v>
      </c>
      <c r="K703" t="s">
        <v>1458</v>
      </c>
      <c r="L703" t="s">
        <v>1458</v>
      </c>
      <c r="M703" t="s">
        <v>1458</v>
      </c>
      <c r="N703" t="s">
        <v>1458</v>
      </c>
      <c r="O703" t="s">
        <v>1458</v>
      </c>
    </row>
    <row r="704" spans="1:15">
      <c r="A704" t="s">
        <v>1602</v>
      </c>
      <c r="B704" t="str">
        <f t="shared" si="10"/>
        <v>31604</v>
      </c>
      <c r="C704">
        <v>1</v>
      </c>
      <c r="D704" t="s">
        <v>1458</v>
      </c>
      <c r="E704" t="s">
        <v>1458</v>
      </c>
      <c r="F704" t="s">
        <v>1458</v>
      </c>
      <c r="G704" t="s">
        <v>1458</v>
      </c>
      <c r="H704" t="s">
        <v>1458</v>
      </c>
      <c r="I704" t="s">
        <v>1458</v>
      </c>
      <c r="J704" t="s">
        <v>1458</v>
      </c>
      <c r="K704">
        <v>1</v>
      </c>
      <c r="L704" t="s">
        <v>1458</v>
      </c>
      <c r="M704">
        <v>1</v>
      </c>
      <c r="N704" t="s">
        <v>1458</v>
      </c>
      <c r="O704">
        <v>3</v>
      </c>
    </row>
    <row r="705" spans="1:15">
      <c r="A705" t="s">
        <v>2189</v>
      </c>
      <c r="B705" t="str">
        <f t="shared" si="10"/>
        <v>31604</v>
      </c>
      <c r="C705" t="s">
        <v>1458</v>
      </c>
      <c r="D705" t="s">
        <v>1458</v>
      </c>
      <c r="E705" t="s">
        <v>1458</v>
      </c>
      <c r="F705" t="s">
        <v>1458</v>
      </c>
      <c r="G705" t="s">
        <v>1458</v>
      </c>
      <c r="H705" t="s">
        <v>1458</v>
      </c>
      <c r="I705" t="s">
        <v>1458</v>
      </c>
      <c r="J705" t="s">
        <v>1458</v>
      </c>
      <c r="K705" t="s">
        <v>1458</v>
      </c>
      <c r="L705" t="s">
        <v>1458</v>
      </c>
      <c r="M705" t="s">
        <v>1458</v>
      </c>
      <c r="N705" t="s">
        <v>1458</v>
      </c>
      <c r="O705" t="s">
        <v>1458</v>
      </c>
    </row>
    <row r="706" spans="1:15">
      <c r="A706" t="s">
        <v>2190</v>
      </c>
      <c r="B706" t="str">
        <f t="shared" si="10"/>
        <v>31605</v>
      </c>
      <c r="C706" t="s">
        <v>1458</v>
      </c>
      <c r="D706" t="s">
        <v>1458</v>
      </c>
      <c r="E706" t="s">
        <v>1458</v>
      </c>
      <c r="F706" t="s">
        <v>1458</v>
      </c>
      <c r="G706" t="s">
        <v>1458</v>
      </c>
      <c r="H706" t="s">
        <v>1458</v>
      </c>
      <c r="I706" t="s">
        <v>1458</v>
      </c>
      <c r="J706" t="s">
        <v>1458</v>
      </c>
      <c r="K706" t="s">
        <v>1458</v>
      </c>
      <c r="L706" t="s">
        <v>1458</v>
      </c>
      <c r="M706" t="s">
        <v>1458</v>
      </c>
      <c r="N706" t="s">
        <v>1458</v>
      </c>
      <c r="O706" t="s">
        <v>1458</v>
      </c>
    </row>
    <row r="707" spans="1:15">
      <c r="A707" t="s">
        <v>2191</v>
      </c>
      <c r="B707" t="str">
        <f t="shared" ref="B707:B770" si="11">MID(A707,1,5)</f>
        <v>31606</v>
      </c>
      <c r="C707" t="s">
        <v>1458</v>
      </c>
      <c r="D707" t="s">
        <v>1458</v>
      </c>
      <c r="E707" t="s">
        <v>1458</v>
      </c>
      <c r="F707" t="s">
        <v>1458</v>
      </c>
      <c r="G707" t="s">
        <v>1458</v>
      </c>
      <c r="H707" t="s">
        <v>1458</v>
      </c>
      <c r="I707" t="s">
        <v>1458</v>
      </c>
      <c r="J707" t="s">
        <v>1458</v>
      </c>
      <c r="K707" t="s">
        <v>1458</v>
      </c>
      <c r="L707" t="s">
        <v>1458</v>
      </c>
      <c r="M707" t="s">
        <v>1458</v>
      </c>
      <c r="N707" t="s">
        <v>1458</v>
      </c>
      <c r="O707" t="s">
        <v>1458</v>
      </c>
    </row>
    <row r="708" spans="1:15">
      <c r="A708" t="s">
        <v>2192</v>
      </c>
      <c r="B708" t="str">
        <f t="shared" si="11"/>
        <v>31607</v>
      </c>
      <c r="C708" t="s">
        <v>1458</v>
      </c>
      <c r="D708" t="s">
        <v>1458</v>
      </c>
      <c r="E708" t="s">
        <v>1458</v>
      </c>
      <c r="F708" t="s">
        <v>1458</v>
      </c>
      <c r="G708" t="s">
        <v>1458</v>
      </c>
      <c r="H708" t="s">
        <v>1458</v>
      </c>
      <c r="I708" t="s">
        <v>1458</v>
      </c>
      <c r="J708" t="s">
        <v>1458</v>
      </c>
      <c r="K708" t="s">
        <v>1458</v>
      </c>
      <c r="L708" t="s">
        <v>1458</v>
      </c>
      <c r="M708" t="s">
        <v>1458</v>
      </c>
      <c r="N708" t="s">
        <v>1458</v>
      </c>
      <c r="O708" t="s">
        <v>1458</v>
      </c>
    </row>
    <row r="709" spans="1:15">
      <c r="A709" t="s">
        <v>2193</v>
      </c>
      <c r="B709" t="str">
        <f t="shared" si="11"/>
        <v>31608</v>
      </c>
      <c r="C709" t="s">
        <v>1458</v>
      </c>
      <c r="D709" t="s">
        <v>1458</v>
      </c>
      <c r="E709" t="s">
        <v>1458</v>
      </c>
      <c r="F709" t="s">
        <v>1458</v>
      </c>
      <c r="G709" t="s">
        <v>1458</v>
      </c>
      <c r="H709" t="s">
        <v>1458</v>
      </c>
      <c r="I709" t="s">
        <v>1458</v>
      </c>
      <c r="J709" t="s">
        <v>1458</v>
      </c>
      <c r="K709" t="s">
        <v>1458</v>
      </c>
      <c r="L709" t="s">
        <v>1458</v>
      </c>
      <c r="M709" t="s">
        <v>1458</v>
      </c>
      <c r="N709" t="s">
        <v>1458</v>
      </c>
      <c r="O709" t="s">
        <v>1458</v>
      </c>
    </row>
    <row r="710" spans="1:15">
      <c r="A710" t="s">
        <v>2194</v>
      </c>
      <c r="B710" t="str">
        <f t="shared" si="11"/>
        <v>31609</v>
      </c>
      <c r="C710" t="s">
        <v>1458</v>
      </c>
      <c r="D710" t="s">
        <v>1458</v>
      </c>
      <c r="E710" t="s">
        <v>1458</v>
      </c>
      <c r="F710" t="s">
        <v>1458</v>
      </c>
      <c r="G710" t="s">
        <v>1458</v>
      </c>
      <c r="H710" t="s">
        <v>1458</v>
      </c>
      <c r="I710" t="s">
        <v>1458</v>
      </c>
      <c r="J710" t="s">
        <v>1458</v>
      </c>
      <c r="K710" t="s">
        <v>1458</v>
      </c>
      <c r="L710" t="s">
        <v>1458</v>
      </c>
      <c r="M710" t="s">
        <v>1458</v>
      </c>
      <c r="N710" t="s">
        <v>1458</v>
      </c>
      <c r="O710" t="s">
        <v>1458</v>
      </c>
    </row>
    <row r="711" spans="1:15">
      <c r="A711" t="s">
        <v>1603</v>
      </c>
      <c r="B711" t="str">
        <f t="shared" si="11"/>
        <v>31609</v>
      </c>
      <c r="C711" t="s">
        <v>1458</v>
      </c>
      <c r="D711">
        <v>5</v>
      </c>
      <c r="E711">
        <v>8</v>
      </c>
      <c r="F711">
        <v>12</v>
      </c>
      <c r="G711">
        <v>9</v>
      </c>
      <c r="H711">
        <v>10</v>
      </c>
      <c r="I711">
        <v>5</v>
      </c>
      <c r="J711">
        <v>14</v>
      </c>
      <c r="K711">
        <v>3</v>
      </c>
      <c r="L711">
        <v>6</v>
      </c>
      <c r="M711">
        <v>4</v>
      </c>
      <c r="N711">
        <v>9</v>
      </c>
      <c r="O711">
        <v>85</v>
      </c>
    </row>
    <row r="712" spans="1:15">
      <c r="A712" t="s">
        <v>2195</v>
      </c>
      <c r="B712" t="str">
        <f t="shared" si="11"/>
        <v>31610</v>
      </c>
      <c r="C712" t="s">
        <v>1458</v>
      </c>
      <c r="D712" t="s">
        <v>1458</v>
      </c>
      <c r="E712" t="s">
        <v>1458</v>
      </c>
      <c r="F712" t="s">
        <v>1458</v>
      </c>
      <c r="G712" t="s">
        <v>1458</v>
      </c>
      <c r="H712" t="s">
        <v>1458</v>
      </c>
      <c r="I712" t="s">
        <v>1458</v>
      </c>
      <c r="J712" t="s">
        <v>1458</v>
      </c>
      <c r="K712" t="s">
        <v>1458</v>
      </c>
      <c r="L712" t="s">
        <v>1458</v>
      </c>
      <c r="M712" t="s">
        <v>1458</v>
      </c>
      <c r="N712" t="s">
        <v>1458</v>
      </c>
      <c r="O712" t="s">
        <v>1458</v>
      </c>
    </row>
    <row r="713" spans="1:15">
      <c r="A713" t="s">
        <v>2196</v>
      </c>
      <c r="B713" t="str">
        <f t="shared" si="11"/>
        <v>31610</v>
      </c>
      <c r="C713" t="s">
        <v>1458</v>
      </c>
      <c r="D713" t="s">
        <v>1458</v>
      </c>
      <c r="E713" t="s">
        <v>1458</v>
      </c>
      <c r="F713" t="s">
        <v>1458</v>
      </c>
      <c r="G713" t="s">
        <v>1458</v>
      </c>
      <c r="H713" t="s">
        <v>1458</v>
      </c>
      <c r="I713" t="s">
        <v>1458</v>
      </c>
      <c r="J713" t="s">
        <v>1458</v>
      </c>
      <c r="K713" t="s">
        <v>1458</v>
      </c>
      <c r="L713" t="s">
        <v>1458</v>
      </c>
      <c r="M713" t="s">
        <v>1458</v>
      </c>
      <c r="N713" t="s">
        <v>1458</v>
      </c>
      <c r="O713" t="s">
        <v>1458</v>
      </c>
    </row>
    <row r="714" spans="1:15">
      <c r="A714" t="s">
        <v>1604</v>
      </c>
      <c r="B714" t="str">
        <f t="shared" si="11"/>
        <v>31611</v>
      </c>
      <c r="C714">
        <v>1</v>
      </c>
      <c r="D714" t="s">
        <v>1458</v>
      </c>
      <c r="E714" t="s">
        <v>1458</v>
      </c>
      <c r="F714" t="s">
        <v>1458</v>
      </c>
      <c r="G714" t="s">
        <v>1458</v>
      </c>
      <c r="H714" t="s">
        <v>1458</v>
      </c>
      <c r="I714" t="s">
        <v>1458</v>
      </c>
      <c r="J714" t="s">
        <v>1458</v>
      </c>
      <c r="K714" t="s">
        <v>1458</v>
      </c>
      <c r="L714" t="s">
        <v>1458</v>
      </c>
      <c r="M714" t="s">
        <v>1458</v>
      </c>
      <c r="N714" t="s">
        <v>1458</v>
      </c>
      <c r="O714">
        <v>1</v>
      </c>
    </row>
    <row r="715" spans="1:15">
      <c r="A715" t="s">
        <v>2197</v>
      </c>
      <c r="B715" t="str">
        <f t="shared" si="11"/>
        <v>31612</v>
      </c>
      <c r="C715" t="s">
        <v>1458</v>
      </c>
      <c r="D715" t="s">
        <v>1458</v>
      </c>
      <c r="E715" t="s">
        <v>1458</v>
      </c>
      <c r="F715" t="s">
        <v>1458</v>
      </c>
      <c r="G715" t="s">
        <v>1458</v>
      </c>
      <c r="H715" t="s">
        <v>1458</v>
      </c>
      <c r="I715" t="s">
        <v>1458</v>
      </c>
      <c r="J715" t="s">
        <v>1458</v>
      </c>
      <c r="K715" t="s">
        <v>1458</v>
      </c>
      <c r="L715" t="s">
        <v>1458</v>
      </c>
      <c r="M715" t="s">
        <v>1458</v>
      </c>
      <c r="N715" t="s">
        <v>1458</v>
      </c>
      <c r="O715" t="s">
        <v>1458</v>
      </c>
    </row>
    <row r="716" spans="1:15">
      <c r="A716" t="s">
        <v>2198</v>
      </c>
      <c r="B716" t="str">
        <f t="shared" si="11"/>
        <v>31613</v>
      </c>
      <c r="C716" t="s">
        <v>1458</v>
      </c>
      <c r="D716" t="s">
        <v>1458</v>
      </c>
      <c r="E716" t="s">
        <v>1458</v>
      </c>
      <c r="F716" t="s">
        <v>1458</v>
      </c>
      <c r="G716" t="s">
        <v>1458</v>
      </c>
      <c r="H716" t="s">
        <v>1458</v>
      </c>
      <c r="I716" t="s">
        <v>1458</v>
      </c>
      <c r="J716" t="s">
        <v>1458</v>
      </c>
      <c r="K716" t="s">
        <v>1458</v>
      </c>
      <c r="L716" t="s">
        <v>1458</v>
      </c>
      <c r="M716" t="s">
        <v>1458</v>
      </c>
      <c r="N716" t="s">
        <v>1458</v>
      </c>
      <c r="O716" t="s">
        <v>1458</v>
      </c>
    </row>
    <row r="717" spans="1:15">
      <c r="A717" t="s">
        <v>2199</v>
      </c>
      <c r="B717" t="str">
        <f t="shared" si="11"/>
        <v>31614</v>
      </c>
      <c r="C717" t="s">
        <v>1458</v>
      </c>
      <c r="D717" t="s">
        <v>1458</v>
      </c>
      <c r="E717" t="s">
        <v>1458</v>
      </c>
      <c r="F717" t="s">
        <v>1458</v>
      </c>
      <c r="G717" t="s">
        <v>1458</v>
      </c>
      <c r="H717" t="s">
        <v>1458</v>
      </c>
      <c r="I717" t="s">
        <v>1458</v>
      </c>
      <c r="J717" t="s">
        <v>1458</v>
      </c>
      <c r="K717" t="s">
        <v>1458</v>
      </c>
      <c r="L717" t="s">
        <v>1458</v>
      </c>
      <c r="M717" t="s">
        <v>1458</v>
      </c>
      <c r="N717" t="s">
        <v>1458</v>
      </c>
      <c r="O717" t="s">
        <v>1458</v>
      </c>
    </row>
    <row r="718" spans="1:15">
      <c r="A718" t="s">
        <v>2200</v>
      </c>
      <c r="B718" t="str">
        <f t="shared" si="11"/>
        <v>31615</v>
      </c>
      <c r="C718" t="s">
        <v>1458</v>
      </c>
      <c r="D718" t="s">
        <v>1458</v>
      </c>
      <c r="E718" t="s">
        <v>1458</v>
      </c>
      <c r="F718" t="s">
        <v>1458</v>
      </c>
      <c r="G718" t="s">
        <v>1458</v>
      </c>
      <c r="H718" t="s">
        <v>1458</v>
      </c>
      <c r="I718" t="s">
        <v>1458</v>
      </c>
      <c r="J718" t="s">
        <v>1458</v>
      </c>
      <c r="K718" t="s">
        <v>1458</v>
      </c>
      <c r="L718" t="s">
        <v>1458</v>
      </c>
      <c r="M718" t="s">
        <v>1458</v>
      </c>
      <c r="N718" t="s">
        <v>1458</v>
      </c>
      <c r="O718" t="s">
        <v>1458</v>
      </c>
    </row>
    <row r="719" spans="1:15">
      <c r="A719" t="s">
        <v>2201</v>
      </c>
      <c r="B719" t="str">
        <f t="shared" si="11"/>
        <v>31616</v>
      </c>
      <c r="C719" t="s">
        <v>1458</v>
      </c>
      <c r="D719" t="s">
        <v>1458</v>
      </c>
      <c r="E719" t="s">
        <v>1458</v>
      </c>
      <c r="F719" t="s">
        <v>1458</v>
      </c>
      <c r="G719">
        <v>8</v>
      </c>
      <c r="H719">
        <v>12</v>
      </c>
      <c r="I719">
        <v>12</v>
      </c>
      <c r="J719">
        <v>13</v>
      </c>
      <c r="K719">
        <v>3</v>
      </c>
      <c r="L719">
        <v>2</v>
      </c>
      <c r="M719" t="s">
        <v>1458</v>
      </c>
      <c r="N719" t="s">
        <v>1458</v>
      </c>
      <c r="O719">
        <v>50</v>
      </c>
    </row>
    <row r="720" spans="1:15">
      <c r="A720" t="s">
        <v>1605</v>
      </c>
      <c r="B720" t="str">
        <f t="shared" si="11"/>
        <v>31616</v>
      </c>
      <c r="C720" t="s">
        <v>1458</v>
      </c>
      <c r="D720" t="s">
        <v>1458</v>
      </c>
      <c r="E720" t="s">
        <v>1458</v>
      </c>
      <c r="F720" t="s">
        <v>1458</v>
      </c>
      <c r="G720" t="s">
        <v>1458</v>
      </c>
      <c r="H720" t="s">
        <v>1458</v>
      </c>
      <c r="I720" t="s">
        <v>1458</v>
      </c>
      <c r="J720" t="s">
        <v>1458</v>
      </c>
      <c r="K720" t="s">
        <v>1458</v>
      </c>
      <c r="L720" t="s">
        <v>1458</v>
      </c>
      <c r="M720" t="s">
        <v>1458</v>
      </c>
      <c r="N720" t="s">
        <v>1458</v>
      </c>
      <c r="O720" t="s">
        <v>1458</v>
      </c>
    </row>
    <row r="721" spans="1:15">
      <c r="A721" t="s">
        <v>2202</v>
      </c>
      <c r="B721" t="str">
        <f t="shared" si="11"/>
        <v>31617</v>
      </c>
      <c r="C721" t="s">
        <v>1458</v>
      </c>
      <c r="D721" t="s">
        <v>1458</v>
      </c>
      <c r="E721" t="s">
        <v>1458</v>
      </c>
      <c r="F721" t="s">
        <v>1458</v>
      </c>
      <c r="G721" t="s">
        <v>1458</v>
      </c>
      <c r="H721" t="s">
        <v>1458</v>
      </c>
      <c r="I721" t="s">
        <v>1458</v>
      </c>
      <c r="J721" t="s">
        <v>1458</v>
      </c>
      <c r="K721" t="s">
        <v>1458</v>
      </c>
      <c r="L721" t="s">
        <v>1458</v>
      </c>
      <c r="M721" t="s">
        <v>1458</v>
      </c>
      <c r="N721" t="s">
        <v>1458</v>
      </c>
      <c r="O721" t="s">
        <v>1458</v>
      </c>
    </row>
    <row r="722" spans="1:15">
      <c r="A722" t="s">
        <v>2203</v>
      </c>
      <c r="B722" t="str">
        <f t="shared" si="11"/>
        <v>31618</v>
      </c>
      <c r="C722" t="s">
        <v>1458</v>
      </c>
      <c r="D722" t="s">
        <v>1458</v>
      </c>
      <c r="E722" t="s">
        <v>1458</v>
      </c>
      <c r="F722" t="s">
        <v>1458</v>
      </c>
      <c r="G722" t="s">
        <v>1458</v>
      </c>
      <c r="H722" t="s">
        <v>1458</v>
      </c>
      <c r="I722" t="s">
        <v>1458</v>
      </c>
      <c r="J722" t="s">
        <v>1458</v>
      </c>
      <c r="K722" t="s">
        <v>1458</v>
      </c>
      <c r="L722" t="s">
        <v>1458</v>
      </c>
      <c r="M722" t="s">
        <v>1458</v>
      </c>
      <c r="N722" t="s">
        <v>1458</v>
      </c>
      <c r="O722" t="s">
        <v>1458</v>
      </c>
    </row>
    <row r="723" spans="1:15">
      <c r="A723" t="s">
        <v>1606</v>
      </c>
      <c r="B723" t="str">
        <f t="shared" si="11"/>
        <v>31619</v>
      </c>
      <c r="C723" t="s">
        <v>1458</v>
      </c>
      <c r="D723">
        <v>1</v>
      </c>
      <c r="E723" t="s">
        <v>1458</v>
      </c>
      <c r="F723">
        <v>1</v>
      </c>
      <c r="G723">
        <v>1</v>
      </c>
      <c r="H723">
        <v>2</v>
      </c>
      <c r="I723" t="s">
        <v>1458</v>
      </c>
      <c r="J723" t="s">
        <v>1458</v>
      </c>
      <c r="K723" t="s">
        <v>1458</v>
      </c>
      <c r="L723" t="s">
        <v>1458</v>
      </c>
      <c r="M723" t="s">
        <v>1458</v>
      </c>
      <c r="N723" t="s">
        <v>1458</v>
      </c>
      <c r="O723">
        <v>5</v>
      </c>
    </row>
    <row r="724" spans="1:15">
      <c r="A724" t="s">
        <v>2204</v>
      </c>
      <c r="B724" t="str">
        <f t="shared" si="11"/>
        <v>31620</v>
      </c>
      <c r="C724" t="s">
        <v>1458</v>
      </c>
      <c r="D724" t="s">
        <v>1458</v>
      </c>
      <c r="E724" t="s">
        <v>1458</v>
      </c>
      <c r="F724" t="s">
        <v>1458</v>
      </c>
      <c r="G724" t="s">
        <v>1458</v>
      </c>
      <c r="H724" t="s">
        <v>1458</v>
      </c>
      <c r="I724" t="s">
        <v>1458</v>
      </c>
      <c r="J724" t="s">
        <v>1458</v>
      </c>
      <c r="K724" t="s">
        <v>1458</v>
      </c>
      <c r="L724" t="s">
        <v>1458</v>
      </c>
      <c r="M724" t="s">
        <v>1458</v>
      </c>
      <c r="N724" t="s">
        <v>1458</v>
      </c>
      <c r="O724" t="s">
        <v>1458</v>
      </c>
    </row>
    <row r="725" spans="1:15">
      <c r="A725" t="s">
        <v>2205</v>
      </c>
      <c r="B725" t="str">
        <f t="shared" si="11"/>
        <v>31621</v>
      </c>
      <c r="C725" t="s">
        <v>1458</v>
      </c>
      <c r="D725">
        <v>1</v>
      </c>
      <c r="E725" t="s">
        <v>1458</v>
      </c>
      <c r="F725" t="s">
        <v>1458</v>
      </c>
      <c r="G725" t="s">
        <v>1458</v>
      </c>
      <c r="H725" t="s">
        <v>1458</v>
      </c>
      <c r="I725" t="s">
        <v>1458</v>
      </c>
      <c r="J725" t="s">
        <v>1458</v>
      </c>
      <c r="K725" t="s">
        <v>1458</v>
      </c>
      <c r="L725" t="s">
        <v>1458</v>
      </c>
      <c r="M725" t="s">
        <v>1458</v>
      </c>
      <c r="N725" t="s">
        <v>1458</v>
      </c>
      <c r="O725">
        <v>1</v>
      </c>
    </row>
    <row r="726" spans="1:15">
      <c r="A726" t="s">
        <v>2206</v>
      </c>
      <c r="B726" t="str">
        <f t="shared" si="11"/>
        <v>31622</v>
      </c>
      <c r="C726" t="s">
        <v>1458</v>
      </c>
      <c r="D726" t="s">
        <v>1458</v>
      </c>
      <c r="E726" t="s">
        <v>1458</v>
      </c>
      <c r="F726" t="s">
        <v>1458</v>
      </c>
      <c r="G726" t="s">
        <v>1458</v>
      </c>
      <c r="H726" t="s">
        <v>1458</v>
      </c>
      <c r="I726" t="s">
        <v>1458</v>
      </c>
      <c r="J726" t="s">
        <v>1458</v>
      </c>
      <c r="K726" t="s">
        <v>1458</v>
      </c>
      <c r="L726" t="s">
        <v>1458</v>
      </c>
      <c r="M726" t="s">
        <v>1458</v>
      </c>
      <c r="N726" t="s">
        <v>1458</v>
      </c>
      <c r="O726" t="s">
        <v>1458</v>
      </c>
    </row>
    <row r="727" spans="1:15">
      <c r="A727" t="s">
        <v>2207</v>
      </c>
      <c r="B727" t="str">
        <f t="shared" si="11"/>
        <v>31622</v>
      </c>
      <c r="C727">
        <v>1</v>
      </c>
      <c r="D727">
        <v>1</v>
      </c>
      <c r="E727" t="s">
        <v>1458</v>
      </c>
      <c r="F727" t="s">
        <v>1458</v>
      </c>
      <c r="G727" t="s">
        <v>1458</v>
      </c>
      <c r="H727" t="s">
        <v>1458</v>
      </c>
      <c r="I727">
        <v>1</v>
      </c>
      <c r="J727">
        <v>1</v>
      </c>
      <c r="K727" t="s">
        <v>1458</v>
      </c>
      <c r="L727" t="s">
        <v>1458</v>
      </c>
      <c r="M727" t="s">
        <v>1458</v>
      </c>
      <c r="N727" t="s">
        <v>1458</v>
      </c>
      <c r="O727">
        <v>4</v>
      </c>
    </row>
    <row r="728" spans="1:15">
      <c r="A728" t="s">
        <v>2208</v>
      </c>
      <c r="B728" t="str">
        <f t="shared" si="11"/>
        <v>31623</v>
      </c>
      <c r="C728" t="s">
        <v>1458</v>
      </c>
      <c r="D728" t="s">
        <v>1458</v>
      </c>
      <c r="E728" t="s">
        <v>1458</v>
      </c>
      <c r="F728" t="s">
        <v>1458</v>
      </c>
      <c r="G728" t="s">
        <v>1458</v>
      </c>
      <c r="H728" t="s">
        <v>1458</v>
      </c>
      <c r="I728" t="s">
        <v>1458</v>
      </c>
      <c r="J728" t="s">
        <v>1458</v>
      </c>
      <c r="K728" t="s">
        <v>1458</v>
      </c>
      <c r="L728" t="s">
        <v>1458</v>
      </c>
      <c r="M728" t="s">
        <v>1458</v>
      </c>
      <c r="N728" t="s">
        <v>1458</v>
      </c>
      <c r="O728" t="s">
        <v>1458</v>
      </c>
    </row>
    <row r="729" spans="1:15">
      <c r="A729" t="s">
        <v>2209</v>
      </c>
      <c r="B729" t="str">
        <f t="shared" si="11"/>
        <v>31624</v>
      </c>
      <c r="C729" t="s">
        <v>1458</v>
      </c>
      <c r="D729" t="s">
        <v>1458</v>
      </c>
      <c r="E729">
        <v>1</v>
      </c>
      <c r="F729" t="s">
        <v>1458</v>
      </c>
      <c r="G729" t="s">
        <v>1458</v>
      </c>
      <c r="H729" t="s">
        <v>1458</v>
      </c>
      <c r="I729">
        <v>1</v>
      </c>
      <c r="J729" t="s">
        <v>1458</v>
      </c>
      <c r="K729" t="s">
        <v>1458</v>
      </c>
      <c r="L729" t="s">
        <v>1458</v>
      </c>
      <c r="M729" t="s">
        <v>1458</v>
      </c>
      <c r="N729" t="s">
        <v>1458</v>
      </c>
      <c r="O729">
        <v>2</v>
      </c>
    </row>
    <row r="730" spans="1:15">
      <c r="A730" t="s">
        <v>2210</v>
      </c>
      <c r="B730" t="str">
        <f t="shared" si="11"/>
        <v>31624</v>
      </c>
      <c r="C730" t="s">
        <v>1458</v>
      </c>
      <c r="D730">
        <v>1</v>
      </c>
      <c r="E730" t="s">
        <v>1458</v>
      </c>
      <c r="F730" t="s">
        <v>1458</v>
      </c>
      <c r="G730" t="s">
        <v>1458</v>
      </c>
      <c r="H730" t="s">
        <v>1458</v>
      </c>
      <c r="I730" t="s">
        <v>1458</v>
      </c>
      <c r="J730" t="s">
        <v>1458</v>
      </c>
      <c r="K730" t="s">
        <v>1458</v>
      </c>
      <c r="L730" t="s">
        <v>1458</v>
      </c>
      <c r="M730" t="s">
        <v>1458</v>
      </c>
      <c r="N730" t="s">
        <v>1458</v>
      </c>
      <c r="O730">
        <v>1</v>
      </c>
    </row>
    <row r="731" spans="1:15">
      <c r="A731" t="s">
        <v>1607</v>
      </c>
      <c r="B731" t="str">
        <f t="shared" si="11"/>
        <v>31625</v>
      </c>
      <c r="C731" t="s">
        <v>1458</v>
      </c>
      <c r="D731" t="s">
        <v>1458</v>
      </c>
      <c r="E731" t="s">
        <v>1458</v>
      </c>
      <c r="F731" t="s">
        <v>1458</v>
      </c>
      <c r="G731" t="s">
        <v>1458</v>
      </c>
      <c r="H731">
        <v>2</v>
      </c>
      <c r="I731" t="s">
        <v>1458</v>
      </c>
      <c r="J731" t="s">
        <v>1458</v>
      </c>
      <c r="K731" t="s">
        <v>1458</v>
      </c>
      <c r="L731" t="s">
        <v>1458</v>
      </c>
      <c r="M731" t="s">
        <v>1458</v>
      </c>
      <c r="N731" t="s">
        <v>1458</v>
      </c>
      <c r="O731">
        <v>2</v>
      </c>
    </row>
    <row r="732" spans="1:15">
      <c r="A732" t="s">
        <v>2211</v>
      </c>
      <c r="B732" t="str">
        <f t="shared" si="11"/>
        <v>31625</v>
      </c>
      <c r="C732" t="s">
        <v>1458</v>
      </c>
      <c r="D732" t="s">
        <v>1458</v>
      </c>
      <c r="E732" t="s">
        <v>1458</v>
      </c>
      <c r="F732" t="s">
        <v>1458</v>
      </c>
      <c r="G732" t="s">
        <v>1458</v>
      </c>
      <c r="H732" t="s">
        <v>1458</v>
      </c>
      <c r="I732" t="s">
        <v>1458</v>
      </c>
      <c r="J732" t="s">
        <v>1458</v>
      </c>
      <c r="K732" t="s">
        <v>1458</v>
      </c>
      <c r="L732" t="s">
        <v>1458</v>
      </c>
      <c r="M732" t="s">
        <v>1458</v>
      </c>
      <c r="N732" t="s">
        <v>1458</v>
      </c>
      <c r="O732" t="s">
        <v>1458</v>
      </c>
    </row>
    <row r="733" spans="1:15">
      <c r="A733" t="s">
        <v>2212</v>
      </c>
      <c r="B733" t="str">
        <f t="shared" si="11"/>
        <v>31625</v>
      </c>
      <c r="C733" t="s">
        <v>1458</v>
      </c>
      <c r="D733" t="s">
        <v>1458</v>
      </c>
      <c r="E733" t="s">
        <v>1458</v>
      </c>
      <c r="F733" t="s">
        <v>1458</v>
      </c>
      <c r="G733" t="s">
        <v>1458</v>
      </c>
      <c r="H733" t="s">
        <v>1458</v>
      </c>
      <c r="I733" t="s">
        <v>1458</v>
      </c>
      <c r="J733" t="s">
        <v>1458</v>
      </c>
      <c r="K733" t="s">
        <v>1458</v>
      </c>
      <c r="L733" t="s">
        <v>1458</v>
      </c>
      <c r="M733" t="s">
        <v>1458</v>
      </c>
      <c r="N733" t="s">
        <v>1458</v>
      </c>
      <c r="O733" t="s">
        <v>1458</v>
      </c>
    </row>
    <row r="734" spans="1:15">
      <c r="A734" t="s">
        <v>2213</v>
      </c>
      <c r="B734" t="str">
        <f t="shared" si="11"/>
        <v>31626</v>
      </c>
      <c r="C734" t="s">
        <v>1458</v>
      </c>
      <c r="D734" t="s">
        <v>1458</v>
      </c>
      <c r="E734" t="s">
        <v>1458</v>
      </c>
      <c r="F734" t="s">
        <v>1458</v>
      </c>
      <c r="G734" t="s">
        <v>1458</v>
      </c>
      <c r="H734" t="s">
        <v>1458</v>
      </c>
      <c r="I734" t="s">
        <v>1458</v>
      </c>
      <c r="J734" t="s">
        <v>1458</v>
      </c>
      <c r="K734" t="s">
        <v>1458</v>
      </c>
      <c r="L734" t="s">
        <v>1458</v>
      </c>
      <c r="M734" t="s">
        <v>1458</v>
      </c>
      <c r="N734" t="s">
        <v>1458</v>
      </c>
      <c r="O734" t="s">
        <v>1458</v>
      </c>
    </row>
    <row r="735" spans="1:15">
      <c r="A735" t="s">
        <v>2214</v>
      </c>
      <c r="B735" t="str">
        <f t="shared" si="11"/>
        <v>31626</v>
      </c>
      <c r="C735" t="s">
        <v>1458</v>
      </c>
      <c r="D735" t="s">
        <v>1458</v>
      </c>
      <c r="E735" t="s">
        <v>1458</v>
      </c>
      <c r="F735" t="s">
        <v>1458</v>
      </c>
      <c r="G735" t="s">
        <v>1458</v>
      </c>
      <c r="H735" t="s">
        <v>1458</v>
      </c>
      <c r="I735" t="s">
        <v>1458</v>
      </c>
      <c r="J735" t="s">
        <v>1458</v>
      </c>
      <c r="K735" t="s">
        <v>1458</v>
      </c>
      <c r="L735" t="s">
        <v>1458</v>
      </c>
      <c r="M735" t="s">
        <v>1458</v>
      </c>
      <c r="N735" t="s">
        <v>1458</v>
      </c>
      <c r="O735" t="s">
        <v>1458</v>
      </c>
    </row>
    <row r="736" spans="1:15">
      <c r="A736" t="s">
        <v>2215</v>
      </c>
      <c r="B736" t="str">
        <f t="shared" si="11"/>
        <v>31627</v>
      </c>
      <c r="C736" t="s">
        <v>1458</v>
      </c>
      <c r="D736" t="s">
        <v>1458</v>
      </c>
      <c r="E736" t="s">
        <v>1458</v>
      </c>
      <c r="F736" t="s">
        <v>1458</v>
      </c>
      <c r="G736" t="s">
        <v>1458</v>
      </c>
      <c r="H736" t="s">
        <v>1458</v>
      </c>
      <c r="I736" t="s">
        <v>1458</v>
      </c>
      <c r="J736" t="s">
        <v>1458</v>
      </c>
      <c r="K736" t="s">
        <v>1458</v>
      </c>
      <c r="L736" t="s">
        <v>1458</v>
      </c>
      <c r="M736" t="s">
        <v>1458</v>
      </c>
      <c r="N736" t="s">
        <v>1458</v>
      </c>
      <c r="O736" t="s">
        <v>1458</v>
      </c>
    </row>
    <row r="737" spans="1:15">
      <c r="A737" t="s">
        <v>2216</v>
      </c>
      <c r="B737" t="str">
        <f t="shared" si="11"/>
        <v>31628</v>
      </c>
      <c r="C737">
        <v>1</v>
      </c>
      <c r="D737">
        <v>1</v>
      </c>
      <c r="E737" t="s">
        <v>1458</v>
      </c>
      <c r="F737" t="s">
        <v>1458</v>
      </c>
      <c r="G737" t="s">
        <v>1458</v>
      </c>
      <c r="H737" t="s">
        <v>1458</v>
      </c>
      <c r="I737" t="s">
        <v>1458</v>
      </c>
      <c r="J737" t="s">
        <v>1458</v>
      </c>
      <c r="K737" t="s">
        <v>1458</v>
      </c>
      <c r="L737" t="s">
        <v>1458</v>
      </c>
      <c r="M737" t="s">
        <v>1458</v>
      </c>
      <c r="N737" t="s">
        <v>1458</v>
      </c>
      <c r="O737">
        <v>2</v>
      </c>
    </row>
    <row r="738" spans="1:15">
      <c r="A738" t="s">
        <v>2217</v>
      </c>
      <c r="B738" t="str">
        <f t="shared" si="11"/>
        <v>31629</v>
      </c>
      <c r="C738" t="s">
        <v>1458</v>
      </c>
      <c r="D738" t="s">
        <v>1458</v>
      </c>
      <c r="E738" t="s">
        <v>1458</v>
      </c>
      <c r="F738" t="s">
        <v>1458</v>
      </c>
      <c r="G738" t="s">
        <v>1458</v>
      </c>
      <c r="H738" t="s">
        <v>1458</v>
      </c>
      <c r="I738" t="s">
        <v>1458</v>
      </c>
      <c r="J738" t="s">
        <v>1458</v>
      </c>
      <c r="K738" t="s">
        <v>1458</v>
      </c>
      <c r="L738" t="s">
        <v>1458</v>
      </c>
      <c r="M738" t="s">
        <v>1458</v>
      </c>
      <c r="N738" t="s">
        <v>1458</v>
      </c>
      <c r="O738" t="s">
        <v>1458</v>
      </c>
    </row>
    <row r="739" spans="1:15">
      <c r="A739" t="s">
        <v>2218</v>
      </c>
      <c r="B739" t="str">
        <f t="shared" si="11"/>
        <v>31629</v>
      </c>
      <c r="C739" t="s">
        <v>1458</v>
      </c>
      <c r="D739" t="s">
        <v>1458</v>
      </c>
      <c r="E739" t="s">
        <v>1458</v>
      </c>
      <c r="F739" t="s">
        <v>1458</v>
      </c>
      <c r="G739" t="s">
        <v>1458</v>
      </c>
      <c r="H739" t="s">
        <v>1458</v>
      </c>
      <c r="I739" t="s">
        <v>1458</v>
      </c>
      <c r="J739" t="s">
        <v>1458</v>
      </c>
      <c r="K739" t="s">
        <v>1458</v>
      </c>
      <c r="L739" t="s">
        <v>1458</v>
      </c>
      <c r="M739" t="s">
        <v>1458</v>
      </c>
      <c r="N739" t="s">
        <v>1458</v>
      </c>
      <c r="O739" t="s">
        <v>1458</v>
      </c>
    </row>
    <row r="740" spans="1:15">
      <c r="A740" t="s">
        <v>2219</v>
      </c>
      <c r="B740" t="str">
        <f t="shared" si="11"/>
        <v>31629</v>
      </c>
      <c r="C740" t="s">
        <v>1458</v>
      </c>
      <c r="D740" t="s">
        <v>1458</v>
      </c>
      <c r="E740" t="s">
        <v>1458</v>
      </c>
      <c r="F740" t="s">
        <v>1458</v>
      </c>
      <c r="G740" t="s">
        <v>1458</v>
      </c>
      <c r="H740" t="s">
        <v>1458</v>
      </c>
      <c r="I740" t="s">
        <v>1458</v>
      </c>
      <c r="J740" t="s">
        <v>1458</v>
      </c>
      <c r="K740" t="s">
        <v>1458</v>
      </c>
      <c r="L740" t="s">
        <v>1458</v>
      </c>
      <c r="M740" t="s">
        <v>1458</v>
      </c>
      <c r="N740" t="s">
        <v>1458</v>
      </c>
      <c r="O740" t="s">
        <v>1458</v>
      </c>
    </row>
    <row r="741" spans="1:15">
      <c r="A741" t="s">
        <v>2220</v>
      </c>
      <c r="B741" t="str">
        <f t="shared" si="11"/>
        <v>31629</v>
      </c>
      <c r="C741" t="s">
        <v>1458</v>
      </c>
      <c r="D741" t="s">
        <v>1458</v>
      </c>
      <c r="E741" t="s">
        <v>1458</v>
      </c>
      <c r="F741" t="s">
        <v>1458</v>
      </c>
      <c r="G741" t="s">
        <v>1458</v>
      </c>
      <c r="H741" t="s">
        <v>1458</v>
      </c>
      <c r="I741" t="s">
        <v>1458</v>
      </c>
      <c r="J741" t="s">
        <v>1458</v>
      </c>
      <c r="K741">
        <v>1</v>
      </c>
      <c r="L741">
        <v>1</v>
      </c>
      <c r="M741">
        <v>1</v>
      </c>
      <c r="N741" t="s">
        <v>1458</v>
      </c>
      <c r="O741">
        <v>3</v>
      </c>
    </row>
    <row r="742" spans="1:15">
      <c r="A742" t="s">
        <v>2221</v>
      </c>
      <c r="B742" t="str">
        <f t="shared" si="11"/>
        <v>31630</v>
      </c>
      <c r="C742" t="s">
        <v>1458</v>
      </c>
      <c r="D742" t="s">
        <v>1458</v>
      </c>
      <c r="E742" t="s">
        <v>1458</v>
      </c>
      <c r="F742" t="s">
        <v>1458</v>
      </c>
      <c r="G742" t="s">
        <v>1458</v>
      </c>
      <c r="H742" t="s">
        <v>1458</v>
      </c>
      <c r="I742" t="s">
        <v>1458</v>
      </c>
      <c r="J742" t="s">
        <v>1458</v>
      </c>
      <c r="K742" t="s">
        <v>1458</v>
      </c>
      <c r="L742" t="s">
        <v>1458</v>
      </c>
      <c r="M742" t="s">
        <v>1458</v>
      </c>
      <c r="N742" t="s">
        <v>1458</v>
      </c>
      <c r="O742" t="s">
        <v>1458</v>
      </c>
    </row>
    <row r="743" spans="1:15">
      <c r="A743" t="s">
        <v>2222</v>
      </c>
      <c r="B743" t="str">
        <f t="shared" si="11"/>
        <v>31631</v>
      </c>
      <c r="C743" t="s">
        <v>1458</v>
      </c>
      <c r="D743" t="s">
        <v>1458</v>
      </c>
      <c r="E743" t="s">
        <v>1458</v>
      </c>
      <c r="F743" t="s">
        <v>1458</v>
      </c>
      <c r="G743" t="s">
        <v>1458</v>
      </c>
      <c r="H743" t="s">
        <v>1458</v>
      </c>
      <c r="I743" t="s">
        <v>1458</v>
      </c>
      <c r="J743" t="s">
        <v>1458</v>
      </c>
      <c r="K743" t="s">
        <v>1458</v>
      </c>
      <c r="L743" t="s">
        <v>1458</v>
      </c>
      <c r="M743" t="s">
        <v>1458</v>
      </c>
      <c r="N743" t="s">
        <v>1458</v>
      </c>
      <c r="O743" t="s">
        <v>1458</v>
      </c>
    </row>
    <row r="744" spans="1:15">
      <c r="A744" t="s">
        <v>2223</v>
      </c>
      <c r="B744" t="str">
        <f t="shared" si="11"/>
        <v>31632</v>
      </c>
      <c r="C744" t="s">
        <v>1458</v>
      </c>
      <c r="D744" t="s">
        <v>1458</v>
      </c>
      <c r="E744" t="s">
        <v>1458</v>
      </c>
      <c r="F744" t="s">
        <v>1458</v>
      </c>
      <c r="G744" t="s">
        <v>1458</v>
      </c>
      <c r="H744" t="s">
        <v>1458</v>
      </c>
      <c r="I744" t="s">
        <v>1458</v>
      </c>
      <c r="J744" t="s">
        <v>1458</v>
      </c>
      <c r="K744" t="s">
        <v>1458</v>
      </c>
      <c r="L744" t="s">
        <v>1458</v>
      </c>
      <c r="M744" t="s">
        <v>1458</v>
      </c>
      <c r="N744" t="s">
        <v>1458</v>
      </c>
      <c r="O744" t="s">
        <v>1458</v>
      </c>
    </row>
    <row r="745" spans="1:15">
      <c r="A745" t="s">
        <v>2224</v>
      </c>
      <c r="B745" t="str">
        <f t="shared" si="11"/>
        <v>31633</v>
      </c>
      <c r="C745" t="s">
        <v>1458</v>
      </c>
      <c r="D745" t="s">
        <v>1458</v>
      </c>
      <c r="E745" t="s">
        <v>1458</v>
      </c>
      <c r="F745" t="s">
        <v>1458</v>
      </c>
      <c r="G745" t="s">
        <v>1458</v>
      </c>
      <c r="H745" t="s">
        <v>1458</v>
      </c>
      <c r="I745" t="s">
        <v>1458</v>
      </c>
      <c r="J745" t="s">
        <v>1458</v>
      </c>
      <c r="K745" t="s">
        <v>1458</v>
      </c>
      <c r="L745" t="s">
        <v>1458</v>
      </c>
      <c r="M745" t="s">
        <v>1458</v>
      </c>
      <c r="N745" t="s">
        <v>1458</v>
      </c>
      <c r="O745" t="s">
        <v>1458</v>
      </c>
    </row>
    <row r="746" spans="1:15">
      <c r="A746" t="s">
        <v>1608</v>
      </c>
      <c r="B746" t="str">
        <f t="shared" si="11"/>
        <v>31634</v>
      </c>
      <c r="C746" t="s">
        <v>1458</v>
      </c>
      <c r="D746" t="s">
        <v>1458</v>
      </c>
      <c r="E746" t="s">
        <v>1458</v>
      </c>
      <c r="F746" t="s">
        <v>1458</v>
      </c>
      <c r="G746" t="s">
        <v>1458</v>
      </c>
      <c r="H746" t="s">
        <v>1458</v>
      </c>
      <c r="I746" t="s">
        <v>1458</v>
      </c>
      <c r="J746" t="s">
        <v>1458</v>
      </c>
      <c r="K746" t="s">
        <v>1458</v>
      </c>
      <c r="L746" t="s">
        <v>1458</v>
      </c>
      <c r="M746" t="s">
        <v>1458</v>
      </c>
      <c r="N746" t="s">
        <v>1458</v>
      </c>
      <c r="O746" t="s">
        <v>1458</v>
      </c>
    </row>
    <row r="747" spans="1:15">
      <c r="A747" t="s">
        <v>2225</v>
      </c>
      <c r="B747" t="str">
        <f t="shared" si="11"/>
        <v>31635</v>
      </c>
      <c r="C747" t="s">
        <v>1458</v>
      </c>
      <c r="D747" t="s">
        <v>1458</v>
      </c>
      <c r="E747" t="s">
        <v>1458</v>
      </c>
      <c r="F747" t="s">
        <v>1458</v>
      </c>
      <c r="G747" t="s">
        <v>1458</v>
      </c>
      <c r="H747" t="s">
        <v>1458</v>
      </c>
      <c r="I747" t="s">
        <v>1458</v>
      </c>
      <c r="J747" t="s">
        <v>1458</v>
      </c>
      <c r="K747" t="s">
        <v>1458</v>
      </c>
      <c r="L747" t="s">
        <v>1458</v>
      </c>
      <c r="M747" t="s">
        <v>1458</v>
      </c>
      <c r="N747" t="s">
        <v>1458</v>
      </c>
      <c r="O747" t="s">
        <v>1458</v>
      </c>
    </row>
    <row r="748" spans="1:15">
      <c r="A748" t="s">
        <v>2226</v>
      </c>
      <c r="B748" t="str">
        <f t="shared" si="11"/>
        <v>31636</v>
      </c>
      <c r="C748" t="s">
        <v>1458</v>
      </c>
      <c r="D748" t="s">
        <v>1458</v>
      </c>
      <c r="E748" t="s">
        <v>1458</v>
      </c>
      <c r="F748" t="s">
        <v>1458</v>
      </c>
      <c r="G748" t="s">
        <v>1458</v>
      </c>
      <c r="H748" t="s">
        <v>1458</v>
      </c>
      <c r="I748">
        <v>4</v>
      </c>
      <c r="J748">
        <v>1</v>
      </c>
      <c r="K748">
        <v>1</v>
      </c>
      <c r="L748" t="s">
        <v>1458</v>
      </c>
      <c r="M748">
        <v>3</v>
      </c>
      <c r="N748" t="s">
        <v>1458</v>
      </c>
      <c r="O748">
        <v>9</v>
      </c>
    </row>
    <row r="749" spans="1:15">
      <c r="A749" t="s">
        <v>2227</v>
      </c>
      <c r="B749" t="str">
        <f t="shared" si="11"/>
        <v>31637</v>
      </c>
      <c r="C749" t="s">
        <v>1458</v>
      </c>
      <c r="D749" t="s">
        <v>1458</v>
      </c>
      <c r="E749" t="s">
        <v>1458</v>
      </c>
      <c r="F749" t="s">
        <v>1458</v>
      </c>
      <c r="G749" t="s">
        <v>1458</v>
      </c>
      <c r="H749" t="s">
        <v>1458</v>
      </c>
      <c r="I749" t="s">
        <v>1458</v>
      </c>
      <c r="J749" t="s">
        <v>1458</v>
      </c>
      <c r="K749" t="s">
        <v>1458</v>
      </c>
      <c r="L749" t="s">
        <v>1458</v>
      </c>
      <c r="M749" t="s">
        <v>1458</v>
      </c>
      <c r="N749" t="s">
        <v>1458</v>
      </c>
      <c r="O749" t="s">
        <v>1458</v>
      </c>
    </row>
    <row r="750" spans="1:15">
      <c r="A750" t="s">
        <v>2228</v>
      </c>
      <c r="B750" t="str">
        <f t="shared" si="11"/>
        <v>31638</v>
      </c>
      <c r="C750" t="s">
        <v>1458</v>
      </c>
      <c r="D750" t="s">
        <v>1458</v>
      </c>
      <c r="E750" t="s">
        <v>1458</v>
      </c>
      <c r="F750" t="s">
        <v>1458</v>
      </c>
      <c r="G750" t="s">
        <v>1458</v>
      </c>
      <c r="H750" t="s">
        <v>1458</v>
      </c>
      <c r="I750" t="s">
        <v>1458</v>
      </c>
      <c r="J750" t="s">
        <v>1458</v>
      </c>
      <c r="K750" t="s">
        <v>1458</v>
      </c>
      <c r="L750" t="s">
        <v>1458</v>
      </c>
      <c r="M750" t="s">
        <v>1458</v>
      </c>
      <c r="N750" t="s">
        <v>1458</v>
      </c>
      <c r="O750" t="s">
        <v>1458</v>
      </c>
    </row>
    <row r="751" spans="1:15">
      <c r="A751" t="s">
        <v>2229</v>
      </c>
      <c r="B751" t="str">
        <f t="shared" si="11"/>
        <v>31639</v>
      </c>
      <c r="C751" t="s">
        <v>1458</v>
      </c>
      <c r="D751" t="s">
        <v>1458</v>
      </c>
      <c r="E751">
        <v>1</v>
      </c>
      <c r="F751" t="s">
        <v>1458</v>
      </c>
      <c r="G751" t="s">
        <v>1458</v>
      </c>
      <c r="H751" t="s">
        <v>1458</v>
      </c>
      <c r="I751" t="s">
        <v>1458</v>
      </c>
      <c r="J751" t="s">
        <v>1458</v>
      </c>
      <c r="K751" t="s">
        <v>1458</v>
      </c>
      <c r="L751" t="s">
        <v>1458</v>
      </c>
      <c r="M751" t="s">
        <v>1458</v>
      </c>
      <c r="N751" t="s">
        <v>1458</v>
      </c>
      <c r="O751">
        <v>1</v>
      </c>
    </row>
    <row r="752" spans="1:15">
      <c r="A752" t="s">
        <v>1609</v>
      </c>
      <c r="B752" t="str">
        <f t="shared" si="11"/>
        <v>31640</v>
      </c>
      <c r="C752">
        <v>2</v>
      </c>
      <c r="D752">
        <v>1</v>
      </c>
      <c r="E752">
        <v>1</v>
      </c>
      <c r="F752">
        <v>3</v>
      </c>
      <c r="G752">
        <v>1</v>
      </c>
      <c r="H752">
        <v>1</v>
      </c>
      <c r="I752">
        <v>1</v>
      </c>
      <c r="J752" t="s">
        <v>1458</v>
      </c>
      <c r="K752" t="s">
        <v>1458</v>
      </c>
      <c r="L752">
        <v>2</v>
      </c>
      <c r="M752" t="s">
        <v>1458</v>
      </c>
      <c r="N752" t="s">
        <v>1458</v>
      </c>
      <c r="O752">
        <v>12</v>
      </c>
    </row>
    <row r="753" spans="1:15">
      <c r="A753" t="s">
        <v>2230</v>
      </c>
      <c r="B753" t="str">
        <f t="shared" si="11"/>
        <v>31641</v>
      </c>
      <c r="C753" t="s">
        <v>1458</v>
      </c>
      <c r="D753" t="s">
        <v>1458</v>
      </c>
      <c r="E753">
        <v>2</v>
      </c>
      <c r="F753" t="s">
        <v>1458</v>
      </c>
      <c r="G753" t="s">
        <v>1458</v>
      </c>
      <c r="H753">
        <v>1</v>
      </c>
      <c r="I753">
        <v>15</v>
      </c>
      <c r="J753">
        <v>10</v>
      </c>
      <c r="K753">
        <v>7</v>
      </c>
      <c r="L753">
        <v>11</v>
      </c>
      <c r="M753">
        <v>3</v>
      </c>
      <c r="N753">
        <v>6</v>
      </c>
      <c r="O753">
        <v>55</v>
      </c>
    </row>
    <row r="754" spans="1:15">
      <c r="A754" t="s">
        <v>2231</v>
      </c>
      <c r="B754" t="str">
        <f t="shared" si="11"/>
        <v>31642</v>
      </c>
      <c r="C754" t="s">
        <v>1458</v>
      </c>
      <c r="D754" t="s">
        <v>1458</v>
      </c>
      <c r="E754" t="s">
        <v>1458</v>
      </c>
      <c r="F754" t="s">
        <v>1458</v>
      </c>
      <c r="G754" t="s">
        <v>1458</v>
      </c>
      <c r="H754" t="s">
        <v>1458</v>
      </c>
      <c r="I754" t="s">
        <v>1458</v>
      </c>
      <c r="J754">
        <v>1</v>
      </c>
      <c r="K754" t="s">
        <v>1458</v>
      </c>
      <c r="L754" t="s">
        <v>1458</v>
      </c>
      <c r="M754" t="s">
        <v>1458</v>
      </c>
      <c r="N754" t="s">
        <v>1458</v>
      </c>
      <c r="O754">
        <v>1</v>
      </c>
    </row>
    <row r="755" spans="1:15">
      <c r="A755" t="s">
        <v>2232</v>
      </c>
      <c r="B755" t="str">
        <f t="shared" si="11"/>
        <v>31643</v>
      </c>
      <c r="C755" t="s">
        <v>1458</v>
      </c>
      <c r="D755" t="s">
        <v>1458</v>
      </c>
      <c r="E755" t="s">
        <v>1458</v>
      </c>
      <c r="F755" t="s">
        <v>1458</v>
      </c>
      <c r="G755" t="s">
        <v>1458</v>
      </c>
      <c r="H755" t="s">
        <v>1458</v>
      </c>
      <c r="I755" t="s">
        <v>1458</v>
      </c>
      <c r="J755" t="s">
        <v>1458</v>
      </c>
      <c r="K755" t="s">
        <v>1458</v>
      </c>
      <c r="L755" t="s">
        <v>1458</v>
      </c>
      <c r="M755" t="s">
        <v>1458</v>
      </c>
      <c r="N755" t="s">
        <v>1458</v>
      </c>
      <c r="O755" t="s">
        <v>1458</v>
      </c>
    </row>
    <row r="756" spans="1:15">
      <c r="A756" t="s">
        <v>2233</v>
      </c>
      <c r="B756" t="str">
        <f t="shared" si="11"/>
        <v>31644</v>
      </c>
      <c r="C756" t="s">
        <v>1458</v>
      </c>
      <c r="D756" t="s">
        <v>1458</v>
      </c>
      <c r="E756" t="s">
        <v>1458</v>
      </c>
      <c r="F756" t="s">
        <v>1458</v>
      </c>
      <c r="G756" t="s">
        <v>1458</v>
      </c>
      <c r="H756" t="s">
        <v>1458</v>
      </c>
      <c r="I756" t="s">
        <v>1458</v>
      </c>
      <c r="J756" t="s">
        <v>1458</v>
      </c>
      <c r="K756" t="s">
        <v>1458</v>
      </c>
      <c r="L756" t="s">
        <v>1458</v>
      </c>
      <c r="M756" t="s">
        <v>1458</v>
      </c>
      <c r="N756" t="s">
        <v>1458</v>
      </c>
      <c r="O756" t="s">
        <v>1458</v>
      </c>
    </row>
    <row r="757" spans="1:15">
      <c r="A757" t="s">
        <v>2234</v>
      </c>
      <c r="B757" t="str">
        <f t="shared" si="11"/>
        <v>31644</v>
      </c>
      <c r="C757" t="s">
        <v>1458</v>
      </c>
      <c r="D757" t="s">
        <v>1458</v>
      </c>
      <c r="E757" t="s">
        <v>1458</v>
      </c>
      <c r="F757" t="s">
        <v>1458</v>
      </c>
      <c r="G757" t="s">
        <v>1458</v>
      </c>
      <c r="H757" t="s">
        <v>1458</v>
      </c>
      <c r="I757" t="s">
        <v>1458</v>
      </c>
      <c r="J757" t="s">
        <v>1458</v>
      </c>
      <c r="K757" t="s">
        <v>1458</v>
      </c>
      <c r="L757" t="s">
        <v>1458</v>
      </c>
      <c r="M757" t="s">
        <v>1458</v>
      </c>
      <c r="N757" t="s">
        <v>1458</v>
      </c>
      <c r="O757" t="s">
        <v>1458</v>
      </c>
    </row>
    <row r="758" spans="1:15">
      <c r="A758" t="s">
        <v>2235</v>
      </c>
      <c r="B758" t="str">
        <f t="shared" si="11"/>
        <v>31644</v>
      </c>
      <c r="C758" t="s">
        <v>1458</v>
      </c>
      <c r="D758" t="s">
        <v>1458</v>
      </c>
      <c r="E758" t="s">
        <v>1458</v>
      </c>
      <c r="F758" t="s">
        <v>1458</v>
      </c>
      <c r="G758" t="s">
        <v>1458</v>
      </c>
      <c r="H758" t="s">
        <v>1458</v>
      </c>
      <c r="I758">
        <v>1</v>
      </c>
      <c r="J758" t="s">
        <v>1458</v>
      </c>
      <c r="K758" t="s">
        <v>1458</v>
      </c>
      <c r="L758" t="s">
        <v>1458</v>
      </c>
      <c r="M758" t="s">
        <v>1458</v>
      </c>
      <c r="N758" t="s">
        <v>1458</v>
      </c>
      <c r="O758">
        <v>1</v>
      </c>
    </row>
    <row r="759" spans="1:15">
      <c r="A759" t="s">
        <v>2236</v>
      </c>
      <c r="B759" t="str">
        <f t="shared" si="11"/>
        <v>31645</v>
      </c>
      <c r="C759" t="s">
        <v>1458</v>
      </c>
      <c r="D759" t="s">
        <v>1458</v>
      </c>
      <c r="E759" t="s">
        <v>1458</v>
      </c>
      <c r="F759" t="s">
        <v>1458</v>
      </c>
      <c r="G759" t="s">
        <v>1458</v>
      </c>
      <c r="H759" t="s">
        <v>1458</v>
      </c>
      <c r="I759" t="s">
        <v>1458</v>
      </c>
      <c r="J759" t="s">
        <v>1458</v>
      </c>
      <c r="K759" t="s">
        <v>1458</v>
      </c>
      <c r="L759" t="s">
        <v>1458</v>
      </c>
      <c r="M759" t="s">
        <v>1458</v>
      </c>
      <c r="N759" t="s">
        <v>1458</v>
      </c>
      <c r="O759" t="s">
        <v>1458</v>
      </c>
    </row>
    <row r="760" spans="1:15">
      <c r="A760" t="s">
        <v>1610</v>
      </c>
      <c r="B760" t="str">
        <f t="shared" si="11"/>
        <v>31646</v>
      </c>
      <c r="C760">
        <v>1</v>
      </c>
      <c r="D760" t="s">
        <v>1458</v>
      </c>
      <c r="E760" t="s">
        <v>1458</v>
      </c>
      <c r="F760" t="s">
        <v>1458</v>
      </c>
      <c r="G760" t="s">
        <v>1458</v>
      </c>
      <c r="H760" t="s">
        <v>1458</v>
      </c>
      <c r="I760" t="s">
        <v>1458</v>
      </c>
      <c r="J760" t="s">
        <v>1458</v>
      </c>
      <c r="K760" t="s">
        <v>1458</v>
      </c>
      <c r="L760" t="s">
        <v>1458</v>
      </c>
      <c r="M760" t="s">
        <v>1458</v>
      </c>
      <c r="N760" t="s">
        <v>1458</v>
      </c>
      <c r="O760">
        <v>1</v>
      </c>
    </row>
    <row r="761" spans="1:15">
      <c r="A761" t="s">
        <v>2237</v>
      </c>
      <c r="B761" t="str">
        <f t="shared" si="11"/>
        <v>31647</v>
      </c>
      <c r="C761" t="s">
        <v>1458</v>
      </c>
      <c r="D761" t="s">
        <v>1458</v>
      </c>
      <c r="E761" t="s">
        <v>1458</v>
      </c>
      <c r="F761" t="s">
        <v>1458</v>
      </c>
      <c r="G761" t="s">
        <v>1458</v>
      </c>
      <c r="H761" t="s">
        <v>1458</v>
      </c>
      <c r="I761" t="s">
        <v>1458</v>
      </c>
      <c r="J761" t="s">
        <v>1458</v>
      </c>
      <c r="K761" t="s">
        <v>1458</v>
      </c>
      <c r="L761" t="s">
        <v>1458</v>
      </c>
      <c r="M761" t="s">
        <v>1458</v>
      </c>
      <c r="N761" t="s">
        <v>1458</v>
      </c>
      <c r="O761" t="s">
        <v>1458</v>
      </c>
    </row>
    <row r="762" spans="1:15">
      <c r="A762" t="s">
        <v>2238</v>
      </c>
      <c r="B762" t="str">
        <f t="shared" si="11"/>
        <v>31648</v>
      </c>
      <c r="C762" t="s">
        <v>1458</v>
      </c>
      <c r="D762" t="s">
        <v>1458</v>
      </c>
      <c r="E762" t="s">
        <v>1458</v>
      </c>
      <c r="F762" t="s">
        <v>1458</v>
      </c>
      <c r="G762" t="s">
        <v>1458</v>
      </c>
      <c r="H762" t="s">
        <v>1458</v>
      </c>
      <c r="I762" t="s">
        <v>1458</v>
      </c>
      <c r="J762" t="s">
        <v>1458</v>
      </c>
      <c r="K762" t="s">
        <v>1458</v>
      </c>
      <c r="L762" t="s">
        <v>1458</v>
      </c>
      <c r="M762" t="s">
        <v>1458</v>
      </c>
      <c r="N762" t="s">
        <v>1458</v>
      </c>
      <c r="O762" t="s">
        <v>1458</v>
      </c>
    </row>
    <row r="763" spans="1:15">
      <c r="A763" t="s">
        <v>2239</v>
      </c>
      <c r="B763" t="str">
        <f t="shared" si="11"/>
        <v>31649</v>
      </c>
      <c r="C763" t="s">
        <v>1458</v>
      </c>
      <c r="D763" t="s">
        <v>1458</v>
      </c>
      <c r="E763" t="s">
        <v>1458</v>
      </c>
      <c r="F763" t="s">
        <v>1458</v>
      </c>
      <c r="G763" t="s">
        <v>1458</v>
      </c>
      <c r="H763" t="s">
        <v>1458</v>
      </c>
      <c r="I763" t="s">
        <v>1458</v>
      </c>
      <c r="J763" t="s">
        <v>1458</v>
      </c>
      <c r="K763" t="s">
        <v>1458</v>
      </c>
      <c r="L763" t="s">
        <v>1458</v>
      </c>
      <c r="M763" t="s">
        <v>1458</v>
      </c>
      <c r="N763" t="s">
        <v>1458</v>
      </c>
      <c r="O763" t="s">
        <v>1458</v>
      </c>
    </row>
    <row r="764" spans="1:15">
      <c r="A764" t="s">
        <v>1611</v>
      </c>
      <c r="B764" t="str">
        <f t="shared" si="11"/>
        <v>31650</v>
      </c>
      <c r="C764" t="s">
        <v>1458</v>
      </c>
      <c r="D764">
        <v>1</v>
      </c>
      <c r="E764" t="s">
        <v>1458</v>
      </c>
      <c r="F764" t="s">
        <v>1458</v>
      </c>
      <c r="G764" t="s">
        <v>1458</v>
      </c>
      <c r="H764" t="s">
        <v>1458</v>
      </c>
      <c r="I764" t="s">
        <v>1458</v>
      </c>
      <c r="J764" t="s">
        <v>1458</v>
      </c>
      <c r="K764" t="s">
        <v>1458</v>
      </c>
      <c r="L764" t="s">
        <v>1458</v>
      </c>
      <c r="M764" t="s">
        <v>1458</v>
      </c>
      <c r="N764" t="s">
        <v>1458</v>
      </c>
      <c r="O764">
        <v>1</v>
      </c>
    </row>
    <row r="765" spans="1:15">
      <c r="A765" t="s">
        <v>2240</v>
      </c>
      <c r="B765" t="str">
        <f t="shared" si="11"/>
        <v>31651</v>
      </c>
      <c r="C765" t="s">
        <v>1458</v>
      </c>
      <c r="D765" t="s">
        <v>1458</v>
      </c>
      <c r="E765" t="s">
        <v>1458</v>
      </c>
      <c r="F765" t="s">
        <v>1458</v>
      </c>
      <c r="G765" t="s">
        <v>1458</v>
      </c>
      <c r="H765" t="s">
        <v>1458</v>
      </c>
      <c r="I765" t="s">
        <v>1458</v>
      </c>
      <c r="J765" t="s">
        <v>1458</v>
      </c>
      <c r="K765" t="s">
        <v>1458</v>
      </c>
      <c r="L765" t="s">
        <v>1458</v>
      </c>
      <c r="M765" t="s">
        <v>1458</v>
      </c>
      <c r="N765" t="s">
        <v>1458</v>
      </c>
      <c r="O765" t="s">
        <v>1458</v>
      </c>
    </row>
    <row r="766" spans="1:15">
      <c r="A766" t="s">
        <v>2241</v>
      </c>
      <c r="B766" t="str">
        <f t="shared" si="11"/>
        <v>31652</v>
      </c>
      <c r="C766" t="s">
        <v>1458</v>
      </c>
      <c r="D766" t="s">
        <v>1458</v>
      </c>
      <c r="E766" t="s">
        <v>1458</v>
      </c>
      <c r="F766" t="s">
        <v>1458</v>
      </c>
      <c r="G766" t="s">
        <v>1458</v>
      </c>
      <c r="H766" t="s">
        <v>1458</v>
      </c>
      <c r="I766" t="s">
        <v>1458</v>
      </c>
      <c r="J766" t="s">
        <v>1458</v>
      </c>
      <c r="K766" t="s">
        <v>1458</v>
      </c>
      <c r="L766" t="s">
        <v>1458</v>
      </c>
      <c r="M766" t="s">
        <v>1458</v>
      </c>
      <c r="N766" t="s">
        <v>1458</v>
      </c>
      <c r="O766" t="s">
        <v>1458</v>
      </c>
    </row>
    <row r="767" spans="1:15">
      <c r="A767" t="s">
        <v>2242</v>
      </c>
      <c r="B767" t="str">
        <f t="shared" si="11"/>
        <v>31653</v>
      </c>
      <c r="C767" t="s">
        <v>1458</v>
      </c>
      <c r="D767" t="s">
        <v>1458</v>
      </c>
      <c r="E767" t="s">
        <v>1458</v>
      </c>
      <c r="F767" t="s">
        <v>1458</v>
      </c>
      <c r="G767" t="s">
        <v>1458</v>
      </c>
      <c r="H767" t="s">
        <v>1458</v>
      </c>
      <c r="I767" t="s">
        <v>1458</v>
      </c>
      <c r="J767" t="s">
        <v>1458</v>
      </c>
      <c r="K767" t="s">
        <v>1458</v>
      </c>
      <c r="L767" t="s">
        <v>1458</v>
      </c>
      <c r="M767" t="s">
        <v>1458</v>
      </c>
      <c r="N767" t="s">
        <v>1458</v>
      </c>
      <c r="O767" t="s">
        <v>1458</v>
      </c>
    </row>
    <row r="768" spans="1:15">
      <c r="A768" t="s">
        <v>2243</v>
      </c>
      <c r="B768" t="str">
        <f t="shared" si="11"/>
        <v>31654</v>
      </c>
      <c r="C768" t="s">
        <v>1458</v>
      </c>
      <c r="D768" t="s">
        <v>1458</v>
      </c>
      <c r="E768" t="s">
        <v>1458</v>
      </c>
      <c r="F768" t="s">
        <v>1458</v>
      </c>
      <c r="G768" t="s">
        <v>1458</v>
      </c>
      <c r="H768" t="s">
        <v>1458</v>
      </c>
      <c r="I768" t="s">
        <v>1458</v>
      </c>
      <c r="J768" t="s">
        <v>1458</v>
      </c>
      <c r="K768" t="s">
        <v>1458</v>
      </c>
      <c r="L768" t="s">
        <v>1458</v>
      </c>
      <c r="M768" t="s">
        <v>1458</v>
      </c>
      <c r="N768" t="s">
        <v>1458</v>
      </c>
      <c r="O768" t="s">
        <v>1458</v>
      </c>
    </row>
    <row r="769" spans="1:15">
      <c r="A769" t="s">
        <v>2244</v>
      </c>
      <c r="B769" t="str">
        <f t="shared" si="11"/>
        <v>31655</v>
      </c>
      <c r="C769" t="s">
        <v>1458</v>
      </c>
      <c r="D769" t="s">
        <v>1458</v>
      </c>
      <c r="E769" t="s">
        <v>1458</v>
      </c>
      <c r="F769" t="s">
        <v>1458</v>
      </c>
      <c r="G769" t="s">
        <v>1458</v>
      </c>
      <c r="H769" t="s">
        <v>1458</v>
      </c>
      <c r="I769" t="s">
        <v>1458</v>
      </c>
      <c r="J769" t="s">
        <v>1458</v>
      </c>
      <c r="K769" t="s">
        <v>1458</v>
      </c>
      <c r="L769" t="s">
        <v>1458</v>
      </c>
      <c r="M769" t="s">
        <v>1458</v>
      </c>
      <c r="N769" t="s">
        <v>1458</v>
      </c>
      <c r="O769" t="s">
        <v>1458</v>
      </c>
    </row>
    <row r="770" spans="1:15">
      <c r="A770" t="s">
        <v>2245</v>
      </c>
      <c r="B770" t="str">
        <f t="shared" si="11"/>
        <v>31655</v>
      </c>
      <c r="C770" t="s">
        <v>1458</v>
      </c>
      <c r="D770" t="s">
        <v>1458</v>
      </c>
      <c r="E770" t="s">
        <v>1458</v>
      </c>
      <c r="F770" t="s">
        <v>1458</v>
      </c>
      <c r="G770" t="s">
        <v>1458</v>
      </c>
      <c r="H770" t="s">
        <v>1458</v>
      </c>
      <c r="I770" t="s">
        <v>1458</v>
      </c>
      <c r="J770" t="s">
        <v>1458</v>
      </c>
      <c r="K770" t="s">
        <v>1458</v>
      </c>
      <c r="L770" t="s">
        <v>1458</v>
      </c>
      <c r="M770" t="s">
        <v>1458</v>
      </c>
      <c r="N770" t="s">
        <v>1458</v>
      </c>
      <c r="O770" t="s">
        <v>1458</v>
      </c>
    </row>
    <row r="771" spans="1:15">
      <c r="A771" t="s">
        <v>2246</v>
      </c>
      <c r="B771" t="str">
        <f t="shared" ref="B771:B834" si="12">MID(A771,1,5)</f>
        <v>31655</v>
      </c>
      <c r="C771" t="s">
        <v>1458</v>
      </c>
      <c r="D771" t="s">
        <v>1458</v>
      </c>
      <c r="E771" t="s">
        <v>1458</v>
      </c>
      <c r="F771" t="s">
        <v>1458</v>
      </c>
      <c r="G771" t="s">
        <v>1458</v>
      </c>
      <c r="H771" t="s">
        <v>1458</v>
      </c>
      <c r="I771" t="s">
        <v>1458</v>
      </c>
      <c r="J771" t="s">
        <v>1458</v>
      </c>
      <c r="K771" t="s">
        <v>1458</v>
      </c>
      <c r="L771" t="s">
        <v>1458</v>
      </c>
      <c r="M771" t="s">
        <v>1458</v>
      </c>
      <c r="N771" t="s">
        <v>1458</v>
      </c>
      <c r="O771" t="s">
        <v>1458</v>
      </c>
    </row>
    <row r="772" spans="1:15">
      <c r="A772" t="s">
        <v>1612</v>
      </c>
      <c r="B772" t="str">
        <f t="shared" si="12"/>
        <v>31655</v>
      </c>
      <c r="C772">
        <v>1</v>
      </c>
      <c r="D772" t="s">
        <v>1458</v>
      </c>
      <c r="E772" t="s">
        <v>1458</v>
      </c>
      <c r="F772" t="s">
        <v>1458</v>
      </c>
      <c r="G772" t="s">
        <v>1458</v>
      </c>
      <c r="H772">
        <v>3</v>
      </c>
      <c r="I772">
        <v>1</v>
      </c>
      <c r="J772" t="s">
        <v>1458</v>
      </c>
      <c r="K772">
        <v>1</v>
      </c>
      <c r="L772" t="s">
        <v>1458</v>
      </c>
      <c r="M772" t="s">
        <v>1458</v>
      </c>
      <c r="N772" t="s">
        <v>1458</v>
      </c>
      <c r="O772">
        <v>6</v>
      </c>
    </row>
    <row r="773" spans="1:15">
      <c r="A773" t="s">
        <v>2247</v>
      </c>
      <c r="B773" t="str">
        <f t="shared" si="12"/>
        <v>31655</v>
      </c>
      <c r="C773" t="s">
        <v>1458</v>
      </c>
      <c r="D773" t="s">
        <v>1458</v>
      </c>
      <c r="E773" t="s">
        <v>1458</v>
      </c>
      <c r="F773" t="s">
        <v>1458</v>
      </c>
      <c r="G773" t="s">
        <v>1458</v>
      </c>
      <c r="H773" t="s">
        <v>1458</v>
      </c>
      <c r="I773" t="s">
        <v>1458</v>
      </c>
      <c r="J773" t="s">
        <v>1458</v>
      </c>
      <c r="K773" t="s">
        <v>1458</v>
      </c>
      <c r="L773" t="s">
        <v>1458</v>
      </c>
      <c r="M773" t="s">
        <v>1458</v>
      </c>
      <c r="N773" t="s">
        <v>1458</v>
      </c>
      <c r="O773" t="s">
        <v>1458</v>
      </c>
    </row>
    <row r="774" spans="1:15">
      <c r="A774" t="s">
        <v>2248</v>
      </c>
      <c r="B774" t="str">
        <f t="shared" si="12"/>
        <v>31656</v>
      </c>
      <c r="C774" t="s">
        <v>1458</v>
      </c>
      <c r="D774" t="s">
        <v>1458</v>
      </c>
      <c r="E774" t="s">
        <v>1458</v>
      </c>
      <c r="F774" t="s">
        <v>1458</v>
      </c>
      <c r="G774" t="s">
        <v>1458</v>
      </c>
      <c r="H774" t="s">
        <v>1458</v>
      </c>
      <c r="I774" t="s">
        <v>1458</v>
      </c>
      <c r="J774" t="s">
        <v>1458</v>
      </c>
      <c r="K774" t="s">
        <v>1458</v>
      </c>
      <c r="L774" t="s">
        <v>1458</v>
      </c>
      <c r="M774" t="s">
        <v>1458</v>
      </c>
      <c r="N774" t="s">
        <v>1458</v>
      </c>
      <c r="O774" t="s">
        <v>1458</v>
      </c>
    </row>
    <row r="775" spans="1:15">
      <c r="A775" t="s">
        <v>2249</v>
      </c>
      <c r="B775" t="str">
        <f t="shared" si="12"/>
        <v>31657</v>
      </c>
      <c r="C775" t="s">
        <v>1458</v>
      </c>
      <c r="D775" t="s">
        <v>1458</v>
      </c>
      <c r="E775" t="s">
        <v>1458</v>
      </c>
      <c r="F775" t="s">
        <v>1458</v>
      </c>
      <c r="G775" t="s">
        <v>1458</v>
      </c>
      <c r="H775" t="s">
        <v>1458</v>
      </c>
      <c r="I775" t="s">
        <v>1458</v>
      </c>
      <c r="J775" t="s">
        <v>1458</v>
      </c>
      <c r="K775" t="s">
        <v>1458</v>
      </c>
      <c r="L775" t="s">
        <v>1458</v>
      </c>
      <c r="M775" t="s">
        <v>1458</v>
      </c>
      <c r="N775" t="s">
        <v>1458</v>
      </c>
      <c r="O775" t="s">
        <v>1458</v>
      </c>
    </row>
    <row r="776" spans="1:15">
      <c r="A776" t="s">
        <v>2250</v>
      </c>
      <c r="B776" t="str">
        <f t="shared" si="12"/>
        <v>31658</v>
      </c>
      <c r="C776" t="s">
        <v>1458</v>
      </c>
      <c r="D776" t="s">
        <v>1458</v>
      </c>
      <c r="E776" t="s">
        <v>1458</v>
      </c>
      <c r="F776" t="s">
        <v>1458</v>
      </c>
      <c r="G776" t="s">
        <v>1458</v>
      </c>
      <c r="H776" t="s">
        <v>1458</v>
      </c>
      <c r="I776" t="s">
        <v>1458</v>
      </c>
      <c r="J776" t="s">
        <v>1458</v>
      </c>
      <c r="K776" t="s">
        <v>1458</v>
      </c>
      <c r="L776" t="s">
        <v>1458</v>
      </c>
      <c r="M776" t="s">
        <v>1458</v>
      </c>
      <c r="N776" t="s">
        <v>1458</v>
      </c>
      <c r="O776" t="s">
        <v>1458</v>
      </c>
    </row>
    <row r="777" spans="1:15">
      <c r="A777" t="s">
        <v>2251</v>
      </c>
      <c r="B777" t="str">
        <f t="shared" si="12"/>
        <v>31659</v>
      </c>
      <c r="C777" t="s">
        <v>1458</v>
      </c>
      <c r="D777" t="s">
        <v>1458</v>
      </c>
      <c r="E777" t="s">
        <v>1458</v>
      </c>
      <c r="F777" t="s">
        <v>1458</v>
      </c>
      <c r="G777" t="s">
        <v>1458</v>
      </c>
      <c r="H777" t="s">
        <v>1458</v>
      </c>
      <c r="I777" t="s">
        <v>1458</v>
      </c>
      <c r="J777" t="s">
        <v>1458</v>
      </c>
      <c r="K777" t="s">
        <v>1458</v>
      </c>
      <c r="L777" t="s">
        <v>1458</v>
      </c>
      <c r="M777" t="s">
        <v>1458</v>
      </c>
      <c r="N777" t="s">
        <v>1458</v>
      </c>
      <c r="O777" t="s">
        <v>1458</v>
      </c>
    </row>
    <row r="778" spans="1:15">
      <c r="A778" t="s">
        <v>1613</v>
      </c>
      <c r="B778" t="str">
        <f t="shared" si="12"/>
        <v>31660</v>
      </c>
      <c r="C778" t="s">
        <v>1458</v>
      </c>
      <c r="D778" t="s">
        <v>1458</v>
      </c>
      <c r="E778" t="s">
        <v>1458</v>
      </c>
      <c r="F778" t="s">
        <v>1458</v>
      </c>
      <c r="G778" t="s">
        <v>1458</v>
      </c>
      <c r="H778" t="s">
        <v>1458</v>
      </c>
      <c r="I778" t="s">
        <v>1458</v>
      </c>
      <c r="J778" t="s">
        <v>1458</v>
      </c>
      <c r="K778" t="s">
        <v>1458</v>
      </c>
      <c r="L778" t="s">
        <v>1458</v>
      </c>
      <c r="M778" t="s">
        <v>1458</v>
      </c>
      <c r="N778" t="s">
        <v>1458</v>
      </c>
      <c r="O778" t="s">
        <v>1458</v>
      </c>
    </row>
    <row r="779" spans="1:15">
      <c r="A779" t="s">
        <v>2252</v>
      </c>
      <c r="B779" t="str">
        <f t="shared" si="12"/>
        <v>31661</v>
      </c>
      <c r="C779" t="s">
        <v>1458</v>
      </c>
      <c r="D779" t="s">
        <v>1458</v>
      </c>
      <c r="E779" t="s">
        <v>1458</v>
      </c>
      <c r="F779" t="s">
        <v>1458</v>
      </c>
      <c r="G779" t="s">
        <v>1458</v>
      </c>
      <c r="H779" t="s">
        <v>1458</v>
      </c>
      <c r="I779" t="s">
        <v>1458</v>
      </c>
      <c r="J779" t="s">
        <v>1458</v>
      </c>
      <c r="K779" t="s">
        <v>1458</v>
      </c>
      <c r="L779" t="s">
        <v>1458</v>
      </c>
      <c r="M779" t="s">
        <v>1458</v>
      </c>
      <c r="N779" t="s">
        <v>1458</v>
      </c>
      <c r="O779" t="s">
        <v>1458</v>
      </c>
    </row>
    <row r="780" spans="1:15">
      <c r="A780" t="s">
        <v>1614</v>
      </c>
      <c r="B780" t="str">
        <f t="shared" si="12"/>
        <v>31662</v>
      </c>
      <c r="C780" t="s">
        <v>1458</v>
      </c>
      <c r="D780" t="s">
        <v>1458</v>
      </c>
      <c r="E780" t="s">
        <v>1458</v>
      </c>
      <c r="F780" t="s">
        <v>1458</v>
      </c>
      <c r="G780" t="s">
        <v>1458</v>
      </c>
      <c r="H780" t="s">
        <v>1458</v>
      </c>
      <c r="I780" t="s">
        <v>1458</v>
      </c>
      <c r="J780" t="s">
        <v>1458</v>
      </c>
      <c r="K780" t="s">
        <v>1458</v>
      </c>
      <c r="L780" t="s">
        <v>1458</v>
      </c>
      <c r="M780" t="s">
        <v>1458</v>
      </c>
      <c r="N780" t="s">
        <v>1458</v>
      </c>
      <c r="O780" t="s">
        <v>1458</v>
      </c>
    </row>
    <row r="781" spans="1:15">
      <c r="A781" t="s">
        <v>2253</v>
      </c>
      <c r="B781" t="str">
        <f t="shared" si="12"/>
        <v>31663</v>
      </c>
      <c r="C781" t="s">
        <v>1458</v>
      </c>
      <c r="D781" t="s">
        <v>1458</v>
      </c>
      <c r="E781" t="s">
        <v>1458</v>
      </c>
      <c r="F781" t="s">
        <v>1458</v>
      </c>
      <c r="G781" t="s">
        <v>1458</v>
      </c>
      <c r="H781" t="s">
        <v>1458</v>
      </c>
      <c r="I781" t="s">
        <v>1458</v>
      </c>
      <c r="J781" t="s">
        <v>1458</v>
      </c>
      <c r="K781" t="s">
        <v>1458</v>
      </c>
      <c r="L781" t="s">
        <v>1458</v>
      </c>
      <c r="M781" t="s">
        <v>1458</v>
      </c>
      <c r="N781" t="s">
        <v>1458</v>
      </c>
      <c r="O781" t="s">
        <v>1458</v>
      </c>
    </row>
    <row r="782" spans="1:15">
      <c r="A782" t="s">
        <v>2254</v>
      </c>
      <c r="B782" t="str">
        <f t="shared" si="12"/>
        <v>31664</v>
      </c>
      <c r="C782" t="s">
        <v>1458</v>
      </c>
      <c r="D782" t="s">
        <v>1458</v>
      </c>
      <c r="E782" t="s">
        <v>1458</v>
      </c>
      <c r="F782" t="s">
        <v>1458</v>
      </c>
      <c r="G782" t="s">
        <v>1458</v>
      </c>
      <c r="H782" t="s">
        <v>1458</v>
      </c>
      <c r="I782" t="s">
        <v>1458</v>
      </c>
      <c r="J782" t="s">
        <v>1458</v>
      </c>
      <c r="K782" t="s">
        <v>1458</v>
      </c>
      <c r="L782" t="s">
        <v>1458</v>
      </c>
      <c r="M782" t="s">
        <v>1458</v>
      </c>
      <c r="N782" t="s">
        <v>1458</v>
      </c>
      <c r="O782" t="s">
        <v>1458</v>
      </c>
    </row>
    <row r="783" spans="1:15">
      <c r="A783" t="s">
        <v>2255</v>
      </c>
      <c r="B783" t="str">
        <f t="shared" si="12"/>
        <v>31665</v>
      </c>
      <c r="C783" t="s">
        <v>1458</v>
      </c>
      <c r="D783" t="s">
        <v>1458</v>
      </c>
      <c r="E783" t="s">
        <v>1458</v>
      </c>
      <c r="F783" t="s">
        <v>1458</v>
      </c>
      <c r="G783" t="s">
        <v>1458</v>
      </c>
      <c r="H783" t="s">
        <v>1458</v>
      </c>
      <c r="I783" t="s">
        <v>1458</v>
      </c>
      <c r="J783" t="s">
        <v>1458</v>
      </c>
      <c r="K783" t="s">
        <v>1458</v>
      </c>
      <c r="L783" t="s">
        <v>1458</v>
      </c>
      <c r="M783" t="s">
        <v>1458</v>
      </c>
      <c r="N783" t="s">
        <v>1458</v>
      </c>
      <c r="O783" t="s">
        <v>1458</v>
      </c>
    </row>
    <row r="784" spans="1:15">
      <c r="A784" t="s">
        <v>2256</v>
      </c>
      <c r="B784" t="str">
        <f t="shared" si="12"/>
        <v>31666</v>
      </c>
      <c r="C784" t="s">
        <v>1458</v>
      </c>
      <c r="D784" t="s">
        <v>1458</v>
      </c>
      <c r="E784" t="s">
        <v>1458</v>
      </c>
      <c r="F784" t="s">
        <v>1458</v>
      </c>
      <c r="G784" t="s">
        <v>1458</v>
      </c>
      <c r="H784" t="s">
        <v>1458</v>
      </c>
      <c r="I784" t="s">
        <v>1458</v>
      </c>
      <c r="J784" t="s">
        <v>1458</v>
      </c>
      <c r="K784" t="s">
        <v>1458</v>
      </c>
      <c r="L784" t="s">
        <v>1458</v>
      </c>
      <c r="M784" t="s">
        <v>1458</v>
      </c>
      <c r="N784" t="s">
        <v>1458</v>
      </c>
      <c r="O784" t="s">
        <v>1458</v>
      </c>
    </row>
    <row r="785" spans="1:15">
      <c r="A785" t="s">
        <v>1615</v>
      </c>
      <c r="B785" t="str">
        <f t="shared" si="12"/>
        <v>31667</v>
      </c>
      <c r="C785" t="s">
        <v>1458</v>
      </c>
      <c r="D785" t="s">
        <v>1458</v>
      </c>
      <c r="E785" t="s">
        <v>1458</v>
      </c>
      <c r="F785">
        <v>1</v>
      </c>
      <c r="G785" t="s">
        <v>1458</v>
      </c>
      <c r="H785" t="s">
        <v>1458</v>
      </c>
      <c r="I785">
        <v>1</v>
      </c>
      <c r="J785" t="s">
        <v>1458</v>
      </c>
      <c r="K785">
        <v>1</v>
      </c>
      <c r="L785" t="s">
        <v>1458</v>
      </c>
      <c r="M785" t="s">
        <v>1458</v>
      </c>
      <c r="N785" t="s">
        <v>1458</v>
      </c>
      <c r="O785">
        <v>3</v>
      </c>
    </row>
    <row r="786" spans="1:15">
      <c r="A786" t="s">
        <v>2257</v>
      </c>
      <c r="B786" t="str">
        <f t="shared" si="12"/>
        <v>31668</v>
      </c>
      <c r="C786" t="s">
        <v>1458</v>
      </c>
      <c r="D786" t="s">
        <v>1458</v>
      </c>
      <c r="E786" t="s">
        <v>1458</v>
      </c>
      <c r="F786" t="s">
        <v>1458</v>
      </c>
      <c r="G786" t="s">
        <v>1458</v>
      </c>
      <c r="H786" t="s">
        <v>1458</v>
      </c>
      <c r="I786" t="s">
        <v>1458</v>
      </c>
      <c r="J786" t="s">
        <v>1458</v>
      </c>
      <c r="K786" t="s">
        <v>1458</v>
      </c>
      <c r="L786" t="s">
        <v>1458</v>
      </c>
      <c r="M786" t="s">
        <v>1458</v>
      </c>
      <c r="N786" t="s">
        <v>1458</v>
      </c>
      <c r="O786" t="s">
        <v>1458</v>
      </c>
    </row>
    <row r="787" spans="1:15">
      <c r="A787" t="s">
        <v>2258</v>
      </c>
      <c r="B787" t="str">
        <f t="shared" si="12"/>
        <v>31669</v>
      </c>
      <c r="C787" t="s">
        <v>1458</v>
      </c>
      <c r="D787" t="s">
        <v>1458</v>
      </c>
      <c r="E787" t="s">
        <v>1458</v>
      </c>
      <c r="F787" t="s">
        <v>1458</v>
      </c>
      <c r="G787" t="s">
        <v>1458</v>
      </c>
      <c r="H787" t="s">
        <v>1458</v>
      </c>
      <c r="I787" t="s">
        <v>1458</v>
      </c>
      <c r="J787" t="s">
        <v>1458</v>
      </c>
      <c r="K787" t="s">
        <v>1458</v>
      </c>
      <c r="L787" t="s">
        <v>1458</v>
      </c>
      <c r="M787" t="s">
        <v>1458</v>
      </c>
      <c r="N787" t="s">
        <v>1458</v>
      </c>
      <c r="O787" t="s">
        <v>1458</v>
      </c>
    </row>
    <row r="788" spans="1:15">
      <c r="A788" t="s">
        <v>2259</v>
      </c>
      <c r="B788" t="str">
        <f t="shared" si="12"/>
        <v>31669</v>
      </c>
      <c r="C788" t="s">
        <v>1458</v>
      </c>
      <c r="D788" t="s">
        <v>1458</v>
      </c>
      <c r="E788" t="s">
        <v>1458</v>
      </c>
      <c r="F788" t="s">
        <v>1458</v>
      </c>
      <c r="G788" t="s">
        <v>1458</v>
      </c>
      <c r="H788" t="s">
        <v>1458</v>
      </c>
      <c r="I788" t="s">
        <v>1458</v>
      </c>
      <c r="J788" t="s">
        <v>1458</v>
      </c>
      <c r="K788" t="s">
        <v>1458</v>
      </c>
      <c r="L788" t="s">
        <v>1458</v>
      </c>
      <c r="M788" t="s">
        <v>1458</v>
      </c>
      <c r="N788" t="s">
        <v>1458</v>
      </c>
      <c r="O788" t="s">
        <v>1458</v>
      </c>
    </row>
    <row r="789" spans="1:15">
      <c r="A789" t="s">
        <v>2260</v>
      </c>
      <c r="B789" t="str">
        <f t="shared" si="12"/>
        <v>31670</v>
      </c>
      <c r="C789" t="s">
        <v>1458</v>
      </c>
      <c r="D789" t="s">
        <v>1458</v>
      </c>
      <c r="E789" t="s">
        <v>1458</v>
      </c>
      <c r="F789" t="s">
        <v>1458</v>
      </c>
      <c r="G789" t="s">
        <v>1458</v>
      </c>
      <c r="H789" t="s">
        <v>1458</v>
      </c>
      <c r="I789" t="s">
        <v>1458</v>
      </c>
      <c r="J789" t="s">
        <v>1458</v>
      </c>
      <c r="K789" t="s">
        <v>1458</v>
      </c>
      <c r="L789" t="s">
        <v>1458</v>
      </c>
      <c r="M789" t="s">
        <v>1458</v>
      </c>
      <c r="N789" t="s">
        <v>1458</v>
      </c>
      <c r="O789" t="s">
        <v>1458</v>
      </c>
    </row>
    <row r="790" spans="1:15">
      <c r="A790" t="s">
        <v>2261</v>
      </c>
      <c r="B790" t="str">
        <f t="shared" si="12"/>
        <v>31671</v>
      </c>
      <c r="C790" t="s">
        <v>1458</v>
      </c>
      <c r="D790" t="s">
        <v>1458</v>
      </c>
      <c r="E790" t="s">
        <v>1458</v>
      </c>
      <c r="F790" t="s">
        <v>1458</v>
      </c>
      <c r="G790" t="s">
        <v>1458</v>
      </c>
      <c r="H790" t="s">
        <v>1458</v>
      </c>
      <c r="I790" t="s">
        <v>1458</v>
      </c>
      <c r="J790" t="s">
        <v>1458</v>
      </c>
      <c r="K790" t="s">
        <v>1458</v>
      </c>
      <c r="L790" t="s">
        <v>1458</v>
      </c>
      <c r="M790" t="s">
        <v>1458</v>
      </c>
      <c r="N790">
        <v>1</v>
      </c>
      <c r="O790">
        <v>1</v>
      </c>
    </row>
    <row r="791" spans="1:15">
      <c r="A791" t="s">
        <v>2262</v>
      </c>
      <c r="B791" t="str">
        <f t="shared" si="12"/>
        <v>31672</v>
      </c>
      <c r="C791" t="s">
        <v>1458</v>
      </c>
      <c r="D791" t="s">
        <v>1458</v>
      </c>
      <c r="E791" t="s">
        <v>1458</v>
      </c>
      <c r="F791" t="s">
        <v>1458</v>
      </c>
      <c r="G791" t="s">
        <v>1458</v>
      </c>
      <c r="H791" t="s">
        <v>1458</v>
      </c>
      <c r="I791" t="s">
        <v>1458</v>
      </c>
      <c r="J791" t="s">
        <v>1458</v>
      </c>
      <c r="K791" t="s">
        <v>1458</v>
      </c>
      <c r="L791" t="s">
        <v>1458</v>
      </c>
      <c r="M791" t="s">
        <v>1458</v>
      </c>
      <c r="N791">
        <v>1</v>
      </c>
      <c r="O791">
        <v>1</v>
      </c>
    </row>
    <row r="792" spans="1:15">
      <c r="A792" t="s">
        <v>2263</v>
      </c>
      <c r="B792" t="str">
        <f t="shared" si="12"/>
        <v>31673</v>
      </c>
      <c r="C792">
        <v>1</v>
      </c>
      <c r="D792" t="s">
        <v>1458</v>
      </c>
      <c r="E792" t="s">
        <v>1458</v>
      </c>
      <c r="F792" t="s">
        <v>1458</v>
      </c>
      <c r="G792" t="s">
        <v>1458</v>
      </c>
      <c r="H792" t="s">
        <v>1458</v>
      </c>
      <c r="I792" t="s">
        <v>1458</v>
      </c>
      <c r="J792" t="s">
        <v>1458</v>
      </c>
      <c r="K792" t="s">
        <v>1458</v>
      </c>
      <c r="L792" t="s">
        <v>1458</v>
      </c>
      <c r="M792" t="s">
        <v>1458</v>
      </c>
      <c r="N792" t="s">
        <v>1458</v>
      </c>
      <c r="O792">
        <v>1</v>
      </c>
    </row>
    <row r="793" spans="1:15">
      <c r="A793" t="s">
        <v>2264</v>
      </c>
      <c r="B793" t="str">
        <f t="shared" si="12"/>
        <v>31674</v>
      </c>
      <c r="C793" t="s">
        <v>1458</v>
      </c>
      <c r="D793" t="s">
        <v>1458</v>
      </c>
      <c r="E793" t="s">
        <v>1458</v>
      </c>
      <c r="F793" t="s">
        <v>1458</v>
      </c>
      <c r="G793" t="s">
        <v>1458</v>
      </c>
      <c r="H793" t="s">
        <v>1458</v>
      </c>
      <c r="I793" t="s">
        <v>1458</v>
      </c>
      <c r="J793" t="s">
        <v>1458</v>
      </c>
      <c r="K793" t="s">
        <v>1458</v>
      </c>
      <c r="L793" t="s">
        <v>1458</v>
      </c>
      <c r="M793" t="s">
        <v>1458</v>
      </c>
      <c r="N793" t="s">
        <v>1458</v>
      </c>
      <c r="O793" t="s">
        <v>1458</v>
      </c>
    </row>
    <row r="794" spans="1:15">
      <c r="A794" t="s">
        <v>2265</v>
      </c>
      <c r="B794" t="str">
        <f t="shared" si="12"/>
        <v>31675</v>
      </c>
      <c r="C794" t="s">
        <v>1458</v>
      </c>
      <c r="D794" t="s">
        <v>1458</v>
      </c>
      <c r="E794" t="s">
        <v>1458</v>
      </c>
      <c r="F794" t="s">
        <v>1458</v>
      </c>
      <c r="G794" t="s">
        <v>1458</v>
      </c>
      <c r="H794" t="s">
        <v>1458</v>
      </c>
      <c r="I794" t="s">
        <v>1458</v>
      </c>
      <c r="J794" t="s">
        <v>1458</v>
      </c>
      <c r="K794" t="s">
        <v>1458</v>
      </c>
      <c r="L794" t="s">
        <v>1458</v>
      </c>
      <c r="M794" t="s">
        <v>1458</v>
      </c>
      <c r="N794" t="s">
        <v>1458</v>
      </c>
      <c r="O794" t="s">
        <v>1458</v>
      </c>
    </row>
    <row r="795" spans="1:15">
      <c r="A795" t="s">
        <v>2266</v>
      </c>
      <c r="B795" t="str">
        <f t="shared" si="12"/>
        <v>31676</v>
      </c>
      <c r="C795" t="s">
        <v>1458</v>
      </c>
      <c r="D795" t="s">
        <v>1458</v>
      </c>
      <c r="E795" t="s">
        <v>1458</v>
      </c>
      <c r="F795" t="s">
        <v>1458</v>
      </c>
      <c r="G795" t="s">
        <v>1458</v>
      </c>
      <c r="H795" t="s">
        <v>1458</v>
      </c>
      <c r="I795" t="s">
        <v>1458</v>
      </c>
      <c r="J795" t="s">
        <v>1458</v>
      </c>
      <c r="K795" t="s">
        <v>1458</v>
      </c>
      <c r="L795" t="s">
        <v>1458</v>
      </c>
      <c r="M795" t="s">
        <v>1458</v>
      </c>
      <c r="N795" t="s">
        <v>1458</v>
      </c>
      <c r="O795" t="s">
        <v>1458</v>
      </c>
    </row>
    <row r="796" spans="1:15">
      <c r="A796" t="s">
        <v>1616</v>
      </c>
      <c r="B796" t="str">
        <f t="shared" si="12"/>
        <v>31677</v>
      </c>
      <c r="C796" t="s">
        <v>1458</v>
      </c>
      <c r="D796" t="s">
        <v>1458</v>
      </c>
      <c r="E796" t="s">
        <v>1458</v>
      </c>
      <c r="F796" t="s">
        <v>1458</v>
      </c>
      <c r="G796" t="s">
        <v>1458</v>
      </c>
      <c r="H796" t="s">
        <v>1458</v>
      </c>
      <c r="I796" t="s">
        <v>1458</v>
      </c>
      <c r="J796" t="s">
        <v>1458</v>
      </c>
      <c r="K796" t="s">
        <v>1458</v>
      </c>
      <c r="L796" t="s">
        <v>1458</v>
      </c>
      <c r="M796" t="s">
        <v>1458</v>
      </c>
      <c r="N796" t="s">
        <v>1458</v>
      </c>
      <c r="O796" t="s">
        <v>1458</v>
      </c>
    </row>
    <row r="797" spans="1:15">
      <c r="A797" t="s">
        <v>2267</v>
      </c>
      <c r="B797" t="str">
        <f t="shared" si="12"/>
        <v>31678</v>
      </c>
      <c r="C797" t="s">
        <v>1458</v>
      </c>
      <c r="D797" t="s">
        <v>1458</v>
      </c>
      <c r="E797" t="s">
        <v>1458</v>
      </c>
      <c r="F797" t="s">
        <v>1458</v>
      </c>
      <c r="G797" t="s">
        <v>1458</v>
      </c>
      <c r="H797" t="s">
        <v>1458</v>
      </c>
      <c r="I797" t="s">
        <v>1458</v>
      </c>
      <c r="J797" t="s">
        <v>1458</v>
      </c>
      <c r="K797" t="s">
        <v>1458</v>
      </c>
      <c r="L797" t="s">
        <v>1458</v>
      </c>
      <c r="M797" t="s">
        <v>1458</v>
      </c>
      <c r="N797" t="s">
        <v>1458</v>
      </c>
      <c r="O797" t="s">
        <v>1458</v>
      </c>
    </row>
    <row r="798" spans="1:15">
      <c r="A798" t="s">
        <v>2268</v>
      </c>
      <c r="B798" t="str">
        <f t="shared" si="12"/>
        <v>31679</v>
      </c>
      <c r="C798" t="s">
        <v>1458</v>
      </c>
      <c r="D798" t="s">
        <v>1458</v>
      </c>
      <c r="E798" t="s">
        <v>1458</v>
      </c>
      <c r="F798" t="s">
        <v>1458</v>
      </c>
      <c r="G798" t="s">
        <v>1458</v>
      </c>
      <c r="H798" t="s">
        <v>1458</v>
      </c>
      <c r="I798" t="s">
        <v>1458</v>
      </c>
      <c r="J798" t="s">
        <v>1458</v>
      </c>
      <c r="K798" t="s">
        <v>1458</v>
      </c>
      <c r="L798" t="s">
        <v>1458</v>
      </c>
      <c r="M798" t="s">
        <v>1458</v>
      </c>
      <c r="N798" t="s">
        <v>1458</v>
      </c>
      <c r="O798" t="s">
        <v>1458</v>
      </c>
    </row>
    <row r="799" spans="1:15">
      <c r="A799" t="s">
        <v>1617</v>
      </c>
      <c r="B799" t="str">
        <f t="shared" si="12"/>
        <v>31680</v>
      </c>
      <c r="C799" t="s">
        <v>1458</v>
      </c>
      <c r="D799">
        <v>1</v>
      </c>
      <c r="E799" t="s">
        <v>1458</v>
      </c>
      <c r="F799" t="s">
        <v>1458</v>
      </c>
      <c r="G799" t="s">
        <v>1458</v>
      </c>
      <c r="H799" t="s">
        <v>1458</v>
      </c>
      <c r="I799" t="s">
        <v>1458</v>
      </c>
      <c r="J799" t="s">
        <v>1458</v>
      </c>
      <c r="K799" t="s">
        <v>1458</v>
      </c>
      <c r="L799" t="s">
        <v>1458</v>
      </c>
      <c r="M799" t="s">
        <v>1458</v>
      </c>
      <c r="N799" t="s">
        <v>1458</v>
      </c>
      <c r="O799">
        <v>1</v>
      </c>
    </row>
    <row r="800" spans="1:15">
      <c r="A800" t="s">
        <v>2269</v>
      </c>
      <c r="B800" t="str">
        <f t="shared" si="12"/>
        <v>31680</v>
      </c>
      <c r="C800" t="s">
        <v>1458</v>
      </c>
      <c r="D800" t="s">
        <v>1458</v>
      </c>
      <c r="E800" t="s">
        <v>1458</v>
      </c>
      <c r="F800" t="s">
        <v>1458</v>
      </c>
      <c r="G800" t="s">
        <v>1458</v>
      </c>
      <c r="H800" t="s">
        <v>1458</v>
      </c>
      <c r="I800" t="s">
        <v>1458</v>
      </c>
      <c r="J800" t="s">
        <v>1458</v>
      </c>
      <c r="K800" t="s">
        <v>1458</v>
      </c>
      <c r="L800" t="s">
        <v>1458</v>
      </c>
      <c r="M800" t="s">
        <v>1458</v>
      </c>
      <c r="N800" t="s">
        <v>1458</v>
      </c>
      <c r="O800" t="s">
        <v>1458</v>
      </c>
    </row>
    <row r="801" spans="1:15">
      <c r="A801" t="s">
        <v>2270</v>
      </c>
      <c r="B801" t="str">
        <f t="shared" si="12"/>
        <v>31681</v>
      </c>
      <c r="C801" t="s">
        <v>1458</v>
      </c>
      <c r="D801" t="s">
        <v>1458</v>
      </c>
      <c r="E801" t="s">
        <v>1458</v>
      </c>
      <c r="F801" t="s">
        <v>1458</v>
      </c>
      <c r="G801" t="s">
        <v>1458</v>
      </c>
      <c r="H801" t="s">
        <v>1458</v>
      </c>
      <c r="I801" t="s">
        <v>1458</v>
      </c>
      <c r="J801" t="s">
        <v>1458</v>
      </c>
      <c r="K801" t="s">
        <v>1458</v>
      </c>
      <c r="L801" t="s">
        <v>1458</v>
      </c>
      <c r="M801" t="s">
        <v>1458</v>
      </c>
      <c r="N801" t="s">
        <v>1458</v>
      </c>
      <c r="O801" t="s">
        <v>1458</v>
      </c>
    </row>
    <row r="802" spans="1:15">
      <c r="A802" t="s">
        <v>2271</v>
      </c>
      <c r="B802" t="str">
        <f t="shared" si="12"/>
        <v>31682</v>
      </c>
      <c r="C802" t="s">
        <v>1458</v>
      </c>
      <c r="D802" t="s">
        <v>1458</v>
      </c>
      <c r="E802" t="s">
        <v>1458</v>
      </c>
      <c r="F802" t="s">
        <v>1458</v>
      </c>
      <c r="G802" t="s">
        <v>1458</v>
      </c>
      <c r="H802" t="s">
        <v>1458</v>
      </c>
      <c r="I802" t="s">
        <v>1458</v>
      </c>
      <c r="J802" t="s">
        <v>1458</v>
      </c>
      <c r="K802" t="s">
        <v>1458</v>
      </c>
      <c r="L802" t="s">
        <v>1458</v>
      </c>
      <c r="M802" t="s">
        <v>1458</v>
      </c>
      <c r="N802" t="s">
        <v>1458</v>
      </c>
      <c r="O802" t="s">
        <v>1458</v>
      </c>
    </row>
    <row r="803" spans="1:15">
      <c r="A803" t="s">
        <v>2272</v>
      </c>
      <c r="B803" t="str">
        <f t="shared" si="12"/>
        <v>31683</v>
      </c>
      <c r="C803" t="s">
        <v>1458</v>
      </c>
      <c r="D803" t="s">
        <v>1458</v>
      </c>
      <c r="E803" t="s">
        <v>1458</v>
      </c>
      <c r="F803" t="s">
        <v>1458</v>
      </c>
      <c r="G803" t="s">
        <v>1458</v>
      </c>
      <c r="H803" t="s">
        <v>1458</v>
      </c>
      <c r="I803" t="s">
        <v>1458</v>
      </c>
      <c r="J803" t="s">
        <v>1458</v>
      </c>
      <c r="K803" t="s">
        <v>1458</v>
      </c>
      <c r="L803" t="s">
        <v>1458</v>
      </c>
      <c r="M803" t="s">
        <v>1458</v>
      </c>
      <c r="N803" t="s">
        <v>1458</v>
      </c>
      <c r="O803" t="s">
        <v>1458</v>
      </c>
    </row>
    <row r="804" spans="1:15">
      <c r="A804" t="s">
        <v>2273</v>
      </c>
      <c r="B804" t="str">
        <f t="shared" si="12"/>
        <v>31684</v>
      </c>
      <c r="C804" t="s">
        <v>1458</v>
      </c>
      <c r="D804" t="s">
        <v>1458</v>
      </c>
      <c r="E804" t="s">
        <v>1458</v>
      </c>
      <c r="F804" t="s">
        <v>1458</v>
      </c>
      <c r="G804" t="s">
        <v>1458</v>
      </c>
      <c r="H804" t="s">
        <v>1458</v>
      </c>
      <c r="I804" t="s">
        <v>1458</v>
      </c>
      <c r="J804" t="s">
        <v>1458</v>
      </c>
      <c r="K804" t="s">
        <v>1458</v>
      </c>
      <c r="L804" t="s">
        <v>1458</v>
      </c>
      <c r="M804" t="s">
        <v>1458</v>
      </c>
      <c r="N804" t="s">
        <v>1458</v>
      </c>
      <c r="O804" t="s">
        <v>1458</v>
      </c>
    </row>
    <row r="805" spans="1:15">
      <c r="A805" t="s">
        <v>2274</v>
      </c>
      <c r="B805" t="str">
        <f t="shared" si="12"/>
        <v>31685</v>
      </c>
      <c r="C805" t="s">
        <v>1458</v>
      </c>
      <c r="D805" t="s">
        <v>1458</v>
      </c>
      <c r="E805" t="s">
        <v>1458</v>
      </c>
      <c r="F805" t="s">
        <v>1458</v>
      </c>
      <c r="G805" t="s">
        <v>1458</v>
      </c>
      <c r="H805" t="s">
        <v>1458</v>
      </c>
      <c r="I805" t="s">
        <v>1458</v>
      </c>
      <c r="J805" t="s">
        <v>1458</v>
      </c>
      <c r="K805" t="s">
        <v>1458</v>
      </c>
      <c r="L805" t="s">
        <v>1458</v>
      </c>
      <c r="M805" t="s">
        <v>1458</v>
      </c>
      <c r="N805" t="s">
        <v>1458</v>
      </c>
      <c r="O805" t="s">
        <v>1458</v>
      </c>
    </row>
    <row r="806" spans="1:15">
      <c r="A806" t="s">
        <v>1618</v>
      </c>
      <c r="B806" t="str">
        <f t="shared" si="12"/>
        <v>31686</v>
      </c>
      <c r="C806" t="s">
        <v>1458</v>
      </c>
      <c r="D806" t="s">
        <v>1458</v>
      </c>
      <c r="E806">
        <v>1</v>
      </c>
      <c r="F806" t="s">
        <v>1458</v>
      </c>
      <c r="G806" t="s">
        <v>1458</v>
      </c>
      <c r="H806" t="s">
        <v>1458</v>
      </c>
      <c r="I806" t="s">
        <v>1458</v>
      </c>
      <c r="J806" t="s">
        <v>1458</v>
      </c>
      <c r="K806" t="s">
        <v>1458</v>
      </c>
      <c r="L806" t="s">
        <v>1458</v>
      </c>
      <c r="M806" t="s">
        <v>1458</v>
      </c>
      <c r="N806" t="s">
        <v>1458</v>
      </c>
      <c r="O806">
        <v>1</v>
      </c>
    </row>
    <row r="807" spans="1:15">
      <c r="A807" t="s">
        <v>1619</v>
      </c>
      <c r="B807" t="str">
        <f t="shared" si="12"/>
        <v>31687</v>
      </c>
      <c r="C807" t="s">
        <v>1458</v>
      </c>
      <c r="D807">
        <v>1</v>
      </c>
      <c r="E807" t="s">
        <v>1458</v>
      </c>
      <c r="F807" t="s">
        <v>1458</v>
      </c>
      <c r="G807" t="s">
        <v>1458</v>
      </c>
      <c r="H807" t="s">
        <v>1458</v>
      </c>
      <c r="I807">
        <v>1</v>
      </c>
      <c r="J807" t="s">
        <v>1458</v>
      </c>
      <c r="K807" t="s">
        <v>1458</v>
      </c>
      <c r="L807" t="s">
        <v>1458</v>
      </c>
      <c r="M807" t="s">
        <v>1458</v>
      </c>
      <c r="N807" t="s">
        <v>1458</v>
      </c>
      <c r="O807">
        <v>2</v>
      </c>
    </row>
    <row r="808" spans="1:15">
      <c r="A808" t="s">
        <v>2275</v>
      </c>
      <c r="B808" t="str">
        <f t="shared" si="12"/>
        <v>31688</v>
      </c>
      <c r="C808" t="s">
        <v>1458</v>
      </c>
      <c r="D808" t="s">
        <v>1458</v>
      </c>
      <c r="E808" t="s">
        <v>1458</v>
      </c>
      <c r="F808" t="s">
        <v>1458</v>
      </c>
      <c r="G808" t="s">
        <v>1458</v>
      </c>
      <c r="H808" t="s">
        <v>1458</v>
      </c>
      <c r="I808" t="s">
        <v>1458</v>
      </c>
      <c r="J808" t="s">
        <v>1458</v>
      </c>
      <c r="K808" t="s">
        <v>1458</v>
      </c>
      <c r="L808" t="s">
        <v>1458</v>
      </c>
      <c r="M808" t="s">
        <v>1458</v>
      </c>
      <c r="N808" t="s">
        <v>1458</v>
      </c>
      <c r="O808" t="s">
        <v>1458</v>
      </c>
    </row>
    <row r="809" spans="1:15">
      <c r="A809" t="s">
        <v>2276</v>
      </c>
      <c r="B809" t="str">
        <f t="shared" si="12"/>
        <v>31689</v>
      </c>
      <c r="C809" t="s">
        <v>1458</v>
      </c>
      <c r="D809" t="s">
        <v>1458</v>
      </c>
      <c r="E809" t="s">
        <v>1458</v>
      </c>
      <c r="F809" t="s">
        <v>1458</v>
      </c>
      <c r="G809" t="s">
        <v>1458</v>
      </c>
      <c r="H809" t="s">
        <v>1458</v>
      </c>
      <c r="I809" t="s">
        <v>1458</v>
      </c>
      <c r="J809" t="s">
        <v>1458</v>
      </c>
      <c r="K809" t="s">
        <v>1458</v>
      </c>
      <c r="L809" t="s">
        <v>1458</v>
      </c>
      <c r="M809" t="s">
        <v>1458</v>
      </c>
      <c r="N809" t="s">
        <v>1458</v>
      </c>
      <c r="O809" t="s">
        <v>1458</v>
      </c>
    </row>
    <row r="810" spans="1:15">
      <c r="A810" t="s">
        <v>2277</v>
      </c>
      <c r="B810" t="str">
        <f t="shared" si="12"/>
        <v>31690</v>
      </c>
      <c r="C810" t="s">
        <v>1458</v>
      </c>
      <c r="D810" t="s">
        <v>1458</v>
      </c>
      <c r="E810" t="s">
        <v>1458</v>
      </c>
      <c r="F810" t="s">
        <v>1458</v>
      </c>
      <c r="G810" t="s">
        <v>1458</v>
      </c>
      <c r="H810" t="s">
        <v>1458</v>
      </c>
      <c r="I810" t="s">
        <v>1458</v>
      </c>
      <c r="J810" t="s">
        <v>1458</v>
      </c>
      <c r="K810" t="s">
        <v>1458</v>
      </c>
      <c r="L810" t="s">
        <v>1458</v>
      </c>
      <c r="M810" t="s">
        <v>1458</v>
      </c>
      <c r="N810" t="s">
        <v>1458</v>
      </c>
      <c r="O810" t="s">
        <v>1458</v>
      </c>
    </row>
    <row r="811" spans="1:15">
      <c r="A811" t="s">
        <v>2278</v>
      </c>
      <c r="B811" t="str">
        <f t="shared" si="12"/>
        <v>31690</v>
      </c>
      <c r="C811" t="s">
        <v>1458</v>
      </c>
      <c r="D811" t="s">
        <v>1458</v>
      </c>
      <c r="E811" t="s">
        <v>1458</v>
      </c>
      <c r="F811" t="s">
        <v>1458</v>
      </c>
      <c r="G811" t="s">
        <v>1458</v>
      </c>
      <c r="H811" t="s">
        <v>1458</v>
      </c>
      <c r="I811" t="s">
        <v>1458</v>
      </c>
      <c r="J811" t="s">
        <v>1458</v>
      </c>
      <c r="K811" t="s">
        <v>1458</v>
      </c>
      <c r="L811" t="s">
        <v>1458</v>
      </c>
      <c r="M811" t="s">
        <v>1458</v>
      </c>
      <c r="N811" t="s">
        <v>1458</v>
      </c>
      <c r="O811" t="s">
        <v>1458</v>
      </c>
    </row>
    <row r="812" spans="1:15">
      <c r="A812" t="s">
        <v>2279</v>
      </c>
      <c r="B812" t="str">
        <f t="shared" si="12"/>
        <v>31691</v>
      </c>
      <c r="C812" t="s">
        <v>1458</v>
      </c>
      <c r="D812" t="s">
        <v>1458</v>
      </c>
      <c r="E812" t="s">
        <v>1458</v>
      </c>
      <c r="F812" t="s">
        <v>1458</v>
      </c>
      <c r="G812" t="s">
        <v>1458</v>
      </c>
      <c r="H812" t="s">
        <v>1458</v>
      </c>
      <c r="I812" t="s">
        <v>1458</v>
      </c>
      <c r="J812" t="s">
        <v>1458</v>
      </c>
      <c r="K812" t="s">
        <v>1458</v>
      </c>
      <c r="L812" t="s">
        <v>1458</v>
      </c>
      <c r="M812" t="s">
        <v>1458</v>
      </c>
      <c r="N812" t="s">
        <v>1458</v>
      </c>
      <c r="O812" t="s">
        <v>1458</v>
      </c>
    </row>
    <row r="813" spans="1:15">
      <c r="A813" t="s">
        <v>2280</v>
      </c>
      <c r="B813" t="str">
        <f t="shared" si="12"/>
        <v>31692</v>
      </c>
      <c r="C813" t="s">
        <v>1458</v>
      </c>
      <c r="D813" t="s">
        <v>1458</v>
      </c>
      <c r="E813" t="s">
        <v>1458</v>
      </c>
      <c r="F813" t="s">
        <v>1458</v>
      </c>
      <c r="G813" t="s">
        <v>1458</v>
      </c>
      <c r="H813" t="s">
        <v>1458</v>
      </c>
      <c r="I813" t="s">
        <v>1458</v>
      </c>
      <c r="J813" t="s">
        <v>1458</v>
      </c>
      <c r="K813" t="s">
        <v>1458</v>
      </c>
      <c r="L813" t="s">
        <v>1458</v>
      </c>
      <c r="M813" t="s">
        <v>1458</v>
      </c>
      <c r="N813" t="s">
        <v>1458</v>
      </c>
      <c r="O813" t="s">
        <v>1458</v>
      </c>
    </row>
    <row r="814" spans="1:15">
      <c r="A814" t="s">
        <v>2281</v>
      </c>
      <c r="B814" t="str">
        <f t="shared" si="12"/>
        <v>31693</v>
      </c>
      <c r="C814" t="s">
        <v>1458</v>
      </c>
      <c r="D814" t="s">
        <v>1458</v>
      </c>
      <c r="E814" t="s">
        <v>1458</v>
      </c>
      <c r="F814" t="s">
        <v>1458</v>
      </c>
      <c r="G814" t="s">
        <v>1458</v>
      </c>
      <c r="H814" t="s">
        <v>1458</v>
      </c>
      <c r="I814" t="s">
        <v>1458</v>
      </c>
      <c r="J814" t="s">
        <v>1458</v>
      </c>
      <c r="K814" t="s">
        <v>1458</v>
      </c>
      <c r="L814" t="s">
        <v>1458</v>
      </c>
      <c r="M814" t="s">
        <v>1458</v>
      </c>
      <c r="N814" t="s">
        <v>1458</v>
      </c>
      <c r="O814" t="s">
        <v>1458</v>
      </c>
    </row>
    <row r="815" spans="1:15">
      <c r="A815" t="s">
        <v>2282</v>
      </c>
      <c r="B815" t="str">
        <f t="shared" si="12"/>
        <v>31693</v>
      </c>
      <c r="C815" t="s">
        <v>1458</v>
      </c>
      <c r="D815" t="s">
        <v>1458</v>
      </c>
      <c r="E815" t="s">
        <v>1458</v>
      </c>
      <c r="F815" t="s">
        <v>1458</v>
      </c>
      <c r="G815" t="s">
        <v>1458</v>
      </c>
      <c r="H815" t="s">
        <v>1458</v>
      </c>
      <c r="I815" t="s">
        <v>1458</v>
      </c>
      <c r="J815" t="s">
        <v>1458</v>
      </c>
      <c r="K815" t="s">
        <v>1458</v>
      </c>
      <c r="L815" t="s">
        <v>1458</v>
      </c>
      <c r="M815" t="s">
        <v>1458</v>
      </c>
      <c r="N815" t="s">
        <v>1458</v>
      </c>
      <c r="O815" t="s">
        <v>1458</v>
      </c>
    </row>
    <row r="816" spans="1:15">
      <c r="A816" t="s">
        <v>2283</v>
      </c>
      <c r="B816" t="str">
        <f t="shared" si="12"/>
        <v>31694</v>
      </c>
      <c r="C816" t="s">
        <v>1458</v>
      </c>
      <c r="D816" t="s">
        <v>1458</v>
      </c>
      <c r="E816" t="s">
        <v>1458</v>
      </c>
      <c r="F816" t="s">
        <v>1458</v>
      </c>
      <c r="G816" t="s">
        <v>1458</v>
      </c>
      <c r="H816" t="s">
        <v>1458</v>
      </c>
      <c r="I816" t="s">
        <v>1458</v>
      </c>
      <c r="J816" t="s">
        <v>1458</v>
      </c>
      <c r="K816" t="s">
        <v>1458</v>
      </c>
      <c r="L816" t="s">
        <v>1458</v>
      </c>
      <c r="M816" t="s">
        <v>1458</v>
      </c>
      <c r="N816" t="s">
        <v>1458</v>
      </c>
      <c r="O816" t="s">
        <v>1458</v>
      </c>
    </row>
    <row r="817" spans="1:15">
      <c r="A817" t="s">
        <v>2284</v>
      </c>
      <c r="B817" t="str">
        <f t="shared" si="12"/>
        <v>31695</v>
      </c>
      <c r="C817" t="s">
        <v>1458</v>
      </c>
      <c r="D817" t="s">
        <v>1458</v>
      </c>
      <c r="E817" t="s">
        <v>1458</v>
      </c>
      <c r="F817" t="s">
        <v>1458</v>
      </c>
      <c r="G817" t="s">
        <v>1458</v>
      </c>
      <c r="H817" t="s">
        <v>1458</v>
      </c>
      <c r="I817" t="s">
        <v>1458</v>
      </c>
      <c r="J817" t="s">
        <v>1458</v>
      </c>
      <c r="K817" t="s">
        <v>1458</v>
      </c>
      <c r="L817" t="s">
        <v>1458</v>
      </c>
      <c r="M817" t="s">
        <v>1458</v>
      </c>
      <c r="N817" t="s">
        <v>1458</v>
      </c>
      <c r="O817" t="s">
        <v>1458</v>
      </c>
    </row>
    <row r="818" spans="1:15">
      <c r="A818" t="s">
        <v>2285</v>
      </c>
      <c r="B818" t="str">
        <f t="shared" si="12"/>
        <v>31696</v>
      </c>
      <c r="C818" t="s">
        <v>1458</v>
      </c>
      <c r="D818" t="s">
        <v>1458</v>
      </c>
      <c r="E818" t="s">
        <v>1458</v>
      </c>
      <c r="F818" t="s">
        <v>1458</v>
      </c>
      <c r="G818" t="s">
        <v>1458</v>
      </c>
      <c r="H818" t="s">
        <v>1458</v>
      </c>
      <c r="I818" t="s">
        <v>1458</v>
      </c>
      <c r="J818" t="s">
        <v>1458</v>
      </c>
      <c r="K818" t="s">
        <v>1458</v>
      </c>
      <c r="L818" t="s">
        <v>1458</v>
      </c>
      <c r="M818" t="s">
        <v>1458</v>
      </c>
      <c r="N818" t="s">
        <v>1458</v>
      </c>
      <c r="O818" t="s">
        <v>1458</v>
      </c>
    </row>
    <row r="819" spans="1:15">
      <c r="A819" t="s">
        <v>2286</v>
      </c>
      <c r="B819" t="str">
        <f t="shared" si="12"/>
        <v>31697</v>
      </c>
      <c r="C819" t="s">
        <v>1458</v>
      </c>
      <c r="D819" t="s">
        <v>1458</v>
      </c>
      <c r="E819">
        <v>1</v>
      </c>
      <c r="F819" t="s">
        <v>1458</v>
      </c>
      <c r="G819" t="s">
        <v>1458</v>
      </c>
      <c r="H819" t="s">
        <v>1458</v>
      </c>
      <c r="I819" t="s">
        <v>1458</v>
      </c>
      <c r="J819" t="s">
        <v>1458</v>
      </c>
      <c r="K819" t="s">
        <v>1458</v>
      </c>
      <c r="L819" t="s">
        <v>1458</v>
      </c>
      <c r="M819" t="s">
        <v>1458</v>
      </c>
      <c r="N819" t="s">
        <v>1458</v>
      </c>
      <c r="O819">
        <v>1</v>
      </c>
    </row>
    <row r="820" spans="1:15">
      <c r="A820" t="s">
        <v>2287</v>
      </c>
      <c r="B820" t="str">
        <f t="shared" si="12"/>
        <v>31698</v>
      </c>
      <c r="C820" t="s">
        <v>1458</v>
      </c>
      <c r="D820" t="s">
        <v>1458</v>
      </c>
      <c r="E820" t="s">
        <v>1458</v>
      </c>
      <c r="F820" t="s">
        <v>1458</v>
      </c>
      <c r="G820" t="s">
        <v>1458</v>
      </c>
      <c r="H820" t="s">
        <v>1458</v>
      </c>
      <c r="I820" t="s">
        <v>1458</v>
      </c>
      <c r="J820" t="s">
        <v>1458</v>
      </c>
      <c r="K820" t="s">
        <v>1458</v>
      </c>
      <c r="L820" t="s">
        <v>1458</v>
      </c>
      <c r="M820" t="s">
        <v>1458</v>
      </c>
      <c r="N820" t="s">
        <v>1458</v>
      </c>
      <c r="O820" t="s">
        <v>1458</v>
      </c>
    </row>
    <row r="821" spans="1:15">
      <c r="A821" t="s">
        <v>2288</v>
      </c>
      <c r="B821" t="str">
        <f t="shared" si="12"/>
        <v>31699</v>
      </c>
      <c r="C821" t="s">
        <v>1458</v>
      </c>
      <c r="D821" t="s">
        <v>1458</v>
      </c>
      <c r="E821" t="s">
        <v>1458</v>
      </c>
      <c r="F821" t="s">
        <v>1458</v>
      </c>
      <c r="G821" t="s">
        <v>1458</v>
      </c>
      <c r="H821" t="s">
        <v>1458</v>
      </c>
      <c r="I821" t="s">
        <v>1458</v>
      </c>
      <c r="J821" t="s">
        <v>1458</v>
      </c>
      <c r="K821" t="s">
        <v>1458</v>
      </c>
      <c r="L821" t="s">
        <v>1458</v>
      </c>
      <c r="M821" t="s">
        <v>1458</v>
      </c>
      <c r="N821" t="s">
        <v>1458</v>
      </c>
      <c r="O821" t="s">
        <v>1458</v>
      </c>
    </row>
    <row r="822" spans="1:15">
      <c r="A822" t="s">
        <v>1620</v>
      </c>
      <c r="B822" t="str">
        <f t="shared" si="12"/>
        <v>31700</v>
      </c>
      <c r="C822" t="s">
        <v>1458</v>
      </c>
      <c r="D822" t="s">
        <v>1458</v>
      </c>
      <c r="E822" t="s">
        <v>1458</v>
      </c>
      <c r="F822">
        <v>1</v>
      </c>
      <c r="G822" t="s">
        <v>1458</v>
      </c>
      <c r="H822">
        <v>1</v>
      </c>
      <c r="I822" t="s">
        <v>1458</v>
      </c>
      <c r="J822" t="s">
        <v>1458</v>
      </c>
      <c r="K822">
        <v>1</v>
      </c>
      <c r="L822" t="s">
        <v>1458</v>
      </c>
      <c r="M822" t="s">
        <v>1458</v>
      </c>
      <c r="N822" t="s">
        <v>1458</v>
      </c>
      <c r="O822">
        <v>3</v>
      </c>
    </row>
    <row r="823" spans="1:15">
      <c r="A823" t="s">
        <v>1621</v>
      </c>
      <c r="B823" t="str">
        <f t="shared" si="12"/>
        <v>31700</v>
      </c>
      <c r="C823" t="s">
        <v>1458</v>
      </c>
      <c r="D823" t="s">
        <v>1458</v>
      </c>
      <c r="E823" t="s">
        <v>1458</v>
      </c>
      <c r="F823" t="s">
        <v>1458</v>
      </c>
      <c r="G823" t="s">
        <v>1458</v>
      </c>
      <c r="H823" t="s">
        <v>1458</v>
      </c>
      <c r="I823" t="s">
        <v>1458</v>
      </c>
      <c r="J823" t="s">
        <v>1458</v>
      </c>
      <c r="K823" t="s">
        <v>1458</v>
      </c>
      <c r="L823" t="s">
        <v>1458</v>
      </c>
      <c r="M823" t="s">
        <v>1458</v>
      </c>
      <c r="N823" t="s">
        <v>1458</v>
      </c>
      <c r="O823" t="s">
        <v>1458</v>
      </c>
    </row>
    <row r="824" spans="1:15">
      <c r="A824" t="s">
        <v>1622</v>
      </c>
      <c r="B824" t="str">
        <f t="shared" si="12"/>
        <v>31701</v>
      </c>
      <c r="C824" t="s">
        <v>1458</v>
      </c>
      <c r="D824" t="s">
        <v>1458</v>
      </c>
      <c r="E824" t="s">
        <v>1458</v>
      </c>
      <c r="F824" t="s">
        <v>1458</v>
      </c>
      <c r="G824" t="s">
        <v>1458</v>
      </c>
      <c r="H824" t="s">
        <v>1458</v>
      </c>
      <c r="I824" t="s">
        <v>1458</v>
      </c>
      <c r="J824" t="s">
        <v>1458</v>
      </c>
      <c r="K824">
        <v>1</v>
      </c>
      <c r="L824">
        <v>1</v>
      </c>
      <c r="M824" t="s">
        <v>1458</v>
      </c>
      <c r="N824" t="s">
        <v>1458</v>
      </c>
      <c r="O824">
        <v>2</v>
      </c>
    </row>
    <row r="825" spans="1:15">
      <c r="A825" t="s">
        <v>1623</v>
      </c>
      <c r="B825" t="str">
        <f t="shared" si="12"/>
        <v>31702</v>
      </c>
      <c r="C825" t="s">
        <v>1458</v>
      </c>
      <c r="D825" t="s">
        <v>1458</v>
      </c>
      <c r="E825" t="s">
        <v>1458</v>
      </c>
      <c r="F825" t="s">
        <v>1458</v>
      </c>
      <c r="G825" t="s">
        <v>1458</v>
      </c>
      <c r="H825">
        <v>1</v>
      </c>
      <c r="I825" t="s">
        <v>1458</v>
      </c>
      <c r="J825" t="s">
        <v>1458</v>
      </c>
      <c r="K825" t="s">
        <v>1458</v>
      </c>
      <c r="L825" t="s">
        <v>1458</v>
      </c>
      <c r="M825" t="s">
        <v>1458</v>
      </c>
      <c r="N825" t="s">
        <v>1458</v>
      </c>
      <c r="O825">
        <v>1</v>
      </c>
    </row>
    <row r="826" spans="1:15">
      <c r="A826" t="s">
        <v>2289</v>
      </c>
      <c r="B826" t="str">
        <f t="shared" si="12"/>
        <v>31703</v>
      </c>
      <c r="C826" t="s">
        <v>1458</v>
      </c>
      <c r="D826" t="s">
        <v>1458</v>
      </c>
      <c r="E826" t="s">
        <v>1458</v>
      </c>
      <c r="F826" t="s">
        <v>1458</v>
      </c>
      <c r="G826" t="s">
        <v>1458</v>
      </c>
      <c r="H826" t="s">
        <v>1458</v>
      </c>
      <c r="I826" t="s">
        <v>1458</v>
      </c>
      <c r="J826" t="s">
        <v>1458</v>
      </c>
      <c r="K826" t="s">
        <v>1458</v>
      </c>
      <c r="L826" t="s">
        <v>1458</v>
      </c>
      <c r="M826" t="s">
        <v>1458</v>
      </c>
      <c r="N826" t="s">
        <v>1458</v>
      </c>
      <c r="O826" t="s">
        <v>1458</v>
      </c>
    </row>
    <row r="827" spans="1:15">
      <c r="A827" t="s">
        <v>2290</v>
      </c>
      <c r="B827" t="str">
        <f t="shared" si="12"/>
        <v>31704</v>
      </c>
      <c r="C827" t="s">
        <v>1458</v>
      </c>
      <c r="D827" t="s">
        <v>1458</v>
      </c>
      <c r="E827" t="s">
        <v>1458</v>
      </c>
      <c r="F827" t="s">
        <v>1458</v>
      </c>
      <c r="G827" t="s">
        <v>1458</v>
      </c>
      <c r="H827" t="s">
        <v>1458</v>
      </c>
      <c r="I827" t="s">
        <v>1458</v>
      </c>
      <c r="J827" t="s">
        <v>1458</v>
      </c>
      <c r="K827" t="s">
        <v>1458</v>
      </c>
      <c r="L827" t="s">
        <v>1458</v>
      </c>
      <c r="M827" t="s">
        <v>1458</v>
      </c>
      <c r="N827" t="s">
        <v>1458</v>
      </c>
      <c r="O827" t="s">
        <v>1458</v>
      </c>
    </row>
    <row r="828" spans="1:15">
      <c r="A828" t="s">
        <v>2291</v>
      </c>
      <c r="B828" t="str">
        <f t="shared" si="12"/>
        <v>31704</v>
      </c>
      <c r="C828" t="s">
        <v>1458</v>
      </c>
      <c r="D828" t="s">
        <v>1458</v>
      </c>
      <c r="E828" t="s">
        <v>1458</v>
      </c>
      <c r="F828" t="s">
        <v>1458</v>
      </c>
      <c r="G828" t="s">
        <v>1458</v>
      </c>
      <c r="H828" t="s">
        <v>1458</v>
      </c>
      <c r="I828" t="s">
        <v>1458</v>
      </c>
      <c r="J828" t="s">
        <v>1458</v>
      </c>
      <c r="K828" t="s">
        <v>1458</v>
      </c>
      <c r="L828" t="s">
        <v>1458</v>
      </c>
      <c r="M828" t="s">
        <v>1458</v>
      </c>
      <c r="N828" t="s">
        <v>1458</v>
      </c>
      <c r="O828" t="s">
        <v>1458</v>
      </c>
    </row>
    <row r="829" spans="1:15">
      <c r="A829" t="s">
        <v>2292</v>
      </c>
      <c r="B829" t="str">
        <f t="shared" si="12"/>
        <v>31704</v>
      </c>
      <c r="C829" t="s">
        <v>1458</v>
      </c>
      <c r="D829" t="s">
        <v>1458</v>
      </c>
      <c r="E829" t="s">
        <v>1458</v>
      </c>
      <c r="F829" t="s">
        <v>1458</v>
      </c>
      <c r="G829" t="s">
        <v>1458</v>
      </c>
      <c r="H829" t="s">
        <v>1458</v>
      </c>
      <c r="I829" t="s">
        <v>1458</v>
      </c>
      <c r="J829" t="s">
        <v>1458</v>
      </c>
      <c r="K829" t="s">
        <v>1458</v>
      </c>
      <c r="L829" t="s">
        <v>1458</v>
      </c>
      <c r="M829" t="s">
        <v>1458</v>
      </c>
      <c r="N829" t="s">
        <v>1458</v>
      </c>
      <c r="O829" t="s">
        <v>1458</v>
      </c>
    </row>
    <row r="830" spans="1:15">
      <c r="A830" t="s">
        <v>1624</v>
      </c>
      <c r="B830" t="str">
        <f t="shared" si="12"/>
        <v>31705</v>
      </c>
      <c r="C830" t="s">
        <v>1458</v>
      </c>
      <c r="D830" t="s">
        <v>1458</v>
      </c>
      <c r="E830" t="s">
        <v>1458</v>
      </c>
      <c r="F830" t="s">
        <v>1458</v>
      </c>
      <c r="G830" t="s">
        <v>1458</v>
      </c>
      <c r="H830" t="s">
        <v>1458</v>
      </c>
      <c r="I830">
        <v>1</v>
      </c>
      <c r="J830">
        <v>2</v>
      </c>
      <c r="K830" t="s">
        <v>1458</v>
      </c>
      <c r="L830" t="s">
        <v>1458</v>
      </c>
      <c r="M830" t="s">
        <v>1458</v>
      </c>
      <c r="N830" t="s">
        <v>1458</v>
      </c>
      <c r="O830">
        <v>3</v>
      </c>
    </row>
    <row r="831" spans="1:15">
      <c r="A831" t="s">
        <v>2293</v>
      </c>
      <c r="B831" t="str">
        <f t="shared" si="12"/>
        <v>31705</v>
      </c>
      <c r="C831" t="s">
        <v>1458</v>
      </c>
      <c r="D831" t="s">
        <v>1458</v>
      </c>
      <c r="E831" t="s">
        <v>1458</v>
      </c>
      <c r="F831" t="s">
        <v>1458</v>
      </c>
      <c r="G831" t="s">
        <v>1458</v>
      </c>
      <c r="H831" t="s">
        <v>1458</v>
      </c>
      <c r="I831" t="s">
        <v>1458</v>
      </c>
      <c r="J831" t="s">
        <v>1458</v>
      </c>
      <c r="K831" t="s">
        <v>1458</v>
      </c>
      <c r="L831" t="s">
        <v>1458</v>
      </c>
      <c r="M831" t="s">
        <v>1458</v>
      </c>
      <c r="N831" t="s">
        <v>1458</v>
      </c>
      <c r="O831" t="s">
        <v>1458</v>
      </c>
    </row>
    <row r="832" spans="1:15">
      <c r="A832" t="s">
        <v>2294</v>
      </c>
      <c r="B832" t="str">
        <f t="shared" si="12"/>
        <v>31705</v>
      </c>
      <c r="C832" t="s">
        <v>1458</v>
      </c>
      <c r="D832" t="s">
        <v>1458</v>
      </c>
      <c r="E832" t="s">
        <v>1458</v>
      </c>
      <c r="F832" t="s">
        <v>1458</v>
      </c>
      <c r="G832" t="s">
        <v>1458</v>
      </c>
      <c r="H832" t="s">
        <v>1458</v>
      </c>
      <c r="I832" t="s">
        <v>1458</v>
      </c>
      <c r="J832" t="s">
        <v>1458</v>
      </c>
      <c r="K832" t="s">
        <v>1458</v>
      </c>
      <c r="L832" t="s">
        <v>1458</v>
      </c>
      <c r="M832" t="s">
        <v>1458</v>
      </c>
      <c r="N832" t="s">
        <v>1458</v>
      </c>
      <c r="O832" t="s">
        <v>1458</v>
      </c>
    </row>
    <row r="833" spans="1:15">
      <c r="A833" t="s">
        <v>2295</v>
      </c>
      <c r="B833" t="str">
        <f t="shared" si="12"/>
        <v>31706</v>
      </c>
      <c r="C833" t="s">
        <v>1458</v>
      </c>
      <c r="D833" t="s">
        <v>1458</v>
      </c>
      <c r="E833" t="s">
        <v>1458</v>
      </c>
      <c r="F833" t="s">
        <v>1458</v>
      </c>
      <c r="G833" t="s">
        <v>1458</v>
      </c>
      <c r="H833" t="s">
        <v>1458</v>
      </c>
      <c r="I833" t="s">
        <v>1458</v>
      </c>
      <c r="J833" t="s">
        <v>1458</v>
      </c>
      <c r="K833" t="s">
        <v>1458</v>
      </c>
      <c r="L833" t="s">
        <v>1458</v>
      </c>
      <c r="M833" t="s">
        <v>1458</v>
      </c>
      <c r="N833" t="s">
        <v>1458</v>
      </c>
      <c r="O833" t="s">
        <v>1458</v>
      </c>
    </row>
    <row r="834" spans="1:15">
      <c r="A834" t="s">
        <v>1625</v>
      </c>
      <c r="B834" t="str">
        <f t="shared" si="12"/>
        <v>31706</v>
      </c>
      <c r="C834" t="s">
        <v>1458</v>
      </c>
      <c r="D834" t="s">
        <v>1458</v>
      </c>
      <c r="E834" t="s">
        <v>1458</v>
      </c>
      <c r="F834" t="s">
        <v>1458</v>
      </c>
      <c r="G834" t="s">
        <v>1458</v>
      </c>
      <c r="H834" t="s">
        <v>1458</v>
      </c>
      <c r="I834" t="s">
        <v>1458</v>
      </c>
      <c r="J834" t="s">
        <v>1458</v>
      </c>
      <c r="K834" t="s">
        <v>1458</v>
      </c>
      <c r="L834" t="s">
        <v>1458</v>
      </c>
      <c r="M834" t="s">
        <v>1458</v>
      </c>
      <c r="N834" t="s">
        <v>1458</v>
      </c>
      <c r="O834" t="s">
        <v>1458</v>
      </c>
    </row>
    <row r="835" spans="1:15">
      <c r="A835" t="s">
        <v>2296</v>
      </c>
      <c r="B835" t="str">
        <f t="shared" ref="B835:B854" si="13">MID(A835,1,5)</f>
        <v>31707</v>
      </c>
      <c r="C835" t="s">
        <v>1458</v>
      </c>
      <c r="D835" t="s">
        <v>1458</v>
      </c>
      <c r="E835" t="s">
        <v>1458</v>
      </c>
      <c r="F835" t="s">
        <v>1458</v>
      </c>
      <c r="G835" t="s">
        <v>1458</v>
      </c>
      <c r="H835" t="s">
        <v>1458</v>
      </c>
      <c r="I835" t="s">
        <v>1458</v>
      </c>
      <c r="J835" t="s">
        <v>1458</v>
      </c>
      <c r="K835" t="s">
        <v>1458</v>
      </c>
      <c r="L835" t="s">
        <v>1458</v>
      </c>
      <c r="M835" t="s">
        <v>1458</v>
      </c>
      <c r="N835" t="s">
        <v>1458</v>
      </c>
      <c r="O835" t="s">
        <v>1458</v>
      </c>
    </row>
    <row r="836" spans="1:15">
      <c r="A836" t="s">
        <v>2297</v>
      </c>
      <c r="B836" t="str">
        <f t="shared" si="13"/>
        <v>31707</v>
      </c>
      <c r="C836" t="s">
        <v>1458</v>
      </c>
      <c r="D836" t="s">
        <v>1458</v>
      </c>
      <c r="E836" t="s">
        <v>1458</v>
      </c>
      <c r="F836" t="s">
        <v>1458</v>
      </c>
      <c r="G836" t="s">
        <v>1458</v>
      </c>
      <c r="H836" t="s">
        <v>1458</v>
      </c>
      <c r="I836" t="s">
        <v>1458</v>
      </c>
      <c r="J836" t="s">
        <v>1458</v>
      </c>
      <c r="K836" t="s">
        <v>1458</v>
      </c>
      <c r="L836" t="s">
        <v>1458</v>
      </c>
      <c r="M836" t="s">
        <v>1458</v>
      </c>
      <c r="N836" t="s">
        <v>1458</v>
      </c>
      <c r="O836" t="s">
        <v>1458</v>
      </c>
    </row>
    <row r="837" spans="1:15">
      <c r="A837" t="s">
        <v>2298</v>
      </c>
      <c r="B837" t="str">
        <f t="shared" si="13"/>
        <v>31708</v>
      </c>
      <c r="C837" t="s">
        <v>1458</v>
      </c>
      <c r="D837" t="s">
        <v>1458</v>
      </c>
      <c r="E837" t="s">
        <v>1458</v>
      </c>
      <c r="F837" t="s">
        <v>1458</v>
      </c>
      <c r="G837" t="s">
        <v>1458</v>
      </c>
      <c r="H837" t="s">
        <v>1458</v>
      </c>
      <c r="I837" t="s">
        <v>1458</v>
      </c>
      <c r="J837" t="s">
        <v>1458</v>
      </c>
      <c r="K837" t="s">
        <v>1458</v>
      </c>
      <c r="L837" t="s">
        <v>1458</v>
      </c>
      <c r="M837" t="s">
        <v>1458</v>
      </c>
      <c r="N837" t="s">
        <v>1458</v>
      </c>
      <c r="O837" t="s">
        <v>1458</v>
      </c>
    </row>
    <row r="838" spans="1:15">
      <c r="A838" t="s">
        <v>2299</v>
      </c>
      <c r="B838" t="str">
        <f t="shared" si="13"/>
        <v>31709</v>
      </c>
      <c r="C838" t="s">
        <v>1458</v>
      </c>
      <c r="D838" t="s">
        <v>1458</v>
      </c>
      <c r="E838" t="s">
        <v>1458</v>
      </c>
      <c r="F838" t="s">
        <v>1458</v>
      </c>
      <c r="G838" t="s">
        <v>1458</v>
      </c>
      <c r="H838" t="s">
        <v>1458</v>
      </c>
      <c r="I838" t="s">
        <v>1458</v>
      </c>
      <c r="J838" t="s">
        <v>1458</v>
      </c>
      <c r="K838" t="s">
        <v>1458</v>
      </c>
      <c r="L838" t="s">
        <v>1458</v>
      </c>
      <c r="M838" t="s">
        <v>1458</v>
      </c>
      <c r="N838" t="s">
        <v>1458</v>
      </c>
      <c r="O838" t="s">
        <v>1458</v>
      </c>
    </row>
    <row r="839" spans="1:15">
      <c r="A839" t="s">
        <v>2300</v>
      </c>
      <c r="B839" t="str">
        <f t="shared" si="13"/>
        <v>31710</v>
      </c>
      <c r="C839" t="s">
        <v>1458</v>
      </c>
      <c r="D839" t="s">
        <v>1458</v>
      </c>
      <c r="E839" t="s">
        <v>1458</v>
      </c>
      <c r="F839" t="s">
        <v>1458</v>
      </c>
      <c r="G839" t="s">
        <v>1458</v>
      </c>
      <c r="H839" t="s">
        <v>1458</v>
      </c>
      <c r="I839" t="s">
        <v>1458</v>
      </c>
      <c r="J839" t="s">
        <v>1458</v>
      </c>
      <c r="K839" t="s">
        <v>1458</v>
      </c>
      <c r="L839" t="s">
        <v>1458</v>
      </c>
      <c r="M839" t="s">
        <v>1458</v>
      </c>
      <c r="N839" t="s">
        <v>1458</v>
      </c>
      <c r="O839" t="s">
        <v>1458</v>
      </c>
    </row>
    <row r="840" spans="1:15">
      <c r="A840" t="s">
        <v>2301</v>
      </c>
      <c r="B840" t="str">
        <f t="shared" si="13"/>
        <v>31710</v>
      </c>
      <c r="C840" t="s">
        <v>1458</v>
      </c>
      <c r="D840" t="s">
        <v>1458</v>
      </c>
      <c r="E840" t="s">
        <v>1458</v>
      </c>
      <c r="F840" t="s">
        <v>1458</v>
      </c>
      <c r="G840" t="s">
        <v>1458</v>
      </c>
      <c r="H840" t="s">
        <v>1458</v>
      </c>
      <c r="I840" t="s">
        <v>1458</v>
      </c>
      <c r="J840" t="s">
        <v>1458</v>
      </c>
      <c r="K840" t="s">
        <v>1458</v>
      </c>
      <c r="L840" t="s">
        <v>1458</v>
      </c>
      <c r="M840" t="s">
        <v>1458</v>
      </c>
      <c r="N840" t="s">
        <v>1458</v>
      </c>
      <c r="O840" t="s">
        <v>1458</v>
      </c>
    </row>
    <row r="841" spans="1:15">
      <c r="A841" t="s">
        <v>2302</v>
      </c>
      <c r="B841" t="str">
        <f t="shared" si="13"/>
        <v>31710</v>
      </c>
      <c r="C841" t="s">
        <v>1458</v>
      </c>
      <c r="D841" t="s">
        <v>1458</v>
      </c>
      <c r="E841" t="s">
        <v>1458</v>
      </c>
      <c r="F841" t="s">
        <v>1458</v>
      </c>
      <c r="G841" t="s">
        <v>1458</v>
      </c>
      <c r="H841" t="s">
        <v>1458</v>
      </c>
      <c r="I841" t="s">
        <v>1458</v>
      </c>
      <c r="J841" t="s">
        <v>1458</v>
      </c>
      <c r="K841" t="s">
        <v>1458</v>
      </c>
      <c r="L841" t="s">
        <v>1458</v>
      </c>
      <c r="M841" t="s">
        <v>1458</v>
      </c>
      <c r="N841" t="s">
        <v>1458</v>
      </c>
      <c r="O841" t="s">
        <v>1458</v>
      </c>
    </row>
    <row r="842" spans="1:15">
      <c r="A842" t="s">
        <v>2303</v>
      </c>
      <c r="B842" t="str">
        <f t="shared" si="13"/>
        <v>31711</v>
      </c>
      <c r="C842" t="s">
        <v>1458</v>
      </c>
      <c r="D842" t="s">
        <v>1458</v>
      </c>
      <c r="E842" t="s">
        <v>1458</v>
      </c>
      <c r="F842" t="s">
        <v>1458</v>
      </c>
      <c r="G842" t="s">
        <v>1458</v>
      </c>
      <c r="H842" t="s">
        <v>1458</v>
      </c>
      <c r="I842" t="s">
        <v>1458</v>
      </c>
      <c r="J842" t="s">
        <v>1458</v>
      </c>
      <c r="K842" t="s">
        <v>1458</v>
      </c>
      <c r="L842" t="s">
        <v>1458</v>
      </c>
      <c r="M842" t="s">
        <v>1458</v>
      </c>
      <c r="N842" t="s">
        <v>1458</v>
      </c>
      <c r="O842" t="s">
        <v>1458</v>
      </c>
    </row>
    <row r="843" spans="1:15">
      <c r="A843" t="s">
        <v>2304</v>
      </c>
      <c r="B843" t="str">
        <f t="shared" si="13"/>
        <v>31711</v>
      </c>
      <c r="C843" t="s">
        <v>1458</v>
      </c>
      <c r="D843" t="s">
        <v>1458</v>
      </c>
      <c r="E843" t="s">
        <v>1458</v>
      </c>
      <c r="F843" t="s">
        <v>1458</v>
      </c>
      <c r="G843" t="s">
        <v>1458</v>
      </c>
      <c r="H843" t="s">
        <v>1458</v>
      </c>
      <c r="I843" t="s">
        <v>1458</v>
      </c>
      <c r="J843" t="s">
        <v>1458</v>
      </c>
      <c r="K843" t="s">
        <v>1458</v>
      </c>
      <c r="L843" t="s">
        <v>1458</v>
      </c>
      <c r="M843" t="s">
        <v>1458</v>
      </c>
      <c r="N843" t="s">
        <v>1458</v>
      </c>
      <c r="O843" t="s">
        <v>1458</v>
      </c>
    </row>
    <row r="844" spans="1:15">
      <c r="A844" t="s">
        <v>2305</v>
      </c>
      <c r="B844" t="str">
        <f t="shared" si="13"/>
        <v>31712</v>
      </c>
      <c r="C844" t="s">
        <v>1458</v>
      </c>
      <c r="D844" t="s">
        <v>1458</v>
      </c>
      <c r="E844" t="s">
        <v>1458</v>
      </c>
      <c r="F844" t="s">
        <v>1458</v>
      </c>
      <c r="G844" t="s">
        <v>1458</v>
      </c>
      <c r="H844" t="s">
        <v>1458</v>
      </c>
      <c r="I844" t="s">
        <v>1458</v>
      </c>
      <c r="J844" t="s">
        <v>1458</v>
      </c>
      <c r="K844" t="s">
        <v>1458</v>
      </c>
      <c r="L844" t="s">
        <v>1458</v>
      </c>
      <c r="M844" t="s">
        <v>1458</v>
      </c>
      <c r="N844" t="s">
        <v>1458</v>
      </c>
      <c r="O844" t="s">
        <v>1458</v>
      </c>
    </row>
    <row r="845" spans="1:15">
      <c r="A845" t="s">
        <v>1626</v>
      </c>
      <c r="B845" t="str">
        <f t="shared" si="13"/>
        <v>31713</v>
      </c>
      <c r="C845" t="s">
        <v>1458</v>
      </c>
      <c r="D845" t="s">
        <v>1458</v>
      </c>
      <c r="E845" t="s">
        <v>1458</v>
      </c>
      <c r="F845" t="s">
        <v>1458</v>
      </c>
      <c r="G845" t="s">
        <v>1458</v>
      </c>
      <c r="H845" t="s">
        <v>1458</v>
      </c>
      <c r="I845">
        <v>1</v>
      </c>
      <c r="J845" t="s">
        <v>1458</v>
      </c>
      <c r="K845" t="s">
        <v>1458</v>
      </c>
      <c r="L845" t="s">
        <v>1458</v>
      </c>
      <c r="M845" t="s">
        <v>1458</v>
      </c>
      <c r="N845" t="s">
        <v>1458</v>
      </c>
      <c r="O845">
        <v>1</v>
      </c>
    </row>
    <row r="846" spans="1:15">
      <c r="A846" t="s">
        <v>1627</v>
      </c>
      <c r="B846" t="str">
        <f t="shared" si="13"/>
        <v>31714</v>
      </c>
      <c r="C846" t="s">
        <v>1458</v>
      </c>
      <c r="D846" t="s">
        <v>1458</v>
      </c>
      <c r="E846" t="s">
        <v>1458</v>
      </c>
      <c r="F846" t="s">
        <v>1458</v>
      </c>
      <c r="G846" t="s">
        <v>1458</v>
      </c>
      <c r="H846" t="s">
        <v>1458</v>
      </c>
      <c r="I846" t="s">
        <v>1458</v>
      </c>
      <c r="J846" t="s">
        <v>1458</v>
      </c>
      <c r="K846" t="s">
        <v>1458</v>
      </c>
      <c r="L846" t="s">
        <v>1458</v>
      </c>
      <c r="M846" t="s">
        <v>1458</v>
      </c>
      <c r="N846" t="s">
        <v>1458</v>
      </c>
      <c r="O846" t="s">
        <v>1458</v>
      </c>
    </row>
    <row r="847" spans="1:15">
      <c r="A847" t="s">
        <v>2306</v>
      </c>
      <c r="B847" t="str">
        <f t="shared" si="13"/>
        <v>31715</v>
      </c>
      <c r="C847" t="s">
        <v>1458</v>
      </c>
      <c r="D847" t="s">
        <v>1458</v>
      </c>
      <c r="E847" t="s">
        <v>1458</v>
      </c>
      <c r="F847" t="s">
        <v>1458</v>
      </c>
      <c r="G847" t="s">
        <v>1458</v>
      </c>
      <c r="H847" t="s">
        <v>1458</v>
      </c>
      <c r="I847" t="s">
        <v>1458</v>
      </c>
      <c r="J847" t="s">
        <v>1458</v>
      </c>
      <c r="K847" t="s">
        <v>1458</v>
      </c>
      <c r="L847" t="s">
        <v>1458</v>
      </c>
      <c r="M847" t="s">
        <v>1458</v>
      </c>
      <c r="N847" t="s">
        <v>1458</v>
      </c>
      <c r="O847" t="s">
        <v>1458</v>
      </c>
    </row>
    <row r="848" spans="1:15">
      <c r="A848" t="s">
        <v>2307</v>
      </c>
      <c r="B848" t="str">
        <f t="shared" si="13"/>
        <v>31716</v>
      </c>
      <c r="C848" t="s">
        <v>1458</v>
      </c>
      <c r="D848" t="s">
        <v>1458</v>
      </c>
      <c r="E848" t="s">
        <v>1458</v>
      </c>
      <c r="F848" t="s">
        <v>1458</v>
      </c>
      <c r="G848" t="s">
        <v>1458</v>
      </c>
      <c r="H848" t="s">
        <v>1458</v>
      </c>
      <c r="I848" t="s">
        <v>1458</v>
      </c>
      <c r="J848" t="s">
        <v>1458</v>
      </c>
      <c r="K848" t="s">
        <v>1458</v>
      </c>
      <c r="L848" t="s">
        <v>1458</v>
      </c>
      <c r="M848" t="s">
        <v>1458</v>
      </c>
      <c r="N848" t="s">
        <v>1458</v>
      </c>
      <c r="O848" t="s">
        <v>1458</v>
      </c>
    </row>
    <row r="849" spans="1:15">
      <c r="A849" t="s">
        <v>2308</v>
      </c>
      <c r="B849" t="str">
        <f t="shared" si="13"/>
        <v>31717</v>
      </c>
      <c r="C849" t="s">
        <v>1458</v>
      </c>
      <c r="D849" t="s">
        <v>1458</v>
      </c>
      <c r="E849" t="s">
        <v>1458</v>
      </c>
      <c r="F849" t="s">
        <v>1458</v>
      </c>
      <c r="G849" t="s">
        <v>1458</v>
      </c>
      <c r="H849" t="s">
        <v>1458</v>
      </c>
      <c r="I849" t="s">
        <v>1458</v>
      </c>
      <c r="J849" t="s">
        <v>1458</v>
      </c>
      <c r="K849" t="s">
        <v>1458</v>
      </c>
      <c r="L849" t="s">
        <v>1458</v>
      </c>
      <c r="M849" t="s">
        <v>1458</v>
      </c>
      <c r="N849" t="s">
        <v>1458</v>
      </c>
      <c r="O849" t="s">
        <v>1458</v>
      </c>
    </row>
    <row r="850" spans="1:15">
      <c r="A850" t="s">
        <v>2309</v>
      </c>
      <c r="B850" t="str">
        <f t="shared" si="13"/>
        <v>31718</v>
      </c>
      <c r="C850" t="s">
        <v>1458</v>
      </c>
      <c r="D850" t="s">
        <v>1458</v>
      </c>
      <c r="E850" t="s">
        <v>1458</v>
      </c>
      <c r="F850" t="s">
        <v>1458</v>
      </c>
      <c r="G850" t="s">
        <v>1458</v>
      </c>
      <c r="H850" t="s">
        <v>1458</v>
      </c>
      <c r="I850" t="s">
        <v>1458</v>
      </c>
      <c r="J850" t="s">
        <v>1458</v>
      </c>
      <c r="K850" t="s">
        <v>1458</v>
      </c>
      <c r="L850" t="s">
        <v>1458</v>
      </c>
      <c r="M850" t="s">
        <v>1458</v>
      </c>
      <c r="N850" t="s">
        <v>1458</v>
      </c>
      <c r="O850" t="s">
        <v>1458</v>
      </c>
    </row>
    <row r="851" spans="1:15">
      <c r="A851" t="s">
        <v>1628</v>
      </c>
      <c r="B851" t="str">
        <f t="shared" si="13"/>
        <v>31719</v>
      </c>
      <c r="C851">
        <v>2</v>
      </c>
      <c r="D851" t="s">
        <v>1458</v>
      </c>
      <c r="E851" t="s">
        <v>1458</v>
      </c>
      <c r="F851" t="s">
        <v>1458</v>
      </c>
      <c r="G851">
        <v>2</v>
      </c>
      <c r="H851" t="s">
        <v>1458</v>
      </c>
      <c r="I851" t="s">
        <v>1458</v>
      </c>
      <c r="J851" t="s">
        <v>1458</v>
      </c>
      <c r="K851" t="s">
        <v>1458</v>
      </c>
      <c r="L851" t="s">
        <v>1458</v>
      </c>
      <c r="M851" t="s">
        <v>1458</v>
      </c>
      <c r="N851">
        <v>1</v>
      </c>
      <c r="O851">
        <v>5</v>
      </c>
    </row>
    <row r="852" spans="1:15">
      <c r="A852" t="s">
        <v>1629</v>
      </c>
      <c r="B852" t="str">
        <f t="shared" si="13"/>
        <v>31720</v>
      </c>
      <c r="C852" t="s">
        <v>1458</v>
      </c>
      <c r="D852">
        <v>1</v>
      </c>
      <c r="E852" t="s">
        <v>1458</v>
      </c>
      <c r="F852" t="s">
        <v>1458</v>
      </c>
      <c r="G852" t="s">
        <v>1458</v>
      </c>
      <c r="H852" t="s">
        <v>1458</v>
      </c>
      <c r="I852" t="s">
        <v>1458</v>
      </c>
      <c r="J852" t="s">
        <v>1458</v>
      </c>
      <c r="K852" t="s">
        <v>1458</v>
      </c>
      <c r="L852" t="s">
        <v>1458</v>
      </c>
      <c r="M852" t="s">
        <v>1458</v>
      </c>
      <c r="N852" t="s">
        <v>1458</v>
      </c>
      <c r="O852">
        <v>1</v>
      </c>
    </row>
    <row r="853" spans="1:15">
      <c r="A853" t="s">
        <v>2310</v>
      </c>
      <c r="B853" t="str">
        <f t="shared" si="13"/>
        <v>31721</v>
      </c>
      <c r="C853" t="s">
        <v>1458</v>
      </c>
      <c r="D853" t="s">
        <v>1458</v>
      </c>
      <c r="E853" t="s">
        <v>1458</v>
      </c>
      <c r="F853" t="s">
        <v>1458</v>
      </c>
      <c r="G853" t="s">
        <v>1458</v>
      </c>
      <c r="H853" t="s">
        <v>1458</v>
      </c>
      <c r="I853" t="s">
        <v>1458</v>
      </c>
      <c r="J853" t="s">
        <v>1458</v>
      </c>
      <c r="K853" t="s">
        <v>1458</v>
      </c>
      <c r="L853" t="s">
        <v>1458</v>
      </c>
      <c r="M853" t="s">
        <v>1458</v>
      </c>
      <c r="N853" t="s">
        <v>1458</v>
      </c>
      <c r="O853" t="s">
        <v>1458</v>
      </c>
    </row>
    <row r="854" spans="1:15">
      <c r="A854" t="s">
        <v>2311</v>
      </c>
      <c r="B854" t="str">
        <f t="shared" si="13"/>
        <v>31722</v>
      </c>
      <c r="C854" t="s">
        <v>1458</v>
      </c>
      <c r="D854" t="s">
        <v>1458</v>
      </c>
      <c r="E854" t="s">
        <v>1458</v>
      </c>
      <c r="F854" t="s">
        <v>1458</v>
      </c>
      <c r="G854" t="s">
        <v>1458</v>
      </c>
      <c r="H854" t="s">
        <v>1458</v>
      </c>
      <c r="I854" t="s">
        <v>1458</v>
      </c>
      <c r="J854" t="s">
        <v>1458</v>
      </c>
      <c r="K854" t="s">
        <v>1458</v>
      </c>
      <c r="L854" t="s">
        <v>1458</v>
      </c>
      <c r="M854" t="s">
        <v>1458</v>
      </c>
      <c r="N854" t="s">
        <v>1458</v>
      </c>
      <c r="O854" t="s">
        <v>1458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1000"/>
  <sheetViews>
    <sheetView workbookViewId="0">
      <selection activeCell="D10" sqref="D10"/>
    </sheetView>
  </sheetViews>
  <sheetFormatPr defaultColWidth="14.453125" defaultRowHeight="15" customHeight="1"/>
  <cols>
    <col min="1" max="1" width="18" customWidth="1"/>
    <col min="2" max="2" width="26" customWidth="1"/>
    <col min="6" max="6" width="35.1796875" customWidth="1"/>
  </cols>
  <sheetData>
    <row r="1" spans="1:6" ht="15" customHeight="1">
      <c r="A1" s="1" t="s">
        <v>1</v>
      </c>
      <c r="B1" s="2" t="s">
        <v>2313</v>
      </c>
      <c r="C1" s="3" t="s">
        <v>2314</v>
      </c>
      <c r="D1" s="3" t="s">
        <v>2315</v>
      </c>
      <c r="E1" s="3" t="s">
        <v>2316</v>
      </c>
      <c r="F1" s="4" t="s">
        <v>12</v>
      </c>
    </row>
    <row r="2" spans="1:6" ht="15" customHeight="1">
      <c r="A2" s="5">
        <v>3100104</v>
      </c>
      <c r="B2" s="2" t="s">
        <v>50</v>
      </c>
      <c r="C2" s="3">
        <v>0</v>
      </c>
      <c r="D2" s="3">
        <v>0</v>
      </c>
      <c r="E2" s="3">
        <v>9</v>
      </c>
      <c r="F2" s="6" t="s">
        <v>54</v>
      </c>
    </row>
    <row r="3" spans="1:6" ht="15" customHeight="1">
      <c r="A3" s="5">
        <v>3100203</v>
      </c>
      <c r="B3" s="2" t="s">
        <v>55</v>
      </c>
      <c r="C3" s="3">
        <v>0</v>
      </c>
      <c r="D3" s="3">
        <v>0</v>
      </c>
      <c r="E3" s="3">
        <v>0</v>
      </c>
      <c r="F3" s="6" t="s">
        <v>57</v>
      </c>
    </row>
    <row r="4" spans="1:6" ht="15" customHeight="1">
      <c r="A4" s="5">
        <v>3100302</v>
      </c>
      <c r="B4" s="2" t="s">
        <v>58</v>
      </c>
      <c r="C4" s="3">
        <v>0</v>
      </c>
      <c r="D4" s="3">
        <v>0</v>
      </c>
      <c r="E4" s="3">
        <v>0</v>
      </c>
      <c r="F4" s="6" t="s">
        <v>62</v>
      </c>
    </row>
    <row r="5" spans="1:6" ht="15" customHeight="1">
      <c r="A5" s="5">
        <v>3100401</v>
      </c>
      <c r="B5" s="2" t="s">
        <v>63</v>
      </c>
      <c r="C5" s="3">
        <v>3</v>
      </c>
      <c r="D5" s="3">
        <v>12</v>
      </c>
      <c r="E5" s="3">
        <v>0</v>
      </c>
      <c r="F5" s="6" t="s">
        <v>62</v>
      </c>
    </row>
    <row r="6" spans="1:6" ht="15" customHeight="1">
      <c r="A6" s="5">
        <v>3100500</v>
      </c>
      <c r="B6" s="2" t="s">
        <v>65</v>
      </c>
      <c r="C6" s="3">
        <v>8</v>
      </c>
      <c r="D6" s="3">
        <v>17</v>
      </c>
      <c r="E6" s="3">
        <v>21</v>
      </c>
      <c r="F6" s="6" t="s">
        <v>67</v>
      </c>
    </row>
    <row r="7" spans="1:6" ht="15" customHeight="1">
      <c r="A7" s="5">
        <v>3100609</v>
      </c>
      <c r="B7" s="2" t="s">
        <v>68</v>
      </c>
      <c r="C7" s="3">
        <v>1</v>
      </c>
      <c r="D7" s="3">
        <v>0</v>
      </c>
      <c r="E7" s="3">
        <v>2</v>
      </c>
      <c r="F7" s="6" t="s">
        <v>67</v>
      </c>
    </row>
    <row r="8" spans="1:6" ht="15" customHeight="1">
      <c r="A8" s="5">
        <v>3100708</v>
      </c>
      <c r="B8" s="2" t="s">
        <v>71</v>
      </c>
      <c r="C8" s="3">
        <v>0</v>
      </c>
      <c r="D8" s="3">
        <v>0</v>
      </c>
      <c r="E8" s="3">
        <v>0</v>
      </c>
      <c r="F8" s="6" t="s">
        <v>54</v>
      </c>
    </row>
    <row r="9" spans="1:6" ht="15" customHeight="1">
      <c r="A9" s="5">
        <v>3100807</v>
      </c>
      <c r="B9" s="2" t="s">
        <v>74</v>
      </c>
      <c r="C9" s="3">
        <v>0</v>
      </c>
      <c r="D9" s="3">
        <v>0</v>
      </c>
      <c r="E9" s="3">
        <v>0</v>
      </c>
      <c r="F9" s="6" t="s">
        <v>76</v>
      </c>
    </row>
    <row r="10" spans="1:6" ht="15" customHeight="1">
      <c r="A10" s="5">
        <v>3100906</v>
      </c>
      <c r="B10" s="2" t="s">
        <v>77</v>
      </c>
      <c r="C10" s="3">
        <v>1</v>
      </c>
      <c r="D10" s="3">
        <v>2</v>
      </c>
      <c r="E10" s="3">
        <v>12</v>
      </c>
      <c r="F10" s="6" t="s">
        <v>80</v>
      </c>
    </row>
    <row r="11" spans="1:6" ht="15" customHeight="1">
      <c r="A11" s="5">
        <v>3101003</v>
      </c>
      <c r="B11" s="2" t="s">
        <v>81</v>
      </c>
      <c r="C11" s="3">
        <v>0</v>
      </c>
      <c r="D11" s="3">
        <v>0</v>
      </c>
      <c r="E11" s="3">
        <v>0</v>
      </c>
      <c r="F11" s="6" t="s">
        <v>83</v>
      </c>
    </row>
    <row r="12" spans="1:6" ht="15" customHeight="1">
      <c r="A12" s="5">
        <v>3101102</v>
      </c>
      <c r="B12" s="2" t="s">
        <v>84</v>
      </c>
      <c r="C12" s="3">
        <v>1</v>
      </c>
      <c r="D12" s="3">
        <v>0</v>
      </c>
      <c r="E12" s="3">
        <v>0</v>
      </c>
      <c r="F12" s="6" t="s">
        <v>67</v>
      </c>
    </row>
    <row r="13" spans="1:6" ht="15" customHeight="1">
      <c r="A13" s="5">
        <v>3101201</v>
      </c>
      <c r="B13" s="2" t="s">
        <v>87</v>
      </c>
      <c r="C13" s="3">
        <v>0</v>
      </c>
      <c r="D13" s="3">
        <v>0</v>
      </c>
      <c r="E13" s="3">
        <v>0</v>
      </c>
      <c r="F13" s="6" t="s">
        <v>89</v>
      </c>
    </row>
    <row r="14" spans="1:6" ht="15" customHeight="1">
      <c r="A14" s="5">
        <v>3101300</v>
      </c>
      <c r="B14" s="2" t="s">
        <v>90</v>
      </c>
      <c r="C14" s="3">
        <v>0</v>
      </c>
      <c r="D14" s="3">
        <v>0</v>
      </c>
      <c r="E14" s="3">
        <v>0</v>
      </c>
      <c r="F14" s="6" t="s">
        <v>89</v>
      </c>
    </row>
    <row r="15" spans="1:6" ht="15" customHeight="1">
      <c r="A15" s="5">
        <v>3101409</v>
      </c>
      <c r="B15" s="2" t="s">
        <v>92</v>
      </c>
      <c r="C15" s="3">
        <v>0</v>
      </c>
      <c r="D15" s="3">
        <v>0</v>
      </c>
      <c r="E15" s="3">
        <v>0</v>
      </c>
      <c r="F15" s="6" t="s">
        <v>89</v>
      </c>
    </row>
    <row r="16" spans="1:6" ht="15" customHeight="1">
      <c r="A16" s="5">
        <v>3101508</v>
      </c>
      <c r="B16" s="2" t="s">
        <v>94</v>
      </c>
      <c r="C16" s="3">
        <v>0</v>
      </c>
      <c r="D16" s="3">
        <v>0</v>
      </c>
      <c r="E16" s="3">
        <v>0</v>
      </c>
      <c r="F16" s="6" t="s">
        <v>62</v>
      </c>
    </row>
    <row r="17" spans="1:6" ht="15" customHeight="1">
      <c r="A17" s="5">
        <v>3101607</v>
      </c>
      <c r="B17" s="2" t="s">
        <v>95</v>
      </c>
      <c r="C17" s="3">
        <v>0</v>
      </c>
      <c r="D17" s="3">
        <v>0</v>
      </c>
      <c r="E17" s="3">
        <v>0</v>
      </c>
      <c r="F17" s="6" t="s">
        <v>89</v>
      </c>
    </row>
    <row r="18" spans="1:6" ht="15" customHeight="1">
      <c r="A18" s="5">
        <v>3101631</v>
      </c>
      <c r="B18" s="2" t="s">
        <v>98</v>
      </c>
      <c r="C18" s="3">
        <v>0</v>
      </c>
      <c r="D18" s="3">
        <v>0</v>
      </c>
      <c r="E18" s="3">
        <v>0</v>
      </c>
      <c r="F18" s="6" t="s">
        <v>100</v>
      </c>
    </row>
    <row r="19" spans="1:6" ht="15" customHeight="1">
      <c r="A19" s="5">
        <v>3101706</v>
      </c>
      <c r="B19" s="2" t="s">
        <v>101</v>
      </c>
      <c r="C19" s="3">
        <v>2</v>
      </c>
      <c r="D19" s="3">
        <v>0</v>
      </c>
      <c r="E19" s="3">
        <v>0</v>
      </c>
      <c r="F19" s="6" t="s">
        <v>103</v>
      </c>
    </row>
    <row r="20" spans="1:6" ht="15" customHeight="1">
      <c r="A20" s="5">
        <v>3101805</v>
      </c>
      <c r="B20" s="2" t="s">
        <v>104</v>
      </c>
      <c r="C20" s="3">
        <v>0</v>
      </c>
      <c r="D20" s="3">
        <v>1</v>
      </c>
      <c r="E20" s="3">
        <v>0</v>
      </c>
      <c r="F20" s="6" t="s">
        <v>67</v>
      </c>
    </row>
    <row r="21" spans="1:6" ht="15" customHeight="1">
      <c r="A21" s="5">
        <v>3101904</v>
      </c>
      <c r="B21" s="2" t="s">
        <v>105</v>
      </c>
      <c r="C21" s="3">
        <v>0</v>
      </c>
      <c r="D21" s="3">
        <v>0</v>
      </c>
      <c r="E21" s="3">
        <v>0</v>
      </c>
      <c r="F21" s="6" t="s">
        <v>89</v>
      </c>
    </row>
    <row r="22" spans="1:6" ht="15" customHeight="1">
      <c r="A22" s="5">
        <v>3102001</v>
      </c>
      <c r="B22" s="2" t="s">
        <v>107</v>
      </c>
      <c r="C22" s="3">
        <v>0</v>
      </c>
      <c r="D22" s="3">
        <v>0</v>
      </c>
      <c r="E22" s="3">
        <v>0</v>
      </c>
      <c r="F22" s="6" t="s">
        <v>89</v>
      </c>
    </row>
    <row r="23" spans="1:6" ht="15" customHeight="1">
      <c r="A23" s="5">
        <v>3102050</v>
      </c>
      <c r="B23" s="2" t="s">
        <v>108</v>
      </c>
      <c r="C23" s="3">
        <v>0</v>
      </c>
      <c r="D23" s="3">
        <v>0</v>
      </c>
      <c r="E23" s="3">
        <v>1</v>
      </c>
      <c r="F23" s="6" t="s">
        <v>62</v>
      </c>
    </row>
    <row r="24" spans="1:6" ht="15" customHeight="1">
      <c r="A24" s="5">
        <v>3153509</v>
      </c>
      <c r="B24" s="2" t="s">
        <v>112</v>
      </c>
      <c r="C24" s="3">
        <v>1</v>
      </c>
      <c r="D24" s="3">
        <v>0</v>
      </c>
      <c r="E24" s="3">
        <v>0</v>
      </c>
      <c r="F24" s="6" t="s">
        <v>62</v>
      </c>
    </row>
    <row r="25" spans="1:6" ht="15" customHeight="1">
      <c r="A25" s="5">
        <v>3102100</v>
      </c>
      <c r="B25" s="2" t="s">
        <v>114</v>
      </c>
      <c r="C25" s="3">
        <v>0</v>
      </c>
      <c r="D25" s="3">
        <v>2</v>
      </c>
      <c r="E25" s="3">
        <v>0</v>
      </c>
      <c r="F25" s="6" t="s">
        <v>62</v>
      </c>
    </row>
    <row r="26" spans="1:6" ht="15" customHeight="1">
      <c r="A26" s="5">
        <v>3102209</v>
      </c>
      <c r="B26" s="2" t="s">
        <v>115</v>
      </c>
      <c r="C26" s="3">
        <v>0</v>
      </c>
      <c r="D26" s="3">
        <v>0</v>
      </c>
      <c r="E26" s="3">
        <v>0</v>
      </c>
      <c r="F26" s="6" t="s">
        <v>67</v>
      </c>
    </row>
    <row r="27" spans="1:6" ht="15" customHeight="1">
      <c r="A27" s="5">
        <v>3102308</v>
      </c>
      <c r="B27" s="2" t="s">
        <v>118</v>
      </c>
      <c r="C27" s="3">
        <v>10</v>
      </c>
      <c r="D27" s="3">
        <v>16</v>
      </c>
      <c r="E27" s="3">
        <v>13</v>
      </c>
      <c r="F27" s="6" t="s">
        <v>117</v>
      </c>
    </row>
    <row r="28" spans="1:6" ht="15" customHeight="1">
      <c r="A28" s="5">
        <v>3102407</v>
      </c>
      <c r="B28" s="2" t="s">
        <v>121</v>
      </c>
      <c r="C28" s="3">
        <v>0</v>
      </c>
      <c r="D28" s="3">
        <v>0</v>
      </c>
      <c r="E28" s="3">
        <v>0</v>
      </c>
      <c r="F28" s="6" t="s">
        <v>117</v>
      </c>
    </row>
    <row r="29" spans="1:6" ht="15" customHeight="1">
      <c r="A29" s="5">
        <v>3102506</v>
      </c>
      <c r="B29" s="2" t="s">
        <v>123</v>
      </c>
      <c r="C29" s="3">
        <v>0</v>
      </c>
      <c r="D29" s="3">
        <v>0</v>
      </c>
      <c r="E29" s="3">
        <v>1</v>
      </c>
      <c r="F29" s="6" t="s">
        <v>62</v>
      </c>
    </row>
    <row r="30" spans="1:6" ht="15" customHeight="1">
      <c r="A30" s="5">
        <v>3102605</v>
      </c>
      <c r="B30" s="2" t="s">
        <v>278</v>
      </c>
      <c r="C30" s="3">
        <v>0</v>
      </c>
      <c r="D30" s="3">
        <v>1</v>
      </c>
      <c r="E30" s="3">
        <v>0</v>
      </c>
      <c r="F30" s="6" t="s">
        <v>89</v>
      </c>
    </row>
    <row r="31" spans="1:6" ht="15" customHeight="1">
      <c r="A31" s="5">
        <v>3102803</v>
      </c>
      <c r="B31" s="2" t="s">
        <v>125</v>
      </c>
      <c r="C31" s="3">
        <v>0</v>
      </c>
      <c r="D31" s="3">
        <v>0</v>
      </c>
      <c r="E31" s="3">
        <v>0</v>
      </c>
      <c r="F31" s="6" t="s">
        <v>89</v>
      </c>
    </row>
    <row r="32" spans="1:6" ht="15" customHeight="1">
      <c r="A32" s="5">
        <v>3102852</v>
      </c>
      <c r="B32" s="2" t="s">
        <v>127</v>
      </c>
      <c r="C32" s="3">
        <v>1</v>
      </c>
      <c r="D32" s="3">
        <v>0</v>
      </c>
      <c r="E32" s="3">
        <v>1</v>
      </c>
      <c r="F32" s="6" t="s">
        <v>103</v>
      </c>
    </row>
    <row r="33" spans="1:6" ht="15" customHeight="1">
      <c r="A33" s="5">
        <v>3102902</v>
      </c>
      <c r="B33" s="2" t="s">
        <v>129</v>
      </c>
      <c r="C33" s="3">
        <v>0</v>
      </c>
      <c r="D33" s="3">
        <v>0</v>
      </c>
      <c r="E33" s="3">
        <v>0</v>
      </c>
      <c r="F33" s="6" t="s">
        <v>100</v>
      </c>
    </row>
    <row r="34" spans="1:6" ht="14.5">
      <c r="A34" s="5">
        <v>3103009</v>
      </c>
      <c r="B34" s="2" t="s">
        <v>131</v>
      </c>
      <c r="C34" s="3">
        <v>0</v>
      </c>
      <c r="D34" s="3">
        <v>3</v>
      </c>
      <c r="E34" s="3">
        <v>8</v>
      </c>
      <c r="F34" s="6" t="s">
        <v>67</v>
      </c>
    </row>
    <row r="35" spans="1:6" ht="14.5">
      <c r="A35" s="5">
        <v>3103108</v>
      </c>
      <c r="B35" s="2" t="s">
        <v>133</v>
      </c>
      <c r="C35" s="3">
        <v>0</v>
      </c>
      <c r="D35" s="3">
        <v>0</v>
      </c>
      <c r="E35" s="3">
        <v>0</v>
      </c>
      <c r="F35" s="6" t="s">
        <v>62</v>
      </c>
    </row>
    <row r="36" spans="1:6" ht="14.5">
      <c r="A36" s="5">
        <v>3103207</v>
      </c>
      <c r="B36" s="2" t="s">
        <v>135</v>
      </c>
      <c r="C36" s="3">
        <v>0</v>
      </c>
      <c r="D36" s="3">
        <v>0</v>
      </c>
      <c r="E36" s="3">
        <v>0</v>
      </c>
      <c r="F36" s="6" t="s">
        <v>117</v>
      </c>
    </row>
    <row r="37" spans="1:6" ht="14.5">
      <c r="A37" s="5">
        <v>3103306</v>
      </c>
      <c r="B37" s="2" t="s">
        <v>138</v>
      </c>
      <c r="C37" s="3">
        <v>0</v>
      </c>
      <c r="D37" s="3">
        <v>0</v>
      </c>
      <c r="E37" s="3">
        <v>0</v>
      </c>
      <c r="F37" s="6" t="s">
        <v>62</v>
      </c>
    </row>
    <row r="38" spans="1:6" ht="14.5">
      <c r="A38" s="5">
        <v>3103405</v>
      </c>
      <c r="B38" s="2" t="s">
        <v>140</v>
      </c>
      <c r="C38" s="3">
        <v>0</v>
      </c>
      <c r="D38" s="3">
        <v>0</v>
      </c>
      <c r="E38" s="3">
        <v>1</v>
      </c>
      <c r="F38" s="6" t="s">
        <v>103</v>
      </c>
    </row>
    <row r="39" spans="1:6" ht="14.5">
      <c r="A39" s="5">
        <v>3103504</v>
      </c>
      <c r="B39" s="2" t="s">
        <v>142</v>
      </c>
      <c r="C39" s="3">
        <v>0</v>
      </c>
      <c r="D39" s="3">
        <v>0</v>
      </c>
      <c r="E39" s="3">
        <v>0</v>
      </c>
      <c r="F39" s="6" t="s">
        <v>54</v>
      </c>
    </row>
    <row r="40" spans="1:6" ht="14.5">
      <c r="A40" s="5">
        <v>3103603</v>
      </c>
      <c r="B40" s="2" t="s">
        <v>145</v>
      </c>
      <c r="C40" s="3">
        <v>0</v>
      </c>
      <c r="D40" s="3">
        <v>0</v>
      </c>
      <c r="E40" s="3">
        <v>0</v>
      </c>
      <c r="F40" s="6" t="s">
        <v>89</v>
      </c>
    </row>
    <row r="41" spans="1:6" ht="14.5">
      <c r="A41" s="5">
        <v>3103702</v>
      </c>
      <c r="B41" s="2" t="s">
        <v>147</v>
      </c>
      <c r="C41" s="3">
        <v>1</v>
      </c>
      <c r="D41" s="3">
        <v>0</v>
      </c>
      <c r="E41" s="3">
        <v>0</v>
      </c>
      <c r="F41" s="6" t="s">
        <v>62</v>
      </c>
    </row>
    <row r="42" spans="1:6" ht="14.5">
      <c r="A42" s="5">
        <v>3103751</v>
      </c>
      <c r="B42" s="2" t="s">
        <v>149</v>
      </c>
      <c r="C42" s="3">
        <v>0</v>
      </c>
      <c r="D42" s="3">
        <v>0</v>
      </c>
      <c r="E42" s="3">
        <v>0</v>
      </c>
      <c r="F42" s="6" t="s">
        <v>54</v>
      </c>
    </row>
    <row r="43" spans="1:6" ht="14.5">
      <c r="A43" s="5">
        <v>3103801</v>
      </c>
      <c r="B43" s="2" t="s">
        <v>152</v>
      </c>
      <c r="C43" s="3">
        <v>0</v>
      </c>
      <c r="D43" s="3">
        <v>0</v>
      </c>
      <c r="E43" s="3">
        <v>0</v>
      </c>
      <c r="F43" s="6" t="s">
        <v>54</v>
      </c>
    </row>
    <row r="44" spans="1:6" ht="14.5">
      <c r="A44" s="5">
        <v>3103900</v>
      </c>
      <c r="B44" s="2" t="s">
        <v>153</v>
      </c>
      <c r="C44" s="3">
        <v>1</v>
      </c>
      <c r="D44" s="3">
        <v>0</v>
      </c>
      <c r="E44" s="3">
        <v>0</v>
      </c>
      <c r="F44" s="6" t="s">
        <v>57</v>
      </c>
    </row>
    <row r="45" spans="1:6" ht="14.5">
      <c r="A45" s="5">
        <v>3104007</v>
      </c>
      <c r="B45" s="2" t="s">
        <v>155</v>
      </c>
      <c r="C45" s="3">
        <v>0</v>
      </c>
      <c r="D45" s="3">
        <v>0</v>
      </c>
      <c r="E45" s="3">
        <v>2</v>
      </c>
      <c r="F45" s="6" t="s">
        <v>54</v>
      </c>
    </row>
    <row r="46" spans="1:6" ht="14.5">
      <c r="A46" s="5">
        <v>3104106</v>
      </c>
      <c r="B46" s="2" t="s">
        <v>158</v>
      </c>
      <c r="C46" s="3">
        <v>0</v>
      </c>
      <c r="D46" s="3">
        <v>0</v>
      </c>
      <c r="E46" s="3">
        <v>0</v>
      </c>
      <c r="F46" s="6" t="s">
        <v>89</v>
      </c>
    </row>
    <row r="47" spans="1:6" ht="14.5">
      <c r="A47" s="5">
        <v>3104205</v>
      </c>
      <c r="B47" s="2" t="s">
        <v>160</v>
      </c>
      <c r="C47" s="3">
        <v>2</v>
      </c>
      <c r="D47" s="3">
        <v>1</v>
      </c>
      <c r="E47" s="3">
        <v>2</v>
      </c>
      <c r="F47" s="6" t="s">
        <v>76</v>
      </c>
    </row>
    <row r="48" spans="1:6" ht="14.5">
      <c r="A48" s="5">
        <v>3104304</v>
      </c>
      <c r="B48" s="2" t="s">
        <v>162</v>
      </c>
      <c r="C48" s="3">
        <v>0</v>
      </c>
      <c r="D48" s="3">
        <v>0</v>
      </c>
      <c r="E48" s="3">
        <v>0</v>
      </c>
      <c r="F48" s="6" t="s">
        <v>89</v>
      </c>
    </row>
    <row r="49" spans="1:6" ht="14.5">
      <c r="A49" s="5">
        <v>3104403</v>
      </c>
      <c r="B49" s="2" t="s">
        <v>164</v>
      </c>
      <c r="C49" s="3">
        <v>0</v>
      </c>
      <c r="D49" s="3">
        <v>0</v>
      </c>
      <c r="E49" s="3">
        <v>0</v>
      </c>
      <c r="F49" s="6" t="s">
        <v>62</v>
      </c>
    </row>
    <row r="50" spans="1:6" ht="14.5">
      <c r="A50" s="5">
        <v>3104452</v>
      </c>
      <c r="B50" s="2" t="s">
        <v>166</v>
      </c>
      <c r="C50" s="3">
        <v>0</v>
      </c>
      <c r="D50" s="3">
        <v>0</v>
      </c>
      <c r="E50" s="3">
        <v>0</v>
      </c>
      <c r="F50" s="6" t="s">
        <v>103</v>
      </c>
    </row>
    <row r="51" spans="1:6" ht="14.5">
      <c r="A51" s="5">
        <v>3104502</v>
      </c>
      <c r="B51" s="2" t="s">
        <v>168</v>
      </c>
      <c r="C51" s="3">
        <v>0</v>
      </c>
      <c r="D51" s="3">
        <v>1</v>
      </c>
      <c r="E51" s="3">
        <v>0</v>
      </c>
      <c r="F51" s="6" t="s">
        <v>170</v>
      </c>
    </row>
    <row r="52" spans="1:6" ht="14.5">
      <c r="A52" s="5">
        <v>3104601</v>
      </c>
      <c r="B52" s="2" t="s">
        <v>171</v>
      </c>
      <c r="C52" s="3">
        <v>0</v>
      </c>
      <c r="D52" s="3">
        <v>5</v>
      </c>
      <c r="E52" s="3">
        <v>4</v>
      </c>
      <c r="F52" s="6" t="s">
        <v>62</v>
      </c>
    </row>
    <row r="53" spans="1:6" ht="14.5">
      <c r="A53" s="5">
        <v>3104700</v>
      </c>
      <c r="B53" s="2" t="s">
        <v>173</v>
      </c>
      <c r="C53" s="3">
        <v>0</v>
      </c>
      <c r="D53" s="3">
        <v>1</v>
      </c>
      <c r="E53" s="3">
        <v>1</v>
      </c>
      <c r="F53" s="6" t="s">
        <v>80</v>
      </c>
    </row>
    <row r="54" spans="1:6" ht="14.5">
      <c r="A54" s="5">
        <v>3104809</v>
      </c>
      <c r="B54" s="2" t="s">
        <v>175</v>
      </c>
      <c r="C54" s="3">
        <v>0</v>
      </c>
      <c r="D54" s="3">
        <v>0</v>
      </c>
      <c r="E54" s="3">
        <v>0</v>
      </c>
      <c r="F54" s="6" t="s">
        <v>57</v>
      </c>
    </row>
    <row r="55" spans="1:6" ht="14.5">
      <c r="A55" s="5">
        <v>3104908</v>
      </c>
      <c r="B55" s="2" t="s">
        <v>177</v>
      </c>
      <c r="C55" s="3">
        <v>0</v>
      </c>
      <c r="D55" s="3">
        <v>0</v>
      </c>
      <c r="E55" s="3">
        <v>0</v>
      </c>
      <c r="F55" s="6" t="s">
        <v>89</v>
      </c>
    </row>
    <row r="56" spans="1:6" ht="14.5">
      <c r="A56" s="5">
        <v>3105004</v>
      </c>
      <c r="B56" s="2" t="s">
        <v>179</v>
      </c>
      <c r="C56" s="3">
        <v>2</v>
      </c>
      <c r="D56" s="3">
        <v>1</v>
      </c>
      <c r="E56" s="3">
        <v>1</v>
      </c>
      <c r="F56" s="6" t="s">
        <v>117</v>
      </c>
    </row>
    <row r="57" spans="1:6" ht="14.5">
      <c r="A57" s="5">
        <v>3105103</v>
      </c>
      <c r="B57" s="2" t="s">
        <v>181</v>
      </c>
      <c r="C57" s="3">
        <v>1</v>
      </c>
      <c r="D57" s="3">
        <v>0</v>
      </c>
      <c r="E57" s="3">
        <v>1</v>
      </c>
      <c r="F57" s="6" t="s">
        <v>76</v>
      </c>
    </row>
    <row r="58" spans="1:6" ht="14.5">
      <c r="A58" s="5">
        <v>3105202</v>
      </c>
      <c r="B58" s="2" t="s">
        <v>182</v>
      </c>
      <c r="C58" s="3">
        <v>0</v>
      </c>
      <c r="D58" s="3">
        <v>0</v>
      </c>
      <c r="E58" s="3">
        <v>0</v>
      </c>
      <c r="F58" s="6" t="s">
        <v>103</v>
      </c>
    </row>
    <row r="59" spans="1:6" ht="14.5">
      <c r="A59" s="5">
        <v>3105301</v>
      </c>
      <c r="B59" s="2" t="s">
        <v>184</v>
      </c>
      <c r="C59" s="3">
        <v>0</v>
      </c>
      <c r="D59" s="3">
        <v>0</v>
      </c>
      <c r="E59" s="3">
        <v>0</v>
      </c>
      <c r="F59" s="6" t="s">
        <v>89</v>
      </c>
    </row>
    <row r="60" spans="1:6" ht="14.5">
      <c r="A60" s="5">
        <v>3105400</v>
      </c>
      <c r="B60" s="2" t="s">
        <v>186</v>
      </c>
      <c r="C60" s="3">
        <v>1</v>
      </c>
      <c r="D60" s="3">
        <v>0</v>
      </c>
      <c r="E60" s="3">
        <v>2</v>
      </c>
      <c r="F60" s="6" t="s">
        <v>117</v>
      </c>
    </row>
    <row r="61" spans="1:6" ht="14.5">
      <c r="A61" s="5">
        <v>3105509</v>
      </c>
      <c r="B61" s="2" t="s">
        <v>188</v>
      </c>
      <c r="C61" s="3">
        <v>0</v>
      </c>
      <c r="D61" s="3">
        <v>0</v>
      </c>
      <c r="E61" s="3">
        <v>0</v>
      </c>
      <c r="F61" s="6" t="s">
        <v>62</v>
      </c>
    </row>
    <row r="62" spans="1:6" ht="14.5">
      <c r="A62" s="5">
        <v>3105608</v>
      </c>
      <c r="B62" s="2" t="s">
        <v>190</v>
      </c>
      <c r="C62" s="3">
        <v>0</v>
      </c>
      <c r="D62" s="3">
        <v>1</v>
      </c>
      <c r="E62" s="3">
        <v>0</v>
      </c>
      <c r="F62" s="6" t="s">
        <v>100</v>
      </c>
    </row>
    <row r="63" spans="1:6" ht="14.5">
      <c r="A63" s="5">
        <v>3105707</v>
      </c>
      <c r="B63" s="2" t="s">
        <v>192</v>
      </c>
      <c r="C63" s="3">
        <v>17</v>
      </c>
      <c r="D63" s="3">
        <v>3</v>
      </c>
      <c r="E63" s="3">
        <v>4</v>
      </c>
      <c r="F63" s="6" t="s">
        <v>62</v>
      </c>
    </row>
    <row r="64" spans="1:6" ht="14.5">
      <c r="A64" s="5">
        <v>3105905</v>
      </c>
      <c r="B64" s="2" t="s">
        <v>194</v>
      </c>
      <c r="C64" s="3">
        <v>0</v>
      </c>
      <c r="D64" s="3">
        <v>0</v>
      </c>
      <c r="E64" s="3">
        <v>0</v>
      </c>
      <c r="F64" s="6" t="s">
        <v>100</v>
      </c>
    </row>
    <row r="65" spans="1:6" ht="14.5">
      <c r="A65" s="5">
        <v>3106002</v>
      </c>
      <c r="B65" s="2" t="s">
        <v>195</v>
      </c>
      <c r="C65" s="3">
        <v>3</v>
      </c>
      <c r="D65" s="3">
        <v>1</v>
      </c>
      <c r="E65" s="3">
        <v>0</v>
      </c>
      <c r="F65" s="6" t="s">
        <v>117</v>
      </c>
    </row>
    <row r="66" spans="1:6" ht="14.5">
      <c r="A66" s="5">
        <v>3106101</v>
      </c>
      <c r="B66" s="2" t="s">
        <v>197</v>
      </c>
      <c r="C66" s="3">
        <v>0</v>
      </c>
      <c r="D66" s="3">
        <v>0</v>
      </c>
      <c r="E66" s="3">
        <v>0</v>
      </c>
      <c r="F66" s="6" t="s">
        <v>62</v>
      </c>
    </row>
    <row r="67" spans="1:6" ht="14.5">
      <c r="A67" s="5">
        <v>3106200</v>
      </c>
      <c r="B67" s="2" t="s">
        <v>199</v>
      </c>
      <c r="C67" s="3">
        <v>15</v>
      </c>
      <c r="D67" s="3">
        <v>15</v>
      </c>
      <c r="E67" s="3">
        <v>9</v>
      </c>
      <c r="F67" s="6" t="s">
        <v>117</v>
      </c>
    </row>
    <row r="68" spans="1:6" ht="14.5">
      <c r="A68" s="5">
        <v>3106309</v>
      </c>
      <c r="B68" s="2" t="s">
        <v>202</v>
      </c>
      <c r="C68" s="3">
        <v>2</v>
      </c>
      <c r="D68" s="3">
        <v>5</v>
      </c>
      <c r="E68" s="3">
        <v>1</v>
      </c>
      <c r="F68" s="6" t="s">
        <v>67</v>
      </c>
    </row>
    <row r="69" spans="1:6" ht="14.5">
      <c r="A69" s="5">
        <v>3106408</v>
      </c>
      <c r="B69" s="2" t="s">
        <v>204</v>
      </c>
      <c r="C69" s="3">
        <v>1</v>
      </c>
      <c r="D69" s="3">
        <v>2</v>
      </c>
      <c r="E69" s="3">
        <v>2</v>
      </c>
      <c r="F69" s="6" t="s">
        <v>117</v>
      </c>
    </row>
    <row r="70" spans="1:6" ht="14.5">
      <c r="A70" s="5">
        <v>3106507</v>
      </c>
      <c r="B70" s="2" t="s">
        <v>206</v>
      </c>
      <c r="C70" s="3">
        <v>0</v>
      </c>
      <c r="D70" s="3">
        <v>0</v>
      </c>
      <c r="E70" s="3">
        <v>0</v>
      </c>
      <c r="F70" s="6" t="s">
        <v>103</v>
      </c>
    </row>
    <row r="71" spans="1:6" ht="14.5">
      <c r="A71" s="5">
        <v>3106655</v>
      </c>
      <c r="B71" s="2" t="s">
        <v>210</v>
      </c>
      <c r="C71" s="3">
        <v>0</v>
      </c>
      <c r="D71" s="3">
        <v>1</v>
      </c>
      <c r="E71" s="3">
        <v>0</v>
      </c>
      <c r="F71" s="6" t="s">
        <v>83</v>
      </c>
    </row>
    <row r="72" spans="1:6" ht="14.5">
      <c r="A72" s="5">
        <v>3106606</v>
      </c>
      <c r="B72" s="2" t="s">
        <v>208</v>
      </c>
      <c r="C72" s="3">
        <v>0</v>
      </c>
      <c r="D72" s="3">
        <v>0</v>
      </c>
      <c r="E72" s="3">
        <v>0</v>
      </c>
      <c r="F72" s="6" t="s">
        <v>80</v>
      </c>
    </row>
    <row r="73" spans="1:6" ht="14.5">
      <c r="A73" s="5">
        <v>3106705</v>
      </c>
      <c r="B73" s="2" t="s">
        <v>212</v>
      </c>
      <c r="C73" s="3">
        <v>4</v>
      </c>
      <c r="D73" s="3">
        <v>1</v>
      </c>
      <c r="E73" s="3">
        <v>1</v>
      </c>
      <c r="F73" s="6" t="s">
        <v>117</v>
      </c>
    </row>
    <row r="74" spans="1:6" ht="14.5">
      <c r="A74" s="5">
        <v>3106804</v>
      </c>
      <c r="B74" s="2" t="s">
        <v>214</v>
      </c>
      <c r="C74" s="3">
        <v>0</v>
      </c>
      <c r="D74" s="3">
        <v>0</v>
      </c>
      <c r="E74" s="3">
        <v>0</v>
      </c>
      <c r="F74" s="6" t="s">
        <v>62</v>
      </c>
    </row>
    <row r="75" spans="1:6" ht="14.5">
      <c r="A75" s="5">
        <v>3106903</v>
      </c>
      <c r="B75" s="2" t="s">
        <v>216</v>
      </c>
      <c r="C75" s="3">
        <v>0</v>
      </c>
      <c r="D75" s="3">
        <v>0</v>
      </c>
      <c r="E75" s="3">
        <v>0</v>
      </c>
      <c r="F75" s="6" t="s">
        <v>62</v>
      </c>
    </row>
    <row r="76" spans="1:6" ht="14.5">
      <c r="A76" s="5">
        <v>3107000</v>
      </c>
      <c r="B76" s="2" t="s">
        <v>219</v>
      </c>
      <c r="C76" s="3">
        <v>0</v>
      </c>
      <c r="D76" s="3">
        <v>0</v>
      </c>
      <c r="E76" s="3">
        <v>0</v>
      </c>
      <c r="F76" s="6" t="s">
        <v>57</v>
      </c>
    </row>
    <row r="77" spans="1:6" ht="14.5">
      <c r="A77" s="5">
        <v>3107109</v>
      </c>
      <c r="B77" s="2" t="s">
        <v>220</v>
      </c>
      <c r="C77" s="3">
        <v>0</v>
      </c>
      <c r="D77" s="3">
        <v>0</v>
      </c>
      <c r="E77" s="3">
        <v>0</v>
      </c>
      <c r="F77" s="6" t="s">
        <v>89</v>
      </c>
    </row>
    <row r="78" spans="1:6" ht="14.5">
      <c r="A78" s="5">
        <v>3107208</v>
      </c>
      <c r="B78" s="2" t="s">
        <v>222</v>
      </c>
      <c r="C78" s="3">
        <v>0</v>
      </c>
      <c r="D78" s="3">
        <v>0</v>
      </c>
      <c r="E78" s="3">
        <v>0</v>
      </c>
      <c r="F78" s="6" t="s">
        <v>89</v>
      </c>
    </row>
    <row r="79" spans="1:6" ht="14.5">
      <c r="A79" s="5">
        <v>3107307</v>
      </c>
      <c r="B79" s="2" t="s">
        <v>224</v>
      </c>
      <c r="C79" s="3">
        <v>0</v>
      </c>
      <c r="D79" s="3">
        <v>0</v>
      </c>
      <c r="E79" s="3">
        <v>0</v>
      </c>
      <c r="F79" s="6" t="s">
        <v>83</v>
      </c>
    </row>
    <row r="80" spans="1:6" ht="14.5">
      <c r="A80" s="5">
        <v>3107406</v>
      </c>
      <c r="B80" s="2" t="s">
        <v>226</v>
      </c>
      <c r="C80" s="3">
        <v>1</v>
      </c>
      <c r="D80" s="3">
        <v>2</v>
      </c>
      <c r="E80" s="3">
        <v>1</v>
      </c>
      <c r="F80" s="6" t="s">
        <v>57</v>
      </c>
    </row>
    <row r="81" spans="1:6" ht="14.5">
      <c r="A81" s="5">
        <v>3107505</v>
      </c>
      <c r="B81" s="2" t="s">
        <v>228</v>
      </c>
      <c r="C81" s="3">
        <v>0</v>
      </c>
      <c r="D81" s="3">
        <v>0</v>
      </c>
      <c r="E81" s="3">
        <v>0</v>
      </c>
      <c r="F81" s="6" t="s">
        <v>89</v>
      </c>
    </row>
    <row r="82" spans="1:6" ht="14.5">
      <c r="A82" s="5">
        <v>3107604</v>
      </c>
      <c r="B82" s="2" t="s">
        <v>230</v>
      </c>
      <c r="C82" s="3">
        <v>0</v>
      </c>
      <c r="D82" s="3">
        <v>0</v>
      </c>
      <c r="E82" s="3">
        <v>0</v>
      </c>
      <c r="F82" s="6" t="s">
        <v>89</v>
      </c>
    </row>
    <row r="83" spans="1:6" ht="14.5">
      <c r="A83" s="5">
        <v>3107703</v>
      </c>
      <c r="B83" s="2" t="s">
        <v>232</v>
      </c>
      <c r="C83" s="3">
        <v>0</v>
      </c>
      <c r="D83" s="3">
        <v>0</v>
      </c>
      <c r="E83" s="3">
        <v>0</v>
      </c>
      <c r="F83" s="6" t="s">
        <v>117</v>
      </c>
    </row>
    <row r="84" spans="1:6" ht="14.5">
      <c r="A84" s="5">
        <v>3107802</v>
      </c>
      <c r="B84" s="2" t="s">
        <v>234</v>
      </c>
      <c r="C84" s="3">
        <v>0</v>
      </c>
      <c r="D84" s="3">
        <v>25</v>
      </c>
      <c r="E84" s="3">
        <v>7</v>
      </c>
      <c r="F84" s="6" t="s">
        <v>67</v>
      </c>
    </row>
    <row r="85" spans="1:6" ht="14.5">
      <c r="A85" s="5">
        <v>3107901</v>
      </c>
      <c r="B85" s="2" t="s">
        <v>236</v>
      </c>
      <c r="C85" s="3">
        <v>0</v>
      </c>
      <c r="D85" s="3">
        <v>0</v>
      </c>
      <c r="E85" s="3">
        <v>0</v>
      </c>
      <c r="F85" s="6" t="s">
        <v>89</v>
      </c>
    </row>
    <row r="86" spans="1:6" ht="14.5">
      <c r="A86" s="5">
        <v>3108008</v>
      </c>
      <c r="B86" s="2" t="s">
        <v>237</v>
      </c>
      <c r="C86" s="3">
        <v>0</v>
      </c>
      <c r="D86" s="3">
        <v>0</v>
      </c>
      <c r="E86" s="3">
        <v>0</v>
      </c>
      <c r="F86" s="6" t="s">
        <v>76</v>
      </c>
    </row>
    <row r="87" spans="1:6" ht="14.5">
      <c r="A87" s="5">
        <v>3108107</v>
      </c>
      <c r="B87" s="2" t="s">
        <v>239</v>
      </c>
      <c r="C87" s="3">
        <v>1</v>
      </c>
      <c r="D87" s="3">
        <v>0</v>
      </c>
      <c r="E87" s="3">
        <v>0</v>
      </c>
      <c r="F87" s="6" t="s">
        <v>117</v>
      </c>
    </row>
    <row r="88" spans="1:6" ht="14.5">
      <c r="A88" s="5">
        <v>3108206</v>
      </c>
      <c r="B88" s="2" t="s">
        <v>241</v>
      </c>
      <c r="C88" s="3">
        <v>0</v>
      </c>
      <c r="D88" s="3">
        <v>0</v>
      </c>
      <c r="E88" s="3">
        <v>0</v>
      </c>
      <c r="F88" s="6" t="s">
        <v>170</v>
      </c>
    </row>
    <row r="89" spans="1:6" ht="14.5">
      <c r="A89" s="5">
        <v>3108255</v>
      </c>
      <c r="B89" s="2" t="s">
        <v>243</v>
      </c>
      <c r="C89" s="3">
        <v>0</v>
      </c>
      <c r="D89" s="3">
        <v>0</v>
      </c>
      <c r="E89" s="3">
        <v>46</v>
      </c>
      <c r="F89" s="6" t="s">
        <v>83</v>
      </c>
    </row>
    <row r="90" spans="1:6" ht="14.5">
      <c r="A90" s="5">
        <v>3108305</v>
      </c>
      <c r="B90" s="2" t="s">
        <v>245</v>
      </c>
      <c r="C90" s="3">
        <v>0</v>
      </c>
      <c r="D90" s="3">
        <v>0</v>
      </c>
      <c r="E90" s="3">
        <v>0</v>
      </c>
      <c r="F90" s="6" t="s">
        <v>89</v>
      </c>
    </row>
    <row r="91" spans="1:6" ht="14.5">
      <c r="A91" s="5">
        <v>3108404</v>
      </c>
      <c r="B91" s="2" t="s">
        <v>246</v>
      </c>
      <c r="C91" s="3">
        <v>0</v>
      </c>
      <c r="D91" s="3">
        <v>0</v>
      </c>
      <c r="E91" s="3">
        <v>0</v>
      </c>
      <c r="F91" s="6" t="s">
        <v>89</v>
      </c>
    </row>
    <row r="92" spans="1:6" ht="14.5">
      <c r="A92" s="5">
        <v>3108503</v>
      </c>
      <c r="B92" s="2" t="s">
        <v>248</v>
      </c>
      <c r="C92" s="3">
        <v>0</v>
      </c>
      <c r="D92" s="3">
        <v>0</v>
      </c>
      <c r="E92" s="3">
        <v>0</v>
      </c>
      <c r="F92" s="6" t="s">
        <v>83</v>
      </c>
    </row>
    <row r="93" spans="1:6" ht="14.5">
      <c r="A93" s="5">
        <v>3108701</v>
      </c>
      <c r="B93" s="2" t="s">
        <v>251</v>
      </c>
      <c r="C93" s="3">
        <v>0</v>
      </c>
      <c r="D93" s="3">
        <v>0</v>
      </c>
      <c r="E93" s="3">
        <v>0</v>
      </c>
      <c r="F93" s="6" t="s">
        <v>62</v>
      </c>
    </row>
    <row r="94" spans="1:6" ht="14.5">
      <c r="A94" s="5">
        <v>3108552</v>
      </c>
      <c r="B94" s="2" t="s">
        <v>253</v>
      </c>
      <c r="C94" s="3">
        <v>0</v>
      </c>
      <c r="D94" s="3">
        <v>0</v>
      </c>
      <c r="E94" s="3">
        <v>0</v>
      </c>
      <c r="F94" s="6" t="s">
        <v>170</v>
      </c>
    </row>
    <row r="95" spans="1:6" ht="14.5">
      <c r="A95" s="5">
        <v>3108602</v>
      </c>
      <c r="B95" s="2" t="s">
        <v>250</v>
      </c>
      <c r="C95" s="3">
        <v>1</v>
      </c>
      <c r="D95" s="3">
        <v>0</v>
      </c>
      <c r="E95" s="3">
        <v>1</v>
      </c>
      <c r="F95" s="6" t="s">
        <v>83</v>
      </c>
    </row>
    <row r="96" spans="1:6" ht="14.5">
      <c r="A96" s="5">
        <v>3108800</v>
      </c>
      <c r="B96" s="2" t="s">
        <v>258</v>
      </c>
      <c r="C96" s="3">
        <v>2</v>
      </c>
      <c r="D96" s="3">
        <v>0</v>
      </c>
      <c r="E96" s="3">
        <v>0</v>
      </c>
      <c r="F96" s="6" t="s">
        <v>89</v>
      </c>
    </row>
    <row r="97" spans="1:6" ht="14.5">
      <c r="A97" s="5">
        <v>3108909</v>
      </c>
      <c r="B97" s="2" t="s">
        <v>256</v>
      </c>
      <c r="C97" s="3">
        <v>0</v>
      </c>
      <c r="D97" s="3">
        <v>0</v>
      </c>
      <c r="E97" s="3">
        <v>0</v>
      </c>
      <c r="F97" s="6" t="s">
        <v>67</v>
      </c>
    </row>
    <row r="98" spans="1:6" ht="14.5">
      <c r="A98" s="5">
        <v>3109006</v>
      </c>
      <c r="B98" s="2" t="s">
        <v>260</v>
      </c>
      <c r="C98" s="3">
        <v>0</v>
      </c>
      <c r="D98" s="3">
        <v>0</v>
      </c>
      <c r="E98" s="3">
        <v>0</v>
      </c>
      <c r="F98" s="6" t="s">
        <v>117</v>
      </c>
    </row>
    <row r="99" spans="1:6" ht="14.5">
      <c r="A99" s="5">
        <v>3109105</v>
      </c>
      <c r="B99" s="2" t="s">
        <v>262</v>
      </c>
      <c r="C99" s="3">
        <v>0</v>
      </c>
      <c r="D99" s="3">
        <v>0</v>
      </c>
      <c r="E99" s="3">
        <v>0</v>
      </c>
      <c r="F99" s="6" t="s">
        <v>89</v>
      </c>
    </row>
    <row r="100" spans="1:6" ht="14.5">
      <c r="A100" s="5">
        <v>3109204</v>
      </c>
      <c r="B100" s="2" t="s">
        <v>264</v>
      </c>
      <c r="C100" s="3">
        <v>0</v>
      </c>
      <c r="D100" s="3">
        <v>0</v>
      </c>
      <c r="E100" s="3">
        <v>0</v>
      </c>
      <c r="F100" s="6" t="s">
        <v>57</v>
      </c>
    </row>
    <row r="101" spans="1:6" ht="14.5">
      <c r="A101" s="5">
        <v>3109253</v>
      </c>
      <c r="B101" s="2" t="s">
        <v>266</v>
      </c>
      <c r="C101" s="3">
        <v>1</v>
      </c>
      <c r="D101" s="3">
        <v>1</v>
      </c>
      <c r="E101" s="3">
        <v>2</v>
      </c>
      <c r="F101" s="6" t="s">
        <v>67</v>
      </c>
    </row>
    <row r="102" spans="1:6" ht="14.5">
      <c r="A102" s="5">
        <v>3109303</v>
      </c>
      <c r="B102" s="2" t="s">
        <v>268</v>
      </c>
      <c r="C102" s="3">
        <v>0</v>
      </c>
      <c r="D102" s="3">
        <v>0</v>
      </c>
      <c r="E102" s="3">
        <v>0</v>
      </c>
      <c r="F102" s="6" t="s">
        <v>170</v>
      </c>
    </row>
    <row r="103" spans="1:6" ht="14.5">
      <c r="A103" s="5">
        <v>3109402</v>
      </c>
      <c r="B103" s="2" t="s">
        <v>270</v>
      </c>
      <c r="C103" s="3">
        <v>1</v>
      </c>
      <c r="D103" s="3">
        <v>0</v>
      </c>
      <c r="E103" s="3">
        <v>0</v>
      </c>
      <c r="F103" s="6" t="s">
        <v>83</v>
      </c>
    </row>
    <row r="104" spans="1:6" ht="14.5">
      <c r="A104" s="5">
        <v>3109451</v>
      </c>
      <c r="B104" s="2" t="s">
        <v>272</v>
      </c>
      <c r="C104" s="3">
        <v>0</v>
      </c>
      <c r="D104" s="3">
        <v>0</v>
      </c>
      <c r="E104" s="3">
        <v>0</v>
      </c>
      <c r="F104" s="6" t="s">
        <v>170</v>
      </c>
    </row>
    <row r="105" spans="1:6" ht="14.5">
      <c r="A105" s="5">
        <v>3109501</v>
      </c>
      <c r="B105" s="2" t="s">
        <v>274</v>
      </c>
      <c r="C105" s="3">
        <v>0</v>
      </c>
      <c r="D105" s="3">
        <v>0</v>
      </c>
      <c r="E105" s="3">
        <v>0</v>
      </c>
      <c r="F105" s="6" t="s">
        <v>89</v>
      </c>
    </row>
    <row r="106" spans="1:6" ht="14.5">
      <c r="A106" s="5">
        <v>3109808</v>
      </c>
      <c r="B106" s="2" t="s">
        <v>275</v>
      </c>
      <c r="C106" s="3">
        <v>0</v>
      </c>
      <c r="D106" s="3">
        <v>0</v>
      </c>
      <c r="E106" s="3">
        <v>0</v>
      </c>
      <c r="F106" s="6" t="s">
        <v>117</v>
      </c>
    </row>
    <row r="107" spans="1:6" ht="14.5">
      <c r="A107" s="5">
        <v>3109600</v>
      </c>
      <c r="B107" s="2" t="s">
        <v>276</v>
      </c>
      <c r="C107" s="3">
        <v>0</v>
      </c>
      <c r="D107" s="3">
        <v>0</v>
      </c>
      <c r="E107" s="3">
        <v>0</v>
      </c>
      <c r="F107" s="6" t="s">
        <v>89</v>
      </c>
    </row>
    <row r="108" spans="1:6" ht="14.5">
      <c r="A108" s="5">
        <v>3109709</v>
      </c>
      <c r="B108" s="2" t="s">
        <v>280</v>
      </c>
      <c r="C108" s="3">
        <v>0</v>
      </c>
      <c r="D108" s="3">
        <v>0</v>
      </c>
      <c r="E108" s="3">
        <v>1</v>
      </c>
      <c r="F108" s="6" t="s">
        <v>103</v>
      </c>
    </row>
    <row r="109" spans="1:6" ht="14.5">
      <c r="A109" s="5">
        <v>3102704</v>
      </c>
      <c r="B109" s="2" t="s">
        <v>282</v>
      </c>
      <c r="C109" s="3">
        <v>0</v>
      </c>
      <c r="D109" s="3">
        <v>0</v>
      </c>
      <c r="E109" s="3">
        <v>0</v>
      </c>
      <c r="F109" s="6" t="s">
        <v>54</v>
      </c>
    </row>
    <row r="110" spans="1:6" ht="14.5">
      <c r="A110" s="5">
        <v>3109907</v>
      </c>
      <c r="B110" s="2" t="s">
        <v>284</v>
      </c>
      <c r="C110" s="3">
        <v>0</v>
      </c>
      <c r="D110" s="3">
        <v>0</v>
      </c>
      <c r="E110" s="3">
        <v>0</v>
      </c>
      <c r="F110" s="6" t="s">
        <v>117</v>
      </c>
    </row>
    <row r="111" spans="1:6" ht="14.5">
      <c r="A111" s="5">
        <v>3110004</v>
      </c>
      <c r="B111" s="2" t="s">
        <v>286</v>
      </c>
      <c r="C111" s="3">
        <v>0</v>
      </c>
      <c r="D111" s="3">
        <v>0</v>
      </c>
      <c r="E111" s="3">
        <v>0</v>
      </c>
      <c r="F111" s="6" t="s">
        <v>117</v>
      </c>
    </row>
    <row r="112" spans="1:6" ht="14.5">
      <c r="A112" s="5">
        <v>3110103</v>
      </c>
      <c r="B112" s="2" t="s">
        <v>288</v>
      </c>
      <c r="C112" s="3">
        <v>0</v>
      </c>
      <c r="D112" s="3">
        <v>0</v>
      </c>
      <c r="E112" s="3">
        <v>0</v>
      </c>
      <c r="F112" s="6" t="s">
        <v>62</v>
      </c>
    </row>
    <row r="113" spans="1:6" ht="14.5">
      <c r="A113" s="5">
        <v>3110202</v>
      </c>
      <c r="B113" s="2" t="s">
        <v>290</v>
      </c>
      <c r="C113" s="3">
        <v>0</v>
      </c>
      <c r="D113" s="3">
        <v>0</v>
      </c>
      <c r="E113" s="3">
        <v>0</v>
      </c>
      <c r="F113" s="6" t="s">
        <v>62</v>
      </c>
    </row>
    <row r="114" spans="1:6" ht="14.5">
      <c r="A114" s="5">
        <v>3110301</v>
      </c>
      <c r="B114" s="2" t="s">
        <v>291</v>
      </c>
      <c r="C114" s="3">
        <v>0</v>
      </c>
      <c r="D114" s="3">
        <v>0</v>
      </c>
      <c r="E114" s="3">
        <v>0</v>
      </c>
      <c r="F114" s="6" t="s">
        <v>89</v>
      </c>
    </row>
    <row r="115" spans="1:6" ht="14.5">
      <c r="A115" s="5">
        <v>3110400</v>
      </c>
      <c r="B115" s="2" t="s">
        <v>293</v>
      </c>
      <c r="C115" s="3">
        <v>0</v>
      </c>
      <c r="D115" s="3">
        <v>0</v>
      </c>
      <c r="E115" s="3">
        <v>0</v>
      </c>
      <c r="F115" s="6" t="s">
        <v>76</v>
      </c>
    </row>
    <row r="116" spans="1:6" ht="14.5">
      <c r="A116" s="5">
        <v>3110509</v>
      </c>
      <c r="B116" s="2" t="s">
        <v>295</v>
      </c>
      <c r="C116" s="3">
        <v>0</v>
      </c>
      <c r="D116" s="3">
        <v>0</v>
      </c>
      <c r="E116" s="3">
        <v>0</v>
      </c>
      <c r="F116" s="6" t="s">
        <v>89</v>
      </c>
    </row>
    <row r="117" spans="1:6" ht="14.5">
      <c r="A117" s="5">
        <v>3110608</v>
      </c>
      <c r="B117" s="2" t="s">
        <v>297</v>
      </c>
      <c r="C117" s="3">
        <v>0</v>
      </c>
      <c r="D117" s="3">
        <v>0</v>
      </c>
      <c r="E117" s="3">
        <v>0</v>
      </c>
      <c r="F117" s="6" t="s">
        <v>89</v>
      </c>
    </row>
    <row r="118" spans="1:6" ht="14.5">
      <c r="A118" s="5">
        <v>3110707</v>
      </c>
      <c r="B118" s="2" t="s">
        <v>299</v>
      </c>
      <c r="C118" s="3">
        <v>0</v>
      </c>
      <c r="D118" s="3">
        <v>0</v>
      </c>
      <c r="E118" s="3">
        <v>0</v>
      </c>
      <c r="F118" s="6" t="s">
        <v>89</v>
      </c>
    </row>
    <row r="119" spans="1:6" ht="14.5">
      <c r="A119" s="5">
        <v>3110806</v>
      </c>
      <c r="B119" s="2" t="s">
        <v>300</v>
      </c>
      <c r="C119" s="3">
        <v>0</v>
      </c>
      <c r="D119" s="3">
        <v>0</v>
      </c>
      <c r="E119" s="3">
        <v>1</v>
      </c>
      <c r="F119" s="6" t="s">
        <v>67</v>
      </c>
    </row>
    <row r="120" spans="1:6" ht="14.5">
      <c r="A120" s="5">
        <v>3110905</v>
      </c>
      <c r="B120" s="2" t="s">
        <v>302</v>
      </c>
      <c r="C120" s="3">
        <v>0</v>
      </c>
      <c r="D120" s="3">
        <v>0</v>
      </c>
      <c r="E120" s="3">
        <v>0</v>
      </c>
      <c r="F120" s="6" t="s">
        <v>89</v>
      </c>
    </row>
    <row r="121" spans="1:6" ht="14.5">
      <c r="A121" s="5">
        <v>3111002</v>
      </c>
      <c r="B121" s="2" t="s">
        <v>305</v>
      </c>
      <c r="C121" s="3">
        <v>0</v>
      </c>
      <c r="D121" s="3">
        <v>0</v>
      </c>
      <c r="E121" s="3">
        <v>0</v>
      </c>
      <c r="F121" s="6" t="s">
        <v>89</v>
      </c>
    </row>
    <row r="122" spans="1:6" ht="14.5">
      <c r="A122" s="5">
        <v>3111101</v>
      </c>
      <c r="B122" s="2" t="s">
        <v>307</v>
      </c>
      <c r="C122" s="3">
        <v>0</v>
      </c>
      <c r="D122" s="3">
        <v>0</v>
      </c>
      <c r="E122" s="3">
        <v>0</v>
      </c>
      <c r="F122" s="6" t="s">
        <v>54</v>
      </c>
    </row>
    <row r="123" spans="1:6" ht="14.5">
      <c r="A123" s="5">
        <v>3111150</v>
      </c>
      <c r="B123" s="2" t="s">
        <v>309</v>
      </c>
      <c r="C123" s="3">
        <v>0</v>
      </c>
      <c r="D123" s="3">
        <v>0</v>
      </c>
      <c r="E123" s="3">
        <v>0</v>
      </c>
      <c r="F123" s="6" t="s">
        <v>83</v>
      </c>
    </row>
    <row r="124" spans="1:6" ht="14.5">
      <c r="A124" s="5">
        <v>3111200</v>
      </c>
      <c r="B124" s="2" t="s">
        <v>311</v>
      </c>
      <c r="C124" s="3">
        <v>0</v>
      </c>
      <c r="D124" s="3">
        <v>0</v>
      </c>
      <c r="E124" s="3">
        <v>0</v>
      </c>
      <c r="F124" s="6" t="s">
        <v>76</v>
      </c>
    </row>
    <row r="125" spans="1:6" ht="14.5">
      <c r="A125" s="5">
        <v>3111408</v>
      </c>
      <c r="B125" s="2" t="s">
        <v>313</v>
      </c>
      <c r="C125" s="3">
        <v>0</v>
      </c>
      <c r="D125" s="3">
        <v>0</v>
      </c>
      <c r="E125" s="3">
        <v>0</v>
      </c>
      <c r="F125" s="6" t="s">
        <v>89</v>
      </c>
    </row>
    <row r="126" spans="1:6" ht="14.5">
      <c r="A126" s="5">
        <v>3111309</v>
      </c>
      <c r="B126" s="2" t="s">
        <v>315</v>
      </c>
      <c r="C126" s="3">
        <v>0</v>
      </c>
      <c r="D126" s="3">
        <v>0</v>
      </c>
      <c r="E126" s="3">
        <v>0</v>
      </c>
      <c r="F126" s="6" t="s">
        <v>54</v>
      </c>
    </row>
    <row r="127" spans="1:6" ht="14.5">
      <c r="A127" s="5">
        <v>3111507</v>
      </c>
      <c r="B127" s="2" t="s">
        <v>317</v>
      </c>
      <c r="C127" s="3">
        <v>0</v>
      </c>
      <c r="D127" s="3">
        <v>0</v>
      </c>
      <c r="E127" s="3">
        <v>0</v>
      </c>
      <c r="F127" s="6" t="s">
        <v>54</v>
      </c>
    </row>
    <row r="128" spans="1:6" ht="14.5">
      <c r="A128" s="5">
        <v>3111606</v>
      </c>
      <c r="B128" s="2" t="s">
        <v>321</v>
      </c>
      <c r="C128" s="3">
        <v>0</v>
      </c>
      <c r="D128" s="3">
        <v>0</v>
      </c>
      <c r="E128" s="3">
        <v>0</v>
      </c>
      <c r="F128" s="6" t="s">
        <v>89</v>
      </c>
    </row>
    <row r="129" spans="1:6" ht="14.5">
      <c r="A129" s="5">
        <v>3111903</v>
      </c>
      <c r="B129" s="2" t="s">
        <v>323</v>
      </c>
      <c r="C129" s="3">
        <v>0</v>
      </c>
      <c r="D129" s="3">
        <v>0</v>
      </c>
      <c r="E129" s="3">
        <v>0</v>
      </c>
      <c r="F129" s="6" t="s">
        <v>76</v>
      </c>
    </row>
    <row r="130" spans="1:6" ht="14.5">
      <c r="A130" s="5">
        <v>3111705</v>
      </c>
      <c r="B130" s="2" t="s">
        <v>319</v>
      </c>
      <c r="C130" s="3">
        <v>0</v>
      </c>
      <c r="D130" s="3">
        <v>0</v>
      </c>
      <c r="E130" s="3">
        <v>0</v>
      </c>
      <c r="F130" s="6" t="s">
        <v>62</v>
      </c>
    </row>
    <row r="131" spans="1:6" ht="14.5">
      <c r="A131" s="5">
        <v>3111804</v>
      </c>
      <c r="B131" s="2" t="s">
        <v>325</v>
      </c>
      <c r="C131" s="3">
        <v>0</v>
      </c>
      <c r="D131" s="3">
        <v>0</v>
      </c>
      <c r="E131" s="3">
        <v>0</v>
      </c>
      <c r="F131" s="6" t="s">
        <v>54</v>
      </c>
    </row>
    <row r="132" spans="1:6" ht="14.5">
      <c r="A132" s="5">
        <v>3112000</v>
      </c>
      <c r="B132" s="2" t="s">
        <v>326</v>
      </c>
      <c r="C132" s="3">
        <v>0</v>
      </c>
      <c r="D132" s="3">
        <v>0</v>
      </c>
      <c r="E132" s="3">
        <v>0</v>
      </c>
      <c r="F132" s="6" t="s">
        <v>76</v>
      </c>
    </row>
    <row r="133" spans="1:6" ht="14.5">
      <c r="A133" s="5">
        <v>3112059</v>
      </c>
      <c r="B133" s="2" t="s">
        <v>328</v>
      </c>
      <c r="C133" s="3">
        <v>0</v>
      </c>
      <c r="D133" s="3">
        <v>0</v>
      </c>
      <c r="E133" s="3">
        <v>0</v>
      </c>
      <c r="F133" s="6" t="s">
        <v>67</v>
      </c>
    </row>
    <row r="134" spans="1:6" ht="14.5">
      <c r="A134" s="5">
        <v>3112109</v>
      </c>
      <c r="B134" s="2" t="s">
        <v>330</v>
      </c>
      <c r="C134" s="3">
        <v>1</v>
      </c>
      <c r="D134" s="3">
        <v>2</v>
      </c>
      <c r="E134" s="3">
        <v>0</v>
      </c>
      <c r="F134" s="6" t="s">
        <v>62</v>
      </c>
    </row>
    <row r="135" spans="1:6" ht="14.5">
      <c r="A135" s="5">
        <v>3112208</v>
      </c>
      <c r="B135" s="2" t="s">
        <v>331</v>
      </c>
      <c r="C135" s="3">
        <v>0</v>
      </c>
      <c r="D135" s="3">
        <v>11</v>
      </c>
      <c r="E135" s="3">
        <v>7</v>
      </c>
      <c r="F135" s="6" t="s">
        <v>100</v>
      </c>
    </row>
    <row r="136" spans="1:6" ht="14.5">
      <c r="A136" s="5">
        <v>3112307</v>
      </c>
      <c r="B136" s="2" t="s">
        <v>333</v>
      </c>
      <c r="C136" s="3">
        <v>1</v>
      </c>
      <c r="D136" s="3">
        <v>2</v>
      </c>
      <c r="E136" s="3">
        <v>6</v>
      </c>
      <c r="F136" s="6" t="s">
        <v>103</v>
      </c>
    </row>
    <row r="137" spans="1:6" ht="14.5">
      <c r="A137" s="5">
        <v>3112406</v>
      </c>
      <c r="B137" s="2" t="s">
        <v>335</v>
      </c>
      <c r="C137" s="3">
        <v>0</v>
      </c>
      <c r="D137" s="3">
        <v>0</v>
      </c>
      <c r="E137" s="3">
        <v>0</v>
      </c>
      <c r="F137" s="6" t="s">
        <v>89</v>
      </c>
    </row>
    <row r="138" spans="1:6" ht="14.5">
      <c r="A138" s="5">
        <v>3112505</v>
      </c>
      <c r="B138" s="2" t="s">
        <v>337</v>
      </c>
      <c r="C138" s="3">
        <v>0</v>
      </c>
      <c r="D138" s="3">
        <v>1</v>
      </c>
      <c r="E138" s="3">
        <v>0</v>
      </c>
      <c r="F138" s="6" t="s">
        <v>117</v>
      </c>
    </row>
    <row r="139" spans="1:6" ht="14.5">
      <c r="A139" s="5">
        <v>3112604</v>
      </c>
      <c r="B139" s="2" t="s">
        <v>339</v>
      </c>
      <c r="C139" s="3">
        <v>0</v>
      </c>
      <c r="D139" s="3">
        <v>0</v>
      </c>
      <c r="E139" s="3">
        <v>0</v>
      </c>
      <c r="F139" s="6" t="s">
        <v>54</v>
      </c>
    </row>
    <row r="140" spans="1:6" ht="14.5">
      <c r="A140" s="5">
        <v>3112653</v>
      </c>
      <c r="B140" s="2" t="s">
        <v>341</v>
      </c>
      <c r="C140" s="3">
        <v>1</v>
      </c>
      <c r="D140" s="3">
        <v>0</v>
      </c>
      <c r="E140" s="3">
        <v>0</v>
      </c>
      <c r="F140" s="6" t="s">
        <v>67</v>
      </c>
    </row>
    <row r="141" spans="1:6" ht="14.5">
      <c r="A141" s="5">
        <v>3112703</v>
      </c>
      <c r="B141" s="2" t="s">
        <v>344</v>
      </c>
      <c r="C141" s="3">
        <v>0</v>
      </c>
      <c r="D141" s="3">
        <v>0</v>
      </c>
      <c r="E141" s="3">
        <v>0</v>
      </c>
      <c r="F141" s="6" t="s">
        <v>83</v>
      </c>
    </row>
    <row r="142" spans="1:6" ht="14.5">
      <c r="A142" s="5">
        <v>3112802</v>
      </c>
      <c r="B142" s="2" t="s">
        <v>346</v>
      </c>
      <c r="C142" s="3">
        <v>0</v>
      </c>
      <c r="D142" s="3">
        <v>0</v>
      </c>
      <c r="E142" s="3">
        <v>1</v>
      </c>
      <c r="F142" s="6" t="s">
        <v>89</v>
      </c>
    </row>
    <row r="143" spans="1:6" ht="14.5">
      <c r="A143" s="5">
        <v>3112901</v>
      </c>
      <c r="B143" s="2" t="s">
        <v>348</v>
      </c>
      <c r="C143" s="3">
        <v>0</v>
      </c>
      <c r="D143" s="3">
        <v>0</v>
      </c>
      <c r="E143" s="3">
        <v>0</v>
      </c>
      <c r="F143" s="6" t="s">
        <v>62</v>
      </c>
    </row>
    <row r="144" spans="1:6" ht="14.5">
      <c r="A144" s="5">
        <v>3113008</v>
      </c>
      <c r="B144" s="2" t="s">
        <v>350</v>
      </c>
      <c r="C144" s="3">
        <v>0</v>
      </c>
      <c r="D144" s="3">
        <v>0</v>
      </c>
      <c r="E144" s="3">
        <v>0</v>
      </c>
      <c r="F144" s="6" t="s">
        <v>103</v>
      </c>
    </row>
    <row r="145" spans="1:6" ht="14.5">
      <c r="A145" s="5">
        <v>3113107</v>
      </c>
      <c r="B145" s="2" t="s">
        <v>352</v>
      </c>
      <c r="C145" s="3">
        <v>0</v>
      </c>
      <c r="D145" s="3">
        <v>0</v>
      </c>
      <c r="E145" s="3">
        <v>1</v>
      </c>
      <c r="F145" s="6" t="s">
        <v>100</v>
      </c>
    </row>
    <row r="146" spans="1:6" ht="14.5">
      <c r="A146" s="5">
        <v>3113206</v>
      </c>
      <c r="B146" s="2" t="s">
        <v>354</v>
      </c>
      <c r="C146" s="3">
        <v>0</v>
      </c>
      <c r="D146" s="3">
        <v>0</v>
      </c>
      <c r="E146" s="3">
        <v>0</v>
      </c>
      <c r="F146" s="6" t="s">
        <v>100</v>
      </c>
    </row>
    <row r="147" spans="1:6" ht="14.5">
      <c r="A147" s="5">
        <v>3113305</v>
      </c>
      <c r="B147" s="2" t="s">
        <v>356</v>
      </c>
      <c r="C147" s="3">
        <v>0</v>
      </c>
      <c r="D147" s="3">
        <v>1</v>
      </c>
      <c r="E147" s="3">
        <v>1</v>
      </c>
      <c r="F147" s="6" t="s">
        <v>62</v>
      </c>
    </row>
    <row r="148" spans="1:6" ht="14.5">
      <c r="A148" s="5">
        <v>3113404</v>
      </c>
      <c r="B148" s="2" t="s">
        <v>358</v>
      </c>
      <c r="C148" s="3">
        <v>1</v>
      </c>
      <c r="D148" s="3">
        <v>1</v>
      </c>
      <c r="E148" s="3">
        <v>0</v>
      </c>
      <c r="F148" s="6" t="s">
        <v>67</v>
      </c>
    </row>
    <row r="149" spans="1:6" ht="14.5">
      <c r="A149" s="5">
        <v>3113503</v>
      </c>
      <c r="B149" s="2" t="s">
        <v>359</v>
      </c>
      <c r="C149" s="3">
        <v>0</v>
      </c>
      <c r="D149" s="3">
        <v>0</v>
      </c>
      <c r="E149" s="3">
        <v>0</v>
      </c>
      <c r="F149" s="6" t="s">
        <v>103</v>
      </c>
    </row>
    <row r="150" spans="1:6" ht="14.5">
      <c r="A150" s="5">
        <v>3113602</v>
      </c>
      <c r="B150" s="2" t="s">
        <v>361</v>
      </c>
      <c r="C150" s="3">
        <v>0</v>
      </c>
      <c r="D150" s="3">
        <v>0</v>
      </c>
      <c r="E150" s="3">
        <v>0</v>
      </c>
      <c r="F150" s="6" t="s">
        <v>89</v>
      </c>
    </row>
    <row r="151" spans="1:6" ht="14.5">
      <c r="A151" s="5">
        <v>3113701</v>
      </c>
      <c r="B151" s="2" t="s">
        <v>363</v>
      </c>
      <c r="C151" s="3">
        <v>1</v>
      </c>
      <c r="D151" s="3">
        <v>0</v>
      </c>
      <c r="E151" s="3">
        <v>1</v>
      </c>
      <c r="F151" s="6" t="s">
        <v>80</v>
      </c>
    </row>
    <row r="152" spans="1:6" ht="14.5">
      <c r="A152" s="5">
        <v>3113800</v>
      </c>
      <c r="B152" s="2" t="s">
        <v>365</v>
      </c>
      <c r="C152" s="3">
        <v>0</v>
      </c>
      <c r="D152" s="3">
        <v>0</v>
      </c>
      <c r="E152" s="3">
        <v>0</v>
      </c>
      <c r="F152" s="6" t="s">
        <v>67</v>
      </c>
    </row>
    <row r="153" spans="1:6" ht="14.5">
      <c r="A153" s="5">
        <v>3113909</v>
      </c>
      <c r="B153" s="2" t="s">
        <v>366</v>
      </c>
      <c r="C153" s="3">
        <v>0</v>
      </c>
      <c r="D153" s="3">
        <v>0</v>
      </c>
      <c r="E153" s="3">
        <v>0</v>
      </c>
      <c r="F153" s="6" t="s">
        <v>89</v>
      </c>
    </row>
    <row r="154" spans="1:6" ht="14.5">
      <c r="A154" s="5">
        <v>3114006</v>
      </c>
      <c r="B154" s="2" t="s">
        <v>368</v>
      </c>
      <c r="C154" s="3">
        <v>0</v>
      </c>
      <c r="D154" s="3">
        <v>0</v>
      </c>
      <c r="E154" s="3">
        <v>0</v>
      </c>
      <c r="F154" s="6" t="s">
        <v>76</v>
      </c>
    </row>
    <row r="155" spans="1:6" ht="14.5">
      <c r="A155" s="5">
        <v>3114105</v>
      </c>
      <c r="B155" s="2" t="s">
        <v>370</v>
      </c>
      <c r="C155" s="3">
        <v>0</v>
      </c>
      <c r="D155" s="3">
        <v>0</v>
      </c>
      <c r="E155" s="3">
        <v>0</v>
      </c>
      <c r="F155" s="6" t="s">
        <v>89</v>
      </c>
    </row>
    <row r="156" spans="1:6" ht="14.5">
      <c r="A156" s="5">
        <v>3114204</v>
      </c>
      <c r="B156" s="2" t="s">
        <v>372</v>
      </c>
      <c r="C156" s="3">
        <v>0</v>
      </c>
      <c r="D156" s="3">
        <v>0</v>
      </c>
      <c r="E156" s="3">
        <v>1</v>
      </c>
      <c r="F156" s="6" t="s">
        <v>76</v>
      </c>
    </row>
    <row r="157" spans="1:6" ht="14.5">
      <c r="A157" s="5">
        <v>3114303</v>
      </c>
      <c r="B157" s="2" t="s">
        <v>374</v>
      </c>
      <c r="C157" s="3">
        <v>0</v>
      </c>
      <c r="D157" s="3">
        <v>0</v>
      </c>
      <c r="E157" s="3">
        <v>0</v>
      </c>
      <c r="F157" s="6" t="s">
        <v>54</v>
      </c>
    </row>
    <row r="158" spans="1:6" ht="14.5">
      <c r="A158" s="5">
        <v>3114402</v>
      </c>
      <c r="B158" s="2" t="s">
        <v>376</v>
      </c>
      <c r="C158" s="3">
        <v>0</v>
      </c>
      <c r="D158" s="3">
        <v>0</v>
      </c>
      <c r="E158" s="3">
        <v>0</v>
      </c>
      <c r="F158" s="6" t="s">
        <v>89</v>
      </c>
    </row>
    <row r="159" spans="1:6" ht="14.5">
      <c r="A159" s="5">
        <v>3114501</v>
      </c>
      <c r="B159" s="2" t="s">
        <v>378</v>
      </c>
      <c r="C159" s="3">
        <v>0</v>
      </c>
      <c r="D159" s="3">
        <v>0</v>
      </c>
      <c r="E159" s="3">
        <v>0</v>
      </c>
      <c r="F159" s="6" t="s">
        <v>76</v>
      </c>
    </row>
    <row r="160" spans="1:6" ht="14.5">
      <c r="A160" s="5">
        <v>3114550</v>
      </c>
      <c r="B160" s="2" t="s">
        <v>379</v>
      </c>
      <c r="C160" s="3">
        <v>0</v>
      </c>
      <c r="D160" s="3">
        <v>0</v>
      </c>
      <c r="E160" s="3">
        <v>0</v>
      </c>
      <c r="F160" s="6" t="s">
        <v>54</v>
      </c>
    </row>
    <row r="161" spans="1:6" ht="14.5">
      <c r="A161" s="5">
        <v>3114600</v>
      </c>
      <c r="B161" s="2" t="s">
        <v>381</v>
      </c>
      <c r="C161" s="3">
        <v>0</v>
      </c>
      <c r="D161" s="3">
        <v>0</v>
      </c>
      <c r="E161" s="3">
        <v>0</v>
      </c>
      <c r="F161" s="6" t="s">
        <v>100</v>
      </c>
    </row>
    <row r="162" spans="1:6" ht="14.5">
      <c r="A162" s="5">
        <v>3114709</v>
      </c>
      <c r="B162" s="2" t="s">
        <v>383</v>
      </c>
      <c r="C162" s="3">
        <v>0</v>
      </c>
      <c r="D162" s="3">
        <v>0</v>
      </c>
      <c r="E162" s="3">
        <v>0</v>
      </c>
      <c r="F162" s="6" t="s">
        <v>89</v>
      </c>
    </row>
    <row r="163" spans="1:6" ht="14.5">
      <c r="A163" s="5">
        <v>3114808</v>
      </c>
      <c r="B163" s="2" t="s">
        <v>385</v>
      </c>
      <c r="C163" s="3">
        <v>0</v>
      </c>
      <c r="D163" s="3">
        <v>0</v>
      </c>
      <c r="E163" s="3">
        <v>0</v>
      </c>
      <c r="F163" s="6" t="s">
        <v>89</v>
      </c>
    </row>
    <row r="164" spans="1:6" ht="14.5">
      <c r="A164" s="5">
        <v>3114907</v>
      </c>
      <c r="B164" s="2" t="s">
        <v>387</v>
      </c>
      <c r="C164" s="3">
        <v>0</v>
      </c>
      <c r="D164" s="3">
        <v>0</v>
      </c>
      <c r="E164" s="3">
        <v>0</v>
      </c>
      <c r="F164" s="6" t="s">
        <v>117</v>
      </c>
    </row>
    <row r="165" spans="1:6" ht="14.5">
      <c r="A165" s="5">
        <v>3115003</v>
      </c>
      <c r="B165" s="2" t="s">
        <v>389</v>
      </c>
      <c r="C165" s="3">
        <v>0</v>
      </c>
      <c r="D165" s="3">
        <v>0</v>
      </c>
      <c r="E165" s="3">
        <v>0</v>
      </c>
      <c r="F165" s="6" t="s">
        <v>54</v>
      </c>
    </row>
    <row r="166" spans="1:6" ht="14.5">
      <c r="A166" s="5">
        <v>3115102</v>
      </c>
      <c r="B166" s="2" t="s">
        <v>432</v>
      </c>
      <c r="C166" s="3">
        <v>0</v>
      </c>
      <c r="D166" s="3">
        <v>0</v>
      </c>
      <c r="E166" s="3">
        <v>0</v>
      </c>
      <c r="F166" s="6" t="s">
        <v>89</v>
      </c>
    </row>
    <row r="167" spans="1:6" ht="14.5">
      <c r="A167" s="5">
        <v>3115300</v>
      </c>
      <c r="B167" s="2" t="s">
        <v>390</v>
      </c>
      <c r="C167" s="3">
        <v>0</v>
      </c>
      <c r="D167" s="3">
        <v>1</v>
      </c>
      <c r="E167" s="3">
        <v>1</v>
      </c>
      <c r="F167" s="6" t="s">
        <v>62</v>
      </c>
    </row>
    <row r="168" spans="1:6" ht="14.5">
      <c r="A168" s="5">
        <v>3115359</v>
      </c>
      <c r="B168" s="2" t="s">
        <v>392</v>
      </c>
      <c r="C168" s="3">
        <v>4</v>
      </c>
      <c r="D168" s="3">
        <v>4</v>
      </c>
      <c r="E168" s="3">
        <v>0</v>
      </c>
      <c r="F168" s="6" t="s">
        <v>117</v>
      </c>
    </row>
    <row r="169" spans="1:6" ht="14.5">
      <c r="A169" s="5">
        <v>3115409</v>
      </c>
      <c r="B169" s="2" t="s">
        <v>394</v>
      </c>
      <c r="C169" s="3">
        <v>1</v>
      </c>
      <c r="D169" s="3">
        <v>5</v>
      </c>
      <c r="E169" s="3">
        <v>3</v>
      </c>
      <c r="F169" s="6" t="s">
        <v>117</v>
      </c>
    </row>
    <row r="170" spans="1:6" ht="14.5">
      <c r="A170" s="5">
        <v>3115458</v>
      </c>
      <c r="B170" s="2" t="s">
        <v>396</v>
      </c>
      <c r="C170" s="3">
        <v>0</v>
      </c>
      <c r="D170" s="3">
        <v>0</v>
      </c>
      <c r="E170" s="3">
        <v>0</v>
      </c>
      <c r="F170" s="6" t="s">
        <v>80</v>
      </c>
    </row>
    <row r="171" spans="1:6" ht="14.5">
      <c r="A171" s="5">
        <v>3115474</v>
      </c>
      <c r="B171" s="2" t="s">
        <v>398</v>
      </c>
      <c r="C171" s="3">
        <v>1</v>
      </c>
      <c r="D171" s="3">
        <v>0</v>
      </c>
      <c r="E171" s="3">
        <v>0</v>
      </c>
      <c r="F171" s="6" t="s">
        <v>83</v>
      </c>
    </row>
    <row r="172" spans="1:6" ht="14.5">
      <c r="A172" s="5">
        <v>3115508</v>
      </c>
      <c r="B172" s="2" t="s">
        <v>400</v>
      </c>
      <c r="C172" s="3">
        <v>0</v>
      </c>
      <c r="D172" s="3">
        <v>0</v>
      </c>
      <c r="E172" s="3">
        <v>0</v>
      </c>
      <c r="F172" s="6" t="s">
        <v>89</v>
      </c>
    </row>
    <row r="173" spans="1:6" ht="14.5">
      <c r="A173" s="5">
        <v>3115607</v>
      </c>
      <c r="B173" s="2" t="s">
        <v>402</v>
      </c>
      <c r="C173" s="3">
        <v>0</v>
      </c>
      <c r="D173" s="3">
        <v>0</v>
      </c>
      <c r="E173" s="3">
        <v>0</v>
      </c>
      <c r="F173" s="6" t="s">
        <v>57</v>
      </c>
    </row>
    <row r="174" spans="1:6" ht="14.5">
      <c r="A174" s="5">
        <v>3115706</v>
      </c>
      <c r="B174" s="2" t="s">
        <v>404</v>
      </c>
      <c r="C174" s="3">
        <v>0</v>
      </c>
      <c r="D174" s="3">
        <v>0</v>
      </c>
      <c r="E174" s="3">
        <v>0</v>
      </c>
      <c r="F174" s="6" t="s">
        <v>67</v>
      </c>
    </row>
    <row r="175" spans="1:6" ht="14.5">
      <c r="A175" s="5">
        <v>3115805</v>
      </c>
      <c r="B175" s="2" t="s">
        <v>406</v>
      </c>
      <c r="C175" s="3">
        <v>0</v>
      </c>
      <c r="D175" s="3">
        <v>0</v>
      </c>
      <c r="E175" s="3">
        <v>0</v>
      </c>
      <c r="F175" s="6" t="s">
        <v>54</v>
      </c>
    </row>
    <row r="176" spans="1:6" ht="14.5">
      <c r="A176" s="5">
        <v>3115904</v>
      </c>
      <c r="B176" s="2" t="s">
        <v>407</v>
      </c>
      <c r="C176" s="3">
        <v>0</v>
      </c>
      <c r="D176" s="3">
        <v>0</v>
      </c>
      <c r="E176" s="3">
        <v>0</v>
      </c>
      <c r="F176" s="6" t="s">
        <v>62</v>
      </c>
    </row>
    <row r="177" spans="1:6" ht="14.5">
      <c r="A177" s="5">
        <v>3116001</v>
      </c>
      <c r="B177" s="2" t="s">
        <v>409</v>
      </c>
      <c r="C177" s="3">
        <v>0</v>
      </c>
      <c r="D177" s="3">
        <v>0</v>
      </c>
      <c r="E177" s="3">
        <v>0</v>
      </c>
      <c r="F177" s="6" t="s">
        <v>62</v>
      </c>
    </row>
    <row r="178" spans="1:6" ht="14.5">
      <c r="A178" s="5">
        <v>3116159</v>
      </c>
      <c r="B178" s="2" t="s">
        <v>410</v>
      </c>
      <c r="C178" s="3">
        <v>0</v>
      </c>
      <c r="D178" s="3">
        <v>0</v>
      </c>
      <c r="E178" s="3">
        <v>0</v>
      </c>
      <c r="F178" s="6" t="s">
        <v>103</v>
      </c>
    </row>
    <row r="179" spans="1:6" ht="14.5">
      <c r="A179" s="5">
        <v>3116100</v>
      </c>
      <c r="B179" s="2" t="s">
        <v>412</v>
      </c>
      <c r="C179" s="3">
        <v>0</v>
      </c>
      <c r="D179" s="3">
        <v>0</v>
      </c>
      <c r="E179" s="3">
        <v>0</v>
      </c>
      <c r="F179" s="6" t="s">
        <v>83</v>
      </c>
    </row>
    <row r="180" spans="1:6" ht="14.5">
      <c r="A180" s="5">
        <v>3116209</v>
      </c>
      <c r="B180" s="2" t="s">
        <v>414</v>
      </c>
      <c r="C180" s="3">
        <v>0</v>
      </c>
      <c r="D180" s="3">
        <v>0</v>
      </c>
      <c r="E180" s="3">
        <v>0</v>
      </c>
      <c r="F180" s="6" t="s">
        <v>62</v>
      </c>
    </row>
    <row r="181" spans="1:6" ht="14.5">
      <c r="A181" s="5">
        <v>3116308</v>
      </c>
      <c r="B181" s="2" t="s">
        <v>416</v>
      </c>
      <c r="C181" s="3">
        <v>0</v>
      </c>
      <c r="D181" s="3">
        <v>5</v>
      </c>
      <c r="E181" s="3">
        <v>0</v>
      </c>
      <c r="F181" s="6" t="s">
        <v>62</v>
      </c>
    </row>
    <row r="182" spans="1:6" ht="14.5">
      <c r="A182" s="5">
        <v>3116407</v>
      </c>
      <c r="B182" s="2" t="s">
        <v>418</v>
      </c>
      <c r="C182" s="3">
        <v>0</v>
      </c>
      <c r="D182" s="3">
        <v>0</v>
      </c>
      <c r="E182" s="3">
        <v>0</v>
      </c>
      <c r="F182" s="6" t="s">
        <v>89</v>
      </c>
    </row>
    <row r="183" spans="1:6" ht="14.5">
      <c r="A183" s="5">
        <v>3116506</v>
      </c>
      <c r="B183" s="2" t="s">
        <v>419</v>
      </c>
      <c r="C183" s="3">
        <v>0</v>
      </c>
      <c r="D183" s="3">
        <v>0</v>
      </c>
      <c r="E183" s="3">
        <v>0</v>
      </c>
      <c r="F183" s="6" t="s">
        <v>83</v>
      </c>
    </row>
    <row r="184" spans="1:6" ht="14.5">
      <c r="A184" s="5">
        <v>3116605</v>
      </c>
      <c r="B184" s="2" t="s">
        <v>421</v>
      </c>
      <c r="C184" s="3">
        <v>0</v>
      </c>
      <c r="D184" s="3">
        <v>1</v>
      </c>
      <c r="E184" s="3">
        <v>0</v>
      </c>
      <c r="F184" s="6" t="s">
        <v>76</v>
      </c>
    </row>
    <row r="185" spans="1:6" ht="14.5">
      <c r="A185" s="5">
        <v>3116704</v>
      </c>
      <c r="B185" s="2" t="s">
        <v>423</v>
      </c>
      <c r="C185" s="3">
        <v>0</v>
      </c>
      <c r="D185" s="3">
        <v>0</v>
      </c>
      <c r="E185" s="3">
        <v>0</v>
      </c>
      <c r="F185" s="6" t="s">
        <v>62</v>
      </c>
    </row>
    <row r="186" spans="1:6" ht="14.5">
      <c r="A186" s="5">
        <v>3116803</v>
      </c>
      <c r="B186" s="2" t="s">
        <v>425</v>
      </c>
      <c r="C186" s="3">
        <v>0</v>
      </c>
      <c r="D186" s="3">
        <v>0</v>
      </c>
      <c r="E186" s="3">
        <v>0</v>
      </c>
      <c r="F186" s="6" t="s">
        <v>67</v>
      </c>
    </row>
    <row r="187" spans="1:6" ht="14.5">
      <c r="A187" s="5">
        <v>3116902</v>
      </c>
      <c r="B187" s="2" t="s">
        <v>427</v>
      </c>
      <c r="C187" s="3">
        <v>0</v>
      </c>
      <c r="D187" s="3">
        <v>0</v>
      </c>
      <c r="E187" s="3">
        <v>0</v>
      </c>
      <c r="F187" s="6" t="s">
        <v>54</v>
      </c>
    </row>
    <row r="188" spans="1:6" ht="14.5">
      <c r="A188" s="5">
        <v>3117009</v>
      </c>
      <c r="B188" s="2" t="s">
        <v>428</v>
      </c>
      <c r="C188" s="3">
        <v>0</v>
      </c>
      <c r="D188" s="3">
        <v>0</v>
      </c>
      <c r="E188" s="3">
        <v>0</v>
      </c>
      <c r="F188" s="6" t="s">
        <v>103</v>
      </c>
    </row>
    <row r="189" spans="1:6" ht="14.5">
      <c r="A189" s="5">
        <v>3117108</v>
      </c>
      <c r="B189" s="2" t="s">
        <v>430</v>
      </c>
      <c r="C189" s="3">
        <v>0</v>
      </c>
      <c r="D189" s="3">
        <v>0</v>
      </c>
      <c r="E189" s="3">
        <v>0</v>
      </c>
      <c r="F189" s="6" t="s">
        <v>89</v>
      </c>
    </row>
    <row r="190" spans="1:6" ht="14.5">
      <c r="A190" s="5">
        <v>3115201</v>
      </c>
      <c r="B190" s="2" t="s">
        <v>435</v>
      </c>
      <c r="C190" s="3">
        <v>0</v>
      </c>
      <c r="D190" s="3">
        <v>0</v>
      </c>
      <c r="E190" s="3">
        <v>0</v>
      </c>
      <c r="F190" s="6" t="s">
        <v>100</v>
      </c>
    </row>
    <row r="191" spans="1:6" ht="14.5">
      <c r="A191" s="5">
        <v>3117306</v>
      </c>
      <c r="B191" s="2" t="s">
        <v>433</v>
      </c>
      <c r="C191" s="3">
        <v>0</v>
      </c>
      <c r="D191" s="3">
        <v>0</v>
      </c>
      <c r="E191" s="3">
        <v>0</v>
      </c>
      <c r="F191" s="6" t="s">
        <v>54</v>
      </c>
    </row>
    <row r="192" spans="1:6" ht="14.5">
      <c r="A192" s="5">
        <v>3117207</v>
      </c>
      <c r="B192" s="2" t="s">
        <v>436</v>
      </c>
      <c r="C192" s="3">
        <v>0</v>
      </c>
      <c r="D192" s="3">
        <v>0</v>
      </c>
      <c r="E192" s="3">
        <v>0</v>
      </c>
      <c r="F192" s="6" t="s">
        <v>89</v>
      </c>
    </row>
    <row r="193" spans="1:6" ht="14.5">
      <c r="A193" s="5">
        <v>3117405</v>
      </c>
      <c r="B193" s="2" t="s">
        <v>438</v>
      </c>
      <c r="C193" s="3">
        <v>0</v>
      </c>
      <c r="D193" s="3">
        <v>0</v>
      </c>
      <c r="E193" s="3">
        <v>0</v>
      </c>
      <c r="F193" s="6" t="s">
        <v>67</v>
      </c>
    </row>
    <row r="194" spans="1:6" ht="14.5">
      <c r="A194" s="5">
        <v>3117504</v>
      </c>
      <c r="B194" s="2" t="s">
        <v>440</v>
      </c>
      <c r="C194" s="3">
        <v>0</v>
      </c>
      <c r="D194" s="3">
        <v>0</v>
      </c>
      <c r="E194" s="3">
        <v>0</v>
      </c>
      <c r="F194" s="6" t="s">
        <v>117</v>
      </c>
    </row>
    <row r="195" spans="1:6" ht="14.5">
      <c r="A195" s="5">
        <v>3117603</v>
      </c>
      <c r="B195" s="2" t="s">
        <v>442</v>
      </c>
      <c r="C195" s="3">
        <v>0</v>
      </c>
      <c r="D195" s="3">
        <v>0</v>
      </c>
      <c r="E195" s="3">
        <v>1</v>
      </c>
      <c r="F195" s="6" t="s">
        <v>76</v>
      </c>
    </row>
    <row r="196" spans="1:6" ht="14.5">
      <c r="A196" s="5">
        <v>3117702</v>
      </c>
      <c r="B196" s="2" t="s">
        <v>444</v>
      </c>
      <c r="C196" s="3">
        <v>0</v>
      </c>
      <c r="D196" s="3">
        <v>0</v>
      </c>
      <c r="E196" s="3">
        <v>0</v>
      </c>
      <c r="F196" s="6" t="s">
        <v>89</v>
      </c>
    </row>
    <row r="197" spans="1:6" ht="14.5">
      <c r="A197" s="5">
        <v>3117801</v>
      </c>
      <c r="B197" s="2" t="s">
        <v>445</v>
      </c>
      <c r="C197" s="3">
        <v>0</v>
      </c>
      <c r="D197" s="3">
        <v>0</v>
      </c>
      <c r="E197" s="3">
        <v>0</v>
      </c>
      <c r="F197" s="6" t="s">
        <v>89</v>
      </c>
    </row>
    <row r="198" spans="1:6" ht="14.5">
      <c r="A198" s="5">
        <v>3117836</v>
      </c>
      <c r="B198" s="2" t="s">
        <v>447</v>
      </c>
      <c r="C198" s="3">
        <v>1</v>
      </c>
      <c r="D198" s="3">
        <v>0</v>
      </c>
      <c r="E198" s="3">
        <v>3</v>
      </c>
      <c r="F198" s="6" t="s">
        <v>83</v>
      </c>
    </row>
    <row r="199" spans="1:6" ht="14.5">
      <c r="A199" s="5">
        <v>3117876</v>
      </c>
      <c r="B199" s="2" t="s">
        <v>448</v>
      </c>
      <c r="C199" s="3">
        <v>0</v>
      </c>
      <c r="D199" s="3">
        <v>0</v>
      </c>
      <c r="E199" s="3">
        <v>0</v>
      </c>
      <c r="F199" s="6" t="s">
        <v>117</v>
      </c>
    </row>
    <row r="200" spans="1:6" ht="14.5">
      <c r="A200" s="5">
        <v>3117900</v>
      </c>
      <c r="B200" s="2" t="s">
        <v>450</v>
      </c>
      <c r="C200" s="3">
        <v>0</v>
      </c>
      <c r="D200" s="3">
        <v>0</v>
      </c>
      <c r="E200" s="3">
        <v>0</v>
      </c>
      <c r="F200" s="6" t="s">
        <v>89</v>
      </c>
    </row>
    <row r="201" spans="1:6" ht="14.5">
      <c r="A201" s="5">
        <v>3118007</v>
      </c>
      <c r="B201" s="2" t="s">
        <v>451</v>
      </c>
      <c r="C201" s="3">
        <v>7</v>
      </c>
      <c r="D201" s="3">
        <v>2</v>
      </c>
      <c r="E201" s="3">
        <v>2</v>
      </c>
      <c r="F201" s="6" t="s">
        <v>117</v>
      </c>
    </row>
    <row r="202" spans="1:6" ht="14.5">
      <c r="A202" s="5">
        <v>3118106</v>
      </c>
      <c r="B202" s="2" t="s">
        <v>453</v>
      </c>
      <c r="C202" s="3">
        <v>0</v>
      </c>
      <c r="D202" s="3">
        <v>0</v>
      </c>
      <c r="E202" s="3">
        <v>0</v>
      </c>
      <c r="F202" s="6" t="s">
        <v>117</v>
      </c>
    </row>
    <row r="203" spans="1:6" ht="14.5">
      <c r="A203" s="5">
        <v>3118205</v>
      </c>
      <c r="B203" s="2" t="s">
        <v>454</v>
      </c>
      <c r="C203" s="3">
        <v>0</v>
      </c>
      <c r="D203" s="3">
        <v>0</v>
      </c>
      <c r="E203" s="3">
        <v>0</v>
      </c>
      <c r="F203" s="6" t="s">
        <v>54</v>
      </c>
    </row>
    <row r="204" spans="1:6" ht="14.5">
      <c r="A204" s="5">
        <v>3118304</v>
      </c>
      <c r="B204" s="2" t="s">
        <v>456</v>
      </c>
      <c r="C204" s="3">
        <v>0</v>
      </c>
      <c r="D204" s="3">
        <v>1</v>
      </c>
      <c r="E204" s="3">
        <v>0</v>
      </c>
      <c r="F204" s="6" t="s">
        <v>117</v>
      </c>
    </row>
    <row r="205" spans="1:6" ht="14.5">
      <c r="A205" s="5">
        <v>3118403</v>
      </c>
      <c r="B205" s="2" t="s">
        <v>458</v>
      </c>
      <c r="C205" s="3">
        <v>1</v>
      </c>
      <c r="D205" s="3">
        <v>0</v>
      </c>
      <c r="E205" s="3">
        <v>0</v>
      </c>
      <c r="F205" s="6" t="s">
        <v>67</v>
      </c>
    </row>
    <row r="206" spans="1:6" ht="14.5">
      <c r="A206" s="5">
        <v>3118502</v>
      </c>
      <c r="B206" s="2" t="s">
        <v>460</v>
      </c>
      <c r="C206" s="3">
        <v>0</v>
      </c>
      <c r="D206" s="3">
        <v>0</v>
      </c>
      <c r="E206" s="3">
        <v>0</v>
      </c>
      <c r="F206" s="6" t="s">
        <v>89</v>
      </c>
    </row>
    <row r="207" spans="1:6" ht="14.5">
      <c r="A207" s="5">
        <v>3118601</v>
      </c>
      <c r="B207" s="2" t="s">
        <v>462</v>
      </c>
      <c r="C207" s="3">
        <v>1</v>
      </c>
      <c r="D207" s="3">
        <v>4</v>
      </c>
      <c r="E207" s="3">
        <v>6</v>
      </c>
      <c r="F207" s="6" t="s">
        <v>117</v>
      </c>
    </row>
    <row r="208" spans="1:6" ht="14.5">
      <c r="A208" s="5">
        <v>3118700</v>
      </c>
      <c r="B208" s="2" t="s">
        <v>464</v>
      </c>
      <c r="C208" s="3">
        <v>0</v>
      </c>
      <c r="D208" s="3">
        <v>0</v>
      </c>
      <c r="E208" s="3">
        <v>0</v>
      </c>
      <c r="F208" s="6" t="s">
        <v>89</v>
      </c>
    </row>
    <row r="209" spans="1:6" ht="14.5">
      <c r="A209" s="5">
        <v>3118809</v>
      </c>
      <c r="B209" s="2" t="s">
        <v>466</v>
      </c>
      <c r="C209" s="3">
        <v>0</v>
      </c>
      <c r="D209" s="3">
        <v>1</v>
      </c>
      <c r="E209" s="3">
        <v>1</v>
      </c>
      <c r="F209" s="6" t="s">
        <v>83</v>
      </c>
    </row>
    <row r="210" spans="1:6" ht="14.5">
      <c r="A210" s="5">
        <v>3118908</v>
      </c>
      <c r="B210" s="2" t="s">
        <v>468</v>
      </c>
      <c r="C210" s="3">
        <v>0</v>
      </c>
      <c r="D210" s="3">
        <v>0</v>
      </c>
      <c r="E210" s="3">
        <v>1</v>
      </c>
      <c r="F210" s="6" t="s">
        <v>117</v>
      </c>
    </row>
    <row r="211" spans="1:6" ht="14.5">
      <c r="A211" s="5">
        <v>3119005</v>
      </c>
      <c r="B211" s="2" t="s">
        <v>470</v>
      </c>
      <c r="C211" s="3">
        <v>0</v>
      </c>
      <c r="D211" s="3">
        <v>0</v>
      </c>
      <c r="E211" s="3">
        <v>0</v>
      </c>
      <c r="F211" s="6" t="s">
        <v>89</v>
      </c>
    </row>
    <row r="212" spans="1:6" ht="14.5">
      <c r="A212" s="5">
        <v>3119104</v>
      </c>
      <c r="B212" s="2" t="s">
        <v>472</v>
      </c>
      <c r="C212" s="3">
        <v>0</v>
      </c>
      <c r="D212" s="3">
        <v>0</v>
      </c>
      <c r="E212" s="3">
        <v>0</v>
      </c>
      <c r="F212" s="6" t="s">
        <v>57</v>
      </c>
    </row>
    <row r="213" spans="1:6" ht="14.5">
      <c r="A213" s="5">
        <v>3119203</v>
      </c>
      <c r="B213" s="2" t="s">
        <v>473</v>
      </c>
      <c r="C213" s="3">
        <v>2</v>
      </c>
      <c r="D213" s="3">
        <v>0</v>
      </c>
      <c r="E213" s="3">
        <v>7</v>
      </c>
      <c r="F213" s="6" t="s">
        <v>67</v>
      </c>
    </row>
    <row r="214" spans="1:6" ht="14.5">
      <c r="A214" s="5">
        <v>3119302</v>
      </c>
      <c r="B214" s="2" t="s">
        <v>475</v>
      </c>
      <c r="C214" s="3">
        <v>0</v>
      </c>
      <c r="D214" s="3">
        <v>0</v>
      </c>
      <c r="E214" s="3">
        <v>0</v>
      </c>
      <c r="F214" s="6" t="s">
        <v>54</v>
      </c>
    </row>
    <row r="215" spans="1:6" ht="14.5">
      <c r="A215" s="5">
        <v>3119401</v>
      </c>
      <c r="B215" s="2" t="s">
        <v>477</v>
      </c>
      <c r="C215" s="3">
        <v>0</v>
      </c>
      <c r="D215" s="3">
        <v>0</v>
      </c>
      <c r="E215" s="3">
        <v>0</v>
      </c>
      <c r="F215" s="6" t="s">
        <v>67</v>
      </c>
    </row>
    <row r="216" spans="1:6" ht="14.5">
      <c r="A216" s="5">
        <v>3119500</v>
      </c>
      <c r="B216" s="2" t="s">
        <v>479</v>
      </c>
      <c r="C216" s="3">
        <v>0</v>
      </c>
      <c r="D216" s="3">
        <v>0</v>
      </c>
      <c r="E216" s="3">
        <v>1</v>
      </c>
      <c r="F216" s="6" t="s">
        <v>103</v>
      </c>
    </row>
    <row r="217" spans="1:6" ht="14.5">
      <c r="A217" s="5">
        <v>3119609</v>
      </c>
      <c r="B217" s="2" t="s">
        <v>481</v>
      </c>
      <c r="C217" s="3">
        <v>0</v>
      </c>
      <c r="D217" s="3">
        <v>0</v>
      </c>
      <c r="E217" s="3">
        <v>0</v>
      </c>
      <c r="F217" s="6" t="s">
        <v>62</v>
      </c>
    </row>
    <row r="218" spans="1:6" ht="14.5">
      <c r="A218" s="5">
        <v>3119708</v>
      </c>
      <c r="B218" s="2" t="s">
        <v>483</v>
      </c>
      <c r="C218" s="3">
        <v>0</v>
      </c>
      <c r="D218" s="3">
        <v>0</v>
      </c>
      <c r="E218" s="3">
        <v>0</v>
      </c>
      <c r="F218" s="6" t="s">
        <v>100</v>
      </c>
    </row>
    <row r="219" spans="1:6" ht="14.5">
      <c r="A219" s="5">
        <v>3119807</v>
      </c>
      <c r="B219" s="2" t="s">
        <v>485</v>
      </c>
      <c r="C219" s="3">
        <v>0</v>
      </c>
      <c r="D219" s="3">
        <v>1</v>
      </c>
      <c r="E219" s="3">
        <v>0</v>
      </c>
      <c r="F219" s="6" t="s">
        <v>76</v>
      </c>
    </row>
    <row r="220" spans="1:6" ht="14.5">
      <c r="A220" s="5">
        <v>3119955</v>
      </c>
      <c r="B220" s="2" t="s">
        <v>487</v>
      </c>
      <c r="C220" s="3">
        <v>0</v>
      </c>
      <c r="D220" s="3">
        <v>0</v>
      </c>
      <c r="E220" s="3">
        <v>0</v>
      </c>
      <c r="F220" s="6" t="s">
        <v>89</v>
      </c>
    </row>
    <row r="221" spans="1:6" ht="14.5">
      <c r="A221" s="5">
        <v>3120003</v>
      </c>
      <c r="B221" s="2" t="s">
        <v>488</v>
      </c>
      <c r="C221" s="3">
        <v>0</v>
      </c>
      <c r="D221" s="3">
        <v>0</v>
      </c>
      <c r="E221" s="3">
        <v>3</v>
      </c>
      <c r="F221" s="6" t="s">
        <v>76</v>
      </c>
    </row>
    <row r="222" spans="1:6" ht="14.5">
      <c r="A222" s="5">
        <v>3119906</v>
      </c>
      <c r="B222" s="2" t="s">
        <v>490</v>
      </c>
      <c r="C222" s="3">
        <v>0</v>
      </c>
      <c r="D222" s="3">
        <v>1</v>
      </c>
      <c r="E222" s="3">
        <v>0</v>
      </c>
      <c r="F222" s="6" t="s">
        <v>67</v>
      </c>
    </row>
    <row r="223" spans="1:6" ht="14.5">
      <c r="A223" s="5">
        <v>3120102</v>
      </c>
      <c r="B223" s="2" t="s">
        <v>491</v>
      </c>
      <c r="C223" s="3">
        <v>0</v>
      </c>
      <c r="D223" s="3">
        <v>0</v>
      </c>
      <c r="E223" s="3">
        <v>0</v>
      </c>
      <c r="F223" s="6" t="s">
        <v>103</v>
      </c>
    </row>
    <row r="224" spans="1:6" ht="14.5">
      <c r="A224" s="5">
        <v>3120151</v>
      </c>
      <c r="B224" s="2" t="s">
        <v>493</v>
      </c>
      <c r="C224" s="3">
        <v>0</v>
      </c>
      <c r="D224" s="3">
        <v>0</v>
      </c>
      <c r="E224" s="3">
        <v>0</v>
      </c>
      <c r="F224" s="6" t="s">
        <v>80</v>
      </c>
    </row>
    <row r="225" spans="1:6" ht="14.5">
      <c r="A225" s="5">
        <v>3120201</v>
      </c>
      <c r="B225" s="2" t="s">
        <v>495</v>
      </c>
      <c r="C225" s="3">
        <v>0</v>
      </c>
      <c r="D225" s="3">
        <v>0</v>
      </c>
      <c r="E225" s="3">
        <v>0</v>
      </c>
      <c r="F225" s="6" t="s">
        <v>76</v>
      </c>
    </row>
    <row r="226" spans="1:6" ht="14.5">
      <c r="A226" s="5">
        <v>3120300</v>
      </c>
      <c r="B226" s="2" t="s">
        <v>497</v>
      </c>
      <c r="C226" s="3">
        <v>0</v>
      </c>
      <c r="D226" s="3">
        <v>0</v>
      </c>
      <c r="E226" s="3">
        <v>0</v>
      </c>
      <c r="F226" s="6" t="s">
        <v>83</v>
      </c>
    </row>
    <row r="227" spans="1:6" ht="14.5">
      <c r="A227" s="5">
        <v>3120409</v>
      </c>
      <c r="B227" s="2" t="s">
        <v>499</v>
      </c>
      <c r="C227" s="3">
        <v>0</v>
      </c>
      <c r="D227" s="3">
        <v>1</v>
      </c>
      <c r="E227" s="3">
        <v>2</v>
      </c>
      <c r="F227" s="6" t="s">
        <v>117</v>
      </c>
    </row>
    <row r="228" spans="1:6" ht="14.5">
      <c r="A228" s="5">
        <v>3120508</v>
      </c>
      <c r="B228" s="2" t="s">
        <v>500</v>
      </c>
      <c r="C228" s="3">
        <v>0</v>
      </c>
      <c r="D228" s="3">
        <v>0</v>
      </c>
      <c r="E228" s="3">
        <v>0</v>
      </c>
      <c r="F228" s="6" t="s">
        <v>89</v>
      </c>
    </row>
    <row r="229" spans="1:6" ht="14.5">
      <c r="A229" s="5">
        <v>3120607</v>
      </c>
      <c r="B229" s="2" t="s">
        <v>502</v>
      </c>
      <c r="C229" s="3">
        <v>0</v>
      </c>
      <c r="D229" s="3">
        <v>0</v>
      </c>
      <c r="E229" s="3">
        <v>0</v>
      </c>
      <c r="F229" s="6" t="s">
        <v>117</v>
      </c>
    </row>
    <row r="230" spans="1:6" ht="14.5">
      <c r="A230" s="5">
        <v>3120706</v>
      </c>
      <c r="B230" s="2" t="s">
        <v>504</v>
      </c>
      <c r="C230" s="3">
        <v>0</v>
      </c>
      <c r="D230" s="3">
        <v>0</v>
      </c>
      <c r="E230" s="3">
        <v>0</v>
      </c>
      <c r="F230" s="6" t="s">
        <v>54</v>
      </c>
    </row>
    <row r="231" spans="1:6" ht="14.5">
      <c r="A231" s="5">
        <v>3120805</v>
      </c>
      <c r="B231" s="2" t="s">
        <v>506</v>
      </c>
      <c r="C231" s="3">
        <v>0</v>
      </c>
      <c r="D231" s="3">
        <v>0</v>
      </c>
      <c r="E231" s="3">
        <v>0</v>
      </c>
      <c r="F231" s="6" t="s">
        <v>89</v>
      </c>
    </row>
    <row r="232" spans="1:6" ht="14.5">
      <c r="A232" s="5">
        <v>3120839</v>
      </c>
      <c r="B232" s="2" t="s">
        <v>508</v>
      </c>
      <c r="C232" s="3">
        <v>0</v>
      </c>
      <c r="D232" s="3">
        <v>0</v>
      </c>
      <c r="E232" s="3">
        <v>0</v>
      </c>
      <c r="F232" s="6" t="s">
        <v>67</v>
      </c>
    </row>
    <row r="233" spans="1:6" ht="14.5">
      <c r="A233" s="5">
        <v>3120870</v>
      </c>
      <c r="B233" s="2" t="s">
        <v>510</v>
      </c>
      <c r="C233" s="3">
        <v>0</v>
      </c>
      <c r="D233" s="3">
        <v>0</v>
      </c>
      <c r="E233" s="3">
        <v>0</v>
      </c>
      <c r="F233" s="6" t="s">
        <v>83</v>
      </c>
    </row>
    <row r="234" spans="1:6" ht="14.5">
      <c r="A234" s="5">
        <v>3120904</v>
      </c>
      <c r="B234" s="2" t="s">
        <v>512</v>
      </c>
      <c r="C234" s="3">
        <v>0</v>
      </c>
      <c r="D234" s="3">
        <v>1</v>
      </c>
      <c r="E234" s="3">
        <v>0</v>
      </c>
      <c r="F234" s="6" t="s">
        <v>57</v>
      </c>
    </row>
    <row r="235" spans="1:6" ht="14.5">
      <c r="A235" s="5">
        <v>3121001</v>
      </c>
      <c r="B235" s="2" t="s">
        <v>514</v>
      </c>
      <c r="C235" s="3">
        <v>0</v>
      </c>
      <c r="D235" s="3">
        <v>0</v>
      </c>
      <c r="E235" s="3">
        <v>0</v>
      </c>
      <c r="F235" s="6" t="s">
        <v>103</v>
      </c>
    </row>
    <row r="236" spans="1:6" ht="14.5">
      <c r="A236" s="5">
        <v>3121100</v>
      </c>
      <c r="B236" s="2" t="s">
        <v>516</v>
      </c>
      <c r="C236" s="3">
        <v>0</v>
      </c>
      <c r="D236" s="3">
        <v>0</v>
      </c>
      <c r="E236" s="3">
        <v>0</v>
      </c>
      <c r="F236" s="6" t="s">
        <v>89</v>
      </c>
    </row>
    <row r="237" spans="1:6" ht="14.5">
      <c r="A237" s="5">
        <v>3121209</v>
      </c>
      <c r="B237" s="2" t="s">
        <v>518</v>
      </c>
      <c r="C237" s="3">
        <v>0</v>
      </c>
      <c r="D237" s="3">
        <v>0</v>
      </c>
      <c r="E237" s="3">
        <v>0</v>
      </c>
      <c r="F237" s="6" t="s">
        <v>89</v>
      </c>
    </row>
    <row r="238" spans="1:6" ht="14.5">
      <c r="A238" s="5">
        <v>3121258</v>
      </c>
      <c r="B238" s="2" t="s">
        <v>519</v>
      </c>
      <c r="C238" s="3">
        <v>0</v>
      </c>
      <c r="D238" s="3">
        <v>0</v>
      </c>
      <c r="E238" s="3">
        <v>0</v>
      </c>
      <c r="F238" s="6" t="s">
        <v>54</v>
      </c>
    </row>
    <row r="239" spans="1:6" ht="14.5">
      <c r="A239" s="5">
        <v>3121308</v>
      </c>
      <c r="B239" s="2" t="s">
        <v>521</v>
      </c>
      <c r="C239" s="3">
        <v>0</v>
      </c>
      <c r="D239" s="3">
        <v>0</v>
      </c>
      <c r="E239" s="3">
        <v>0</v>
      </c>
      <c r="F239" s="6" t="s">
        <v>62</v>
      </c>
    </row>
    <row r="240" spans="1:6" ht="14.5">
      <c r="A240" s="5">
        <v>3121407</v>
      </c>
      <c r="B240" s="2" t="s">
        <v>524</v>
      </c>
      <c r="C240" s="3">
        <v>0</v>
      </c>
      <c r="D240" s="3">
        <v>0</v>
      </c>
      <c r="E240" s="3">
        <v>1</v>
      </c>
      <c r="F240" s="6" t="s">
        <v>117</v>
      </c>
    </row>
    <row r="241" spans="1:6" ht="14.5">
      <c r="A241" s="5">
        <v>3121506</v>
      </c>
      <c r="B241" s="2" t="s">
        <v>526</v>
      </c>
      <c r="C241" s="3">
        <v>0</v>
      </c>
      <c r="D241" s="3">
        <v>0</v>
      </c>
      <c r="E241" s="3">
        <v>0</v>
      </c>
      <c r="F241" s="6" t="s">
        <v>100</v>
      </c>
    </row>
    <row r="242" spans="1:6" ht="14.5">
      <c r="A242" s="5">
        <v>3121605</v>
      </c>
      <c r="B242" s="2" t="s">
        <v>528</v>
      </c>
      <c r="C242" s="3">
        <v>0</v>
      </c>
      <c r="D242" s="3">
        <v>0</v>
      </c>
      <c r="E242" s="3">
        <v>0</v>
      </c>
      <c r="F242" s="6" t="s">
        <v>103</v>
      </c>
    </row>
    <row r="243" spans="1:6" ht="14.5">
      <c r="A243" s="5">
        <v>3121704</v>
      </c>
      <c r="B243" s="2" t="s">
        <v>530</v>
      </c>
      <c r="C243" s="3">
        <v>5</v>
      </c>
      <c r="D243" s="3">
        <v>5</v>
      </c>
      <c r="E243" s="3">
        <v>2</v>
      </c>
      <c r="F243" s="6" t="s">
        <v>117</v>
      </c>
    </row>
    <row r="244" spans="1:6" ht="14.5">
      <c r="A244" s="5">
        <v>3121803</v>
      </c>
      <c r="B244" s="2" t="s">
        <v>531</v>
      </c>
      <c r="C244" s="3">
        <v>0</v>
      </c>
      <c r="D244" s="3">
        <v>0</v>
      </c>
      <c r="E244" s="3">
        <v>0</v>
      </c>
      <c r="F244" s="6" t="s">
        <v>117</v>
      </c>
    </row>
    <row r="245" spans="1:6" ht="14.5">
      <c r="A245" s="5">
        <v>3121902</v>
      </c>
      <c r="B245" s="2" t="s">
        <v>533</v>
      </c>
      <c r="C245" s="3">
        <v>0</v>
      </c>
      <c r="D245" s="3">
        <v>5</v>
      </c>
      <c r="E245" s="3">
        <v>7</v>
      </c>
      <c r="F245" s="6" t="s">
        <v>62</v>
      </c>
    </row>
    <row r="246" spans="1:6" ht="14.5">
      <c r="A246" s="5">
        <v>3122009</v>
      </c>
      <c r="B246" s="2" t="s">
        <v>535</v>
      </c>
      <c r="C246" s="3">
        <v>0</v>
      </c>
      <c r="D246" s="3">
        <v>0</v>
      </c>
      <c r="E246" s="3">
        <v>0</v>
      </c>
      <c r="F246" s="6" t="s">
        <v>62</v>
      </c>
    </row>
    <row r="247" spans="1:6" ht="14.5">
      <c r="A247" s="5">
        <v>3122108</v>
      </c>
      <c r="B247" s="2" t="s">
        <v>536</v>
      </c>
      <c r="C247" s="3">
        <v>0</v>
      </c>
      <c r="D247" s="3">
        <v>0</v>
      </c>
      <c r="E247" s="3">
        <v>0</v>
      </c>
      <c r="F247" s="6" t="s">
        <v>67</v>
      </c>
    </row>
    <row r="248" spans="1:6" ht="14.5">
      <c r="A248" s="5">
        <v>3122207</v>
      </c>
      <c r="B248" s="2" t="s">
        <v>538</v>
      </c>
      <c r="C248" s="3">
        <v>8</v>
      </c>
      <c r="D248" s="3">
        <v>6</v>
      </c>
      <c r="E248" s="3">
        <v>5</v>
      </c>
      <c r="F248" s="6" t="s">
        <v>67</v>
      </c>
    </row>
    <row r="249" spans="1:6" ht="14.5">
      <c r="A249" s="5">
        <v>3122306</v>
      </c>
      <c r="B249" s="2" t="s">
        <v>539</v>
      </c>
      <c r="C249" s="3">
        <v>0</v>
      </c>
      <c r="D249" s="3">
        <v>0</v>
      </c>
      <c r="E249" s="3">
        <v>1</v>
      </c>
      <c r="F249" s="6" t="s">
        <v>76</v>
      </c>
    </row>
    <row r="250" spans="1:6" ht="14.5">
      <c r="A250" s="5">
        <v>3122355</v>
      </c>
      <c r="B250" s="2" t="s">
        <v>540</v>
      </c>
      <c r="C250" s="3">
        <v>0</v>
      </c>
      <c r="D250" s="3">
        <v>0</v>
      </c>
      <c r="E250" s="3">
        <v>0</v>
      </c>
      <c r="F250" s="6" t="s">
        <v>83</v>
      </c>
    </row>
    <row r="251" spans="1:6" ht="14.5">
      <c r="A251" s="5">
        <v>3122405</v>
      </c>
      <c r="B251" s="2" t="s">
        <v>542</v>
      </c>
      <c r="C251" s="3">
        <v>0</v>
      </c>
      <c r="D251" s="3">
        <v>0</v>
      </c>
      <c r="E251" s="3">
        <v>0</v>
      </c>
      <c r="F251" s="6" t="s">
        <v>89</v>
      </c>
    </row>
    <row r="252" spans="1:6" ht="14.5">
      <c r="A252" s="5">
        <v>3122454</v>
      </c>
      <c r="B252" s="2" t="s">
        <v>543</v>
      </c>
      <c r="C252" s="3">
        <v>8</v>
      </c>
      <c r="D252" s="3">
        <v>0</v>
      </c>
      <c r="E252" s="3">
        <v>1</v>
      </c>
      <c r="F252" s="6" t="s">
        <v>103</v>
      </c>
    </row>
    <row r="253" spans="1:6" ht="14.5">
      <c r="A253" s="5">
        <v>3122470</v>
      </c>
      <c r="B253" s="2" t="s">
        <v>545</v>
      </c>
      <c r="C253" s="3">
        <v>0</v>
      </c>
      <c r="D253" s="3">
        <v>0</v>
      </c>
      <c r="E253" s="3">
        <v>0</v>
      </c>
      <c r="F253" s="6" t="s">
        <v>170</v>
      </c>
    </row>
    <row r="254" spans="1:6" ht="14.5">
      <c r="A254" s="5">
        <v>3122504</v>
      </c>
      <c r="B254" s="2" t="s">
        <v>546</v>
      </c>
      <c r="C254" s="3">
        <v>0</v>
      </c>
      <c r="D254" s="3">
        <v>0</v>
      </c>
      <c r="E254" s="3">
        <v>0</v>
      </c>
      <c r="F254" s="6" t="s">
        <v>67</v>
      </c>
    </row>
    <row r="255" spans="1:6" ht="14.5">
      <c r="A255" s="5">
        <v>3122603</v>
      </c>
      <c r="B255" s="2" t="s">
        <v>548</v>
      </c>
      <c r="C255" s="3">
        <v>0</v>
      </c>
      <c r="D255" s="3">
        <v>0</v>
      </c>
      <c r="E255" s="3">
        <v>0</v>
      </c>
      <c r="F255" s="6" t="s">
        <v>117</v>
      </c>
    </row>
    <row r="256" spans="1:6" ht="14.5">
      <c r="A256" s="5">
        <v>3122702</v>
      </c>
      <c r="B256" s="2" t="s">
        <v>549</v>
      </c>
      <c r="C256" s="3">
        <v>80</v>
      </c>
      <c r="D256" s="3">
        <v>59</v>
      </c>
      <c r="E256" s="3">
        <v>87</v>
      </c>
      <c r="F256" s="6" t="s">
        <v>62</v>
      </c>
    </row>
    <row r="257" spans="1:6" ht="14.5">
      <c r="A257" s="5">
        <v>3122801</v>
      </c>
      <c r="B257" s="2" t="s">
        <v>551</v>
      </c>
      <c r="C257" s="3">
        <v>0</v>
      </c>
      <c r="D257" s="3">
        <v>0</v>
      </c>
      <c r="E257" s="3">
        <v>0</v>
      </c>
      <c r="F257" s="6" t="s">
        <v>89</v>
      </c>
    </row>
    <row r="258" spans="1:6" ht="14.5">
      <c r="A258" s="5">
        <v>3122900</v>
      </c>
      <c r="B258" s="2" t="s">
        <v>552</v>
      </c>
      <c r="C258" s="3">
        <v>0</v>
      </c>
      <c r="D258" s="3">
        <v>0</v>
      </c>
      <c r="E258" s="3">
        <v>1</v>
      </c>
      <c r="F258" s="6" t="s">
        <v>62</v>
      </c>
    </row>
    <row r="259" spans="1:6" ht="14.5">
      <c r="A259" s="5">
        <v>3123007</v>
      </c>
      <c r="B259" s="2" t="s">
        <v>554</v>
      </c>
      <c r="C259" s="3">
        <v>0</v>
      </c>
      <c r="D259" s="3">
        <v>0</v>
      </c>
      <c r="E259" s="3">
        <v>0</v>
      </c>
      <c r="F259" s="6" t="s">
        <v>100</v>
      </c>
    </row>
    <row r="260" spans="1:6" ht="14.5">
      <c r="A260" s="5">
        <v>3123106</v>
      </c>
      <c r="B260" s="2" t="s">
        <v>556</v>
      </c>
      <c r="C260" s="3">
        <v>0</v>
      </c>
      <c r="D260" s="3">
        <v>5</v>
      </c>
      <c r="E260" s="3">
        <v>0</v>
      </c>
      <c r="F260" s="6" t="s">
        <v>67</v>
      </c>
    </row>
    <row r="261" spans="1:6" ht="14.5">
      <c r="A261" s="5">
        <v>3123205</v>
      </c>
      <c r="B261" s="2" t="s">
        <v>558</v>
      </c>
      <c r="C261" s="3">
        <v>0</v>
      </c>
      <c r="D261" s="3">
        <v>0</v>
      </c>
      <c r="E261" s="3">
        <v>1</v>
      </c>
      <c r="F261" s="6" t="s">
        <v>57</v>
      </c>
    </row>
    <row r="262" spans="1:6" ht="14.5">
      <c r="A262" s="5">
        <v>3123304</v>
      </c>
      <c r="B262" s="2" t="s">
        <v>560</v>
      </c>
      <c r="C262" s="3">
        <v>0</v>
      </c>
      <c r="D262" s="3">
        <v>0</v>
      </c>
      <c r="E262" s="3">
        <v>0</v>
      </c>
      <c r="F262" s="6" t="s">
        <v>62</v>
      </c>
    </row>
    <row r="263" spans="1:6" ht="14.5">
      <c r="A263" s="5">
        <v>3123403</v>
      </c>
      <c r="B263" s="2" t="s">
        <v>561</v>
      </c>
      <c r="C263" s="3">
        <v>2</v>
      </c>
      <c r="D263" s="3">
        <v>0</v>
      </c>
      <c r="E263" s="3">
        <v>0</v>
      </c>
      <c r="F263" s="6" t="s">
        <v>76</v>
      </c>
    </row>
    <row r="264" spans="1:6" ht="14.5">
      <c r="A264" s="5">
        <v>3123502</v>
      </c>
      <c r="B264" s="2" t="s">
        <v>563</v>
      </c>
      <c r="C264" s="3">
        <v>0</v>
      </c>
      <c r="D264" s="3">
        <v>0</v>
      </c>
      <c r="E264" s="3">
        <v>0</v>
      </c>
      <c r="F264" s="6" t="s">
        <v>54</v>
      </c>
    </row>
    <row r="265" spans="1:6" ht="14.5">
      <c r="A265" s="5">
        <v>3123528</v>
      </c>
      <c r="B265" s="2" t="s">
        <v>565</v>
      </c>
      <c r="C265" s="3">
        <v>82</v>
      </c>
      <c r="D265" s="3">
        <v>40</v>
      </c>
      <c r="E265" s="3">
        <v>0</v>
      </c>
      <c r="F265" s="6" t="s">
        <v>62</v>
      </c>
    </row>
    <row r="266" spans="1:6" ht="14.5">
      <c r="A266" s="5">
        <v>3123601</v>
      </c>
      <c r="B266" s="2" t="s">
        <v>567</v>
      </c>
      <c r="C266" s="3">
        <v>0</v>
      </c>
      <c r="D266" s="3">
        <v>0</v>
      </c>
      <c r="E266" s="3">
        <v>0</v>
      </c>
      <c r="F266" s="6" t="s">
        <v>89</v>
      </c>
    </row>
    <row r="267" spans="1:6" ht="14.5">
      <c r="A267" s="5">
        <v>3123700</v>
      </c>
      <c r="B267" s="2" t="s">
        <v>569</v>
      </c>
      <c r="C267" s="3">
        <v>0</v>
      </c>
      <c r="D267" s="3">
        <v>1</v>
      </c>
      <c r="E267" s="3">
        <v>0</v>
      </c>
      <c r="F267" s="6" t="s">
        <v>67</v>
      </c>
    </row>
    <row r="268" spans="1:6" ht="14.5">
      <c r="A268" s="5">
        <v>3123809</v>
      </c>
      <c r="B268" s="2" t="s">
        <v>571</v>
      </c>
      <c r="C268" s="3">
        <v>0</v>
      </c>
      <c r="D268" s="3">
        <v>0</v>
      </c>
      <c r="E268" s="3">
        <v>1</v>
      </c>
      <c r="F268" s="6" t="s">
        <v>83</v>
      </c>
    </row>
    <row r="269" spans="1:6" ht="14.5">
      <c r="A269" s="5">
        <v>3123858</v>
      </c>
      <c r="B269" s="2" t="s">
        <v>573</v>
      </c>
      <c r="C269" s="3">
        <v>0</v>
      </c>
      <c r="D269" s="3">
        <v>0</v>
      </c>
      <c r="E269" s="3">
        <v>0</v>
      </c>
      <c r="F269" s="6" t="s">
        <v>67</v>
      </c>
    </row>
    <row r="270" spans="1:6" ht="14.5">
      <c r="A270" s="5">
        <v>3123908</v>
      </c>
      <c r="B270" s="2" t="s">
        <v>574</v>
      </c>
      <c r="C270" s="3">
        <v>1</v>
      </c>
      <c r="D270" s="3">
        <v>0</v>
      </c>
      <c r="E270" s="3">
        <v>0</v>
      </c>
      <c r="F270" s="6" t="s">
        <v>117</v>
      </c>
    </row>
    <row r="271" spans="1:6" ht="14.5">
      <c r="A271" s="5">
        <v>3124005</v>
      </c>
      <c r="B271" s="2" t="s">
        <v>576</v>
      </c>
      <c r="C271" s="3">
        <v>0</v>
      </c>
      <c r="D271" s="3">
        <v>0</v>
      </c>
      <c r="E271" s="3">
        <v>0</v>
      </c>
      <c r="F271" s="6" t="s">
        <v>62</v>
      </c>
    </row>
    <row r="272" spans="1:6" ht="14.5">
      <c r="A272" s="5">
        <v>3124104</v>
      </c>
      <c r="B272" s="2" t="s">
        <v>578</v>
      </c>
      <c r="C272" s="3">
        <v>2</v>
      </c>
      <c r="D272" s="3">
        <v>0</v>
      </c>
      <c r="E272" s="3">
        <v>0</v>
      </c>
      <c r="F272" s="6" t="s">
        <v>117</v>
      </c>
    </row>
    <row r="273" spans="1:6" ht="14.5">
      <c r="A273" s="5">
        <v>3124203</v>
      </c>
      <c r="B273" s="2" t="s">
        <v>579</v>
      </c>
      <c r="C273" s="3">
        <v>0</v>
      </c>
      <c r="D273" s="3">
        <v>0</v>
      </c>
      <c r="E273" s="3">
        <v>1</v>
      </c>
      <c r="F273" s="6" t="s">
        <v>62</v>
      </c>
    </row>
    <row r="274" spans="1:6" ht="14.5">
      <c r="A274" s="5">
        <v>3124302</v>
      </c>
      <c r="B274" s="2" t="s">
        <v>580</v>
      </c>
      <c r="C274" s="3">
        <v>0</v>
      </c>
      <c r="D274" s="3">
        <v>0</v>
      </c>
      <c r="E274" s="3">
        <v>0</v>
      </c>
      <c r="F274" s="6" t="s">
        <v>83</v>
      </c>
    </row>
    <row r="275" spans="1:6" ht="14.5">
      <c r="A275" s="5">
        <v>3124401</v>
      </c>
      <c r="B275" s="2" t="s">
        <v>581</v>
      </c>
      <c r="C275" s="3">
        <v>0</v>
      </c>
      <c r="D275" s="3">
        <v>0</v>
      </c>
      <c r="E275" s="3">
        <v>1</v>
      </c>
      <c r="F275" s="6" t="s">
        <v>89</v>
      </c>
    </row>
    <row r="276" spans="1:6" ht="14.5">
      <c r="A276" s="5">
        <v>3124500</v>
      </c>
      <c r="B276" s="2" t="s">
        <v>583</v>
      </c>
      <c r="C276" s="3">
        <v>0</v>
      </c>
      <c r="D276" s="3">
        <v>0</v>
      </c>
      <c r="E276" s="3">
        <v>0</v>
      </c>
      <c r="F276" s="6" t="s">
        <v>89</v>
      </c>
    </row>
    <row r="277" spans="1:6" ht="14.5">
      <c r="A277" s="5">
        <v>3124609</v>
      </c>
      <c r="B277" s="2" t="s">
        <v>584</v>
      </c>
      <c r="C277" s="3">
        <v>0</v>
      </c>
      <c r="D277" s="3">
        <v>0</v>
      </c>
      <c r="E277" s="3">
        <v>0</v>
      </c>
      <c r="F277" s="6" t="s">
        <v>62</v>
      </c>
    </row>
    <row r="278" spans="1:6" ht="14.5">
      <c r="A278" s="5">
        <v>3124708</v>
      </c>
      <c r="B278" s="2" t="s">
        <v>586</v>
      </c>
      <c r="C278" s="3">
        <v>0</v>
      </c>
      <c r="D278" s="3">
        <v>0</v>
      </c>
      <c r="E278" s="3">
        <v>0</v>
      </c>
      <c r="F278" s="6" t="s">
        <v>57</v>
      </c>
    </row>
    <row r="279" spans="1:6" ht="14.5">
      <c r="A279" s="5">
        <v>3124807</v>
      </c>
      <c r="B279" s="2" t="s">
        <v>588</v>
      </c>
      <c r="C279" s="3">
        <v>0</v>
      </c>
      <c r="D279" s="3">
        <v>0</v>
      </c>
      <c r="E279" s="3">
        <v>1</v>
      </c>
      <c r="F279" s="6" t="s">
        <v>54</v>
      </c>
    </row>
    <row r="280" spans="1:6" ht="14.5">
      <c r="A280" s="5">
        <v>3124906</v>
      </c>
      <c r="B280" s="2" t="s">
        <v>590</v>
      </c>
      <c r="C280" s="3">
        <v>0</v>
      </c>
      <c r="D280" s="3">
        <v>0</v>
      </c>
      <c r="E280" s="3">
        <v>0</v>
      </c>
      <c r="F280" s="6" t="s">
        <v>62</v>
      </c>
    </row>
    <row r="281" spans="1:6" ht="14.5">
      <c r="A281" s="5">
        <v>3125002</v>
      </c>
      <c r="B281" s="2" t="s">
        <v>592</v>
      </c>
      <c r="C281" s="3">
        <v>0</v>
      </c>
      <c r="D281" s="3">
        <v>0</v>
      </c>
      <c r="E281" s="3">
        <v>0</v>
      </c>
      <c r="F281" s="6" t="s">
        <v>62</v>
      </c>
    </row>
    <row r="282" spans="1:6" ht="14.5">
      <c r="A282" s="5">
        <v>3125101</v>
      </c>
      <c r="B282" s="2" t="s">
        <v>594</v>
      </c>
      <c r="C282" s="3">
        <v>0</v>
      </c>
      <c r="D282" s="3">
        <v>0</v>
      </c>
      <c r="E282" s="3">
        <v>0</v>
      </c>
      <c r="F282" s="6" t="s">
        <v>89</v>
      </c>
    </row>
    <row r="283" spans="1:6" ht="14.5">
      <c r="A283" s="5">
        <v>3125200</v>
      </c>
      <c r="B283" s="2" t="s">
        <v>595</v>
      </c>
      <c r="C283" s="3">
        <v>0</v>
      </c>
      <c r="D283" s="3">
        <v>0</v>
      </c>
      <c r="E283" s="3">
        <v>0</v>
      </c>
      <c r="F283" s="6" t="s">
        <v>89</v>
      </c>
    </row>
    <row r="284" spans="1:6" ht="14.5">
      <c r="A284" s="5">
        <v>3125309</v>
      </c>
      <c r="B284" s="2" t="s">
        <v>596</v>
      </c>
      <c r="C284" s="3">
        <v>0</v>
      </c>
      <c r="D284" s="3">
        <v>0</v>
      </c>
      <c r="E284" s="3">
        <v>0</v>
      </c>
      <c r="F284" s="6" t="s">
        <v>62</v>
      </c>
    </row>
    <row r="285" spans="1:6" ht="14.5">
      <c r="A285" s="5">
        <v>3125408</v>
      </c>
      <c r="B285" s="2" t="s">
        <v>1256</v>
      </c>
      <c r="C285" s="3">
        <v>1</v>
      </c>
      <c r="D285" s="3">
        <v>0</v>
      </c>
      <c r="E285" s="3">
        <v>0</v>
      </c>
      <c r="F285" s="6" t="s">
        <v>103</v>
      </c>
    </row>
    <row r="286" spans="1:6" ht="14.5">
      <c r="A286" s="5">
        <v>3125606</v>
      </c>
      <c r="B286" s="2" t="s">
        <v>598</v>
      </c>
      <c r="C286" s="3">
        <v>1</v>
      </c>
      <c r="D286" s="3">
        <v>0</v>
      </c>
      <c r="E286" s="3">
        <v>0</v>
      </c>
      <c r="F286" s="6" t="s">
        <v>103</v>
      </c>
    </row>
    <row r="287" spans="1:6" ht="14.5">
      <c r="A287" s="5">
        <v>3125705</v>
      </c>
      <c r="B287" s="2" t="s">
        <v>599</v>
      </c>
      <c r="C287" s="3">
        <v>4</v>
      </c>
      <c r="D287" s="3">
        <v>0</v>
      </c>
      <c r="E287" s="3">
        <v>1</v>
      </c>
      <c r="F287" s="6" t="s">
        <v>57</v>
      </c>
    </row>
    <row r="288" spans="1:6" ht="14.5">
      <c r="A288" s="5">
        <v>3125804</v>
      </c>
      <c r="B288" s="2" t="s">
        <v>601</v>
      </c>
      <c r="C288" s="3">
        <v>0</v>
      </c>
      <c r="D288" s="3">
        <v>0</v>
      </c>
      <c r="E288" s="3">
        <v>1</v>
      </c>
      <c r="F288" s="6" t="s">
        <v>67</v>
      </c>
    </row>
    <row r="289" spans="1:6" ht="14.5">
      <c r="A289" s="5">
        <v>3125903</v>
      </c>
      <c r="B289" s="2" t="s">
        <v>603</v>
      </c>
      <c r="C289" s="3">
        <v>0</v>
      </c>
      <c r="D289" s="3">
        <v>1</v>
      </c>
      <c r="E289" s="3">
        <v>0</v>
      </c>
      <c r="F289" s="6" t="s">
        <v>117</v>
      </c>
    </row>
    <row r="290" spans="1:6" ht="14.5">
      <c r="A290" s="5">
        <v>3125952</v>
      </c>
      <c r="B290" s="2" t="s">
        <v>604</v>
      </c>
      <c r="C290" s="3">
        <v>1</v>
      </c>
      <c r="D290" s="3">
        <v>0</v>
      </c>
      <c r="E290" s="3">
        <v>1</v>
      </c>
      <c r="F290" s="6" t="s">
        <v>62</v>
      </c>
    </row>
    <row r="291" spans="1:6" ht="14.5">
      <c r="A291" s="5">
        <v>3126000</v>
      </c>
      <c r="B291" s="2" t="s">
        <v>606</v>
      </c>
      <c r="C291" s="3">
        <v>0</v>
      </c>
      <c r="D291" s="3">
        <v>0</v>
      </c>
      <c r="E291" s="3">
        <v>1</v>
      </c>
      <c r="F291" s="6" t="s">
        <v>117</v>
      </c>
    </row>
    <row r="292" spans="1:6" ht="14.5">
      <c r="A292" s="5">
        <v>3126109</v>
      </c>
      <c r="B292" s="2" t="s">
        <v>608</v>
      </c>
      <c r="C292" s="3">
        <v>1</v>
      </c>
      <c r="D292" s="3">
        <v>7</v>
      </c>
      <c r="E292" s="3">
        <v>0</v>
      </c>
      <c r="F292" s="6" t="s">
        <v>76</v>
      </c>
    </row>
    <row r="293" spans="1:6" ht="14.5">
      <c r="A293" s="5">
        <v>3126208</v>
      </c>
      <c r="B293" s="2" t="s">
        <v>609</v>
      </c>
      <c r="C293" s="3">
        <v>0</v>
      </c>
      <c r="D293" s="3">
        <v>0</v>
      </c>
      <c r="E293" s="3">
        <v>6</v>
      </c>
      <c r="F293" s="6" t="s">
        <v>170</v>
      </c>
    </row>
    <row r="294" spans="1:6" ht="14.5">
      <c r="A294" s="5">
        <v>3126307</v>
      </c>
      <c r="B294" s="2" t="s">
        <v>611</v>
      </c>
      <c r="C294" s="3">
        <v>0</v>
      </c>
      <c r="D294" s="3">
        <v>0</v>
      </c>
      <c r="E294" s="3">
        <v>0</v>
      </c>
      <c r="F294" s="6" t="s">
        <v>89</v>
      </c>
    </row>
    <row r="295" spans="1:6" ht="14.5">
      <c r="A295" s="5">
        <v>3126406</v>
      </c>
      <c r="B295" s="2" t="s">
        <v>612</v>
      </c>
      <c r="C295" s="3">
        <v>0</v>
      </c>
      <c r="D295" s="3">
        <v>0</v>
      </c>
      <c r="E295" s="3">
        <v>0</v>
      </c>
      <c r="F295" s="6" t="s">
        <v>117</v>
      </c>
    </row>
    <row r="296" spans="1:6" ht="14.5">
      <c r="A296" s="5">
        <v>3126505</v>
      </c>
      <c r="B296" s="2" t="s">
        <v>613</v>
      </c>
      <c r="C296" s="3">
        <v>0</v>
      </c>
      <c r="D296" s="3">
        <v>3</v>
      </c>
      <c r="E296" s="3">
        <v>0</v>
      </c>
      <c r="F296" s="6" t="s">
        <v>103</v>
      </c>
    </row>
    <row r="297" spans="1:6" ht="14.5">
      <c r="A297" s="5">
        <v>3126604</v>
      </c>
      <c r="B297" s="2" t="s">
        <v>615</v>
      </c>
      <c r="C297" s="3">
        <v>0</v>
      </c>
      <c r="D297" s="3">
        <v>0</v>
      </c>
      <c r="E297" s="3">
        <v>0</v>
      </c>
      <c r="F297" s="6" t="s">
        <v>83</v>
      </c>
    </row>
    <row r="298" spans="1:6" ht="14.5">
      <c r="A298" s="5">
        <v>3126703</v>
      </c>
      <c r="B298" s="2" t="s">
        <v>617</v>
      </c>
      <c r="C298" s="3">
        <v>0</v>
      </c>
      <c r="D298" s="3">
        <v>0</v>
      </c>
      <c r="E298" s="3">
        <v>0</v>
      </c>
      <c r="F298" s="6" t="s">
        <v>83</v>
      </c>
    </row>
    <row r="299" spans="1:6" ht="14.5">
      <c r="A299" s="5">
        <v>3126752</v>
      </c>
      <c r="B299" s="2" t="s">
        <v>619</v>
      </c>
      <c r="C299" s="3">
        <v>2</v>
      </c>
      <c r="D299" s="3">
        <v>2</v>
      </c>
      <c r="E299" s="3">
        <v>0</v>
      </c>
      <c r="F299" s="6" t="s">
        <v>80</v>
      </c>
    </row>
    <row r="300" spans="1:6" ht="14.5">
      <c r="A300" s="5">
        <v>3126802</v>
      </c>
      <c r="B300" s="2" t="s">
        <v>621</v>
      </c>
      <c r="C300" s="3">
        <v>0</v>
      </c>
      <c r="D300" s="3">
        <v>0</v>
      </c>
      <c r="E300" s="3">
        <v>0</v>
      </c>
      <c r="F300" s="6" t="s">
        <v>80</v>
      </c>
    </row>
    <row r="301" spans="1:6" ht="14.5">
      <c r="A301" s="5">
        <v>3126901</v>
      </c>
      <c r="B301" s="2" t="s">
        <v>623</v>
      </c>
      <c r="C301" s="3">
        <v>0</v>
      </c>
      <c r="D301" s="3">
        <v>0</v>
      </c>
      <c r="E301" s="3">
        <v>0</v>
      </c>
      <c r="F301" s="6" t="s">
        <v>67</v>
      </c>
    </row>
    <row r="302" spans="1:6" ht="14.5">
      <c r="A302" s="5">
        <v>3126950</v>
      </c>
      <c r="B302" s="2" t="s">
        <v>625</v>
      </c>
      <c r="C302" s="3">
        <v>1</v>
      </c>
      <c r="D302" s="3">
        <v>0</v>
      </c>
      <c r="E302" s="3">
        <v>1</v>
      </c>
      <c r="F302" s="6" t="s">
        <v>67</v>
      </c>
    </row>
    <row r="303" spans="1:6" ht="14.5">
      <c r="A303" s="5">
        <v>3127008</v>
      </c>
      <c r="B303" s="2" t="s">
        <v>627</v>
      </c>
      <c r="C303" s="3">
        <v>0</v>
      </c>
      <c r="D303" s="3">
        <v>0</v>
      </c>
      <c r="E303" s="3">
        <v>0</v>
      </c>
      <c r="F303" s="6" t="s">
        <v>54</v>
      </c>
    </row>
    <row r="304" spans="1:6" ht="14.5">
      <c r="A304" s="5">
        <v>3127057</v>
      </c>
      <c r="B304" s="2" t="s">
        <v>629</v>
      </c>
      <c r="C304" s="3">
        <v>0</v>
      </c>
      <c r="D304" s="3">
        <v>0</v>
      </c>
      <c r="E304" s="3">
        <v>0</v>
      </c>
      <c r="F304" s="6" t="s">
        <v>80</v>
      </c>
    </row>
    <row r="305" spans="1:6" ht="14.5">
      <c r="A305" s="5">
        <v>3127073</v>
      </c>
      <c r="B305" s="2" t="s">
        <v>631</v>
      </c>
      <c r="C305" s="3">
        <v>0</v>
      </c>
      <c r="D305" s="3">
        <v>0</v>
      </c>
      <c r="E305" s="3">
        <v>0</v>
      </c>
      <c r="F305" s="6" t="s">
        <v>83</v>
      </c>
    </row>
    <row r="306" spans="1:6" ht="14.5">
      <c r="A306" s="5">
        <v>3127107</v>
      </c>
      <c r="B306" s="2" t="s">
        <v>633</v>
      </c>
      <c r="C306" s="3">
        <v>0</v>
      </c>
      <c r="D306" s="3">
        <v>0</v>
      </c>
      <c r="E306" s="3">
        <v>0</v>
      </c>
      <c r="F306" s="6" t="s">
        <v>54</v>
      </c>
    </row>
    <row r="307" spans="1:6" ht="14.5">
      <c r="A307" s="5">
        <v>3127206</v>
      </c>
      <c r="B307" s="2" t="s">
        <v>634</v>
      </c>
      <c r="C307" s="3">
        <v>0</v>
      </c>
      <c r="D307" s="3">
        <v>0</v>
      </c>
      <c r="E307" s="3">
        <v>0</v>
      </c>
      <c r="F307" s="6" t="s">
        <v>117</v>
      </c>
    </row>
    <row r="308" spans="1:6" ht="14.5">
      <c r="A308" s="5">
        <v>3127305</v>
      </c>
      <c r="B308" s="2" t="s">
        <v>636</v>
      </c>
      <c r="C308" s="3">
        <v>0</v>
      </c>
      <c r="D308" s="3">
        <v>1</v>
      </c>
      <c r="E308" s="3">
        <v>0</v>
      </c>
      <c r="F308" s="6" t="s">
        <v>67</v>
      </c>
    </row>
    <row r="309" spans="1:6" ht="14.5">
      <c r="A309" s="5">
        <v>3127339</v>
      </c>
      <c r="B309" s="2" t="s">
        <v>638</v>
      </c>
      <c r="C309" s="3">
        <v>0</v>
      </c>
      <c r="D309" s="3">
        <v>0</v>
      </c>
      <c r="E309" s="3">
        <v>0</v>
      </c>
      <c r="F309" s="6" t="s">
        <v>83</v>
      </c>
    </row>
    <row r="310" spans="1:6" ht="14.5">
      <c r="A310" s="5">
        <v>3127354</v>
      </c>
      <c r="B310" s="2" t="s">
        <v>639</v>
      </c>
      <c r="C310" s="3">
        <v>0</v>
      </c>
      <c r="D310" s="3">
        <v>0</v>
      </c>
      <c r="E310" s="3">
        <v>0</v>
      </c>
      <c r="F310" s="6" t="s">
        <v>83</v>
      </c>
    </row>
    <row r="311" spans="1:6" ht="14.5">
      <c r="A311" s="5">
        <v>3127370</v>
      </c>
      <c r="B311" s="2" t="s">
        <v>641</v>
      </c>
      <c r="C311" s="3">
        <v>0</v>
      </c>
      <c r="D311" s="3">
        <v>0</v>
      </c>
      <c r="E311" s="3">
        <v>0</v>
      </c>
      <c r="F311" s="6" t="s">
        <v>67</v>
      </c>
    </row>
    <row r="312" spans="1:6" ht="14.5">
      <c r="A312" s="5">
        <v>3127388</v>
      </c>
      <c r="B312" s="2" t="s">
        <v>643</v>
      </c>
      <c r="C312" s="3">
        <v>0</v>
      </c>
      <c r="D312" s="3">
        <v>0</v>
      </c>
      <c r="E312" s="3">
        <v>0</v>
      </c>
      <c r="F312" s="6" t="s">
        <v>62</v>
      </c>
    </row>
    <row r="313" spans="1:6" ht="14.5">
      <c r="A313" s="5">
        <v>3127404</v>
      </c>
      <c r="B313" s="2" t="s">
        <v>644</v>
      </c>
      <c r="C313" s="3">
        <v>0</v>
      </c>
      <c r="D313" s="3">
        <v>0</v>
      </c>
      <c r="E313" s="3">
        <v>4</v>
      </c>
      <c r="F313" s="6" t="s">
        <v>89</v>
      </c>
    </row>
    <row r="314" spans="1:6" ht="14.5">
      <c r="A314" s="5">
        <v>3127503</v>
      </c>
      <c r="B314" s="2" t="s">
        <v>646</v>
      </c>
      <c r="C314" s="3">
        <v>0</v>
      </c>
      <c r="D314" s="3">
        <v>0</v>
      </c>
      <c r="E314" s="3">
        <v>0</v>
      </c>
      <c r="F314" s="6" t="s">
        <v>67</v>
      </c>
    </row>
    <row r="315" spans="1:6" ht="14.5">
      <c r="A315" s="5">
        <v>3127602</v>
      </c>
      <c r="B315" s="2" t="s">
        <v>648</v>
      </c>
      <c r="C315" s="3">
        <v>0</v>
      </c>
      <c r="D315" s="3">
        <v>0</v>
      </c>
      <c r="E315" s="3">
        <v>1</v>
      </c>
      <c r="F315" s="6" t="s">
        <v>103</v>
      </c>
    </row>
    <row r="316" spans="1:6" ht="14.5">
      <c r="A316" s="5">
        <v>3127701</v>
      </c>
      <c r="B316" s="2" t="s">
        <v>650</v>
      </c>
      <c r="C316" s="3">
        <v>0</v>
      </c>
      <c r="D316" s="3">
        <v>0</v>
      </c>
      <c r="E316" s="3">
        <v>0</v>
      </c>
      <c r="F316" s="6" t="s">
        <v>67</v>
      </c>
    </row>
    <row r="317" spans="1:6" ht="14.5">
      <c r="A317" s="5">
        <v>3127800</v>
      </c>
      <c r="B317" s="2" t="s">
        <v>651</v>
      </c>
      <c r="C317" s="3">
        <v>0</v>
      </c>
      <c r="D317" s="3">
        <v>0</v>
      </c>
      <c r="E317" s="3">
        <v>0</v>
      </c>
      <c r="F317" s="6" t="s">
        <v>83</v>
      </c>
    </row>
    <row r="318" spans="1:6" ht="14.5">
      <c r="A318" s="5">
        <v>3127909</v>
      </c>
      <c r="B318" s="2" t="s">
        <v>652</v>
      </c>
      <c r="C318" s="3">
        <v>0</v>
      </c>
      <c r="D318" s="3">
        <v>0</v>
      </c>
      <c r="E318" s="3">
        <v>0</v>
      </c>
      <c r="F318" s="6" t="s">
        <v>54</v>
      </c>
    </row>
    <row r="319" spans="1:6" ht="14.5">
      <c r="A319" s="5">
        <v>3128006</v>
      </c>
      <c r="B319" s="2" t="s">
        <v>653</v>
      </c>
      <c r="C319" s="3">
        <v>0</v>
      </c>
      <c r="D319" s="3">
        <v>0</v>
      </c>
      <c r="E319" s="3">
        <v>0</v>
      </c>
      <c r="F319" s="6" t="s">
        <v>67</v>
      </c>
    </row>
    <row r="320" spans="1:6" ht="14.5">
      <c r="A320" s="5">
        <v>3128105</v>
      </c>
      <c r="B320" s="2" t="s">
        <v>654</v>
      </c>
      <c r="C320" s="3">
        <v>0</v>
      </c>
      <c r="D320" s="3">
        <v>0</v>
      </c>
      <c r="E320" s="3">
        <v>0</v>
      </c>
      <c r="F320" s="6" t="s">
        <v>89</v>
      </c>
    </row>
    <row r="321" spans="1:6" ht="14.5">
      <c r="A321" s="5">
        <v>3128204</v>
      </c>
      <c r="B321" s="2" t="s">
        <v>656</v>
      </c>
      <c r="C321" s="3">
        <v>6</v>
      </c>
      <c r="D321" s="3">
        <v>1</v>
      </c>
      <c r="E321" s="3">
        <v>0</v>
      </c>
      <c r="F321" s="6" t="s">
        <v>62</v>
      </c>
    </row>
    <row r="322" spans="1:6" ht="14.5">
      <c r="A322" s="5">
        <v>3128253</v>
      </c>
      <c r="B322" s="2" t="s">
        <v>657</v>
      </c>
      <c r="C322" s="3">
        <v>0</v>
      </c>
      <c r="D322" s="3">
        <v>0</v>
      </c>
      <c r="E322" s="3">
        <v>1</v>
      </c>
      <c r="F322" s="6" t="s">
        <v>83</v>
      </c>
    </row>
    <row r="323" spans="1:6" ht="14.5">
      <c r="A323" s="5">
        <v>3128303</v>
      </c>
      <c r="B323" s="2" t="s">
        <v>659</v>
      </c>
      <c r="C323" s="3">
        <v>0</v>
      </c>
      <c r="D323" s="3">
        <v>0</v>
      </c>
      <c r="E323" s="3">
        <v>0</v>
      </c>
      <c r="F323" s="6" t="s">
        <v>89</v>
      </c>
    </row>
    <row r="324" spans="1:6" ht="14.5">
      <c r="A324" s="5">
        <v>3128402</v>
      </c>
      <c r="B324" s="2" t="s">
        <v>661</v>
      </c>
      <c r="C324" s="3">
        <v>0</v>
      </c>
      <c r="D324" s="3">
        <v>0</v>
      </c>
      <c r="E324" s="3">
        <v>0</v>
      </c>
      <c r="F324" s="6" t="s">
        <v>62</v>
      </c>
    </row>
    <row r="325" spans="1:6" ht="14.5">
      <c r="A325" s="5">
        <v>3128501</v>
      </c>
      <c r="B325" s="2" t="s">
        <v>663</v>
      </c>
      <c r="C325" s="3">
        <v>0</v>
      </c>
      <c r="D325" s="3">
        <v>1</v>
      </c>
      <c r="E325" s="3">
        <v>0</v>
      </c>
      <c r="F325" s="6" t="s">
        <v>62</v>
      </c>
    </row>
    <row r="326" spans="1:6" ht="14.5">
      <c r="A326" s="5">
        <v>3128600</v>
      </c>
      <c r="B326" s="2" t="s">
        <v>665</v>
      </c>
      <c r="C326" s="3">
        <v>0</v>
      </c>
      <c r="D326" s="3">
        <v>0</v>
      </c>
      <c r="E326" s="3">
        <v>0</v>
      </c>
      <c r="F326" s="6" t="s">
        <v>170</v>
      </c>
    </row>
    <row r="327" spans="1:6" ht="14.5">
      <c r="A327" s="5">
        <v>3128709</v>
      </c>
      <c r="B327" s="2" t="s">
        <v>667</v>
      </c>
      <c r="C327" s="3">
        <v>0</v>
      </c>
      <c r="D327" s="3">
        <v>0</v>
      </c>
      <c r="E327" s="3">
        <v>0</v>
      </c>
      <c r="F327" s="6" t="s">
        <v>89</v>
      </c>
    </row>
    <row r="328" spans="1:6" ht="14.5">
      <c r="A328" s="5">
        <v>3128808</v>
      </c>
      <c r="B328" s="2" t="s">
        <v>668</v>
      </c>
      <c r="C328" s="3">
        <v>0</v>
      </c>
      <c r="D328" s="3">
        <v>0</v>
      </c>
      <c r="E328" s="3">
        <v>0</v>
      </c>
      <c r="F328" s="6" t="s">
        <v>62</v>
      </c>
    </row>
    <row r="329" spans="1:6" ht="14.5">
      <c r="A329" s="5">
        <v>3128907</v>
      </c>
      <c r="B329" s="2" t="s">
        <v>670</v>
      </c>
      <c r="C329" s="3">
        <v>0</v>
      </c>
      <c r="D329" s="3">
        <v>0</v>
      </c>
      <c r="E329" s="3">
        <v>0</v>
      </c>
      <c r="F329" s="6" t="s">
        <v>54</v>
      </c>
    </row>
    <row r="330" spans="1:6" ht="14.5">
      <c r="A330" s="5">
        <v>3129004</v>
      </c>
      <c r="B330" s="2" t="s">
        <v>672</v>
      </c>
      <c r="C330" s="3">
        <v>0</v>
      </c>
      <c r="D330" s="3">
        <v>8</v>
      </c>
      <c r="E330" s="3">
        <v>0</v>
      </c>
      <c r="F330" s="6" t="s">
        <v>62</v>
      </c>
    </row>
    <row r="331" spans="1:6" ht="14.5">
      <c r="A331" s="5">
        <v>3129103</v>
      </c>
      <c r="B331" s="2" t="s">
        <v>674</v>
      </c>
      <c r="C331" s="3">
        <v>0</v>
      </c>
      <c r="D331" s="3">
        <v>0</v>
      </c>
      <c r="E331" s="3">
        <v>1</v>
      </c>
      <c r="F331" s="6" t="s">
        <v>54</v>
      </c>
    </row>
    <row r="332" spans="1:6" ht="14.5">
      <c r="A332" s="5">
        <v>3129202</v>
      </c>
      <c r="B332" s="2" t="s">
        <v>676</v>
      </c>
      <c r="C332" s="3">
        <v>0</v>
      </c>
      <c r="D332" s="3">
        <v>0</v>
      </c>
      <c r="E332" s="3">
        <v>0</v>
      </c>
      <c r="F332" s="6" t="s">
        <v>89</v>
      </c>
    </row>
    <row r="333" spans="1:6" ht="14.5">
      <c r="A333" s="5">
        <v>3129301</v>
      </c>
      <c r="B333" s="2" t="s">
        <v>677</v>
      </c>
      <c r="C333" s="3">
        <v>0</v>
      </c>
      <c r="D333" s="3">
        <v>0</v>
      </c>
      <c r="E333" s="3">
        <v>0</v>
      </c>
      <c r="F333" s="6" t="s">
        <v>67</v>
      </c>
    </row>
    <row r="334" spans="1:6" ht="14.5">
      <c r="A334" s="5">
        <v>3129400</v>
      </c>
      <c r="B334" s="2" t="s">
        <v>679</v>
      </c>
      <c r="C334" s="3">
        <v>0</v>
      </c>
      <c r="D334" s="3">
        <v>0</v>
      </c>
      <c r="E334" s="3">
        <v>1</v>
      </c>
      <c r="F334" s="6" t="s">
        <v>100</v>
      </c>
    </row>
    <row r="335" spans="1:6" ht="14.5">
      <c r="A335" s="5">
        <v>3129509</v>
      </c>
      <c r="B335" s="2" t="s">
        <v>681</v>
      </c>
      <c r="C335" s="3">
        <v>0</v>
      </c>
      <c r="D335" s="3">
        <v>0</v>
      </c>
      <c r="E335" s="3">
        <v>0</v>
      </c>
      <c r="F335" s="6" t="s">
        <v>54</v>
      </c>
    </row>
    <row r="336" spans="1:6" ht="14.5">
      <c r="A336" s="5">
        <v>3129608</v>
      </c>
      <c r="B336" s="2" t="s">
        <v>683</v>
      </c>
      <c r="C336" s="3">
        <v>0</v>
      </c>
      <c r="D336" s="3">
        <v>0</v>
      </c>
      <c r="E336" s="3">
        <v>0</v>
      </c>
      <c r="F336" s="6" t="s">
        <v>83</v>
      </c>
    </row>
    <row r="337" spans="1:6" ht="14.5">
      <c r="A337" s="5">
        <v>3129657</v>
      </c>
      <c r="B337" s="2" t="s">
        <v>684</v>
      </c>
      <c r="C337" s="3">
        <v>0</v>
      </c>
      <c r="D337" s="3">
        <v>0</v>
      </c>
      <c r="E337" s="3">
        <v>1</v>
      </c>
      <c r="F337" s="6" t="s">
        <v>83</v>
      </c>
    </row>
    <row r="338" spans="1:6" ht="14.5">
      <c r="A338" s="5">
        <v>3129707</v>
      </c>
      <c r="B338" s="2" t="s">
        <v>686</v>
      </c>
      <c r="C338" s="3">
        <v>0</v>
      </c>
      <c r="D338" s="3">
        <v>0</v>
      </c>
      <c r="E338" s="3">
        <v>0</v>
      </c>
      <c r="F338" s="6" t="s">
        <v>89</v>
      </c>
    </row>
    <row r="339" spans="1:6" ht="14.5">
      <c r="A339" s="5">
        <v>3129806</v>
      </c>
      <c r="B339" s="2" t="s">
        <v>688</v>
      </c>
      <c r="C339" s="3">
        <v>0</v>
      </c>
      <c r="D339" s="3">
        <v>1</v>
      </c>
      <c r="E339" s="3">
        <v>0</v>
      </c>
      <c r="F339" s="6" t="s">
        <v>117</v>
      </c>
    </row>
    <row r="340" spans="1:6" ht="14.5">
      <c r="A340" s="5">
        <v>3129905</v>
      </c>
      <c r="B340" s="2" t="s">
        <v>690</v>
      </c>
      <c r="C340" s="3">
        <v>0</v>
      </c>
      <c r="D340" s="3">
        <v>0</v>
      </c>
      <c r="E340" s="3">
        <v>2</v>
      </c>
      <c r="F340" s="6" t="s">
        <v>89</v>
      </c>
    </row>
    <row r="341" spans="1:6" ht="14.5">
      <c r="A341" s="5">
        <v>3130002</v>
      </c>
      <c r="B341" s="2" t="s">
        <v>691</v>
      </c>
      <c r="C341" s="3">
        <v>0</v>
      </c>
      <c r="D341" s="3">
        <v>0</v>
      </c>
      <c r="E341" s="3">
        <v>0</v>
      </c>
      <c r="F341" s="6" t="s">
        <v>76</v>
      </c>
    </row>
    <row r="342" spans="1:6" ht="14.5">
      <c r="A342" s="5">
        <v>3130051</v>
      </c>
      <c r="B342" s="2" t="s">
        <v>693</v>
      </c>
      <c r="C342" s="3">
        <v>0</v>
      </c>
      <c r="D342" s="3">
        <v>0</v>
      </c>
      <c r="E342" s="3">
        <v>0</v>
      </c>
      <c r="F342" s="6" t="s">
        <v>83</v>
      </c>
    </row>
    <row r="343" spans="1:6" ht="14.5">
      <c r="A343" s="5">
        <v>3130101</v>
      </c>
      <c r="B343" s="2" t="s">
        <v>695</v>
      </c>
      <c r="C343" s="3">
        <v>0</v>
      </c>
      <c r="D343" s="3">
        <v>0</v>
      </c>
      <c r="E343" s="3">
        <v>2</v>
      </c>
      <c r="F343" s="6" t="s">
        <v>117</v>
      </c>
    </row>
    <row r="344" spans="1:6" ht="14.5">
      <c r="A344" s="5">
        <v>3130200</v>
      </c>
      <c r="B344" s="2" t="s">
        <v>696</v>
      </c>
      <c r="C344" s="3">
        <v>0</v>
      </c>
      <c r="D344" s="3">
        <v>10</v>
      </c>
      <c r="E344" s="3">
        <v>0</v>
      </c>
      <c r="F344" s="6" t="s">
        <v>76</v>
      </c>
    </row>
    <row r="345" spans="1:6" ht="14.5">
      <c r="A345" s="5">
        <v>3130309</v>
      </c>
      <c r="B345" s="2" t="s">
        <v>698</v>
      </c>
      <c r="C345" s="3">
        <v>0</v>
      </c>
      <c r="D345" s="3">
        <v>1</v>
      </c>
      <c r="E345" s="3">
        <v>9</v>
      </c>
      <c r="F345" s="6" t="s">
        <v>76</v>
      </c>
    </row>
    <row r="346" spans="1:6" ht="14.5">
      <c r="A346" s="5">
        <v>3130408</v>
      </c>
      <c r="B346" s="2" t="s">
        <v>700</v>
      </c>
      <c r="C346" s="3">
        <v>0</v>
      </c>
      <c r="D346" s="3">
        <v>0</v>
      </c>
      <c r="E346" s="3">
        <v>0</v>
      </c>
      <c r="F346" s="6" t="s">
        <v>100</v>
      </c>
    </row>
    <row r="347" spans="1:6" ht="14.5">
      <c r="A347" s="5">
        <v>3130507</v>
      </c>
      <c r="B347" s="2" t="s">
        <v>702</v>
      </c>
      <c r="C347" s="3">
        <v>0</v>
      </c>
      <c r="D347" s="3">
        <v>0</v>
      </c>
      <c r="E347" s="3">
        <v>0</v>
      </c>
      <c r="F347" s="6" t="s">
        <v>89</v>
      </c>
    </row>
    <row r="348" spans="1:6" ht="14.5">
      <c r="A348" s="5">
        <v>3130556</v>
      </c>
      <c r="B348" s="2" t="s">
        <v>703</v>
      </c>
      <c r="C348" s="3">
        <v>0</v>
      </c>
      <c r="D348" s="3">
        <v>0</v>
      </c>
      <c r="E348" s="3">
        <v>0</v>
      </c>
      <c r="F348" s="6" t="s">
        <v>67</v>
      </c>
    </row>
    <row r="349" spans="1:6" ht="14.5">
      <c r="A349" s="5">
        <v>3130606</v>
      </c>
      <c r="B349" s="2" t="s">
        <v>705</v>
      </c>
      <c r="C349" s="3">
        <v>0</v>
      </c>
      <c r="D349" s="3">
        <v>0</v>
      </c>
      <c r="E349" s="3">
        <v>1</v>
      </c>
      <c r="F349" s="6" t="s">
        <v>89</v>
      </c>
    </row>
    <row r="350" spans="1:6" ht="14.5">
      <c r="A350" s="5">
        <v>3130655</v>
      </c>
      <c r="B350" s="2" t="s">
        <v>706</v>
      </c>
      <c r="C350" s="3">
        <v>0</v>
      </c>
      <c r="D350" s="3">
        <v>2</v>
      </c>
      <c r="E350" s="3">
        <v>0</v>
      </c>
      <c r="F350" s="6" t="s">
        <v>83</v>
      </c>
    </row>
    <row r="351" spans="1:6" ht="14.5">
      <c r="A351" s="5">
        <v>3130705</v>
      </c>
      <c r="B351" s="2" t="s">
        <v>708</v>
      </c>
      <c r="C351" s="3">
        <v>0</v>
      </c>
      <c r="D351" s="3">
        <v>0</v>
      </c>
      <c r="E351" s="3">
        <v>0</v>
      </c>
      <c r="F351" s="6" t="s">
        <v>54</v>
      </c>
    </row>
    <row r="352" spans="1:6" ht="14.5">
      <c r="A352" s="5">
        <v>3130804</v>
      </c>
      <c r="B352" s="2" t="s">
        <v>710</v>
      </c>
      <c r="C352" s="3">
        <v>0</v>
      </c>
      <c r="D352" s="3">
        <v>0</v>
      </c>
      <c r="E352" s="3">
        <v>0</v>
      </c>
      <c r="F352" s="6" t="s">
        <v>100</v>
      </c>
    </row>
    <row r="353" spans="1:6" ht="14.5">
      <c r="A353" s="5">
        <v>3130903</v>
      </c>
      <c r="B353" s="2" t="s">
        <v>711</v>
      </c>
      <c r="C353" s="3">
        <v>1</v>
      </c>
      <c r="D353" s="3">
        <v>3</v>
      </c>
      <c r="E353" s="3">
        <v>0</v>
      </c>
      <c r="F353" s="6" t="s">
        <v>67</v>
      </c>
    </row>
    <row r="354" spans="1:6" ht="14.5">
      <c r="A354" s="5">
        <v>3131000</v>
      </c>
      <c r="B354" s="2" t="s">
        <v>713</v>
      </c>
      <c r="C354" s="3">
        <v>0</v>
      </c>
      <c r="D354" s="3">
        <v>0</v>
      </c>
      <c r="E354" s="3">
        <v>4</v>
      </c>
      <c r="F354" s="6" t="s">
        <v>117</v>
      </c>
    </row>
    <row r="355" spans="1:6" ht="14.5">
      <c r="A355" s="5">
        <v>3131109</v>
      </c>
      <c r="B355" s="2" t="s">
        <v>715</v>
      </c>
      <c r="C355" s="3">
        <v>0</v>
      </c>
      <c r="D355" s="3">
        <v>0</v>
      </c>
      <c r="E355" s="3">
        <v>0</v>
      </c>
      <c r="F355" s="6" t="s">
        <v>57</v>
      </c>
    </row>
    <row r="356" spans="1:6" ht="14.5">
      <c r="A356" s="5">
        <v>3131158</v>
      </c>
      <c r="B356" s="2" t="s">
        <v>716</v>
      </c>
      <c r="C356" s="3">
        <v>0</v>
      </c>
      <c r="D356" s="3">
        <v>1</v>
      </c>
      <c r="E356" s="3">
        <v>0</v>
      </c>
      <c r="F356" s="6" t="s">
        <v>67</v>
      </c>
    </row>
    <row r="357" spans="1:6" ht="14.5">
      <c r="A357" s="5">
        <v>3131208</v>
      </c>
      <c r="B357" s="2" t="s">
        <v>717</v>
      </c>
      <c r="C357" s="3">
        <v>0</v>
      </c>
      <c r="D357" s="3">
        <v>2</v>
      </c>
      <c r="E357" s="3">
        <v>0</v>
      </c>
      <c r="F357" s="6" t="s">
        <v>67</v>
      </c>
    </row>
    <row r="358" spans="1:6" ht="14.5">
      <c r="A358" s="5">
        <v>3131307</v>
      </c>
      <c r="B358" s="2" t="s">
        <v>719</v>
      </c>
      <c r="C358" s="3">
        <v>7</v>
      </c>
      <c r="D358" s="3">
        <v>10</v>
      </c>
      <c r="E358" s="3">
        <v>0</v>
      </c>
      <c r="F358" s="6" t="s">
        <v>67</v>
      </c>
    </row>
    <row r="359" spans="1:6" ht="14.5">
      <c r="A359" s="5">
        <v>3131406</v>
      </c>
      <c r="B359" s="2" t="s">
        <v>721</v>
      </c>
      <c r="C359" s="3">
        <v>0</v>
      </c>
      <c r="D359" s="3">
        <v>0</v>
      </c>
      <c r="E359" s="3">
        <v>16</v>
      </c>
      <c r="F359" s="6" t="s">
        <v>54</v>
      </c>
    </row>
    <row r="360" spans="1:6" ht="14.5">
      <c r="A360" s="5">
        <v>3131505</v>
      </c>
      <c r="B360" s="2" t="s">
        <v>723</v>
      </c>
      <c r="C360" s="3">
        <v>0</v>
      </c>
      <c r="D360" s="3">
        <v>0</v>
      </c>
      <c r="E360" s="3">
        <v>0</v>
      </c>
      <c r="F360" s="6" t="s">
        <v>89</v>
      </c>
    </row>
    <row r="361" spans="1:6" ht="14.5">
      <c r="A361" s="5">
        <v>3131604</v>
      </c>
      <c r="B361" s="2" t="s">
        <v>725</v>
      </c>
      <c r="C361" s="3">
        <v>0</v>
      </c>
      <c r="D361" s="3">
        <v>0</v>
      </c>
      <c r="E361" s="3">
        <v>0</v>
      </c>
      <c r="F361" s="6" t="s">
        <v>54</v>
      </c>
    </row>
    <row r="362" spans="1:6" ht="14.5">
      <c r="A362" s="5">
        <v>3131703</v>
      </c>
      <c r="B362" s="2" t="s">
        <v>727</v>
      </c>
      <c r="C362" s="3">
        <v>1</v>
      </c>
      <c r="D362" s="3">
        <v>0</v>
      </c>
      <c r="E362" s="3">
        <v>0</v>
      </c>
      <c r="F362" s="6" t="s">
        <v>117</v>
      </c>
    </row>
    <row r="363" spans="1:6" ht="14.5">
      <c r="A363" s="5">
        <v>3131802</v>
      </c>
      <c r="B363" s="2" t="s">
        <v>728</v>
      </c>
      <c r="C363" s="3">
        <v>0</v>
      </c>
      <c r="D363" s="3">
        <v>12</v>
      </c>
      <c r="E363" s="3">
        <v>1</v>
      </c>
      <c r="F363" s="6" t="s">
        <v>67</v>
      </c>
    </row>
    <row r="364" spans="1:6" ht="14.5">
      <c r="A364" s="5">
        <v>3131901</v>
      </c>
      <c r="B364" s="2" t="s">
        <v>730</v>
      </c>
      <c r="C364" s="3">
        <v>0</v>
      </c>
      <c r="D364" s="3">
        <v>1</v>
      </c>
      <c r="E364" s="3">
        <v>17</v>
      </c>
      <c r="F364" s="6" t="s">
        <v>117</v>
      </c>
    </row>
    <row r="365" spans="1:6" ht="14.5">
      <c r="A365" s="5">
        <v>3132008</v>
      </c>
      <c r="B365" s="2" t="s">
        <v>731</v>
      </c>
      <c r="C365" s="3">
        <v>0</v>
      </c>
      <c r="D365" s="3">
        <v>1</v>
      </c>
      <c r="E365" s="3">
        <v>0</v>
      </c>
      <c r="F365" s="6" t="s">
        <v>83</v>
      </c>
    </row>
    <row r="366" spans="1:6" ht="14.5">
      <c r="A366" s="5">
        <v>3132107</v>
      </c>
      <c r="B366" s="2" t="s">
        <v>732</v>
      </c>
      <c r="C366" s="3">
        <v>0</v>
      </c>
      <c r="D366" s="3">
        <v>0</v>
      </c>
      <c r="E366" s="3">
        <v>0</v>
      </c>
      <c r="F366" s="6" t="s">
        <v>83</v>
      </c>
    </row>
    <row r="367" spans="1:6" ht="14.5">
      <c r="A367" s="5">
        <v>3132206</v>
      </c>
      <c r="B367" s="2" t="s">
        <v>733</v>
      </c>
      <c r="C367" s="3">
        <v>0</v>
      </c>
      <c r="D367" s="3">
        <v>0</v>
      </c>
      <c r="E367" s="3">
        <v>0</v>
      </c>
      <c r="F367" s="6" t="s">
        <v>117</v>
      </c>
    </row>
    <row r="368" spans="1:6" ht="14.5">
      <c r="A368" s="5">
        <v>3132305</v>
      </c>
      <c r="B368" s="2" t="s">
        <v>734</v>
      </c>
      <c r="C368" s="3">
        <v>0</v>
      </c>
      <c r="D368" s="3">
        <v>0</v>
      </c>
      <c r="E368" s="3">
        <v>1</v>
      </c>
      <c r="F368" s="6" t="s">
        <v>80</v>
      </c>
    </row>
    <row r="369" spans="1:6" ht="14.5">
      <c r="A369" s="5">
        <v>3132404</v>
      </c>
      <c r="B369" s="2" t="s">
        <v>736</v>
      </c>
      <c r="C369" s="3">
        <v>0</v>
      </c>
      <c r="D369" s="3">
        <v>0</v>
      </c>
      <c r="E369" s="3">
        <v>0</v>
      </c>
      <c r="F369" s="6" t="s">
        <v>89</v>
      </c>
    </row>
    <row r="370" spans="1:6" ht="14.5">
      <c r="A370" s="5">
        <v>3132503</v>
      </c>
      <c r="B370" s="2" t="s">
        <v>739</v>
      </c>
      <c r="C370" s="3">
        <v>1</v>
      </c>
      <c r="D370" s="3">
        <v>0</v>
      </c>
      <c r="E370" s="3">
        <v>1</v>
      </c>
      <c r="F370" s="6" t="s">
        <v>103</v>
      </c>
    </row>
    <row r="371" spans="1:6" ht="14.5">
      <c r="A371" s="5">
        <v>3132602</v>
      </c>
      <c r="B371" s="2" t="s">
        <v>741</v>
      </c>
      <c r="C371" s="3">
        <v>0</v>
      </c>
      <c r="D371" s="3">
        <v>0</v>
      </c>
      <c r="E371" s="3">
        <v>1</v>
      </c>
      <c r="F371" s="6" t="s">
        <v>62</v>
      </c>
    </row>
    <row r="372" spans="1:6" ht="14.5">
      <c r="A372" s="5">
        <v>3132701</v>
      </c>
      <c r="B372" s="2" t="s">
        <v>743</v>
      </c>
      <c r="C372" s="3">
        <v>5</v>
      </c>
      <c r="D372" s="3">
        <v>0</v>
      </c>
      <c r="E372" s="3">
        <v>0</v>
      </c>
      <c r="F372" s="6" t="s">
        <v>67</v>
      </c>
    </row>
    <row r="373" spans="1:6" ht="14.5">
      <c r="A373" s="5">
        <v>3132800</v>
      </c>
      <c r="B373" s="2" t="s">
        <v>745</v>
      </c>
      <c r="C373" s="3">
        <v>0</v>
      </c>
      <c r="D373" s="3">
        <v>0</v>
      </c>
      <c r="E373" s="3">
        <v>0</v>
      </c>
      <c r="F373" s="6" t="s">
        <v>117</v>
      </c>
    </row>
    <row r="374" spans="1:6" ht="14.5">
      <c r="A374" s="5">
        <v>3132909</v>
      </c>
      <c r="B374" s="2" t="s">
        <v>747</v>
      </c>
      <c r="C374" s="3">
        <v>0</v>
      </c>
      <c r="D374" s="3">
        <v>0</v>
      </c>
      <c r="E374" s="3">
        <v>0</v>
      </c>
      <c r="F374" s="6" t="s">
        <v>89</v>
      </c>
    </row>
    <row r="375" spans="1:6" ht="14.5">
      <c r="A375" s="5">
        <v>3133006</v>
      </c>
      <c r="B375" s="2" t="s">
        <v>749</v>
      </c>
      <c r="C375" s="3">
        <v>0</v>
      </c>
      <c r="D375" s="3">
        <v>0</v>
      </c>
      <c r="E375" s="3">
        <v>0</v>
      </c>
      <c r="F375" s="6" t="s">
        <v>89</v>
      </c>
    </row>
    <row r="376" spans="1:6" ht="14.5">
      <c r="A376" s="5">
        <v>3133105</v>
      </c>
      <c r="B376" s="2" t="s">
        <v>751</v>
      </c>
      <c r="C376" s="3">
        <v>0</v>
      </c>
      <c r="D376" s="3">
        <v>0</v>
      </c>
      <c r="E376" s="3">
        <v>0</v>
      </c>
      <c r="F376" s="6" t="s">
        <v>89</v>
      </c>
    </row>
    <row r="377" spans="1:6" ht="14.5">
      <c r="A377" s="5">
        <v>3133204</v>
      </c>
      <c r="B377" s="2" t="s">
        <v>753</v>
      </c>
      <c r="C377" s="3">
        <v>0</v>
      </c>
      <c r="D377" s="3">
        <v>0</v>
      </c>
      <c r="E377" s="3">
        <v>0</v>
      </c>
      <c r="F377" s="6" t="s">
        <v>67</v>
      </c>
    </row>
    <row r="378" spans="1:6" ht="14.5">
      <c r="A378" s="5">
        <v>3133303</v>
      </c>
      <c r="B378" s="2" t="s">
        <v>755</v>
      </c>
      <c r="C378" s="3">
        <v>0</v>
      </c>
      <c r="D378" s="3">
        <v>0</v>
      </c>
      <c r="E378" s="3">
        <v>1</v>
      </c>
      <c r="F378" s="6" t="s">
        <v>103</v>
      </c>
    </row>
    <row r="379" spans="1:6" ht="14.5">
      <c r="A379" s="5">
        <v>3133402</v>
      </c>
      <c r="B379" s="2" t="s">
        <v>757</v>
      </c>
      <c r="C379" s="3">
        <v>0</v>
      </c>
      <c r="D379" s="3">
        <v>0</v>
      </c>
      <c r="E379" s="3">
        <v>1</v>
      </c>
      <c r="F379" s="6" t="s">
        <v>54</v>
      </c>
    </row>
    <row r="380" spans="1:6" ht="14.5">
      <c r="A380" s="5">
        <v>3133501</v>
      </c>
      <c r="B380" s="2" t="s">
        <v>758</v>
      </c>
      <c r="C380" s="3">
        <v>0</v>
      </c>
      <c r="D380" s="3">
        <v>0</v>
      </c>
      <c r="E380" s="3">
        <v>0</v>
      </c>
      <c r="F380" s="6" t="s">
        <v>76</v>
      </c>
    </row>
    <row r="381" spans="1:6" ht="14.5">
      <c r="A381" s="5">
        <v>3133600</v>
      </c>
      <c r="B381" s="2" t="s">
        <v>760</v>
      </c>
      <c r="C381" s="3">
        <v>0</v>
      </c>
      <c r="D381" s="3">
        <v>1</v>
      </c>
      <c r="E381" s="3">
        <v>0</v>
      </c>
      <c r="F381" s="6" t="s">
        <v>89</v>
      </c>
    </row>
    <row r="382" spans="1:6" ht="14.5">
      <c r="A382" s="5">
        <v>3133709</v>
      </c>
      <c r="B382" s="2" t="s">
        <v>762</v>
      </c>
      <c r="C382" s="3">
        <v>2</v>
      </c>
      <c r="D382" s="3">
        <v>0</v>
      </c>
      <c r="E382" s="3">
        <v>0</v>
      </c>
      <c r="F382" s="6" t="s">
        <v>117</v>
      </c>
    </row>
    <row r="383" spans="1:6" ht="14.5">
      <c r="A383" s="5">
        <v>3133758</v>
      </c>
      <c r="B383" s="2" t="s">
        <v>764</v>
      </c>
      <c r="C383" s="3">
        <v>0</v>
      </c>
      <c r="D383" s="3">
        <v>0</v>
      </c>
      <c r="E383" s="3">
        <v>1</v>
      </c>
      <c r="F383" s="6" t="s">
        <v>89</v>
      </c>
    </row>
    <row r="384" spans="1:6" ht="14.5">
      <c r="A384" s="5">
        <v>3133808</v>
      </c>
      <c r="B384" s="2" t="s">
        <v>766</v>
      </c>
      <c r="C384" s="3">
        <v>0</v>
      </c>
      <c r="D384" s="3">
        <v>0</v>
      </c>
      <c r="E384" s="3">
        <v>0</v>
      </c>
      <c r="F384" s="6" t="s">
        <v>76</v>
      </c>
    </row>
    <row r="385" spans="1:6" ht="14.5">
      <c r="A385" s="5">
        <v>3133907</v>
      </c>
      <c r="B385" s="2" t="s">
        <v>767</v>
      </c>
      <c r="C385" s="3">
        <v>0</v>
      </c>
      <c r="D385" s="3">
        <v>0</v>
      </c>
      <c r="E385" s="3">
        <v>0</v>
      </c>
      <c r="F385" s="6" t="s">
        <v>117</v>
      </c>
    </row>
    <row r="386" spans="1:6" ht="14.5">
      <c r="A386" s="5">
        <v>3134004</v>
      </c>
      <c r="B386" s="2" t="s">
        <v>768</v>
      </c>
      <c r="C386" s="3">
        <v>0</v>
      </c>
      <c r="D386" s="3">
        <v>0</v>
      </c>
      <c r="E386" s="3">
        <v>1</v>
      </c>
      <c r="F386" s="6" t="s">
        <v>103</v>
      </c>
    </row>
    <row r="387" spans="1:6" ht="14.5">
      <c r="A387" s="5">
        <v>3134103</v>
      </c>
      <c r="B387" s="2" t="s">
        <v>769</v>
      </c>
      <c r="C387" s="3">
        <v>0</v>
      </c>
      <c r="D387" s="3">
        <v>1</v>
      </c>
      <c r="E387" s="3">
        <v>0</v>
      </c>
      <c r="F387" s="6" t="s">
        <v>67</v>
      </c>
    </row>
    <row r="388" spans="1:6" ht="14.5">
      <c r="A388" s="5">
        <v>3134202</v>
      </c>
      <c r="B388" s="2" t="s">
        <v>770</v>
      </c>
      <c r="C388" s="3">
        <v>0</v>
      </c>
      <c r="D388" s="3">
        <v>1</v>
      </c>
      <c r="E388" s="3">
        <v>0</v>
      </c>
      <c r="F388" s="6" t="s">
        <v>54</v>
      </c>
    </row>
    <row r="389" spans="1:6" ht="14.5">
      <c r="A389" s="5">
        <v>3134301</v>
      </c>
      <c r="B389" s="2" t="s">
        <v>772</v>
      </c>
      <c r="C389" s="3">
        <v>0</v>
      </c>
      <c r="D389" s="3">
        <v>0</v>
      </c>
      <c r="E389" s="3">
        <v>0</v>
      </c>
      <c r="F389" s="6" t="s">
        <v>100</v>
      </c>
    </row>
    <row r="390" spans="1:6" ht="14.5">
      <c r="A390" s="5">
        <v>3134400</v>
      </c>
      <c r="B390" s="2" t="s">
        <v>774</v>
      </c>
      <c r="C390" s="3">
        <v>1</v>
      </c>
      <c r="D390" s="3">
        <v>0</v>
      </c>
      <c r="E390" s="3">
        <v>0</v>
      </c>
      <c r="F390" s="6" t="s">
        <v>54</v>
      </c>
    </row>
    <row r="391" spans="1:6" ht="14.5">
      <c r="A391" s="5">
        <v>3134509</v>
      </c>
      <c r="B391" s="2" t="s">
        <v>775</v>
      </c>
      <c r="C391" s="3">
        <v>0</v>
      </c>
      <c r="D391" s="3">
        <v>0</v>
      </c>
      <c r="E391" s="3">
        <v>0</v>
      </c>
      <c r="F391" s="6" t="s">
        <v>100</v>
      </c>
    </row>
    <row r="392" spans="1:6" ht="14.5">
      <c r="A392" s="5">
        <v>3134608</v>
      </c>
      <c r="B392" s="2" t="s">
        <v>777</v>
      </c>
      <c r="C392" s="3">
        <v>0</v>
      </c>
      <c r="D392" s="3">
        <v>5</v>
      </c>
      <c r="E392" s="3">
        <v>0</v>
      </c>
      <c r="F392" s="6" t="s">
        <v>117</v>
      </c>
    </row>
    <row r="393" spans="1:6" ht="14.5">
      <c r="A393" s="5">
        <v>3134707</v>
      </c>
      <c r="B393" s="2" t="s">
        <v>778</v>
      </c>
      <c r="C393" s="3">
        <v>0</v>
      </c>
      <c r="D393" s="3">
        <v>0</v>
      </c>
      <c r="E393" s="3">
        <v>2</v>
      </c>
      <c r="F393" s="6" t="s">
        <v>103</v>
      </c>
    </row>
    <row r="394" spans="1:6" ht="14.5">
      <c r="A394" s="5">
        <v>3134806</v>
      </c>
      <c r="B394" s="2" t="s">
        <v>779</v>
      </c>
      <c r="C394" s="3">
        <v>0</v>
      </c>
      <c r="D394" s="3">
        <v>0</v>
      </c>
      <c r="E394" s="3">
        <v>1</v>
      </c>
      <c r="F394" s="6" t="s">
        <v>89</v>
      </c>
    </row>
    <row r="395" spans="1:6" ht="14.5">
      <c r="A395" s="5">
        <v>3134905</v>
      </c>
      <c r="B395" s="2" t="s">
        <v>781</v>
      </c>
      <c r="C395" s="3">
        <v>0</v>
      </c>
      <c r="D395" s="3">
        <v>0</v>
      </c>
      <c r="E395" s="3">
        <v>0</v>
      </c>
      <c r="F395" s="6" t="s">
        <v>89</v>
      </c>
    </row>
    <row r="396" spans="1:6" ht="14.5">
      <c r="A396" s="5">
        <v>3135001</v>
      </c>
      <c r="B396" s="2" t="s">
        <v>782</v>
      </c>
      <c r="C396" s="3">
        <v>6</v>
      </c>
      <c r="D396" s="3">
        <v>0</v>
      </c>
      <c r="E396" s="3">
        <v>0</v>
      </c>
      <c r="F396" s="6" t="s">
        <v>67</v>
      </c>
    </row>
    <row r="397" spans="1:6" ht="14.5">
      <c r="A397" s="5">
        <v>3135050</v>
      </c>
      <c r="B397" s="2" t="s">
        <v>783</v>
      </c>
      <c r="C397" s="3">
        <v>0</v>
      </c>
      <c r="D397" s="3">
        <v>0</v>
      </c>
      <c r="E397" s="3">
        <v>0</v>
      </c>
      <c r="F397" s="6" t="s">
        <v>83</v>
      </c>
    </row>
    <row r="398" spans="1:6" ht="14.5">
      <c r="A398" s="5">
        <v>3135076</v>
      </c>
      <c r="B398" s="2" t="s">
        <v>784</v>
      </c>
      <c r="C398" s="3">
        <v>0</v>
      </c>
      <c r="D398" s="3">
        <v>0</v>
      </c>
      <c r="E398" s="3">
        <v>0</v>
      </c>
      <c r="F398" s="6" t="s">
        <v>67</v>
      </c>
    </row>
    <row r="399" spans="1:6" ht="14.5">
      <c r="A399" s="5">
        <v>3135100</v>
      </c>
      <c r="B399" s="2" t="s">
        <v>786</v>
      </c>
      <c r="C399" s="3">
        <v>0</v>
      </c>
      <c r="D399" s="3">
        <v>1</v>
      </c>
      <c r="E399" s="3">
        <v>0</v>
      </c>
      <c r="F399" s="6" t="s">
        <v>83</v>
      </c>
    </row>
    <row r="400" spans="1:6" ht="14.5">
      <c r="A400" s="5">
        <v>3135209</v>
      </c>
      <c r="B400" s="2" t="s">
        <v>788</v>
      </c>
      <c r="C400" s="3">
        <v>1</v>
      </c>
      <c r="D400" s="3">
        <v>1</v>
      </c>
      <c r="E400" s="3">
        <v>3</v>
      </c>
      <c r="F400" s="6" t="s">
        <v>83</v>
      </c>
    </row>
    <row r="401" spans="1:6" ht="14.5">
      <c r="A401" s="5">
        <v>3135308</v>
      </c>
      <c r="B401" s="2" t="s">
        <v>790</v>
      </c>
      <c r="C401" s="3">
        <v>0</v>
      </c>
      <c r="D401" s="3">
        <v>0</v>
      </c>
      <c r="E401" s="3">
        <v>14</v>
      </c>
      <c r="F401" s="6" t="s">
        <v>57</v>
      </c>
    </row>
    <row r="402" spans="1:6" ht="14.5">
      <c r="A402" s="5">
        <v>3135357</v>
      </c>
      <c r="B402" s="2" t="s">
        <v>791</v>
      </c>
      <c r="C402" s="3">
        <v>1</v>
      </c>
      <c r="D402" s="3">
        <v>0</v>
      </c>
      <c r="E402" s="3">
        <v>0</v>
      </c>
      <c r="F402" s="6" t="s">
        <v>83</v>
      </c>
    </row>
    <row r="403" spans="1:6" ht="14.5">
      <c r="A403" s="5">
        <v>3135407</v>
      </c>
      <c r="B403" s="2" t="s">
        <v>793</v>
      </c>
      <c r="C403" s="3">
        <v>0</v>
      </c>
      <c r="D403" s="3">
        <v>0</v>
      </c>
      <c r="E403" s="3">
        <v>0</v>
      </c>
      <c r="F403" s="6" t="s">
        <v>117</v>
      </c>
    </row>
    <row r="404" spans="1:6" ht="14.5">
      <c r="A404" s="5">
        <v>3135456</v>
      </c>
      <c r="B404" s="2" t="s">
        <v>795</v>
      </c>
      <c r="C404" s="3">
        <v>0</v>
      </c>
      <c r="D404" s="3">
        <v>0</v>
      </c>
      <c r="E404" s="3">
        <v>1</v>
      </c>
      <c r="F404" s="6" t="s">
        <v>103</v>
      </c>
    </row>
    <row r="405" spans="1:6" ht="14.5">
      <c r="A405" s="5">
        <v>3135506</v>
      </c>
      <c r="B405" s="2" t="s">
        <v>797</v>
      </c>
      <c r="C405" s="3">
        <v>6</v>
      </c>
      <c r="D405" s="3">
        <v>4</v>
      </c>
      <c r="E405" s="3">
        <v>0</v>
      </c>
      <c r="F405" s="6" t="s">
        <v>62</v>
      </c>
    </row>
    <row r="406" spans="1:6" ht="14.5">
      <c r="A406" s="5">
        <v>3135605</v>
      </c>
      <c r="B406" s="2" t="s">
        <v>798</v>
      </c>
      <c r="C406" s="3">
        <v>0</v>
      </c>
      <c r="D406" s="3">
        <v>0</v>
      </c>
      <c r="E406" s="3">
        <v>2</v>
      </c>
      <c r="F406" s="6" t="s">
        <v>83</v>
      </c>
    </row>
    <row r="407" spans="1:6" ht="14.5">
      <c r="A407" s="5">
        <v>3135704</v>
      </c>
      <c r="B407" s="2" t="s">
        <v>799</v>
      </c>
      <c r="C407" s="3">
        <v>0</v>
      </c>
      <c r="D407" s="3">
        <v>0</v>
      </c>
      <c r="E407" s="3">
        <v>0</v>
      </c>
      <c r="F407" s="6" t="s">
        <v>117</v>
      </c>
    </row>
    <row r="408" spans="1:6" ht="14.5">
      <c r="A408" s="5">
        <v>3135803</v>
      </c>
      <c r="B408" s="2" t="s">
        <v>103</v>
      </c>
      <c r="C408" s="3">
        <v>1</v>
      </c>
      <c r="D408" s="3">
        <v>0</v>
      </c>
      <c r="E408" s="3">
        <v>0</v>
      </c>
      <c r="F408" s="6" t="s">
        <v>103</v>
      </c>
    </row>
    <row r="409" spans="1:6" ht="14.5">
      <c r="A409" s="5">
        <v>3135902</v>
      </c>
      <c r="B409" s="2" t="s">
        <v>802</v>
      </c>
      <c r="C409" s="3">
        <v>0</v>
      </c>
      <c r="D409" s="3">
        <v>0</v>
      </c>
      <c r="E409" s="3">
        <v>0</v>
      </c>
      <c r="F409" s="6" t="s">
        <v>89</v>
      </c>
    </row>
    <row r="410" spans="1:6" ht="14.5">
      <c r="A410" s="5">
        <v>3136009</v>
      </c>
      <c r="B410" s="2" t="s">
        <v>803</v>
      </c>
      <c r="C410" s="3">
        <v>1</v>
      </c>
      <c r="D410" s="3">
        <v>0</v>
      </c>
      <c r="E410" s="3">
        <v>0</v>
      </c>
      <c r="F410" s="6" t="s">
        <v>103</v>
      </c>
    </row>
    <row r="411" spans="1:6" ht="14.5">
      <c r="A411" s="5">
        <v>3136108</v>
      </c>
      <c r="B411" s="2" t="s">
        <v>804</v>
      </c>
      <c r="C411" s="3">
        <v>25</v>
      </c>
      <c r="D411" s="3">
        <v>16</v>
      </c>
      <c r="E411" s="3">
        <v>2</v>
      </c>
      <c r="F411" s="6" t="s">
        <v>67</v>
      </c>
    </row>
    <row r="412" spans="1:6" ht="14.5">
      <c r="A412" s="5">
        <v>3136207</v>
      </c>
      <c r="B412" s="2" t="s">
        <v>805</v>
      </c>
      <c r="C412" s="3">
        <v>0</v>
      </c>
      <c r="D412" s="3">
        <v>0</v>
      </c>
      <c r="E412" s="3">
        <v>26</v>
      </c>
      <c r="F412" s="6" t="s">
        <v>117</v>
      </c>
    </row>
    <row r="413" spans="1:6" ht="14.5">
      <c r="A413" s="5">
        <v>3136306</v>
      </c>
      <c r="B413" s="2" t="s">
        <v>806</v>
      </c>
      <c r="C413" s="3">
        <v>0</v>
      </c>
      <c r="D413" s="3">
        <v>0</v>
      </c>
      <c r="E413" s="3">
        <v>0</v>
      </c>
      <c r="F413" s="6" t="s">
        <v>170</v>
      </c>
    </row>
    <row r="414" spans="1:6" ht="14.5">
      <c r="A414" s="5">
        <v>3136405</v>
      </c>
      <c r="B414" s="2" t="s">
        <v>807</v>
      </c>
      <c r="C414" s="3">
        <v>0</v>
      </c>
      <c r="D414" s="3">
        <v>0</v>
      </c>
      <c r="E414" s="3">
        <v>0</v>
      </c>
      <c r="F414" s="6" t="s">
        <v>57</v>
      </c>
    </row>
    <row r="415" spans="1:6" ht="14.5">
      <c r="A415" s="5">
        <v>3136504</v>
      </c>
      <c r="B415" s="2" t="s">
        <v>809</v>
      </c>
      <c r="C415" s="3">
        <v>0</v>
      </c>
      <c r="D415" s="3">
        <v>0</v>
      </c>
      <c r="E415" s="3">
        <v>0</v>
      </c>
      <c r="F415" s="6" t="s">
        <v>103</v>
      </c>
    </row>
    <row r="416" spans="1:6" ht="14.5">
      <c r="A416" s="5">
        <v>3136520</v>
      </c>
      <c r="B416" s="2" t="s">
        <v>810</v>
      </c>
      <c r="C416" s="3">
        <v>0</v>
      </c>
      <c r="D416" s="3">
        <v>0</v>
      </c>
      <c r="E416" s="3">
        <v>0</v>
      </c>
      <c r="F416" s="6" t="s">
        <v>103</v>
      </c>
    </row>
    <row r="417" spans="1:6" ht="14.5">
      <c r="A417" s="5">
        <v>3136553</v>
      </c>
      <c r="B417" s="2" t="s">
        <v>812</v>
      </c>
      <c r="C417" s="3">
        <v>0</v>
      </c>
      <c r="D417" s="3">
        <v>19</v>
      </c>
      <c r="E417" s="3">
        <v>0</v>
      </c>
      <c r="F417" s="6" t="s">
        <v>67</v>
      </c>
    </row>
    <row r="418" spans="1:6" ht="14.5">
      <c r="A418" s="5">
        <v>3136579</v>
      </c>
      <c r="B418" s="2" t="s">
        <v>814</v>
      </c>
      <c r="C418" s="3">
        <v>0</v>
      </c>
      <c r="D418" s="3">
        <v>0</v>
      </c>
      <c r="E418" s="3">
        <v>83</v>
      </c>
      <c r="F418" s="6" t="s">
        <v>83</v>
      </c>
    </row>
    <row r="419" spans="1:6" ht="14.5">
      <c r="A419" s="5">
        <v>3136652</v>
      </c>
      <c r="B419" s="2" t="s">
        <v>981</v>
      </c>
      <c r="C419" s="3">
        <v>0</v>
      </c>
      <c r="D419" s="3">
        <v>0</v>
      </c>
      <c r="E419" s="3">
        <v>0</v>
      </c>
      <c r="F419" s="6" t="s">
        <v>117</v>
      </c>
    </row>
    <row r="420" spans="1:6" ht="14.5">
      <c r="A420" s="5">
        <v>3136702</v>
      </c>
      <c r="B420" s="2" t="s">
        <v>815</v>
      </c>
      <c r="C420" s="3">
        <v>0</v>
      </c>
      <c r="D420" s="3">
        <v>0</v>
      </c>
      <c r="E420" s="3">
        <v>0</v>
      </c>
      <c r="F420" s="6" t="s">
        <v>62</v>
      </c>
    </row>
    <row r="421" spans="1:6" ht="14.5">
      <c r="A421" s="5">
        <v>3136801</v>
      </c>
      <c r="B421" s="2" t="s">
        <v>817</v>
      </c>
      <c r="C421" s="3">
        <v>0</v>
      </c>
      <c r="D421" s="3">
        <v>0</v>
      </c>
      <c r="E421" s="3">
        <v>1</v>
      </c>
      <c r="F421" s="6" t="s">
        <v>83</v>
      </c>
    </row>
    <row r="422" spans="1:6" ht="14.5">
      <c r="A422" s="5">
        <v>3136900</v>
      </c>
      <c r="B422" s="2" t="s">
        <v>819</v>
      </c>
      <c r="C422" s="3">
        <v>0</v>
      </c>
      <c r="D422" s="3">
        <v>0</v>
      </c>
      <c r="E422" s="3">
        <v>0</v>
      </c>
      <c r="F422" s="6" t="s">
        <v>89</v>
      </c>
    </row>
    <row r="423" spans="1:6" ht="14.5">
      <c r="A423" s="5">
        <v>3136959</v>
      </c>
      <c r="B423" s="2" t="s">
        <v>821</v>
      </c>
      <c r="C423" s="3">
        <v>0</v>
      </c>
      <c r="D423" s="3">
        <v>0</v>
      </c>
      <c r="E423" s="3">
        <v>0</v>
      </c>
      <c r="F423" s="6" t="s">
        <v>83</v>
      </c>
    </row>
    <row r="424" spans="1:6" ht="14.5">
      <c r="A424" s="5">
        <v>3137007</v>
      </c>
      <c r="B424" s="2" t="s">
        <v>823</v>
      </c>
      <c r="C424" s="3">
        <v>22</v>
      </c>
      <c r="D424" s="3">
        <v>38</v>
      </c>
      <c r="E424" s="3">
        <v>1</v>
      </c>
      <c r="F424" s="6" t="s">
        <v>80</v>
      </c>
    </row>
    <row r="425" spans="1:6" ht="14.5">
      <c r="A425" s="5">
        <v>3137106</v>
      </c>
      <c r="B425" s="2" t="s">
        <v>825</v>
      </c>
      <c r="C425" s="3">
        <v>0</v>
      </c>
      <c r="D425" s="3">
        <v>0</v>
      </c>
      <c r="E425" s="3">
        <v>41</v>
      </c>
      <c r="F425" s="6" t="s">
        <v>170</v>
      </c>
    </row>
    <row r="426" spans="1:6" ht="14.5">
      <c r="A426" s="5">
        <v>3137403</v>
      </c>
      <c r="B426" s="2" t="s">
        <v>827</v>
      </c>
      <c r="C426" s="3">
        <v>1</v>
      </c>
      <c r="D426" s="3">
        <v>0</v>
      </c>
      <c r="E426" s="3">
        <v>0</v>
      </c>
      <c r="F426" s="6" t="s">
        <v>57</v>
      </c>
    </row>
    <row r="427" spans="1:6" ht="14.5">
      <c r="A427" s="5">
        <v>3137502</v>
      </c>
      <c r="B427" s="2" t="s">
        <v>828</v>
      </c>
      <c r="C427" s="3">
        <v>0</v>
      </c>
      <c r="D427" s="3">
        <v>0</v>
      </c>
      <c r="E427" s="3">
        <v>0</v>
      </c>
      <c r="F427" s="6" t="s">
        <v>83</v>
      </c>
    </row>
    <row r="428" spans="1:6" ht="14.5">
      <c r="A428" s="5">
        <v>3137536</v>
      </c>
      <c r="B428" s="2" t="s">
        <v>830</v>
      </c>
      <c r="C428" s="3">
        <v>0</v>
      </c>
      <c r="D428" s="3">
        <v>0</v>
      </c>
      <c r="E428" s="3">
        <v>0</v>
      </c>
      <c r="F428" s="6" t="s">
        <v>100</v>
      </c>
    </row>
    <row r="429" spans="1:6" ht="14.5">
      <c r="A429" s="5">
        <v>3137601</v>
      </c>
      <c r="B429" s="2" t="s">
        <v>832</v>
      </c>
      <c r="C429" s="3">
        <v>0</v>
      </c>
      <c r="D429" s="3">
        <v>0</v>
      </c>
      <c r="E429" s="3">
        <v>0</v>
      </c>
      <c r="F429" s="6" t="s">
        <v>54</v>
      </c>
    </row>
    <row r="430" spans="1:6" ht="14.5">
      <c r="A430" s="5">
        <v>3137205</v>
      </c>
      <c r="B430" s="2" t="s">
        <v>834</v>
      </c>
      <c r="C430" s="3">
        <v>0</v>
      </c>
      <c r="D430" s="3">
        <v>0</v>
      </c>
      <c r="E430" s="3">
        <v>0</v>
      </c>
      <c r="F430" s="6" t="s">
        <v>170</v>
      </c>
    </row>
    <row r="431" spans="1:6" ht="14.5">
      <c r="A431" s="5">
        <v>3137304</v>
      </c>
      <c r="B431" s="2" t="s">
        <v>835</v>
      </c>
      <c r="C431" s="3">
        <v>0</v>
      </c>
      <c r="D431" s="3">
        <v>1</v>
      </c>
      <c r="E431" s="3">
        <v>0</v>
      </c>
      <c r="F431" s="6" t="s">
        <v>117</v>
      </c>
    </row>
    <row r="432" spans="1:6" ht="14.5">
      <c r="A432" s="5">
        <v>3137700</v>
      </c>
      <c r="B432" s="2" t="s">
        <v>836</v>
      </c>
      <c r="C432" s="3">
        <v>0</v>
      </c>
      <c r="D432" s="3">
        <v>1</v>
      </c>
      <c r="E432" s="3">
        <v>0</v>
      </c>
      <c r="F432" s="6" t="s">
        <v>62</v>
      </c>
    </row>
    <row r="433" spans="1:6" ht="14.5">
      <c r="A433" s="5">
        <v>3137809</v>
      </c>
      <c r="B433" s="2" t="s">
        <v>838</v>
      </c>
      <c r="C433" s="3">
        <v>0</v>
      </c>
      <c r="D433" s="3">
        <v>0</v>
      </c>
      <c r="E433" s="3">
        <v>9</v>
      </c>
      <c r="F433" s="6" t="s">
        <v>89</v>
      </c>
    </row>
    <row r="434" spans="1:6" ht="14.5">
      <c r="A434" s="5">
        <v>3137908</v>
      </c>
      <c r="B434" s="2" t="s">
        <v>840</v>
      </c>
      <c r="C434" s="3">
        <v>0</v>
      </c>
      <c r="D434" s="3">
        <v>0</v>
      </c>
      <c r="E434" s="3">
        <v>0</v>
      </c>
      <c r="F434" s="6" t="s">
        <v>62</v>
      </c>
    </row>
    <row r="435" spans="1:6" ht="14.5">
      <c r="A435" s="5">
        <v>3138005</v>
      </c>
      <c r="B435" s="2" t="s">
        <v>841</v>
      </c>
      <c r="C435" s="3">
        <v>0</v>
      </c>
      <c r="D435" s="3">
        <v>0</v>
      </c>
      <c r="E435" s="3">
        <v>1</v>
      </c>
      <c r="F435" s="6" t="s">
        <v>62</v>
      </c>
    </row>
    <row r="436" spans="1:6" ht="14.5">
      <c r="A436" s="5">
        <v>3138104</v>
      </c>
      <c r="B436" s="2" t="s">
        <v>843</v>
      </c>
      <c r="C436" s="3">
        <v>1</v>
      </c>
      <c r="D436" s="3">
        <v>0</v>
      </c>
      <c r="E436" s="3">
        <v>0</v>
      </c>
      <c r="F436" s="6" t="s">
        <v>83</v>
      </c>
    </row>
    <row r="437" spans="1:6" ht="14.5">
      <c r="A437" s="5">
        <v>3138203</v>
      </c>
      <c r="B437" s="2" t="s">
        <v>845</v>
      </c>
      <c r="C437" s="3">
        <v>0</v>
      </c>
      <c r="D437" s="3">
        <v>0</v>
      </c>
      <c r="E437" s="3">
        <v>0</v>
      </c>
      <c r="F437" s="6" t="s">
        <v>100</v>
      </c>
    </row>
    <row r="438" spans="1:6" ht="14.5">
      <c r="A438" s="5">
        <v>3138302</v>
      </c>
      <c r="B438" s="2" t="s">
        <v>847</v>
      </c>
      <c r="C438" s="3">
        <v>0</v>
      </c>
      <c r="D438" s="3">
        <v>0</v>
      </c>
      <c r="E438" s="3">
        <v>0</v>
      </c>
      <c r="F438" s="6" t="s">
        <v>57</v>
      </c>
    </row>
    <row r="439" spans="1:6" ht="14.5">
      <c r="A439" s="5">
        <v>3138351</v>
      </c>
      <c r="B439" s="2" t="s">
        <v>849</v>
      </c>
      <c r="C439" s="3">
        <v>0</v>
      </c>
      <c r="D439" s="3">
        <v>0</v>
      </c>
      <c r="E439" s="3">
        <v>0</v>
      </c>
      <c r="F439" s="6" t="s">
        <v>103</v>
      </c>
    </row>
    <row r="440" spans="1:6" ht="14.5">
      <c r="A440" s="5">
        <v>3138401</v>
      </c>
      <c r="B440" s="2" t="s">
        <v>851</v>
      </c>
      <c r="C440" s="3">
        <v>0</v>
      </c>
      <c r="D440" s="3">
        <v>1</v>
      </c>
      <c r="E440" s="3">
        <v>0</v>
      </c>
      <c r="F440" s="6" t="s">
        <v>62</v>
      </c>
    </row>
    <row r="441" spans="1:6" ht="14.5">
      <c r="A441" s="5">
        <v>3138500</v>
      </c>
      <c r="B441" s="2" t="s">
        <v>852</v>
      </c>
      <c r="C441" s="3">
        <v>0</v>
      </c>
      <c r="D441" s="3">
        <v>0</v>
      </c>
      <c r="E441" s="3">
        <v>0</v>
      </c>
      <c r="F441" s="6" t="s">
        <v>89</v>
      </c>
    </row>
    <row r="442" spans="1:6" ht="14.5">
      <c r="A442" s="5">
        <v>3138609</v>
      </c>
      <c r="B442" s="2" t="s">
        <v>854</v>
      </c>
      <c r="C442" s="3">
        <v>0</v>
      </c>
      <c r="D442" s="3">
        <v>0</v>
      </c>
      <c r="E442" s="3">
        <v>0</v>
      </c>
      <c r="F442" s="6" t="s">
        <v>62</v>
      </c>
    </row>
    <row r="443" spans="1:6" ht="14.5">
      <c r="A443" s="5">
        <v>3138625</v>
      </c>
      <c r="B443" s="2" t="s">
        <v>856</v>
      </c>
      <c r="C443" s="3">
        <v>2</v>
      </c>
      <c r="D443" s="3">
        <v>0</v>
      </c>
      <c r="E443" s="3">
        <v>0</v>
      </c>
      <c r="F443" s="6" t="s">
        <v>54</v>
      </c>
    </row>
    <row r="444" spans="1:6" ht="14.5">
      <c r="A444" s="5">
        <v>3138658</v>
      </c>
      <c r="B444" s="2" t="s">
        <v>858</v>
      </c>
      <c r="C444" s="3">
        <v>0</v>
      </c>
      <c r="D444" s="3">
        <v>0</v>
      </c>
      <c r="E444" s="3">
        <v>1</v>
      </c>
      <c r="F444" s="6" t="s">
        <v>83</v>
      </c>
    </row>
    <row r="445" spans="1:6" ht="14.5">
      <c r="A445" s="5">
        <v>3138674</v>
      </c>
      <c r="B445" s="2" t="s">
        <v>859</v>
      </c>
      <c r="C445" s="3">
        <v>4</v>
      </c>
      <c r="D445" s="3">
        <v>4</v>
      </c>
      <c r="E445" s="3">
        <v>0</v>
      </c>
      <c r="F445" s="6" t="s">
        <v>62</v>
      </c>
    </row>
    <row r="446" spans="1:6" ht="14.5">
      <c r="A446" s="5">
        <v>3138682</v>
      </c>
      <c r="B446" s="2" t="s">
        <v>860</v>
      </c>
      <c r="C446" s="3">
        <v>2</v>
      </c>
      <c r="D446" s="3">
        <v>5</v>
      </c>
      <c r="E446" s="3">
        <v>0</v>
      </c>
      <c r="F446" s="6" t="s">
        <v>83</v>
      </c>
    </row>
    <row r="447" spans="1:6" ht="14.5">
      <c r="A447" s="5">
        <v>3138708</v>
      </c>
      <c r="B447" s="2" t="s">
        <v>862</v>
      </c>
      <c r="C447" s="3">
        <v>0</v>
      </c>
      <c r="D447" s="3">
        <v>0</v>
      </c>
      <c r="E447" s="3">
        <v>10</v>
      </c>
      <c r="F447" s="6" t="s">
        <v>100</v>
      </c>
    </row>
    <row r="448" spans="1:6" ht="14.5">
      <c r="A448" s="5">
        <v>3138807</v>
      </c>
      <c r="B448" s="2" t="s">
        <v>863</v>
      </c>
      <c r="C448" s="3">
        <v>0</v>
      </c>
      <c r="D448" s="3">
        <v>0</v>
      </c>
      <c r="E448" s="3">
        <v>0</v>
      </c>
      <c r="F448" s="6" t="s">
        <v>57</v>
      </c>
    </row>
    <row r="449" spans="1:6" ht="14.5">
      <c r="A449" s="5">
        <v>3138906</v>
      </c>
      <c r="B449" s="2" t="s">
        <v>864</v>
      </c>
      <c r="C449" s="3">
        <v>0</v>
      </c>
      <c r="D449" s="3">
        <v>1</v>
      </c>
      <c r="E449" s="3">
        <v>0</v>
      </c>
      <c r="F449" s="6" t="s">
        <v>80</v>
      </c>
    </row>
    <row r="450" spans="1:6" ht="14.5">
      <c r="A450" s="5">
        <v>3139003</v>
      </c>
      <c r="B450" s="2" t="s">
        <v>865</v>
      </c>
      <c r="C450" s="3">
        <v>0</v>
      </c>
      <c r="D450" s="3">
        <v>0</v>
      </c>
      <c r="E450" s="3">
        <v>0</v>
      </c>
      <c r="F450" s="6" t="s">
        <v>89</v>
      </c>
    </row>
    <row r="451" spans="1:6" ht="14.5">
      <c r="A451" s="5">
        <v>3139102</v>
      </c>
      <c r="B451" s="2" t="s">
        <v>866</v>
      </c>
      <c r="C451" s="3">
        <v>0</v>
      </c>
      <c r="D451" s="3">
        <v>0</v>
      </c>
      <c r="E451" s="3">
        <v>0</v>
      </c>
      <c r="F451" s="6" t="s">
        <v>100</v>
      </c>
    </row>
    <row r="452" spans="1:6" ht="14.5">
      <c r="A452" s="5">
        <v>3139201</v>
      </c>
      <c r="B452" s="2" t="s">
        <v>867</v>
      </c>
      <c r="C452" s="3">
        <v>32</v>
      </c>
      <c r="D452" s="3">
        <v>18</v>
      </c>
      <c r="E452" s="3">
        <v>0</v>
      </c>
      <c r="F452" s="6" t="s">
        <v>80</v>
      </c>
    </row>
    <row r="453" spans="1:6" ht="14.5">
      <c r="A453" s="5">
        <v>3139250</v>
      </c>
      <c r="B453" s="2" t="s">
        <v>868</v>
      </c>
      <c r="C453" s="3">
        <v>0</v>
      </c>
      <c r="D453" s="3">
        <v>0</v>
      </c>
      <c r="E453" s="3">
        <v>17</v>
      </c>
      <c r="F453" s="6" t="s">
        <v>83</v>
      </c>
    </row>
    <row r="454" spans="1:6" ht="14.5">
      <c r="A454" s="5">
        <v>3139300</v>
      </c>
      <c r="B454" s="2" t="s">
        <v>869</v>
      </c>
      <c r="C454" s="3">
        <v>0</v>
      </c>
      <c r="D454" s="3">
        <v>0</v>
      </c>
      <c r="E454" s="3">
        <v>0</v>
      </c>
      <c r="F454" s="6" t="s">
        <v>83</v>
      </c>
    </row>
    <row r="455" spans="1:6" ht="14.5">
      <c r="A455" s="5">
        <v>3139409</v>
      </c>
      <c r="B455" s="2" t="s">
        <v>871</v>
      </c>
      <c r="C455" s="3">
        <v>3</v>
      </c>
      <c r="D455" s="3">
        <v>1</v>
      </c>
      <c r="E455" s="3">
        <v>0</v>
      </c>
      <c r="F455" s="6" t="s">
        <v>62</v>
      </c>
    </row>
    <row r="456" spans="1:6" ht="14.5">
      <c r="A456" s="5">
        <v>3139508</v>
      </c>
      <c r="B456" s="2" t="s">
        <v>873</v>
      </c>
      <c r="C456" s="3">
        <v>22</v>
      </c>
      <c r="D456" s="3">
        <v>0</v>
      </c>
      <c r="E456" s="3">
        <v>0</v>
      </c>
      <c r="F456" s="6" t="s">
        <v>62</v>
      </c>
    </row>
    <row r="457" spans="1:6" ht="14.5">
      <c r="A457" s="5">
        <v>3139607</v>
      </c>
      <c r="B457" s="2" t="s">
        <v>874</v>
      </c>
      <c r="C457" s="3">
        <v>0</v>
      </c>
      <c r="D457" s="3">
        <v>0</v>
      </c>
      <c r="E457" s="3">
        <v>4</v>
      </c>
      <c r="F457" s="6" t="s">
        <v>67</v>
      </c>
    </row>
    <row r="458" spans="1:6" ht="14.5">
      <c r="A458" s="5">
        <v>3139805</v>
      </c>
      <c r="B458" s="2" t="s">
        <v>876</v>
      </c>
      <c r="C458" s="3">
        <v>0</v>
      </c>
      <c r="D458" s="3">
        <v>0</v>
      </c>
      <c r="E458" s="3">
        <v>0</v>
      </c>
      <c r="F458" s="6" t="s">
        <v>62</v>
      </c>
    </row>
    <row r="459" spans="1:6" ht="14.5">
      <c r="A459" s="5">
        <v>3139706</v>
      </c>
      <c r="B459" s="2" t="s">
        <v>880</v>
      </c>
      <c r="C459" s="3">
        <v>0</v>
      </c>
      <c r="D459" s="3">
        <v>0</v>
      </c>
      <c r="E459" s="3">
        <v>0</v>
      </c>
      <c r="F459" s="6" t="s">
        <v>117</v>
      </c>
    </row>
    <row r="460" spans="1:6" ht="14.5">
      <c r="A460" s="5">
        <v>3139904</v>
      </c>
      <c r="B460" s="2" t="s">
        <v>878</v>
      </c>
      <c r="C460" s="3">
        <v>0</v>
      </c>
      <c r="D460" s="3">
        <v>0</v>
      </c>
      <c r="E460" s="3">
        <v>0</v>
      </c>
      <c r="F460" s="6" t="s">
        <v>89</v>
      </c>
    </row>
    <row r="461" spans="1:6" ht="14.5">
      <c r="A461" s="5">
        <v>3140001</v>
      </c>
      <c r="B461" s="2" t="s">
        <v>881</v>
      </c>
      <c r="C461" s="3">
        <v>0</v>
      </c>
      <c r="D461" s="3">
        <v>0</v>
      </c>
      <c r="E461" s="3">
        <v>0</v>
      </c>
      <c r="F461" s="6" t="s">
        <v>117</v>
      </c>
    </row>
    <row r="462" spans="1:6" ht="14.5">
      <c r="A462" s="5">
        <v>3140100</v>
      </c>
      <c r="B462" s="2" t="s">
        <v>883</v>
      </c>
      <c r="C462" s="3">
        <v>0</v>
      </c>
      <c r="D462" s="3">
        <v>0</v>
      </c>
      <c r="E462" s="3">
        <v>0</v>
      </c>
      <c r="F462" s="6" t="s">
        <v>67</v>
      </c>
    </row>
    <row r="463" spans="1:6" ht="14.5">
      <c r="A463" s="5">
        <v>3140159</v>
      </c>
      <c r="B463" s="2" t="s">
        <v>884</v>
      </c>
      <c r="C463" s="3">
        <v>0</v>
      </c>
      <c r="D463" s="3">
        <v>0</v>
      </c>
      <c r="E463" s="3">
        <v>0</v>
      </c>
      <c r="F463" s="6" t="s">
        <v>117</v>
      </c>
    </row>
    <row r="464" spans="1:6" ht="14.5">
      <c r="A464" s="5">
        <v>3140209</v>
      </c>
      <c r="B464" s="2" t="s">
        <v>886</v>
      </c>
      <c r="C464" s="3">
        <v>0</v>
      </c>
      <c r="D464" s="3">
        <v>0</v>
      </c>
      <c r="E464" s="3">
        <v>2</v>
      </c>
      <c r="F464" s="6" t="s">
        <v>62</v>
      </c>
    </row>
    <row r="465" spans="1:6" ht="14.5">
      <c r="A465" s="5">
        <v>3140308</v>
      </c>
      <c r="B465" s="2" t="s">
        <v>887</v>
      </c>
      <c r="C465" s="3">
        <v>1</v>
      </c>
      <c r="D465" s="3">
        <v>3</v>
      </c>
      <c r="E465" s="3">
        <v>0</v>
      </c>
      <c r="F465" s="6" t="s">
        <v>67</v>
      </c>
    </row>
    <row r="466" spans="1:6" ht="14.5">
      <c r="A466" s="5">
        <v>3140407</v>
      </c>
      <c r="B466" s="2" t="s">
        <v>888</v>
      </c>
      <c r="C466" s="3">
        <v>1</v>
      </c>
      <c r="D466" s="3">
        <v>0</v>
      </c>
      <c r="E466" s="3">
        <v>1</v>
      </c>
      <c r="F466" s="6" t="s">
        <v>89</v>
      </c>
    </row>
    <row r="467" spans="1:6" ht="14.5">
      <c r="A467" s="5">
        <v>3140506</v>
      </c>
      <c r="B467" s="2" t="s">
        <v>890</v>
      </c>
      <c r="C467" s="3">
        <v>1</v>
      </c>
      <c r="D467" s="3">
        <v>0</v>
      </c>
      <c r="E467" s="3">
        <v>0</v>
      </c>
      <c r="F467" s="6" t="s">
        <v>57</v>
      </c>
    </row>
    <row r="468" spans="1:6" ht="14.5">
      <c r="A468" s="5">
        <v>3140530</v>
      </c>
      <c r="B468" s="2" t="s">
        <v>892</v>
      </c>
      <c r="C468" s="3">
        <v>0</v>
      </c>
      <c r="D468" s="3">
        <v>0</v>
      </c>
      <c r="E468" s="3">
        <v>0</v>
      </c>
      <c r="F468" s="6" t="s">
        <v>62</v>
      </c>
    </row>
    <row r="469" spans="1:6" ht="14.5">
      <c r="A469" s="5">
        <v>3140555</v>
      </c>
      <c r="B469" s="2" t="s">
        <v>894</v>
      </c>
      <c r="C469" s="3">
        <v>0</v>
      </c>
      <c r="D469" s="3">
        <v>0</v>
      </c>
      <c r="E469" s="3">
        <v>0</v>
      </c>
      <c r="F469" s="6" t="s">
        <v>103</v>
      </c>
    </row>
    <row r="470" spans="1:6" ht="14.5">
      <c r="A470" s="5">
        <v>3140605</v>
      </c>
      <c r="B470" s="2" t="s">
        <v>896</v>
      </c>
      <c r="C470" s="3">
        <v>0</v>
      </c>
      <c r="D470" s="3">
        <v>0</v>
      </c>
      <c r="E470" s="3">
        <v>1</v>
      </c>
      <c r="F470" s="6" t="s">
        <v>67</v>
      </c>
    </row>
    <row r="471" spans="1:6" ht="14.5">
      <c r="A471" s="5">
        <v>3140704</v>
      </c>
      <c r="B471" s="2" t="s">
        <v>898</v>
      </c>
      <c r="C471" s="3">
        <v>2</v>
      </c>
      <c r="D471" s="3">
        <v>7</v>
      </c>
      <c r="E471" s="3">
        <v>2</v>
      </c>
      <c r="F471" s="6" t="s">
        <v>117</v>
      </c>
    </row>
    <row r="472" spans="1:6" ht="14.5">
      <c r="A472" s="5">
        <v>3171501</v>
      </c>
      <c r="B472" s="2" t="s">
        <v>899</v>
      </c>
      <c r="C472" s="3">
        <v>0</v>
      </c>
      <c r="D472" s="3">
        <v>0</v>
      </c>
      <c r="E472" s="3">
        <v>4</v>
      </c>
      <c r="F472" s="6" t="s">
        <v>67</v>
      </c>
    </row>
    <row r="473" spans="1:6" ht="14.5">
      <c r="A473" s="5">
        <v>3140803</v>
      </c>
      <c r="B473" s="2" t="s">
        <v>903</v>
      </c>
      <c r="C473" s="3">
        <v>0</v>
      </c>
      <c r="D473" s="3">
        <v>0</v>
      </c>
      <c r="E473" s="3">
        <v>0</v>
      </c>
      <c r="F473" s="6" t="s">
        <v>62</v>
      </c>
    </row>
    <row r="474" spans="1:6" ht="14.5">
      <c r="A474" s="5">
        <v>3140852</v>
      </c>
      <c r="B474" s="2" t="s">
        <v>904</v>
      </c>
      <c r="C474" s="3">
        <v>0</v>
      </c>
      <c r="D474" s="3">
        <v>0</v>
      </c>
      <c r="E474" s="3">
        <v>0</v>
      </c>
      <c r="F474" s="6" t="s">
        <v>83</v>
      </c>
    </row>
    <row r="475" spans="1:6" ht="14.5">
      <c r="A475" s="5">
        <v>3140902</v>
      </c>
      <c r="B475" s="2" t="s">
        <v>906</v>
      </c>
      <c r="C475" s="3">
        <v>0</v>
      </c>
      <c r="D475" s="3">
        <v>0</v>
      </c>
      <c r="E475" s="3">
        <v>0</v>
      </c>
      <c r="F475" s="6" t="s">
        <v>62</v>
      </c>
    </row>
    <row r="476" spans="1:6" ht="14.5">
      <c r="A476" s="5">
        <v>3141009</v>
      </c>
      <c r="B476" s="2" t="s">
        <v>907</v>
      </c>
      <c r="C476" s="3">
        <v>1</v>
      </c>
      <c r="D476" s="3">
        <v>0</v>
      </c>
      <c r="E476" s="3">
        <v>0</v>
      </c>
      <c r="F476" s="6" t="s">
        <v>83</v>
      </c>
    </row>
    <row r="477" spans="1:6" ht="14.5">
      <c r="A477" s="5">
        <v>3141108</v>
      </c>
      <c r="B477" s="2" t="s">
        <v>908</v>
      </c>
      <c r="C477" s="3">
        <v>0</v>
      </c>
      <c r="D477" s="3">
        <v>0</v>
      </c>
      <c r="E477" s="3">
        <v>0</v>
      </c>
      <c r="F477" s="6" t="s">
        <v>117</v>
      </c>
    </row>
    <row r="478" spans="1:6" ht="14.5">
      <c r="A478" s="5">
        <v>3141207</v>
      </c>
      <c r="B478" s="2" t="s">
        <v>910</v>
      </c>
      <c r="C478" s="3">
        <v>0</v>
      </c>
      <c r="D478" s="3">
        <v>0</v>
      </c>
      <c r="E478" s="3">
        <v>0</v>
      </c>
      <c r="F478" s="6" t="s">
        <v>54</v>
      </c>
    </row>
    <row r="479" spans="1:6" ht="14.5">
      <c r="A479" s="5">
        <v>3141306</v>
      </c>
      <c r="B479" s="2" t="s">
        <v>912</v>
      </c>
      <c r="C479" s="3">
        <v>1</v>
      </c>
      <c r="D479" s="3">
        <v>2</v>
      </c>
      <c r="E479" s="3">
        <v>0</v>
      </c>
      <c r="F479" s="6" t="s">
        <v>76</v>
      </c>
    </row>
    <row r="480" spans="1:6" ht="14.5">
      <c r="A480" s="5">
        <v>3141405</v>
      </c>
      <c r="B480" s="2" t="s">
        <v>914</v>
      </c>
      <c r="C480" s="3">
        <v>3</v>
      </c>
      <c r="D480" s="3">
        <v>0</v>
      </c>
      <c r="E480" s="3">
        <v>1</v>
      </c>
      <c r="F480" s="6" t="s">
        <v>103</v>
      </c>
    </row>
    <row r="481" spans="1:6" ht="14.5">
      <c r="A481" s="5">
        <v>3141504</v>
      </c>
      <c r="B481" s="2" t="s">
        <v>915</v>
      </c>
      <c r="C481" s="3">
        <v>0</v>
      </c>
      <c r="D481" s="3">
        <v>0</v>
      </c>
      <c r="E481" s="3">
        <v>0</v>
      </c>
      <c r="F481" s="6" t="s">
        <v>67</v>
      </c>
    </row>
    <row r="482" spans="1:6" ht="14.5">
      <c r="A482" s="5">
        <v>3141603</v>
      </c>
      <c r="B482" s="2" t="s">
        <v>917</v>
      </c>
      <c r="C482" s="3">
        <v>0</v>
      </c>
      <c r="D482" s="3">
        <v>0</v>
      </c>
      <c r="E482" s="3">
        <v>0</v>
      </c>
      <c r="F482" s="6" t="s">
        <v>62</v>
      </c>
    </row>
    <row r="483" spans="1:6" ht="14.5">
      <c r="A483" s="5">
        <v>3141702</v>
      </c>
      <c r="B483" s="2" t="s">
        <v>918</v>
      </c>
      <c r="C483" s="3">
        <v>1</v>
      </c>
      <c r="D483" s="3">
        <v>0</v>
      </c>
      <c r="E483" s="3">
        <v>0</v>
      </c>
      <c r="F483" s="6" t="s">
        <v>67</v>
      </c>
    </row>
    <row r="484" spans="1:6" ht="14.5">
      <c r="A484" s="5">
        <v>3141801</v>
      </c>
      <c r="B484" s="2" t="s">
        <v>920</v>
      </c>
      <c r="C484" s="3">
        <v>0</v>
      </c>
      <c r="D484" s="3">
        <v>0</v>
      </c>
      <c r="E484" s="3">
        <v>0</v>
      </c>
      <c r="F484" s="6" t="s">
        <v>103</v>
      </c>
    </row>
    <row r="485" spans="1:6" ht="14.5">
      <c r="A485" s="5">
        <v>3141900</v>
      </c>
      <c r="B485" s="2" t="s">
        <v>922</v>
      </c>
      <c r="C485" s="3">
        <v>0</v>
      </c>
      <c r="D485" s="3">
        <v>0</v>
      </c>
      <c r="E485" s="3">
        <v>0</v>
      </c>
      <c r="F485" s="6" t="s">
        <v>89</v>
      </c>
    </row>
    <row r="486" spans="1:6" ht="14.5">
      <c r="A486" s="5">
        <v>3142007</v>
      </c>
      <c r="B486" s="2" t="s">
        <v>923</v>
      </c>
      <c r="C486" s="3">
        <v>3</v>
      </c>
      <c r="D486" s="3">
        <v>1</v>
      </c>
      <c r="E486" s="3">
        <v>0</v>
      </c>
      <c r="F486" s="6" t="s">
        <v>83</v>
      </c>
    </row>
    <row r="487" spans="1:6" ht="14.5">
      <c r="A487" s="5">
        <v>3142106</v>
      </c>
      <c r="B487" s="2" t="s">
        <v>925</v>
      </c>
      <c r="C487" s="3">
        <v>0</v>
      </c>
      <c r="D487" s="3">
        <v>1</v>
      </c>
      <c r="E487" s="3">
        <v>0</v>
      </c>
      <c r="F487" s="6" t="s">
        <v>62</v>
      </c>
    </row>
    <row r="488" spans="1:6" ht="14.5">
      <c r="A488" s="5">
        <v>3142205</v>
      </c>
      <c r="B488" s="2" t="s">
        <v>927</v>
      </c>
      <c r="C488" s="3">
        <v>0</v>
      </c>
      <c r="D488" s="3">
        <v>5</v>
      </c>
      <c r="E488" s="3">
        <v>0</v>
      </c>
      <c r="F488" s="6" t="s">
        <v>62</v>
      </c>
    </row>
    <row r="489" spans="1:6" ht="14.5">
      <c r="A489" s="5">
        <v>3142254</v>
      </c>
      <c r="B489" s="2" t="s">
        <v>928</v>
      </c>
      <c r="C489" s="3">
        <v>0</v>
      </c>
      <c r="D489" s="3">
        <v>4</v>
      </c>
      <c r="E489" s="3">
        <v>4</v>
      </c>
      <c r="F489" s="6" t="s">
        <v>83</v>
      </c>
    </row>
    <row r="490" spans="1:6" ht="14.5">
      <c r="A490" s="5">
        <v>3142304</v>
      </c>
      <c r="B490" s="2" t="s">
        <v>929</v>
      </c>
      <c r="C490" s="3">
        <v>2</v>
      </c>
      <c r="D490" s="3">
        <v>0</v>
      </c>
      <c r="E490" s="3">
        <v>0</v>
      </c>
      <c r="F490" s="6" t="s">
        <v>117</v>
      </c>
    </row>
    <row r="491" spans="1:6" ht="14.5">
      <c r="A491" s="5">
        <v>3142403</v>
      </c>
      <c r="B491" s="2" t="s">
        <v>930</v>
      </c>
      <c r="C491" s="3">
        <v>0</v>
      </c>
      <c r="D491" s="3">
        <v>0</v>
      </c>
      <c r="E491" s="3">
        <v>0</v>
      </c>
      <c r="F491" s="6" t="s">
        <v>57</v>
      </c>
    </row>
    <row r="492" spans="1:6" ht="14.5">
      <c r="A492" s="5">
        <v>3142502</v>
      </c>
      <c r="B492" s="2" t="s">
        <v>931</v>
      </c>
      <c r="C492" s="3">
        <v>0</v>
      </c>
      <c r="D492" s="3">
        <v>0</v>
      </c>
      <c r="E492" s="3">
        <v>0</v>
      </c>
      <c r="F492" s="6" t="s">
        <v>57</v>
      </c>
    </row>
    <row r="493" spans="1:6" ht="14.5">
      <c r="A493" s="5">
        <v>3142601</v>
      </c>
      <c r="B493" s="2" t="s">
        <v>932</v>
      </c>
      <c r="C493" s="3">
        <v>0</v>
      </c>
      <c r="D493" s="3">
        <v>0</v>
      </c>
      <c r="E493" s="3">
        <v>0</v>
      </c>
      <c r="F493" s="6" t="s">
        <v>89</v>
      </c>
    </row>
    <row r="494" spans="1:6" ht="14.5">
      <c r="A494" s="5">
        <v>3142700</v>
      </c>
      <c r="B494" s="2" t="s">
        <v>933</v>
      </c>
      <c r="C494" s="3">
        <v>0</v>
      </c>
      <c r="D494" s="3">
        <v>1</v>
      </c>
      <c r="E494" s="3">
        <v>0</v>
      </c>
      <c r="F494" s="6" t="s">
        <v>83</v>
      </c>
    </row>
    <row r="495" spans="1:6" ht="14.5">
      <c r="A495" s="5">
        <v>3142809</v>
      </c>
      <c r="B495" s="2" t="s">
        <v>935</v>
      </c>
      <c r="C495" s="3">
        <v>0</v>
      </c>
      <c r="D495" s="3">
        <v>0</v>
      </c>
      <c r="E495" s="3">
        <v>1</v>
      </c>
      <c r="F495" s="6" t="s">
        <v>54</v>
      </c>
    </row>
    <row r="496" spans="1:6" ht="14.5">
      <c r="A496" s="5">
        <v>3142908</v>
      </c>
      <c r="B496" s="2" t="s">
        <v>936</v>
      </c>
      <c r="C496" s="3">
        <v>0</v>
      </c>
      <c r="D496" s="3">
        <v>0</v>
      </c>
      <c r="E496" s="3">
        <v>0</v>
      </c>
      <c r="F496" s="6" t="s">
        <v>83</v>
      </c>
    </row>
    <row r="497" spans="1:6" ht="14.5">
      <c r="A497" s="5">
        <v>3143005</v>
      </c>
      <c r="B497" s="2" t="s">
        <v>938</v>
      </c>
      <c r="C497" s="3">
        <v>0</v>
      </c>
      <c r="D497" s="3">
        <v>0</v>
      </c>
      <c r="E497" s="3">
        <v>0</v>
      </c>
      <c r="F497" s="6" t="s">
        <v>89</v>
      </c>
    </row>
    <row r="498" spans="1:6" ht="14.5">
      <c r="A498" s="5">
        <v>3143104</v>
      </c>
      <c r="B498" s="2" t="s">
        <v>939</v>
      </c>
      <c r="C498" s="3">
        <v>0</v>
      </c>
      <c r="D498" s="3">
        <v>0</v>
      </c>
      <c r="E498" s="3">
        <v>0</v>
      </c>
      <c r="F498" s="6" t="s">
        <v>54</v>
      </c>
    </row>
    <row r="499" spans="1:6" ht="14.5">
      <c r="A499" s="5">
        <v>3143153</v>
      </c>
      <c r="B499" s="2" t="s">
        <v>940</v>
      </c>
      <c r="C499" s="3">
        <v>1</v>
      </c>
      <c r="D499" s="3">
        <v>0</v>
      </c>
      <c r="E499" s="3">
        <v>0</v>
      </c>
      <c r="F499" s="6" t="s">
        <v>103</v>
      </c>
    </row>
    <row r="500" spans="1:6" ht="14.5">
      <c r="A500" s="5">
        <v>3143203</v>
      </c>
      <c r="B500" s="2" t="s">
        <v>941</v>
      </c>
      <c r="C500" s="3">
        <v>0</v>
      </c>
      <c r="D500" s="3">
        <v>0</v>
      </c>
      <c r="E500" s="3">
        <v>0</v>
      </c>
      <c r="F500" s="6" t="s">
        <v>89</v>
      </c>
    </row>
    <row r="501" spans="1:6" ht="14.5">
      <c r="A501" s="5">
        <v>3143401</v>
      </c>
      <c r="B501" s="2" t="s">
        <v>944</v>
      </c>
      <c r="C501" s="3">
        <v>0</v>
      </c>
      <c r="D501" s="3">
        <v>0</v>
      </c>
      <c r="E501" s="3">
        <v>0</v>
      </c>
      <c r="F501" s="6" t="s">
        <v>89</v>
      </c>
    </row>
    <row r="502" spans="1:6" ht="14.5">
      <c r="A502" s="5">
        <v>3143302</v>
      </c>
      <c r="B502" s="2" t="s">
        <v>942</v>
      </c>
      <c r="C502" s="3">
        <v>2</v>
      </c>
      <c r="D502" s="3">
        <v>19</v>
      </c>
      <c r="E502" s="3">
        <v>0</v>
      </c>
      <c r="F502" s="6" t="s">
        <v>83</v>
      </c>
    </row>
    <row r="503" spans="1:6" ht="14.5">
      <c r="A503" s="5">
        <v>3143450</v>
      </c>
      <c r="B503" s="2" t="s">
        <v>946</v>
      </c>
      <c r="C503" s="3">
        <v>0</v>
      </c>
      <c r="D503" s="3">
        <v>0</v>
      </c>
      <c r="E503" s="3">
        <v>6</v>
      </c>
      <c r="F503" s="6" t="s">
        <v>83</v>
      </c>
    </row>
    <row r="504" spans="1:6" ht="14.5">
      <c r="A504" s="5">
        <v>3143500</v>
      </c>
      <c r="B504" s="2" t="s">
        <v>948</v>
      </c>
      <c r="C504" s="3">
        <v>2</v>
      </c>
      <c r="D504" s="3">
        <v>0</v>
      </c>
      <c r="E504" s="3">
        <v>0</v>
      </c>
      <c r="F504" s="6" t="s">
        <v>57</v>
      </c>
    </row>
    <row r="505" spans="1:6" ht="14.5">
      <c r="A505" s="5">
        <v>3143609</v>
      </c>
      <c r="B505" s="2" t="s">
        <v>949</v>
      </c>
      <c r="C505" s="3">
        <v>0</v>
      </c>
      <c r="D505" s="3">
        <v>0</v>
      </c>
      <c r="E505" s="3">
        <v>0</v>
      </c>
      <c r="F505" s="6" t="s">
        <v>57</v>
      </c>
    </row>
    <row r="506" spans="1:6" ht="14.5">
      <c r="A506" s="5">
        <v>3143708</v>
      </c>
      <c r="B506" s="2" t="s">
        <v>950</v>
      </c>
      <c r="C506" s="3">
        <v>0</v>
      </c>
      <c r="D506" s="3">
        <v>1</v>
      </c>
      <c r="E506" s="3">
        <v>0</v>
      </c>
      <c r="F506" s="6" t="s">
        <v>117</v>
      </c>
    </row>
    <row r="507" spans="1:6" ht="14.5">
      <c r="A507" s="5">
        <v>3143807</v>
      </c>
      <c r="B507" s="2" t="s">
        <v>951</v>
      </c>
      <c r="C507" s="3">
        <v>0</v>
      </c>
      <c r="D507" s="3">
        <v>0</v>
      </c>
      <c r="E507" s="3">
        <v>0</v>
      </c>
      <c r="F507" s="6" t="s">
        <v>89</v>
      </c>
    </row>
    <row r="508" spans="1:6" ht="14.5">
      <c r="A508" s="5">
        <v>3143906</v>
      </c>
      <c r="B508" s="2" t="s">
        <v>952</v>
      </c>
      <c r="C508" s="3">
        <v>0</v>
      </c>
      <c r="D508" s="3">
        <v>1</v>
      </c>
      <c r="E508" s="3">
        <v>0</v>
      </c>
      <c r="F508" s="6" t="s">
        <v>62</v>
      </c>
    </row>
    <row r="509" spans="1:6" ht="14.5">
      <c r="A509" s="5">
        <v>3144003</v>
      </c>
      <c r="B509" s="2" t="s">
        <v>953</v>
      </c>
      <c r="C509" s="3">
        <v>0</v>
      </c>
      <c r="D509" s="3">
        <v>0</v>
      </c>
      <c r="E509" s="3">
        <v>0</v>
      </c>
      <c r="F509" s="6" t="s">
        <v>67</v>
      </c>
    </row>
    <row r="510" spans="1:6" ht="14.5">
      <c r="A510" s="5">
        <v>3144102</v>
      </c>
      <c r="B510" s="2" t="s">
        <v>954</v>
      </c>
      <c r="C510" s="3">
        <v>0</v>
      </c>
      <c r="D510" s="3">
        <v>0</v>
      </c>
      <c r="E510" s="3">
        <v>0</v>
      </c>
      <c r="F510" s="6" t="s">
        <v>89</v>
      </c>
    </row>
    <row r="511" spans="1:6" ht="14.5">
      <c r="A511" s="5">
        <v>3144201</v>
      </c>
      <c r="B511" s="2" t="s">
        <v>956</v>
      </c>
      <c r="C511" s="3">
        <v>0</v>
      </c>
      <c r="D511" s="3">
        <v>0</v>
      </c>
      <c r="E511" s="3">
        <v>0</v>
      </c>
      <c r="F511" s="6" t="s">
        <v>67</v>
      </c>
    </row>
    <row r="512" spans="1:6" ht="14.5">
      <c r="A512" s="5">
        <v>3144300</v>
      </c>
      <c r="B512" s="2" t="s">
        <v>957</v>
      </c>
      <c r="C512" s="3">
        <v>4</v>
      </c>
      <c r="D512" s="3">
        <v>0</v>
      </c>
      <c r="E512" s="3">
        <v>1</v>
      </c>
      <c r="F512" s="6" t="s">
        <v>80</v>
      </c>
    </row>
    <row r="513" spans="1:6" ht="14.5">
      <c r="A513" s="5">
        <v>3144359</v>
      </c>
      <c r="B513" s="2" t="s">
        <v>958</v>
      </c>
      <c r="C513" s="3">
        <v>2</v>
      </c>
      <c r="D513" s="3">
        <v>17</v>
      </c>
      <c r="E513" s="3">
        <v>16</v>
      </c>
      <c r="F513" s="6" t="s">
        <v>67</v>
      </c>
    </row>
    <row r="514" spans="1:6" ht="14.5">
      <c r="A514" s="5">
        <v>3144375</v>
      </c>
      <c r="B514" s="2" t="s">
        <v>959</v>
      </c>
      <c r="C514" s="3">
        <v>0</v>
      </c>
      <c r="D514" s="3">
        <v>0</v>
      </c>
      <c r="E514" s="3">
        <v>0</v>
      </c>
      <c r="F514" s="6" t="s">
        <v>170</v>
      </c>
    </row>
    <row r="515" spans="1:6" ht="14.5">
      <c r="A515" s="5">
        <v>3144409</v>
      </c>
      <c r="B515" s="2" t="s">
        <v>961</v>
      </c>
      <c r="C515" s="3">
        <v>0</v>
      </c>
      <c r="D515" s="3">
        <v>0</v>
      </c>
      <c r="E515" s="3">
        <v>0</v>
      </c>
      <c r="F515" s="6" t="s">
        <v>89</v>
      </c>
    </row>
    <row r="516" spans="1:6" ht="14.5">
      <c r="A516" s="5">
        <v>3144508</v>
      </c>
      <c r="B516" s="2" t="s">
        <v>962</v>
      </c>
      <c r="C516" s="3">
        <v>0</v>
      </c>
      <c r="D516" s="3">
        <v>0</v>
      </c>
      <c r="E516" s="3">
        <v>0</v>
      </c>
      <c r="F516" s="6" t="s">
        <v>100</v>
      </c>
    </row>
    <row r="517" spans="1:6" ht="14.5">
      <c r="A517" s="5">
        <v>3144607</v>
      </c>
      <c r="B517" s="2" t="s">
        <v>964</v>
      </c>
      <c r="C517" s="3">
        <v>0</v>
      </c>
      <c r="D517" s="3">
        <v>0</v>
      </c>
      <c r="E517" s="3">
        <v>0</v>
      </c>
      <c r="F517" s="6" t="s">
        <v>100</v>
      </c>
    </row>
    <row r="518" spans="1:6" ht="14.5">
      <c r="A518" s="5">
        <v>3144656</v>
      </c>
      <c r="B518" s="2" t="s">
        <v>965</v>
      </c>
      <c r="C518" s="3">
        <v>0</v>
      </c>
      <c r="D518" s="3">
        <v>0</v>
      </c>
      <c r="E518" s="3">
        <v>0</v>
      </c>
      <c r="F518" s="6" t="s">
        <v>83</v>
      </c>
    </row>
    <row r="519" spans="1:6" ht="14.5">
      <c r="A519" s="5">
        <v>3144672</v>
      </c>
      <c r="B519" s="2" t="s">
        <v>967</v>
      </c>
      <c r="C519" s="3">
        <v>0</v>
      </c>
      <c r="D519" s="3">
        <v>0</v>
      </c>
      <c r="E519" s="3">
        <v>0</v>
      </c>
      <c r="F519" s="6" t="s">
        <v>67</v>
      </c>
    </row>
    <row r="520" spans="1:6" ht="14.5">
      <c r="A520" s="5">
        <v>3144706</v>
      </c>
      <c r="B520" s="2" t="s">
        <v>969</v>
      </c>
      <c r="C520" s="3">
        <v>0</v>
      </c>
      <c r="D520" s="3">
        <v>0</v>
      </c>
      <c r="E520" s="3">
        <v>70</v>
      </c>
      <c r="F520" s="6" t="s">
        <v>117</v>
      </c>
    </row>
    <row r="521" spans="1:6" ht="14.5">
      <c r="A521" s="5">
        <v>3144805</v>
      </c>
      <c r="B521" s="2" t="s">
        <v>971</v>
      </c>
      <c r="C521" s="3">
        <v>3</v>
      </c>
      <c r="D521" s="3">
        <v>0</v>
      </c>
      <c r="E521" s="3">
        <v>0</v>
      </c>
      <c r="F521" s="6" t="s">
        <v>117</v>
      </c>
    </row>
    <row r="522" spans="1:6" ht="14.5">
      <c r="A522" s="5">
        <v>3144904</v>
      </c>
      <c r="B522" s="2" t="s">
        <v>972</v>
      </c>
      <c r="C522" s="3">
        <v>10</v>
      </c>
      <c r="D522" s="3">
        <v>2</v>
      </c>
      <c r="E522" s="3">
        <v>1</v>
      </c>
      <c r="F522" s="6" t="s">
        <v>67</v>
      </c>
    </row>
    <row r="523" spans="1:6" ht="14.5">
      <c r="A523" s="5">
        <v>3145000</v>
      </c>
      <c r="B523" s="2" t="s">
        <v>974</v>
      </c>
      <c r="C523" s="3">
        <v>0</v>
      </c>
      <c r="D523" s="3">
        <v>4</v>
      </c>
      <c r="E523" s="3">
        <v>9</v>
      </c>
      <c r="F523" s="6" t="s">
        <v>54</v>
      </c>
    </row>
    <row r="524" spans="1:6" ht="14.5">
      <c r="A524" s="5">
        <v>3145059</v>
      </c>
      <c r="B524" s="2" t="s">
        <v>976</v>
      </c>
      <c r="C524" s="3">
        <v>0</v>
      </c>
      <c r="D524" s="3">
        <v>0</v>
      </c>
      <c r="E524" s="3">
        <v>0</v>
      </c>
      <c r="F524" s="6" t="s">
        <v>83</v>
      </c>
    </row>
    <row r="525" spans="1:6" ht="14.5">
      <c r="A525" s="5">
        <v>3145109</v>
      </c>
      <c r="B525" s="2" t="s">
        <v>978</v>
      </c>
      <c r="C525" s="3">
        <v>0</v>
      </c>
      <c r="D525" s="3">
        <v>0</v>
      </c>
      <c r="E525" s="3">
        <v>0</v>
      </c>
      <c r="F525" s="6" t="s">
        <v>89</v>
      </c>
    </row>
    <row r="526" spans="1:6" ht="14.5">
      <c r="A526" s="5">
        <v>3145208</v>
      </c>
      <c r="B526" s="2" t="s">
        <v>979</v>
      </c>
      <c r="C526" s="3">
        <v>16</v>
      </c>
      <c r="D526" s="3">
        <v>0</v>
      </c>
      <c r="E526" s="3">
        <v>0</v>
      </c>
      <c r="F526" s="6" t="s">
        <v>76</v>
      </c>
    </row>
    <row r="527" spans="1:6" ht="14.5">
      <c r="A527" s="5">
        <v>3136603</v>
      </c>
      <c r="B527" s="2" t="s">
        <v>983</v>
      </c>
      <c r="C527" s="3">
        <v>1</v>
      </c>
      <c r="D527" s="3">
        <v>5</v>
      </c>
      <c r="E527" s="3">
        <v>5</v>
      </c>
      <c r="F527" s="6" t="s">
        <v>117</v>
      </c>
    </row>
    <row r="528" spans="1:6" ht="14.5">
      <c r="A528" s="5">
        <v>3145307</v>
      </c>
      <c r="B528" s="2" t="s">
        <v>984</v>
      </c>
      <c r="C528" s="3">
        <v>1</v>
      </c>
      <c r="D528" s="3">
        <v>2</v>
      </c>
      <c r="E528" s="3">
        <v>0</v>
      </c>
      <c r="F528" s="6" t="s">
        <v>103</v>
      </c>
    </row>
    <row r="529" spans="1:6" ht="14.5">
      <c r="A529" s="5">
        <v>3145356</v>
      </c>
      <c r="B529" s="2" t="s">
        <v>986</v>
      </c>
      <c r="C529" s="3">
        <v>1</v>
      </c>
      <c r="D529" s="3">
        <v>0</v>
      </c>
      <c r="E529" s="3">
        <v>0</v>
      </c>
      <c r="F529" s="6" t="s">
        <v>80</v>
      </c>
    </row>
    <row r="530" spans="1:6" ht="14.5">
      <c r="A530" s="5">
        <v>3145372</v>
      </c>
      <c r="B530" s="2" t="s">
        <v>988</v>
      </c>
      <c r="C530" s="3">
        <v>0</v>
      </c>
      <c r="D530" s="3">
        <v>0</v>
      </c>
      <c r="E530" s="3">
        <v>0</v>
      </c>
      <c r="F530" s="6" t="s">
        <v>83</v>
      </c>
    </row>
    <row r="531" spans="1:6" ht="14.5">
      <c r="A531" s="5">
        <v>3145406</v>
      </c>
      <c r="B531" s="2" t="s">
        <v>990</v>
      </c>
      <c r="C531" s="3">
        <v>0</v>
      </c>
      <c r="D531" s="3">
        <v>0</v>
      </c>
      <c r="E531" s="3">
        <v>0</v>
      </c>
      <c r="F531" s="6" t="s">
        <v>62</v>
      </c>
    </row>
    <row r="532" spans="1:6" ht="14.5">
      <c r="A532" s="5">
        <v>3145455</v>
      </c>
      <c r="B532" s="2" t="s">
        <v>991</v>
      </c>
      <c r="C532" s="3">
        <v>0</v>
      </c>
      <c r="D532" s="3">
        <v>0</v>
      </c>
      <c r="E532" s="3">
        <v>0</v>
      </c>
      <c r="F532" s="6" t="s">
        <v>83</v>
      </c>
    </row>
    <row r="533" spans="1:6" ht="14.5">
      <c r="A533" s="5">
        <v>3145505</v>
      </c>
      <c r="B533" s="2" t="s">
        <v>992</v>
      </c>
      <c r="C533" s="3">
        <v>0</v>
      </c>
      <c r="D533" s="3">
        <v>0</v>
      </c>
      <c r="E533" s="3">
        <v>0</v>
      </c>
      <c r="F533" s="6" t="s">
        <v>89</v>
      </c>
    </row>
    <row r="534" spans="1:6" ht="14.5">
      <c r="A534" s="5">
        <v>3145604</v>
      </c>
      <c r="B534" s="2" t="s">
        <v>994</v>
      </c>
      <c r="C534" s="3">
        <v>1</v>
      </c>
      <c r="D534" s="3">
        <v>0</v>
      </c>
      <c r="E534" s="3">
        <v>0</v>
      </c>
      <c r="F534" s="6" t="s">
        <v>76</v>
      </c>
    </row>
    <row r="535" spans="1:6" ht="14.5">
      <c r="A535" s="5">
        <v>3145703</v>
      </c>
      <c r="B535" s="2" t="s">
        <v>996</v>
      </c>
      <c r="C535" s="3">
        <v>0</v>
      </c>
      <c r="D535" s="3">
        <v>0</v>
      </c>
      <c r="E535" s="3">
        <v>0</v>
      </c>
      <c r="F535" s="6" t="s">
        <v>62</v>
      </c>
    </row>
    <row r="536" spans="1:6" ht="14.5">
      <c r="A536" s="5">
        <v>3145802</v>
      </c>
      <c r="B536" s="2" t="s">
        <v>997</v>
      </c>
      <c r="C536" s="3">
        <v>0</v>
      </c>
      <c r="D536" s="3">
        <v>0</v>
      </c>
      <c r="E536" s="3">
        <v>0</v>
      </c>
      <c r="F536" s="6" t="s">
        <v>117</v>
      </c>
    </row>
    <row r="537" spans="1:6" ht="14.5">
      <c r="A537" s="5">
        <v>3145851</v>
      </c>
      <c r="B537" s="2" t="s">
        <v>999</v>
      </c>
      <c r="C537" s="3">
        <v>6</v>
      </c>
      <c r="D537" s="3">
        <v>0</v>
      </c>
      <c r="E537" s="3">
        <v>0</v>
      </c>
      <c r="F537" s="6" t="s">
        <v>62</v>
      </c>
    </row>
    <row r="538" spans="1:6" ht="14.5">
      <c r="A538" s="5">
        <v>3145877</v>
      </c>
      <c r="B538" s="2" t="s">
        <v>1000</v>
      </c>
      <c r="C538" s="3">
        <v>18</v>
      </c>
      <c r="D538" s="3">
        <v>1</v>
      </c>
      <c r="E538" s="3">
        <v>4</v>
      </c>
      <c r="F538" s="6" t="s">
        <v>62</v>
      </c>
    </row>
    <row r="539" spans="1:6" ht="14.5">
      <c r="A539" s="5">
        <v>3145901</v>
      </c>
      <c r="B539" s="2" t="s">
        <v>1001</v>
      </c>
      <c r="C539" s="3">
        <v>1</v>
      </c>
      <c r="D539" s="3">
        <v>2</v>
      </c>
      <c r="E539" s="3">
        <v>1</v>
      </c>
      <c r="F539" s="6" t="s">
        <v>117</v>
      </c>
    </row>
    <row r="540" spans="1:6" ht="14.5">
      <c r="A540" s="5">
        <v>3146008</v>
      </c>
      <c r="B540" s="2" t="s">
        <v>1002</v>
      </c>
      <c r="C540" s="3">
        <v>0</v>
      </c>
      <c r="D540" s="3">
        <v>0</v>
      </c>
      <c r="E540" s="3">
        <v>0</v>
      </c>
      <c r="F540" s="6" t="s">
        <v>89</v>
      </c>
    </row>
    <row r="541" spans="1:6" ht="14.5">
      <c r="A541" s="5">
        <v>3146107</v>
      </c>
      <c r="B541" s="2" t="s">
        <v>1004</v>
      </c>
      <c r="C541" s="3">
        <v>1</v>
      </c>
      <c r="D541" s="3">
        <v>0</v>
      </c>
      <c r="E541" s="3">
        <v>0</v>
      </c>
      <c r="F541" s="6" t="s">
        <v>117</v>
      </c>
    </row>
    <row r="542" spans="1:6" ht="14.5">
      <c r="A542" s="5">
        <v>3146206</v>
      </c>
      <c r="B542" s="2" t="s">
        <v>1005</v>
      </c>
      <c r="C542" s="3">
        <v>0</v>
      </c>
      <c r="D542" s="3">
        <v>0</v>
      </c>
      <c r="E542" s="3">
        <v>0</v>
      </c>
      <c r="F542" s="6" t="s">
        <v>80</v>
      </c>
    </row>
    <row r="543" spans="1:6" ht="14.5">
      <c r="A543" s="5">
        <v>3146255</v>
      </c>
      <c r="B543" s="2" t="s">
        <v>1006</v>
      </c>
      <c r="C543" s="3">
        <v>0</v>
      </c>
      <c r="D543" s="3">
        <v>0</v>
      </c>
      <c r="E543" s="3">
        <v>0</v>
      </c>
      <c r="F543" s="6" t="s">
        <v>83</v>
      </c>
    </row>
    <row r="544" spans="1:6" ht="14.5">
      <c r="A544" s="5">
        <v>3146305</v>
      </c>
      <c r="B544" s="2" t="s">
        <v>1009</v>
      </c>
      <c r="C544" s="3">
        <v>1</v>
      </c>
      <c r="D544" s="3">
        <v>0</v>
      </c>
      <c r="E544" s="3">
        <v>0</v>
      </c>
      <c r="F544" s="6" t="s">
        <v>103</v>
      </c>
    </row>
    <row r="545" spans="1:6" ht="14.5">
      <c r="A545" s="5">
        <v>3146552</v>
      </c>
      <c r="B545" s="2" t="s">
        <v>1010</v>
      </c>
      <c r="C545" s="3">
        <v>0</v>
      </c>
      <c r="D545" s="3">
        <v>1</v>
      </c>
      <c r="E545" s="3">
        <v>0</v>
      </c>
      <c r="F545" s="6" t="s">
        <v>83</v>
      </c>
    </row>
    <row r="546" spans="1:6" ht="14.5">
      <c r="A546" s="5">
        <v>3146404</v>
      </c>
      <c r="B546" s="2" t="s">
        <v>1008</v>
      </c>
      <c r="C546" s="3">
        <v>0</v>
      </c>
      <c r="D546" s="3">
        <v>0</v>
      </c>
      <c r="E546" s="3">
        <v>0</v>
      </c>
      <c r="F546" s="6" t="s">
        <v>57</v>
      </c>
    </row>
    <row r="547" spans="1:6" ht="14.5">
      <c r="A547" s="5">
        <v>3146503</v>
      </c>
      <c r="B547" s="2" t="s">
        <v>1011</v>
      </c>
      <c r="C547" s="3">
        <v>2</v>
      </c>
      <c r="D547" s="3">
        <v>0</v>
      </c>
      <c r="E547" s="3">
        <v>0</v>
      </c>
      <c r="F547" s="6" t="s">
        <v>76</v>
      </c>
    </row>
    <row r="548" spans="1:6" ht="14.5">
      <c r="A548" s="5">
        <v>3146602</v>
      </c>
      <c r="B548" s="2" t="s">
        <v>1013</v>
      </c>
      <c r="C548" s="3">
        <v>0</v>
      </c>
      <c r="D548" s="3">
        <v>5</v>
      </c>
      <c r="E548" s="3">
        <v>1</v>
      </c>
      <c r="F548" s="6" t="s">
        <v>62</v>
      </c>
    </row>
    <row r="549" spans="1:6" ht="14.5">
      <c r="A549" s="5">
        <v>3146701</v>
      </c>
      <c r="B549" s="2" t="s">
        <v>1014</v>
      </c>
      <c r="C549" s="3">
        <v>0</v>
      </c>
      <c r="D549" s="3">
        <v>0</v>
      </c>
      <c r="E549" s="3">
        <v>0</v>
      </c>
      <c r="F549" s="6" t="s">
        <v>62</v>
      </c>
    </row>
    <row r="550" spans="1:6" ht="14.5">
      <c r="A550" s="5">
        <v>3146750</v>
      </c>
      <c r="B550" s="2" t="s">
        <v>1016</v>
      </c>
      <c r="C550" s="3">
        <v>0</v>
      </c>
      <c r="D550" s="3">
        <v>0</v>
      </c>
      <c r="E550" s="3">
        <v>0</v>
      </c>
      <c r="F550" s="6" t="s">
        <v>103</v>
      </c>
    </row>
    <row r="551" spans="1:6" ht="14.5">
      <c r="A551" s="5">
        <v>3146909</v>
      </c>
      <c r="B551" s="2" t="s">
        <v>1019</v>
      </c>
      <c r="C551" s="3">
        <v>0</v>
      </c>
      <c r="D551" s="3">
        <v>0</v>
      </c>
      <c r="E551" s="3">
        <v>0</v>
      </c>
      <c r="F551" s="6" t="s">
        <v>117</v>
      </c>
    </row>
    <row r="552" spans="1:6" ht="14.5">
      <c r="A552" s="5">
        <v>3147105</v>
      </c>
      <c r="B552" s="2" t="s">
        <v>1017</v>
      </c>
      <c r="C552" s="3">
        <v>0</v>
      </c>
      <c r="D552" s="3">
        <v>0</v>
      </c>
      <c r="E552" s="3">
        <v>0</v>
      </c>
      <c r="F552" s="6" t="s">
        <v>117</v>
      </c>
    </row>
    <row r="553" spans="1:6" ht="14.5">
      <c r="A553" s="5">
        <v>3147006</v>
      </c>
      <c r="B553" s="2" t="s">
        <v>1020</v>
      </c>
      <c r="C553" s="3">
        <v>0</v>
      </c>
      <c r="D553" s="3">
        <v>3</v>
      </c>
      <c r="E553" s="3">
        <v>0</v>
      </c>
      <c r="F553" s="6" t="s">
        <v>170</v>
      </c>
    </row>
    <row r="554" spans="1:6" ht="14.5">
      <c r="A554" s="5">
        <v>3147204</v>
      </c>
      <c r="B554" s="2" t="s">
        <v>1021</v>
      </c>
      <c r="C554" s="3">
        <v>0</v>
      </c>
      <c r="D554" s="3">
        <v>0</v>
      </c>
      <c r="E554" s="3">
        <v>0</v>
      </c>
      <c r="F554" s="6" t="s">
        <v>89</v>
      </c>
    </row>
    <row r="555" spans="1:6" ht="14.5">
      <c r="A555" s="5">
        <v>3147303</v>
      </c>
      <c r="B555" s="2" t="s">
        <v>1022</v>
      </c>
      <c r="C555" s="3">
        <v>0</v>
      </c>
      <c r="D555" s="3">
        <v>0</v>
      </c>
      <c r="E555" s="3">
        <v>0</v>
      </c>
      <c r="F555" s="6" t="s">
        <v>89</v>
      </c>
    </row>
    <row r="556" spans="1:6" ht="14.5">
      <c r="A556" s="5">
        <v>3147402</v>
      </c>
      <c r="B556" s="2" t="s">
        <v>1026</v>
      </c>
      <c r="C556" s="3">
        <v>1</v>
      </c>
      <c r="D556" s="3">
        <v>0</v>
      </c>
      <c r="E556" s="3">
        <v>0</v>
      </c>
      <c r="F556" s="6" t="s">
        <v>117</v>
      </c>
    </row>
    <row r="557" spans="1:6" ht="14.5">
      <c r="A557" s="5">
        <v>3147600</v>
      </c>
      <c r="B557" s="2" t="s">
        <v>1023</v>
      </c>
      <c r="C557" s="3">
        <v>0</v>
      </c>
      <c r="D557" s="3">
        <v>0</v>
      </c>
      <c r="E557" s="3">
        <v>0</v>
      </c>
      <c r="F557" s="6" t="s">
        <v>89</v>
      </c>
    </row>
    <row r="558" spans="1:6" ht="14.5">
      <c r="A558" s="5">
        <v>3147709</v>
      </c>
      <c r="B558" s="2" t="s">
        <v>1024</v>
      </c>
      <c r="C558" s="3">
        <v>0</v>
      </c>
      <c r="D558" s="3">
        <v>0</v>
      </c>
      <c r="E558" s="3">
        <v>0</v>
      </c>
      <c r="F558" s="6" t="s">
        <v>76</v>
      </c>
    </row>
    <row r="559" spans="1:6" ht="14.5">
      <c r="A559" s="5">
        <v>3147808</v>
      </c>
      <c r="B559" s="2" t="s">
        <v>1025</v>
      </c>
      <c r="C559" s="3">
        <v>0</v>
      </c>
      <c r="D559" s="3">
        <v>0</v>
      </c>
      <c r="E559" s="3">
        <v>1</v>
      </c>
      <c r="F559" s="6" t="s">
        <v>89</v>
      </c>
    </row>
    <row r="560" spans="1:6" ht="14.5">
      <c r="A560" s="5">
        <v>3147501</v>
      </c>
      <c r="B560" s="2" t="s">
        <v>1027</v>
      </c>
      <c r="C560" s="3">
        <v>0</v>
      </c>
      <c r="D560" s="3">
        <v>0</v>
      </c>
      <c r="E560" s="3">
        <v>0</v>
      </c>
      <c r="F560" s="6" t="s">
        <v>117</v>
      </c>
    </row>
    <row r="561" spans="1:6" ht="14.5">
      <c r="A561" s="5">
        <v>3147907</v>
      </c>
      <c r="B561" s="2" t="s">
        <v>1028</v>
      </c>
      <c r="C561" s="3">
        <v>0</v>
      </c>
      <c r="D561" s="3">
        <v>0</v>
      </c>
      <c r="E561" s="3">
        <v>0</v>
      </c>
      <c r="F561" s="6" t="s">
        <v>89</v>
      </c>
    </row>
    <row r="562" spans="1:6" ht="14.5">
      <c r="A562" s="5">
        <v>3147956</v>
      </c>
      <c r="B562" s="2" t="s">
        <v>1029</v>
      </c>
      <c r="C562" s="3">
        <v>0</v>
      </c>
      <c r="D562" s="3">
        <v>0</v>
      </c>
      <c r="E562" s="3">
        <v>0</v>
      </c>
      <c r="F562" s="6" t="s">
        <v>83</v>
      </c>
    </row>
    <row r="563" spans="1:6" ht="14.5">
      <c r="A563" s="5">
        <v>3148004</v>
      </c>
      <c r="B563" s="2" t="s">
        <v>1031</v>
      </c>
      <c r="C563" s="3">
        <v>0</v>
      </c>
      <c r="D563" s="3">
        <v>1</v>
      </c>
      <c r="E563" s="3">
        <v>3</v>
      </c>
      <c r="F563" s="6" t="s">
        <v>54</v>
      </c>
    </row>
    <row r="564" spans="1:6" ht="14.5">
      <c r="A564" s="5">
        <v>3148103</v>
      </c>
      <c r="B564" s="2" t="s">
        <v>1033</v>
      </c>
      <c r="C564" s="3">
        <v>0</v>
      </c>
      <c r="D564" s="3">
        <v>0</v>
      </c>
      <c r="E564" s="3">
        <v>0</v>
      </c>
      <c r="F564" s="6" t="s">
        <v>54</v>
      </c>
    </row>
    <row r="565" spans="1:6" ht="14.5">
      <c r="A565" s="5">
        <v>3148202</v>
      </c>
      <c r="B565" s="2" t="s">
        <v>1034</v>
      </c>
      <c r="C565" s="3">
        <v>0</v>
      </c>
      <c r="D565" s="3">
        <v>0</v>
      </c>
      <c r="E565" s="3">
        <v>0</v>
      </c>
      <c r="F565" s="6" t="s">
        <v>62</v>
      </c>
    </row>
    <row r="566" spans="1:6" ht="14.5">
      <c r="A566" s="5">
        <v>3148301</v>
      </c>
      <c r="B566" s="2" t="s">
        <v>1035</v>
      </c>
      <c r="C566" s="3">
        <v>0</v>
      </c>
      <c r="D566" s="3">
        <v>0</v>
      </c>
      <c r="E566" s="3">
        <v>0</v>
      </c>
      <c r="F566" s="6" t="s">
        <v>62</v>
      </c>
    </row>
    <row r="567" spans="1:6" ht="14.5">
      <c r="A567" s="5">
        <v>3148400</v>
      </c>
      <c r="B567" s="2" t="s">
        <v>1036</v>
      </c>
      <c r="C567" s="3">
        <v>0</v>
      </c>
      <c r="D567" s="3">
        <v>0</v>
      </c>
      <c r="E567" s="3">
        <v>0</v>
      </c>
      <c r="F567" s="6" t="s">
        <v>67</v>
      </c>
    </row>
    <row r="568" spans="1:6" ht="14.5">
      <c r="A568" s="5">
        <v>3148509</v>
      </c>
      <c r="B568" s="2" t="s">
        <v>1038</v>
      </c>
      <c r="C568" s="3">
        <v>0</v>
      </c>
      <c r="D568" s="3">
        <v>13</v>
      </c>
      <c r="E568" s="3">
        <v>71</v>
      </c>
      <c r="F568" s="6" t="s">
        <v>80</v>
      </c>
    </row>
    <row r="569" spans="1:6" ht="14.5">
      <c r="A569" s="5">
        <v>3148608</v>
      </c>
      <c r="B569" s="2" t="s">
        <v>1040</v>
      </c>
      <c r="C569" s="3">
        <v>0</v>
      </c>
      <c r="D569" s="3">
        <v>0</v>
      </c>
      <c r="E569" s="3">
        <v>0</v>
      </c>
      <c r="F569" s="6" t="s">
        <v>67</v>
      </c>
    </row>
    <row r="570" spans="1:6" ht="14.5">
      <c r="A570" s="5">
        <v>3148707</v>
      </c>
      <c r="B570" s="2" t="s">
        <v>1042</v>
      </c>
      <c r="C570" s="3">
        <v>0</v>
      </c>
      <c r="D570" s="3">
        <v>6</v>
      </c>
      <c r="E570" s="3">
        <v>0</v>
      </c>
      <c r="F570" s="6" t="s">
        <v>103</v>
      </c>
    </row>
    <row r="571" spans="1:6" ht="14.5">
      <c r="A571" s="5">
        <v>3148756</v>
      </c>
      <c r="B571" s="2" t="s">
        <v>1044</v>
      </c>
      <c r="C571" s="3">
        <v>0</v>
      </c>
      <c r="D571" s="3">
        <v>0</v>
      </c>
      <c r="E571" s="3">
        <v>1</v>
      </c>
      <c r="F571" s="6" t="s">
        <v>62</v>
      </c>
    </row>
    <row r="572" spans="1:6" ht="14.5">
      <c r="A572" s="5">
        <v>3149002</v>
      </c>
      <c r="B572" s="2" t="s">
        <v>1046</v>
      </c>
      <c r="C572" s="3">
        <v>0</v>
      </c>
      <c r="D572" s="3">
        <v>1</v>
      </c>
      <c r="E572" s="3">
        <v>0</v>
      </c>
      <c r="F572" s="6" t="s">
        <v>62</v>
      </c>
    </row>
    <row r="573" spans="1:6" ht="14.5">
      <c r="A573" s="5">
        <v>3148806</v>
      </c>
      <c r="B573" s="2" t="s">
        <v>1048</v>
      </c>
      <c r="C573" s="3">
        <v>0</v>
      </c>
      <c r="D573" s="3">
        <v>0</v>
      </c>
      <c r="E573" s="3">
        <v>0</v>
      </c>
      <c r="F573" s="6" t="s">
        <v>76</v>
      </c>
    </row>
    <row r="574" spans="1:6" ht="14.5">
      <c r="A574" s="5">
        <v>3148905</v>
      </c>
      <c r="B574" s="2" t="s">
        <v>1050</v>
      </c>
      <c r="C574" s="3">
        <v>0</v>
      </c>
      <c r="D574" s="3">
        <v>0</v>
      </c>
      <c r="E574" s="3">
        <v>0</v>
      </c>
      <c r="F574" s="6" t="s">
        <v>62</v>
      </c>
    </row>
    <row r="575" spans="1:6" ht="14.5">
      <c r="A575" s="5">
        <v>3149101</v>
      </c>
      <c r="B575" s="2" t="s">
        <v>1052</v>
      </c>
      <c r="C575" s="3">
        <v>0</v>
      </c>
      <c r="D575" s="3">
        <v>0</v>
      </c>
      <c r="E575" s="3">
        <v>0</v>
      </c>
      <c r="F575" s="6" t="s">
        <v>89</v>
      </c>
    </row>
    <row r="576" spans="1:6" ht="14.5">
      <c r="A576" s="5">
        <v>3149150</v>
      </c>
      <c r="B576" s="2" t="s">
        <v>1053</v>
      </c>
      <c r="C576" s="3">
        <v>0</v>
      </c>
      <c r="D576" s="3">
        <v>0</v>
      </c>
      <c r="E576" s="3">
        <v>0</v>
      </c>
      <c r="F576" s="6" t="s">
        <v>83</v>
      </c>
    </row>
    <row r="577" spans="1:6" ht="14.5">
      <c r="A577" s="5">
        <v>3149200</v>
      </c>
      <c r="B577" s="2" t="s">
        <v>1054</v>
      </c>
      <c r="C577" s="3">
        <v>0</v>
      </c>
      <c r="D577" s="3">
        <v>0</v>
      </c>
      <c r="E577" s="3">
        <v>1</v>
      </c>
      <c r="F577" s="6" t="s">
        <v>54</v>
      </c>
    </row>
    <row r="578" spans="1:6" ht="14.5">
      <c r="A578" s="5">
        <v>3149309</v>
      </c>
      <c r="B578" s="2" t="s">
        <v>1056</v>
      </c>
      <c r="C578" s="3">
        <v>0</v>
      </c>
      <c r="D578" s="3">
        <v>0</v>
      </c>
      <c r="E578" s="3">
        <v>0</v>
      </c>
      <c r="F578" s="6" t="s">
        <v>117</v>
      </c>
    </row>
    <row r="579" spans="1:6" ht="14.5">
      <c r="A579" s="5">
        <v>3149408</v>
      </c>
      <c r="B579" s="2" t="s">
        <v>1057</v>
      </c>
      <c r="C579" s="3">
        <v>0</v>
      </c>
      <c r="D579" s="3">
        <v>0</v>
      </c>
      <c r="E579" s="3">
        <v>2</v>
      </c>
      <c r="F579" s="6" t="s">
        <v>62</v>
      </c>
    </row>
    <row r="580" spans="1:6" ht="14.5">
      <c r="A580" s="5">
        <v>3149507</v>
      </c>
      <c r="B580" s="2" t="s">
        <v>1058</v>
      </c>
      <c r="C580" s="3">
        <v>0</v>
      </c>
      <c r="D580" s="3">
        <v>0</v>
      </c>
      <c r="E580" s="3">
        <v>0</v>
      </c>
      <c r="F580" s="6" t="s">
        <v>62</v>
      </c>
    </row>
    <row r="581" spans="1:6" ht="14.5">
      <c r="A581" s="5">
        <v>3149606</v>
      </c>
      <c r="B581" s="2" t="s">
        <v>1060</v>
      </c>
      <c r="C581" s="3">
        <v>0</v>
      </c>
      <c r="D581" s="3">
        <v>0</v>
      </c>
      <c r="E581" s="3">
        <v>0</v>
      </c>
      <c r="F581" s="6" t="s">
        <v>117</v>
      </c>
    </row>
    <row r="582" spans="1:6" ht="14.5">
      <c r="A582" s="5">
        <v>3149705</v>
      </c>
      <c r="B582" s="2" t="s">
        <v>1061</v>
      </c>
      <c r="C582" s="3">
        <v>0</v>
      </c>
      <c r="D582" s="3">
        <v>0</v>
      </c>
      <c r="E582" s="3">
        <v>0</v>
      </c>
      <c r="F582" s="6" t="s">
        <v>76</v>
      </c>
    </row>
    <row r="583" spans="1:6" ht="14.5">
      <c r="A583" s="5">
        <v>3149804</v>
      </c>
      <c r="B583" s="2" t="s">
        <v>1062</v>
      </c>
      <c r="C583" s="3">
        <v>0</v>
      </c>
      <c r="D583" s="3">
        <v>3</v>
      </c>
      <c r="E583" s="3">
        <v>2</v>
      </c>
      <c r="F583" s="6" t="s">
        <v>54</v>
      </c>
    </row>
    <row r="584" spans="1:6" ht="14.5">
      <c r="A584" s="5">
        <v>3149903</v>
      </c>
      <c r="B584" s="2" t="s">
        <v>1064</v>
      </c>
      <c r="C584" s="3">
        <v>0</v>
      </c>
      <c r="D584" s="3">
        <v>0</v>
      </c>
      <c r="E584" s="3">
        <v>1</v>
      </c>
      <c r="F584" s="6" t="s">
        <v>76</v>
      </c>
    </row>
    <row r="585" spans="1:6" ht="14.5">
      <c r="A585" s="5">
        <v>3149952</v>
      </c>
      <c r="B585" s="2" t="s">
        <v>1065</v>
      </c>
      <c r="C585" s="3">
        <v>0</v>
      </c>
      <c r="D585" s="3">
        <v>0</v>
      </c>
      <c r="E585" s="3">
        <v>0</v>
      </c>
      <c r="F585" s="6" t="s">
        <v>67</v>
      </c>
    </row>
    <row r="586" spans="1:6" ht="14.5">
      <c r="A586" s="5">
        <v>3150000</v>
      </c>
      <c r="B586" s="2" t="s">
        <v>1066</v>
      </c>
      <c r="C586" s="3">
        <v>1</v>
      </c>
      <c r="D586" s="3">
        <v>0</v>
      </c>
      <c r="E586" s="3">
        <v>0</v>
      </c>
      <c r="F586" s="6" t="s">
        <v>67</v>
      </c>
    </row>
    <row r="587" spans="1:6" ht="14.5">
      <c r="A587" s="5">
        <v>3150109</v>
      </c>
      <c r="B587" s="2" t="s">
        <v>1067</v>
      </c>
      <c r="C587" s="3">
        <v>0</v>
      </c>
      <c r="D587" s="3">
        <v>0</v>
      </c>
      <c r="E587" s="3">
        <v>2</v>
      </c>
      <c r="F587" s="6" t="s">
        <v>62</v>
      </c>
    </row>
    <row r="588" spans="1:6" ht="14.5">
      <c r="A588" s="5">
        <v>3150158</v>
      </c>
      <c r="B588" s="2" t="s">
        <v>1069</v>
      </c>
      <c r="C588" s="3">
        <v>0</v>
      </c>
      <c r="D588" s="3">
        <v>0</v>
      </c>
      <c r="E588" s="3">
        <v>5</v>
      </c>
      <c r="F588" s="6" t="s">
        <v>67</v>
      </c>
    </row>
    <row r="589" spans="1:6" ht="14.5">
      <c r="A589" s="5">
        <v>3150208</v>
      </c>
      <c r="B589" s="2" t="s">
        <v>1071</v>
      </c>
      <c r="C589" s="3">
        <v>1</v>
      </c>
      <c r="D589" s="3">
        <v>2</v>
      </c>
      <c r="E589" s="3">
        <v>0</v>
      </c>
      <c r="F589" s="6" t="s">
        <v>62</v>
      </c>
    </row>
    <row r="590" spans="1:6" ht="14.5">
      <c r="A590" s="5">
        <v>3150307</v>
      </c>
      <c r="B590" s="2" t="s">
        <v>1073</v>
      </c>
      <c r="C590" s="3">
        <v>0</v>
      </c>
      <c r="D590" s="3">
        <v>0</v>
      </c>
      <c r="E590" s="3">
        <v>2</v>
      </c>
      <c r="F590" s="6" t="s">
        <v>100</v>
      </c>
    </row>
    <row r="591" spans="1:6" ht="14.5">
      <c r="A591" s="5">
        <v>3150406</v>
      </c>
      <c r="B591" s="2" t="s">
        <v>1074</v>
      </c>
      <c r="C591" s="3">
        <v>0</v>
      </c>
      <c r="D591" s="3">
        <v>0</v>
      </c>
      <c r="E591" s="3">
        <v>0</v>
      </c>
      <c r="F591" s="6" t="s">
        <v>117</v>
      </c>
    </row>
    <row r="592" spans="1:6" ht="14.5">
      <c r="A592" s="5">
        <v>3150505</v>
      </c>
      <c r="B592" s="2" t="s">
        <v>1075</v>
      </c>
      <c r="C592" s="3">
        <v>2</v>
      </c>
      <c r="D592" s="3">
        <v>0</v>
      </c>
      <c r="E592" s="3">
        <v>0</v>
      </c>
      <c r="F592" s="6" t="s">
        <v>76</v>
      </c>
    </row>
    <row r="593" spans="1:6" ht="14.5">
      <c r="A593" s="5">
        <v>3150539</v>
      </c>
      <c r="B593" s="2" t="s">
        <v>1077</v>
      </c>
      <c r="C593" s="3">
        <v>1</v>
      </c>
      <c r="D593" s="3">
        <v>1</v>
      </c>
      <c r="E593" s="3">
        <v>3</v>
      </c>
      <c r="F593" s="6" t="s">
        <v>67</v>
      </c>
    </row>
    <row r="594" spans="1:6" ht="14.5">
      <c r="A594" s="5">
        <v>3150570</v>
      </c>
      <c r="B594" s="2" t="s">
        <v>1079</v>
      </c>
      <c r="C594" s="3">
        <v>0</v>
      </c>
      <c r="D594" s="3">
        <v>0</v>
      </c>
      <c r="E594" s="3">
        <v>0</v>
      </c>
      <c r="F594" s="6" t="s">
        <v>83</v>
      </c>
    </row>
    <row r="595" spans="1:6" ht="14.5">
      <c r="A595" s="5">
        <v>3150604</v>
      </c>
      <c r="B595" s="2" t="s">
        <v>1081</v>
      </c>
      <c r="C595" s="3">
        <v>0</v>
      </c>
      <c r="D595" s="3">
        <v>0</v>
      </c>
      <c r="E595" s="3">
        <v>0</v>
      </c>
      <c r="F595" s="6" t="s">
        <v>76</v>
      </c>
    </row>
    <row r="596" spans="1:6" ht="14.5">
      <c r="A596" s="5">
        <v>3150703</v>
      </c>
      <c r="B596" s="2" t="s">
        <v>1083</v>
      </c>
      <c r="C596" s="3">
        <v>0</v>
      </c>
      <c r="D596" s="3">
        <v>0</v>
      </c>
      <c r="E596" s="3">
        <v>0</v>
      </c>
      <c r="F596" s="6" t="s">
        <v>54</v>
      </c>
    </row>
    <row r="597" spans="1:6" ht="14.5">
      <c r="A597" s="5">
        <v>3150802</v>
      </c>
      <c r="B597" s="2" t="s">
        <v>1084</v>
      </c>
      <c r="C597" s="3">
        <v>0</v>
      </c>
      <c r="D597" s="3">
        <v>0</v>
      </c>
      <c r="E597" s="3">
        <v>0</v>
      </c>
      <c r="F597" s="6" t="s">
        <v>62</v>
      </c>
    </row>
    <row r="598" spans="1:6" ht="14.5">
      <c r="A598" s="5">
        <v>3150901</v>
      </c>
      <c r="B598" s="2" t="s">
        <v>1085</v>
      </c>
      <c r="C598" s="3">
        <v>0</v>
      </c>
      <c r="D598" s="3">
        <v>0</v>
      </c>
      <c r="E598" s="3">
        <v>3</v>
      </c>
      <c r="F598" s="6" t="s">
        <v>89</v>
      </c>
    </row>
    <row r="599" spans="1:6" ht="14.5">
      <c r="A599" s="5">
        <v>3151008</v>
      </c>
      <c r="B599" s="2" t="s">
        <v>1086</v>
      </c>
      <c r="C599" s="3">
        <v>0</v>
      </c>
      <c r="D599" s="3">
        <v>0</v>
      </c>
      <c r="E599" s="3">
        <v>0</v>
      </c>
      <c r="F599" s="6" t="s">
        <v>89</v>
      </c>
    </row>
    <row r="600" spans="1:6" ht="14.5">
      <c r="A600" s="5">
        <v>3151107</v>
      </c>
      <c r="B600" s="2" t="s">
        <v>1087</v>
      </c>
      <c r="C600" s="3">
        <v>0</v>
      </c>
      <c r="D600" s="3">
        <v>0</v>
      </c>
      <c r="E600" s="3">
        <v>0</v>
      </c>
      <c r="F600" s="6" t="s">
        <v>62</v>
      </c>
    </row>
    <row r="601" spans="1:6" ht="14.5">
      <c r="A601" s="5">
        <v>3151206</v>
      </c>
      <c r="B601" s="2" t="s">
        <v>1089</v>
      </c>
      <c r="C601" s="3">
        <v>1</v>
      </c>
      <c r="D601" s="3">
        <v>0</v>
      </c>
      <c r="E601" s="3">
        <v>0</v>
      </c>
      <c r="F601" s="6" t="s">
        <v>83</v>
      </c>
    </row>
    <row r="602" spans="1:6" ht="14.5">
      <c r="A602" s="5">
        <v>3151305</v>
      </c>
      <c r="B602" s="2" t="s">
        <v>1090</v>
      </c>
      <c r="C602" s="3">
        <v>4</v>
      </c>
      <c r="D602" s="3">
        <v>1</v>
      </c>
      <c r="E602" s="3">
        <v>0</v>
      </c>
      <c r="F602" s="6" t="s">
        <v>62</v>
      </c>
    </row>
    <row r="603" spans="1:6" ht="14.5">
      <c r="A603" s="5">
        <v>3151404</v>
      </c>
      <c r="B603" s="2" t="s">
        <v>1091</v>
      </c>
      <c r="C603" s="3">
        <v>0</v>
      </c>
      <c r="D603" s="3">
        <v>2</v>
      </c>
      <c r="E603" s="3">
        <v>3</v>
      </c>
      <c r="F603" s="6" t="s">
        <v>117</v>
      </c>
    </row>
    <row r="604" spans="1:6" ht="14.5">
      <c r="A604" s="5">
        <v>3151503</v>
      </c>
      <c r="B604" s="2" t="s">
        <v>1092</v>
      </c>
      <c r="C604" s="3">
        <v>2</v>
      </c>
      <c r="D604" s="3">
        <v>5</v>
      </c>
      <c r="E604" s="3">
        <v>0</v>
      </c>
      <c r="F604" s="6" t="s">
        <v>76</v>
      </c>
    </row>
    <row r="605" spans="1:6" ht="14.5">
      <c r="A605" s="5">
        <v>3151602</v>
      </c>
      <c r="B605" s="2" t="s">
        <v>1093</v>
      </c>
      <c r="C605" s="3">
        <v>0</v>
      </c>
      <c r="D605" s="3">
        <v>0</v>
      </c>
      <c r="E605" s="3">
        <v>4</v>
      </c>
      <c r="F605" s="6" t="s">
        <v>54</v>
      </c>
    </row>
    <row r="606" spans="1:6" ht="14.5">
      <c r="A606" s="5">
        <v>3151701</v>
      </c>
      <c r="B606" s="2" t="s">
        <v>1095</v>
      </c>
      <c r="C606" s="3">
        <v>0</v>
      </c>
      <c r="D606" s="3">
        <v>0</v>
      </c>
      <c r="E606" s="3">
        <v>0</v>
      </c>
      <c r="F606" s="6" t="s">
        <v>89</v>
      </c>
    </row>
    <row r="607" spans="1:6" ht="14.5">
      <c r="A607" s="5">
        <v>3151800</v>
      </c>
      <c r="B607" s="2" t="s">
        <v>1096</v>
      </c>
      <c r="C607" s="3">
        <v>0</v>
      </c>
      <c r="D607" s="3">
        <v>0</v>
      </c>
      <c r="E607" s="3">
        <v>0</v>
      </c>
      <c r="F607" s="6" t="s">
        <v>89</v>
      </c>
    </row>
    <row r="608" spans="1:6" ht="14.5">
      <c r="A608" s="5">
        <v>3151909</v>
      </c>
      <c r="B608" s="2" t="s">
        <v>1098</v>
      </c>
      <c r="C608" s="3">
        <v>0</v>
      </c>
      <c r="D608" s="3">
        <v>0</v>
      </c>
      <c r="E608" s="3">
        <v>0</v>
      </c>
      <c r="F608" s="6" t="s">
        <v>67</v>
      </c>
    </row>
    <row r="609" spans="1:6" ht="14.5">
      <c r="A609" s="5">
        <v>3152006</v>
      </c>
      <c r="B609" s="2" t="s">
        <v>1099</v>
      </c>
      <c r="C609" s="3">
        <v>0</v>
      </c>
      <c r="D609" s="3">
        <v>0</v>
      </c>
      <c r="E609" s="3">
        <v>1</v>
      </c>
      <c r="F609" s="6" t="s">
        <v>57</v>
      </c>
    </row>
    <row r="610" spans="1:6" ht="14.5">
      <c r="A610" s="5">
        <v>3152105</v>
      </c>
      <c r="B610" s="2" t="s">
        <v>1101</v>
      </c>
      <c r="C610" s="3">
        <v>21</v>
      </c>
      <c r="D610" s="3">
        <v>38</v>
      </c>
      <c r="E610" s="3">
        <v>0</v>
      </c>
      <c r="F610" s="6" t="s">
        <v>62</v>
      </c>
    </row>
    <row r="611" spans="1:6" ht="14.5">
      <c r="A611" s="5">
        <v>3152131</v>
      </c>
      <c r="B611" s="2" t="s">
        <v>1103</v>
      </c>
      <c r="C611" s="3">
        <v>0</v>
      </c>
      <c r="D611" s="3">
        <v>0</v>
      </c>
      <c r="E611" s="3">
        <v>19</v>
      </c>
      <c r="F611" s="6" t="s">
        <v>83</v>
      </c>
    </row>
    <row r="612" spans="1:6" ht="14.5">
      <c r="A612" s="5">
        <v>3152170</v>
      </c>
      <c r="B612" s="2" t="s">
        <v>1105</v>
      </c>
      <c r="C612" s="3">
        <v>0</v>
      </c>
      <c r="D612" s="3">
        <v>0</v>
      </c>
      <c r="E612" s="3">
        <v>0</v>
      </c>
      <c r="F612" s="6" t="s">
        <v>103</v>
      </c>
    </row>
    <row r="613" spans="1:6" ht="14.5">
      <c r="A613" s="5">
        <v>3152204</v>
      </c>
      <c r="B613" s="2" t="s">
        <v>1106</v>
      </c>
      <c r="C613" s="3">
        <v>0</v>
      </c>
      <c r="D613" s="3">
        <v>1</v>
      </c>
      <c r="E613" s="3">
        <v>1</v>
      </c>
      <c r="F613" s="6" t="s">
        <v>83</v>
      </c>
    </row>
    <row r="614" spans="1:6" ht="14.5">
      <c r="A614" s="5">
        <v>3152303</v>
      </c>
      <c r="B614" s="2" t="s">
        <v>1108</v>
      </c>
      <c r="C614" s="3">
        <v>1</v>
      </c>
      <c r="D614" s="3">
        <v>0</v>
      </c>
      <c r="E614" s="3">
        <v>0</v>
      </c>
      <c r="F614" s="6" t="s">
        <v>62</v>
      </c>
    </row>
    <row r="615" spans="1:6" ht="14.5">
      <c r="A615" s="5">
        <v>3152402</v>
      </c>
      <c r="B615" s="2" t="s">
        <v>1110</v>
      </c>
      <c r="C615" s="3">
        <v>0</v>
      </c>
      <c r="D615" s="3">
        <v>2</v>
      </c>
      <c r="E615" s="3">
        <v>0</v>
      </c>
      <c r="F615" s="6" t="s">
        <v>80</v>
      </c>
    </row>
    <row r="616" spans="1:6" ht="14.5">
      <c r="A616" s="5">
        <v>3152501</v>
      </c>
      <c r="B616" s="2" t="s">
        <v>1111</v>
      </c>
      <c r="C616" s="3">
        <v>0</v>
      </c>
      <c r="D616" s="3">
        <v>0</v>
      </c>
      <c r="E616" s="3">
        <v>0</v>
      </c>
      <c r="F616" s="6" t="s">
        <v>89</v>
      </c>
    </row>
    <row r="617" spans="1:6" ht="14.5">
      <c r="A617" s="5">
        <v>3152600</v>
      </c>
      <c r="B617" s="2" t="s">
        <v>1112</v>
      </c>
      <c r="C617" s="3">
        <v>0</v>
      </c>
      <c r="D617" s="3">
        <v>0</v>
      </c>
      <c r="E617" s="3">
        <v>0</v>
      </c>
      <c r="F617" s="6" t="s">
        <v>89</v>
      </c>
    </row>
    <row r="618" spans="1:6" ht="14.5">
      <c r="A618" s="5">
        <v>3152709</v>
      </c>
      <c r="B618" s="2" t="s">
        <v>1114</v>
      </c>
      <c r="C618" s="3">
        <v>0</v>
      </c>
      <c r="D618" s="3">
        <v>0</v>
      </c>
      <c r="E618" s="3">
        <v>0</v>
      </c>
      <c r="F618" s="6" t="s">
        <v>100</v>
      </c>
    </row>
    <row r="619" spans="1:6" ht="14.5">
      <c r="A619" s="5">
        <v>3152808</v>
      </c>
      <c r="B619" s="2" t="s">
        <v>1116</v>
      </c>
      <c r="C619" s="3">
        <v>1</v>
      </c>
      <c r="D619" s="3">
        <v>0</v>
      </c>
      <c r="E619" s="3">
        <v>0</v>
      </c>
      <c r="F619" s="6" t="s">
        <v>54</v>
      </c>
    </row>
    <row r="620" spans="1:6" ht="14.5">
      <c r="A620" s="5">
        <v>3152907</v>
      </c>
      <c r="B620" s="2" t="s">
        <v>1117</v>
      </c>
      <c r="C620" s="3">
        <v>0</v>
      </c>
      <c r="D620" s="3">
        <v>0</v>
      </c>
      <c r="E620" s="3">
        <v>0</v>
      </c>
      <c r="F620" s="6" t="s">
        <v>89</v>
      </c>
    </row>
    <row r="621" spans="1:6" ht="14.5">
      <c r="A621" s="5">
        <v>3153004</v>
      </c>
      <c r="B621" s="2" t="s">
        <v>1118</v>
      </c>
      <c r="C621" s="3">
        <v>0</v>
      </c>
      <c r="D621" s="3">
        <v>0</v>
      </c>
      <c r="E621" s="3">
        <v>0</v>
      </c>
      <c r="F621" s="6" t="s">
        <v>54</v>
      </c>
    </row>
    <row r="622" spans="1:6" ht="14.5">
      <c r="A622" s="5">
        <v>3153103</v>
      </c>
      <c r="B622" s="2" t="s">
        <v>1120</v>
      </c>
      <c r="C622" s="3">
        <v>0</v>
      </c>
      <c r="D622" s="3">
        <v>0</v>
      </c>
      <c r="E622" s="3">
        <v>0</v>
      </c>
      <c r="F622" s="6" t="s">
        <v>62</v>
      </c>
    </row>
    <row r="623" spans="1:6" ht="14.5">
      <c r="A623" s="5">
        <v>3153202</v>
      </c>
      <c r="B623" s="2" t="s">
        <v>1121</v>
      </c>
      <c r="C623" s="3">
        <v>0</v>
      </c>
      <c r="D623" s="3">
        <v>0</v>
      </c>
      <c r="E623" s="3">
        <v>0</v>
      </c>
      <c r="F623" s="6" t="s">
        <v>57</v>
      </c>
    </row>
    <row r="624" spans="1:6" ht="14.5">
      <c r="A624" s="5">
        <v>3153301</v>
      </c>
      <c r="B624" s="2" t="s">
        <v>1122</v>
      </c>
      <c r="C624" s="3">
        <v>0</v>
      </c>
      <c r="D624" s="3">
        <v>0</v>
      </c>
      <c r="E624" s="3">
        <v>0</v>
      </c>
      <c r="F624" s="6" t="s">
        <v>103</v>
      </c>
    </row>
    <row r="625" spans="1:6" ht="14.5">
      <c r="A625" s="5">
        <v>3153400</v>
      </c>
      <c r="B625" s="2" t="s">
        <v>110</v>
      </c>
      <c r="C625" s="3">
        <v>0</v>
      </c>
      <c r="D625" s="3">
        <v>0</v>
      </c>
      <c r="E625" s="3">
        <v>0</v>
      </c>
      <c r="F625" s="6" t="s">
        <v>170</v>
      </c>
    </row>
    <row r="626" spans="1:6" ht="14.5">
      <c r="A626" s="5">
        <v>3153608</v>
      </c>
      <c r="B626" s="2" t="s">
        <v>1124</v>
      </c>
      <c r="C626" s="3">
        <v>0</v>
      </c>
      <c r="D626" s="3">
        <v>0</v>
      </c>
      <c r="E626" s="3">
        <v>0</v>
      </c>
      <c r="F626" s="6" t="s">
        <v>117</v>
      </c>
    </row>
    <row r="627" spans="1:6" ht="14.5">
      <c r="A627" s="5">
        <v>3153707</v>
      </c>
      <c r="B627" s="2" t="s">
        <v>1126</v>
      </c>
      <c r="C627" s="3">
        <v>0</v>
      </c>
      <c r="D627" s="3">
        <v>0</v>
      </c>
      <c r="E627" s="3">
        <v>0</v>
      </c>
      <c r="F627" s="6" t="s">
        <v>57</v>
      </c>
    </row>
    <row r="628" spans="1:6" ht="14.5">
      <c r="A628" s="5">
        <v>3153806</v>
      </c>
      <c r="B628" s="2" t="s">
        <v>1127</v>
      </c>
      <c r="C628" s="3">
        <v>0</v>
      </c>
      <c r="D628" s="3">
        <v>1</v>
      </c>
      <c r="E628" s="3">
        <v>0</v>
      </c>
      <c r="F628" s="6" t="s">
        <v>117</v>
      </c>
    </row>
    <row r="629" spans="1:6" ht="14.5">
      <c r="A629" s="5">
        <v>3153905</v>
      </c>
      <c r="B629" s="2" t="s">
        <v>1128</v>
      </c>
      <c r="C629" s="3">
        <v>0</v>
      </c>
      <c r="D629" s="3">
        <v>0</v>
      </c>
      <c r="E629" s="3">
        <v>0</v>
      </c>
      <c r="F629" s="6" t="s">
        <v>117</v>
      </c>
    </row>
    <row r="630" spans="1:6" ht="14.5">
      <c r="A630" s="5">
        <v>3154002</v>
      </c>
      <c r="B630" s="2" t="s">
        <v>1129</v>
      </c>
      <c r="C630" s="3">
        <v>50</v>
      </c>
      <c r="D630" s="3">
        <v>49</v>
      </c>
      <c r="E630" s="3">
        <v>0</v>
      </c>
      <c r="F630" s="6" t="s">
        <v>62</v>
      </c>
    </row>
    <row r="631" spans="1:6" ht="14.5">
      <c r="A631" s="5">
        <v>3154101</v>
      </c>
      <c r="B631" s="2" t="s">
        <v>1131</v>
      </c>
      <c r="C631" s="3">
        <v>0</v>
      </c>
      <c r="D631" s="3">
        <v>0</v>
      </c>
      <c r="E631" s="3">
        <v>38</v>
      </c>
      <c r="F631" s="6" t="s">
        <v>62</v>
      </c>
    </row>
    <row r="632" spans="1:6" ht="14.5">
      <c r="A632" s="5">
        <v>3154150</v>
      </c>
      <c r="B632" s="2" t="s">
        <v>1132</v>
      </c>
      <c r="C632" s="3">
        <v>0</v>
      </c>
      <c r="D632" s="3">
        <v>0</v>
      </c>
      <c r="E632" s="3">
        <v>0</v>
      </c>
      <c r="F632" s="6" t="s">
        <v>62</v>
      </c>
    </row>
    <row r="633" spans="1:6" ht="14.5">
      <c r="A633" s="5">
        <v>3154200</v>
      </c>
      <c r="B633" s="2" t="s">
        <v>1133</v>
      </c>
      <c r="C633" s="3">
        <v>0</v>
      </c>
      <c r="D633" s="3">
        <v>0</v>
      </c>
      <c r="E633" s="3">
        <v>0</v>
      </c>
      <c r="F633" s="6" t="s">
        <v>100</v>
      </c>
    </row>
    <row r="634" spans="1:6" ht="14.5">
      <c r="A634" s="5">
        <v>3154309</v>
      </c>
      <c r="B634" s="2" t="s">
        <v>1134</v>
      </c>
      <c r="C634" s="3">
        <v>0</v>
      </c>
      <c r="D634" s="3">
        <v>0</v>
      </c>
      <c r="E634" s="3">
        <v>1</v>
      </c>
      <c r="F634" s="6" t="s">
        <v>67</v>
      </c>
    </row>
    <row r="635" spans="1:6" ht="14.5">
      <c r="A635" s="5">
        <v>3154408</v>
      </c>
      <c r="B635" s="2" t="s">
        <v>1135</v>
      </c>
      <c r="C635" s="3">
        <v>0</v>
      </c>
      <c r="D635" s="3">
        <v>0</v>
      </c>
      <c r="E635" s="3">
        <v>0</v>
      </c>
      <c r="F635" s="6" t="s">
        <v>100</v>
      </c>
    </row>
    <row r="636" spans="1:6" ht="14.5">
      <c r="A636" s="5">
        <v>3154457</v>
      </c>
      <c r="B636" s="2" t="s">
        <v>1137</v>
      </c>
      <c r="C636" s="3">
        <v>1</v>
      </c>
      <c r="D636" s="3">
        <v>0</v>
      </c>
      <c r="E636" s="3">
        <v>0</v>
      </c>
      <c r="F636" s="6" t="s">
        <v>83</v>
      </c>
    </row>
    <row r="637" spans="1:6" ht="14.5">
      <c r="A637" s="5">
        <v>3154507</v>
      </c>
      <c r="B637" s="2" t="s">
        <v>1139</v>
      </c>
      <c r="C637" s="3">
        <v>0</v>
      </c>
      <c r="D637" s="3">
        <v>0</v>
      </c>
      <c r="E637" s="3">
        <v>0</v>
      </c>
      <c r="F637" s="6" t="s">
        <v>83</v>
      </c>
    </row>
    <row r="638" spans="1:6" ht="14.5">
      <c r="A638" s="5">
        <v>3154705</v>
      </c>
      <c r="B638" s="2" t="s">
        <v>1141</v>
      </c>
      <c r="C638" s="3">
        <v>0</v>
      </c>
      <c r="D638" s="3">
        <v>0</v>
      </c>
      <c r="E638" s="3">
        <v>0</v>
      </c>
      <c r="F638" s="6" t="s">
        <v>117</v>
      </c>
    </row>
    <row r="639" spans="1:6" ht="14.5">
      <c r="A639" s="5">
        <v>3154606</v>
      </c>
      <c r="B639" s="2" t="s">
        <v>1143</v>
      </c>
      <c r="C639" s="3">
        <v>0</v>
      </c>
      <c r="D639" s="3">
        <v>0</v>
      </c>
      <c r="E639" s="3">
        <v>3</v>
      </c>
      <c r="F639" s="6" t="s">
        <v>100</v>
      </c>
    </row>
    <row r="640" spans="1:6" ht="14.5">
      <c r="A640" s="5">
        <v>3154804</v>
      </c>
      <c r="B640" s="2" t="s">
        <v>1144</v>
      </c>
      <c r="C640" s="3">
        <v>0</v>
      </c>
      <c r="D640" s="3">
        <v>0</v>
      </c>
      <c r="E640" s="3">
        <v>0</v>
      </c>
      <c r="F640" s="6" t="s">
        <v>117</v>
      </c>
    </row>
    <row r="641" spans="1:6" ht="14.5">
      <c r="A641" s="5">
        <v>3154903</v>
      </c>
      <c r="B641" s="2" t="s">
        <v>1145</v>
      </c>
      <c r="C641" s="3">
        <v>2</v>
      </c>
      <c r="D641" s="3">
        <v>1</v>
      </c>
      <c r="E641" s="3">
        <v>1</v>
      </c>
      <c r="F641" s="6" t="s">
        <v>62</v>
      </c>
    </row>
    <row r="642" spans="1:6" ht="14.5">
      <c r="A642" s="5">
        <v>3155009</v>
      </c>
      <c r="B642" s="2" t="s">
        <v>1148</v>
      </c>
      <c r="C642" s="3">
        <v>0</v>
      </c>
      <c r="D642" s="3">
        <v>0</v>
      </c>
      <c r="E642" s="3">
        <v>0</v>
      </c>
      <c r="F642" s="6" t="s">
        <v>103</v>
      </c>
    </row>
    <row r="643" spans="1:6" ht="14.5">
      <c r="A643" s="5">
        <v>3155207</v>
      </c>
      <c r="B643" s="2" t="s">
        <v>1146</v>
      </c>
      <c r="C643" s="3">
        <v>1</v>
      </c>
      <c r="D643" s="3">
        <v>0</v>
      </c>
      <c r="E643" s="3">
        <v>1</v>
      </c>
      <c r="F643" s="6" t="s">
        <v>62</v>
      </c>
    </row>
    <row r="644" spans="1:6" ht="14.5">
      <c r="A644" s="5">
        <v>3155306</v>
      </c>
      <c r="B644" s="2" t="s">
        <v>1149</v>
      </c>
      <c r="C644" s="3">
        <v>0</v>
      </c>
      <c r="D644" s="3">
        <v>0</v>
      </c>
      <c r="E644" s="3">
        <v>0</v>
      </c>
      <c r="F644" s="6" t="s">
        <v>62</v>
      </c>
    </row>
    <row r="645" spans="1:6" ht="14.5">
      <c r="A645" s="5">
        <v>3155405</v>
      </c>
      <c r="B645" s="2" t="s">
        <v>1150</v>
      </c>
      <c r="C645" s="3">
        <v>0</v>
      </c>
      <c r="D645" s="3">
        <v>0</v>
      </c>
      <c r="E645" s="3">
        <v>0</v>
      </c>
      <c r="F645" s="6" t="s">
        <v>117</v>
      </c>
    </row>
    <row r="646" spans="1:6" ht="14.5">
      <c r="A646" s="5">
        <v>3155504</v>
      </c>
      <c r="B646" s="2" t="s">
        <v>1151</v>
      </c>
      <c r="C646" s="3">
        <v>0</v>
      </c>
      <c r="D646" s="3">
        <v>0</v>
      </c>
      <c r="E646" s="3">
        <v>0</v>
      </c>
      <c r="F646" s="6" t="s">
        <v>62</v>
      </c>
    </row>
    <row r="647" spans="1:6" ht="14.5">
      <c r="A647" s="5">
        <v>3155603</v>
      </c>
      <c r="B647" s="2" t="s">
        <v>1152</v>
      </c>
      <c r="C647" s="3">
        <v>0</v>
      </c>
      <c r="D647" s="3">
        <v>0</v>
      </c>
      <c r="E647" s="3">
        <v>0</v>
      </c>
      <c r="F647" s="6" t="s">
        <v>54</v>
      </c>
    </row>
    <row r="648" spans="1:6" ht="14.5">
      <c r="A648" s="5">
        <v>3155702</v>
      </c>
      <c r="B648" s="2" t="s">
        <v>1153</v>
      </c>
      <c r="C648" s="3">
        <v>1</v>
      </c>
      <c r="D648" s="3">
        <v>0</v>
      </c>
      <c r="E648" s="3">
        <v>0</v>
      </c>
      <c r="F648" s="6" t="s">
        <v>83</v>
      </c>
    </row>
    <row r="649" spans="1:6" ht="14.5">
      <c r="A649" s="5">
        <v>3155801</v>
      </c>
      <c r="B649" s="2" t="s">
        <v>1155</v>
      </c>
      <c r="C649" s="3">
        <v>0</v>
      </c>
      <c r="D649" s="3">
        <v>0</v>
      </c>
      <c r="E649" s="3">
        <v>1</v>
      </c>
      <c r="F649" s="6" t="s">
        <v>117</v>
      </c>
    </row>
    <row r="650" spans="1:6" ht="14.5">
      <c r="A650" s="5">
        <v>3155900</v>
      </c>
      <c r="B650" s="2" t="s">
        <v>1156</v>
      </c>
      <c r="C650" s="3">
        <v>0</v>
      </c>
      <c r="D650" s="3">
        <v>0</v>
      </c>
      <c r="E650" s="3">
        <v>0</v>
      </c>
      <c r="F650" s="6" t="s">
        <v>62</v>
      </c>
    </row>
    <row r="651" spans="1:6" ht="14.5">
      <c r="A651" s="5">
        <v>3156007</v>
      </c>
      <c r="B651" s="2" t="s">
        <v>1157</v>
      </c>
      <c r="C651" s="3">
        <v>0</v>
      </c>
      <c r="D651" s="3">
        <v>0</v>
      </c>
      <c r="E651" s="3">
        <v>0</v>
      </c>
      <c r="F651" s="6" t="s">
        <v>62</v>
      </c>
    </row>
    <row r="652" spans="1:6" ht="14.5">
      <c r="A652" s="5">
        <v>3155108</v>
      </c>
      <c r="B652" s="2" t="s">
        <v>1159</v>
      </c>
      <c r="C652" s="3">
        <v>1</v>
      </c>
      <c r="D652" s="3">
        <v>1</v>
      </c>
      <c r="E652" s="3">
        <v>0</v>
      </c>
      <c r="F652" s="6" t="s">
        <v>117</v>
      </c>
    </row>
    <row r="653" spans="1:6" ht="14.5">
      <c r="A653" s="5">
        <v>3156106</v>
      </c>
      <c r="B653" s="2" t="s">
        <v>1160</v>
      </c>
      <c r="C653" s="3">
        <v>0</v>
      </c>
      <c r="D653" s="3">
        <v>2</v>
      </c>
      <c r="E653" s="3">
        <v>0</v>
      </c>
      <c r="F653" s="6" t="s">
        <v>100</v>
      </c>
    </row>
    <row r="654" spans="1:6" ht="14.5">
      <c r="A654" s="5">
        <v>3156205</v>
      </c>
      <c r="B654" s="2" t="s">
        <v>1162</v>
      </c>
      <c r="C654" s="3">
        <v>0</v>
      </c>
      <c r="D654" s="3">
        <v>0</v>
      </c>
      <c r="E654" s="3">
        <v>0</v>
      </c>
      <c r="F654" s="6" t="s">
        <v>62</v>
      </c>
    </row>
    <row r="655" spans="1:6" ht="14.5">
      <c r="A655" s="5">
        <v>3156304</v>
      </c>
      <c r="B655" s="2" t="s">
        <v>1163</v>
      </c>
      <c r="C655" s="3">
        <v>0</v>
      </c>
      <c r="D655" s="3">
        <v>0</v>
      </c>
      <c r="E655" s="3">
        <v>0</v>
      </c>
      <c r="F655" s="6" t="s">
        <v>62</v>
      </c>
    </row>
    <row r="656" spans="1:6" ht="14.5">
      <c r="A656" s="5">
        <v>3156403</v>
      </c>
      <c r="B656" s="2" t="s">
        <v>1164</v>
      </c>
      <c r="C656" s="3">
        <v>0</v>
      </c>
      <c r="D656" s="3">
        <v>0</v>
      </c>
      <c r="E656" s="3">
        <v>1</v>
      </c>
      <c r="F656" s="6" t="s">
        <v>54</v>
      </c>
    </row>
    <row r="657" spans="1:6" ht="14.5">
      <c r="A657" s="5">
        <v>3156452</v>
      </c>
      <c r="B657" s="2" t="s">
        <v>1166</v>
      </c>
      <c r="C657" s="3">
        <v>0</v>
      </c>
      <c r="D657" s="3">
        <v>0</v>
      </c>
      <c r="E657" s="3">
        <v>0</v>
      </c>
      <c r="F657" s="6" t="s">
        <v>62</v>
      </c>
    </row>
    <row r="658" spans="1:6" ht="14.5">
      <c r="A658" s="5">
        <v>3156502</v>
      </c>
      <c r="B658" s="2" t="s">
        <v>1167</v>
      </c>
      <c r="C658" s="3">
        <v>0</v>
      </c>
      <c r="D658" s="3">
        <v>2</v>
      </c>
      <c r="E658" s="3">
        <v>1</v>
      </c>
      <c r="F658" s="6" t="s">
        <v>83</v>
      </c>
    </row>
    <row r="659" spans="1:6" ht="14.5">
      <c r="A659" s="5">
        <v>3156601</v>
      </c>
      <c r="B659" s="2" t="s">
        <v>1168</v>
      </c>
      <c r="C659" s="3">
        <v>0</v>
      </c>
      <c r="D659" s="3">
        <v>0</v>
      </c>
      <c r="E659" s="3">
        <v>2</v>
      </c>
      <c r="F659" s="6" t="s">
        <v>103</v>
      </c>
    </row>
    <row r="660" spans="1:6" ht="14.5">
      <c r="A660" s="5">
        <v>3156700</v>
      </c>
      <c r="B660" s="2" t="s">
        <v>1169</v>
      </c>
      <c r="C660" s="3">
        <v>1</v>
      </c>
      <c r="D660" s="3">
        <v>2</v>
      </c>
      <c r="E660" s="3">
        <v>1</v>
      </c>
      <c r="F660" s="6" t="s">
        <v>117</v>
      </c>
    </row>
    <row r="661" spans="1:6" ht="14.5">
      <c r="A661" s="5">
        <v>3156809</v>
      </c>
      <c r="B661" s="2" t="s">
        <v>1170</v>
      </c>
      <c r="C661" s="3">
        <v>0</v>
      </c>
      <c r="D661" s="3">
        <v>0</v>
      </c>
      <c r="E661" s="3">
        <v>0</v>
      </c>
      <c r="F661" s="6" t="s">
        <v>67</v>
      </c>
    </row>
    <row r="662" spans="1:6" ht="14.5">
      <c r="A662" s="5">
        <v>3156908</v>
      </c>
      <c r="B662" s="2" t="s">
        <v>1171</v>
      </c>
      <c r="C662" s="3">
        <v>0</v>
      </c>
      <c r="D662" s="3">
        <v>0</v>
      </c>
      <c r="E662" s="3">
        <v>1</v>
      </c>
      <c r="F662" s="6" t="s">
        <v>54</v>
      </c>
    </row>
    <row r="663" spans="1:6" ht="14.5">
      <c r="A663" s="5">
        <v>3157005</v>
      </c>
      <c r="B663" s="2" t="s">
        <v>1172</v>
      </c>
      <c r="C663" s="3">
        <v>7</v>
      </c>
      <c r="D663" s="3">
        <v>2</v>
      </c>
      <c r="E663" s="3">
        <v>2</v>
      </c>
      <c r="F663" s="6" t="s">
        <v>83</v>
      </c>
    </row>
    <row r="664" spans="1:6" ht="14.5">
      <c r="A664" s="5">
        <v>3157104</v>
      </c>
      <c r="B664" s="2" t="s">
        <v>1173</v>
      </c>
      <c r="C664" s="3">
        <v>0</v>
      </c>
      <c r="D664" s="3">
        <v>0</v>
      </c>
      <c r="E664" s="3">
        <v>2</v>
      </c>
      <c r="F664" s="6" t="s">
        <v>103</v>
      </c>
    </row>
    <row r="665" spans="1:6" ht="14.5">
      <c r="A665" s="5">
        <v>3157203</v>
      </c>
      <c r="B665" s="2" t="s">
        <v>1174</v>
      </c>
      <c r="C665" s="3">
        <v>0</v>
      </c>
      <c r="D665" s="3">
        <v>0</v>
      </c>
      <c r="E665" s="3">
        <v>0</v>
      </c>
      <c r="F665" s="6" t="s">
        <v>117</v>
      </c>
    </row>
    <row r="666" spans="1:6" ht="14.5">
      <c r="A666" s="5">
        <v>3157252</v>
      </c>
      <c r="B666" s="2" t="s">
        <v>1175</v>
      </c>
      <c r="C666" s="3">
        <v>0</v>
      </c>
      <c r="D666" s="3">
        <v>0</v>
      </c>
      <c r="E666" s="3">
        <v>0</v>
      </c>
      <c r="F666" s="6" t="s">
        <v>67</v>
      </c>
    </row>
    <row r="667" spans="1:6" ht="14.5">
      <c r="A667" s="5">
        <v>3157278</v>
      </c>
      <c r="B667" s="2" t="s">
        <v>1176</v>
      </c>
      <c r="C667" s="3">
        <v>0</v>
      </c>
      <c r="D667" s="3">
        <v>0</v>
      </c>
      <c r="E667" s="3">
        <v>0</v>
      </c>
      <c r="F667" s="6" t="s">
        <v>62</v>
      </c>
    </row>
    <row r="668" spans="1:6" ht="14.5">
      <c r="A668" s="5">
        <v>3157302</v>
      </c>
      <c r="B668" s="2" t="s">
        <v>1177</v>
      </c>
      <c r="C668" s="3">
        <v>0</v>
      </c>
      <c r="D668" s="3">
        <v>0</v>
      </c>
      <c r="E668" s="3">
        <v>0</v>
      </c>
      <c r="F668" s="6" t="s">
        <v>100</v>
      </c>
    </row>
    <row r="669" spans="1:6" ht="14.5">
      <c r="A669" s="5">
        <v>3157336</v>
      </c>
      <c r="B669" s="2" t="s">
        <v>1178</v>
      </c>
      <c r="C669" s="3">
        <v>0</v>
      </c>
      <c r="D669" s="3">
        <v>0</v>
      </c>
      <c r="E669" s="3">
        <v>0</v>
      </c>
      <c r="F669" s="6" t="s">
        <v>100</v>
      </c>
    </row>
    <row r="670" spans="1:6" ht="14.5">
      <c r="A670" s="5">
        <v>3157377</v>
      </c>
      <c r="B670" s="2" t="s">
        <v>1180</v>
      </c>
      <c r="C670" s="3">
        <v>1</v>
      </c>
      <c r="D670" s="3">
        <v>0</v>
      </c>
      <c r="E670" s="3">
        <v>0</v>
      </c>
      <c r="F670" s="6" t="s">
        <v>83</v>
      </c>
    </row>
    <row r="671" spans="1:6" ht="14.5">
      <c r="A671" s="5">
        <v>3157401</v>
      </c>
      <c r="B671" s="2" t="s">
        <v>1182</v>
      </c>
      <c r="C671" s="3">
        <v>9</v>
      </c>
      <c r="D671" s="3">
        <v>22</v>
      </c>
      <c r="E671" s="3">
        <v>0</v>
      </c>
      <c r="F671" s="6" t="s">
        <v>62</v>
      </c>
    </row>
    <row r="672" spans="1:6" ht="14.5">
      <c r="A672" s="5">
        <v>3157500</v>
      </c>
      <c r="B672" s="2" t="s">
        <v>1184</v>
      </c>
      <c r="C672" s="3">
        <v>18</v>
      </c>
      <c r="D672" s="3">
        <v>0</v>
      </c>
      <c r="E672" s="3">
        <v>10</v>
      </c>
      <c r="F672" s="6" t="s">
        <v>67</v>
      </c>
    </row>
    <row r="673" spans="1:6" ht="14.5">
      <c r="A673" s="5">
        <v>3157609</v>
      </c>
      <c r="B673" s="2" t="s">
        <v>1186</v>
      </c>
      <c r="C673" s="3">
        <v>0</v>
      </c>
      <c r="D673" s="3">
        <v>0</v>
      </c>
      <c r="E673" s="3">
        <v>0</v>
      </c>
      <c r="F673" s="6" t="s">
        <v>83</v>
      </c>
    </row>
    <row r="674" spans="1:6" ht="14.5">
      <c r="A674" s="5">
        <v>3157658</v>
      </c>
      <c r="B674" s="2" t="s">
        <v>1187</v>
      </c>
      <c r="C674" s="3">
        <v>1</v>
      </c>
      <c r="D674" s="3">
        <v>0</v>
      </c>
      <c r="E674" s="3">
        <v>0</v>
      </c>
      <c r="F674" s="6" t="s">
        <v>80</v>
      </c>
    </row>
    <row r="675" spans="1:6" ht="14.5">
      <c r="A675" s="5">
        <v>3157708</v>
      </c>
      <c r="B675" s="2" t="s">
        <v>1188</v>
      </c>
      <c r="C675" s="3">
        <v>1</v>
      </c>
      <c r="D675" s="3">
        <v>0</v>
      </c>
      <c r="E675" s="3">
        <v>0</v>
      </c>
      <c r="F675" s="6" t="s">
        <v>54</v>
      </c>
    </row>
    <row r="676" spans="1:6" ht="14.5">
      <c r="A676" s="5">
        <v>3157807</v>
      </c>
      <c r="B676" s="2" t="s">
        <v>1189</v>
      </c>
      <c r="C676" s="3">
        <v>4</v>
      </c>
      <c r="D676" s="3">
        <v>3</v>
      </c>
      <c r="E676" s="3">
        <v>0</v>
      </c>
      <c r="F676" s="6" t="s">
        <v>117</v>
      </c>
    </row>
    <row r="677" spans="1:6" ht="14.5">
      <c r="A677" s="5">
        <v>3157906</v>
      </c>
      <c r="B677" s="2" t="s">
        <v>1190</v>
      </c>
      <c r="C677" s="3">
        <v>0</v>
      </c>
      <c r="D677" s="3">
        <v>0</v>
      </c>
      <c r="E677" s="3">
        <v>5</v>
      </c>
      <c r="F677" s="6" t="s">
        <v>62</v>
      </c>
    </row>
    <row r="678" spans="1:6" ht="14.5">
      <c r="A678" s="5">
        <v>3158003</v>
      </c>
      <c r="B678" s="2" t="s">
        <v>1191</v>
      </c>
      <c r="C678" s="3">
        <v>2</v>
      </c>
      <c r="D678" s="3">
        <v>0</v>
      </c>
      <c r="E678" s="3">
        <v>0</v>
      </c>
      <c r="F678" s="6" t="s">
        <v>117</v>
      </c>
    </row>
    <row r="679" spans="1:6" ht="14.5">
      <c r="A679" s="5">
        <v>3158102</v>
      </c>
      <c r="B679" s="2" t="s">
        <v>1193</v>
      </c>
      <c r="C679" s="3">
        <v>0</v>
      </c>
      <c r="D679" s="3">
        <v>3</v>
      </c>
      <c r="E679" s="3">
        <v>0</v>
      </c>
      <c r="F679" s="6" t="s">
        <v>103</v>
      </c>
    </row>
    <row r="680" spans="1:6" ht="14.5">
      <c r="A680" s="5">
        <v>3158201</v>
      </c>
      <c r="B680" s="2" t="s">
        <v>1195</v>
      </c>
      <c r="C680" s="3">
        <v>0</v>
      </c>
      <c r="D680" s="3">
        <v>2</v>
      </c>
      <c r="E680" s="3">
        <v>3</v>
      </c>
      <c r="F680" s="6" t="s">
        <v>67</v>
      </c>
    </row>
    <row r="681" spans="1:6" ht="14.5">
      <c r="A681" s="5">
        <v>3159209</v>
      </c>
      <c r="B681" s="2" t="s">
        <v>1205</v>
      </c>
      <c r="C681" s="3">
        <v>0</v>
      </c>
      <c r="D681" s="3">
        <v>0</v>
      </c>
      <c r="E681" s="3">
        <v>3</v>
      </c>
      <c r="F681" s="6" t="s">
        <v>89</v>
      </c>
    </row>
    <row r="682" spans="1:6" ht="14.5">
      <c r="A682" s="5">
        <v>3159407</v>
      </c>
      <c r="B682" s="2" t="s">
        <v>1206</v>
      </c>
      <c r="C682" s="3">
        <v>0</v>
      </c>
      <c r="D682" s="3">
        <v>0</v>
      </c>
      <c r="E682" s="3">
        <v>0</v>
      </c>
      <c r="F682" s="6" t="s">
        <v>62</v>
      </c>
    </row>
    <row r="683" spans="1:6" ht="14.5">
      <c r="A683" s="5">
        <v>3159308</v>
      </c>
      <c r="B683" s="2" t="s">
        <v>1207</v>
      </c>
      <c r="C683" s="3">
        <v>0</v>
      </c>
      <c r="D683" s="3">
        <v>0</v>
      </c>
      <c r="E683" s="3">
        <v>0</v>
      </c>
      <c r="F683" s="6" t="s">
        <v>62</v>
      </c>
    </row>
    <row r="684" spans="1:6" ht="14.5">
      <c r="A684" s="5">
        <v>3159357</v>
      </c>
      <c r="B684" s="2" t="s">
        <v>1209</v>
      </c>
      <c r="C684" s="3">
        <v>2</v>
      </c>
      <c r="D684" s="3">
        <v>0</v>
      </c>
      <c r="E684" s="3">
        <v>0</v>
      </c>
      <c r="F684" s="6" t="s">
        <v>67</v>
      </c>
    </row>
    <row r="685" spans="1:6" ht="14.5">
      <c r="A685" s="5">
        <v>3159506</v>
      </c>
      <c r="B685" s="2" t="s">
        <v>1211</v>
      </c>
      <c r="C685" s="3">
        <v>0</v>
      </c>
      <c r="D685" s="3">
        <v>0</v>
      </c>
      <c r="E685" s="3">
        <v>1</v>
      </c>
      <c r="F685" s="6" t="s">
        <v>67</v>
      </c>
    </row>
    <row r="686" spans="1:6" ht="14.5">
      <c r="A686" s="5">
        <v>3159605</v>
      </c>
      <c r="B686" s="2" t="s">
        <v>1213</v>
      </c>
      <c r="C686" s="3">
        <v>0</v>
      </c>
      <c r="D686" s="3">
        <v>0</v>
      </c>
      <c r="E686" s="3">
        <v>1</v>
      </c>
      <c r="F686" s="6" t="s">
        <v>89</v>
      </c>
    </row>
    <row r="687" spans="1:6" ht="14.5">
      <c r="A687" s="5">
        <v>3159704</v>
      </c>
      <c r="B687" s="2" t="s">
        <v>1215</v>
      </c>
      <c r="C687" s="3">
        <v>0</v>
      </c>
      <c r="D687" s="3">
        <v>0</v>
      </c>
      <c r="E687" s="3">
        <v>0</v>
      </c>
      <c r="F687" s="6" t="s">
        <v>54</v>
      </c>
    </row>
    <row r="688" spans="1:6" ht="14.5">
      <c r="A688" s="5">
        <v>3159803</v>
      </c>
      <c r="B688" s="2" t="s">
        <v>1216</v>
      </c>
      <c r="C688" s="3">
        <v>0</v>
      </c>
      <c r="D688" s="3">
        <v>0</v>
      </c>
      <c r="E688" s="3">
        <v>0</v>
      </c>
      <c r="F688" s="6" t="s">
        <v>54</v>
      </c>
    </row>
    <row r="689" spans="1:6" ht="14.5">
      <c r="A689" s="5">
        <v>3158300</v>
      </c>
      <c r="B689" s="2" t="s">
        <v>1217</v>
      </c>
      <c r="C689" s="3">
        <v>0</v>
      </c>
      <c r="D689" s="3">
        <v>0</v>
      </c>
      <c r="E689" s="3">
        <v>0</v>
      </c>
      <c r="F689" s="6" t="s">
        <v>89</v>
      </c>
    </row>
    <row r="690" spans="1:6" ht="14.5">
      <c r="A690" s="5">
        <v>3158409</v>
      </c>
      <c r="B690" s="2" t="s">
        <v>1219</v>
      </c>
      <c r="C690" s="3">
        <v>0</v>
      </c>
      <c r="D690" s="3">
        <v>0</v>
      </c>
      <c r="E690" s="3">
        <v>0</v>
      </c>
      <c r="F690" s="6" t="s">
        <v>62</v>
      </c>
    </row>
    <row r="691" spans="1:6" ht="14.5">
      <c r="A691" s="5">
        <v>3158508</v>
      </c>
      <c r="B691" s="2" t="s">
        <v>1197</v>
      </c>
      <c r="C691" s="3">
        <v>0</v>
      </c>
      <c r="D691" s="3">
        <v>1</v>
      </c>
      <c r="E691" s="3">
        <v>0</v>
      </c>
      <c r="F691" s="6" t="s">
        <v>117</v>
      </c>
    </row>
    <row r="692" spans="1:6" ht="14.5">
      <c r="A692" s="5">
        <v>3158607</v>
      </c>
      <c r="B692" s="2" t="s">
        <v>1199</v>
      </c>
      <c r="C692" s="3">
        <v>0</v>
      </c>
      <c r="D692" s="3">
        <v>0</v>
      </c>
      <c r="E692" s="3">
        <v>0</v>
      </c>
      <c r="F692" s="6" t="s">
        <v>62</v>
      </c>
    </row>
    <row r="693" spans="1:6" ht="14.5">
      <c r="A693" s="5">
        <v>3158706</v>
      </c>
      <c r="B693" s="2" t="s">
        <v>1200</v>
      </c>
      <c r="C693" s="3">
        <v>0</v>
      </c>
      <c r="D693" s="3">
        <v>0</v>
      </c>
      <c r="E693" s="3">
        <v>0</v>
      </c>
      <c r="F693" s="6" t="s">
        <v>100</v>
      </c>
    </row>
    <row r="694" spans="1:6" ht="14.5">
      <c r="A694" s="5">
        <v>3158805</v>
      </c>
      <c r="B694" s="2" t="s">
        <v>1198</v>
      </c>
      <c r="C694" s="3">
        <v>0</v>
      </c>
      <c r="D694" s="3">
        <v>0</v>
      </c>
      <c r="E694" s="3">
        <v>0</v>
      </c>
      <c r="F694" s="6" t="s">
        <v>76</v>
      </c>
    </row>
    <row r="695" spans="1:6" ht="14.5">
      <c r="A695" s="5">
        <v>3158904</v>
      </c>
      <c r="B695" s="2" t="s">
        <v>1201</v>
      </c>
      <c r="C695" s="3">
        <v>0</v>
      </c>
      <c r="D695" s="3">
        <v>1</v>
      </c>
      <c r="E695" s="3">
        <v>0</v>
      </c>
      <c r="F695" s="6" t="s">
        <v>62</v>
      </c>
    </row>
    <row r="696" spans="1:6" ht="14.5">
      <c r="A696" s="5">
        <v>3158953</v>
      </c>
      <c r="B696" s="2" t="s">
        <v>1202</v>
      </c>
      <c r="C696" s="3">
        <v>1</v>
      </c>
      <c r="D696" s="3">
        <v>4</v>
      </c>
      <c r="E696" s="3">
        <v>1</v>
      </c>
      <c r="F696" s="6" t="s">
        <v>67</v>
      </c>
    </row>
    <row r="697" spans="1:6" ht="14.5">
      <c r="A697" s="5">
        <v>3159001</v>
      </c>
      <c r="B697" s="2" t="s">
        <v>1203</v>
      </c>
      <c r="C697" s="3">
        <v>1</v>
      </c>
      <c r="D697" s="3">
        <v>0</v>
      </c>
      <c r="E697" s="3">
        <v>4</v>
      </c>
      <c r="F697" s="6" t="s">
        <v>117</v>
      </c>
    </row>
    <row r="698" spans="1:6" ht="14.5">
      <c r="A698" s="5">
        <v>3159100</v>
      </c>
      <c r="B698" s="2" t="s">
        <v>1204</v>
      </c>
      <c r="C698" s="3">
        <v>0</v>
      </c>
      <c r="D698" s="3">
        <v>0</v>
      </c>
      <c r="E698" s="3">
        <v>0</v>
      </c>
      <c r="F698" s="6" t="s">
        <v>117</v>
      </c>
    </row>
    <row r="699" spans="1:6" ht="14.5">
      <c r="A699" s="5">
        <v>3159902</v>
      </c>
      <c r="B699" s="2" t="s">
        <v>1221</v>
      </c>
      <c r="C699" s="3">
        <v>0</v>
      </c>
      <c r="D699" s="3">
        <v>0</v>
      </c>
      <c r="E699" s="3">
        <v>0</v>
      </c>
      <c r="F699" s="6" t="s">
        <v>76</v>
      </c>
    </row>
    <row r="700" spans="1:6" ht="14.5">
      <c r="A700" s="5">
        <v>3160009</v>
      </c>
      <c r="B700" s="2" t="s">
        <v>1222</v>
      </c>
      <c r="C700" s="3">
        <v>0</v>
      </c>
      <c r="D700" s="3">
        <v>0</v>
      </c>
      <c r="E700" s="3">
        <v>0</v>
      </c>
      <c r="F700" s="6" t="s">
        <v>62</v>
      </c>
    </row>
    <row r="701" spans="1:6" ht="14.5">
      <c r="A701" s="5">
        <v>3160108</v>
      </c>
      <c r="B701" s="2" t="s">
        <v>1224</v>
      </c>
      <c r="C701" s="3">
        <v>3</v>
      </c>
      <c r="D701" s="3">
        <v>6</v>
      </c>
      <c r="E701" s="3">
        <v>0</v>
      </c>
      <c r="F701" s="6" t="s">
        <v>62</v>
      </c>
    </row>
    <row r="702" spans="1:6" ht="14.5">
      <c r="A702" s="5">
        <v>3160207</v>
      </c>
      <c r="B702" s="2" t="s">
        <v>1225</v>
      </c>
      <c r="C702" s="3">
        <v>0</v>
      </c>
      <c r="D702" s="3">
        <v>0</v>
      </c>
      <c r="E702" s="3">
        <v>25</v>
      </c>
      <c r="F702" s="6" t="s">
        <v>117</v>
      </c>
    </row>
    <row r="703" spans="1:6" ht="14.5">
      <c r="A703" s="5">
        <v>3160306</v>
      </c>
      <c r="B703" s="2" t="s">
        <v>1226</v>
      </c>
      <c r="C703" s="3">
        <v>0</v>
      </c>
      <c r="D703" s="3">
        <v>4</v>
      </c>
      <c r="E703" s="3">
        <v>0</v>
      </c>
      <c r="F703" s="6" t="s">
        <v>103</v>
      </c>
    </row>
    <row r="704" spans="1:6" ht="14.5">
      <c r="A704" s="5">
        <v>3160405</v>
      </c>
      <c r="B704" s="2" t="s">
        <v>1227</v>
      </c>
      <c r="C704" s="3">
        <v>1</v>
      </c>
      <c r="D704" s="3">
        <v>0</v>
      </c>
      <c r="E704" s="3">
        <v>15</v>
      </c>
      <c r="F704" s="6" t="s">
        <v>76</v>
      </c>
    </row>
    <row r="705" spans="1:6" ht="14.5">
      <c r="A705" s="5">
        <v>3160454</v>
      </c>
      <c r="B705" s="2" t="s">
        <v>1228</v>
      </c>
      <c r="C705" s="3">
        <v>0</v>
      </c>
      <c r="D705" s="3">
        <v>0</v>
      </c>
      <c r="E705" s="3">
        <v>1</v>
      </c>
      <c r="F705" s="6" t="s">
        <v>83</v>
      </c>
    </row>
    <row r="706" spans="1:6" ht="14.5">
      <c r="A706" s="5">
        <v>3160504</v>
      </c>
      <c r="B706" s="2" t="s">
        <v>1230</v>
      </c>
      <c r="C706" s="3">
        <v>0</v>
      </c>
      <c r="D706" s="3">
        <v>0</v>
      </c>
      <c r="E706" s="3">
        <v>0</v>
      </c>
      <c r="F706" s="6" t="s">
        <v>117</v>
      </c>
    </row>
    <row r="707" spans="1:6" ht="14.5">
      <c r="A707" s="5">
        <v>3160603</v>
      </c>
      <c r="B707" s="2" t="s">
        <v>1232</v>
      </c>
      <c r="C707" s="3">
        <v>0</v>
      </c>
      <c r="D707" s="3">
        <v>0</v>
      </c>
      <c r="E707" s="3">
        <v>0</v>
      </c>
      <c r="F707" s="6" t="s">
        <v>57</v>
      </c>
    </row>
    <row r="708" spans="1:6" ht="14.5">
      <c r="A708" s="5">
        <v>3160702</v>
      </c>
      <c r="B708" s="2" t="s">
        <v>1234</v>
      </c>
      <c r="C708" s="3">
        <v>0</v>
      </c>
      <c r="D708" s="3">
        <v>0</v>
      </c>
      <c r="E708" s="3">
        <v>0</v>
      </c>
      <c r="F708" s="6" t="s">
        <v>62</v>
      </c>
    </row>
    <row r="709" spans="1:6" ht="14.5">
      <c r="A709" s="5">
        <v>3160801</v>
      </c>
      <c r="B709" s="2" t="s">
        <v>1236</v>
      </c>
      <c r="C709" s="3">
        <v>0</v>
      </c>
      <c r="D709" s="3">
        <v>0</v>
      </c>
      <c r="E709" s="3">
        <v>0</v>
      </c>
      <c r="F709" s="6" t="s">
        <v>89</v>
      </c>
    </row>
    <row r="710" spans="1:6" ht="14.5">
      <c r="A710" s="5">
        <v>3160900</v>
      </c>
      <c r="B710" s="2" t="s">
        <v>1237</v>
      </c>
      <c r="C710" s="3">
        <v>1</v>
      </c>
      <c r="D710" s="3">
        <v>0</v>
      </c>
      <c r="E710" s="3">
        <v>0</v>
      </c>
      <c r="F710" s="6" t="s">
        <v>117</v>
      </c>
    </row>
    <row r="711" spans="1:6" ht="14.5">
      <c r="A711" s="5">
        <v>3160959</v>
      </c>
      <c r="B711" s="2" t="s">
        <v>1238</v>
      </c>
      <c r="C711" s="3">
        <v>12</v>
      </c>
      <c r="D711" s="3">
        <v>33</v>
      </c>
      <c r="E711" s="3">
        <v>0</v>
      </c>
      <c r="F711" s="6" t="s">
        <v>67</v>
      </c>
    </row>
    <row r="712" spans="1:6" ht="14.5">
      <c r="A712" s="5">
        <v>3161007</v>
      </c>
      <c r="B712" s="2" t="s">
        <v>1240</v>
      </c>
      <c r="C712" s="3">
        <v>0</v>
      </c>
      <c r="D712" s="3">
        <v>0</v>
      </c>
      <c r="E712" s="3">
        <v>48</v>
      </c>
      <c r="F712" s="6" t="s">
        <v>117</v>
      </c>
    </row>
    <row r="713" spans="1:6" ht="14.5">
      <c r="A713" s="5">
        <v>3161056</v>
      </c>
      <c r="B713" s="2" t="s">
        <v>1242</v>
      </c>
      <c r="C713" s="3">
        <v>0</v>
      </c>
      <c r="D713" s="3">
        <v>0</v>
      </c>
      <c r="E713" s="3">
        <v>0</v>
      </c>
      <c r="F713" s="6" t="s">
        <v>67</v>
      </c>
    </row>
    <row r="714" spans="1:6" ht="14.5">
      <c r="A714" s="5">
        <v>3161106</v>
      </c>
      <c r="B714" s="2" t="s">
        <v>1244</v>
      </c>
      <c r="C714" s="3">
        <v>1</v>
      </c>
      <c r="D714" s="3">
        <v>5</v>
      </c>
      <c r="E714" s="3">
        <v>7</v>
      </c>
      <c r="F714" s="6" t="s">
        <v>83</v>
      </c>
    </row>
    <row r="715" spans="1:6" ht="14.5">
      <c r="A715" s="5">
        <v>3161205</v>
      </c>
      <c r="B715" s="2" t="s">
        <v>1245</v>
      </c>
      <c r="C715" s="3">
        <v>0</v>
      </c>
      <c r="D715" s="3">
        <v>0</v>
      </c>
      <c r="E715" s="3">
        <v>0</v>
      </c>
      <c r="F715" s="6" t="s">
        <v>76</v>
      </c>
    </row>
    <row r="716" spans="1:6" ht="14.5">
      <c r="A716" s="5">
        <v>3161304</v>
      </c>
      <c r="B716" s="2" t="s">
        <v>1246</v>
      </c>
      <c r="C716" s="3">
        <v>1</v>
      </c>
      <c r="D716" s="3">
        <v>0</v>
      </c>
      <c r="E716" s="3">
        <v>0</v>
      </c>
      <c r="F716" s="6" t="s">
        <v>54</v>
      </c>
    </row>
    <row r="717" spans="1:6" ht="14.5">
      <c r="A717" s="5">
        <v>3161403</v>
      </c>
      <c r="B717" s="2" t="s">
        <v>1247</v>
      </c>
      <c r="C717" s="3">
        <v>0</v>
      </c>
      <c r="D717" s="3">
        <v>0</v>
      </c>
      <c r="E717" s="3">
        <v>0</v>
      </c>
      <c r="F717" s="6" t="s">
        <v>62</v>
      </c>
    </row>
    <row r="718" spans="1:6" ht="14.5">
      <c r="A718" s="5">
        <v>3161502</v>
      </c>
      <c r="B718" s="2" t="s">
        <v>1248</v>
      </c>
      <c r="C718" s="3">
        <v>2</v>
      </c>
      <c r="D718" s="3">
        <v>0</v>
      </c>
      <c r="E718" s="3">
        <v>0</v>
      </c>
      <c r="F718" s="6" t="s">
        <v>62</v>
      </c>
    </row>
    <row r="719" spans="1:6" ht="14.5">
      <c r="A719" s="5">
        <v>3161601</v>
      </c>
      <c r="B719" s="2" t="s">
        <v>1249</v>
      </c>
      <c r="C719" s="3">
        <v>0</v>
      </c>
      <c r="D719" s="3">
        <v>0</v>
      </c>
      <c r="E719" s="3">
        <v>0</v>
      </c>
      <c r="F719" s="6" t="s">
        <v>67</v>
      </c>
    </row>
    <row r="720" spans="1:6" ht="14.5">
      <c r="A720" s="5">
        <v>3161650</v>
      </c>
      <c r="B720" s="2" t="s">
        <v>1251</v>
      </c>
      <c r="C720" s="3">
        <v>0</v>
      </c>
      <c r="D720" s="3">
        <v>6</v>
      </c>
      <c r="E720" s="3">
        <v>0</v>
      </c>
      <c r="F720" s="6" t="s">
        <v>67</v>
      </c>
    </row>
    <row r="721" spans="1:6" ht="14.5">
      <c r="A721" s="5">
        <v>3161700</v>
      </c>
      <c r="B721" s="2" t="s">
        <v>1252</v>
      </c>
      <c r="C721" s="3">
        <v>0</v>
      </c>
      <c r="D721" s="3">
        <v>0</v>
      </c>
      <c r="E721" s="3">
        <v>0</v>
      </c>
      <c r="F721" s="6" t="s">
        <v>170</v>
      </c>
    </row>
    <row r="722" spans="1:6" ht="14.5">
      <c r="A722" s="5">
        <v>3161809</v>
      </c>
      <c r="B722" s="2" t="s">
        <v>1254</v>
      </c>
      <c r="C722" s="3">
        <v>0</v>
      </c>
      <c r="D722" s="3">
        <v>0</v>
      </c>
      <c r="E722" s="3">
        <v>0</v>
      </c>
      <c r="F722" s="6" t="s">
        <v>76</v>
      </c>
    </row>
    <row r="723" spans="1:6" ht="14.5">
      <c r="A723" s="5">
        <v>3161908</v>
      </c>
      <c r="B723" s="2" t="s">
        <v>1255</v>
      </c>
      <c r="C723" s="3">
        <v>0</v>
      </c>
      <c r="D723" s="3">
        <v>2</v>
      </c>
      <c r="E723" s="3">
        <v>4</v>
      </c>
      <c r="F723" s="6" t="s">
        <v>117</v>
      </c>
    </row>
    <row r="724" spans="1:6" ht="14.5">
      <c r="A724" s="5">
        <v>3125507</v>
      </c>
      <c r="B724" s="2" t="s">
        <v>1258</v>
      </c>
      <c r="C724" s="3">
        <v>0</v>
      </c>
      <c r="D724" s="3">
        <v>0</v>
      </c>
      <c r="E724" s="3">
        <v>0</v>
      </c>
      <c r="F724" s="6" t="s">
        <v>103</v>
      </c>
    </row>
    <row r="725" spans="1:6" ht="14.5">
      <c r="A725" s="5">
        <v>3162005</v>
      </c>
      <c r="B725" s="2" t="s">
        <v>1259</v>
      </c>
      <c r="C725" s="3">
        <v>0</v>
      </c>
      <c r="D725" s="3">
        <v>0</v>
      </c>
      <c r="E725" s="3">
        <v>0</v>
      </c>
      <c r="F725" s="6" t="s">
        <v>89</v>
      </c>
    </row>
    <row r="726" spans="1:6" ht="14.5">
      <c r="A726" s="5">
        <v>3162104</v>
      </c>
      <c r="B726" s="2" t="s">
        <v>1260</v>
      </c>
      <c r="C726" s="3">
        <v>0</v>
      </c>
      <c r="D726" s="3">
        <v>0</v>
      </c>
      <c r="E726" s="3">
        <v>0</v>
      </c>
      <c r="F726" s="6" t="s">
        <v>54</v>
      </c>
    </row>
    <row r="727" spans="1:6" ht="14.5">
      <c r="A727" s="5">
        <v>3162203</v>
      </c>
      <c r="B727" s="2" t="s">
        <v>1261</v>
      </c>
      <c r="C727" s="3">
        <v>0</v>
      </c>
      <c r="D727" s="3">
        <v>0</v>
      </c>
      <c r="E727" s="3">
        <v>0</v>
      </c>
      <c r="F727" s="6" t="s">
        <v>89</v>
      </c>
    </row>
    <row r="728" spans="1:6" ht="14.5">
      <c r="A728" s="5">
        <v>3162807</v>
      </c>
      <c r="B728" s="2" t="s">
        <v>1262</v>
      </c>
      <c r="C728" s="3">
        <v>0</v>
      </c>
      <c r="D728" s="3">
        <v>0</v>
      </c>
      <c r="E728" s="3">
        <v>0</v>
      </c>
      <c r="F728" s="6" t="s">
        <v>83</v>
      </c>
    </row>
    <row r="729" spans="1:6" ht="14.5">
      <c r="A729" s="5">
        <v>3162906</v>
      </c>
      <c r="B729" s="2" t="s">
        <v>1263</v>
      </c>
      <c r="C729" s="3">
        <v>0</v>
      </c>
      <c r="D729" s="3">
        <v>0</v>
      </c>
      <c r="E729" s="3">
        <v>0</v>
      </c>
      <c r="F729" s="6" t="s">
        <v>89</v>
      </c>
    </row>
    <row r="730" spans="1:6" ht="14.5">
      <c r="A730" s="5">
        <v>3162252</v>
      </c>
      <c r="B730" s="2" t="s">
        <v>1264</v>
      </c>
      <c r="C730" s="3">
        <v>0</v>
      </c>
      <c r="D730" s="3">
        <v>0</v>
      </c>
      <c r="E730" s="3">
        <v>1</v>
      </c>
      <c r="F730" s="6" t="s">
        <v>83</v>
      </c>
    </row>
    <row r="731" spans="1:6" ht="14.5">
      <c r="A731" s="5">
        <v>3162302</v>
      </c>
      <c r="B731" s="2" t="s">
        <v>1265</v>
      </c>
      <c r="C731" s="3">
        <v>0</v>
      </c>
      <c r="D731" s="3">
        <v>0</v>
      </c>
      <c r="E731" s="3">
        <v>0</v>
      </c>
      <c r="F731" s="6" t="s">
        <v>83</v>
      </c>
    </row>
    <row r="732" spans="1:6" ht="14.5">
      <c r="A732" s="5">
        <v>3162401</v>
      </c>
      <c r="B732" s="2" t="s">
        <v>1266</v>
      </c>
      <c r="C732" s="3">
        <v>0</v>
      </c>
      <c r="D732" s="3">
        <v>0</v>
      </c>
      <c r="E732" s="3">
        <v>0</v>
      </c>
      <c r="F732" s="6" t="s">
        <v>100</v>
      </c>
    </row>
    <row r="733" spans="1:6" ht="14.5">
      <c r="A733" s="5">
        <v>3162450</v>
      </c>
      <c r="B733" s="2" t="s">
        <v>1267</v>
      </c>
      <c r="C733" s="3">
        <v>1</v>
      </c>
      <c r="D733" s="3">
        <v>0</v>
      </c>
      <c r="E733" s="3">
        <v>0</v>
      </c>
      <c r="F733" s="6" t="s">
        <v>62</v>
      </c>
    </row>
    <row r="734" spans="1:6" ht="14.5">
      <c r="A734" s="5">
        <v>3162500</v>
      </c>
      <c r="B734" s="2" t="s">
        <v>1268</v>
      </c>
      <c r="C734" s="3">
        <v>0</v>
      </c>
      <c r="D734" s="3">
        <v>0</v>
      </c>
      <c r="E734" s="3">
        <v>0</v>
      </c>
      <c r="F734" s="6" t="s">
        <v>67</v>
      </c>
    </row>
    <row r="735" spans="1:6" ht="14.5">
      <c r="A735" s="5">
        <v>3162559</v>
      </c>
      <c r="B735" s="2" t="s">
        <v>1269</v>
      </c>
      <c r="C735" s="3">
        <v>0</v>
      </c>
      <c r="D735" s="3">
        <v>0</v>
      </c>
      <c r="E735" s="3">
        <v>0</v>
      </c>
      <c r="F735" s="6" t="s">
        <v>67</v>
      </c>
    </row>
    <row r="736" spans="1:6" ht="14.5">
      <c r="A736" s="5">
        <v>3162575</v>
      </c>
      <c r="B736" s="2" t="s">
        <v>1270</v>
      </c>
      <c r="C736" s="3">
        <v>0</v>
      </c>
      <c r="D736" s="3">
        <v>0</v>
      </c>
      <c r="E736" s="3">
        <v>0</v>
      </c>
      <c r="F736" s="6" t="s">
        <v>83</v>
      </c>
    </row>
    <row r="737" spans="1:6" ht="14.5">
      <c r="A737" s="5">
        <v>3162609</v>
      </c>
      <c r="B737" s="2" t="s">
        <v>1273</v>
      </c>
      <c r="C737" s="3">
        <v>0</v>
      </c>
      <c r="D737" s="3">
        <v>0</v>
      </c>
      <c r="E737" s="3">
        <v>1</v>
      </c>
      <c r="F737" s="6" t="s">
        <v>83</v>
      </c>
    </row>
    <row r="738" spans="1:6" ht="14.5">
      <c r="A738" s="5">
        <v>3162658</v>
      </c>
      <c r="B738" s="2" t="s">
        <v>1274</v>
      </c>
      <c r="C738" s="3">
        <v>0</v>
      </c>
      <c r="D738" s="3">
        <v>0</v>
      </c>
      <c r="E738" s="3">
        <v>0</v>
      </c>
      <c r="F738" s="6" t="s">
        <v>67</v>
      </c>
    </row>
    <row r="739" spans="1:6" ht="14.5">
      <c r="A739" s="5">
        <v>3162708</v>
      </c>
      <c r="B739" s="2" t="s">
        <v>1275</v>
      </c>
      <c r="C739" s="3">
        <v>0</v>
      </c>
      <c r="D739" s="3">
        <v>0</v>
      </c>
      <c r="E739" s="3">
        <v>0</v>
      </c>
      <c r="F739" s="6" t="s">
        <v>62</v>
      </c>
    </row>
    <row r="740" spans="1:6" ht="14.5">
      <c r="A740" s="5">
        <v>3162922</v>
      </c>
      <c r="B740" s="2" t="s">
        <v>1276</v>
      </c>
      <c r="C740" s="3">
        <v>0</v>
      </c>
      <c r="D740" s="3">
        <v>0</v>
      </c>
      <c r="E740" s="3">
        <v>0</v>
      </c>
      <c r="F740" s="6" t="s">
        <v>117</v>
      </c>
    </row>
    <row r="741" spans="1:6" ht="14.5">
      <c r="A741" s="5">
        <v>3162948</v>
      </c>
      <c r="B741" s="2" t="s">
        <v>1277</v>
      </c>
      <c r="C741" s="3">
        <v>0</v>
      </c>
      <c r="D741" s="3">
        <v>0</v>
      </c>
      <c r="E741" s="3">
        <v>0</v>
      </c>
      <c r="F741" s="6" t="s">
        <v>89</v>
      </c>
    </row>
    <row r="742" spans="1:6" ht="14.5">
      <c r="A742" s="5">
        <v>3162955</v>
      </c>
      <c r="B742" s="2" t="s">
        <v>1278</v>
      </c>
      <c r="C742" s="3">
        <v>0</v>
      </c>
      <c r="D742" s="3">
        <v>0</v>
      </c>
      <c r="E742" s="3">
        <v>1</v>
      </c>
      <c r="F742" s="6" t="s">
        <v>117</v>
      </c>
    </row>
    <row r="743" spans="1:6" ht="14.5">
      <c r="A743" s="5">
        <v>3163003</v>
      </c>
      <c r="B743" s="2" t="s">
        <v>1279</v>
      </c>
      <c r="C743" s="3">
        <v>0</v>
      </c>
      <c r="D743" s="3">
        <v>0</v>
      </c>
      <c r="E743" s="3">
        <v>0</v>
      </c>
      <c r="F743" s="6" t="s">
        <v>67</v>
      </c>
    </row>
    <row r="744" spans="1:6" ht="14.5">
      <c r="A744" s="5">
        <v>3163102</v>
      </c>
      <c r="B744" s="2" t="s">
        <v>1280</v>
      </c>
      <c r="C744" s="3">
        <v>0</v>
      </c>
      <c r="D744" s="3">
        <v>0</v>
      </c>
      <c r="E744" s="3">
        <v>0</v>
      </c>
      <c r="F744" s="6" t="s">
        <v>117</v>
      </c>
    </row>
    <row r="745" spans="1:6" ht="14.5">
      <c r="A745" s="5">
        <v>3163201</v>
      </c>
      <c r="B745" s="2" t="s">
        <v>1282</v>
      </c>
      <c r="C745" s="3">
        <v>0</v>
      </c>
      <c r="D745" s="3">
        <v>0</v>
      </c>
      <c r="E745" s="3">
        <v>0</v>
      </c>
      <c r="F745" s="6" t="s">
        <v>89</v>
      </c>
    </row>
    <row r="746" spans="1:6" ht="14.5">
      <c r="A746" s="5">
        <v>3163300</v>
      </c>
      <c r="B746" s="2" t="s">
        <v>1283</v>
      </c>
      <c r="C746" s="3">
        <v>0</v>
      </c>
      <c r="D746" s="3">
        <v>0</v>
      </c>
      <c r="E746" s="3">
        <v>10</v>
      </c>
      <c r="F746" s="6" t="s">
        <v>67</v>
      </c>
    </row>
    <row r="747" spans="1:6" ht="14.5">
      <c r="A747" s="5">
        <v>3163409</v>
      </c>
      <c r="B747" s="2" t="s">
        <v>1284</v>
      </c>
      <c r="C747" s="3">
        <v>5</v>
      </c>
      <c r="D747" s="3">
        <v>12</v>
      </c>
      <c r="E747" s="3">
        <v>0</v>
      </c>
      <c r="F747" s="6" t="s">
        <v>117</v>
      </c>
    </row>
    <row r="748" spans="1:6" ht="14.5">
      <c r="A748" s="5">
        <v>3163508</v>
      </c>
      <c r="B748" s="2" t="s">
        <v>1286</v>
      </c>
      <c r="C748" s="3">
        <v>0</v>
      </c>
      <c r="D748" s="3">
        <v>0</v>
      </c>
      <c r="E748" s="3">
        <v>0</v>
      </c>
      <c r="F748" s="6" t="s">
        <v>67</v>
      </c>
    </row>
    <row r="749" spans="1:6" ht="14.5">
      <c r="A749" s="5">
        <v>3163607</v>
      </c>
      <c r="B749" s="2" t="s">
        <v>1287</v>
      </c>
      <c r="C749" s="3">
        <v>4</v>
      </c>
      <c r="D749" s="3">
        <v>0</v>
      </c>
      <c r="E749" s="3">
        <v>0</v>
      </c>
      <c r="F749" s="6" t="s">
        <v>62</v>
      </c>
    </row>
    <row r="750" spans="1:6" ht="14.5">
      <c r="A750" s="5">
        <v>3163706</v>
      </c>
      <c r="B750" s="2" t="s">
        <v>1288</v>
      </c>
      <c r="C750" s="3">
        <v>0</v>
      </c>
      <c r="D750" s="3">
        <v>0</v>
      </c>
      <c r="E750" s="3">
        <v>0</v>
      </c>
      <c r="F750" s="6" t="s">
        <v>89</v>
      </c>
    </row>
    <row r="751" spans="1:6" ht="14.5">
      <c r="A751" s="5">
        <v>3163805</v>
      </c>
      <c r="B751" s="2" t="s">
        <v>1289</v>
      </c>
      <c r="C751" s="3">
        <v>0</v>
      </c>
      <c r="D751" s="3">
        <v>0</v>
      </c>
      <c r="E751" s="3">
        <v>0</v>
      </c>
      <c r="F751" s="6" t="s">
        <v>62</v>
      </c>
    </row>
    <row r="752" spans="1:6" ht="14.5">
      <c r="A752" s="5">
        <v>3163904</v>
      </c>
      <c r="B752" s="2" t="s">
        <v>1292</v>
      </c>
      <c r="C752" s="3">
        <v>0</v>
      </c>
      <c r="D752" s="3">
        <v>0</v>
      </c>
      <c r="E752" s="3">
        <v>0</v>
      </c>
      <c r="F752" s="6" t="s">
        <v>89</v>
      </c>
    </row>
    <row r="753" spans="1:6" ht="14.5">
      <c r="A753" s="5">
        <v>3164100</v>
      </c>
      <c r="B753" s="2" t="s">
        <v>1291</v>
      </c>
      <c r="C753" s="3">
        <v>0</v>
      </c>
      <c r="D753" s="3">
        <v>0</v>
      </c>
      <c r="E753" s="3">
        <v>1</v>
      </c>
      <c r="F753" s="6" t="s">
        <v>67</v>
      </c>
    </row>
    <row r="754" spans="1:6" ht="14.5">
      <c r="A754" s="5">
        <v>3164001</v>
      </c>
      <c r="B754" s="2" t="s">
        <v>1293</v>
      </c>
      <c r="C754" s="3">
        <v>15</v>
      </c>
      <c r="D754" s="3">
        <v>7</v>
      </c>
      <c r="E754" s="3">
        <v>9</v>
      </c>
      <c r="F754" s="6" t="s">
        <v>62</v>
      </c>
    </row>
    <row r="755" spans="1:6" ht="14.5">
      <c r="A755" s="5">
        <v>3164209</v>
      </c>
      <c r="B755" s="2" t="s">
        <v>1294</v>
      </c>
      <c r="C755" s="3">
        <v>0</v>
      </c>
      <c r="D755" s="3">
        <v>0</v>
      </c>
      <c r="E755" s="3">
        <v>0</v>
      </c>
      <c r="F755" s="6" t="s">
        <v>83</v>
      </c>
    </row>
    <row r="756" spans="1:6" ht="14.5">
      <c r="A756" s="5">
        <v>3164308</v>
      </c>
      <c r="B756" s="2" t="s">
        <v>1296</v>
      </c>
      <c r="C756" s="3">
        <v>0</v>
      </c>
      <c r="D756" s="3">
        <v>0</v>
      </c>
      <c r="E756" s="3">
        <v>0</v>
      </c>
      <c r="F756" s="6" t="s">
        <v>76</v>
      </c>
    </row>
    <row r="757" spans="1:6" ht="14.5">
      <c r="A757" s="5">
        <v>3164407</v>
      </c>
      <c r="B757" s="2" t="s">
        <v>1297</v>
      </c>
      <c r="C757" s="3">
        <v>0</v>
      </c>
      <c r="D757" s="3">
        <v>0</v>
      </c>
      <c r="E757" s="3">
        <v>0</v>
      </c>
      <c r="F757" s="6" t="s">
        <v>89</v>
      </c>
    </row>
    <row r="758" spans="1:6" ht="14.5">
      <c r="A758" s="5">
        <v>3164431</v>
      </c>
      <c r="B758" s="2" t="s">
        <v>1299</v>
      </c>
      <c r="C758" s="3">
        <v>0</v>
      </c>
      <c r="D758" s="3">
        <v>0</v>
      </c>
      <c r="E758" s="3">
        <v>0</v>
      </c>
      <c r="F758" s="6" t="s">
        <v>62</v>
      </c>
    </row>
    <row r="759" spans="1:6" ht="14.5">
      <c r="A759" s="5">
        <v>3164472</v>
      </c>
      <c r="B759" s="2" t="s">
        <v>1300</v>
      </c>
      <c r="C759" s="3">
        <v>0</v>
      </c>
      <c r="D759" s="3">
        <v>0</v>
      </c>
      <c r="E759" s="3">
        <v>0</v>
      </c>
      <c r="F759" s="6" t="s">
        <v>67</v>
      </c>
    </row>
    <row r="760" spans="1:6" ht="14.5">
      <c r="A760" s="5">
        <v>3164506</v>
      </c>
      <c r="B760" s="2" t="s">
        <v>1302</v>
      </c>
      <c r="C760" s="3">
        <v>1</v>
      </c>
      <c r="D760" s="3">
        <v>0</v>
      </c>
      <c r="E760" s="3">
        <v>0</v>
      </c>
      <c r="F760" s="6" t="s">
        <v>67</v>
      </c>
    </row>
    <row r="761" spans="1:6" ht="14.5">
      <c r="A761" s="5">
        <v>3164605</v>
      </c>
      <c r="B761" s="2" t="s">
        <v>1303</v>
      </c>
      <c r="C761" s="3">
        <v>0</v>
      </c>
      <c r="D761" s="3">
        <v>1</v>
      </c>
      <c r="E761" s="3">
        <v>0</v>
      </c>
      <c r="F761" s="6" t="s">
        <v>76</v>
      </c>
    </row>
    <row r="762" spans="1:6" ht="14.5">
      <c r="A762" s="5">
        <v>3164704</v>
      </c>
      <c r="B762" s="2" t="s">
        <v>1305</v>
      </c>
      <c r="C762" s="3">
        <v>0</v>
      </c>
      <c r="D762" s="3">
        <v>0</v>
      </c>
      <c r="E762" s="3">
        <v>0</v>
      </c>
      <c r="F762" s="6" t="s">
        <v>89</v>
      </c>
    </row>
    <row r="763" spans="1:6" ht="14.5">
      <c r="A763" s="5">
        <v>3164803</v>
      </c>
      <c r="B763" s="2" t="s">
        <v>1306</v>
      </c>
      <c r="C763" s="3">
        <v>0</v>
      </c>
      <c r="D763" s="3">
        <v>0</v>
      </c>
      <c r="E763" s="3">
        <v>0</v>
      </c>
      <c r="F763" s="6" t="s">
        <v>117</v>
      </c>
    </row>
    <row r="764" spans="1:6" ht="14.5">
      <c r="A764" s="5">
        <v>3164902</v>
      </c>
      <c r="B764" s="2" t="s">
        <v>1308</v>
      </c>
      <c r="C764" s="3">
        <v>0</v>
      </c>
      <c r="D764" s="3">
        <v>0</v>
      </c>
      <c r="E764" s="3">
        <v>0</v>
      </c>
      <c r="F764" s="6" t="s">
        <v>89</v>
      </c>
    </row>
    <row r="765" spans="1:6" ht="14.5">
      <c r="A765" s="5">
        <v>3165008</v>
      </c>
      <c r="B765" s="2" t="s">
        <v>1309</v>
      </c>
      <c r="C765" s="3">
        <v>0</v>
      </c>
      <c r="D765" s="3">
        <v>0</v>
      </c>
      <c r="E765" s="3">
        <v>0</v>
      </c>
      <c r="F765" s="6" t="s">
        <v>89</v>
      </c>
    </row>
    <row r="766" spans="1:6" ht="14.5">
      <c r="A766" s="5">
        <v>3165107</v>
      </c>
      <c r="B766" s="2" t="s">
        <v>1307</v>
      </c>
      <c r="C766" s="3">
        <v>0</v>
      </c>
      <c r="D766" s="3">
        <v>0</v>
      </c>
      <c r="E766" s="3">
        <v>0</v>
      </c>
      <c r="F766" s="6" t="s">
        <v>100</v>
      </c>
    </row>
    <row r="767" spans="1:6" ht="14.5">
      <c r="A767" s="5">
        <v>3165206</v>
      </c>
      <c r="B767" s="2" t="s">
        <v>1310</v>
      </c>
      <c r="C767" s="3">
        <v>0</v>
      </c>
      <c r="D767" s="3">
        <v>0</v>
      </c>
      <c r="E767" s="3">
        <v>0</v>
      </c>
      <c r="F767" s="6" t="s">
        <v>89</v>
      </c>
    </row>
    <row r="768" spans="1:6" ht="14.5">
      <c r="A768" s="5">
        <v>3165305</v>
      </c>
      <c r="B768" s="2" t="s">
        <v>1312</v>
      </c>
      <c r="C768" s="3">
        <v>0</v>
      </c>
      <c r="D768" s="3">
        <v>0</v>
      </c>
      <c r="E768" s="3">
        <v>0</v>
      </c>
      <c r="F768" s="6" t="s">
        <v>89</v>
      </c>
    </row>
    <row r="769" spans="1:6" ht="14.5">
      <c r="A769" s="5">
        <v>3165404</v>
      </c>
      <c r="B769" s="2" t="s">
        <v>1313</v>
      </c>
      <c r="C769" s="3">
        <v>0</v>
      </c>
      <c r="D769" s="3">
        <v>0</v>
      </c>
      <c r="E769" s="3">
        <v>0</v>
      </c>
      <c r="F769" s="6" t="s">
        <v>89</v>
      </c>
    </row>
    <row r="770" spans="1:6" ht="14.5">
      <c r="A770" s="5">
        <v>3165503</v>
      </c>
      <c r="B770" s="2" t="s">
        <v>1314</v>
      </c>
      <c r="C770" s="3">
        <v>0</v>
      </c>
      <c r="D770" s="3">
        <v>0</v>
      </c>
      <c r="E770" s="3">
        <v>0</v>
      </c>
      <c r="F770" s="6" t="s">
        <v>67</v>
      </c>
    </row>
    <row r="771" spans="1:6" ht="14.5">
      <c r="A771" s="5">
        <v>3165537</v>
      </c>
      <c r="B771" s="2" t="s">
        <v>1348</v>
      </c>
      <c r="C771" s="3">
        <v>0</v>
      </c>
      <c r="D771" s="3">
        <v>0</v>
      </c>
      <c r="E771" s="3">
        <v>0</v>
      </c>
      <c r="F771" s="6" t="s">
        <v>117</v>
      </c>
    </row>
    <row r="772" spans="1:6" ht="14.5">
      <c r="A772" s="5">
        <v>3165560</v>
      </c>
      <c r="B772" s="2" t="s">
        <v>1315</v>
      </c>
      <c r="C772" s="3">
        <v>9</v>
      </c>
      <c r="D772" s="3">
        <v>3</v>
      </c>
      <c r="E772" s="3">
        <v>15</v>
      </c>
      <c r="F772" s="6" t="s">
        <v>62</v>
      </c>
    </row>
    <row r="773" spans="1:6" ht="14.5">
      <c r="A773" s="5">
        <v>3165578</v>
      </c>
      <c r="B773" s="2" t="s">
        <v>1317</v>
      </c>
      <c r="C773" s="3">
        <v>0</v>
      </c>
      <c r="D773" s="3">
        <v>0</v>
      </c>
      <c r="E773" s="3">
        <v>0</v>
      </c>
      <c r="F773" s="6" t="s">
        <v>89</v>
      </c>
    </row>
    <row r="774" spans="1:6" ht="14.5">
      <c r="A774" s="5">
        <v>3165602</v>
      </c>
      <c r="B774" s="2" t="s">
        <v>1319</v>
      </c>
      <c r="C774" s="3">
        <v>0</v>
      </c>
      <c r="D774" s="3">
        <v>0</v>
      </c>
      <c r="E774" s="3">
        <v>0</v>
      </c>
      <c r="F774" s="6" t="s">
        <v>62</v>
      </c>
    </row>
    <row r="775" spans="1:6" ht="14.5">
      <c r="A775" s="5">
        <v>3165701</v>
      </c>
      <c r="B775" s="2" t="s">
        <v>1320</v>
      </c>
      <c r="C775" s="3">
        <v>0</v>
      </c>
      <c r="D775" s="3">
        <v>0</v>
      </c>
      <c r="E775" s="3">
        <v>1</v>
      </c>
      <c r="F775" s="6" t="s">
        <v>62</v>
      </c>
    </row>
    <row r="776" spans="1:6" ht="14.5">
      <c r="A776" s="5">
        <v>3165800</v>
      </c>
      <c r="B776" s="2" t="s">
        <v>1322</v>
      </c>
      <c r="C776" s="3">
        <v>0</v>
      </c>
      <c r="D776" s="3">
        <v>0</v>
      </c>
      <c r="E776" s="3">
        <v>0</v>
      </c>
      <c r="F776" s="6" t="s">
        <v>89</v>
      </c>
    </row>
    <row r="777" spans="1:6" ht="14.5">
      <c r="A777" s="5">
        <v>3165909</v>
      </c>
      <c r="B777" s="2" t="s">
        <v>1323</v>
      </c>
      <c r="C777" s="3">
        <v>0</v>
      </c>
      <c r="D777" s="3">
        <v>0</v>
      </c>
      <c r="E777" s="3">
        <v>0</v>
      </c>
      <c r="F777" s="6" t="s">
        <v>103</v>
      </c>
    </row>
    <row r="778" spans="1:6" ht="14.5">
      <c r="A778" s="5">
        <v>3166006</v>
      </c>
      <c r="B778" s="2" t="s">
        <v>1324</v>
      </c>
      <c r="C778" s="3">
        <v>0</v>
      </c>
      <c r="D778" s="3">
        <v>1</v>
      </c>
      <c r="E778" s="3">
        <v>0</v>
      </c>
      <c r="F778" s="6" t="s">
        <v>62</v>
      </c>
    </row>
    <row r="779" spans="1:6" ht="14.5">
      <c r="A779" s="5">
        <v>3166105</v>
      </c>
      <c r="B779" s="2" t="s">
        <v>1325</v>
      </c>
      <c r="C779" s="3">
        <v>1</v>
      </c>
      <c r="D779" s="3">
        <v>0</v>
      </c>
      <c r="E779" s="3">
        <v>0</v>
      </c>
      <c r="F779" s="6" t="s">
        <v>67</v>
      </c>
    </row>
    <row r="780" spans="1:6" ht="14.5">
      <c r="A780" s="5">
        <v>3166204</v>
      </c>
      <c r="B780" s="2" t="s">
        <v>1327</v>
      </c>
      <c r="C780" s="3">
        <v>1</v>
      </c>
      <c r="D780" s="3">
        <v>2</v>
      </c>
      <c r="E780" s="3">
        <v>0</v>
      </c>
      <c r="F780" s="6" t="s">
        <v>100</v>
      </c>
    </row>
    <row r="781" spans="1:6" ht="14.5">
      <c r="A781" s="5">
        <v>3166303</v>
      </c>
      <c r="B781" s="2" t="s">
        <v>1329</v>
      </c>
      <c r="C781" s="3">
        <v>0</v>
      </c>
      <c r="D781" s="3">
        <v>0</v>
      </c>
      <c r="E781" s="3">
        <v>0</v>
      </c>
      <c r="F781" s="6" t="s">
        <v>62</v>
      </c>
    </row>
    <row r="782" spans="1:6" ht="14.5">
      <c r="A782" s="5">
        <v>3166402</v>
      </c>
      <c r="B782" s="2" t="s">
        <v>1331</v>
      </c>
      <c r="C782" s="3">
        <v>0</v>
      </c>
      <c r="D782" s="3">
        <v>0</v>
      </c>
      <c r="E782" s="3">
        <v>0</v>
      </c>
      <c r="F782" s="6" t="s">
        <v>89</v>
      </c>
    </row>
    <row r="783" spans="1:6" ht="14.5">
      <c r="A783" s="5">
        <v>3166501</v>
      </c>
      <c r="B783" s="2" t="s">
        <v>1332</v>
      </c>
      <c r="C783" s="3">
        <v>0</v>
      </c>
      <c r="D783" s="3">
        <v>0</v>
      </c>
      <c r="E783" s="3">
        <v>0</v>
      </c>
      <c r="F783" s="6" t="s">
        <v>117</v>
      </c>
    </row>
    <row r="784" spans="1:6" ht="14.5">
      <c r="A784" s="5">
        <v>3166600</v>
      </c>
      <c r="B784" s="2" t="s">
        <v>1334</v>
      </c>
      <c r="C784" s="3">
        <v>0</v>
      </c>
      <c r="D784" s="3">
        <v>0</v>
      </c>
      <c r="E784" s="3">
        <v>0</v>
      </c>
      <c r="F784" s="6" t="s">
        <v>57</v>
      </c>
    </row>
    <row r="785" spans="1:6" ht="14.5">
      <c r="A785" s="5">
        <v>3166808</v>
      </c>
      <c r="B785" s="2" t="s">
        <v>1337</v>
      </c>
      <c r="C785" s="3">
        <v>0</v>
      </c>
      <c r="D785" s="3">
        <v>0</v>
      </c>
      <c r="E785" s="3">
        <v>0</v>
      </c>
      <c r="F785" s="6" t="s">
        <v>54</v>
      </c>
    </row>
    <row r="786" spans="1:6" ht="14.5">
      <c r="A786" s="5">
        <v>3166709</v>
      </c>
      <c r="B786" s="2" t="s">
        <v>1335</v>
      </c>
      <c r="C786" s="3">
        <v>2</v>
      </c>
      <c r="D786" s="3">
        <v>5</v>
      </c>
      <c r="E786" s="3">
        <v>1</v>
      </c>
      <c r="F786" s="6" t="s">
        <v>80</v>
      </c>
    </row>
    <row r="787" spans="1:6" ht="14.5">
      <c r="A787" s="5">
        <v>3166907</v>
      </c>
      <c r="B787" s="2" t="s">
        <v>1339</v>
      </c>
      <c r="C787" s="3">
        <v>0</v>
      </c>
      <c r="D787" s="3">
        <v>0</v>
      </c>
      <c r="E787" s="3">
        <v>0</v>
      </c>
      <c r="F787" s="6" t="s">
        <v>89</v>
      </c>
    </row>
    <row r="788" spans="1:6" ht="14.5">
      <c r="A788" s="5">
        <v>3166956</v>
      </c>
      <c r="B788" s="2" t="s">
        <v>1341</v>
      </c>
      <c r="C788" s="3">
        <v>0</v>
      </c>
      <c r="D788" s="3">
        <v>0</v>
      </c>
      <c r="E788" s="3">
        <v>0</v>
      </c>
      <c r="F788" s="6" t="s">
        <v>83</v>
      </c>
    </row>
    <row r="789" spans="1:6" ht="14.5">
      <c r="A789" s="5">
        <v>3167004</v>
      </c>
      <c r="B789" s="2" t="s">
        <v>1342</v>
      </c>
      <c r="C789" s="3">
        <v>0</v>
      </c>
      <c r="D789" s="3">
        <v>0</v>
      </c>
      <c r="E789" s="3">
        <v>0</v>
      </c>
      <c r="F789" s="6" t="s">
        <v>89</v>
      </c>
    </row>
    <row r="790" spans="1:6" ht="14.5">
      <c r="A790" s="5">
        <v>3167103</v>
      </c>
      <c r="B790" s="2" t="s">
        <v>1344</v>
      </c>
      <c r="C790" s="3">
        <v>1</v>
      </c>
      <c r="D790" s="3">
        <v>2</v>
      </c>
      <c r="E790" s="3">
        <v>1</v>
      </c>
      <c r="F790" s="6" t="s">
        <v>117</v>
      </c>
    </row>
    <row r="791" spans="1:6" ht="14.5">
      <c r="A791" s="5">
        <v>3167202</v>
      </c>
      <c r="B791" s="2" t="s">
        <v>1346</v>
      </c>
      <c r="C791" s="3">
        <v>0</v>
      </c>
      <c r="D791" s="3">
        <v>0</v>
      </c>
      <c r="E791" s="3">
        <v>0</v>
      </c>
      <c r="F791" s="6" t="s">
        <v>117</v>
      </c>
    </row>
    <row r="792" spans="1:6" ht="14.5">
      <c r="A792" s="5">
        <v>3165552</v>
      </c>
      <c r="B792" s="2" t="s">
        <v>1349</v>
      </c>
      <c r="C792" s="3">
        <v>1</v>
      </c>
      <c r="D792" s="3">
        <v>0</v>
      </c>
      <c r="E792" s="3">
        <v>0</v>
      </c>
      <c r="F792" s="6" t="s">
        <v>80</v>
      </c>
    </row>
    <row r="793" spans="1:6" ht="14.5">
      <c r="A793" s="5">
        <v>3167301</v>
      </c>
      <c r="B793" s="2" t="s">
        <v>1351</v>
      </c>
      <c r="C793" s="3">
        <v>0</v>
      </c>
      <c r="D793" s="3">
        <v>0</v>
      </c>
      <c r="E793" s="3">
        <v>0</v>
      </c>
      <c r="F793" s="6" t="s">
        <v>62</v>
      </c>
    </row>
    <row r="794" spans="1:6" ht="14.5">
      <c r="A794" s="5">
        <v>3167400</v>
      </c>
      <c r="B794" s="2" t="s">
        <v>1353</v>
      </c>
      <c r="C794" s="3">
        <v>0</v>
      </c>
      <c r="D794" s="3">
        <v>0</v>
      </c>
      <c r="E794" s="3">
        <v>0</v>
      </c>
      <c r="F794" s="6" t="s">
        <v>89</v>
      </c>
    </row>
    <row r="795" spans="1:6" ht="14.5">
      <c r="A795" s="5">
        <v>3167509</v>
      </c>
      <c r="B795" s="2" t="s">
        <v>1355</v>
      </c>
      <c r="C795" s="3">
        <v>0</v>
      </c>
      <c r="D795" s="3">
        <v>0</v>
      </c>
      <c r="E795" s="3">
        <v>0</v>
      </c>
      <c r="F795" s="6" t="s">
        <v>62</v>
      </c>
    </row>
    <row r="796" spans="1:6" ht="14.5">
      <c r="A796" s="5">
        <v>3167608</v>
      </c>
      <c r="B796" s="2" t="s">
        <v>1356</v>
      </c>
      <c r="C796" s="3">
        <v>0</v>
      </c>
      <c r="D796" s="3">
        <v>0</v>
      </c>
      <c r="E796" s="3">
        <v>3</v>
      </c>
      <c r="F796" s="6" t="s">
        <v>62</v>
      </c>
    </row>
    <row r="797" spans="1:6" ht="14.5">
      <c r="A797" s="5">
        <v>3167707</v>
      </c>
      <c r="B797" s="2" t="s">
        <v>1358</v>
      </c>
      <c r="C797" s="3">
        <v>1</v>
      </c>
      <c r="D797" s="3">
        <v>1</v>
      </c>
      <c r="E797" s="3">
        <v>0</v>
      </c>
      <c r="F797" s="6" t="s">
        <v>67</v>
      </c>
    </row>
    <row r="798" spans="1:6" ht="14.5">
      <c r="A798" s="5">
        <v>3167806</v>
      </c>
      <c r="B798" s="2" t="s">
        <v>1360</v>
      </c>
      <c r="C798" s="3">
        <v>0</v>
      </c>
      <c r="D798" s="3">
        <v>0</v>
      </c>
      <c r="E798" s="3">
        <v>0</v>
      </c>
      <c r="F798" s="6" t="s">
        <v>89</v>
      </c>
    </row>
    <row r="799" spans="1:6" ht="14.5">
      <c r="A799" s="5">
        <v>3167905</v>
      </c>
      <c r="B799" s="2" t="s">
        <v>1362</v>
      </c>
      <c r="C799" s="3">
        <v>0</v>
      </c>
      <c r="D799" s="3">
        <v>0</v>
      </c>
      <c r="E799" s="3">
        <v>0</v>
      </c>
      <c r="F799" s="6" t="s">
        <v>62</v>
      </c>
    </row>
    <row r="800" spans="1:6" ht="14.5">
      <c r="A800" s="5">
        <v>3168002</v>
      </c>
      <c r="B800" s="2" t="s">
        <v>1364</v>
      </c>
      <c r="C800" s="3">
        <v>0</v>
      </c>
      <c r="D800" s="3">
        <v>3</v>
      </c>
      <c r="E800" s="3">
        <v>5</v>
      </c>
      <c r="F800" s="6" t="s">
        <v>83</v>
      </c>
    </row>
    <row r="801" spans="1:6" ht="14.5">
      <c r="A801" s="5">
        <v>3168051</v>
      </c>
      <c r="B801" s="2" t="s">
        <v>1365</v>
      </c>
      <c r="C801" s="3">
        <v>0</v>
      </c>
      <c r="D801" s="3">
        <v>6</v>
      </c>
      <c r="E801" s="3">
        <v>0</v>
      </c>
      <c r="F801" s="6" t="s">
        <v>67</v>
      </c>
    </row>
    <row r="802" spans="1:6" ht="14.5">
      <c r="A802" s="5">
        <v>3168101</v>
      </c>
      <c r="B802" s="2" t="s">
        <v>1366</v>
      </c>
      <c r="C802" s="3">
        <v>0</v>
      </c>
      <c r="D802" s="3">
        <v>0</v>
      </c>
      <c r="E802" s="3">
        <v>0</v>
      </c>
      <c r="F802" s="6" t="s">
        <v>54</v>
      </c>
    </row>
    <row r="803" spans="1:6" ht="14.5">
      <c r="A803" s="5">
        <v>3168200</v>
      </c>
      <c r="B803" s="2" t="s">
        <v>1368</v>
      </c>
      <c r="C803" s="3">
        <v>0</v>
      </c>
      <c r="D803" s="3">
        <v>0</v>
      </c>
      <c r="E803" s="3">
        <v>2</v>
      </c>
      <c r="F803" s="6" t="s">
        <v>76</v>
      </c>
    </row>
    <row r="804" spans="1:6" ht="14.5">
      <c r="A804" s="5">
        <v>3168309</v>
      </c>
      <c r="B804" s="2" t="s">
        <v>1370</v>
      </c>
      <c r="C804" s="3">
        <v>1</v>
      </c>
      <c r="D804" s="3">
        <v>0</v>
      </c>
      <c r="E804" s="3">
        <v>0</v>
      </c>
      <c r="F804" s="6" t="s">
        <v>117</v>
      </c>
    </row>
    <row r="805" spans="1:6" ht="14.5">
      <c r="A805" s="5">
        <v>3168408</v>
      </c>
      <c r="B805" s="2" t="s">
        <v>1372</v>
      </c>
      <c r="C805" s="3">
        <v>0</v>
      </c>
      <c r="D805" s="3">
        <v>0</v>
      </c>
      <c r="E805" s="3">
        <v>2</v>
      </c>
      <c r="F805" s="6" t="s">
        <v>67</v>
      </c>
    </row>
    <row r="806" spans="1:6" ht="14.5">
      <c r="A806" s="5">
        <v>3168507</v>
      </c>
      <c r="B806" s="2" t="s">
        <v>1374</v>
      </c>
      <c r="C806" s="3">
        <v>0</v>
      </c>
      <c r="D806" s="3">
        <v>0</v>
      </c>
      <c r="E806" s="3">
        <v>0</v>
      </c>
      <c r="F806" s="6" t="s">
        <v>62</v>
      </c>
    </row>
    <row r="807" spans="1:6" ht="14.5">
      <c r="A807" s="5">
        <v>3168606</v>
      </c>
      <c r="B807" s="2" t="s">
        <v>1375</v>
      </c>
      <c r="C807" s="3">
        <v>144</v>
      </c>
      <c r="D807" s="3">
        <v>186</v>
      </c>
      <c r="E807" s="3">
        <v>5</v>
      </c>
      <c r="F807" s="6" t="s">
        <v>80</v>
      </c>
    </row>
    <row r="808" spans="1:6" ht="14.5">
      <c r="A808" s="5">
        <v>3168705</v>
      </c>
      <c r="B808" s="2" t="s">
        <v>1377</v>
      </c>
      <c r="C808" s="3">
        <v>0</v>
      </c>
      <c r="D808" s="3">
        <v>1</v>
      </c>
      <c r="E808" s="3">
        <v>0</v>
      </c>
      <c r="F808" s="6" t="s">
        <v>67</v>
      </c>
    </row>
    <row r="809" spans="1:6" ht="14.5">
      <c r="A809" s="5">
        <v>3168804</v>
      </c>
      <c r="B809" s="2" t="s">
        <v>1378</v>
      </c>
      <c r="C809" s="3">
        <v>0</v>
      </c>
      <c r="D809" s="3">
        <v>0</v>
      </c>
      <c r="E809" s="3">
        <v>0</v>
      </c>
      <c r="F809" s="6" t="s">
        <v>100</v>
      </c>
    </row>
    <row r="810" spans="1:6" ht="14.5">
      <c r="A810" s="5">
        <v>3168903</v>
      </c>
      <c r="B810" s="2" t="s">
        <v>1380</v>
      </c>
      <c r="C810" s="3">
        <v>0</v>
      </c>
      <c r="D810" s="3">
        <v>0</v>
      </c>
      <c r="E810" s="3">
        <v>0</v>
      </c>
      <c r="F810" s="6" t="s">
        <v>54</v>
      </c>
    </row>
    <row r="811" spans="1:6" ht="14.5">
      <c r="A811" s="5">
        <v>3169000</v>
      </c>
      <c r="B811" s="2" t="s">
        <v>1381</v>
      </c>
      <c r="C811" s="3">
        <v>0</v>
      </c>
      <c r="D811" s="3">
        <v>0</v>
      </c>
      <c r="E811" s="3">
        <v>0</v>
      </c>
      <c r="F811" s="6" t="s">
        <v>62</v>
      </c>
    </row>
    <row r="812" spans="1:6" ht="14.5">
      <c r="A812" s="5">
        <v>3169059</v>
      </c>
      <c r="B812" s="2" t="s">
        <v>1383</v>
      </c>
      <c r="C812" s="3">
        <v>0</v>
      </c>
      <c r="D812" s="3">
        <v>0</v>
      </c>
      <c r="E812" s="3">
        <v>0</v>
      </c>
      <c r="F812" s="6" t="s">
        <v>89</v>
      </c>
    </row>
    <row r="813" spans="1:6" ht="14.5">
      <c r="A813" s="5">
        <v>3169109</v>
      </c>
      <c r="B813" s="2" t="s">
        <v>1384</v>
      </c>
      <c r="C813" s="3">
        <v>0</v>
      </c>
      <c r="D813" s="3">
        <v>0</v>
      </c>
      <c r="E813" s="3">
        <v>0</v>
      </c>
      <c r="F813" s="6" t="s">
        <v>89</v>
      </c>
    </row>
    <row r="814" spans="1:6" ht="14.5">
      <c r="A814" s="5">
        <v>3169208</v>
      </c>
      <c r="B814" s="2" t="s">
        <v>1385</v>
      </c>
      <c r="C814" s="3">
        <v>1</v>
      </c>
      <c r="D814" s="3">
        <v>0</v>
      </c>
      <c r="E814" s="3">
        <v>0</v>
      </c>
      <c r="F814" s="6" t="s">
        <v>62</v>
      </c>
    </row>
    <row r="815" spans="1:6" ht="14.5">
      <c r="A815" s="5">
        <v>3169307</v>
      </c>
      <c r="B815" s="2" t="s">
        <v>1387</v>
      </c>
      <c r="C815" s="3">
        <v>0</v>
      </c>
      <c r="D815" s="3">
        <v>0</v>
      </c>
      <c r="E815" s="3">
        <v>0</v>
      </c>
      <c r="F815" s="6" t="s">
        <v>89</v>
      </c>
    </row>
    <row r="816" spans="1:6" ht="14.5">
      <c r="A816" s="5">
        <v>3169356</v>
      </c>
      <c r="B816" s="2" t="s">
        <v>1389</v>
      </c>
      <c r="C816" s="3">
        <v>6</v>
      </c>
      <c r="D816" s="3">
        <v>0</v>
      </c>
      <c r="E816" s="3">
        <v>0</v>
      </c>
      <c r="F816" s="6" t="s">
        <v>57</v>
      </c>
    </row>
    <row r="817" spans="1:6" ht="14.5">
      <c r="A817" s="5">
        <v>3169406</v>
      </c>
      <c r="B817" s="2" t="s">
        <v>1390</v>
      </c>
      <c r="C817" s="3">
        <v>0</v>
      </c>
      <c r="D817" s="3">
        <v>0</v>
      </c>
      <c r="E817" s="3">
        <v>0</v>
      </c>
      <c r="F817" s="6" t="s">
        <v>89</v>
      </c>
    </row>
    <row r="818" spans="1:6" ht="14.5">
      <c r="A818" s="5">
        <v>3169505</v>
      </c>
      <c r="B818" s="2" t="s">
        <v>1391</v>
      </c>
      <c r="C818" s="3">
        <v>0</v>
      </c>
      <c r="D818" s="3">
        <v>0</v>
      </c>
      <c r="E818" s="3">
        <v>0</v>
      </c>
      <c r="F818" s="6" t="s">
        <v>67</v>
      </c>
    </row>
    <row r="819" spans="1:6" ht="14.5">
      <c r="A819" s="5">
        <v>3169604</v>
      </c>
      <c r="B819" s="2" t="s">
        <v>1393</v>
      </c>
      <c r="C819" s="3">
        <v>0</v>
      </c>
      <c r="D819" s="3">
        <v>0</v>
      </c>
      <c r="E819" s="3">
        <v>0</v>
      </c>
      <c r="F819" s="6" t="s">
        <v>54</v>
      </c>
    </row>
    <row r="820" spans="1:6" ht="14.5">
      <c r="A820" s="5">
        <v>3169703</v>
      </c>
      <c r="B820" s="2" t="s">
        <v>1394</v>
      </c>
      <c r="C820" s="3">
        <v>0</v>
      </c>
      <c r="D820" s="3">
        <v>0</v>
      </c>
      <c r="E820" s="3">
        <v>0</v>
      </c>
      <c r="F820" s="6" t="s">
        <v>103</v>
      </c>
    </row>
    <row r="821" spans="1:6" ht="14.5">
      <c r="A821" s="5">
        <v>3169802</v>
      </c>
      <c r="B821" s="2" t="s">
        <v>1395</v>
      </c>
      <c r="C821" s="3">
        <v>0</v>
      </c>
      <c r="D821" s="3">
        <v>0</v>
      </c>
      <c r="E821" s="3">
        <v>0</v>
      </c>
      <c r="F821" s="6" t="s">
        <v>89</v>
      </c>
    </row>
    <row r="822" spans="1:6" ht="14.5">
      <c r="A822" s="5">
        <v>3169901</v>
      </c>
      <c r="B822" s="2" t="s">
        <v>1396</v>
      </c>
      <c r="C822" s="3">
        <v>0</v>
      </c>
      <c r="D822" s="3">
        <v>0</v>
      </c>
      <c r="E822" s="3">
        <v>0</v>
      </c>
      <c r="F822" s="6" t="s">
        <v>62</v>
      </c>
    </row>
    <row r="823" spans="1:6" ht="14.5">
      <c r="A823" s="5">
        <v>3170008</v>
      </c>
      <c r="B823" s="2" t="s">
        <v>1397</v>
      </c>
      <c r="C823" s="3">
        <v>14</v>
      </c>
      <c r="D823" s="3">
        <v>5</v>
      </c>
      <c r="E823" s="3">
        <v>8</v>
      </c>
      <c r="F823" s="6" t="s">
        <v>83</v>
      </c>
    </row>
    <row r="824" spans="1:6" ht="14.5">
      <c r="A824" s="5">
        <v>3170057</v>
      </c>
      <c r="B824" s="2" t="s">
        <v>1399</v>
      </c>
      <c r="C824" s="3">
        <v>1</v>
      </c>
      <c r="D824" s="3">
        <v>1</v>
      </c>
      <c r="E824" s="3">
        <v>1</v>
      </c>
      <c r="F824" s="6" t="s">
        <v>67</v>
      </c>
    </row>
    <row r="825" spans="1:6" ht="14.5">
      <c r="A825" s="5">
        <v>3170107</v>
      </c>
      <c r="B825" s="2" t="s">
        <v>1401</v>
      </c>
      <c r="C825" s="3">
        <v>0</v>
      </c>
      <c r="D825" s="3">
        <v>0</v>
      </c>
      <c r="E825" s="3">
        <v>0</v>
      </c>
      <c r="F825" s="6" t="s">
        <v>54</v>
      </c>
    </row>
    <row r="826" spans="1:6" ht="14.5">
      <c r="A826" s="5">
        <v>3170206</v>
      </c>
      <c r="B826" s="2" t="s">
        <v>1402</v>
      </c>
      <c r="C826" s="3">
        <v>0</v>
      </c>
      <c r="D826" s="3">
        <v>0</v>
      </c>
      <c r="E826" s="3">
        <v>0</v>
      </c>
      <c r="F826" s="6" t="s">
        <v>54</v>
      </c>
    </row>
    <row r="827" spans="1:6" ht="14.5">
      <c r="A827" s="5">
        <v>3170305</v>
      </c>
      <c r="B827" s="2" t="s">
        <v>1403</v>
      </c>
      <c r="C827" s="3">
        <v>0</v>
      </c>
      <c r="D827" s="3">
        <v>0</v>
      </c>
      <c r="E827" s="3">
        <v>0</v>
      </c>
      <c r="F827" s="6" t="s">
        <v>80</v>
      </c>
    </row>
    <row r="828" spans="1:6" ht="14.5">
      <c r="A828" s="5">
        <v>3170404</v>
      </c>
      <c r="B828" s="2" t="s">
        <v>1404</v>
      </c>
      <c r="C828" s="3">
        <v>0</v>
      </c>
      <c r="D828" s="3">
        <v>0</v>
      </c>
      <c r="E828" s="3">
        <v>0</v>
      </c>
      <c r="F828" s="6" t="s">
        <v>170</v>
      </c>
    </row>
    <row r="829" spans="1:6" ht="14.5">
      <c r="A829" s="5">
        <v>3170438</v>
      </c>
      <c r="B829" s="2" t="s">
        <v>1405</v>
      </c>
      <c r="C829" s="3">
        <v>0</v>
      </c>
      <c r="D829" s="3">
        <v>0</v>
      </c>
      <c r="E829" s="3">
        <v>0</v>
      </c>
      <c r="F829" s="6" t="s">
        <v>54</v>
      </c>
    </row>
    <row r="830" spans="1:6" ht="14.5">
      <c r="A830" s="5">
        <v>3170479</v>
      </c>
      <c r="B830" s="2" t="s">
        <v>1407</v>
      </c>
      <c r="C830" s="3">
        <v>0</v>
      </c>
      <c r="D830" s="3">
        <v>0</v>
      </c>
      <c r="E830" s="3">
        <v>0</v>
      </c>
      <c r="F830" s="6" t="s">
        <v>170</v>
      </c>
    </row>
    <row r="831" spans="1:6" ht="14.5">
      <c r="A831" s="5">
        <v>3170503</v>
      </c>
      <c r="B831" s="2" t="s">
        <v>1408</v>
      </c>
      <c r="C831" s="3">
        <v>1</v>
      </c>
      <c r="D831" s="3">
        <v>1</v>
      </c>
      <c r="E831" s="3">
        <v>2</v>
      </c>
      <c r="F831" s="6" t="s">
        <v>62</v>
      </c>
    </row>
    <row r="832" spans="1:6" ht="14.5">
      <c r="A832" s="5">
        <v>3170529</v>
      </c>
      <c r="B832" s="2" t="s">
        <v>1410</v>
      </c>
      <c r="C832" s="3">
        <v>0</v>
      </c>
      <c r="D832" s="3">
        <v>0</v>
      </c>
      <c r="E832" s="3">
        <v>0</v>
      </c>
      <c r="F832" s="6" t="s">
        <v>83</v>
      </c>
    </row>
    <row r="833" spans="1:6" ht="14.5">
      <c r="A833" s="5">
        <v>3170578</v>
      </c>
      <c r="B833" s="2" t="s">
        <v>1411</v>
      </c>
      <c r="C833" s="3">
        <v>0</v>
      </c>
      <c r="D833" s="3">
        <v>0</v>
      </c>
      <c r="E833" s="3">
        <v>0</v>
      </c>
      <c r="F833" s="6" t="s">
        <v>67</v>
      </c>
    </row>
    <row r="834" spans="1:6" ht="14.5">
      <c r="A834" s="5">
        <v>3170602</v>
      </c>
      <c r="B834" s="2" t="s">
        <v>1413</v>
      </c>
      <c r="C834" s="3">
        <v>0</v>
      </c>
      <c r="D834" s="3">
        <v>0</v>
      </c>
      <c r="E834" s="3">
        <v>0</v>
      </c>
      <c r="F834" s="6" t="s">
        <v>76</v>
      </c>
    </row>
    <row r="835" spans="1:6" ht="14.5">
      <c r="A835" s="5">
        <v>3170651</v>
      </c>
      <c r="B835" s="2" t="s">
        <v>1414</v>
      </c>
      <c r="C835" s="3">
        <v>0</v>
      </c>
      <c r="D835" s="3">
        <v>1</v>
      </c>
      <c r="E835" s="3">
        <v>0</v>
      </c>
      <c r="F835" s="6" t="s">
        <v>83</v>
      </c>
    </row>
    <row r="836" spans="1:6" ht="14.5">
      <c r="A836" s="5">
        <v>3170701</v>
      </c>
      <c r="B836" s="2" t="s">
        <v>1416</v>
      </c>
      <c r="C836" s="3">
        <v>0</v>
      </c>
      <c r="D836" s="3">
        <v>0</v>
      </c>
      <c r="E836" s="3">
        <v>0</v>
      </c>
      <c r="F836" s="6" t="s">
        <v>89</v>
      </c>
    </row>
    <row r="837" spans="1:6" ht="14.5">
      <c r="A837" s="5">
        <v>3170750</v>
      </c>
      <c r="B837" s="2" t="s">
        <v>1417</v>
      </c>
      <c r="C837" s="3">
        <v>0</v>
      </c>
      <c r="D837" s="3">
        <v>0</v>
      </c>
      <c r="E837" s="3">
        <v>0</v>
      </c>
      <c r="F837" s="6" t="s">
        <v>170</v>
      </c>
    </row>
    <row r="838" spans="1:6" ht="14.5">
      <c r="A838" s="5">
        <v>3170800</v>
      </c>
      <c r="B838" s="2" t="s">
        <v>1418</v>
      </c>
      <c r="C838" s="3">
        <v>0</v>
      </c>
      <c r="D838" s="3">
        <v>0</v>
      </c>
      <c r="E838" s="3">
        <v>0</v>
      </c>
      <c r="F838" s="6" t="s">
        <v>83</v>
      </c>
    </row>
    <row r="839" spans="1:6" ht="14.5">
      <c r="A839" s="5">
        <v>3170909</v>
      </c>
      <c r="B839" s="2" t="s">
        <v>1419</v>
      </c>
      <c r="C839" s="3">
        <v>0</v>
      </c>
      <c r="D839" s="3">
        <v>0</v>
      </c>
      <c r="E839" s="3">
        <v>0</v>
      </c>
      <c r="F839" s="6" t="s">
        <v>83</v>
      </c>
    </row>
    <row r="840" spans="1:6" ht="14.5">
      <c r="A840" s="5">
        <v>3171006</v>
      </c>
      <c r="B840" s="2" t="s">
        <v>1420</v>
      </c>
      <c r="C840" s="3">
        <v>0</v>
      </c>
      <c r="D840" s="3">
        <v>0</v>
      </c>
      <c r="E840" s="3">
        <v>0</v>
      </c>
      <c r="F840" s="6" t="s">
        <v>170</v>
      </c>
    </row>
    <row r="841" spans="1:6" ht="14.5">
      <c r="A841" s="5">
        <v>3171030</v>
      </c>
      <c r="B841" s="2" t="s">
        <v>1422</v>
      </c>
      <c r="C841" s="3">
        <v>0</v>
      </c>
      <c r="D841" s="3">
        <v>0</v>
      </c>
      <c r="E841" s="3">
        <v>0</v>
      </c>
      <c r="F841" s="6" t="s">
        <v>83</v>
      </c>
    </row>
    <row r="842" spans="1:6" ht="14.5">
      <c r="A842" s="5">
        <v>3171071</v>
      </c>
      <c r="B842" s="2" t="s">
        <v>1424</v>
      </c>
      <c r="C842" s="3">
        <v>0</v>
      </c>
      <c r="D842" s="3">
        <v>0</v>
      </c>
      <c r="E842" s="3">
        <v>0</v>
      </c>
      <c r="F842" s="6" t="s">
        <v>103</v>
      </c>
    </row>
    <row r="843" spans="1:6" ht="14.5">
      <c r="A843" s="5">
        <v>3171105</v>
      </c>
      <c r="B843" s="2" t="s">
        <v>1425</v>
      </c>
      <c r="C843" s="3">
        <v>0</v>
      </c>
      <c r="D843" s="3">
        <v>0</v>
      </c>
      <c r="E843" s="3">
        <v>0</v>
      </c>
      <c r="F843" s="6" t="s">
        <v>54</v>
      </c>
    </row>
    <row r="844" spans="1:6" ht="14.5">
      <c r="A844" s="5">
        <v>3171154</v>
      </c>
      <c r="B844" s="2" t="s">
        <v>1427</v>
      </c>
      <c r="C844" s="3">
        <v>0</v>
      </c>
      <c r="D844" s="3">
        <v>0</v>
      </c>
      <c r="E844" s="3">
        <v>0</v>
      </c>
      <c r="F844" s="6" t="s">
        <v>62</v>
      </c>
    </row>
    <row r="845" spans="1:6" ht="14.5">
      <c r="A845" s="5">
        <v>3171204</v>
      </c>
      <c r="B845" s="2" t="s">
        <v>1428</v>
      </c>
      <c r="C845" s="3">
        <v>0</v>
      </c>
      <c r="D845" s="3">
        <v>0</v>
      </c>
      <c r="E845" s="3">
        <v>0</v>
      </c>
      <c r="F845" s="6" t="s">
        <v>117</v>
      </c>
    </row>
    <row r="846" spans="1:6" ht="14.5">
      <c r="A846" s="5">
        <v>3171303</v>
      </c>
      <c r="B846" s="2" t="s">
        <v>1430</v>
      </c>
      <c r="C846" s="3">
        <v>1</v>
      </c>
      <c r="D846" s="3">
        <v>1</v>
      </c>
      <c r="E846" s="3">
        <v>0</v>
      </c>
      <c r="F846" s="6" t="s">
        <v>62</v>
      </c>
    </row>
    <row r="847" spans="1:6" ht="14.5">
      <c r="A847" s="5">
        <v>3171402</v>
      </c>
      <c r="B847" s="2" t="s">
        <v>900</v>
      </c>
      <c r="C847" s="3">
        <v>0</v>
      </c>
      <c r="D847" s="3">
        <v>1</v>
      </c>
      <c r="E847" s="3">
        <v>0</v>
      </c>
      <c r="F847" s="6" t="s">
        <v>62</v>
      </c>
    </row>
    <row r="848" spans="1:6" ht="14.5">
      <c r="A848" s="5">
        <v>3171600</v>
      </c>
      <c r="B848" s="2" t="s">
        <v>1431</v>
      </c>
      <c r="C848" s="3">
        <v>0</v>
      </c>
      <c r="D848" s="3">
        <v>0</v>
      </c>
      <c r="E848" s="3">
        <v>0</v>
      </c>
      <c r="F848" s="6" t="s">
        <v>103</v>
      </c>
    </row>
    <row r="849" spans="1:6" ht="14.5">
      <c r="A849" s="5">
        <v>3171709</v>
      </c>
      <c r="B849" s="2" t="s">
        <v>1433</v>
      </c>
      <c r="C849" s="3">
        <v>0</v>
      </c>
      <c r="D849" s="3">
        <v>0</v>
      </c>
      <c r="E849" s="3">
        <v>0</v>
      </c>
      <c r="F849" s="6" t="s">
        <v>89</v>
      </c>
    </row>
    <row r="850" spans="1:6" ht="14.5">
      <c r="A850" s="5">
        <v>3171808</v>
      </c>
      <c r="B850" s="2" t="s">
        <v>1434</v>
      </c>
      <c r="C850" s="3">
        <v>0</v>
      </c>
      <c r="D850" s="3">
        <v>0</v>
      </c>
      <c r="E850" s="3">
        <v>6</v>
      </c>
      <c r="F850" s="6" t="s">
        <v>67</v>
      </c>
    </row>
    <row r="851" spans="1:6" ht="14.5">
      <c r="A851" s="5">
        <v>3171907</v>
      </c>
      <c r="B851" s="2" t="s">
        <v>1435</v>
      </c>
      <c r="C851" s="3">
        <v>0</v>
      </c>
      <c r="D851" s="3">
        <v>5</v>
      </c>
      <c r="E851" s="3">
        <v>2</v>
      </c>
      <c r="F851" s="6" t="s">
        <v>67</v>
      </c>
    </row>
    <row r="852" spans="1:6" ht="14.5">
      <c r="A852" s="5">
        <v>3172004</v>
      </c>
      <c r="B852" s="2" t="s">
        <v>1436</v>
      </c>
      <c r="C852" s="3">
        <v>0</v>
      </c>
      <c r="D852" s="3">
        <v>3</v>
      </c>
      <c r="E852" s="3">
        <v>4</v>
      </c>
      <c r="F852" s="6" t="s">
        <v>62</v>
      </c>
    </row>
    <row r="853" spans="1:6" ht="14.5">
      <c r="A853" s="5">
        <v>3172103</v>
      </c>
      <c r="B853" s="2" t="s">
        <v>1438</v>
      </c>
      <c r="C853" s="3">
        <v>0</v>
      </c>
      <c r="D853" s="3">
        <v>0</v>
      </c>
      <c r="E853" s="3">
        <v>0</v>
      </c>
      <c r="F853" s="6" t="s">
        <v>62</v>
      </c>
    </row>
    <row r="854" spans="1:6" ht="14.5">
      <c r="A854" s="5">
        <v>3172202</v>
      </c>
      <c r="B854" s="2" t="s">
        <v>1440</v>
      </c>
      <c r="C854" s="3">
        <v>0</v>
      </c>
      <c r="D854" s="3">
        <v>0</v>
      </c>
      <c r="E854" s="3">
        <v>0</v>
      </c>
      <c r="F854" s="6" t="s">
        <v>89</v>
      </c>
    </row>
    <row r="855" spans="1:6" ht="14.5">
      <c r="A855" s="7"/>
    </row>
    <row r="856" spans="1:6" ht="14.5">
      <c r="A856" s="7"/>
      <c r="F856" s="7"/>
    </row>
    <row r="857" spans="1:6" ht="14.5">
      <c r="A857" s="7"/>
      <c r="F857" s="7"/>
    </row>
    <row r="858" spans="1:6" ht="14.5">
      <c r="A858" s="7"/>
      <c r="F858" s="7"/>
    </row>
    <row r="859" spans="1:6" ht="14.5">
      <c r="A859" s="7"/>
      <c r="F859" s="7"/>
    </row>
    <row r="860" spans="1:6" ht="14.5">
      <c r="A860" s="7"/>
      <c r="F860" s="7"/>
    </row>
    <row r="861" spans="1:6" ht="14.5">
      <c r="A861" s="7"/>
      <c r="F861" s="7"/>
    </row>
    <row r="862" spans="1:6" ht="14.5">
      <c r="A862" s="7"/>
      <c r="F862" s="7"/>
    </row>
    <row r="863" spans="1:6" ht="14.5">
      <c r="A863" s="7"/>
      <c r="F863" s="7"/>
    </row>
    <row r="864" spans="1:6" ht="14.5">
      <c r="A864" s="7"/>
      <c r="F864" s="7"/>
    </row>
    <row r="865" spans="1:6" ht="14.5">
      <c r="A865" s="7"/>
      <c r="F865" s="7"/>
    </row>
    <row r="866" spans="1:6" ht="14.5">
      <c r="A866" s="7"/>
      <c r="F866" s="7"/>
    </row>
    <row r="867" spans="1:6" ht="14.5">
      <c r="A867" s="7"/>
      <c r="F867" s="7"/>
    </row>
    <row r="868" spans="1:6" ht="14.5">
      <c r="A868" s="7"/>
      <c r="F868" s="7"/>
    </row>
    <row r="869" spans="1:6" ht="14.5">
      <c r="A869" s="7"/>
      <c r="F869" s="7"/>
    </row>
    <row r="870" spans="1:6" ht="14.5">
      <c r="A870" s="7"/>
      <c r="F870" s="7"/>
    </row>
    <row r="871" spans="1:6" ht="14.5">
      <c r="A871" s="7"/>
      <c r="F871" s="7"/>
    </row>
    <row r="872" spans="1:6" ht="14.5">
      <c r="A872" s="7"/>
      <c r="F872" s="7"/>
    </row>
    <row r="873" spans="1:6" ht="14.5">
      <c r="A873" s="7"/>
      <c r="F873" s="7"/>
    </row>
    <row r="874" spans="1:6" ht="14.5">
      <c r="A874" s="7"/>
      <c r="F874" s="7"/>
    </row>
    <row r="875" spans="1:6" ht="14.5">
      <c r="A875" s="7"/>
      <c r="F875" s="7"/>
    </row>
    <row r="876" spans="1:6" ht="14.5">
      <c r="A876" s="7"/>
      <c r="F876" s="7"/>
    </row>
    <row r="877" spans="1:6" ht="14.5">
      <c r="A877" s="7"/>
      <c r="F877" s="7"/>
    </row>
    <row r="878" spans="1:6" ht="14.5">
      <c r="A878" s="7"/>
      <c r="F878" s="7"/>
    </row>
    <row r="879" spans="1:6" ht="14.5">
      <c r="A879" s="7"/>
      <c r="F879" s="7"/>
    </row>
    <row r="880" spans="1:6" ht="14.5">
      <c r="A880" s="7"/>
      <c r="F880" s="7"/>
    </row>
    <row r="881" spans="1:6" ht="14.5">
      <c r="A881" s="7"/>
      <c r="F881" s="7"/>
    </row>
    <row r="882" spans="1:6" ht="14.5">
      <c r="A882" s="7"/>
      <c r="F882" s="7"/>
    </row>
    <row r="883" spans="1:6" ht="14.5">
      <c r="A883" s="7"/>
      <c r="F883" s="7"/>
    </row>
    <row r="884" spans="1:6" ht="14.5">
      <c r="A884" s="7"/>
      <c r="F884" s="7"/>
    </row>
    <row r="885" spans="1:6" ht="14.5">
      <c r="A885" s="7"/>
      <c r="F885" s="7"/>
    </row>
    <row r="886" spans="1:6" ht="14.5">
      <c r="A886" s="7"/>
      <c r="F886" s="7"/>
    </row>
    <row r="887" spans="1:6" ht="14.5">
      <c r="A887" s="7"/>
      <c r="F887" s="7"/>
    </row>
    <row r="888" spans="1:6" ht="14.5">
      <c r="A888" s="7"/>
      <c r="F888" s="7"/>
    </row>
    <row r="889" spans="1:6" ht="14.5">
      <c r="A889" s="7"/>
      <c r="F889" s="7"/>
    </row>
    <row r="890" spans="1:6" ht="14.5">
      <c r="A890" s="7"/>
      <c r="F890" s="7"/>
    </row>
    <row r="891" spans="1:6" ht="14.5">
      <c r="A891" s="7"/>
      <c r="F891" s="7"/>
    </row>
    <row r="892" spans="1:6" ht="14.5">
      <c r="A892" s="7"/>
      <c r="F892" s="7"/>
    </row>
    <row r="893" spans="1:6" ht="14.5">
      <c r="A893" s="7"/>
      <c r="F893" s="7"/>
    </row>
    <row r="894" spans="1:6" ht="14.5">
      <c r="A894" s="7"/>
      <c r="F894" s="7"/>
    </row>
    <row r="895" spans="1:6" ht="14.5">
      <c r="A895" s="7"/>
      <c r="F895" s="7"/>
    </row>
    <row r="896" spans="1:6" ht="14.5">
      <c r="A896" s="7"/>
      <c r="F896" s="7"/>
    </row>
    <row r="897" spans="1:6" ht="14.5">
      <c r="A897" s="7"/>
      <c r="F897" s="7"/>
    </row>
    <row r="898" spans="1:6" ht="14.5">
      <c r="A898" s="7"/>
      <c r="F898" s="7"/>
    </row>
    <row r="899" spans="1:6" ht="14.5">
      <c r="A899" s="7"/>
      <c r="F899" s="7"/>
    </row>
    <row r="900" spans="1:6" ht="14.5">
      <c r="A900" s="7"/>
      <c r="F900" s="7"/>
    </row>
    <row r="901" spans="1:6" ht="14.5">
      <c r="A901" s="7"/>
      <c r="F901" s="7"/>
    </row>
    <row r="902" spans="1:6" ht="14.5">
      <c r="A902" s="7"/>
      <c r="F902" s="7"/>
    </row>
    <row r="903" spans="1:6" ht="14.5">
      <c r="A903" s="7"/>
      <c r="F903" s="7"/>
    </row>
    <row r="904" spans="1:6" ht="14.5">
      <c r="A904" s="7"/>
      <c r="F904" s="7"/>
    </row>
    <row r="905" spans="1:6" ht="14.5">
      <c r="A905" s="7"/>
      <c r="F905" s="7"/>
    </row>
    <row r="906" spans="1:6" ht="14.5">
      <c r="A906" s="7"/>
      <c r="F906" s="7"/>
    </row>
    <row r="907" spans="1:6" ht="14.5">
      <c r="A907" s="7"/>
      <c r="F907" s="7"/>
    </row>
    <row r="908" spans="1:6" ht="14.5">
      <c r="A908" s="7"/>
      <c r="F908" s="7"/>
    </row>
    <row r="909" spans="1:6" ht="14.5">
      <c r="A909" s="7"/>
      <c r="F909" s="7"/>
    </row>
    <row r="910" spans="1:6" ht="14.5">
      <c r="A910" s="7"/>
      <c r="F910" s="7"/>
    </row>
    <row r="911" spans="1:6" ht="14.5">
      <c r="A911" s="7"/>
      <c r="F911" s="7"/>
    </row>
    <row r="912" spans="1:6" ht="14.5">
      <c r="A912" s="7"/>
      <c r="F912" s="7"/>
    </row>
    <row r="913" spans="1:6" ht="14.5">
      <c r="A913" s="7"/>
      <c r="F913" s="7"/>
    </row>
    <row r="914" spans="1:6" ht="14.5">
      <c r="A914" s="7"/>
      <c r="F914" s="7"/>
    </row>
    <row r="915" spans="1:6" ht="14.5">
      <c r="A915" s="7"/>
      <c r="F915" s="7"/>
    </row>
    <row r="916" spans="1:6" ht="14.5">
      <c r="A916" s="7"/>
      <c r="F916" s="7"/>
    </row>
    <row r="917" spans="1:6" ht="14.5">
      <c r="A917" s="7"/>
      <c r="F917" s="7"/>
    </row>
    <row r="918" spans="1:6" ht="14.5">
      <c r="A918" s="7"/>
      <c r="F918" s="7"/>
    </row>
    <row r="919" spans="1:6" ht="14.5">
      <c r="A919" s="7"/>
      <c r="F919" s="7"/>
    </row>
    <row r="920" spans="1:6" ht="14.5">
      <c r="A920" s="7"/>
      <c r="F920" s="7"/>
    </row>
    <row r="921" spans="1:6" ht="14.5">
      <c r="A921" s="7"/>
      <c r="F921" s="7"/>
    </row>
    <row r="922" spans="1:6" ht="14.5">
      <c r="A922" s="7"/>
      <c r="F922" s="7"/>
    </row>
    <row r="923" spans="1:6" ht="14.5">
      <c r="A923" s="7"/>
      <c r="F923" s="7"/>
    </row>
    <row r="924" spans="1:6" ht="14.5">
      <c r="A924" s="7"/>
      <c r="F924" s="7"/>
    </row>
    <row r="925" spans="1:6" ht="14.5">
      <c r="A925" s="7"/>
      <c r="F925" s="7"/>
    </row>
    <row r="926" spans="1:6" ht="14.5">
      <c r="A926" s="7"/>
      <c r="F926" s="7"/>
    </row>
    <row r="927" spans="1:6" ht="14.5">
      <c r="A927" s="7"/>
      <c r="F927" s="7"/>
    </row>
    <row r="928" spans="1:6" ht="14.5">
      <c r="A928" s="7"/>
      <c r="F928" s="7"/>
    </row>
    <row r="929" spans="1:6" ht="14.5">
      <c r="A929" s="7"/>
      <c r="F929" s="7"/>
    </row>
    <row r="930" spans="1:6" ht="14.5">
      <c r="A930" s="7"/>
      <c r="F930" s="7"/>
    </row>
    <row r="931" spans="1:6" ht="14.5">
      <c r="A931" s="7"/>
      <c r="F931" s="7"/>
    </row>
    <row r="932" spans="1:6" ht="14.5">
      <c r="A932" s="7"/>
      <c r="F932" s="7"/>
    </row>
    <row r="933" spans="1:6" ht="14.5">
      <c r="A933" s="7"/>
      <c r="F933" s="7"/>
    </row>
    <row r="934" spans="1:6" ht="14.5">
      <c r="A934" s="7"/>
      <c r="F934" s="7"/>
    </row>
    <row r="935" spans="1:6" ht="14.5">
      <c r="A935" s="7"/>
      <c r="F935" s="7"/>
    </row>
    <row r="936" spans="1:6" ht="14.5">
      <c r="A936" s="7"/>
      <c r="F936" s="7"/>
    </row>
    <row r="937" spans="1:6" ht="14.5">
      <c r="A937" s="7"/>
      <c r="F937" s="7"/>
    </row>
    <row r="938" spans="1:6" ht="14.5">
      <c r="A938" s="7"/>
      <c r="F938" s="7"/>
    </row>
    <row r="939" spans="1:6" ht="14.5">
      <c r="A939" s="7"/>
      <c r="F939" s="7"/>
    </row>
    <row r="940" spans="1:6" ht="14.5">
      <c r="A940" s="7"/>
      <c r="F940" s="7"/>
    </row>
    <row r="941" spans="1:6" ht="14.5">
      <c r="A941" s="7"/>
      <c r="F941" s="7"/>
    </row>
    <row r="942" spans="1:6" ht="14.5">
      <c r="A942" s="7"/>
      <c r="F942" s="7"/>
    </row>
    <row r="943" spans="1:6" ht="14.5">
      <c r="A943" s="7"/>
      <c r="F943" s="7"/>
    </row>
    <row r="944" spans="1:6" ht="14.5">
      <c r="A944" s="7"/>
      <c r="F944" s="7"/>
    </row>
    <row r="945" spans="1:6" ht="14.5">
      <c r="A945" s="7"/>
      <c r="F945" s="7"/>
    </row>
    <row r="946" spans="1:6" ht="14.5">
      <c r="A946" s="7"/>
      <c r="F946" s="7"/>
    </row>
    <row r="947" spans="1:6" ht="14.5">
      <c r="A947" s="7"/>
      <c r="F947" s="7"/>
    </row>
    <row r="948" spans="1:6" ht="14.5">
      <c r="A948" s="7"/>
      <c r="F948" s="7"/>
    </row>
    <row r="949" spans="1:6" ht="14.5">
      <c r="A949" s="7"/>
      <c r="F949" s="7"/>
    </row>
    <row r="950" spans="1:6" ht="14.5">
      <c r="A950" s="7"/>
      <c r="F950" s="7"/>
    </row>
    <row r="951" spans="1:6" ht="14.5">
      <c r="A951" s="7"/>
      <c r="F951" s="7"/>
    </row>
    <row r="952" spans="1:6" ht="14.5">
      <c r="A952" s="7"/>
      <c r="F952" s="7"/>
    </row>
    <row r="953" spans="1:6" ht="14.5">
      <c r="A953" s="7"/>
      <c r="F953" s="7"/>
    </row>
    <row r="954" spans="1:6" ht="14.5">
      <c r="A954" s="7"/>
      <c r="F954" s="7"/>
    </row>
    <row r="955" spans="1:6" ht="14.5">
      <c r="A955" s="7"/>
      <c r="F955" s="7"/>
    </row>
    <row r="956" spans="1:6" ht="14.5">
      <c r="A956" s="7"/>
      <c r="F956" s="7"/>
    </row>
    <row r="957" spans="1:6" ht="14.5">
      <c r="A957" s="7"/>
      <c r="F957" s="7"/>
    </row>
    <row r="958" spans="1:6" ht="14.5">
      <c r="A958" s="7"/>
      <c r="F958" s="7"/>
    </row>
    <row r="959" spans="1:6" ht="14.5">
      <c r="A959" s="7"/>
      <c r="F959" s="7"/>
    </row>
    <row r="960" spans="1:6" ht="14.5">
      <c r="A960" s="7"/>
      <c r="F960" s="7"/>
    </row>
    <row r="961" spans="1:6" ht="14.5">
      <c r="A961" s="7"/>
      <c r="F961" s="7"/>
    </row>
    <row r="962" spans="1:6" ht="14.5">
      <c r="A962" s="7"/>
      <c r="F962" s="7"/>
    </row>
    <row r="963" spans="1:6" ht="14.5">
      <c r="A963" s="7"/>
      <c r="F963" s="7"/>
    </row>
    <row r="964" spans="1:6" ht="14.5">
      <c r="A964" s="7"/>
      <c r="F964" s="7"/>
    </row>
    <row r="965" spans="1:6" ht="14.5">
      <c r="A965" s="7"/>
      <c r="F965" s="7"/>
    </row>
    <row r="966" spans="1:6" ht="14.5">
      <c r="A966" s="7"/>
      <c r="F966" s="7"/>
    </row>
    <row r="967" spans="1:6" ht="14.5">
      <c r="A967" s="7"/>
      <c r="F967" s="7"/>
    </row>
    <row r="968" spans="1:6" ht="14.5">
      <c r="A968" s="7"/>
      <c r="F968" s="7"/>
    </row>
    <row r="969" spans="1:6" ht="14.5">
      <c r="A969" s="7"/>
      <c r="F969" s="7"/>
    </row>
    <row r="970" spans="1:6" ht="14.5">
      <c r="A970" s="7"/>
      <c r="F970" s="7"/>
    </row>
    <row r="971" spans="1:6" ht="14.5">
      <c r="A971" s="7"/>
      <c r="F971" s="7"/>
    </row>
    <row r="972" spans="1:6" ht="14.5">
      <c r="A972" s="7"/>
      <c r="F972" s="7"/>
    </row>
    <row r="973" spans="1:6" ht="14.5">
      <c r="A973" s="7"/>
      <c r="F973" s="7"/>
    </row>
    <row r="974" spans="1:6" ht="14.5">
      <c r="A974" s="7"/>
      <c r="F974" s="7"/>
    </row>
    <row r="975" spans="1:6" ht="14.5">
      <c r="A975" s="7"/>
      <c r="F975" s="7"/>
    </row>
    <row r="976" spans="1:6" ht="14.5">
      <c r="A976" s="7"/>
      <c r="F976" s="7"/>
    </row>
    <row r="977" spans="1:6" ht="14.5">
      <c r="A977" s="7"/>
      <c r="F977" s="7"/>
    </row>
    <row r="978" spans="1:6" ht="14.5">
      <c r="A978" s="7"/>
      <c r="F978" s="7"/>
    </row>
    <row r="979" spans="1:6" ht="14.5">
      <c r="A979" s="7"/>
      <c r="F979" s="7"/>
    </row>
    <row r="980" spans="1:6" ht="14.5">
      <c r="A980" s="7"/>
      <c r="F980" s="7"/>
    </row>
    <row r="981" spans="1:6" ht="14.5">
      <c r="A981" s="7"/>
      <c r="F981" s="7"/>
    </row>
    <row r="982" spans="1:6" ht="14.5">
      <c r="A982" s="7"/>
      <c r="F982" s="7"/>
    </row>
    <row r="983" spans="1:6" ht="14.5">
      <c r="A983" s="7"/>
      <c r="F983" s="7"/>
    </row>
    <row r="984" spans="1:6" ht="14.5">
      <c r="A984" s="7"/>
      <c r="F984" s="7"/>
    </row>
    <row r="985" spans="1:6" ht="14.5">
      <c r="A985" s="7"/>
      <c r="F985" s="7"/>
    </row>
    <row r="986" spans="1:6" ht="14.5">
      <c r="A986" s="7"/>
      <c r="F986" s="7"/>
    </row>
    <row r="987" spans="1:6" ht="14.5">
      <c r="A987" s="7"/>
      <c r="F987" s="7"/>
    </row>
    <row r="988" spans="1:6" ht="14.5">
      <c r="A988" s="7"/>
      <c r="F988" s="7"/>
    </row>
    <row r="989" spans="1:6" ht="14.5">
      <c r="A989" s="7"/>
      <c r="F989" s="7"/>
    </row>
    <row r="990" spans="1:6" ht="14.5">
      <c r="A990" s="7"/>
      <c r="F990" s="7"/>
    </row>
    <row r="991" spans="1:6" ht="14.5">
      <c r="A991" s="7"/>
      <c r="F991" s="7"/>
    </row>
    <row r="992" spans="1:6" ht="14.5">
      <c r="A992" s="7"/>
      <c r="F992" s="7"/>
    </row>
    <row r="993" spans="1:6" ht="14.5">
      <c r="A993" s="7"/>
      <c r="F993" s="7"/>
    </row>
    <row r="994" spans="1:6" ht="14.5">
      <c r="A994" s="7"/>
      <c r="F994" s="7"/>
    </row>
    <row r="995" spans="1:6" ht="14.5">
      <c r="A995" s="7"/>
      <c r="F995" s="7"/>
    </row>
    <row r="996" spans="1:6" ht="14.5">
      <c r="A996" s="7"/>
      <c r="F996" s="7"/>
    </row>
    <row r="997" spans="1:6" ht="14.5">
      <c r="A997" s="7"/>
      <c r="F997" s="7"/>
    </row>
    <row r="998" spans="1:6" ht="14.5">
      <c r="A998" s="7"/>
      <c r="F998" s="7"/>
    </row>
    <row r="999" spans="1:6" ht="14.5">
      <c r="A999" s="7"/>
      <c r="F999" s="7"/>
    </row>
    <row r="1000" spans="1:6" ht="14.5">
      <c r="A1000" s="7"/>
      <c r="F1000" s="7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000"/>
  <sheetViews>
    <sheetView workbookViewId="0"/>
  </sheetViews>
  <sheetFormatPr defaultColWidth="14.453125" defaultRowHeight="15" customHeight="1"/>
  <cols>
    <col min="1" max="1" width="36.54296875" customWidth="1"/>
    <col min="2" max="2" width="6.81640625" customWidth="1"/>
    <col min="3" max="3" width="7.1796875" customWidth="1"/>
    <col min="4" max="4" width="7.453125" customWidth="1"/>
    <col min="5" max="5" width="7.1796875" customWidth="1"/>
    <col min="6" max="6" width="7.26953125" customWidth="1"/>
    <col min="7" max="7" width="7" customWidth="1"/>
    <col min="8" max="8" width="6.453125" customWidth="1"/>
    <col min="9" max="9" width="7.453125" customWidth="1"/>
    <col min="10" max="10" width="6.81640625" customWidth="1"/>
    <col min="11" max="11" width="7.26953125" customWidth="1"/>
    <col min="12" max="12" width="7.54296875" customWidth="1"/>
    <col min="13" max="13" width="10.1796875" customWidth="1"/>
    <col min="14" max="14" width="0.453125" customWidth="1"/>
    <col min="15" max="15" width="1.26953125" customWidth="1"/>
    <col min="16" max="16" width="2" customWidth="1"/>
    <col min="17" max="17" width="36.453125" customWidth="1"/>
    <col min="18" max="18" width="7.1796875" customWidth="1"/>
    <col min="19" max="19" width="7.26953125" customWidth="1"/>
    <col min="20" max="20" width="7.81640625" customWidth="1"/>
    <col min="21" max="21" width="7.26953125" customWidth="1"/>
    <col min="22" max="22" width="7.54296875" customWidth="1"/>
    <col min="23" max="23" width="7.1796875" customWidth="1"/>
    <col min="24" max="24" width="6.54296875" customWidth="1"/>
    <col min="25" max="25" width="7.54296875" customWidth="1"/>
    <col min="26" max="26" width="7" customWidth="1"/>
    <col min="27" max="27" width="7.453125" customWidth="1"/>
    <col min="28" max="28" width="7.7265625" customWidth="1"/>
    <col min="29" max="29" width="7.453125" customWidth="1"/>
    <col min="30" max="30" width="2.7265625" customWidth="1"/>
    <col min="31" max="31" width="1.26953125" customWidth="1"/>
    <col min="32" max="32" width="2.453125" customWidth="1"/>
    <col min="33" max="33" width="34.26953125" customWidth="1"/>
    <col min="34" max="45" width="8.7265625" customWidth="1"/>
  </cols>
  <sheetData>
    <row r="1" spans="1:45" ht="14.5">
      <c r="A1" s="2" t="s">
        <v>2317</v>
      </c>
      <c r="B1" s="2" t="s">
        <v>2318</v>
      </c>
      <c r="C1" s="2" t="s">
        <v>2319</v>
      </c>
      <c r="D1" s="2" t="s">
        <v>2320</v>
      </c>
      <c r="E1" s="2" t="s">
        <v>2321</v>
      </c>
      <c r="F1" s="2" t="s">
        <v>2322</v>
      </c>
      <c r="G1" s="2" t="s">
        <v>2323</v>
      </c>
      <c r="H1" s="2" t="s">
        <v>2324</v>
      </c>
      <c r="I1" s="2" t="s">
        <v>2325</v>
      </c>
      <c r="J1" s="2" t="s">
        <v>2326</v>
      </c>
      <c r="K1" s="2" t="s">
        <v>2327</v>
      </c>
      <c r="L1" s="2" t="s">
        <v>2328</v>
      </c>
      <c r="M1" s="2" t="s">
        <v>2329</v>
      </c>
      <c r="O1" s="20"/>
      <c r="P1" s="2"/>
      <c r="Q1" s="2" t="s">
        <v>2317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E1" s="20"/>
      <c r="AF1" s="2"/>
      <c r="AG1" s="2" t="s">
        <v>2317</v>
      </c>
      <c r="AH1" s="2" t="s">
        <v>26</v>
      </c>
      <c r="AI1" s="2" t="s">
        <v>27</v>
      </c>
      <c r="AJ1" s="2" t="s">
        <v>28</v>
      </c>
      <c r="AK1" s="2" t="s">
        <v>29</v>
      </c>
      <c r="AL1" s="2" t="s">
        <v>30</v>
      </c>
      <c r="AM1" s="2" t="s">
        <v>31</v>
      </c>
      <c r="AN1" s="2" t="s">
        <v>32</v>
      </c>
      <c r="AO1" s="2" t="s">
        <v>33</v>
      </c>
      <c r="AP1" s="2" t="s">
        <v>34</v>
      </c>
      <c r="AQ1" s="2" t="s">
        <v>35</v>
      </c>
      <c r="AR1" s="2" t="s">
        <v>36</v>
      </c>
      <c r="AS1" s="2" t="s">
        <v>37</v>
      </c>
    </row>
    <row r="2" spans="1:45" ht="14.5">
      <c r="A2" s="21" t="s">
        <v>2330</v>
      </c>
      <c r="B2" s="2" t="s">
        <v>1458</v>
      </c>
      <c r="C2" s="2" t="s">
        <v>1458</v>
      </c>
      <c r="D2" s="2" t="s">
        <v>1458</v>
      </c>
      <c r="E2" s="2" t="s">
        <v>1458</v>
      </c>
      <c r="F2" s="2" t="s">
        <v>1458</v>
      </c>
      <c r="G2" s="2" t="s">
        <v>1458</v>
      </c>
      <c r="H2" s="2" t="s">
        <v>1458</v>
      </c>
      <c r="I2" s="2" t="s">
        <v>1458</v>
      </c>
      <c r="J2" s="2">
        <v>1</v>
      </c>
      <c r="K2" s="2">
        <v>1</v>
      </c>
      <c r="L2" s="2">
        <v>1</v>
      </c>
      <c r="M2" s="2" t="s">
        <v>1458</v>
      </c>
      <c r="O2" s="20"/>
      <c r="P2" s="2"/>
      <c r="Q2" s="2" t="s">
        <v>2331</v>
      </c>
      <c r="R2" s="2" t="s">
        <v>1458</v>
      </c>
      <c r="S2" s="2" t="s">
        <v>1458</v>
      </c>
      <c r="T2" s="2" t="s">
        <v>1458</v>
      </c>
      <c r="U2" s="2" t="s">
        <v>1458</v>
      </c>
      <c r="V2" s="2" t="s">
        <v>1458</v>
      </c>
      <c r="W2" s="2">
        <v>1</v>
      </c>
      <c r="X2" s="2" t="s">
        <v>1458</v>
      </c>
      <c r="Y2" s="2" t="s">
        <v>1458</v>
      </c>
      <c r="Z2" s="2" t="s">
        <v>1458</v>
      </c>
      <c r="AA2" s="2" t="s">
        <v>1458</v>
      </c>
      <c r="AB2" s="2" t="s">
        <v>1458</v>
      </c>
      <c r="AC2" s="2" t="s">
        <v>1458</v>
      </c>
      <c r="AE2" s="20"/>
      <c r="AF2" s="2"/>
      <c r="AG2" s="2" t="s">
        <v>1457</v>
      </c>
      <c r="AH2" s="2">
        <v>1</v>
      </c>
      <c r="AI2" s="2" t="s">
        <v>1458</v>
      </c>
      <c r="AJ2" s="2" t="s">
        <v>1458</v>
      </c>
      <c r="AK2" s="2" t="s">
        <v>1458</v>
      </c>
      <c r="AL2" s="2" t="s">
        <v>1458</v>
      </c>
      <c r="AM2" s="2">
        <v>4</v>
      </c>
      <c r="AN2" s="2">
        <v>1</v>
      </c>
      <c r="AO2" s="2">
        <v>2</v>
      </c>
      <c r="AP2" s="2">
        <v>1</v>
      </c>
      <c r="AQ2" s="2" t="s">
        <v>1458</v>
      </c>
      <c r="AR2" s="2" t="s">
        <v>1458</v>
      </c>
      <c r="AS2" s="2" t="s">
        <v>1458</v>
      </c>
    </row>
    <row r="3" spans="1:45" ht="14.5">
      <c r="A3" s="21" t="s">
        <v>2332</v>
      </c>
      <c r="B3" s="2">
        <v>1</v>
      </c>
      <c r="C3" s="2" t="s">
        <v>1458</v>
      </c>
      <c r="D3" s="2" t="s">
        <v>1458</v>
      </c>
      <c r="E3" s="2" t="s">
        <v>1458</v>
      </c>
      <c r="F3" s="2" t="s">
        <v>1458</v>
      </c>
      <c r="G3" s="2">
        <v>1</v>
      </c>
      <c r="H3" s="2">
        <v>2</v>
      </c>
      <c r="I3" s="2" t="s">
        <v>1458</v>
      </c>
      <c r="J3" s="2">
        <v>1</v>
      </c>
      <c r="K3" s="2">
        <v>1</v>
      </c>
      <c r="L3" s="2" t="s">
        <v>1458</v>
      </c>
      <c r="M3" s="2">
        <v>2</v>
      </c>
      <c r="O3" s="20"/>
      <c r="P3" s="2"/>
      <c r="Q3" s="2" t="s">
        <v>1457</v>
      </c>
      <c r="R3" s="2" t="s">
        <v>1458</v>
      </c>
      <c r="S3" s="2" t="s">
        <v>1458</v>
      </c>
      <c r="T3" s="2" t="s">
        <v>1458</v>
      </c>
      <c r="U3" s="2">
        <v>1</v>
      </c>
      <c r="V3" s="2">
        <v>3</v>
      </c>
      <c r="W3" s="2" t="s">
        <v>1458</v>
      </c>
      <c r="X3" s="2">
        <v>5</v>
      </c>
      <c r="Y3" s="2">
        <v>2</v>
      </c>
      <c r="Z3" s="2" t="s">
        <v>1458</v>
      </c>
      <c r="AA3" s="2" t="s">
        <v>1458</v>
      </c>
      <c r="AB3" s="2" t="s">
        <v>1458</v>
      </c>
      <c r="AC3" s="2">
        <v>1</v>
      </c>
      <c r="AE3" s="20"/>
      <c r="AF3" s="2"/>
      <c r="AG3" s="2" t="s">
        <v>1459</v>
      </c>
      <c r="AH3" s="2">
        <v>1</v>
      </c>
      <c r="AI3" s="2" t="s">
        <v>1458</v>
      </c>
      <c r="AJ3" s="2">
        <v>1</v>
      </c>
      <c r="AK3" s="2" t="s">
        <v>1458</v>
      </c>
      <c r="AL3" s="2">
        <v>1</v>
      </c>
      <c r="AM3" s="2">
        <v>1</v>
      </c>
      <c r="AN3" s="2" t="s">
        <v>1458</v>
      </c>
      <c r="AO3" s="2">
        <v>1</v>
      </c>
      <c r="AP3" s="2">
        <v>1</v>
      </c>
      <c r="AQ3" s="2">
        <v>4</v>
      </c>
      <c r="AR3" s="2">
        <v>4</v>
      </c>
      <c r="AS3" s="2">
        <v>7</v>
      </c>
    </row>
    <row r="4" spans="1:45" ht="14.5">
      <c r="A4" s="21" t="s">
        <v>2333</v>
      </c>
      <c r="B4" s="2">
        <v>1</v>
      </c>
      <c r="C4" s="2" t="s">
        <v>1458</v>
      </c>
      <c r="D4" s="2" t="s">
        <v>1458</v>
      </c>
      <c r="E4" s="2" t="s">
        <v>1458</v>
      </c>
      <c r="F4" s="2" t="s">
        <v>1458</v>
      </c>
      <c r="G4" s="2" t="s">
        <v>1458</v>
      </c>
      <c r="H4" s="2" t="s">
        <v>1458</v>
      </c>
      <c r="I4" s="2" t="s">
        <v>1458</v>
      </c>
      <c r="J4" s="2" t="s">
        <v>1458</v>
      </c>
      <c r="K4" s="2" t="s">
        <v>1458</v>
      </c>
      <c r="L4" s="2" t="s">
        <v>1458</v>
      </c>
      <c r="M4" s="2" t="s">
        <v>1458</v>
      </c>
      <c r="O4" s="20"/>
      <c r="P4" s="2"/>
      <c r="Q4" s="2" t="s">
        <v>1459</v>
      </c>
      <c r="R4" s="2">
        <v>1</v>
      </c>
      <c r="S4" s="2" t="s">
        <v>1458</v>
      </c>
      <c r="T4" s="2" t="s">
        <v>1458</v>
      </c>
      <c r="U4" s="2" t="s">
        <v>1458</v>
      </c>
      <c r="V4" s="2">
        <v>2</v>
      </c>
      <c r="W4" s="2" t="s">
        <v>1458</v>
      </c>
      <c r="X4" s="2">
        <v>2</v>
      </c>
      <c r="Y4" s="2">
        <v>2</v>
      </c>
      <c r="Z4" s="2">
        <v>5</v>
      </c>
      <c r="AA4" s="2">
        <v>2</v>
      </c>
      <c r="AB4" s="2">
        <v>1</v>
      </c>
      <c r="AC4" s="2">
        <v>2</v>
      </c>
      <c r="AE4" s="20"/>
      <c r="AF4" s="2"/>
      <c r="AG4" s="2" t="s">
        <v>1634</v>
      </c>
      <c r="AH4" s="2" t="s">
        <v>1458</v>
      </c>
      <c r="AI4" s="2" t="s">
        <v>1458</v>
      </c>
      <c r="AJ4" s="2" t="s">
        <v>1458</v>
      </c>
      <c r="AK4" s="2" t="s">
        <v>1458</v>
      </c>
      <c r="AL4" s="2" t="s">
        <v>1458</v>
      </c>
      <c r="AM4" s="2" t="s">
        <v>1458</v>
      </c>
      <c r="AN4" s="2">
        <v>1</v>
      </c>
      <c r="AO4" s="2" t="s">
        <v>1458</v>
      </c>
      <c r="AP4" s="2" t="s">
        <v>1458</v>
      </c>
      <c r="AQ4" s="2" t="s">
        <v>1458</v>
      </c>
      <c r="AR4" s="2">
        <v>1</v>
      </c>
      <c r="AS4" s="2" t="s">
        <v>1458</v>
      </c>
    </row>
    <row r="5" spans="1:45" ht="14.5">
      <c r="A5" s="21" t="s">
        <v>2334</v>
      </c>
      <c r="B5" s="2" t="s">
        <v>1458</v>
      </c>
      <c r="C5" s="2" t="s">
        <v>1458</v>
      </c>
      <c r="D5" s="2">
        <v>1</v>
      </c>
      <c r="E5" s="2" t="s">
        <v>1458</v>
      </c>
      <c r="F5" s="2" t="s">
        <v>1458</v>
      </c>
      <c r="G5" s="2" t="s">
        <v>1458</v>
      </c>
      <c r="H5" s="2" t="s">
        <v>1458</v>
      </c>
      <c r="I5" s="2" t="s">
        <v>1458</v>
      </c>
      <c r="J5" s="2" t="s">
        <v>1458</v>
      </c>
      <c r="K5" s="2" t="s">
        <v>1458</v>
      </c>
      <c r="L5" s="2" t="s">
        <v>1458</v>
      </c>
      <c r="M5" s="2" t="s">
        <v>1458</v>
      </c>
      <c r="O5" s="20"/>
      <c r="P5" s="2"/>
      <c r="Q5" s="2" t="s">
        <v>1460</v>
      </c>
      <c r="R5" s="2" t="s">
        <v>1458</v>
      </c>
      <c r="S5" s="2" t="s">
        <v>1458</v>
      </c>
      <c r="T5" s="2" t="s">
        <v>1458</v>
      </c>
      <c r="U5" s="2" t="s">
        <v>1458</v>
      </c>
      <c r="V5" s="2" t="s">
        <v>1458</v>
      </c>
      <c r="W5" s="2" t="s">
        <v>1458</v>
      </c>
      <c r="X5" s="2" t="s">
        <v>1458</v>
      </c>
      <c r="Y5" s="2" t="s">
        <v>1458</v>
      </c>
      <c r="Z5" s="2" t="s">
        <v>1458</v>
      </c>
      <c r="AA5" s="2" t="s">
        <v>1458</v>
      </c>
      <c r="AB5" s="2">
        <v>2</v>
      </c>
      <c r="AC5" s="2" t="s">
        <v>1458</v>
      </c>
      <c r="AE5" s="20"/>
      <c r="AF5" s="2"/>
      <c r="AG5" s="2" t="s">
        <v>1460</v>
      </c>
      <c r="AH5" s="2">
        <v>1</v>
      </c>
      <c r="AI5" s="2" t="s">
        <v>1458</v>
      </c>
      <c r="AJ5" s="2">
        <v>3</v>
      </c>
      <c r="AK5" s="2" t="s">
        <v>1458</v>
      </c>
      <c r="AL5" s="2" t="s">
        <v>1458</v>
      </c>
      <c r="AM5" s="2" t="s">
        <v>1458</v>
      </c>
      <c r="AN5" s="2" t="s">
        <v>1458</v>
      </c>
      <c r="AO5" s="2" t="s">
        <v>1458</v>
      </c>
      <c r="AP5" s="2">
        <v>1</v>
      </c>
      <c r="AQ5" s="2">
        <v>1</v>
      </c>
      <c r="AR5" s="2">
        <v>1</v>
      </c>
      <c r="AS5" s="2">
        <v>5</v>
      </c>
    </row>
    <row r="6" spans="1:45" ht="14.5">
      <c r="A6" s="21" t="s">
        <v>2335</v>
      </c>
      <c r="B6" s="2" t="s">
        <v>1458</v>
      </c>
      <c r="C6" s="2" t="s">
        <v>1458</v>
      </c>
      <c r="D6" s="2" t="s">
        <v>1458</v>
      </c>
      <c r="E6" s="2">
        <v>1</v>
      </c>
      <c r="F6" s="2" t="s">
        <v>1458</v>
      </c>
      <c r="G6" s="2" t="s">
        <v>1458</v>
      </c>
      <c r="H6" s="2" t="s">
        <v>1458</v>
      </c>
      <c r="I6" s="2" t="s">
        <v>1458</v>
      </c>
      <c r="J6" s="2" t="s">
        <v>1458</v>
      </c>
      <c r="K6" s="2" t="s">
        <v>1458</v>
      </c>
      <c r="L6" s="2" t="s">
        <v>1458</v>
      </c>
      <c r="M6" s="2" t="s">
        <v>1458</v>
      </c>
      <c r="O6" s="20"/>
      <c r="P6" s="2"/>
      <c r="Q6" s="2" t="s">
        <v>1646</v>
      </c>
      <c r="R6" s="2" t="s">
        <v>1458</v>
      </c>
      <c r="S6" s="2" t="s">
        <v>1458</v>
      </c>
      <c r="T6" s="2" t="s">
        <v>1458</v>
      </c>
      <c r="U6" s="2" t="s">
        <v>1458</v>
      </c>
      <c r="V6" s="2" t="s">
        <v>1458</v>
      </c>
      <c r="W6" s="2" t="s">
        <v>1458</v>
      </c>
      <c r="X6" s="2" t="s">
        <v>1458</v>
      </c>
      <c r="Y6" s="2" t="s">
        <v>1458</v>
      </c>
      <c r="Z6" s="2" t="s">
        <v>1458</v>
      </c>
      <c r="AA6" s="2" t="s">
        <v>1458</v>
      </c>
      <c r="AB6" s="2">
        <v>1</v>
      </c>
      <c r="AC6" s="2" t="s">
        <v>1458</v>
      </c>
      <c r="AE6" s="20"/>
      <c r="AF6" s="2"/>
      <c r="AG6" s="2" t="s">
        <v>1649</v>
      </c>
      <c r="AH6" s="2" t="s">
        <v>1458</v>
      </c>
      <c r="AI6" s="2" t="s">
        <v>1458</v>
      </c>
      <c r="AJ6" s="2">
        <v>1</v>
      </c>
      <c r="AK6" s="2" t="s">
        <v>1458</v>
      </c>
      <c r="AL6" s="2" t="s">
        <v>1458</v>
      </c>
      <c r="AM6" s="2" t="s">
        <v>1458</v>
      </c>
      <c r="AN6" s="2" t="s">
        <v>1458</v>
      </c>
      <c r="AO6" s="2" t="s">
        <v>1458</v>
      </c>
      <c r="AP6" s="2" t="s">
        <v>1458</v>
      </c>
      <c r="AQ6" s="2" t="s">
        <v>1458</v>
      </c>
      <c r="AR6" s="2" t="s">
        <v>1458</v>
      </c>
      <c r="AS6" s="2" t="s">
        <v>1458</v>
      </c>
    </row>
    <row r="7" spans="1:45" ht="14.5">
      <c r="A7" s="21" t="s">
        <v>2336</v>
      </c>
      <c r="B7" s="2" t="s">
        <v>1458</v>
      </c>
      <c r="C7" s="2" t="s">
        <v>1458</v>
      </c>
      <c r="D7" s="2">
        <v>1</v>
      </c>
      <c r="E7" s="2" t="s">
        <v>1458</v>
      </c>
      <c r="F7" s="2" t="s">
        <v>1458</v>
      </c>
      <c r="G7" s="2" t="s">
        <v>1458</v>
      </c>
      <c r="H7" s="2" t="s">
        <v>1458</v>
      </c>
      <c r="I7" s="2" t="s">
        <v>1458</v>
      </c>
      <c r="J7" s="2">
        <v>1</v>
      </c>
      <c r="K7" s="2" t="s">
        <v>1458</v>
      </c>
      <c r="L7" s="2" t="s">
        <v>1458</v>
      </c>
      <c r="M7" s="2" t="s">
        <v>1458</v>
      </c>
      <c r="O7" s="20"/>
      <c r="P7" s="2"/>
      <c r="Q7" s="2" t="s">
        <v>1461</v>
      </c>
      <c r="R7" s="2">
        <v>1</v>
      </c>
      <c r="S7" s="2" t="s">
        <v>1458</v>
      </c>
      <c r="T7" s="2" t="s">
        <v>1458</v>
      </c>
      <c r="U7" s="2">
        <v>1</v>
      </c>
      <c r="V7" s="2" t="s">
        <v>1458</v>
      </c>
      <c r="W7" s="2" t="s">
        <v>1458</v>
      </c>
      <c r="X7" s="2" t="s">
        <v>1458</v>
      </c>
      <c r="Y7" s="2" t="s">
        <v>1458</v>
      </c>
      <c r="Z7" s="2" t="s">
        <v>1458</v>
      </c>
      <c r="AA7" s="2" t="s">
        <v>1458</v>
      </c>
      <c r="AB7" s="2" t="s">
        <v>1458</v>
      </c>
      <c r="AC7" s="2" t="s">
        <v>1458</v>
      </c>
      <c r="AE7" s="20"/>
      <c r="AF7" s="2"/>
      <c r="AG7" s="2" t="s">
        <v>1462</v>
      </c>
      <c r="AH7" s="2">
        <v>2</v>
      </c>
      <c r="AI7" s="2">
        <v>2</v>
      </c>
      <c r="AJ7" s="2">
        <v>1</v>
      </c>
      <c r="AK7" s="2">
        <v>1</v>
      </c>
      <c r="AL7" s="2">
        <v>2</v>
      </c>
      <c r="AM7" s="2">
        <v>1</v>
      </c>
      <c r="AN7" s="2" t="s">
        <v>1458</v>
      </c>
      <c r="AO7" s="2">
        <v>1</v>
      </c>
      <c r="AP7" s="2">
        <v>1</v>
      </c>
      <c r="AQ7" s="2">
        <v>1</v>
      </c>
      <c r="AR7" s="2">
        <v>1</v>
      </c>
      <c r="AS7" s="2" t="s">
        <v>1458</v>
      </c>
    </row>
    <row r="8" spans="1:45" ht="14.5">
      <c r="A8" s="21" t="s">
        <v>2337</v>
      </c>
      <c r="B8" s="2">
        <v>2</v>
      </c>
      <c r="C8" s="2">
        <v>2</v>
      </c>
      <c r="D8" s="2">
        <v>1</v>
      </c>
      <c r="E8" s="2">
        <v>1</v>
      </c>
      <c r="F8" s="2" t="s">
        <v>1458</v>
      </c>
      <c r="G8" s="2" t="s">
        <v>1458</v>
      </c>
      <c r="H8" s="2">
        <v>1</v>
      </c>
      <c r="I8" s="2" t="s">
        <v>1458</v>
      </c>
      <c r="J8" s="2">
        <v>1</v>
      </c>
      <c r="K8" s="2">
        <v>1</v>
      </c>
      <c r="L8" s="2" t="s">
        <v>1458</v>
      </c>
      <c r="M8" s="2">
        <v>1</v>
      </c>
      <c r="O8" s="20"/>
      <c r="P8" s="2"/>
      <c r="Q8" s="2" t="s">
        <v>1462</v>
      </c>
      <c r="R8" s="2">
        <v>3</v>
      </c>
      <c r="S8" s="2">
        <v>2</v>
      </c>
      <c r="T8" s="2" t="s">
        <v>1458</v>
      </c>
      <c r="U8" s="2" t="s">
        <v>1458</v>
      </c>
      <c r="V8" s="2">
        <v>2</v>
      </c>
      <c r="W8" s="2">
        <v>2</v>
      </c>
      <c r="X8" s="2">
        <v>1</v>
      </c>
      <c r="Y8" s="2">
        <v>2</v>
      </c>
      <c r="Z8" s="2">
        <v>1</v>
      </c>
      <c r="AA8" s="2" t="s">
        <v>1458</v>
      </c>
      <c r="AB8" s="2">
        <v>1</v>
      </c>
      <c r="AC8" s="2">
        <v>2</v>
      </c>
      <c r="AE8" s="20"/>
      <c r="AF8" s="2"/>
      <c r="AG8" s="2" t="s">
        <v>1463</v>
      </c>
      <c r="AH8" s="2" t="s">
        <v>1458</v>
      </c>
      <c r="AI8" s="2" t="s">
        <v>1458</v>
      </c>
      <c r="AJ8" s="2" t="s">
        <v>1458</v>
      </c>
      <c r="AK8" s="2" t="s">
        <v>1458</v>
      </c>
      <c r="AL8" s="2" t="s">
        <v>1458</v>
      </c>
      <c r="AM8" s="2" t="s">
        <v>1458</v>
      </c>
      <c r="AN8" s="2" t="s">
        <v>1458</v>
      </c>
      <c r="AO8" s="2" t="s">
        <v>1458</v>
      </c>
      <c r="AP8" s="2" t="s">
        <v>1458</v>
      </c>
      <c r="AQ8" s="2" t="s">
        <v>1458</v>
      </c>
      <c r="AR8" s="2">
        <v>1</v>
      </c>
      <c r="AS8" s="2" t="s">
        <v>1458</v>
      </c>
    </row>
    <row r="9" spans="1:45" ht="14.5">
      <c r="A9" s="21" t="s">
        <v>2338</v>
      </c>
      <c r="B9" s="2" t="s">
        <v>1458</v>
      </c>
      <c r="C9" s="2" t="s">
        <v>1458</v>
      </c>
      <c r="D9" s="2" t="s">
        <v>1458</v>
      </c>
      <c r="E9" s="2" t="s">
        <v>1458</v>
      </c>
      <c r="F9" s="2" t="s">
        <v>1458</v>
      </c>
      <c r="G9" s="2" t="s">
        <v>1458</v>
      </c>
      <c r="H9" s="2" t="s">
        <v>1458</v>
      </c>
      <c r="I9" s="2" t="s">
        <v>1458</v>
      </c>
      <c r="J9" s="2" t="s">
        <v>1458</v>
      </c>
      <c r="K9" s="2" t="s">
        <v>1458</v>
      </c>
      <c r="L9" s="2">
        <v>1</v>
      </c>
      <c r="M9" s="2" t="s">
        <v>1458</v>
      </c>
      <c r="O9" s="20"/>
      <c r="P9" s="2"/>
      <c r="Q9" s="2" t="s">
        <v>1464</v>
      </c>
      <c r="R9" s="2" t="s">
        <v>1458</v>
      </c>
      <c r="S9" s="2" t="s">
        <v>1458</v>
      </c>
      <c r="T9" s="2" t="s">
        <v>1458</v>
      </c>
      <c r="U9" s="2" t="s">
        <v>1458</v>
      </c>
      <c r="V9" s="2" t="s">
        <v>1458</v>
      </c>
      <c r="W9" s="2">
        <v>1</v>
      </c>
      <c r="X9" s="2" t="s">
        <v>1458</v>
      </c>
      <c r="Y9" s="2" t="s">
        <v>1458</v>
      </c>
      <c r="Z9" s="2" t="s">
        <v>1458</v>
      </c>
      <c r="AA9" s="2" t="s">
        <v>1458</v>
      </c>
      <c r="AB9" s="2" t="s">
        <v>1458</v>
      </c>
      <c r="AC9" s="2" t="s">
        <v>1458</v>
      </c>
      <c r="AE9" s="20"/>
      <c r="AF9" s="2"/>
      <c r="AG9" s="2" t="s">
        <v>1652</v>
      </c>
      <c r="AH9" s="2" t="s">
        <v>1458</v>
      </c>
      <c r="AI9" s="2" t="s">
        <v>1458</v>
      </c>
      <c r="AJ9" s="2" t="s">
        <v>1458</v>
      </c>
      <c r="AK9" s="2" t="s">
        <v>1458</v>
      </c>
      <c r="AL9" s="2" t="s">
        <v>1458</v>
      </c>
      <c r="AM9" s="2" t="s">
        <v>1458</v>
      </c>
      <c r="AN9" s="2" t="s">
        <v>1458</v>
      </c>
      <c r="AO9" s="2" t="s">
        <v>1458</v>
      </c>
      <c r="AP9" s="2" t="s">
        <v>1458</v>
      </c>
      <c r="AQ9" s="2" t="s">
        <v>1458</v>
      </c>
      <c r="AR9" s="2" t="s">
        <v>1458</v>
      </c>
      <c r="AS9" s="2">
        <v>1</v>
      </c>
    </row>
    <row r="10" spans="1:45" ht="14.5">
      <c r="A10" s="21" t="s">
        <v>2339</v>
      </c>
      <c r="B10" s="2">
        <v>1</v>
      </c>
      <c r="C10" s="2" t="s">
        <v>1458</v>
      </c>
      <c r="D10" s="2" t="s">
        <v>1458</v>
      </c>
      <c r="E10" s="2" t="s">
        <v>1458</v>
      </c>
      <c r="F10" s="2" t="s">
        <v>1458</v>
      </c>
      <c r="G10" s="2" t="s">
        <v>1458</v>
      </c>
      <c r="H10" s="2" t="s">
        <v>1458</v>
      </c>
      <c r="I10" s="2" t="s">
        <v>1458</v>
      </c>
      <c r="J10" s="2" t="s">
        <v>1458</v>
      </c>
      <c r="K10" s="2" t="s">
        <v>1458</v>
      </c>
      <c r="L10" s="2" t="s">
        <v>1458</v>
      </c>
      <c r="M10" s="2" t="s">
        <v>1458</v>
      </c>
      <c r="O10" s="20"/>
      <c r="P10" s="2"/>
      <c r="Q10" s="2" t="s">
        <v>1465</v>
      </c>
      <c r="R10" s="2" t="s">
        <v>1458</v>
      </c>
      <c r="S10" s="2" t="s">
        <v>1458</v>
      </c>
      <c r="T10" s="2">
        <v>1</v>
      </c>
      <c r="U10" s="2">
        <v>1</v>
      </c>
      <c r="V10" s="2" t="s">
        <v>1458</v>
      </c>
      <c r="W10" s="2" t="s">
        <v>1458</v>
      </c>
      <c r="X10" s="2" t="s">
        <v>1458</v>
      </c>
      <c r="Y10" s="2" t="s">
        <v>1458</v>
      </c>
      <c r="Z10" s="2">
        <v>1</v>
      </c>
      <c r="AA10" s="2" t="s">
        <v>1458</v>
      </c>
      <c r="AB10" s="2" t="s">
        <v>1458</v>
      </c>
      <c r="AC10" s="2" t="s">
        <v>1458</v>
      </c>
      <c r="AE10" s="20"/>
      <c r="AF10" s="2"/>
      <c r="AG10" s="2" t="s">
        <v>1654</v>
      </c>
      <c r="AH10" s="2" t="s">
        <v>1458</v>
      </c>
      <c r="AI10" s="2" t="s">
        <v>1458</v>
      </c>
      <c r="AJ10" s="2" t="s">
        <v>1458</v>
      </c>
      <c r="AK10" s="2" t="s">
        <v>1458</v>
      </c>
      <c r="AL10" s="2" t="s">
        <v>1458</v>
      </c>
      <c r="AM10" s="2" t="s">
        <v>1458</v>
      </c>
      <c r="AN10" s="2" t="s">
        <v>1458</v>
      </c>
      <c r="AO10" s="2">
        <v>1</v>
      </c>
      <c r="AP10" s="2" t="s">
        <v>1458</v>
      </c>
      <c r="AQ10" s="2" t="s">
        <v>1458</v>
      </c>
      <c r="AR10" s="2" t="s">
        <v>1458</v>
      </c>
      <c r="AS10" s="2" t="s">
        <v>1458</v>
      </c>
    </row>
    <row r="11" spans="1:45" ht="14.5">
      <c r="A11" s="21" t="s">
        <v>2340</v>
      </c>
      <c r="B11" s="2">
        <v>1</v>
      </c>
      <c r="C11" s="2" t="s">
        <v>1458</v>
      </c>
      <c r="D11" s="2" t="s">
        <v>1458</v>
      </c>
      <c r="E11" s="2" t="s">
        <v>1458</v>
      </c>
      <c r="F11" s="2" t="s">
        <v>1458</v>
      </c>
      <c r="G11" s="2" t="s">
        <v>1458</v>
      </c>
      <c r="H11" s="2" t="s">
        <v>1458</v>
      </c>
      <c r="I11" s="2" t="s">
        <v>1458</v>
      </c>
      <c r="J11" s="2" t="s">
        <v>1458</v>
      </c>
      <c r="K11" s="2" t="s">
        <v>1458</v>
      </c>
      <c r="L11" s="2" t="s">
        <v>1458</v>
      </c>
      <c r="M11" s="2" t="s">
        <v>1458</v>
      </c>
      <c r="O11" s="20"/>
      <c r="P11" s="2"/>
      <c r="Q11" s="2" t="s">
        <v>1467</v>
      </c>
      <c r="R11" s="2" t="s">
        <v>1458</v>
      </c>
      <c r="S11" s="2" t="s">
        <v>1458</v>
      </c>
      <c r="T11" s="2" t="s">
        <v>1458</v>
      </c>
      <c r="U11" s="2" t="s">
        <v>1458</v>
      </c>
      <c r="V11" s="2">
        <v>1</v>
      </c>
      <c r="W11" s="2" t="s">
        <v>1458</v>
      </c>
      <c r="X11" s="2" t="s">
        <v>1458</v>
      </c>
      <c r="Y11" s="2" t="s">
        <v>1458</v>
      </c>
      <c r="Z11" s="2" t="s">
        <v>1458</v>
      </c>
      <c r="AA11" s="2" t="s">
        <v>1458</v>
      </c>
      <c r="AB11" s="2" t="s">
        <v>1458</v>
      </c>
      <c r="AC11" s="2" t="s">
        <v>1458</v>
      </c>
      <c r="AE11" s="20"/>
      <c r="AF11" s="2"/>
      <c r="AG11" s="2" t="s">
        <v>1465</v>
      </c>
      <c r="AH11" s="2" t="s">
        <v>1458</v>
      </c>
      <c r="AI11" s="2">
        <v>3</v>
      </c>
      <c r="AJ11" s="2">
        <v>1</v>
      </c>
      <c r="AK11" s="2" t="s">
        <v>1458</v>
      </c>
      <c r="AL11" s="2" t="s">
        <v>1458</v>
      </c>
      <c r="AM11" s="2">
        <v>2</v>
      </c>
      <c r="AN11" s="2" t="s">
        <v>1458</v>
      </c>
      <c r="AO11" s="2" t="s">
        <v>1458</v>
      </c>
      <c r="AP11" s="2" t="s">
        <v>1458</v>
      </c>
      <c r="AQ11" s="2" t="s">
        <v>1458</v>
      </c>
      <c r="AR11" s="2" t="s">
        <v>1458</v>
      </c>
      <c r="AS11" s="2">
        <v>2</v>
      </c>
    </row>
    <row r="12" spans="1:45" ht="14.5">
      <c r="A12" s="21" t="s">
        <v>2341</v>
      </c>
      <c r="B12" s="2" t="s">
        <v>1458</v>
      </c>
      <c r="C12" s="2" t="s">
        <v>1458</v>
      </c>
      <c r="D12" s="2">
        <v>1</v>
      </c>
      <c r="E12" s="2" t="s">
        <v>1458</v>
      </c>
      <c r="F12" s="2" t="s">
        <v>1458</v>
      </c>
      <c r="G12" s="2" t="s">
        <v>1458</v>
      </c>
      <c r="H12" s="2" t="s">
        <v>1458</v>
      </c>
      <c r="I12" s="2" t="s">
        <v>1458</v>
      </c>
      <c r="J12" s="2">
        <v>1</v>
      </c>
      <c r="K12" s="2" t="s">
        <v>1458</v>
      </c>
      <c r="L12" s="2" t="s">
        <v>1458</v>
      </c>
      <c r="M12" s="2" t="s">
        <v>1458</v>
      </c>
      <c r="O12" s="20"/>
      <c r="P12" s="2"/>
      <c r="Q12" s="2" t="s">
        <v>1468</v>
      </c>
      <c r="R12" s="2" t="s">
        <v>1458</v>
      </c>
      <c r="S12" s="2" t="s">
        <v>1458</v>
      </c>
      <c r="T12" s="2" t="s">
        <v>1458</v>
      </c>
      <c r="U12" s="2" t="s">
        <v>1458</v>
      </c>
      <c r="V12" s="2" t="s">
        <v>1458</v>
      </c>
      <c r="W12" s="2">
        <v>1</v>
      </c>
      <c r="X12" s="2" t="s">
        <v>1458</v>
      </c>
      <c r="Y12" s="2" t="s">
        <v>1458</v>
      </c>
      <c r="Z12" s="2" t="s">
        <v>1458</v>
      </c>
      <c r="AA12" s="2" t="s">
        <v>1458</v>
      </c>
      <c r="AB12" s="2" t="s">
        <v>1458</v>
      </c>
      <c r="AC12" s="2" t="s">
        <v>1458</v>
      </c>
      <c r="AE12" s="20"/>
      <c r="AF12" s="2"/>
      <c r="AG12" s="2" t="s">
        <v>1659</v>
      </c>
      <c r="AH12" s="2" t="s">
        <v>1458</v>
      </c>
      <c r="AI12" s="2">
        <v>1</v>
      </c>
      <c r="AJ12" s="2" t="s">
        <v>1458</v>
      </c>
      <c r="AK12" s="2" t="s">
        <v>1458</v>
      </c>
      <c r="AL12" s="2" t="s">
        <v>1458</v>
      </c>
      <c r="AM12" s="2" t="s">
        <v>1458</v>
      </c>
      <c r="AN12" s="2" t="s">
        <v>1458</v>
      </c>
      <c r="AO12" s="2" t="s">
        <v>1458</v>
      </c>
      <c r="AP12" s="2" t="s">
        <v>1458</v>
      </c>
      <c r="AQ12" s="2" t="s">
        <v>1458</v>
      </c>
      <c r="AR12" s="2" t="s">
        <v>1458</v>
      </c>
      <c r="AS12" s="2" t="s">
        <v>1458</v>
      </c>
    </row>
    <row r="13" spans="1:45" ht="14.5">
      <c r="A13" s="21" t="s">
        <v>2342</v>
      </c>
      <c r="B13" s="2" t="s">
        <v>1458</v>
      </c>
      <c r="C13" s="2" t="s">
        <v>1458</v>
      </c>
      <c r="D13" s="2" t="s">
        <v>1458</v>
      </c>
      <c r="E13" s="2">
        <v>1</v>
      </c>
      <c r="F13" s="2" t="s">
        <v>1458</v>
      </c>
      <c r="G13" s="2" t="s">
        <v>1458</v>
      </c>
      <c r="H13" s="2" t="s">
        <v>1458</v>
      </c>
      <c r="I13" s="2">
        <v>1</v>
      </c>
      <c r="J13" s="2" t="s">
        <v>1458</v>
      </c>
      <c r="K13" s="2" t="s">
        <v>1458</v>
      </c>
      <c r="L13" s="2" t="s">
        <v>1458</v>
      </c>
      <c r="M13" s="2" t="s">
        <v>1458</v>
      </c>
      <c r="O13" s="20"/>
      <c r="P13" s="2"/>
      <c r="Q13" s="2" t="s">
        <v>1469</v>
      </c>
      <c r="R13" s="2" t="s">
        <v>1458</v>
      </c>
      <c r="S13" s="2" t="s">
        <v>1458</v>
      </c>
      <c r="T13" s="2">
        <v>2</v>
      </c>
      <c r="U13" s="2" t="s">
        <v>1458</v>
      </c>
      <c r="V13" s="2">
        <v>1</v>
      </c>
      <c r="W13" s="2">
        <v>1</v>
      </c>
      <c r="X13" s="2" t="s">
        <v>1458</v>
      </c>
      <c r="Y13" s="2">
        <v>1</v>
      </c>
      <c r="Z13" s="2" t="s">
        <v>1458</v>
      </c>
      <c r="AA13" s="2" t="s">
        <v>1458</v>
      </c>
      <c r="AB13" s="2" t="s">
        <v>1458</v>
      </c>
      <c r="AC13" s="2" t="s">
        <v>1458</v>
      </c>
      <c r="AE13" s="20"/>
      <c r="AF13" s="2"/>
      <c r="AG13" s="2" t="s">
        <v>1466</v>
      </c>
      <c r="AH13" s="2" t="s">
        <v>1458</v>
      </c>
      <c r="AI13" s="2" t="s">
        <v>1458</v>
      </c>
      <c r="AJ13" s="2" t="s">
        <v>1458</v>
      </c>
      <c r="AK13" s="2" t="s">
        <v>1458</v>
      </c>
      <c r="AL13" s="2">
        <v>1</v>
      </c>
      <c r="AM13" s="2">
        <v>1</v>
      </c>
      <c r="AN13" s="2" t="s">
        <v>1458</v>
      </c>
      <c r="AO13" s="2" t="s">
        <v>1458</v>
      </c>
      <c r="AP13" s="2" t="s">
        <v>1458</v>
      </c>
      <c r="AQ13" s="2" t="s">
        <v>1458</v>
      </c>
      <c r="AR13" s="2" t="s">
        <v>1458</v>
      </c>
      <c r="AS13" s="2" t="s">
        <v>1458</v>
      </c>
    </row>
    <row r="14" spans="1:45" ht="14.5">
      <c r="A14" s="21" t="s">
        <v>2343</v>
      </c>
      <c r="B14" s="2" t="s">
        <v>1458</v>
      </c>
      <c r="C14" s="2">
        <v>1</v>
      </c>
      <c r="D14" s="2" t="s">
        <v>1458</v>
      </c>
      <c r="E14" s="2" t="s">
        <v>1458</v>
      </c>
      <c r="F14" s="2" t="s">
        <v>1458</v>
      </c>
      <c r="G14" s="2" t="s">
        <v>1458</v>
      </c>
      <c r="H14" s="2" t="s">
        <v>1458</v>
      </c>
      <c r="I14" s="2" t="s">
        <v>1458</v>
      </c>
      <c r="J14" s="2" t="s">
        <v>1458</v>
      </c>
      <c r="K14" s="2" t="s">
        <v>1458</v>
      </c>
      <c r="L14" s="2" t="s">
        <v>1458</v>
      </c>
      <c r="M14" s="2" t="s">
        <v>1458</v>
      </c>
      <c r="O14" s="20"/>
      <c r="P14" s="2"/>
      <c r="Q14" s="2" t="s">
        <v>1670</v>
      </c>
      <c r="R14" s="2">
        <v>1</v>
      </c>
      <c r="S14" s="2" t="s">
        <v>1458</v>
      </c>
      <c r="T14" s="2" t="s">
        <v>1458</v>
      </c>
      <c r="U14" s="2" t="s">
        <v>1458</v>
      </c>
      <c r="V14" s="2" t="s">
        <v>1458</v>
      </c>
      <c r="W14" s="2" t="s">
        <v>1458</v>
      </c>
      <c r="X14" s="2" t="s">
        <v>1458</v>
      </c>
      <c r="Y14" s="2" t="s">
        <v>1458</v>
      </c>
      <c r="Z14" s="2" t="s">
        <v>1458</v>
      </c>
      <c r="AA14" s="2" t="s">
        <v>1458</v>
      </c>
      <c r="AB14" s="2" t="s">
        <v>1458</v>
      </c>
      <c r="AC14" s="2" t="s">
        <v>1458</v>
      </c>
      <c r="AE14" s="20"/>
      <c r="AF14" s="2"/>
      <c r="AG14" s="2" t="s">
        <v>1467</v>
      </c>
      <c r="AH14" s="2">
        <v>1</v>
      </c>
      <c r="AI14" s="2" t="s">
        <v>1458</v>
      </c>
      <c r="AJ14" s="2" t="s">
        <v>1458</v>
      </c>
      <c r="AK14" s="2" t="s">
        <v>1458</v>
      </c>
      <c r="AL14" s="2" t="s">
        <v>1458</v>
      </c>
      <c r="AM14" s="2" t="s">
        <v>1458</v>
      </c>
      <c r="AN14" s="2" t="s">
        <v>1458</v>
      </c>
      <c r="AO14" s="2" t="s">
        <v>1458</v>
      </c>
      <c r="AP14" s="2" t="s">
        <v>1458</v>
      </c>
      <c r="AQ14" s="2" t="s">
        <v>1458</v>
      </c>
      <c r="AR14" s="2" t="s">
        <v>1458</v>
      </c>
      <c r="AS14" s="2">
        <v>1</v>
      </c>
    </row>
    <row r="15" spans="1:45" ht="14.5">
      <c r="A15" s="21" t="s">
        <v>2344</v>
      </c>
      <c r="B15" s="2" t="s">
        <v>1458</v>
      </c>
      <c r="C15" s="2" t="s">
        <v>1458</v>
      </c>
      <c r="D15" s="2" t="s">
        <v>1458</v>
      </c>
      <c r="E15" s="2" t="s">
        <v>1458</v>
      </c>
      <c r="F15" s="2" t="s">
        <v>1458</v>
      </c>
      <c r="G15" s="2" t="s">
        <v>1458</v>
      </c>
      <c r="H15" s="2">
        <v>1</v>
      </c>
      <c r="I15" s="2" t="s">
        <v>1458</v>
      </c>
      <c r="J15" s="2" t="s">
        <v>1458</v>
      </c>
      <c r="K15" s="2" t="s">
        <v>1458</v>
      </c>
      <c r="L15" s="2" t="s">
        <v>1458</v>
      </c>
      <c r="M15" s="2" t="s">
        <v>1458</v>
      </c>
      <c r="O15" s="20"/>
      <c r="P15" s="2"/>
      <c r="Q15" s="2" t="s">
        <v>1470</v>
      </c>
      <c r="R15" s="2" t="s">
        <v>1458</v>
      </c>
      <c r="S15" s="2">
        <v>1</v>
      </c>
      <c r="T15" s="2" t="s">
        <v>1458</v>
      </c>
      <c r="U15" s="2" t="s">
        <v>1458</v>
      </c>
      <c r="V15" s="2" t="s">
        <v>1458</v>
      </c>
      <c r="W15" s="2" t="s">
        <v>1458</v>
      </c>
      <c r="X15" s="2" t="s">
        <v>1458</v>
      </c>
      <c r="Y15" s="2" t="s">
        <v>1458</v>
      </c>
      <c r="Z15" s="2" t="s">
        <v>1458</v>
      </c>
      <c r="AA15" s="2" t="s">
        <v>1458</v>
      </c>
      <c r="AB15" s="2" t="s">
        <v>1458</v>
      </c>
      <c r="AC15" s="2" t="s">
        <v>1458</v>
      </c>
      <c r="AE15" s="20"/>
      <c r="AF15" s="2"/>
      <c r="AG15" s="2" t="s">
        <v>1469</v>
      </c>
      <c r="AH15" s="2" t="s">
        <v>1458</v>
      </c>
      <c r="AI15" s="2" t="s">
        <v>1458</v>
      </c>
      <c r="AJ15" s="2">
        <v>1</v>
      </c>
      <c r="AK15" s="2" t="s">
        <v>1458</v>
      </c>
      <c r="AL15" s="2" t="s">
        <v>1458</v>
      </c>
      <c r="AM15" s="2" t="s">
        <v>1458</v>
      </c>
      <c r="AN15" s="2" t="s">
        <v>1458</v>
      </c>
      <c r="AO15" s="2">
        <v>2</v>
      </c>
      <c r="AP15" s="2" t="s">
        <v>1458</v>
      </c>
      <c r="AQ15" s="2">
        <v>1</v>
      </c>
      <c r="AR15" s="2" t="s">
        <v>1458</v>
      </c>
      <c r="AS15" s="2" t="s">
        <v>1458</v>
      </c>
    </row>
    <row r="16" spans="1:45" ht="14.5">
      <c r="A16" s="21" t="s">
        <v>2345</v>
      </c>
      <c r="B16" s="2">
        <v>2</v>
      </c>
      <c r="C16" s="2">
        <v>1</v>
      </c>
      <c r="D16" s="2" t="s">
        <v>1458</v>
      </c>
      <c r="E16" s="2">
        <v>2</v>
      </c>
      <c r="F16" s="2">
        <v>1</v>
      </c>
      <c r="G16" s="2" t="s">
        <v>1458</v>
      </c>
      <c r="H16" s="2">
        <v>2</v>
      </c>
      <c r="I16" s="2">
        <v>2</v>
      </c>
      <c r="J16" s="2">
        <v>1</v>
      </c>
      <c r="K16" s="2">
        <v>2</v>
      </c>
      <c r="L16" s="2">
        <v>1</v>
      </c>
      <c r="M16" s="2">
        <v>3</v>
      </c>
      <c r="O16" s="20"/>
      <c r="P16" s="2"/>
      <c r="Q16" s="2" t="s">
        <v>1471</v>
      </c>
      <c r="R16" s="2" t="s">
        <v>1458</v>
      </c>
      <c r="S16" s="2" t="s">
        <v>1458</v>
      </c>
      <c r="T16" s="2" t="s">
        <v>1458</v>
      </c>
      <c r="U16" s="2" t="s">
        <v>1458</v>
      </c>
      <c r="V16" s="2" t="s">
        <v>1458</v>
      </c>
      <c r="W16" s="2" t="s">
        <v>1458</v>
      </c>
      <c r="X16" s="2">
        <v>1</v>
      </c>
      <c r="Y16" s="2" t="s">
        <v>1458</v>
      </c>
      <c r="Z16" s="2" t="s">
        <v>1458</v>
      </c>
      <c r="AA16" s="2" t="s">
        <v>1458</v>
      </c>
      <c r="AB16" s="2" t="s">
        <v>1458</v>
      </c>
      <c r="AC16" s="2" t="s">
        <v>1458</v>
      </c>
      <c r="AE16" s="20"/>
      <c r="AF16" s="2"/>
      <c r="AG16" s="2" t="s">
        <v>1670</v>
      </c>
      <c r="AH16" s="2" t="s">
        <v>1458</v>
      </c>
      <c r="AI16" s="2" t="s">
        <v>1458</v>
      </c>
      <c r="AJ16" s="2" t="s">
        <v>1458</v>
      </c>
      <c r="AK16" s="2" t="s">
        <v>1458</v>
      </c>
      <c r="AL16" s="2" t="s">
        <v>1458</v>
      </c>
      <c r="AM16" s="2" t="s">
        <v>1458</v>
      </c>
      <c r="AN16" s="2" t="s">
        <v>1458</v>
      </c>
      <c r="AO16" s="2" t="s">
        <v>1458</v>
      </c>
      <c r="AP16" s="2" t="s">
        <v>1458</v>
      </c>
      <c r="AQ16" s="2">
        <v>1</v>
      </c>
      <c r="AR16" s="2" t="s">
        <v>1458</v>
      </c>
      <c r="AS16" s="2" t="s">
        <v>1458</v>
      </c>
    </row>
    <row r="17" spans="1:45" ht="14.5">
      <c r="A17" s="21" t="s">
        <v>2346</v>
      </c>
      <c r="B17" s="2" t="s">
        <v>1458</v>
      </c>
      <c r="C17" s="2" t="s">
        <v>1458</v>
      </c>
      <c r="D17" s="2" t="s">
        <v>1458</v>
      </c>
      <c r="E17" s="2" t="s">
        <v>1458</v>
      </c>
      <c r="F17" s="2" t="s">
        <v>1458</v>
      </c>
      <c r="G17" s="2">
        <v>1</v>
      </c>
      <c r="H17" s="2" t="s">
        <v>1458</v>
      </c>
      <c r="I17" s="2">
        <v>1</v>
      </c>
      <c r="J17" s="2" t="s">
        <v>1458</v>
      </c>
      <c r="K17" s="2" t="s">
        <v>1458</v>
      </c>
      <c r="L17" s="2" t="s">
        <v>1458</v>
      </c>
      <c r="M17" s="2">
        <v>1</v>
      </c>
      <c r="O17" s="20"/>
      <c r="P17" s="2"/>
      <c r="Q17" s="2" t="s">
        <v>1472</v>
      </c>
      <c r="R17" s="2">
        <v>1</v>
      </c>
      <c r="S17" s="2" t="s">
        <v>1458</v>
      </c>
      <c r="T17" s="2" t="s">
        <v>1458</v>
      </c>
      <c r="U17" s="2" t="s">
        <v>1458</v>
      </c>
      <c r="V17" s="2">
        <v>1</v>
      </c>
      <c r="W17" s="2" t="s">
        <v>1458</v>
      </c>
      <c r="X17" s="2" t="s">
        <v>1458</v>
      </c>
      <c r="Y17" s="2" t="s">
        <v>1458</v>
      </c>
      <c r="Z17" s="2" t="s">
        <v>1458</v>
      </c>
      <c r="AA17" s="2">
        <v>1</v>
      </c>
      <c r="AB17" s="2" t="s">
        <v>1458</v>
      </c>
      <c r="AC17" s="2" t="s">
        <v>1458</v>
      </c>
      <c r="AE17" s="20"/>
      <c r="AF17" s="2"/>
      <c r="AG17" s="2" t="s">
        <v>1470</v>
      </c>
      <c r="AH17" s="2" t="s">
        <v>1458</v>
      </c>
      <c r="AI17" s="2" t="s">
        <v>1458</v>
      </c>
      <c r="AJ17" s="2" t="s">
        <v>1458</v>
      </c>
      <c r="AK17" s="2" t="s">
        <v>1458</v>
      </c>
      <c r="AL17" s="2" t="s">
        <v>1458</v>
      </c>
      <c r="AM17" s="2" t="s">
        <v>1458</v>
      </c>
      <c r="AN17" s="2">
        <v>1</v>
      </c>
      <c r="AO17" s="2" t="s">
        <v>1458</v>
      </c>
      <c r="AP17" s="2" t="s">
        <v>1458</v>
      </c>
      <c r="AQ17" s="2" t="s">
        <v>1458</v>
      </c>
      <c r="AR17" s="2" t="s">
        <v>1458</v>
      </c>
      <c r="AS17" s="2" t="s">
        <v>1458</v>
      </c>
    </row>
    <row r="18" spans="1:45" ht="14.5">
      <c r="A18" s="21" t="s">
        <v>2347</v>
      </c>
      <c r="B18" s="2">
        <v>1</v>
      </c>
      <c r="C18" s="2" t="s">
        <v>1458</v>
      </c>
      <c r="D18" s="2">
        <v>2</v>
      </c>
      <c r="E18" s="2">
        <v>1</v>
      </c>
      <c r="F18" s="2">
        <v>1</v>
      </c>
      <c r="G18" s="2" t="s">
        <v>1458</v>
      </c>
      <c r="H18" s="2">
        <v>1</v>
      </c>
      <c r="I18" s="2">
        <v>1</v>
      </c>
      <c r="J18" s="2">
        <v>2</v>
      </c>
      <c r="K18" s="2">
        <v>2</v>
      </c>
      <c r="L18" s="2">
        <v>3</v>
      </c>
      <c r="M18" s="2">
        <v>1</v>
      </c>
      <c r="O18" s="20"/>
      <c r="P18" s="2"/>
      <c r="Q18" s="2" t="s">
        <v>1473</v>
      </c>
      <c r="R18" s="2" t="s">
        <v>1458</v>
      </c>
      <c r="S18" s="2" t="s">
        <v>1458</v>
      </c>
      <c r="T18" s="2" t="s">
        <v>1458</v>
      </c>
      <c r="U18" s="2">
        <v>1</v>
      </c>
      <c r="V18" s="2" t="s">
        <v>1458</v>
      </c>
      <c r="W18" s="2" t="s">
        <v>1458</v>
      </c>
      <c r="X18" s="2" t="s">
        <v>1458</v>
      </c>
      <c r="Y18" s="2" t="s">
        <v>1458</v>
      </c>
      <c r="Z18" s="2" t="s">
        <v>1458</v>
      </c>
      <c r="AA18" s="2" t="s">
        <v>1458</v>
      </c>
      <c r="AB18" s="2" t="s">
        <v>1458</v>
      </c>
      <c r="AC18" s="2" t="s">
        <v>1458</v>
      </c>
      <c r="AE18" s="20"/>
      <c r="AF18" s="2"/>
      <c r="AG18" s="2" t="s">
        <v>1673</v>
      </c>
      <c r="AH18" s="2" t="s">
        <v>1458</v>
      </c>
      <c r="AI18" s="2" t="s">
        <v>1458</v>
      </c>
      <c r="AJ18" s="2">
        <v>1</v>
      </c>
      <c r="AK18" s="2" t="s">
        <v>1458</v>
      </c>
      <c r="AL18" s="2" t="s">
        <v>1458</v>
      </c>
      <c r="AM18" s="2" t="s">
        <v>1458</v>
      </c>
      <c r="AN18" s="2" t="s">
        <v>1458</v>
      </c>
      <c r="AO18" s="2" t="s">
        <v>1458</v>
      </c>
      <c r="AP18" s="2" t="s">
        <v>1458</v>
      </c>
      <c r="AQ18" s="2" t="s">
        <v>1458</v>
      </c>
      <c r="AR18" s="2" t="s">
        <v>1458</v>
      </c>
      <c r="AS18" s="2" t="s">
        <v>1458</v>
      </c>
    </row>
    <row r="19" spans="1:45" ht="14.5">
      <c r="A19" s="21" t="s">
        <v>2348</v>
      </c>
      <c r="B19" s="2" t="s">
        <v>1458</v>
      </c>
      <c r="C19" s="2" t="s">
        <v>1458</v>
      </c>
      <c r="D19" s="2" t="s">
        <v>1458</v>
      </c>
      <c r="E19" s="2" t="s">
        <v>1458</v>
      </c>
      <c r="F19" s="2" t="s">
        <v>1458</v>
      </c>
      <c r="G19" s="2" t="s">
        <v>1458</v>
      </c>
      <c r="H19" s="2" t="s">
        <v>1458</v>
      </c>
      <c r="I19" s="2">
        <v>1</v>
      </c>
      <c r="J19" s="2" t="s">
        <v>1458</v>
      </c>
      <c r="K19" s="2" t="s">
        <v>1458</v>
      </c>
      <c r="L19" s="2">
        <v>1</v>
      </c>
      <c r="M19" s="2" t="s">
        <v>1458</v>
      </c>
      <c r="O19" s="20"/>
      <c r="P19" s="2"/>
      <c r="Q19" s="2" t="s">
        <v>1474</v>
      </c>
      <c r="R19" s="2">
        <v>2</v>
      </c>
      <c r="S19" s="2">
        <v>1</v>
      </c>
      <c r="T19" s="2">
        <v>2</v>
      </c>
      <c r="U19" s="2">
        <v>1</v>
      </c>
      <c r="V19" s="2" t="s">
        <v>1458</v>
      </c>
      <c r="W19" s="2">
        <v>3</v>
      </c>
      <c r="X19" s="2">
        <v>2</v>
      </c>
      <c r="Y19" s="2">
        <v>1</v>
      </c>
      <c r="Z19" s="2">
        <v>1</v>
      </c>
      <c r="AA19" s="2">
        <v>1</v>
      </c>
      <c r="AB19" s="2">
        <v>1</v>
      </c>
      <c r="AC19" s="2" t="s">
        <v>1458</v>
      </c>
      <c r="AE19" s="20"/>
      <c r="AF19" s="2"/>
      <c r="AG19" s="2" t="s">
        <v>1676</v>
      </c>
      <c r="AH19" s="2" t="s">
        <v>1458</v>
      </c>
      <c r="AI19" s="2" t="s">
        <v>1458</v>
      </c>
      <c r="AJ19" s="2" t="s">
        <v>1458</v>
      </c>
      <c r="AK19" s="2">
        <v>1</v>
      </c>
      <c r="AL19" s="2" t="s">
        <v>1458</v>
      </c>
      <c r="AM19" s="2" t="s">
        <v>1458</v>
      </c>
      <c r="AN19" s="2" t="s">
        <v>1458</v>
      </c>
      <c r="AO19" s="2">
        <v>1</v>
      </c>
      <c r="AP19" s="2" t="s">
        <v>1458</v>
      </c>
      <c r="AQ19" s="2" t="s">
        <v>1458</v>
      </c>
      <c r="AR19" s="2" t="s">
        <v>1458</v>
      </c>
      <c r="AS19" s="2" t="s">
        <v>1458</v>
      </c>
    </row>
    <row r="20" spans="1:45" ht="14.5">
      <c r="A20" s="21" t="s">
        <v>2349</v>
      </c>
      <c r="B20" s="2" t="s">
        <v>1458</v>
      </c>
      <c r="C20" s="2">
        <v>1</v>
      </c>
      <c r="D20" s="2" t="s">
        <v>1458</v>
      </c>
      <c r="E20" s="2" t="s">
        <v>1458</v>
      </c>
      <c r="F20" s="2" t="s">
        <v>1458</v>
      </c>
      <c r="G20" s="2" t="s">
        <v>1458</v>
      </c>
      <c r="H20" s="2" t="s">
        <v>1458</v>
      </c>
      <c r="I20" s="2" t="s">
        <v>1458</v>
      </c>
      <c r="J20" s="2" t="s">
        <v>1458</v>
      </c>
      <c r="K20" s="2" t="s">
        <v>1458</v>
      </c>
      <c r="L20" s="2" t="s">
        <v>1458</v>
      </c>
      <c r="M20" s="2" t="s">
        <v>1458</v>
      </c>
      <c r="O20" s="20"/>
      <c r="P20" s="2"/>
      <c r="Q20" s="2" t="s">
        <v>1475</v>
      </c>
      <c r="R20" s="2">
        <v>1</v>
      </c>
      <c r="S20" s="2" t="s">
        <v>1458</v>
      </c>
      <c r="T20" s="2" t="s">
        <v>1458</v>
      </c>
      <c r="U20" s="2" t="s">
        <v>1458</v>
      </c>
      <c r="V20" s="2">
        <v>1</v>
      </c>
      <c r="W20" s="2" t="s">
        <v>1458</v>
      </c>
      <c r="X20" s="2" t="s">
        <v>1458</v>
      </c>
      <c r="Y20" s="2" t="s">
        <v>1458</v>
      </c>
      <c r="Z20" s="2">
        <v>1</v>
      </c>
      <c r="AA20" s="2">
        <v>1</v>
      </c>
      <c r="AB20" s="2">
        <v>1</v>
      </c>
      <c r="AC20" s="2" t="s">
        <v>1458</v>
      </c>
      <c r="AE20" s="20"/>
      <c r="AF20" s="2"/>
      <c r="AG20" s="2" t="s">
        <v>1472</v>
      </c>
      <c r="AH20" s="2" t="s">
        <v>1458</v>
      </c>
      <c r="AI20" s="2">
        <v>1</v>
      </c>
      <c r="AJ20" s="2" t="s">
        <v>1458</v>
      </c>
      <c r="AK20" s="2" t="s">
        <v>1458</v>
      </c>
      <c r="AL20" s="2" t="s">
        <v>1458</v>
      </c>
      <c r="AM20" s="2">
        <v>1</v>
      </c>
      <c r="AN20" s="2" t="s">
        <v>1458</v>
      </c>
      <c r="AO20" s="2" t="s">
        <v>1458</v>
      </c>
      <c r="AP20" s="2" t="s">
        <v>1458</v>
      </c>
      <c r="AQ20" s="2">
        <v>2</v>
      </c>
      <c r="AR20" s="2" t="s">
        <v>1458</v>
      </c>
      <c r="AS20" s="2" t="s">
        <v>1458</v>
      </c>
    </row>
    <row r="21" spans="1:45" ht="15.75" customHeight="1">
      <c r="A21" s="21" t="s">
        <v>2350</v>
      </c>
      <c r="B21" s="2">
        <v>1</v>
      </c>
      <c r="C21" s="2" t="s">
        <v>1458</v>
      </c>
      <c r="D21" s="2" t="s">
        <v>1458</v>
      </c>
      <c r="E21" s="2">
        <v>1</v>
      </c>
      <c r="F21" s="2" t="s">
        <v>1458</v>
      </c>
      <c r="G21" s="2" t="s">
        <v>1458</v>
      </c>
      <c r="H21" s="2" t="s">
        <v>1458</v>
      </c>
      <c r="I21" s="2" t="s">
        <v>1458</v>
      </c>
      <c r="J21" s="2">
        <v>1</v>
      </c>
      <c r="K21" s="2">
        <v>1</v>
      </c>
      <c r="L21" s="2" t="s">
        <v>1458</v>
      </c>
      <c r="M21" s="2" t="s">
        <v>1458</v>
      </c>
      <c r="O21" s="20"/>
      <c r="P21" s="2"/>
      <c r="Q21" s="2" t="s">
        <v>1476</v>
      </c>
      <c r="R21" s="2" t="s">
        <v>1458</v>
      </c>
      <c r="S21" s="2" t="s">
        <v>1458</v>
      </c>
      <c r="T21" s="2" t="s">
        <v>1458</v>
      </c>
      <c r="U21" s="2" t="s">
        <v>1458</v>
      </c>
      <c r="V21" s="2" t="s">
        <v>1458</v>
      </c>
      <c r="W21" s="2" t="s">
        <v>1458</v>
      </c>
      <c r="X21" s="2" t="s">
        <v>1458</v>
      </c>
      <c r="Y21" s="2" t="s">
        <v>1458</v>
      </c>
      <c r="Z21" s="2" t="s">
        <v>1458</v>
      </c>
      <c r="AA21" s="2" t="s">
        <v>1458</v>
      </c>
      <c r="AB21" s="2">
        <v>2</v>
      </c>
      <c r="AC21" s="2" t="s">
        <v>1458</v>
      </c>
      <c r="AE21" s="20"/>
      <c r="AF21" s="2"/>
      <c r="AG21" s="2" t="s">
        <v>1474</v>
      </c>
      <c r="AH21" s="2" t="s">
        <v>1458</v>
      </c>
      <c r="AI21" s="2">
        <v>2</v>
      </c>
      <c r="AJ21" s="2">
        <v>1</v>
      </c>
      <c r="AK21" s="2" t="s">
        <v>1458</v>
      </c>
      <c r="AL21" s="2">
        <v>1</v>
      </c>
      <c r="AM21" s="2" t="s">
        <v>1458</v>
      </c>
      <c r="AN21" s="2">
        <v>1</v>
      </c>
      <c r="AO21" s="2">
        <v>1</v>
      </c>
      <c r="AP21" s="2">
        <v>2</v>
      </c>
      <c r="AQ21" s="2" t="s">
        <v>1458</v>
      </c>
      <c r="AR21" s="2" t="s">
        <v>1458</v>
      </c>
      <c r="AS21" s="2">
        <v>1</v>
      </c>
    </row>
    <row r="22" spans="1:45" ht="15.75" customHeight="1">
      <c r="A22" s="21" t="s">
        <v>2351</v>
      </c>
      <c r="B22" s="2" t="s">
        <v>1458</v>
      </c>
      <c r="C22" s="2" t="s">
        <v>1458</v>
      </c>
      <c r="D22" s="2">
        <v>1</v>
      </c>
      <c r="E22" s="2" t="s">
        <v>1458</v>
      </c>
      <c r="F22" s="2" t="s">
        <v>1458</v>
      </c>
      <c r="G22" s="2" t="s">
        <v>1458</v>
      </c>
      <c r="H22" s="2" t="s">
        <v>1458</v>
      </c>
      <c r="I22" s="2" t="s">
        <v>1458</v>
      </c>
      <c r="J22" s="2" t="s">
        <v>1458</v>
      </c>
      <c r="K22" s="2" t="s">
        <v>1458</v>
      </c>
      <c r="L22" s="2" t="s">
        <v>1458</v>
      </c>
      <c r="M22" s="2" t="s">
        <v>1458</v>
      </c>
      <c r="O22" s="20"/>
      <c r="P22" s="2"/>
      <c r="Q22" s="2" t="s">
        <v>1682</v>
      </c>
      <c r="R22" s="2" t="s">
        <v>1458</v>
      </c>
      <c r="S22" s="2" t="s">
        <v>1458</v>
      </c>
      <c r="T22" s="2" t="s">
        <v>1458</v>
      </c>
      <c r="U22" s="2" t="s">
        <v>1458</v>
      </c>
      <c r="V22" s="2">
        <v>1</v>
      </c>
      <c r="W22" s="2" t="s">
        <v>1458</v>
      </c>
      <c r="X22" s="2" t="s">
        <v>1458</v>
      </c>
      <c r="Y22" s="2" t="s">
        <v>1458</v>
      </c>
      <c r="Z22" s="2" t="s">
        <v>1458</v>
      </c>
      <c r="AA22" s="2" t="s">
        <v>1458</v>
      </c>
      <c r="AB22" s="2" t="s">
        <v>1458</v>
      </c>
      <c r="AC22" s="2" t="s">
        <v>1458</v>
      </c>
      <c r="AE22" s="20"/>
      <c r="AF22" s="2"/>
      <c r="AG22" s="2" t="s">
        <v>1475</v>
      </c>
      <c r="AH22" s="2" t="s">
        <v>1458</v>
      </c>
      <c r="AI22" s="2" t="s">
        <v>1458</v>
      </c>
      <c r="AJ22" s="2" t="s">
        <v>1458</v>
      </c>
      <c r="AK22" s="2" t="s">
        <v>1458</v>
      </c>
      <c r="AL22" s="2" t="s">
        <v>1458</v>
      </c>
      <c r="AM22" s="2" t="s">
        <v>1458</v>
      </c>
      <c r="AN22" s="2">
        <v>1</v>
      </c>
      <c r="AO22" s="2" t="s">
        <v>1458</v>
      </c>
      <c r="AP22" s="2" t="s">
        <v>1458</v>
      </c>
      <c r="AQ22" s="2" t="s">
        <v>1458</v>
      </c>
      <c r="AR22" s="2" t="s">
        <v>1458</v>
      </c>
      <c r="AS22" s="2" t="s">
        <v>1458</v>
      </c>
    </row>
    <row r="23" spans="1:45" ht="15.75" customHeight="1">
      <c r="A23" s="21" t="s">
        <v>2352</v>
      </c>
      <c r="B23" s="2" t="s">
        <v>1458</v>
      </c>
      <c r="C23" s="2" t="s">
        <v>1458</v>
      </c>
      <c r="D23" s="2" t="s">
        <v>1458</v>
      </c>
      <c r="E23" s="2" t="s">
        <v>1458</v>
      </c>
      <c r="F23" s="2" t="s">
        <v>1458</v>
      </c>
      <c r="G23" s="2" t="s">
        <v>1458</v>
      </c>
      <c r="H23" s="2" t="s">
        <v>1458</v>
      </c>
      <c r="I23" s="2" t="s">
        <v>1458</v>
      </c>
      <c r="J23" s="2" t="s">
        <v>1458</v>
      </c>
      <c r="K23" s="2" t="s">
        <v>1458</v>
      </c>
      <c r="L23" s="2">
        <v>1</v>
      </c>
      <c r="M23" s="2" t="s">
        <v>1458</v>
      </c>
      <c r="O23" s="20"/>
      <c r="P23" s="2"/>
      <c r="Q23" s="2" t="s">
        <v>1477</v>
      </c>
      <c r="R23" s="2" t="s">
        <v>1458</v>
      </c>
      <c r="S23" s="2" t="s">
        <v>1458</v>
      </c>
      <c r="T23" s="2" t="s">
        <v>1458</v>
      </c>
      <c r="U23" s="2" t="s">
        <v>1458</v>
      </c>
      <c r="V23" s="2" t="s">
        <v>1458</v>
      </c>
      <c r="W23" s="2" t="s">
        <v>1458</v>
      </c>
      <c r="X23" s="2" t="s">
        <v>1458</v>
      </c>
      <c r="Y23" s="2" t="s">
        <v>1458</v>
      </c>
      <c r="Z23" s="2" t="s">
        <v>1458</v>
      </c>
      <c r="AA23" s="2" t="s">
        <v>1458</v>
      </c>
      <c r="AB23" s="2" t="s">
        <v>1458</v>
      </c>
      <c r="AC23" s="2">
        <v>1</v>
      </c>
      <c r="AE23" s="20"/>
      <c r="AF23" s="2"/>
      <c r="AG23" s="2" t="s">
        <v>1476</v>
      </c>
      <c r="AH23" s="2">
        <v>1</v>
      </c>
      <c r="AI23" s="2" t="s">
        <v>1458</v>
      </c>
      <c r="AJ23" s="2" t="s">
        <v>1458</v>
      </c>
      <c r="AK23" s="2" t="s">
        <v>1458</v>
      </c>
      <c r="AL23" s="2" t="s">
        <v>1458</v>
      </c>
      <c r="AM23" s="2" t="s">
        <v>1458</v>
      </c>
      <c r="AN23" s="2" t="s">
        <v>1458</v>
      </c>
      <c r="AO23" s="2" t="s">
        <v>1458</v>
      </c>
      <c r="AP23" s="2" t="s">
        <v>1458</v>
      </c>
      <c r="AQ23" s="2">
        <v>1</v>
      </c>
      <c r="AR23" s="2" t="s">
        <v>1458</v>
      </c>
      <c r="AS23" s="2" t="s">
        <v>1458</v>
      </c>
    </row>
    <row r="24" spans="1:45" ht="15.75" customHeight="1">
      <c r="A24" s="21" t="s">
        <v>2353</v>
      </c>
      <c r="B24" s="2" t="s">
        <v>1458</v>
      </c>
      <c r="C24" s="2" t="s">
        <v>1458</v>
      </c>
      <c r="D24" s="2" t="s">
        <v>1458</v>
      </c>
      <c r="E24" s="2" t="s">
        <v>1458</v>
      </c>
      <c r="F24" s="2" t="s">
        <v>1458</v>
      </c>
      <c r="G24" s="2" t="s">
        <v>1458</v>
      </c>
      <c r="H24" s="2" t="s">
        <v>1458</v>
      </c>
      <c r="I24" s="2">
        <v>1</v>
      </c>
      <c r="J24" s="2" t="s">
        <v>1458</v>
      </c>
      <c r="K24" s="2" t="s">
        <v>1458</v>
      </c>
      <c r="L24" s="2" t="s">
        <v>1458</v>
      </c>
      <c r="M24" s="2" t="s">
        <v>1458</v>
      </c>
      <c r="O24" s="20"/>
      <c r="P24" s="2"/>
      <c r="Q24" s="2" t="s">
        <v>1478</v>
      </c>
      <c r="R24" s="2" t="s">
        <v>1458</v>
      </c>
      <c r="S24" s="2" t="s">
        <v>1458</v>
      </c>
      <c r="T24" s="2" t="s">
        <v>1458</v>
      </c>
      <c r="U24" s="2" t="s">
        <v>1458</v>
      </c>
      <c r="V24" s="2" t="s">
        <v>1458</v>
      </c>
      <c r="W24" s="2">
        <v>1</v>
      </c>
      <c r="X24" s="2">
        <v>1</v>
      </c>
      <c r="Y24" s="2" t="s">
        <v>1458</v>
      </c>
      <c r="Z24" s="2" t="s">
        <v>1458</v>
      </c>
      <c r="AA24" s="2" t="s">
        <v>1458</v>
      </c>
      <c r="AB24" s="2" t="s">
        <v>1458</v>
      </c>
      <c r="AC24" s="2" t="s">
        <v>1458</v>
      </c>
      <c r="AE24" s="20"/>
      <c r="AF24" s="2"/>
      <c r="AG24" s="2" t="s">
        <v>1477</v>
      </c>
      <c r="AH24" s="2" t="s">
        <v>1458</v>
      </c>
      <c r="AI24" s="2" t="s">
        <v>1458</v>
      </c>
      <c r="AJ24" s="2">
        <v>1</v>
      </c>
      <c r="AK24" s="2" t="s">
        <v>1458</v>
      </c>
      <c r="AL24" s="2" t="s">
        <v>1458</v>
      </c>
      <c r="AM24" s="2" t="s">
        <v>1458</v>
      </c>
      <c r="AN24" s="2" t="s">
        <v>1458</v>
      </c>
      <c r="AO24" s="2" t="s">
        <v>1458</v>
      </c>
      <c r="AP24" s="2" t="s">
        <v>1458</v>
      </c>
      <c r="AQ24" s="2" t="s">
        <v>1458</v>
      </c>
      <c r="AR24" s="2" t="s">
        <v>1458</v>
      </c>
      <c r="AS24" s="2" t="s">
        <v>1458</v>
      </c>
    </row>
    <row r="25" spans="1:45" ht="15.75" customHeight="1">
      <c r="A25" s="21" t="s">
        <v>2354</v>
      </c>
      <c r="B25" s="2" t="s">
        <v>1458</v>
      </c>
      <c r="C25" s="2" t="s">
        <v>1458</v>
      </c>
      <c r="D25" s="2" t="s">
        <v>1458</v>
      </c>
      <c r="E25" s="2">
        <v>1</v>
      </c>
      <c r="F25" s="2">
        <v>1</v>
      </c>
      <c r="G25" s="2" t="s">
        <v>1458</v>
      </c>
      <c r="H25" s="2" t="s">
        <v>1458</v>
      </c>
      <c r="I25" s="2" t="s">
        <v>1458</v>
      </c>
      <c r="J25" s="2" t="s">
        <v>1458</v>
      </c>
      <c r="K25" s="2" t="s">
        <v>1458</v>
      </c>
      <c r="L25" s="2" t="s">
        <v>1458</v>
      </c>
      <c r="M25" s="2" t="s">
        <v>1458</v>
      </c>
      <c r="O25" s="20"/>
      <c r="P25" s="2"/>
      <c r="Q25" s="2" t="s">
        <v>1480</v>
      </c>
      <c r="R25" s="2" t="s">
        <v>1458</v>
      </c>
      <c r="S25" s="2" t="s">
        <v>1458</v>
      </c>
      <c r="T25" s="2">
        <v>1</v>
      </c>
      <c r="U25" s="2">
        <v>6</v>
      </c>
      <c r="V25" s="2">
        <v>8</v>
      </c>
      <c r="W25" s="2">
        <v>7</v>
      </c>
      <c r="X25" s="2" t="s">
        <v>1458</v>
      </c>
      <c r="Y25" s="2">
        <v>1</v>
      </c>
      <c r="Z25" s="2">
        <v>1</v>
      </c>
      <c r="AA25" s="2" t="s">
        <v>1458</v>
      </c>
      <c r="AB25" s="2" t="s">
        <v>1458</v>
      </c>
      <c r="AC25" s="2">
        <v>1</v>
      </c>
      <c r="AE25" s="20"/>
      <c r="AF25" s="2"/>
      <c r="AG25" s="2" t="s">
        <v>1478</v>
      </c>
      <c r="AH25" s="2" t="s">
        <v>1458</v>
      </c>
      <c r="AI25" s="2">
        <v>1</v>
      </c>
      <c r="AJ25" s="2" t="s">
        <v>1458</v>
      </c>
      <c r="AK25" s="2" t="s">
        <v>1458</v>
      </c>
      <c r="AL25" s="2" t="s">
        <v>1458</v>
      </c>
      <c r="AM25" s="2" t="s">
        <v>1458</v>
      </c>
      <c r="AN25" s="2" t="s">
        <v>1458</v>
      </c>
      <c r="AO25" s="2" t="s">
        <v>1458</v>
      </c>
      <c r="AP25" s="2" t="s">
        <v>1458</v>
      </c>
      <c r="AQ25" s="2" t="s">
        <v>1458</v>
      </c>
      <c r="AR25" s="2" t="s">
        <v>1458</v>
      </c>
      <c r="AS25" s="2" t="s">
        <v>1458</v>
      </c>
    </row>
    <row r="26" spans="1:45" ht="15.75" customHeight="1">
      <c r="A26" s="21" t="s">
        <v>2355</v>
      </c>
      <c r="B26" s="2" t="s">
        <v>1458</v>
      </c>
      <c r="C26" s="2" t="s">
        <v>1458</v>
      </c>
      <c r="D26" s="2" t="s">
        <v>1458</v>
      </c>
      <c r="E26" s="2" t="s">
        <v>1458</v>
      </c>
      <c r="F26" s="2" t="s">
        <v>1458</v>
      </c>
      <c r="G26" s="2" t="s">
        <v>1458</v>
      </c>
      <c r="H26" s="2" t="s">
        <v>1458</v>
      </c>
      <c r="I26" s="2" t="s">
        <v>1458</v>
      </c>
      <c r="J26" s="2" t="s">
        <v>1458</v>
      </c>
      <c r="K26" s="2" t="s">
        <v>1458</v>
      </c>
      <c r="L26" s="2">
        <v>1</v>
      </c>
      <c r="M26" s="2" t="s">
        <v>1458</v>
      </c>
      <c r="O26" s="20"/>
      <c r="P26" s="2"/>
      <c r="Q26" s="2" t="s">
        <v>1484</v>
      </c>
      <c r="R26" s="2" t="s">
        <v>1458</v>
      </c>
      <c r="S26" s="2" t="s">
        <v>1458</v>
      </c>
      <c r="T26" s="2" t="s">
        <v>1458</v>
      </c>
      <c r="U26" s="2" t="s">
        <v>1458</v>
      </c>
      <c r="V26" s="2" t="s">
        <v>1458</v>
      </c>
      <c r="W26" s="2" t="s">
        <v>1458</v>
      </c>
      <c r="X26" s="2" t="s">
        <v>1458</v>
      </c>
      <c r="Y26" s="2" t="s">
        <v>1458</v>
      </c>
      <c r="Z26" s="2" t="s">
        <v>1458</v>
      </c>
      <c r="AA26" s="2">
        <v>1</v>
      </c>
      <c r="AB26" s="2" t="s">
        <v>1458</v>
      </c>
      <c r="AC26" s="2" t="s">
        <v>1458</v>
      </c>
      <c r="AE26" s="20"/>
      <c r="AF26" s="2"/>
      <c r="AG26" s="2" t="s">
        <v>1480</v>
      </c>
      <c r="AH26" s="2" t="s">
        <v>1458</v>
      </c>
      <c r="AI26" s="2" t="s">
        <v>1458</v>
      </c>
      <c r="AJ26" s="2" t="s">
        <v>1458</v>
      </c>
      <c r="AK26" s="2">
        <v>2</v>
      </c>
      <c r="AL26" s="2" t="s">
        <v>1458</v>
      </c>
      <c r="AM26" s="2">
        <v>1</v>
      </c>
      <c r="AN26" s="2" t="s">
        <v>1458</v>
      </c>
      <c r="AO26" s="2">
        <v>1</v>
      </c>
      <c r="AP26" s="2" t="s">
        <v>1458</v>
      </c>
      <c r="AQ26" s="2" t="s">
        <v>1458</v>
      </c>
      <c r="AR26" s="2">
        <v>2</v>
      </c>
      <c r="AS26" s="2">
        <v>1</v>
      </c>
    </row>
    <row r="27" spans="1:45" ht="15.75" customHeight="1">
      <c r="A27" s="21" t="s">
        <v>2356</v>
      </c>
      <c r="B27" s="2" t="s">
        <v>1458</v>
      </c>
      <c r="C27" s="2" t="s">
        <v>1458</v>
      </c>
      <c r="D27" s="2" t="s">
        <v>1458</v>
      </c>
      <c r="E27" s="2" t="s">
        <v>1458</v>
      </c>
      <c r="F27" s="2" t="s">
        <v>1458</v>
      </c>
      <c r="G27" s="2">
        <v>1</v>
      </c>
      <c r="H27" s="2" t="s">
        <v>1458</v>
      </c>
      <c r="I27" s="2" t="s">
        <v>1458</v>
      </c>
      <c r="J27" s="2" t="s">
        <v>1458</v>
      </c>
      <c r="K27" s="2" t="s">
        <v>1458</v>
      </c>
      <c r="L27" s="2" t="s">
        <v>1458</v>
      </c>
      <c r="M27" s="2" t="s">
        <v>1458</v>
      </c>
      <c r="O27" s="20"/>
      <c r="P27" s="2"/>
      <c r="Q27" s="2" t="s">
        <v>1734</v>
      </c>
      <c r="R27" s="2" t="s">
        <v>1458</v>
      </c>
      <c r="S27" s="2" t="s">
        <v>1458</v>
      </c>
      <c r="T27" s="2" t="s">
        <v>1458</v>
      </c>
      <c r="U27" s="2" t="s">
        <v>1458</v>
      </c>
      <c r="V27" s="2" t="s">
        <v>1458</v>
      </c>
      <c r="W27" s="2">
        <v>1</v>
      </c>
      <c r="X27" s="2">
        <v>1</v>
      </c>
      <c r="Y27" s="2" t="s">
        <v>1458</v>
      </c>
      <c r="Z27" s="2" t="s">
        <v>1458</v>
      </c>
      <c r="AA27" s="2" t="s">
        <v>1458</v>
      </c>
      <c r="AB27" s="2" t="s">
        <v>1458</v>
      </c>
      <c r="AC27" s="2" t="s">
        <v>1458</v>
      </c>
      <c r="AE27" s="20"/>
      <c r="AF27" s="2"/>
      <c r="AG27" s="2" t="s">
        <v>1482</v>
      </c>
      <c r="AH27" s="2" t="s">
        <v>1458</v>
      </c>
      <c r="AI27" s="2">
        <v>13</v>
      </c>
      <c r="AJ27" s="2">
        <v>8</v>
      </c>
      <c r="AK27" s="2">
        <v>9</v>
      </c>
      <c r="AL27" s="2">
        <v>12</v>
      </c>
      <c r="AM27" s="2" t="s">
        <v>1458</v>
      </c>
      <c r="AN27" s="2" t="s">
        <v>1458</v>
      </c>
      <c r="AO27" s="2">
        <v>1</v>
      </c>
      <c r="AP27" s="2">
        <v>1</v>
      </c>
      <c r="AQ27" s="2">
        <v>1</v>
      </c>
      <c r="AR27" s="2" t="s">
        <v>1458</v>
      </c>
      <c r="AS27" s="2">
        <v>1</v>
      </c>
    </row>
    <row r="28" spans="1:45" ht="15.75" customHeight="1">
      <c r="A28" s="21" t="s">
        <v>2357</v>
      </c>
      <c r="B28" s="2" t="s">
        <v>1458</v>
      </c>
      <c r="C28" s="2" t="s">
        <v>1458</v>
      </c>
      <c r="D28" s="2" t="s">
        <v>1458</v>
      </c>
      <c r="E28" s="2" t="s">
        <v>1458</v>
      </c>
      <c r="F28" s="2" t="s">
        <v>1458</v>
      </c>
      <c r="G28" s="2">
        <v>1</v>
      </c>
      <c r="H28" s="2" t="s">
        <v>1458</v>
      </c>
      <c r="I28" s="2" t="s">
        <v>1458</v>
      </c>
      <c r="J28" s="2" t="s">
        <v>1458</v>
      </c>
      <c r="K28" s="2" t="s">
        <v>1458</v>
      </c>
      <c r="L28" s="2" t="s">
        <v>1458</v>
      </c>
      <c r="M28" s="2" t="s">
        <v>1458</v>
      </c>
      <c r="O28" s="20"/>
      <c r="P28" s="2"/>
      <c r="Q28" s="2" t="s">
        <v>1486</v>
      </c>
      <c r="R28" s="2" t="s">
        <v>1458</v>
      </c>
      <c r="S28" s="2" t="s">
        <v>1458</v>
      </c>
      <c r="T28" s="2" t="s">
        <v>1458</v>
      </c>
      <c r="U28" s="2" t="s">
        <v>1458</v>
      </c>
      <c r="V28" s="2" t="s">
        <v>1458</v>
      </c>
      <c r="W28" s="2" t="s">
        <v>1458</v>
      </c>
      <c r="X28" s="2" t="s">
        <v>1458</v>
      </c>
      <c r="Y28" s="2" t="s">
        <v>1458</v>
      </c>
      <c r="Z28" s="2">
        <v>5</v>
      </c>
      <c r="AA28" s="2">
        <v>5</v>
      </c>
      <c r="AB28" s="2" t="s">
        <v>1458</v>
      </c>
      <c r="AC28" s="2">
        <v>1</v>
      </c>
      <c r="AE28" s="20"/>
      <c r="AF28" s="2"/>
      <c r="AG28" s="2" t="s">
        <v>1698</v>
      </c>
      <c r="AH28" s="2" t="s">
        <v>1458</v>
      </c>
      <c r="AI28" s="2" t="s">
        <v>1458</v>
      </c>
      <c r="AJ28" s="2" t="s">
        <v>1458</v>
      </c>
      <c r="AK28" s="2" t="s">
        <v>1458</v>
      </c>
      <c r="AL28" s="2" t="s">
        <v>1458</v>
      </c>
      <c r="AM28" s="2" t="s">
        <v>1458</v>
      </c>
      <c r="AN28" s="2" t="s">
        <v>1458</v>
      </c>
      <c r="AO28" s="2" t="s">
        <v>1458</v>
      </c>
      <c r="AP28" s="2" t="s">
        <v>1458</v>
      </c>
      <c r="AQ28" s="2">
        <v>1</v>
      </c>
      <c r="AR28" s="2" t="s">
        <v>1458</v>
      </c>
      <c r="AS28" s="2" t="s">
        <v>1458</v>
      </c>
    </row>
    <row r="29" spans="1:45" ht="15.75" customHeight="1">
      <c r="A29" s="21" t="s">
        <v>2358</v>
      </c>
      <c r="B29" s="2" t="s">
        <v>1458</v>
      </c>
      <c r="C29" s="2" t="s">
        <v>1458</v>
      </c>
      <c r="D29" s="2" t="s">
        <v>1458</v>
      </c>
      <c r="E29" s="2" t="s">
        <v>1458</v>
      </c>
      <c r="F29" s="2" t="s">
        <v>1458</v>
      </c>
      <c r="G29" s="2" t="s">
        <v>1458</v>
      </c>
      <c r="H29" s="2" t="s">
        <v>1458</v>
      </c>
      <c r="I29" s="2" t="s">
        <v>1458</v>
      </c>
      <c r="J29" s="2" t="s">
        <v>1458</v>
      </c>
      <c r="K29" s="2">
        <v>1</v>
      </c>
      <c r="L29" s="2" t="s">
        <v>1458</v>
      </c>
      <c r="M29" s="2" t="s">
        <v>1458</v>
      </c>
      <c r="O29" s="20"/>
      <c r="P29" s="2"/>
      <c r="Q29" s="2" t="s">
        <v>1735</v>
      </c>
      <c r="R29" s="2" t="s">
        <v>1458</v>
      </c>
      <c r="S29" s="2" t="s">
        <v>1458</v>
      </c>
      <c r="T29" s="2" t="s">
        <v>1458</v>
      </c>
      <c r="U29" s="2" t="s">
        <v>1458</v>
      </c>
      <c r="V29" s="2" t="s">
        <v>1458</v>
      </c>
      <c r="W29" s="2" t="s">
        <v>1458</v>
      </c>
      <c r="X29" s="2">
        <v>1</v>
      </c>
      <c r="Y29" s="2" t="s">
        <v>1458</v>
      </c>
      <c r="Z29" s="2" t="s">
        <v>1458</v>
      </c>
      <c r="AA29" s="2" t="s">
        <v>1458</v>
      </c>
      <c r="AB29" s="2">
        <v>1</v>
      </c>
      <c r="AC29" s="2" t="s">
        <v>1458</v>
      </c>
      <c r="AE29" s="20"/>
      <c r="AF29" s="2"/>
      <c r="AG29" s="2" t="s">
        <v>1484</v>
      </c>
      <c r="AH29" s="2" t="s">
        <v>1458</v>
      </c>
      <c r="AI29" s="2" t="s">
        <v>1458</v>
      </c>
      <c r="AJ29" s="2">
        <v>1</v>
      </c>
      <c r="AK29" s="2" t="s">
        <v>1458</v>
      </c>
      <c r="AL29" s="2" t="s">
        <v>1458</v>
      </c>
      <c r="AM29" s="2" t="s">
        <v>1458</v>
      </c>
      <c r="AN29" s="2" t="s">
        <v>1458</v>
      </c>
      <c r="AO29" s="2" t="s">
        <v>1458</v>
      </c>
      <c r="AP29" s="2">
        <v>1</v>
      </c>
      <c r="AQ29" s="2" t="s">
        <v>1458</v>
      </c>
      <c r="AR29" s="2" t="s">
        <v>1458</v>
      </c>
      <c r="AS29" s="2" t="s">
        <v>1458</v>
      </c>
    </row>
    <row r="30" spans="1:45" ht="15.75" customHeight="1">
      <c r="A30" s="21" t="s">
        <v>2359</v>
      </c>
      <c r="B30" s="2" t="s">
        <v>1458</v>
      </c>
      <c r="C30" s="2" t="s">
        <v>1458</v>
      </c>
      <c r="D30" s="2" t="s">
        <v>1458</v>
      </c>
      <c r="E30" s="2" t="s">
        <v>1458</v>
      </c>
      <c r="F30" s="2" t="s">
        <v>1458</v>
      </c>
      <c r="G30" s="2" t="s">
        <v>1458</v>
      </c>
      <c r="H30" s="2" t="s">
        <v>1458</v>
      </c>
      <c r="I30" s="2" t="s">
        <v>1458</v>
      </c>
      <c r="J30" s="2" t="s">
        <v>1458</v>
      </c>
      <c r="K30" s="2">
        <v>1</v>
      </c>
      <c r="L30" s="2" t="s">
        <v>1458</v>
      </c>
      <c r="M30" s="2" t="s">
        <v>1458</v>
      </c>
      <c r="O30" s="20"/>
      <c r="P30" s="2"/>
      <c r="Q30" s="2" t="s">
        <v>1487</v>
      </c>
      <c r="R30" s="2" t="s">
        <v>1458</v>
      </c>
      <c r="S30" s="2" t="s">
        <v>1458</v>
      </c>
      <c r="T30" s="2" t="s">
        <v>1458</v>
      </c>
      <c r="U30" s="2" t="s">
        <v>1458</v>
      </c>
      <c r="V30" s="2" t="s">
        <v>1458</v>
      </c>
      <c r="W30" s="2" t="s">
        <v>1458</v>
      </c>
      <c r="X30" s="2" t="s">
        <v>1458</v>
      </c>
      <c r="Y30" s="2">
        <v>1</v>
      </c>
      <c r="Z30" s="2" t="s">
        <v>1458</v>
      </c>
      <c r="AA30" s="2" t="s">
        <v>1458</v>
      </c>
      <c r="AB30" s="2" t="s">
        <v>1458</v>
      </c>
      <c r="AC30" s="2" t="s">
        <v>1458</v>
      </c>
      <c r="AE30" s="20"/>
      <c r="AF30" s="2"/>
      <c r="AG30" s="2" t="s">
        <v>1720</v>
      </c>
      <c r="AH30" s="2">
        <v>1</v>
      </c>
      <c r="AI30" s="2" t="s">
        <v>1458</v>
      </c>
      <c r="AJ30" s="2" t="s">
        <v>1458</v>
      </c>
      <c r="AK30" s="2" t="s">
        <v>1458</v>
      </c>
      <c r="AL30" s="2" t="s">
        <v>1458</v>
      </c>
      <c r="AM30" s="2" t="s">
        <v>1458</v>
      </c>
      <c r="AN30" s="2" t="s">
        <v>1458</v>
      </c>
      <c r="AO30" s="2" t="s">
        <v>1458</v>
      </c>
      <c r="AP30" s="2" t="s">
        <v>1458</v>
      </c>
      <c r="AQ30" s="2" t="s">
        <v>1458</v>
      </c>
      <c r="AR30" s="2" t="s">
        <v>1458</v>
      </c>
      <c r="AS30" s="2" t="s">
        <v>1458</v>
      </c>
    </row>
    <row r="31" spans="1:45" ht="15.75" customHeight="1">
      <c r="A31" s="21" t="s">
        <v>2360</v>
      </c>
      <c r="B31" s="2" t="s">
        <v>1458</v>
      </c>
      <c r="C31" s="2" t="s">
        <v>1458</v>
      </c>
      <c r="D31" s="2" t="s">
        <v>1458</v>
      </c>
      <c r="E31" s="2" t="s">
        <v>1458</v>
      </c>
      <c r="F31" s="2" t="s">
        <v>1458</v>
      </c>
      <c r="G31" s="2" t="s">
        <v>1458</v>
      </c>
      <c r="H31" s="2" t="s">
        <v>1458</v>
      </c>
      <c r="I31" s="2" t="s">
        <v>1458</v>
      </c>
      <c r="J31" s="2" t="s">
        <v>1458</v>
      </c>
      <c r="K31" s="2" t="s">
        <v>1458</v>
      </c>
      <c r="L31" s="2" t="s">
        <v>1458</v>
      </c>
      <c r="M31" s="2">
        <v>1</v>
      </c>
      <c r="O31" s="20"/>
      <c r="P31" s="2"/>
      <c r="Q31" s="2" t="s">
        <v>1488</v>
      </c>
      <c r="R31" s="2" t="s">
        <v>1458</v>
      </c>
      <c r="S31" s="2" t="s">
        <v>1458</v>
      </c>
      <c r="T31" s="2" t="s">
        <v>1458</v>
      </c>
      <c r="U31" s="2" t="s">
        <v>1458</v>
      </c>
      <c r="V31" s="2" t="s">
        <v>1458</v>
      </c>
      <c r="W31" s="2" t="s">
        <v>1458</v>
      </c>
      <c r="X31" s="2" t="s">
        <v>1458</v>
      </c>
      <c r="Y31" s="2">
        <v>1</v>
      </c>
      <c r="Z31" s="2" t="s">
        <v>1458</v>
      </c>
      <c r="AA31" s="2" t="s">
        <v>1458</v>
      </c>
      <c r="AB31" s="2" t="s">
        <v>1458</v>
      </c>
      <c r="AC31" s="2" t="s">
        <v>1458</v>
      </c>
      <c r="AE31" s="20"/>
      <c r="AF31" s="2"/>
      <c r="AG31" s="2" t="s">
        <v>1486</v>
      </c>
      <c r="AH31" s="2">
        <v>1</v>
      </c>
      <c r="AI31" s="2" t="s">
        <v>1458</v>
      </c>
      <c r="AJ31" s="2">
        <v>1</v>
      </c>
      <c r="AK31" s="2">
        <v>1</v>
      </c>
      <c r="AL31" s="2">
        <v>1</v>
      </c>
      <c r="AM31" s="2">
        <v>2</v>
      </c>
      <c r="AN31" s="2" t="s">
        <v>1458</v>
      </c>
      <c r="AO31" s="2">
        <v>1</v>
      </c>
      <c r="AP31" s="2" t="s">
        <v>1458</v>
      </c>
      <c r="AQ31" s="2" t="s">
        <v>1458</v>
      </c>
      <c r="AR31" s="2" t="s">
        <v>1458</v>
      </c>
      <c r="AS31" s="2" t="s">
        <v>1458</v>
      </c>
    </row>
    <row r="32" spans="1:45" ht="15.75" customHeight="1">
      <c r="A32" s="21" t="s">
        <v>2361</v>
      </c>
      <c r="B32" s="2" t="s">
        <v>1458</v>
      </c>
      <c r="C32" s="2" t="s">
        <v>1458</v>
      </c>
      <c r="D32" s="2" t="s">
        <v>1458</v>
      </c>
      <c r="E32" s="2">
        <v>1</v>
      </c>
      <c r="F32" s="2" t="s">
        <v>1458</v>
      </c>
      <c r="G32" s="2" t="s">
        <v>1458</v>
      </c>
      <c r="H32" s="2" t="s">
        <v>1458</v>
      </c>
      <c r="I32" s="2" t="s">
        <v>1458</v>
      </c>
      <c r="J32" s="2" t="s">
        <v>1458</v>
      </c>
      <c r="K32" s="2" t="s">
        <v>1458</v>
      </c>
      <c r="L32" s="2" t="s">
        <v>1458</v>
      </c>
      <c r="M32" s="2" t="s">
        <v>1458</v>
      </c>
      <c r="O32" s="20"/>
      <c r="P32" s="2"/>
      <c r="Q32" s="2" t="s">
        <v>1745</v>
      </c>
      <c r="R32" s="2" t="s">
        <v>1458</v>
      </c>
      <c r="S32" s="2" t="s">
        <v>1458</v>
      </c>
      <c r="T32" s="2" t="s">
        <v>1458</v>
      </c>
      <c r="U32" s="2" t="s">
        <v>1458</v>
      </c>
      <c r="V32" s="2" t="s">
        <v>1458</v>
      </c>
      <c r="W32" s="2" t="s">
        <v>1458</v>
      </c>
      <c r="X32" s="2" t="s">
        <v>1458</v>
      </c>
      <c r="Y32" s="2" t="s">
        <v>1458</v>
      </c>
      <c r="Z32" s="2" t="s">
        <v>1458</v>
      </c>
      <c r="AA32" s="2">
        <v>1</v>
      </c>
      <c r="AB32" s="2" t="s">
        <v>1458</v>
      </c>
      <c r="AC32" s="2" t="s">
        <v>1458</v>
      </c>
      <c r="AE32" s="20"/>
      <c r="AF32" s="2"/>
      <c r="AG32" s="2" t="s">
        <v>1735</v>
      </c>
      <c r="AH32" s="2" t="s">
        <v>1458</v>
      </c>
      <c r="AI32" s="2">
        <v>1</v>
      </c>
      <c r="AJ32" s="2" t="s">
        <v>1458</v>
      </c>
      <c r="AK32" s="2">
        <v>2</v>
      </c>
      <c r="AL32" s="2" t="s">
        <v>1458</v>
      </c>
      <c r="AM32" s="2">
        <v>1</v>
      </c>
      <c r="AN32" s="2" t="s">
        <v>1458</v>
      </c>
      <c r="AO32" s="2" t="s">
        <v>1458</v>
      </c>
      <c r="AP32" s="2" t="s">
        <v>1458</v>
      </c>
      <c r="AQ32" s="2">
        <v>1</v>
      </c>
      <c r="AR32" s="2">
        <v>1</v>
      </c>
      <c r="AS32" s="2" t="s">
        <v>1458</v>
      </c>
    </row>
    <row r="33" spans="1:45" ht="15.75" customHeight="1">
      <c r="A33" s="21" t="s">
        <v>2362</v>
      </c>
      <c r="B33" s="2" t="s">
        <v>1458</v>
      </c>
      <c r="C33" s="2" t="s">
        <v>1458</v>
      </c>
      <c r="D33" s="2" t="s">
        <v>1458</v>
      </c>
      <c r="E33" s="2" t="s">
        <v>1458</v>
      </c>
      <c r="F33" s="2" t="s">
        <v>1458</v>
      </c>
      <c r="G33" s="2" t="s">
        <v>1458</v>
      </c>
      <c r="H33" s="2" t="s">
        <v>1458</v>
      </c>
      <c r="I33" s="2">
        <v>2</v>
      </c>
      <c r="J33" s="2">
        <v>1</v>
      </c>
      <c r="K33" s="2" t="s">
        <v>1458</v>
      </c>
      <c r="L33" s="2" t="s">
        <v>1458</v>
      </c>
      <c r="M33" s="2">
        <v>1</v>
      </c>
      <c r="O33" s="20"/>
      <c r="P33" s="2"/>
      <c r="Q33" s="2" t="s">
        <v>1490</v>
      </c>
      <c r="R33" s="2" t="s">
        <v>1458</v>
      </c>
      <c r="S33" s="2" t="s">
        <v>1458</v>
      </c>
      <c r="T33" s="2" t="s">
        <v>1458</v>
      </c>
      <c r="U33" s="2">
        <v>1</v>
      </c>
      <c r="V33" s="2" t="s">
        <v>1458</v>
      </c>
      <c r="W33" s="2" t="s">
        <v>1458</v>
      </c>
      <c r="X33" s="2" t="s">
        <v>1458</v>
      </c>
      <c r="Y33" s="2" t="s">
        <v>1458</v>
      </c>
      <c r="Z33" s="2" t="s">
        <v>1458</v>
      </c>
      <c r="AA33" s="2" t="s">
        <v>1458</v>
      </c>
      <c r="AB33" s="2" t="s">
        <v>1458</v>
      </c>
      <c r="AC33" s="2" t="s">
        <v>1458</v>
      </c>
      <c r="AE33" s="20"/>
      <c r="AF33" s="2"/>
      <c r="AG33" s="2" t="s">
        <v>1740</v>
      </c>
      <c r="AH33" s="2" t="s">
        <v>1458</v>
      </c>
      <c r="AI33" s="2" t="s">
        <v>1458</v>
      </c>
      <c r="AJ33" s="2" t="s">
        <v>1458</v>
      </c>
      <c r="AK33" s="2" t="s">
        <v>1458</v>
      </c>
      <c r="AL33" s="2" t="s">
        <v>1458</v>
      </c>
      <c r="AM33" s="2" t="s">
        <v>1458</v>
      </c>
      <c r="AN33" s="2" t="s">
        <v>1458</v>
      </c>
      <c r="AO33" s="2" t="s">
        <v>1458</v>
      </c>
      <c r="AP33" s="2" t="s">
        <v>1458</v>
      </c>
      <c r="AQ33" s="2">
        <v>1</v>
      </c>
      <c r="AR33" s="2" t="s">
        <v>1458</v>
      </c>
      <c r="AS33" s="2" t="s">
        <v>1458</v>
      </c>
    </row>
    <row r="34" spans="1:45" ht="15.75" customHeight="1">
      <c r="A34" s="21" t="s">
        <v>2363</v>
      </c>
      <c r="B34" s="2" t="s">
        <v>1458</v>
      </c>
      <c r="C34" s="2" t="s">
        <v>1458</v>
      </c>
      <c r="D34" s="2" t="s">
        <v>1458</v>
      </c>
      <c r="E34" s="2" t="s">
        <v>1458</v>
      </c>
      <c r="F34" s="2" t="s">
        <v>1458</v>
      </c>
      <c r="G34" s="2" t="s">
        <v>1458</v>
      </c>
      <c r="H34" s="2" t="s">
        <v>1458</v>
      </c>
      <c r="I34" s="2" t="s">
        <v>1458</v>
      </c>
      <c r="J34" s="2" t="s">
        <v>1458</v>
      </c>
      <c r="K34" s="2" t="s">
        <v>1458</v>
      </c>
      <c r="L34" s="2" t="s">
        <v>1458</v>
      </c>
      <c r="M34" s="2">
        <v>1</v>
      </c>
      <c r="O34" s="20"/>
      <c r="P34" s="2"/>
      <c r="Q34" s="2" t="s">
        <v>1491</v>
      </c>
      <c r="R34" s="2" t="s">
        <v>1458</v>
      </c>
      <c r="S34" s="2" t="s">
        <v>1458</v>
      </c>
      <c r="T34" s="2">
        <v>1</v>
      </c>
      <c r="U34" s="2" t="s">
        <v>1458</v>
      </c>
      <c r="V34" s="2" t="s">
        <v>1458</v>
      </c>
      <c r="W34" s="2">
        <v>1</v>
      </c>
      <c r="X34" s="2" t="s">
        <v>1458</v>
      </c>
      <c r="Y34" s="2" t="s">
        <v>1458</v>
      </c>
      <c r="Z34" s="2">
        <v>1</v>
      </c>
      <c r="AA34" s="2" t="s">
        <v>1458</v>
      </c>
      <c r="AB34" s="2" t="s">
        <v>1458</v>
      </c>
      <c r="AC34" s="2">
        <v>1</v>
      </c>
      <c r="AE34" s="20"/>
      <c r="AF34" s="2"/>
      <c r="AG34" s="2" t="s">
        <v>1743</v>
      </c>
      <c r="AH34" s="2" t="s">
        <v>1458</v>
      </c>
      <c r="AI34" s="2" t="s">
        <v>1458</v>
      </c>
      <c r="AJ34" s="2" t="s">
        <v>1458</v>
      </c>
      <c r="AK34" s="2" t="s">
        <v>1458</v>
      </c>
      <c r="AL34" s="2" t="s">
        <v>1458</v>
      </c>
      <c r="AM34" s="2" t="s">
        <v>1458</v>
      </c>
      <c r="AN34" s="2" t="s">
        <v>1458</v>
      </c>
      <c r="AO34" s="2">
        <v>1</v>
      </c>
      <c r="AP34" s="2" t="s">
        <v>1458</v>
      </c>
      <c r="AQ34" s="2" t="s">
        <v>1458</v>
      </c>
      <c r="AR34" s="2" t="s">
        <v>1458</v>
      </c>
      <c r="AS34" s="2" t="s">
        <v>1458</v>
      </c>
    </row>
    <row r="35" spans="1:45" ht="15.75" customHeight="1">
      <c r="A35" s="21" t="s">
        <v>2364</v>
      </c>
      <c r="B35" s="2" t="s">
        <v>1458</v>
      </c>
      <c r="C35" s="2" t="s">
        <v>1458</v>
      </c>
      <c r="D35" s="2">
        <v>1</v>
      </c>
      <c r="E35" s="2" t="s">
        <v>1458</v>
      </c>
      <c r="F35" s="2" t="s">
        <v>1458</v>
      </c>
      <c r="G35" s="2" t="s">
        <v>1458</v>
      </c>
      <c r="H35" s="2" t="s">
        <v>1458</v>
      </c>
      <c r="I35" s="2" t="s">
        <v>1458</v>
      </c>
      <c r="J35" s="2" t="s">
        <v>1458</v>
      </c>
      <c r="K35" s="2" t="s">
        <v>1458</v>
      </c>
      <c r="L35" s="2" t="s">
        <v>1458</v>
      </c>
      <c r="M35" s="2" t="s">
        <v>1458</v>
      </c>
      <c r="O35" s="20"/>
      <c r="P35" s="2"/>
      <c r="Q35" s="2" t="s">
        <v>1492</v>
      </c>
      <c r="R35" s="2" t="s">
        <v>1458</v>
      </c>
      <c r="S35" s="2">
        <v>1</v>
      </c>
      <c r="T35" s="2">
        <v>1</v>
      </c>
      <c r="U35" s="2">
        <v>1</v>
      </c>
      <c r="V35" s="2" t="s">
        <v>1458</v>
      </c>
      <c r="W35" s="2" t="s">
        <v>1458</v>
      </c>
      <c r="X35" s="2" t="s">
        <v>1458</v>
      </c>
      <c r="Y35" s="2" t="s">
        <v>1458</v>
      </c>
      <c r="Z35" s="2" t="s">
        <v>1458</v>
      </c>
      <c r="AA35" s="2" t="s">
        <v>1458</v>
      </c>
      <c r="AB35" s="2" t="s">
        <v>1458</v>
      </c>
      <c r="AC35" s="2">
        <v>2</v>
      </c>
      <c r="AE35" s="20"/>
      <c r="AF35" s="2"/>
      <c r="AG35" s="2" t="s">
        <v>1488</v>
      </c>
      <c r="AH35" s="2" t="s">
        <v>1458</v>
      </c>
      <c r="AI35" s="2" t="s">
        <v>1458</v>
      </c>
      <c r="AJ35" s="2" t="s">
        <v>1458</v>
      </c>
      <c r="AK35" s="2" t="s">
        <v>1458</v>
      </c>
      <c r="AL35" s="2" t="s">
        <v>1458</v>
      </c>
      <c r="AM35" s="2" t="s">
        <v>1458</v>
      </c>
      <c r="AN35" s="2">
        <v>1</v>
      </c>
      <c r="AO35" s="2" t="s">
        <v>1458</v>
      </c>
      <c r="AP35" s="2" t="s">
        <v>1458</v>
      </c>
      <c r="AQ35" s="2" t="s">
        <v>1458</v>
      </c>
      <c r="AR35" s="2" t="s">
        <v>1458</v>
      </c>
      <c r="AS35" s="2" t="s">
        <v>1458</v>
      </c>
    </row>
    <row r="36" spans="1:45" ht="15.75" customHeight="1">
      <c r="A36" s="21" t="s">
        <v>2365</v>
      </c>
      <c r="B36" s="2" t="s">
        <v>1458</v>
      </c>
      <c r="C36" s="2" t="s">
        <v>1458</v>
      </c>
      <c r="D36" s="2">
        <v>1</v>
      </c>
      <c r="E36" s="2" t="s">
        <v>1458</v>
      </c>
      <c r="F36" s="2" t="s">
        <v>1458</v>
      </c>
      <c r="G36" s="2" t="s">
        <v>1458</v>
      </c>
      <c r="H36" s="2" t="s">
        <v>1458</v>
      </c>
      <c r="I36" s="2" t="s">
        <v>1458</v>
      </c>
      <c r="J36" s="2" t="s">
        <v>1458</v>
      </c>
      <c r="K36" s="2" t="s">
        <v>1458</v>
      </c>
      <c r="L36" s="2" t="s">
        <v>1458</v>
      </c>
      <c r="M36" s="2" t="s">
        <v>1458</v>
      </c>
      <c r="O36" s="20"/>
      <c r="P36" s="2"/>
      <c r="Q36" s="2" t="s">
        <v>1494</v>
      </c>
      <c r="R36" s="2" t="s">
        <v>1458</v>
      </c>
      <c r="S36" s="2" t="s">
        <v>1458</v>
      </c>
      <c r="T36" s="2" t="s">
        <v>1458</v>
      </c>
      <c r="U36" s="2" t="s">
        <v>1458</v>
      </c>
      <c r="V36" s="2" t="s">
        <v>1458</v>
      </c>
      <c r="W36" s="2">
        <v>1</v>
      </c>
      <c r="X36" s="2">
        <v>4</v>
      </c>
      <c r="Y36" s="2" t="s">
        <v>1458</v>
      </c>
      <c r="Z36" s="2" t="s">
        <v>1458</v>
      </c>
      <c r="AA36" s="2" t="s">
        <v>1458</v>
      </c>
      <c r="AB36" s="2" t="s">
        <v>1458</v>
      </c>
      <c r="AC36" s="2" t="s">
        <v>1458</v>
      </c>
      <c r="AE36" s="20"/>
      <c r="AF36" s="2"/>
      <c r="AG36" s="2" t="s">
        <v>1748</v>
      </c>
      <c r="AH36" s="2" t="s">
        <v>1458</v>
      </c>
      <c r="AI36" s="2" t="s">
        <v>1458</v>
      </c>
      <c r="AJ36" s="2" t="s">
        <v>1458</v>
      </c>
      <c r="AK36" s="2" t="s">
        <v>1458</v>
      </c>
      <c r="AL36" s="2">
        <v>1</v>
      </c>
      <c r="AM36" s="2" t="s">
        <v>1458</v>
      </c>
      <c r="AN36" s="2" t="s">
        <v>1458</v>
      </c>
      <c r="AO36" s="2" t="s">
        <v>1458</v>
      </c>
      <c r="AP36" s="2" t="s">
        <v>1458</v>
      </c>
      <c r="AQ36" s="2" t="s">
        <v>1458</v>
      </c>
      <c r="AR36" s="2" t="s">
        <v>1458</v>
      </c>
      <c r="AS36" s="2" t="s">
        <v>1458</v>
      </c>
    </row>
    <row r="37" spans="1:45" ht="15.75" customHeight="1">
      <c r="A37" s="21" t="s">
        <v>2366</v>
      </c>
      <c r="B37" s="2" t="s">
        <v>1458</v>
      </c>
      <c r="C37" s="2" t="s">
        <v>1458</v>
      </c>
      <c r="D37" s="2">
        <v>2</v>
      </c>
      <c r="E37" s="2" t="s">
        <v>1458</v>
      </c>
      <c r="F37" s="2" t="s">
        <v>1458</v>
      </c>
      <c r="G37" s="2" t="s">
        <v>1458</v>
      </c>
      <c r="H37" s="2">
        <v>1</v>
      </c>
      <c r="I37" s="2">
        <v>2</v>
      </c>
      <c r="J37" s="2" t="s">
        <v>1458</v>
      </c>
      <c r="K37" s="2" t="s">
        <v>1458</v>
      </c>
      <c r="L37" s="2" t="s">
        <v>1458</v>
      </c>
      <c r="M37" s="2">
        <v>2</v>
      </c>
      <c r="O37" s="20"/>
      <c r="P37" s="2"/>
      <c r="Q37" s="2" t="s">
        <v>1497</v>
      </c>
      <c r="R37" s="2" t="s">
        <v>1458</v>
      </c>
      <c r="S37" s="2">
        <v>1</v>
      </c>
      <c r="T37" s="2" t="s">
        <v>1458</v>
      </c>
      <c r="U37" s="2" t="s">
        <v>1458</v>
      </c>
      <c r="V37" s="2" t="s">
        <v>1458</v>
      </c>
      <c r="W37" s="2" t="s">
        <v>1458</v>
      </c>
      <c r="X37" s="2" t="s">
        <v>1458</v>
      </c>
      <c r="Y37" s="2" t="s">
        <v>1458</v>
      </c>
      <c r="Z37" s="2" t="s">
        <v>1458</v>
      </c>
      <c r="AA37" s="2" t="s">
        <v>1458</v>
      </c>
      <c r="AB37" s="2" t="s">
        <v>1458</v>
      </c>
      <c r="AC37" s="2" t="s">
        <v>1458</v>
      </c>
      <c r="AE37" s="20"/>
      <c r="AF37" s="2"/>
      <c r="AG37" s="2" t="s">
        <v>1489</v>
      </c>
      <c r="AH37" s="2" t="s">
        <v>1458</v>
      </c>
      <c r="AI37" s="2">
        <v>1</v>
      </c>
      <c r="AJ37" s="2" t="s">
        <v>1458</v>
      </c>
      <c r="AK37" s="2" t="s">
        <v>1458</v>
      </c>
      <c r="AL37" s="2" t="s">
        <v>1458</v>
      </c>
      <c r="AM37" s="2" t="s">
        <v>1458</v>
      </c>
      <c r="AN37" s="2" t="s">
        <v>1458</v>
      </c>
      <c r="AO37" s="2" t="s">
        <v>1458</v>
      </c>
      <c r="AP37" s="2" t="s">
        <v>1458</v>
      </c>
      <c r="AQ37" s="2" t="s">
        <v>1458</v>
      </c>
      <c r="AR37" s="2" t="s">
        <v>1458</v>
      </c>
      <c r="AS37" s="2" t="s">
        <v>1458</v>
      </c>
    </row>
    <row r="38" spans="1:45" ht="15.75" customHeight="1">
      <c r="A38" s="21" t="s">
        <v>2367</v>
      </c>
      <c r="B38" s="2" t="s">
        <v>1458</v>
      </c>
      <c r="C38" s="2" t="s">
        <v>1458</v>
      </c>
      <c r="D38" s="2" t="s">
        <v>1458</v>
      </c>
      <c r="E38" s="2" t="s">
        <v>1458</v>
      </c>
      <c r="F38" s="2" t="s">
        <v>1458</v>
      </c>
      <c r="G38" s="2" t="s">
        <v>1458</v>
      </c>
      <c r="H38" s="2" t="s">
        <v>1458</v>
      </c>
      <c r="I38" s="2" t="s">
        <v>1458</v>
      </c>
      <c r="J38" s="2" t="s">
        <v>1458</v>
      </c>
      <c r="K38" s="2" t="s">
        <v>1458</v>
      </c>
      <c r="L38" s="2" t="s">
        <v>1458</v>
      </c>
      <c r="M38" s="2">
        <v>1</v>
      </c>
      <c r="O38" s="20"/>
      <c r="P38" s="2"/>
      <c r="Q38" s="2" t="s">
        <v>1499</v>
      </c>
      <c r="R38" s="2" t="s">
        <v>1458</v>
      </c>
      <c r="S38" s="2" t="s">
        <v>1458</v>
      </c>
      <c r="T38" s="2">
        <v>1</v>
      </c>
      <c r="U38" s="2" t="s">
        <v>1458</v>
      </c>
      <c r="V38" s="2" t="s">
        <v>1458</v>
      </c>
      <c r="W38" s="2" t="s">
        <v>1458</v>
      </c>
      <c r="X38" s="2" t="s">
        <v>1458</v>
      </c>
      <c r="Y38" s="2" t="s">
        <v>1458</v>
      </c>
      <c r="Z38" s="2" t="s">
        <v>1458</v>
      </c>
      <c r="AA38" s="2" t="s">
        <v>1458</v>
      </c>
      <c r="AB38" s="2" t="s">
        <v>1458</v>
      </c>
      <c r="AC38" s="2">
        <v>1</v>
      </c>
      <c r="AE38" s="20"/>
      <c r="AF38" s="2"/>
      <c r="AG38" s="2" t="s">
        <v>1490</v>
      </c>
      <c r="AH38" s="2" t="s">
        <v>1458</v>
      </c>
      <c r="AI38" s="2" t="s">
        <v>1458</v>
      </c>
      <c r="AJ38" s="2" t="s">
        <v>1458</v>
      </c>
      <c r="AK38" s="2" t="s">
        <v>1458</v>
      </c>
      <c r="AL38" s="2" t="s">
        <v>1458</v>
      </c>
      <c r="AM38" s="2" t="s">
        <v>1458</v>
      </c>
      <c r="AN38" s="2" t="s">
        <v>1458</v>
      </c>
      <c r="AO38" s="2" t="s">
        <v>1458</v>
      </c>
      <c r="AP38" s="2">
        <v>1</v>
      </c>
      <c r="AQ38" s="2" t="s">
        <v>1458</v>
      </c>
      <c r="AR38" s="2" t="s">
        <v>1458</v>
      </c>
      <c r="AS38" s="2" t="s">
        <v>1458</v>
      </c>
    </row>
    <row r="39" spans="1:45" ht="15.75" customHeight="1">
      <c r="A39" s="21" t="s">
        <v>2368</v>
      </c>
      <c r="B39" s="2" t="s">
        <v>1458</v>
      </c>
      <c r="C39" s="2" t="s">
        <v>1458</v>
      </c>
      <c r="D39" s="2" t="s">
        <v>1458</v>
      </c>
      <c r="E39" s="2">
        <v>1</v>
      </c>
      <c r="F39" s="2" t="s">
        <v>1458</v>
      </c>
      <c r="G39" s="2" t="s">
        <v>1458</v>
      </c>
      <c r="H39" s="2" t="s">
        <v>1458</v>
      </c>
      <c r="I39" s="2" t="s">
        <v>1458</v>
      </c>
      <c r="J39" s="2" t="s">
        <v>1458</v>
      </c>
      <c r="K39" s="2" t="s">
        <v>1458</v>
      </c>
      <c r="L39" s="2" t="s">
        <v>1458</v>
      </c>
      <c r="M39" s="2" t="s">
        <v>1458</v>
      </c>
      <c r="O39" s="20"/>
      <c r="P39" s="2"/>
      <c r="Q39" s="2" t="s">
        <v>1790</v>
      </c>
      <c r="R39" s="2" t="s">
        <v>1458</v>
      </c>
      <c r="S39" s="2" t="s">
        <v>1458</v>
      </c>
      <c r="T39" s="2" t="s">
        <v>1458</v>
      </c>
      <c r="U39" s="2" t="s">
        <v>1458</v>
      </c>
      <c r="V39" s="2" t="s">
        <v>1458</v>
      </c>
      <c r="W39" s="2">
        <v>1</v>
      </c>
      <c r="X39" s="2" t="s">
        <v>1458</v>
      </c>
      <c r="Y39" s="2" t="s">
        <v>1458</v>
      </c>
      <c r="Z39" s="2" t="s">
        <v>1458</v>
      </c>
      <c r="AA39" s="2" t="s">
        <v>1458</v>
      </c>
      <c r="AB39" s="2" t="s">
        <v>1458</v>
      </c>
      <c r="AC39" s="2" t="s">
        <v>1458</v>
      </c>
      <c r="AE39" s="20"/>
      <c r="AF39" s="2"/>
      <c r="AG39" s="2" t="s">
        <v>1492</v>
      </c>
      <c r="AH39" s="2">
        <v>2</v>
      </c>
      <c r="AI39" s="2" t="s">
        <v>1458</v>
      </c>
      <c r="AJ39" s="2" t="s">
        <v>1458</v>
      </c>
      <c r="AK39" s="2">
        <v>1</v>
      </c>
      <c r="AL39" s="2" t="s">
        <v>1458</v>
      </c>
      <c r="AM39" s="2" t="s">
        <v>1458</v>
      </c>
      <c r="AN39" s="2" t="s">
        <v>1458</v>
      </c>
      <c r="AO39" s="2" t="s">
        <v>1458</v>
      </c>
      <c r="AP39" s="2" t="s">
        <v>1458</v>
      </c>
      <c r="AQ39" s="2" t="s">
        <v>1458</v>
      </c>
      <c r="AR39" s="2" t="s">
        <v>1458</v>
      </c>
      <c r="AS39" s="2" t="s">
        <v>1458</v>
      </c>
    </row>
    <row r="40" spans="1:45" ht="15.75" customHeight="1">
      <c r="A40" s="21" t="s">
        <v>2369</v>
      </c>
      <c r="B40" s="2" t="s">
        <v>1458</v>
      </c>
      <c r="C40" s="2" t="s">
        <v>1458</v>
      </c>
      <c r="D40" s="2" t="s">
        <v>1458</v>
      </c>
      <c r="E40" s="2" t="s">
        <v>1458</v>
      </c>
      <c r="F40" s="2">
        <v>1</v>
      </c>
      <c r="G40" s="2" t="s">
        <v>1458</v>
      </c>
      <c r="H40" s="2" t="s">
        <v>1458</v>
      </c>
      <c r="I40" s="2" t="s">
        <v>1458</v>
      </c>
      <c r="J40" s="2">
        <v>1</v>
      </c>
      <c r="K40" s="2" t="s">
        <v>1458</v>
      </c>
      <c r="L40" s="2" t="s">
        <v>1458</v>
      </c>
      <c r="M40" s="2" t="s">
        <v>1458</v>
      </c>
      <c r="O40" s="20"/>
      <c r="P40" s="2"/>
      <c r="Q40" s="2" t="s">
        <v>1500</v>
      </c>
      <c r="R40" s="2" t="s">
        <v>1458</v>
      </c>
      <c r="S40" s="2" t="s">
        <v>1458</v>
      </c>
      <c r="T40" s="2" t="s">
        <v>1458</v>
      </c>
      <c r="U40" s="2" t="s">
        <v>1458</v>
      </c>
      <c r="V40" s="2" t="s">
        <v>1458</v>
      </c>
      <c r="W40" s="2">
        <v>1</v>
      </c>
      <c r="X40" s="2" t="s">
        <v>1458</v>
      </c>
      <c r="Y40" s="2" t="s">
        <v>1458</v>
      </c>
      <c r="Z40" s="2" t="s">
        <v>1458</v>
      </c>
      <c r="AA40" s="2">
        <v>2</v>
      </c>
      <c r="AB40" s="2">
        <v>1</v>
      </c>
      <c r="AC40" s="2" t="s">
        <v>1458</v>
      </c>
      <c r="AE40" s="20"/>
      <c r="AF40" s="2"/>
      <c r="AG40" s="2" t="s">
        <v>1783</v>
      </c>
      <c r="AH40" s="2" t="s">
        <v>1458</v>
      </c>
      <c r="AI40" s="2" t="s">
        <v>1458</v>
      </c>
      <c r="AJ40" s="2">
        <v>1</v>
      </c>
      <c r="AK40" s="2" t="s">
        <v>1458</v>
      </c>
      <c r="AL40" s="2" t="s">
        <v>1458</v>
      </c>
      <c r="AM40" s="2" t="s">
        <v>1458</v>
      </c>
      <c r="AN40" s="2" t="s">
        <v>1458</v>
      </c>
      <c r="AO40" s="2" t="s">
        <v>1458</v>
      </c>
      <c r="AP40" s="2" t="s">
        <v>1458</v>
      </c>
      <c r="AQ40" s="2" t="s">
        <v>1458</v>
      </c>
      <c r="AR40" s="2" t="s">
        <v>1458</v>
      </c>
      <c r="AS40" s="2" t="s">
        <v>1458</v>
      </c>
    </row>
    <row r="41" spans="1:45" ht="15.75" customHeight="1">
      <c r="A41" s="21" t="s">
        <v>2370</v>
      </c>
      <c r="B41" s="2">
        <v>3</v>
      </c>
      <c r="C41" s="2">
        <v>1</v>
      </c>
      <c r="D41" s="2" t="s">
        <v>1458</v>
      </c>
      <c r="E41" s="2" t="s">
        <v>1458</v>
      </c>
      <c r="F41" s="2">
        <v>1</v>
      </c>
      <c r="G41" s="2" t="s">
        <v>1458</v>
      </c>
      <c r="H41" s="2" t="s">
        <v>1458</v>
      </c>
      <c r="I41" s="2" t="s">
        <v>1458</v>
      </c>
      <c r="J41" s="2" t="s">
        <v>1458</v>
      </c>
      <c r="K41" s="2" t="s">
        <v>1458</v>
      </c>
      <c r="L41" s="2" t="s">
        <v>1458</v>
      </c>
      <c r="M41" s="2" t="s">
        <v>1458</v>
      </c>
      <c r="O41" s="20"/>
      <c r="P41" s="2"/>
      <c r="Q41" s="2" t="s">
        <v>1794</v>
      </c>
      <c r="R41" s="2" t="s">
        <v>1458</v>
      </c>
      <c r="S41" s="2" t="s">
        <v>1458</v>
      </c>
      <c r="T41" s="2" t="s">
        <v>1458</v>
      </c>
      <c r="U41" s="2" t="s">
        <v>1458</v>
      </c>
      <c r="V41" s="2" t="s">
        <v>1458</v>
      </c>
      <c r="W41" s="2" t="s">
        <v>1458</v>
      </c>
      <c r="X41" s="2" t="s">
        <v>1458</v>
      </c>
      <c r="Y41" s="2" t="s">
        <v>1458</v>
      </c>
      <c r="Z41" s="2" t="s">
        <v>1458</v>
      </c>
      <c r="AA41" s="2" t="s">
        <v>1458</v>
      </c>
      <c r="AB41" s="2">
        <v>1</v>
      </c>
      <c r="AC41" s="2" t="s">
        <v>1458</v>
      </c>
      <c r="AE41" s="20"/>
      <c r="AF41" s="2"/>
      <c r="AG41" s="2" t="s">
        <v>1786</v>
      </c>
      <c r="AH41" s="2">
        <v>1</v>
      </c>
      <c r="AI41" s="2" t="s">
        <v>1458</v>
      </c>
      <c r="AJ41" s="2" t="s">
        <v>1458</v>
      </c>
      <c r="AK41" s="2" t="s">
        <v>1458</v>
      </c>
      <c r="AL41" s="2" t="s">
        <v>1458</v>
      </c>
      <c r="AM41" s="2" t="s">
        <v>1458</v>
      </c>
      <c r="AN41" s="2" t="s">
        <v>1458</v>
      </c>
      <c r="AO41" s="2" t="s">
        <v>1458</v>
      </c>
      <c r="AP41" s="2">
        <v>1</v>
      </c>
      <c r="AQ41" s="2" t="s">
        <v>1458</v>
      </c>
      <c r="AR41" s="2">
        <v>1</v>
      </c>
      <c r="AS41" s="2" t="s">
        <v>1458</v>
      </c>
    </row>
    <row r="42" spans="1:45" ht="15.75" customHeight="1">
      <c r="A42" s="21" t="s">
        <v>2371</v>
      </c>
      <c r="B42" s="2" t="s">
        <v>1458</v>
      </c>
      <c r="C42" s="2">
        <v>3</v>
      </c>
      <c r="D42" s="2" t="s">
        <v>1458</v>
      </c>
      <c r="E42" s="2">
        <v>1</v>
      </c>
      <c r="F42" s="2" t="s">
        <v>1458</v>
      </c>
      <c r="G42" s="2">
        <v>1</v>
      </c>
      <c r="H42" s="2" t="s">
        <v>1458</v>
      </c>
      <c r="I42" s="2" t="s">
        <v>1458</v>
      </c>
      <c r="J42" s="2" t="s">
        <v>1458</v>
      </c>
      <c r="K42" s="2">
        <v>1</v>
      </c>
      <c r="L42" s="2">
        <v>1</v>
      </c>
      <c r="M42" s="2">
        <v>1</v>
      </c>
      <c r="O42" s="20"/>
      <c r="P42" s="2"/>
      <c r="Q42" s="2" t="s">
        <v>1501</v>
      </c>
      <c r="R42" s="2" t="s">
        <v>1458</v>
      </c>
      <c r="S42" s="2" t="s">
        <v>1458</v>
      </c>
      <c r="T42" s="2" t="s">
        <v>1458</v>
      </c>
      <c r="U42" s="2" t="s">
        <v>1458</v>
      </c>
      <c r="V42" s="2" t="s">
        <v>1458</v>
      </c>
      <c r="W42" s="2" t="s">
        <v>1458</v>
      </c>
      <c r="X42" s="2" t="s">
        <v>1458</v>
      </c>
      <c r="Y42" s="2" t="s">
        <v>1458</v>
      </c>
      <c r="Z42" s="2" t="s">
        <v>1458</v>
      </c>
      <c r="AA42" s="2" t="s">
        <v>1458</v>
      </c>
      <c r="AB42" s="2">
        <v>1</v>
      </c>
      <c r="AC42" s="2" t="s">
        <v>1458</v>
      </c>
      <c r="AE42" s="20"/>
      <c r="AF42" s="2"/>
      <c r="AG42" s="2" t="s">
        <v>1499</v>
      </c>
      <c r="AH42" s="2" t="s">
        <v>1458</v>
      </c>
      <c r="AI42" s="2" t="s">
        <v>1458</v>
      </c>
      <c r="AJ42" s="2" t="s">
        <v>1458</v>
      </c>
      <c r="AK42" s="2">
        <v>1</v>
      </c>
      <c r="AL42" s="2" t="s">
        <v>1458</v>
      </c>
      <c r="AM42" s="2" t="s">
        <v>1458</v>
      </c>
      <c r="AN42" s="2" t="s">
        <v>1458</v>
      </c>
      <c r="AO42" s="2" t="s">
        <v>1458</v>
      </c>
      <c r="AP42" s="2" t="s">
        <v>1458</v>
      </c>
      <c r="AQ42" s="2">
        <v>1</v>
      </c>
      <c r="AR42" s="2" t="s">
        <v>1458</v>
      </c>
      <c r="AS42" s="2" t="s">
        <v>1458</v>
      </c>
    </row>
    <row r="43" spans="1:45" ht="15.75" customHeight="1">
      <c r="A43" s="21" t="s">
        <v>2372</v>
      </c>
      <c r="B43" s="2">
        <v>1</v>
      </c>
      <c r="C43" s="2" t="s">
        <v>1458</v>
      </c>
      <c r="D43" s="2" t="s">
        <v>1458</v>
      </c>
      <c r="E43" s="2">
        <v>1</v>
      </c>
      <c r="F43" s="2">
        <v>1</v>
      </c>
      <c r="G43" s="2" t="s">
        <v>1458</v>
      </c>
      <c r="H43" s="2">
        <v>1</v>
      </c>
      <c r="I43" s="2" t="s">
        <v>1458</v>
      </c>
      <c r="J43" s="2">
        <v>3</v>
      </c>
      <c r="K43" s="2" t="s">
        <v>1458</v>
      </c>
      <c r="L43" s="2" t="s">
        <v>1458</v>
      </c>
      <c r="M43" s="2">
        <v>1</v>
      </c>
      <c r="O43" s="20"/>
      <c r="P43" s="2"/>
      <c r="Q43" s="2" t="s">
        <v>1806</v>
      </c>
      <c r="R43" s="2" t="s">
        <v>1458</v>
      </c>
      <c r="S43" s="2" t="s">
        <v>1458</v>
      </c>
      <c r="T43" s="2" t="s">
        <v>1458</v>
      </c>
      <c r="U43" s="2" t="s">
        <v>1458</v>
      </c>
      <c r="V43" s="2" t="s">
        <v>1458</v>
      </c>
      <c r="W43" s="2" t="s">
        <v>1458</v>
      </c>
      <c r="X43" s="2" t="s">
        <v>1458</v>
      </c>
      <c r="Y43" s="2" t="s">
        <v>1458</v>
      </c>
      <c r="Z43" s="2" t="s">
        <v>1458</v>
      </c>
      <c r="AA43" s="2" t="s">
        <v>1458</v>
      </c>
      <c r="AB43" s="2" t="s">
        <v>1458</v>
      </c>
      <c r="AC43" s="2">
        <v>1</v>
      </c>
      <c r="AE43" s="20"/>
      <c r="AF43" s="2"/>
      <c r="AG43" s="2" t="s">
        <v>1500</v>
      </c>
      <c r="AH43" s="2">
        <v>1</v>
      </c>
      <c r="AI43" s="2" t="s">
        <v>1458</v>
      </c>
      <c r="AJ43" s="2" t="s">
        <v>1458</v>
      </c>
      <c r="AK43" s="2">
        <v>1</v>
      </c>
      <c r="AL43" s="2" t="s">
        <v>1458</v>
      </c>
      <c r="AM43" s="2" t="s">
        <v>1458</v>
      </c>
      <c r="AN43" s="2">
        <v>2</v>
      </c>
      <c r="AO43" s="2">
        <v>1</v>
      </c>
      <c r="AP43" s="2" t="s">
        <v>1458</v>
      </c>
      <c r="AQ43" s="2" t="s">
        <v>1458</v>
      </c>
      <c r="AR43" s="2" t="s">
        <v>1458</v>
      </c>
      <c r="AS43" s="2">
        <v>1</v>
      </c>
    </row>
    <row r="44" spans="1:45" ht="15.75" customHeight="1">
      <c r="A44" s="21" t="s">
        <v>2373</v>
      </c>
      <c r="B44" s="2" t="s">
        <v>1458</v>
      </c>
      <c r="C44" s="2">
        <v>2</v>
      </c>
      <c r="D44" s="2">
        <v>6</v>
      </c>
      <c r="E44" s="2">
        <v>6</v>
      </c>
      <c r="F44" s="2">
        <v>5</v>
      </c>
      <c r="G44" s="2">
        <v>10</v>
      </c>
      <c r="H44" s="2">
        <v>8</v>
      </c>
      <c r="I44" s="2">
        <v>5</v>
      </c>
      <c r="J44" s="2">
        <v>14</v>
      </c>
      <c r="K44" s="2">
        <v>8</v>
      </c>
      <c r="L44" s="2">
        <v>9</v>
      </c>
      <c r="M44" s="2">
        <v>7</v>
      </c>
      <c r="O44" s="20"/>
      <c r="P44" s="2"/>
      <c r="Q44" s="2" t="s">
        <v>1502</v>
      </c>
      <c r="R44" s="2" t="s">
        <v>1458</v>
      </c>
      <c r="S44" s="2" t="s">
        <v>1458</v>
      </c>
      <c r="T44" s="2" t="s">
        <v>1458</v>
      </c>
      <c r="U44" s="2" t="s">
        <v>1458</v>
      </c>
      <c r="V44" s="2" t="s">
        <v>1458</v>
      </c>
      <c r="W44" s="2" t="s">
        <v>1458</v>
      </c>
      <c r="X44" s="2" t="s">
        <v>1458</v>
      </c>
      <c r="Y44" s="2">
        <v>1</v>
      </c>
      <c r="Z44" s="2" t="s">
        <v>1458</v>
      </c>
      <c r="AA44" s="2" t="s">
        <v>1458</v>
      </c>
      <c r="AB44" s="2" t="s">
        <v>1458</v>
      </c>
      <c r="AC44" s="2" t="s">
        <v>1458</v>
      </c>
      <c r="AE44" s="20"/>
      <c r="AF44" s="2"/>
      <c r="AG44" s="2" t="s">
        <v>1794</v>
      </c>
      <c r="AH44" s="2" t="s">
        <v>1458</v>
      </c>
      <c r="AI44" s="2" t="s">
        <v>1458</v>
      </c>
      <c r="AJ44" s="2">
        <v>1</v>
      </c>
      <c r="AK44" s="2" t="s">
        <v>1458</v>
      </c>
      <c r="AL44" s="2" t="s">
        <v>1458</v>
      </c>
      <c r="AM44" s="2" t="s">
        <v>1458</v>
      </c>
      <c r="AN44" s="2" t="s">
        <v>1458</v>
      </c>
      <c r="AO44" s="2" t="s">
        <v>1458</v>
      </c>
      <c r="AP44" s="2" t="s">
        <v>1458</v>
      </c>
      <c r="AQ44" s="2" t="s">
        <v>1458</v>
      </c>
      <c r="AR44" s="2" t="s">
        <v>1458</v>
      </c>
      <c r="AS44" s="2" t="s">
        <v>1458</v>
      </c>
    </row>
    <row r="45" spans="1:45" ht="15.75" customHeight="1">
      <c r="A45" s="21" t="s">
        <v>2374</v>
      </c>
      <c r="B45" s="2" t="s">
        <v>1458</v>
      </c>
      <c r="C45" s="2">
        <v>1</v>
      </c>
      <c r="D45" s="2" t="s">
        <v>1458</v>
      </c>
      <c r="E45" s="2" t="s">
        <v>1458</v>
      </c>
      <c r="F45" s="2" t="s">
        <v>1458</v>
      </c>
      <c r="G45" s="2">
        <v>1</v>
      </c>
      <c r="H45" s="2" t="s">
        <v>1458</v>
      </c>
      <c r="I45" s="2" t="s">
        <v>1458</v>
      </c>
      <c r="J45" s="2" t="s">
        <v>1458</v>
      </c>
      <c r="K45" s="2" t="s">
        <v>1458</v>
      </c>
      <c r="L45" s="2" t="s">
        <v>1458</v>
      </c>
      <c r="M45" s="2" t="s">
        <v>1458</v>
      </c>
      <c r="O45" s="20"/>
      <c r="P45" s="2"/>
      <c r="Q45" s="2" t="s">
        <v>1817</v>
      </c>
      <c r="R45" s="2" t="s">
        <v>1458</v>
      </c>
      <c r="S45" s="2" t="s">
        <v>1458</v>
      </c>
      <c r="T45" s="2" t="s">
        <v>1458</v>
      </c>
      <c r="U45" s="2" t="s">
        <v>1458</v>
      </c>
      <c r="V45" s="2" t="s">
        <v>1458</v>
      </c>
      <c r="W45" s="2" t="s">
        <v>1458</v>
      </c>
      <c r="X45" s="2" t="s">
        <v>1458</v>
      </c>
      <c r="Y45" s="2" t="s">
        <v>1458</v>
      </c>
      <c r="Z45" s="2" t="s">
        <v>1458</v>
      </c>
      <c r="AA45" s="2" t="s">
        <v>1458</v>
      </c>
      <c r="AB45" s="2">
        <v>1</v>
      </c>
      <c r="AC45" s="2" t="s">
        <v>1458</v>
      </c>
      <c r="AE45" s="20"/>
      <c r="AF45" s="2"/>
      <c r="AG45" s="2" t="s">
        <v>1795</v>
      </c>
      <c r="AH45" s="2" t="s">
        <v>1458</v>
      </c>
      <c r="AI45" s="2" t="s">
        <v>1458</v>
      </c>
      <c r="AJ45" s="2" t="s">
        <v>1458</v>
      </c>
      <c r="AK45" s="2">
        <v>1</v>
      </c>
      <c r="AL45" s="2" t="s">
        <v>1458</v>
      </c>
      <c r="AM45" s="2" t="s">
        <v>1458</v>
      </c>
      <c r="AN45" s="2" t="s">
        <v>1458</v>
      </c>
      <c r="AO45" s="2" t="s">
        <v>1458</v>
      </c>
      <c r="AP45" s="2" t="s">
        <v>1458</v>
      </c>
      <c r="AQ45" s="2" t="s">
        <v>1458</v>
      </c>
      <c r="AR45" s="2" t="s">
        <v>1458</v>
      </c>
      <c r="AS45" s="2" t="s">
        <v>1458</v>
      </c>
    </row>
    <row r="46" spans="1:45" ht="15.75" customHeight="1">
      <c r="A46" s="21" t="s">
        <v>2375</v>
      </c>
      <c r="B46" s="2">
        <v>2</v>
      </c>
      <c r="C46" s="2">
        <v>2</v>
      </c>
      <c r="D46" s="2">
        <v>2</v>
      </c>
      <c r="E46" s="2" t="s">
        <v>1458</v>
      </c>
      <c r="F46" s="2">
        <v>10</v>
      </c>
      <c r="G46" s="2">
        <v>7</v>
      </c>
      <c r="H46" s="2">
        <v>7</v>
      </c>
      <c r="I46" s="2">
        <v>13</v>
      </c>
      <c r="J46" s="2">
        <v>12</v>
      </c>
      <c r="K46" s="2">
        <v>3</v>
      </c>
      <c r="L46" s="2">
        <v>8</v>
      </c>
      <c r="M46" s="2">
        <v>16</v>
      </c>
      <c r="O46" s="20"/>
      <c r="P46" s="2"/>
      <c r="Q46" s="2" t="s">
        <v>1504</v>
      </c>
      <c r="R46" s="2" t="s">
        <v>1458</v>
      </c>
      <c r="S46" s="2">
        <v>1</v>
      </c>
      <c r="T46" s="2" t="s">
        <v>1458</v>
      </c>
      <c r="U46" s="2" t="s">
        <v>1458</v>
      </c>
      <c r="V46" s="2" t="s">
        <v>1458</v>
      </c>
      <c r="W46" s="2" t="s">
        <v>1458</v>
      </c>
      <c r="X46" s="2">
        <v>2</v>
      </c>
      <c r="Y46" s="2" t="s">
        <v>1458</v>
      </c>
      <c r="Z46" s="2">
        <v>2</v>
      </c>
      <c r="AA46" s="2" t="s">
        <v>1458</v>
      </c>
      <c r="AB46" s="2" t="s">
        <v>1458</v>
      </c>
      <c r="AC46" s="2" t="s">
        <v>1458</v>
      </c>
      <c r="AE46" s="20"/>
      <c r="AF46" s="2"/>
      <c r="AG46" s="2" t="s">
        <v>1798</v>
      </c>
      <c r="AH46" s="2" t="s">
        <v>1458</v>
      </c>
      <c r="AI46" s="2" t="s">
        <v>1458</v>
      </c>
      <c r="AJ46" s="2" t="s">
        <v>1458</v>
      </c>
      <c r="AK46" s="2" t="s">
        <v>1458</v>
      </c>
      <c r="AL46" s="2" t="s">
        <v>1458</v>
      </c>
      <c r="AM46" s="2">
        <v>3</v>
      </c>
      <c r="AN46" s="2">
        <v>1</v>
      </c>
      <c r="AO46" s="2" t="s">
        <v>1458</v>
      </c>
      <c r="AP46" s="2" t="s">
        <v>1458</v>
      </c>
      <c r="AQ46" s="2" t="s">
        <v>1458</v>
      </c>
      <c r="AR46" s="2">
        <v>2</v>
      </c>
      <c r="AS46" s="2">
        <v>1</v>
      </c>
    </row>
    <row r="47" spans="1:45" ht="15.75" customHeight="1">
      <c r="A47" s="21" t="s">
        <v>2376</v>
      </c>
      <c r="B47" s="2" t="s">
        <v>1458</v>
      </c>
      <c r="C47" s="2" t="s">
        <v>1458</v>
      </c>
      <c r="D47" s="2" t="s">
        <v>1458</v>
      </c>
      <c r="E47" s="2" t="s">
        <v>1458</v>
      </c>
      <c r="F47" s="2" t="s">
        <v>1458</v>
      </c>
      <c r="G47" s="2" t="s">
        <v>1458</v>
      </c>
      <c r="H47" s="2" t="s">
        <v>1458</v>
      </c>
      <c r="I47" s="2" t="s">
        <v>1458</v>
      </c>
      <c r="J47" s="2" t="s">
        <v>1458</v>
      </c>
      <c r="K47" s="2" t="s">
        <v>1458</v>
      </c>
      <c r="L47" s="2">
        <v>1</v>
      </c>
      <c r="M47" s="2" t="s">
        <v>1458</v>
      </c>
      <c r="O47" s="20"/>
      <c r="P47" s="2"/>
      <c r="Q47" s="2" t="s">
        <v>1505</v>
      </c>
      <c r="R47" s="2" t="s">
        <v>1458</v>
      </c>
      <c r="S47" s="2">
        <v>1</v>
      </c>
      <c r="T47" s="2" t="s">
        <v>1458</v>
      </c>
      <c r="U47" s="2" t="s">
        <v>1458</v>
      </c>
      <c r="V47" s="2" t="s">
        <v>1458</v>
      </c>
      <c r="W47" s="2" t="s">
        <v>1458</v>
      </c>
      <c r="X47" s="2" t="s">
        <v>1458</v>
      </c>
      <c r="Y47" s="2" t="s">
        <v>1458</v>
      </c>
      <c r="Z47" s="2">
        <v>2</v>
      </c>
      <c r="AA47" s="2" t="s">
        <v>1458</v>
      </c>
      <c r="AB47" s="2">
        <v>2</v>
      </c>
      <c r="AC47" s="2" t="s">
        <v>1458</v>
      </c>
      <c r="AE47" s="20"/>
      <c r="AF47" s="2"/>
      <c r="AG47" s="2" t="s">
        <v>1801</v>
      </c>
      <c r="AH47" s="2" t="s">
        <v>1458</v>
      </c>
      <c r="AI47" s="2" t="s">
        <v>1458</v>
      </c>
      <c r="AJ47" s="2" t="s">
        <v>1458</v>
      </c>
      <c r="AK47" s="2" t="s">
        <v>1458</v>
      </c>
      <c r="AL47" s="2" t="s">
        <v>1458</v>
      </c>
      <c r="AM47" s="2" t="s">
        <v>1458</v>
      </c>
      <c r="AN47" s="2" t="s">
        <v>1458</v>
      </c>
      <c r="AO47" s="2">
        <v>1</v>
      </c>
      <c r="AP47" s="2" t="s">
        <v>1458</v>
      </c>
      <c r="AQ47" s="2" t="s">
        <v>1458</v>
      </c>
      <c r="AR47" s="2" t="s">
        <v>1458</v>
      </c>
      <c r="AS47" s="2" t="s">
        <v>1458</v>
      </c>
    </row>
    <row r="48" spans="1:45" ht="15.75" customHeight="1">
      <c r="A48" s="21" t="s">
        <v>2377</v>
      </c>
      <c r="B48" s="2" t="s">
        <v>1458</v>
      </c>
      <c r="C48" s="2" t="s">
        <v>1458</v>
      </c>
      <c r="D48" s="2" t="s">
        <v>1458</v>
      </c>
      <c r="E48" s="2" t="s">
        <v>1458</v>
      </c>
      <c r="F48" s="2" t="s">
        <v>1458</v>
      </c>
      <c r="G48" s="2">
        <v>1</v>
      </c>
      <c r="H48" s="2">
        <v>1</v>
      </c>
      <c r="I48" s="2" t="s">
        <v>1458</v>
      </c>
      <c r="J48" s="2" t="s">
        <v>1458</v>
      </c>
      <c r="K48" s="2" t="s">
        <v>1458</v>
      </c>
      <c r="L48" s="2" t="s">
        <v>1458</v>
      </c>
      <c r="M48" s="2" t="s">
        <v>1458</v>
      </c>
      <c r="O48" s="20"/>
      <c r="P48" s="2"/>
      <c r="Q48" s="2" t="s">
        <v>1506</v>
      </c>
      <c r="R48" s="2">
        <v>1</v>
      </c>
      <c r="S48" s="2" t="s">
        <v>1458</v>
      </c>
      <c r="T48" s="2" t="s">
        <v>1458</v>
      </c>
      <c r="U48" s="2">
        <v>2</v>
      </c>
      <c r="V48" s="2" t="s">
        <v>1458</v>
      </c>
      <c r="W48" s="2">
        <v>1</v>
      </c>
      <c r="X48" s="2" t="s">
        <v>1458</v>
      </c>
      <c r="Y48" s="2">
        <v>1</v>
      </c>
      <c r="Z48" s="2" t="s">
        <v>1458</v>
      </c>
      <c r="AA48" s="2" t="s">
        <v>1458</v>
      </c>
      <c r="AB48" s="2" t="s">
        <v>1458</v>
      </c>
      <c r="AC48" s="2">
        <v>1</v>
      </c>
      <c r="AE48" s="20"/>
      <c r="AF48" s="2"/>
      <c r="AG48" s="2" t="s">
        <v>1805</v>
      </c>
      <c r="AH48" s="2" t="s">
        <v>1458</v>
      </c>
      <c r="AI48" s="2" t="s">
        <v>1458</v>
      </c>
      <c r="AJ48" s="2">
        <v>1</v>
      </c>
      <c r="AK48" s="2" t="s">
        <v>1458</v>
      </c>
      <c r="AL48" s="2">
        <v>1</v>
      </c>
      <c r="AM48" s="2">
        <v>1</v>
      </c>
      <c r="AN48" s="2" t="s">
        <v>1458</v>
      </c>
      <c r="AO48" s="2" t="s">
        <v>1458</v>
      </c>
      <c r="AP48" s="2" t="s">
        <v>1458</v>
      </c>
      <c r="AQ48" s="2" t="s">
        <v>1458</v>
      </c>
      <c r="AR48" s="2" t="s">
        <v>1458</v>
      </c>
      <c r="AS48" s="2" t="s">
        <v>1458</v>
      </c>
    </row>
    <row r="49" spans="1:45" ht="15.75" customHeight="1">
      <c r="A49" s="21" t="s">
        <v>2378</v>
      </c>
      <c r="B49" s="2" t="s">
        <v>1458</v>
      </c>
      <c r="C49" s="2" t="s">
        <v>1458</v>
      </c>
      <c r="D49" s="2" t="s">
        <v>1458</v>
      </c>
      <c r="E49" s="2" t="s">
        <v>1458</v>
      </c>
      <c r="F49" s="2" t="s">
        <v>1458</v>
      </c>
      <c r="G49" s="2" t="s">
        <v>1458</v>
      </c>
      <c r="H49" s="2" t="s">
        <v>1458</v>
      </c>
      <c r="I49" s="2" t="s">
        <v>1458</v>
      </c>
      <c r="J49" s="2" t="s">
        <v>1458</v>
      </c>
      <c r="K49" s="2" t="s">
        <v>1458</v>
      </c>
      <c r="L49" s="2" t="s">
        <v>1458</v>
      </c>
      <c r="M49" s="2">
        <v>1</v>
      </c>
      <c r="O49" s="20"/>
      <c r="P49" s="2"/>
      <c r="Q49" s="2" t="s">
        <v>1509</v>
      </c>
      <c r="R49" s="2">
        <v>8</v>
      </c>
      <c r="S49" s="2">
        <v>5</v>
      </c>
      <c r="T49" s="2">
        <v>5</v>
      </c>
      <c r="U49" s="2">
        <v>4</v>
      </c>
      <c r="V49" s="2">
        <v>3</v>
      </c>
      <c r="W49" s="2">
        <v>5</v>
      </c>
      <c r="X49" s="2">
        <v>4</v>
      </c>
      <c r="Y49" s="2">
        <v>7</v>
      </c>
      <c r="Z49" s="2">
        <v>4</v>
      </c>
      <c r="AA49" s="2">
        <v>2</v>
      </c>
      <c r="AB49" s="2">
        <v>7</v>
      </c>
      <c r="AC49" s="2">
        <v>5</v>
      </c>
      <c r="AE49" s="20"/>
      <c r="AF49" s="2"/>
      <c r="AG49" s="2" t="s">
        <v>1502</v>
      </c>
      <c r="AH49" s="2" t="s">
        <v>1458</v>
      </c>
      <c r="AI49" s="2" t="s">
        <v>1458</v>
      </c>
      <c r="AJ49" s="2" t="s">
        <v>1458</v>
      </c>
      <c r="AK49" s="2" t="s">
        <v>1458</v>
      </c>
      <c r="AL49" s="2" t="s">
        <v>1458</v>
      </c>
      <c r="AM49" s="2" t="s">
        <v>1458</v>
      </c>
      <c r="AN49" s="2" t="s">
        <v>1458</v>
      </c>
      <c r="AO49" s="2">
        <v>1</v>
      </c>
      <c r="AP49" s="2" t="s">
        <v>1458</v>
      </c>
      <c r="AQ49" s="2" t="s">
        <v>1458</v>
      </c>
      <c r="AR49" s="2" t="s">
        <v>1458</v>
      </c>
      <c r="AS49" s="2">
        <v>1</v>
      </c>
    </row>
    <row r="50" spans="1:45" ht="15.75" customHeight="1">
      <c r="A50" s="21" t="s">
        <v>2379</v>
      </c>
      <c r="B50" s="2">
        <v>1</v>
      </c>
      <c r="C50" s="2" t="s">
        <v>1458</v>
      </c>
      <c r="D50" s="2" t="s">
        <v>1458</v>
      </c>
      <c r="E50" s="2" t="s">
        <v>1458</v>
      </c>
      <c r="F50" s="2" t="s">
        <v>1458</v>
      </c>
      <c r="G50" s="2" t="s">
        <v>1458</v>
      </c>
      <c r="H50" s="2" t="s">
        <v>1458</v>
      </c>
      <c r="I50" s="2" t="s">
        <v>1458</v>
      </c>
      <c r="J50" s="2" t="s">
        <v>1458</v>
      </c>
      <c r="K50" s="2" t="s">
        <v>1458</v>
      </c>
      <c r="L50" s="2" t="s">
        <v>1458</v>
      </c>
      <c r="M50" s="2" t="s">
        <v>1458</v>
      </c>
      <c r="O50" s="20"/>
      <c r="P50" s="2"/>
      <c r="Q50" s="2" t="s">
        <v>1511</v>
      </c>
      <c r="R50" s="2" t="s">
        <v>1458</v>
      </c>
      <c r="S50" s="2" t="s">
        <v>1458</v>
      </c>
      <c r="T50" s="2" t="s">
        <v>1458</v>
      </c>
      <c r="U50" s="2" t="s">
        <v>1458</v>
      </c>
      <c r="V50" s="2" t="s">
        <v>1458</v>
      </c>
      <c r="W50" s="2">
        <v>1</v>
      </c>
      <c r="X50" s="2" t="s">
        <v>1458</v>
      </c>
      <c r="Y50" s="2" t="s">
        <v>1458</v>
      </c>
      <c r="Z50" s="2">
        <v>3</v>
      </c>
      <c r="AA50" s="2" t="s">
        <v>1458</v>
      </c>
      <c r="AB50" s="2">
        <v>1</v>
      </c>
      <c r="AC50" s="2" t="s">
        <v>1458</v>
      </c>
      <c r="AE50" s="20"/>
      <c r="AF50" s="2"/>
      <c r="AG50" s="2" t="s">
        <v>1822</v>
      </c>
      <c r="AH50" s="2" t="s">
        <v>1458</v>
      </c>
      <c r="AI50" s="2">
        <v>1</v>
      </c>
      <c r="AJ50" s="2" t="s">
        <v>1458</v>
      </c>
      <c r="AK50" s="2" t="s">
        <v>1458</v>
      </c>
      <c r="AL50" s="2" t="s">
        <v>1458</v>
      </c>
      <c r="AM50" s="2" t="s">
        <v>1458</v>
      </c>
      <c r="AN50" s="2" t="s">
        <v>1458</v>
      </c>
      <c r="AO50" s="2" t="s">
        <v>1458</v>
      </c>
      <c r="AP50" s="2" t="s">
        <v>1458</v>
      </c>
      <c r="AQ50" s="2" t="s">
        <v>1458</v>
      </c>
      <c r="AR50" s="2" t="s">
        <v>1458</v>
      </c>
      <c r="AS50" s="2" t="s">
        <v>1458</v>
      </c>
    </row>
    <row r="51" spans="1:45" ht="15.75" customHeight="1">
      <c r="A51" s="21" t="s">
        <v>2380</v>
      </c>
      <c r="B51" s="2" t="s">
        <v>1458</v>
      </c>
      <c r="C51" s="2" t="s">
        <v>1458</v>
      </c>
      <c r="D51" s="2" t="s">
        <v>1458</v>
      </c>
      <c r="E51" s="2">
        <v>2</v>
      </c>
      <c r="F51" s="2" t="s">
        <v>1458</v>
      </c>
      <c r="G51" s="2">
        <v>1</v>
      </c>
      <c r="H51" s="2" t="s">
        <v>1458</v>
      </c>
      <c r="I51" s="2" t="s">
        <v>1458</v>
      </c>
      <c r="J51" s="2">
        <v>1</v>
      </c>
      <c r="K51" s="2" t="s">
        <v>1458</v>
      </c>
      <c r="L51" s="2" t="s">
        <v>1458</v>
      </c>
      <c r="M51" s="2" t="s">
        <v>1458</v>
      </c>
      <c r="O51" s="20"/>
      <c r="P51" s="2"/>
      <c r="Q51" s="2" t="s">
        <v>1839</v>
      </c>
      <c r="R51" s="2">
        <v>16</v>
      </c>
      <c r="S51" s="2">
        <v>8</v>
      </c>
      <c r="T51" s="2">
        <v>15</v>
      </c>
      <c r="U51" s="2">
        <v>1</v>
      </c>
      <c r="V51" s="2" t="s">
        <v>1458</v>
      </c>
      <c r="W51" s="2" t="s">
        <v>1458</v>
      </c>
      <c r="X51" s="2" t="s">
        <v>1458</v>
      </c>
      <c r="Y51" s="2" t="s">
        <v>1458</v>
      </c>
      <c r="Z51" s="2" t="s">
        <v>1458</v>
      </c>
      <c r="AA51" s="2" t="s">
        <v>1458</v>
      </c>
      <c r="AB51" s="2" t="s">
        <v>1458</v>
      </c>
      <c r="AC51" s="2" t="s">
        <v>1458</v>
      </c>
      <c r="AE51" s="20"/>
      <c r="AF51" s="2"/>
      <c r="AG51" s="2" t="s">
        <v>1504</v>
      </c>
      <c r="AH51" s="2" t="s">
        <v>1458</v>
      </c>
      <c r="AI51" s="2" t="s">
        <v>1458</v>
      </c>
      <c r="AJ51" s="2" t="s">
        <v>1458</v>
      </c>
      <c r="AK51" s="2" t="s">
        <v>1458</v>
      </c>
      <c r="AL51" s="2" t="s">
        <v>1458</v>
      </c>
      <c r="AM51" s="2">
        <v>1</v>
      </c>
      <c r="AN51" s="2" t="s">
        <v>1458</v>
      </c>
      <c r="AO51" s="2" t="s">
        <v>1458</v>
      </c>
      <c r="AP51" s="2" t="s">
        <v>1458</v>
      </c>
      <c r="AQ51" s="2" t="s">
        <v>1458</v>
      </c>
      <c r="AR51" s="2" t="s">
        <v>1458</v>
      </c>
      <c r="AS51" s="2">
        <v>1</v>
      </c>
    </row>
    <row r="52" spans="1:45" ht="15.75" customHeight="1">
      <c r="A52" s="21" t="s">
        <v>2381</v>
      </c>
      <c r="B52" s="2" t="s">
        <v>1458</v>
      </c>
      <c r="C52" s="2" t="s">
        <v>1458</v>
      </c>
      <c r="D52" s="2" t="s">
        <v>1458</v>
      </c>
      <c r="E52" s="2" t="s">
        <v>1458</v>
      </c>
      <c r="F52" s="2" t="s">
        <v>1458</v>
      </c>
      <c r="G52" s="2" t="s">
        <v>1458</v>
      </c>
      <c r="H52" s="2" t="s">
        <v>1458</v>
      </c>
      <c r="I52" s="2" t="s">
        <v>1458</v>
      </c>
      <c r="J52" s="2" t="s">
        <v>1458</v>
      </c>
      <c r="K52" s="2" t="s">
        <v>1458</v>
      </c>
      <c r="L52" s="2" t="s">
        <v>1458</v>
      </c>
      <c r="M52" s="2">
        <v>1</v>
      </c>
      <c r="O52" s="20"/>
      <c r="P52" s="2"/>
      <c r="Q52" s="2" t="s">
        <v>1512</v>
      </c>
      <c r="R52" s="2" t="s">
        <v>1458</v>
      </c>
      <c r="S52" s="2" t="s">
        <v>1458</v>
      </c>
      <c r="T52" s="2" t="s">
        <v>1458</v>
      </c>
      <c r="U52" s="2" t="s">
        <v>1458</v>
      </c>
      <c r="V52" s="2" t="s">
        <v>1458</v>
      </c>
      <c r="W52" s="2" t="s">
        <v>1458</v>
      </c>
      <c r="X52" s="2" t="s">
        <v>1458</v>
      </c>
      <c r="Y52" s="2" t="s">
        <v>1458</v>
      </c>
      <c r="Z52" s="2">
        <v>1</v>
      </c>
      <c r="AA52" s="2" t="s">
        <v>1458</v>
      </c>
      <c r="AB52" s="2" t="s">
        <v>1458</v>
      </c>
      <c r="AC52" s="2" t="s">
        <v>1458</v>
      </c>
      <c r="AE52" s="20"/>
      <c r="AF52" s="2"/>
      <c r="AG52" s="2" t="s">
        <v>1505</v>
      </c>
      <c r="AH52" s="2" t="s">
        <v>1458</v>
      </c>
      <c r="AI52" s="2" t="s">
        <v>1458</v>
      </c>
      <c r="AJ52" s="2" t="s">
        <v>1458</v>
      </c>
      <c r="AK52" s="2">
        <v>1</v>
      </c>
      <c r="AL52" s="2">
        <v>1</v>
      </c>
      <c r="AM52" s="2">
        <v>1</v>
      </c>
      <c r="AN52" s="2">
        <v>1</v>
      </c>
      <c r="AO52" s="2">
        <v>1</v>
      </c>
      <c r="AP52" s="2">
        <v>1</v>
      </c>
      <c r="AQ52" s="2" t="s">
        <v>1458</v>
      </c>
      <c r="AR52" s="2" t="s">
        <v>1458</v>
      </c>
      <c r="AS52" s="2">
        <v>1</v>
      </c>
    </row>
    <row r="53" spans="1:45" ht="15.75" customHeight="1">
      <c r="A53" s="21" t="s">
        <v>2382</v>
      </c>
      <c r="B53" s="2" t="s">
        <v>1458</v>
      </c>
      <c r="C53" s="2" t="s">
        <v>1458</v>
      </c>
      <c r="D53" s="2" t="s">
        <v>1458</v>
      </c>
      <c r="E53" s="2" t="s">
        <v>1458</v>
      </c>
      <c r="F53" s="2" t="s">
        <v>1458</v>
      </c>
      <c r="G53" s="2" t="s">
        <v>1458</v>
      </c>
      <c r="H53" s="2" t="s">
        <v>1458</v>
      </c>
      <c r="I53" s="2" t="s">
        <v>1458</v>
      </c>
      <c r="J53" s="2">
        <v>1</v>
      </c>
      <c r="K53" s="2" t="s">
        <v>1458</v>
      </c>
      <c r="L53" s="2" t="s">
        <v>1458</v>
      </c>
      <c r="M53" s="2" t="s">
        <v>1458</v>
      </c>
      <c r="O53" s="20"/>
      <c r="P53" s="2"/>
      <c r="Q53" s="2" t="s">
        <v>1862</v>
      </c>
      <c r="R53" s="2">
        <v>1</v>
      </c>
      <c r="S53" s="2" t="s">
        <v>1458</v>
      </c>
      <c r="T53" s="2" t="s">
        <v>1458</v>
      </c>
      <c r="U53" s="2" t="s">
        <v>1458</v>
      </c>
      <c r="V53" s="2" t="s">
        <v>1458</v>
      </c>
      <c r="W53" s="2" t="s">
        <v>1458</v>
      </c>
      <c r="X53" s="2" t="s">
        <v>1458</v>
      </c>
      <c r="Y53" s="2" t="s">
        <v>1458</v>
      </c>
      <c r="Z53" s="2" t="s">
        <v>1458</v>
      </c>
      <c r="AA53" s="2" t="s">
        <v>1458</v>
      </c>
      <c r="AB53" s="2" t="s">
        <v>1458</v>
      </c>
      <c r="AC53" s="2" t="s">
        <v>1458</v>
      </c>
      <c r="AE53" s="20"/>
      <c r="AF53" s="2"/>
      <c r="AG53" s="2" t="s">
        <v>1506</v>
      </c>
      <c r="AH53" s="2" t="s">
        <v>1458</v>
      </c>
      <c r="AI53" s="2" t="s">
        <v>1458</v>
      </c>
      <c r="AJ53" s="2">
        <v>1</v>
      </c>
      <c r="AK53" s="2" t="s">
        <v>1458</v>
      </c>
      <c r="AL53" s="2" t="s">
        <v>1458</v>
      </c>
      <c r="AM53" s="2">
        <v>1</v>
      </c>
      <c r="AN53" s="2" t="s">
        <v>1458</v>
      </c>
      <c r="AO53" s="2" t="s">
        <v>1458</v>
      </c>
      <c r="AP53" s="2" t="s">
        <v>1458</v>
      </c>
      <c r="AQ53" s="2" t="s">
        <v>1458</v>
      </c>
      <c r="AR53" s="2">
        <v>1</v>
      </c>
      <c r="AS53" s="2">
        <v>2</v>
      </c>
    </row>
    <row r="54" spans="1:45" ht="15.75" customHeight="1">
      <c r="A54" s="21" t="s">
        <v>2383</v>
      </c>
      <c r="B54" s="2" t="s">
        <v>1458</v>
      </c>
      <c r="C54" s="2" t="s">
        <v>1458</v>
      </c>
      <c r="D54" s="2" t="s">
        <v>1458</v>
      </c>
      <c r="E54" s="2" t="s">
        <v>1458</v>
      </c>
      <c r="F54" s="2" t="s">
        <v>1458</v>
      </c>
      <c r="G54" s="2">
        <v>1</v>
      </c>
      <c r="H54" s="2" t="s">
        <v>1458</v>
      </c>
      <c r="I54" s="2" t="s">
        <v>1458</v>
      </c>
      <c r="J54" s="2" t="s">
        <v>1458</v>
      </c>
      <c r="K54" s="2">
        <v>1</v>
      </c>
      <c r="L54" s="2" t="s">
        <v>1458</v>
      </c>
      <c r="M54" s="2" t="s">
        <v>1458</v>
      </c>
      <c r="O54" s="20"/>
      <c r="P54" s="2"/>
      <c r="Q54" s="2" t="s">
        <v>1515</v>
      </c>
      <c r="R54" s="2">
        <v>1</v>
      </c>
      <c r="S54" s="2" t="s">
        <v>1458</v>
      </c>
      <c r="T54" s="2">
        <v>1</v>
      </c>
      <c r="U54" s="2" t="s">
        <v>1458</v>
      </c>
      <c r="V54" s="2" t="s">
        <v>1458</v>
      </c>
      <c r="W54" s="2" t="s">
        <v>1458</v>
      </c>
      <c r="X54" s="2" t="s">
        <v>1458</v>
      </c>
      <c r="Y54" s="2">
        <v>1</v>
      </c>
      <c r="Z54" s="2">
        <v>1</v>
      </c>
      <c r="AA54" s="2">
        <v>2</v>
      </c>
      <c r="AB54" s="2" t="s">
        <v>1458</v>
      </c>
      <c r="AC54" s="2">
        <v>1</v>
      </c>
      <c r="AE54" s="20"/>
      <c r="AF54" s="2"/>
      <c r="AG54" s="2" t="s">
        <v>1507</v>
      </c>
      <c r="AH54" s="2" t="s">
        <v>1458</v>
      </c>
      <c r="AI54" s="2" t="s">
        <v>1458</v>
      </c>
      <c r="AJ54" s="2" t="s">
        <v>1458</v>
      </c>
      <c r="AK54" s="2">
        <v>1</v>
      </c>
      <c r="AL54" s="2" t="s">
        <v>1458</v>
      </c>
      <c r="AM54" s="2" t="s">
        <v>1458</v>
      </c>
      <c r="AN54" s="2" t="s">
        <v>1458</v>
      </c>
      <c r="AO54" s="2" t="s">
        <v>1458</v>
      </c>
      <c r="AP54" s="2" t="s">
        <v>1458</v>
      </c>
      <c r="AQ54" s="2" t="s">
        <v>1458</v>
      </c>
      <c r="AR54" s="2" t="s">
        <v>1458</v>
      </c>
      <c r="AS54" s="2" t="s">
        <v>1458</v>
      </c>
    </row>
    <row r="55" spans="1:45" ht="15.75" customHeight="1">
      <c r="A55" s="21" t="s">
        <v>2384</v>
      </c>
      <c r="B55" s="2" t="s">
        <v>1458</v>
      </c>
      <c r="C55" s="2" t="s">
        <v>1458</v>
      </c>
      <c r="D55" s="2" t="s">
        <v>1458</v>
      </c>
      <c r="E55" s="2" t="s">
        <v>1458</v>
      </c>
      <c r="F55" s="2" t="s">
        <v>1458</v>
      </c>
      <c r="G55" s="2" t="s">
        <v>1458</v>
      </c>
      <c r="H55" s="2" t="s">
        <v>1458</v>
      </c>
      <c r="I55" s="2" t="s">
        <v>1458</v>
      </c>
      <c r="J55" s="2">
        <v>1</v>
      </c>
      <c r="K55" s="2" t="s">
        <v>1458</v>
      </c>
      <c r="L55" s="2" t="s">
        <v>1458</v>
      </c>
      <c r="M55" s="2" t="s">
        <v>1458</v>
      </c>
      <c r="O55" s="20"/>
      <c r="P55" s="2"/>
      <c r="Q55" s="2" t="s">
        <v>1516</v>
      </c>
      <c r="R55" s="2" t="s">
        <v>1458</v>
      </c>
      <c r="S55" s="2" t="s">
        <v>1458</v>
      </c>
      <c r="T55" s="2" t="s">
        <v>1458</v>
      </c>
      <c r="U55" s="2" t="s">
        <v>1458</v>
      </c>
      <c r="V55" s="2" t="s">
        <v>1458</v>
      </c>
      <c r="W55" s="2" t="s">
        <v>1458</v>
      </c>
      <c r="X55" s="2" t="s">
        <v>1458</v>
      </c>
      <c r="Y55" s="2">
        <v>1</v>
      </c>
      <c r="Z55" s="2">
        <v>1</v>
      </c>
      <c r="AA55" s="2" t="s">
        <v>1458</v>
      </c>
      <c r="AB55" s="2">
        <v>1</v>
      </c>
      <c r="AC55" s="2" t="s">
        <v>1458</v>
      </c>
      <c r="AE55" s="20"/>
      <c r="AF55" s="2"/>
      <c r="AG55" s="2" t="s">
        <v>1829</v>
      </c>
      <c r="AH55" s="2" t="s">
        <v>1458</v>
      </c>
      <c r="AI55" s="2" t="s">
        <v>1458</v>
      </c>
      <c r="AJ55" s="2" t="s">
        <v>1458</v>
      </c>
      <c r="AK55" s="2" t="s">
        <v>1458</v>
      </c>
      <c r="AL55" s="2" t="s">
        <v>1458</v>
      </c>
      <c r="AM55" s="2">
        <v>1</v>
      </c>
      <c r="AN55" s="2" t="s">
        <v>1458</v>
      </c>
      <c r="AO55" s="2" t="s">
        <v>1458</v>
      </c>
      <c r="AP55" s="2" t="s">
        <v>1458</v>
      </c>
      <c r="AQ55" s="2" t="s">
        <v>1458</v>
      </c>
      <c r="AR55" s="2" t="s">
        <v>1458</v>
      </c>
      <c r="AS55" s="2" t="s">
        <v>1458</v>
      </c>
    </row>
    <row r="56" spans="1:45" ht="15.75" customHeight="1">
      <c r="A56" s="21" t="s">
        <v>2385</v>
      </c>
      <c r="B56" s="2">
        <v>1</v>
      </c>
      <c r="C56" s="2">
        <v>3</v>
      </c>
      <c r="D56" s="2" t="s">
        <v>1458</v>
      </c>
      <c r="E56" s="2" t="s">
        <v>1458</v>
      </c>
      <c r="F56" s="2" t="s">
        <v>1458</v>
      </c>
      <c r="G56" s="2" t="s">
        <v>1458</v>
      </c>
      <c r="H56" s="2" t="s">
        <v>1458</v>
      </c>
      <c r="I56" s="2" t="s">
        <v>1458</v>
      </c>
      <c r="J56" s="2" t="s">
        <v>1458</v>
      </c>
      <c r="K56" s="2" t="s">
        <v>1458</v>
      </c>
      <c r="L56" s="2">
        <v>2</v>
      </c>
      <c r="M56" s="2" t="s">
        <v>1458</v>
      </c>
      <c r="O56" s="20"/>
      <c r="P56" s="2"/>
      <c r="Q56" s="2" t="s">
        <v>1869</v>
      </c>
      <c r="R56" s="2" t="s">
        <v>1458</v>
      </c>
      <c r="S56" s="2" t="s">
        <v>1458</v>
      </c>
      <c r="T56" s="2" t="s">
        <v>1458</v>
      </c>
      <c r="U56" s="2" t="s">
        <v>1458</v>
      </c>
      <c r="V56" s="2" t="s">
        <v>1458</v>
      </c>
      <c r="W56" s="2" t="s">
        <v>1458</v>
      </c>
      <c r="X56" s="2" t="s">
        <v>1458</v>
      </c>
      <c r="Y56" s="2">
        <v>2</v>
      </c>
      <c r="Z56" s="2" t="s">
        <v>1458</v>
      </c>
      <c r="AA56" s="2" t="s">
        <v>1458</v>
      </c>
      <c r="AB56" s="2" t="s">
        <v>1458</v>
      </c>
      <c r="AC56" s="2" t="s">
        <v>1458</v>
      </c>
      <c r="AE56" s="20"/>
      <c r="AF56" s="2"/>
      <c r="AG56" s="2" t="s">
        <v>1509</v>
      </c>
      <c r="AH56" s="2">
        <v>4</v>
      </c>
      <c r="AI56" s="2">
        <v>8</v>
      </c>
      <c r="AJ56" s="2">
        <v>5</v>
      </c>
      <c r="AK56" s="2">
        <v>9</v>
      </c>
      <c r="AL56" s="2">
        <v>11</v>
      </c>
      <c r="AM56" s="2">
        <v>10</v>
      </c>
      <c r="AN56" s="2">
        <v>13</v>
      </c>
      <c r="AO56" s="2">
        <v>3</v>
      </c>
      <c r="AP56" s="2">
        <v>7</v>
      </c>
      <c r="AQ56" s="2">
        <v>7</v>
      </c>
      <c r="AR56" s="2">
        <v>5</v>
      </c>
      <c r="AS56" s="2">
        <v>5</v>
      </c>
    </row>
    <row r="57" spans="1:45" ht="15.75" customHeight="1">
      <c r="A57" s="21" t="s">
        <v>2386</v>
      </c>
      <c r="B57" s="2" t="s">
        <v>1458</v>
      </c>
      <c r="C57" s="2">
        <v>1</v>
      </c>
      <c r="D57" s="2" t="s">
        <v>1458</v>
      </c>
      <c r="E57" s="2" t="s">
        <v>1458</v>
      </c>
      <c r="F57" s="2" t="s">
        <v>1458</v>
      </c>
      <c r="G57" s="2" t="s">
        <v>1458</v>
      </c>
      <c r="H57" s="2" t="s">
        <v>1458</v>
      </c>
      <c r="I57" s="2" t="s">
        <v>1458</v>
      </c>
      <c r="J57" s="2" t="s">
        <v>1458</v>
      </c>
      <c r="K57" s="2" t="s">
        <v>1458</v>
      </c>
      <c r="L57" s="2" t="s">
        <v>1458</v>
      </c>
      <c r="M57" s="2" t="s">
        <v>1458</v>
      </c>
      <c r="O57" s="20"/>
      <c r="P57" s="2"/>
      <c r="Q57" s="2" t="s">
        <v>1517</v>
      </c>
      <c r="R57" s="2" t="s">
        <v>1458</v>
      </c>
      <c r="S57" s="2" t="s">
        <v>1458</v>
      </c>
      <c r="T57" s="2" t="s">
        <v>1458</v>
      </c>
      <c r="U57" s="2">
        <v>1</v>
      </c>
      <c r="V57" s="2" t="s">
        <v>1458</v>
      </c>
      <c r="W57" s="2" t="s">
        <v>1458</v>
      </c>
      <c r="X57" s="2" t="s">
        <v>1458</v>
      </c>
      <c r="Y57" s="2" t="s">
        <v>1458</v>
      </c>
      <c r="Z57" s="2" t="s">
        <v>1458</v>
      </c>
      <c r="AA57" s="2" t="s">
        <v>1458</v>
      </c>
      <c r="AB57" s="2" t="s">
        <v>1458</v>
      </c>
      <c r="AC57" s="2" t="s">
        <v>1458</v>
      </c>
      <c r="AE57" s="20"/>
      <c r="AF57" s="2"/>
      <c r="AG57" s="2" t="s">
        <v>1510</v>
      </c>
      <c r="AH57" s="2" t="s">
        <v>1458</v>
      </c>
      <c r="AI57" s="2" t="s">
        <v>1458</v>
      </c>
      <c r="AJ57" s="2" t="s">
        <v>1458</v>
      </c>
      <c r="AK57" s="2" t="s">
        <v>1458</v>
      </c>
      <c r="AL57" s="2" t="s">
        <v>1458</v>
      </c>
      <c r="AM57" s="2" t="s">
        <v>1458</v>
      </c>
      <c r="AN57" s="2">
        <v>1</v>
      </c>
      <c r="AO57" s="2" t="s">
        <v>1458</v>
      </c>
      <c r="AP57" s="2" t="s">
        <v>1458</v>
      </c>
      <c r="AQ57" s="2" t="s">
        <v>1458</v>
      </c>
      <c r="AR57" s="2" t="s">
        <v>1458</v>
      </c>
      <c r="AS57" s="2" t="s">
        <v>1458</v>
      </c>
    </row>
    <row r="58" spans="1:45" ht="15.75" customHeight="1">
      <c r="A58" s="21" t="s">
        <v>2387</v>
      </c>
      <c r="B58" s="2">
        <v>2</v>
      </c>
      <c r="C58" s="2" t="s">
        <v>1458</v>
      </c>
      <c r="D58" s="2" t="s">
        <v>1458</v>
      </c>
      <c r="E58" s="2" t="s">
        <v>1458</v>
      </c>
      <c r="F58" s="2" t="s">
        <v>1458</v>
      </c>
      <c r="G58" s="2" t="s">
        <v>1458</v>
      </c>
      <c r="H58" s="2" t="s">
        <v>1458</v>
      </c>
      <c r="I58" s="2" t="s">
        <v>1458</v>
      </c>
      <c r="J58" s="2">
        <v>2</v>
      </c>
      <c r="K58" s="2" t="s">
        <v>1458</v>
      </c>
      <c r="L58" s="2">
        <v>1</v>
      </c>
      <c r="M58" s="2">
        <v>2</v>
      </c>
      <c r="O58" s="20"/>
      <c r="P58" s="2"/>
      <c r="Q58" s="2" t="s">
        <v>1518</v>
      </c>
      <c r="R58" s="2" t="s">
        <v>1458</v>
      </c>
      <c r="S58" s="2">
        <v>1</v>
      </c>
      <c r="T58" s="2" t="s">
        <v>1458</v>
      </c>
      <c r="U58" s="2" t="s">
        <v>1458</v>
      </c>
      <c r="V58" s="2" t="s">
        <v>1458</v>
      </c>
      <c r="W58" s="2" t="s">
        <v>1458</v>
      </c>
      <c r="X58" s="2" t="s">
        <v>1458</v>
      </c>
      <c r="Y58" s="2" t="s">
        <v>1458</v>
      </c>
      <c r="Z58" s="2" t="s">
        <v>1458</v>
      </c>
      <c r="AA58" s="2" t="s">
        <v>1458</v>
      </c>
      <c r="AB58" s="2" t="s">
        <v>1458</v>
      </c>
      <c r="AC58" s="2" t="s">
        <v>1458</v>
      </c>
      <c r="AE58" s="20"/>
      <c r="AF58" s="2"/>
      <c r="AG58" s="2" t="s">
        <v>1511</v>
      </c>
      <c r="AH58" s="2" t="s">
        <v>1458</v>
      </c>
      <c r="AI58" s="2" t="s">
        <v>1458</v>
      </c>
      <c r="AJ58" s="2" t="s">
        <v>1458</v>
      </c>
      <c r="AK58" s="2" t="s">
        <v>1458</v>
      </c>
      <c r="AL58" s="2" t="s">
        <v>1458</v>
      </c>
      <c r="AM58" s="2" t="s">
        <v>1458</v>
      </c>
      <c r="AN58" s="2" t="s">
        <v>1458</v>
      </c>
      <c r="AO58" s="2" t="s">
        <v>1458</v>
      </c>
      <c r="AP58" s="2">
        <v>1</v>
      </c>
      <c r="AQ58" s="2" t="s">
        <v>1458</v>
      </c>
      <c r="AR58" s="2" t="s">
        <v>1458</v>
      </c>
      <c r="AS58" s="2" t="s">
        <v>1458</v>
      </c>
    </row>
    <row r="59" spans="1:45" ht="15.75" customHeight="1">
      <c r="A59" s="21" t="s">
        <v>2388</v>
      </c>
      <c r="B59" s="2">
        <v>1</v>
      </c>
      <c r="C59" s="2" t="s">
        <v>1458</v>
      </c>
      <c r="D59" s="2" t="s">
        <v>1458</v>
      </c>
      <c r="E59" s="2" t="s">
        <v>1458</v>
      </c>
      <c r="F59" s="2" t="s">
        <v>1458</v>
      </c>
      <c r="G59" s="2" t="s">
        <v>1458</v>
      </c>
      <c r="H59" s="2" t="s">
        <v>1458</v>
      </c>
      <c r="I59" s="2" t="s">
        <v>1458</v>
      </c>
      <c r="J59" s="2" t="s">
        <v>1458</v>
      </c>
      <c r="K59" s="2" t="s">
        <v>1458</v>
      </c>
      <c r="L59" s="2" t="s">
        <v>1458</v>
      </c>
      <c r="M59" s="2" t="s">
        <v>1458</v>
      </c>
      <c r="O59" s="20"/>
      <c r="P59" s="2"/>
      <c r="Q59" s="2" t="s">
        <v>1893</v>
      </c>
      <c r="R59" s="2" t="s">
        <v>1458</v>
      </c>
      <c r="S59" s="2" t="s">
        <v>1458</v>
      </c>
      <c r="T59" s="2" t="s">
        <v>1458</v>
      </c>
      <c r="U59" s="2">
        <v>1</v>
      </c>
      <c r="V59" s="2" t="s">
        <v>1458</v>
      </c>
      <c r="W59" s="2" t="s">
        <v>1458</v>
      </c>
      <c r="X59" s="2" t="s">
        <v>1458</v>
      </c>
      <c r="Y59" s="2" t="s">
        <v>1458</v>
      </c>
      <c r="Z59" s="2" t="s">
        <v>1458</v>
      </c>
      <c r="AA59" s="2" t="s">
        <v>1458</v>
      </c>
      <c r="AB59" s="2" t="s">
        <v>1458</v>
      </c>
      <c r="AC59" s="2" t="s">
        <v>1458</v>
      </c>
      <c r="AE59" s="20"/>
      <c r="AF59" s="2"/>
      <c r="AG59" s="2" t="s">
        <v>1512</v>
      </c>
      <c r="AH59" s="2" t="s">
        <v>1458</v>
      </c>
      <c r="AI59" s="2" t="s">
        <v>1458</v>
      </c>
      <c r="AJ59" s="2">
        <v>1</v>
      </c>
      <c r="AK59" s="2" t="s">
        <v>1458</v>
      </c>
      <c r="AL59" s="2" t="s">
        <v>1458</v>
      </c>
      <c r="AM59" s="2" t="s">
        <v>1458</v>
      </c>
      <c r="AN59" s="2" t="s">
        <v>1458</v>
      </c>
      <c r="AO59" s="2" t="s">
        <v>1458</v>
      </c>
      <c r="AP59" s="2" t="s">
        <v>1458</v>
      </c>
      <c r="AQ59" s="2" t="s">
        <v>1458</v>
      </c>
      <c r="AR59" s="2" t="s">
        <v>1458</v>
      </c>
      <c r="AS59" s="2" t="s">
        <v>1458</v>
      </c>
    </row>
    <row r="60" spans="1:45" ht="15.75" customHeight="1">
      <c r="A60" s="21" t="s">
        <v>2389</v>
      </c>
      <c r="B60" s="2">
        <v>1</v>
      </c>
      <c r="C60" s="2" t="s">
        <v>1458</v>
      </c>
      <c r="D60" s="2" t="s">
        <v>1458</v>
      </c>
      <c r="E60" s="2" t="s">
        <v>1458</v>
      </c>
      <c r="F60" s="2" t="s">
        <v>1458</v>
      </c>
      <c r="G60" s="2" t="s">
        <v>1458</v>
      </c>
      <c r="H60" s="2" t="s">
        <v>1458</v>
      </c>
      <c r="I60" s="2" t="s">
        <v>1458</v>
      </c>
      <c r="J60" s="2" t="s">
        <v>1458</v>
      </c>
      <c r="K60" s="2" t="s">
        <v>1458</v>
      </c>
      <c r="L60" s="2" t="s">
        <v>1458</v>
      </c>
      <c r="M60" s="2" t="s">
        <v>1458</v>
      </c>
      <c r="O60" s="20"/>
      <c r="P60" s="2"/>
      <c r="Q60" s="2" t="s">
        <v>1519</v>
      </c>
      <c r="R60" s="2" t="s">
        <v>1458</v>
      </c>
      <c r="S60" s="2" t="s">
        <v>1458</v>
      </c>
      <c r="T60" s="2" t="s">
        <v>1458</v>
      </c>
      <c r="U60" s="2">
        <v>1</v>
      </c>
      <c r="V60" s="2" t="s">
        <v>1458</v>
      </c>
      <c r="W60" s="2">
        <v>2</v>
      </c>
      <c r="X60" s="2">
        <v>1</v>
      </c>
      <c r="Y60" s="2">
        <v>3</v>
      </c>
      <c r="Z60" s="2" t="s">
        <v>1458</v>
      </c>
      <c r="AA60" s="2" t="s">
        <v>1458</v>
      </c>
      <c r="AB60" s="2" t="s">
        <v>1458</v>
      </c>
      <c r="AC60" s="2">
        <v>1</v>
      </c>
      <c r="AE60" s="20"/>
      <c r="AF60" s="2"/>
      <c r="AG60" s="2" t="s">
        <v>1845</v>
      </c>
      <c r="AH60" s="2" t="s">
        <v>1458</v>
      </c>
      <c r="AI60" s="2" t="s">
        <v>1458</v>
      </c>
      <c r="AJ60" s="2" t="s">
        <v>1458</v>
      </c>
      <c r="AK60" s="2" t="s">
        <v>1458</v>
      </c>
      <c r="AL60" s="2" t="s">
        <v>1458</v>
      </c>
      <c r="AM60" s="2">
        <v>1</v>
      </c>
      <c r="AN60" s="2" t="s">
        <v>1458</v>
      </c>
      <c r="AO60" s="2" t="s">
        <v>1458</v>
      </c>
      <c r="AP60" s="2" t="s">
        <v>1458</v>
      </c>
      <c r="AQ60" s="2" t="s">
        <v>1458</v>
      </c>
      <c r="AR60" s="2" t="s">
        <v>1458</v>
      </c>
      <c r="AS60" s="2" t="s">
        <v>1458</v>
      </c>
    </row>
    <row r="61" spans="1:45" ht="15.75" customHeight="1">
      <c r="A61" s="21" t="s">
        <v>2390</v>
      </c>
      <c r="B61" s="2">
        <v>1</v>
      </c>
      <c r="C61" s="2">
        <v>1</v>
      </c>
      <c r="D61" s="2" t="s">
        <v>1458</v>
      </c>
      <c r="E61" s="2">
        <v>2</v>
      </c>
      <c r="F61" s="2" t="s">
        <v>1458</v>
      </c>
      <c r="G61" s="2" t="s">
        <v>1458</v>
      </c>
      <c r="H61" s="2" t="s">
        <v>1458</v>
      </c>
      <c r="I61" s="2" t="s">
        <v>1458</v>
      </c>
      <c r="J61" s="2">
        <v>1</v>
      </c>
      <c r="K61" s="2" t="s">
        <v>1458</v>
      </c>
      <c r="L61" s="2" t="s">
        <v>1458</v>
      </c>
      <c r="M61" s="2" t="s">
        <v>1458</v>
      </c>
      <c r="O61" s="20"/>
      <c r="P61" s="2"/>
      <c r="Q61" s="2" t="s">
        <v>1906</v>
      </c>
      <c r="R61" s="2" t="s">
        <v>1458</v>
      </c>
      <c r="S61" s="2" t="s">
        <v>1458</v>
      </c>
      <c r="T61" s="2" t="s">
        <v>1458</v>
      </c>
      <c r="U61" s="2" t="s">
        <v>1458</v>
      </c>
      <c r="V61" s="2" t="s">
        <v>1458</v>
      </c>
      <c r="W61" s="2" t="s">
        <v>1458</v>
      </c>
      <c r="X61" s="2" t="s">
        <v>1458</v>
      </c>
      <c r="Y61" s="2" t="s">
        <v>1458</v>
      </c>
      <c r="Z61" s="2" t="s">
        <v>1458</v>
      </c>
      <c r="AA61" s="2">
        <v>1</v>
      </c>
      <c r="AB61" s="2" t="s">
        <v>1458</v>
      </c>
      <c r="AC61" s="2" t="s">
        <v>1458</v>
      </c>
      <c r="AE61" s="20"/>
      <c r="AF61" s="2"/>
      <c r="AG61" s="2" t="s">
        <v>1847</v>
      </c>
      <c r="AH61" s="2" t="s">
        <v>1458</v>
      </c>
      <c r="AI61" s="2" t="s">
        <v>1458</v>
      </c>
      <c r="AJ61" s="2" t="s">
        <v>1458</v>
      </c>
      <c r="AK61" s="2" t="s">
        <v>1458</v>
      </c>
      <c r="AL61" s="2" t="s">
        <v>1458</v>
      </c>
      <c r="AM61" s="2" t="s">
        <v>1458</v>
      </c>
      <c r="AN61" s="2">
        <v>1</v>
      </c>
      <c r="AO61" s="2" t="s">
        <v>1458</v>
      </c>
      <c r="AP61" s="2" t="s">
        <v>1458</v>
      </c>
      <c r="AQ61" s="2" t="s">
        <v>1458</v>
      </c>
      <c r="AR61" s="2" t="s">
        <v>1458</v>
      </c>
      <c r="AS61" s="2" t="s">
        <v>1458</v>
      </c>
    </row>
    <row r="62" spans="1:45" ht="15.75" customHeight="1">
      <c r="A62" s="21" t="s">
        <v>2391</v>
      </c>
      <c r="B62" s="2" t="s">
        <v>1458</v>
      </c>
      <c r="C62" s="2" t="s">
        <v>1458</v>
      </c>
      <c r="D62" s="2" t="s">
        <v>1458</v>
      </c>
      <c r="E62" s="2" t="s">
        <v>1458</v>
      </c>
      <c r="F62" s="2" t="s">
        <v>1458</v>
      </c>
      <c r="G62" s="2" t="s">
        <v>1458</v>
      </c>
      <c r="H62" s="2" t="s">
        <v>1458</v>
      </c>
      <c r="I62" s="2" t="s">
        <v>1458</v>
      </c>
      <c r="J62" s="2" t="s">
        <v>1458</v>
      </c>
      <c r="K62" s="2">
        <v>2</v>
      </c>
      <c r="L62" s="2" t="s">
        <v>1458</v>
      </c>
      <c r="M62" s="2" t="s">
        <v>1458</v>
      </c>
      <c r="O62" s="20"/>
      <c r="P62" s="2"/>
      <c r="Q62" s="2" t="s">
        <v>1521</v>
      </c>
      <c r="R62" s="2">
        <v>1</v>
      </c>
      <c r="S62" s="2">
        <v>1</v>
      </c>
      <c r="T62" s="2">
        <v>1</v>
      </c>
      <c r="U62" s="2" t="s">
        <v>1458</v>
      </c>
      <c r="V62" s="2" t="s">
        <v>1458</v>
      </c>
      <c r="W62" s="2" t="s">
        <v>1458</v>
      </c>
      <c r="X62" s="2">
        <v>4</v>
      </c>
      <c r="Y62" s="2">
        <v>3</v>
      </c>
      <c r="Z62" s="2" t="s">
        <v>1458</v>
      </c>
      <c r="AA62" s="2" t="s">
        <v>1458</v>
      </c>
      <c r="AB62" s="2" t="s">
        <v>1458</v>
      </c>
      <c r="AC62" s="2" t="s">
        <v>1458</v>
      </c>
      <c r="AE62" s="20"/>
      <c r="AF62" s="2"/>
      <c r="AG62" s="2" t="s">
        <v>1851</v>
      </c>
      <c r="AH62" s="2" t="s">
        <v>1458</v>
      </c>
      <c r="AI62" s="2" t="s">
        <v>1458</v>
      </c>
      <c r="AJ62" s="2" t="s">
        <v>1458</v>
      </c>
      <c r="AK62" s="2" t="s">
        <v>1458</v>
      </c>
      <c r="AL62" s="2" t="s">
        <v>1458</v>
      </c>
      <c r="AM62" s="2" t="s">
        <v>1458</v>
      </c>
      <c r="AN62" s="2" t="s">
        <v>1458</v>
      </c>
      <c r="AO62" s="2">
        <v>1</v>
      </c>
      <c r="AP62" s="2" t="s">
        <v>1458</v>
      </c>
      <c r="AQ62" s="2" t="s">
        <v>1458</v>
      </c>
      <c r="AR62" s="2" t="s">
        <v>1458</v>
      </c>
      <c r="AS62" s="2" t="s">
        <v>1458</v>
      </c>
    </row>
    <row r="63" spans="1:45" ht="15.75" customHeight="1">
      <c r="A63" s="21" t="s">
        <v>2392</v>
      </c>
      <c r="B63" s="2" t="s">
        <v>1458</v>
      </c>
      <c r="C63" s="2" t="s">
        <v>1458</v>
      </c>
      <c r="D63" s="2" t="s">
        <v>1458</v>
      </c>
      <c r="E63" s="2" t="s">
        <v>1458</v>
      </c>
      <c r="F63" s="2" t="s">
        <v>1458</v>
      </c>
      <c r="G63" s="2" t="s">
        <v>1458</v>
      </c>
      <c r="H63" s="2" t="s">
        <v>1458</v>
      </c>
      <c r="I63" s="2" t="s">
        <v>1458</v>
      </c>
      <c r="J63" s="2" t="s">
        <v>1458</v>
      </c>
      <c r="K63" s="2" t="s">
        <v>1458</v>
      </c>
      <c r="L63" s="2" t="s">
        <v>1458</v>
      </c>
      <c r="M63" s="2">
        <v>1</v>
      </c>
      <c r="O63" s="20"/>
      <c r="P63" s="2"/>
      <c r="Q63" s="2" t="s">
        <v>1522</v>
      </c>
      <c r="R63" s="2" t="s">
        <v>1458</v>
      </c>
      <c r="S63" s="2" t="s">
        <v>1458</v>
      </c>
      <c r="T63" s="2" t="s">
        <v>1458</v>
      </c>
      <c r="U63" s="2" t="s">
        <v>1458</v>
      </c>
      <c r="V63" s="2" t="s">
        <v>1458</v>
      </c>
      <c r="W63" s="2" t="s">
        <v>1458</v>
      </c>
      <c r="X63" s="2">
        <v>1</v>
      </c>
      <c r="Y63" s="2" t="s">
        <v>1458</v>
      </c>
      <c r="Z63" s="2" t="s">
        <v>1458</v>
      </c>
      <c r="AA63" s="2" t="s">
        <v>1458</v>
      </c>
      <c r="AB63" s="2" t="s">
        <v>1458</v>
      </c>
      <c r="AC63" s="2" t="s">
        <v>1458</v>
      </c>
      <c r="AE63" s="20"/>
      <c r="AF63" s="2"/>
      <c r="AG63" s="2" t="s">
        <v>1859</v>
      </c>
      <c r="AH63" s="2" t="s">
        <v>1458</v>
      </c>
      <c r="AI63" s="2" t="s">
        <v>1458</v>
      </c>
      <c r="AJ63" s="2" t="s">
        <v>1458</v>
      </c>
      <c r="AK63" s="2">
        <v>1</v>
      </c>
      <c r="AL63" s="2" t="s">
        <v>1458</v>
      </c>
      <c r="AM63" s="2" t="s">
        <v>1458</v>
      </c>
      <c r="AN63" s="2" t="s">
        <v>1458</v>
      </c>
      <c r="AO63" s="2" t="s">
        <v>1458</v>
      </c>
      <c r="AP63" s="2" t="s">
        <v>1458</v>
      </c>
      <c r="AQ63" s="2" t="s">
        <v>1458</v>
      </c>
      <c r="AR63" s="2" t="s">
        <v>1458</v>
      </c>
      <c r="AS63" s="2" t="s">
        <v>1458</v>
      </c>
    </row>
    <row r="64" spans="1:45" ht="15.75" customHeight="1">
      <c r="A64" s="21" t="s">
        <v>2393</v>
      </c>
      <c r="B64" s="2">
        <v>1</v>
      </c>
      <c r="C64" s="2">
        <v>1</v>
      </c>
      <c r="D64" s="2" t="s">
        <v>1458</v>
      </c>
      <c r="E64" s="2" t="s">
        <v>1458</v>
      </c>
      <c r="F64" s="2" t="s">
        <v>1458</v>
      </c>
      <c r="G64" s="2" t="s">
        <v>1458</v>
      </c>
      <c r="H64" s="2" t="s">
        <v>1458</v>
      </c>
      <c r="I64" s="2" t="s">
        <v>1458</v>
      </c>
      <c r="J64" s="2" t="s">
        <v>1458</v>
      </c>
      <c r="K64" s="2">
        <v>2</v>
      </c>
      <c r="L64" s="2" t="s">
        <v>1458</v>
      </c>
      <c r="M64" s="2">
        <v>2</v>
      </c>
      <c r="O64" s="20"/>
      <c r="P64" s="2"/>
      <c r="Q64" s="2" t="s">
        <v>1523</v>
      </c>
      <c r="R64" s="2" t="s">
        <v>1458</v>
      </c>
      <c r="S64" s="2" t="s">
        <v>1458</v>
      </c>
      <c r="T64" s="2">
        <v>1</v>
      </c>
      <c r="U64" s="2" t="s">
        <v>1458</v>
      </c>
      <c r="V64" s="2" t="s">
        <v>1458</v>
      </c>
      <c r="W64" s="2" t="s">
        <v>1458</v>
      </c>
      <c r="X64" s="2" t="s">
        <v>1458</v>
      </c>
      <c r="Y64" s="2" t="s">
        <v>1458</v>
      </c>
      <c r="Z64" s="2" t="s">
        <v>1458</v>
      </c>
      <c r="AA64" s="2" t="s">
        <v>1458</v>
      </c>
      <c r="AB64" s="2">
        <v>1</v>
      </c>
      <c r="AC64" s="2" t="s">
        <v>1458</v>
      </c>
      <c r="AE64" s="20"/>
      <c r="AF64" s="2"/>
      <c r="AG64" s="2" t="s">
        <v>1860</v>
      </c>
      <c r="AH64" s="2" t="s">
        <v>1458</v>
      </c>
      <c r="AI64" s="2" t="s">
        <v>1458</v>
      </c>
      <c r="AJ64" s="2" t="s">
        <v>1458</v>
      </c>
      <c r="AK64" s="2" t="s">
        <v>1458</v>
      </c>
      <c r="AL64" s="2" t="s">
        <v>1458</v>
      </c>
      <c r="AM64" s="2" t="s">
        <v>1458</v>
      </c>
      <c r="AN64" s="2" t="s">
        <v>1458</v>
      </c>
      <c r="AO64" s="2">
        <v>1</v>
      </c>
      <c r="AP64" s="2" t="s">
        <v>1458</v>
      </c>
      <c r="AQ64" s="2" t="s">
        <v>1458</v>
      </c>
      <c r="AR64" s="2" t="s">
        <v>1458</v>
      </c>
      <c r="AS64" s="2" t="s">
        <v>1458</v>
      </c>
    </row>
    <row r="65" spans="1:45" ht="15.75" customHeight="1">
      <c r="A65" s="21" t="s">
        <v>2394</v>
      </c>
      <c r="B65" s="2" t="s">
        <v>1458</v>
      </c>
      <c r="C65" s="2">
        <v>1</v>
      </c>
      <c r="D65" s="2" t="s">
        <v>1458</v>
      </c>
      <c r="E65" s="2" t="s">
        <v>1458</v>
      </c>
      <c r="F65" s="2" t="s">
        <v>1458</v>
      </c>
      <c r="G65" s="2" t="s">
        <v>1458</v>
      </c>
      <c r="H65" s="2" t="s">
        <v>1458</v>
      </c>
      <c r="I65" s="2" t="s">
        <v>1458</v>
      </c>
      <c r="J65" s="2" t="s">
        <v>1458</v>
      </c>
      <c r="K65" s="2" t="s">
        <v>1458</v>
      </c>
      <c r="L65" s="2" t="s">
        <v>1458</v>
      </c>
      <c r="M65" s="2" t="s">
        <v>1458</v>
      </c>
      <c r="O65" s="20"/>
      <c r="P65" s="2"/>
      <c r="Q65" s="2" t="s">
        <v>1524</v>
      </c>
      <c r="R65" s="2" t="s">
        <v>1458</v>
      </c>
      <c r="S65" s="2" t="s">
        <v>1458</v>
      </c>
      <c r="T65" s="2" t="s">
        <v>1458</v>
      </c>
      <c r="U65" s="2" t="s">
        <v>1458</v>
      </c>
      <c r="V65" s="2" t="s">
        <v>1458</v>
      </c>
      <c r="W65" s="2" t="s">
        <v>1458</v>
      </c>
      <c r="X65" s="2" t="s">
        <v>1458</v>
      </c>
      <c r="Y65" s="2">
        <v>2</v>
      </c>
      <c r="Z65" s="2" t="s">
        <v>1458</v>
      </c>
      <c r="AA65" s="2" t="s">
        <v>1458</v>
      </c>
      <c r="AB65" s="2">
        <v>1</v>
      </c>
      <c r="AC65" s="2" t="s">
        <v>1458</v>
      </c>
      <c r="AE65" s="20"/>
      <c r="AF65" s="2"/>
      <c r="AG65" s="2" t="s">
        <v>1862</v>
      </c>
      <c r="AH65" s="2" t="s">
        <v>1458</v>
      </c>
      <c r="AI65" s="2" t="s">
        <v>1458</v>
      </c>
      <c r="AJ65" s="2" t="s">
        <v>1458</v>
      </c>
      <c r="AK65" s="2" t="s">
        <v>1458</v>
      </c>
      <c r="AL65" s="2">
        <v>1</v>
      </c>
      <c r="AM65" s="2" t="s">
        <v>1458</v>
      </c>
      <c r="AN65" s="2" t="s">
        <v>1458</v>
      </c>
      <c r="AO65" s="2" t="s">
        <v>1458</v>
      </c>
      <c r="AP65" s="2" t="s">
        <v>1458</v>
      </c>
      <c r="AQ65" s="2" t="s">
        <v>1458</v>
      </c>
      <c r="AR65" s="2" t="s">
        <v>1458</v>
      </c>
      <c r="AS65" s="2" t="s">
        <v>1458</v>
      </c>
    </row>
    <row r="66" spans="1:45" ht="15.75" customHeight="1">
      <c r="A66" s="21" t="s">
        <v>2395</v>
      </c>
      <c r="B66" s="2" t="s">
        <v>1458</v>
      </c>
      <c r="C66" s="2">
        <v>1</v>
      </c>
      <c r="D66" s="2" t="s">
        <v>1458</v>
      </c>
      <c r="E66" s="2" t="s">
        <v>1458</v>
      </c>
      <c r="F66" s="2" t="s">
        <v>1458</v>
      </c>
      <c r="G66" s="2" t="s">
        <v>1458</v>
      </c>
      <c r="H66" s="2" t="s">
        <v>1458</v>
      </c>
      <c r="I66" s="2" t="s">
        <v>1458</v>
      </c>
      <c r="J66" s="2" t="s">
        <v>1458</v>
      </c>
      <c r="K66" s="2" t="s">
        <v>1458</v>
      </c>
      <c r="L66" s="2" t="s">
        <v>1458</v>
      </c>
      <c r="M66" s="2" t="s">
        <v>1458</v>
      </c>
      <c r="O66" s="20"/>
      <c r="P66" s="2"/>
      <c r="Q66" s="2" t="s">
        <v>1525</v>
      </c>
      <c r="R66" s="2">
        <v>1</v>
      </c>
      <c r="S66" s="2" t="s">
        <v>1458</v>
      </c>
      <c r="T66" s="2" t="s">
        <v>1458</v>
      </c>
      <c r="U66" s="2" t="s">
        <v>1458</v>
      </c>
      <c r="V66" s="2" t="s">
        <v>1458</v>
      </c>
      <c r="W66" s="2" t="s">
        <v>1458</v>
      </c>
      <c r="X66" s="2" t="s">
        <v>1458</v>
      </c>
      <c r="Y66" s="2" t="s">
        <v>1458</v>
      </c>
      <c r="Z66" s="2" t="s">
        <v>1458</v>
      </c>
      <c r="AA66" s="2" t="s">
        <v>1458</v>
      </c>
      <c r="AB66" s="2" t="s">
        <v>1458</v>
      </c>
      <c r="AC66" s="2" t="s">
        <v>1458</v>
      </c>
      <c r="AE66" s="20"/>
      <c r="AF66" s="2"/>
      <c r="AG66" s="2" t="s">
        <v>1863</v>
      </c>
      <c r="AH66" s="2" t="s">
        <v>1458</v>
      </c>
      <c r="AI66" s="2" t="s">
        <v>1458</v>
      </c>
      <c r="AJ66" s="2" t="s">
        <v>1458</v>
      </c>
      <c r="AK66" s="2" t="s">
        <v>1458</v>
      </c>
      <c r="AL66" s="2" t="s">
        <v>1458</v>
      </c>
      <c r="AM66" s="2" t="s">
        <v>1458</v>
      </c>
      <c r="AN66" s="2" t="s">
        <v>1458</v>
      </c>
      <c r="AO66" s="2">
        <v>1</v>
      </c>
      <c r="AP66" s="2" t="s">
        <v>1458</v>
      </c>
      <c r="AQ66" s="2" t="s">
        <v>1458</v>
      </c>
      <c r="AR66" s="2" t="s">
        <v>1458</v>
      </c>
      <c r="AS66" s="2" t="s">
        <v>1458</v>
      </c>
    </row>
    <row r="67" spans="1:45" ht="15.75" customHeight="1">
      <c r="A67" s="21" t="s">
        <v>2396</v>
      </c>
      <c r="B67" s="2">
        <v>1</v>
      </c>
      <c r="C67" s="2" t="s">
        <v>1458</v>
      </c>
      <c r="D67" s="2" t="s">
        <v>1458</v>
      </c>
      <c r="E67" s="2" t="s">
        <v>1458</v>
      </c>
      <c r="F67" s="2">
        <v>1</v>
      </c>
      <c r="G67" s="2">
        <v>1</v>
      </c>
      <c r="H67" s="2">
        <v>1</v>
      </c>
      <c r="I67" s="2" t="s">
        <v>1458</v>
      </c>
      <c r="J67" s="2">
        <v>1</v>
      </c>
      <c r="K67" s="2" t="s">
        <v>1458</v>
      </c>
      <c r="L67" s="2">
        <v>1</v>
      </c>
      <c r="M67" s="2" t="s">
        <v>1458</v>
      </c>
      <c r="O67" s="20"/>
      <c r="P67" s="2"/>
      <c r="Q67" s="2" t="s">
        <v>1918</v>
      </c>
      <c r="R67" s="2" t="s">
        <v>1458</v>
      </c>
      <c r="S67" s="2" t="s">
        <v>1458</v>
      </c>
      <c r="T67" s="2" t="s">
        <v>1458</v>
      </c>
      <c r="U67" s="2" t="s">
        <v>1458</v>
      </c>
      <c r="V67" s="2" t="s">
        <v>1458</v>
      </c>
      <c r="W67" s="2">
        <v>1</v>
      </c>
      <c r="X67" s="2" t="s">
        <v>1458</v>
      </c>
      <c r="Y67" s="2" t="s">
        <v>1458</v>
      </c>
      <c r="Z67" s="2" t="s">
        <v>1458</v>
      </c>
      <c r="AA67" s="2" t="s">
        <v>1458</v>
      </c>
      <c r="AB67" s="2">
        <v>1</v>
      </c>
      <c r="AC67" s="2" t="s">
        <v>1458</v>
      </c>
      <c r="AE67" s="20"/>
      <c r="AF67" s="2"/>
      <c r="AG67" s="2" t="s">
        <v>1515</v>
      </c>
      <c r="AH67" s="2" t="s">
        <v>1458</v>
      </c>
      <c r="AI67" s="2">
        <v>2</v>
      </c>
      <c r="AJ67" s="2" t="s">
        <v>1458</v>
      </c>
      <c r="AK67" s="2">
        <v>1</v>
      </c>
      <c r="AL67" s="2" t="s">
        <v>1458</v>
      </c>
      <c r="AM67" s="2" t="s">
        <v>1458</v>
      </c>
      <c r="AN67" s="2" t="s">
        <v>1458</v>
      </c>
      <c r="AO67" s="2" t="s">
        <v>1458</v>
      </c>
      <c r="AP67" s="2">
        <v>1</v>
      </c>
      <c r="AQ67" s="2" t="s">
        <v>1458</v>
      </c>
      <c r="AR67" s="2">
        <v>1</v>
      </c>
      <c r="AS67" s="2">
        <v>1</v>
      </c>
    </row>
    <row r="68" spans="1:45" ht="15.75" customHeight="1">
      <c r="A68" s="21" t="s">
        <v>2397</v>
      </c>
      <c r="B68" s="2">
        <v>1</v>
      </c>
      <c r="C68" s="2" t="s">
        <v>1458</v>
      </c>
      <c r="D68" s="2" t="s">
        <v>1458</v>
      </c>
      <c r="E68" s="2" t="s">
        <v>1458</v>
      </c>
      <c r="F68" s="2" t="s">
        <v>1458</v>
      </c>
      <c r="G68" s="2" t="s">
        <v>1458</v>
      </c>
      <c r="H68" s="2" t="s">
        <v>1458</v>
      </c>
      <c r="I68" s="2" t="s">
        <v>1458</v>
      </c>
      <c r="J68" s="2" t="s">
        <v>1458</v>
      </c>
      <c r="K68" s="2" t="s">
        <v>1458</v>
      </c>
      <c r="L68" s="2" t="s">
        <v>1458</v>
      </c>
      <c r="M68" s="2" t="s">
        <v>1458</v>
      </c>
      <c r="O68" s="20"/>
      <c r="P68" s="2"/>
      <c r="Q68" s="2" t="s">
        <v>1526</v>
      </c>
      <c r="R68" s="2">
        <v>1</v>
      </c>
      <c r="S68" s="2">
        <v>2</v>
      </c>
      <c r="T68" s="2" t="s">
        <v>1458</v>
      </c>
      <c r="U68" s="2" t="s">
        <v>1458</v>
      </c>
      <c r="V68" s="2" t="s">
        <v>1458</v>
      </c>
      <c r="W68" s="2">
        <v>1</v>
      </c>
      <c r="X68" s="2" t="s">
        <v>1458</v>
      </c>
      <c r="Y68" s="2">
        <v>1</v>
      </c>
      <c r="Z68" s="2">
        <v>2</v>
      </c>
      <c r="AA68" s="2">
        <v>3</v>
      </c>
      <c r="AB68" s="2" t="s">
        <v>1458</v>
      </c>
      <c r="AC68" s="2" t="s">
        <v>1458</v>
      </c>
      <c r="AE68" s="20"/>
      <c r="AF68" s="2"/>
      <c r="AG68" s="2" t="s">
        <v>1871</v>
      </c>
      <c r="AH68" s="2" t="s">
        <v>1458</v>
      </c>
      <c r="AI68" s="2" t="s">
        <v>1458</v>
      </c>
      <c r="AJ68" s="2" t="s">
        <v>1458</v>
      </c>
      <c r="AK68" s="2" t="s">
        <v>1458</v>
      </c>
      <c r="AL68" s="2">
        <v>1</v>
      </c>
      <c r="AM68" s="2" t="s">
        <v>1458</v>
      </c>
      <c r="AN68" s="2" t="s">
        <v>1458</v>
      </c>
      <c r="AO68" s="2" t="s">
        <v>1458</v>
      </c>
      <c r="AP68" s="2" t="s">
        <v>1458</v>
      </c>
      <c r="AQ68" s="2" t="s">
        <v>1458</v>
      </c>
      <c r="AR68" s="2" t="s">
        <v>1458</v>
      </c>
      <c r="AS68" s="2" t="s">
        <v>1458</v>
      </c>
    </row>
    <row r="69" spans="1:45" ht="15.75" customHeight="1">
      <c r="A69" s="21" t="s">
        <v>2398</v>
      </c>
      <c r="B69" s="2" t="s">
        <v>1458</v>
      </c>
      <c r="C69" s="2" t="s">
        <v>1458</v>
      </c>
      <c r="D69" s="2" t="s">
        <v>1458</v>
      </c>
      <c r="E69" s="2" t="s">
        <v>1458</v>
      </c>
      <c r="F69" s="2" t="s">
        <v>1458</v>
      </c>
      <c r="G69" s="2" t="s">
        <v>1458</v>
      </c>
      <c r="H69" s="2" t="s">
        <v>1458</v>
      </c>
      <c r="I69" s="2" t="s">
        <v>1458</v>
      </c>
      <c r="J69" s="2" t="s">
        <v>1458</v>
      </c>
      <c r="K69" s="2">
        <v>1</v>
      </c>
      <c r="L69" s="2" t="s">
        <v>1458</v>
      </c>
      <c r="M69" s="2" t="s">
        <v>1458</v>
      </c>
      <c r="O69" s="20"/>
      <c r="P69" s="2"/>
      <c r="Q69" s="2" t="s">
        <v>1527</v>
      </c>
      <c r="R69" s="2" t="s">
        <v>1458</v>
      </c>
      <c r="S69" s="2">
        <v>2</v>
      </c>
      <c r="T69" s="2">
        <v>4</v>
      </c>
      <c r="U69" s="2">
        <v>4</v>
      </c>
      <c r="V69" s="2" t="s">
        <v>1458</v>
      </c>
      <c r="W69" s="2">
        <v>1</v>
      </c>
      <c r="X69" s="2" t="s">
        <v>1458</v>
      </c>
      <c r="Y69" s="2">
        <v>1</v>
      </c>
      <c r="Z69" s="2" t="s">
        <v>1458</v>
      </c>
      <c r="AA69" s="2" t="s">
        <v>1458</v>
      </c>
      <c r="AB69" s="2" t="s">
        <v>1458</v>
      </c>
      <c r="AC69" s="2" t="s">
        <v>1458</v>
      </c>
      <c r="AE69" s="20"/>
      <c r="AF69" s="2"/>
      <c r="AG69" s="2" t="s">
        <v>1881</v>
      </c>
      <c r="AH69" s="2" t="s">
        <v>1458</v>
      </c>
      <c r="AI69" s="2" t="s">
        <v>1458</v>
      </c>
      <c r="AJ69" s="2" t="s">
        <v>1458</v>
      </c>
      <c r="AK69" s="2">
        <v>3</v>
      </c>
      <c r="AL69" s="2" t="s">
        <v>1458</v>
      </c>
      <c r="AM69" s="2" t="s">
        <v>1458</v>
      </c>
      <c r="AN69" s="2" t="s">
        <v>1458</v>
      </c>
      <c r="AO69" s="2">
        <v>1</v>
      </c>
      <c r="AP69" s="2" t="s">
        <v>1458</v>
      </c>
      <c r="AQ69" s="2" t="s">
        <v>1458</v>
      </c>
      <c r="AR69" s="2" t="s">
        <v>1458</v>
      </c>
      <c r="AS69" s="2" t="s">
        <v>1458</v>
      </c>
    </row>
    <row r="70" spans="1:45" ht="15.75" customHeight="1">
      <c r="A70" s="21" t="s">
        <v>2399</v>
      </c>
      <c r="B70" s="2">
        <v>2</v>
      </c>
      <c r="C70" s="2" t="s">
        <v>1458</v>
      </c>
      <c r="D70" s="2">
        <v>2</v>
      </c>
      <c r="E70" s="2">
        <v>1</v>
      </c>
      <c r="F70" s="2">
        <v>2</v>
      </c>
      <c r="G70" s="2">
        <v>2</v>
      </c>
      <c r="H70" s="2">
        <v>2</v>
      </c>
      <c r="I70" s="2">
        <v>1</v>
      </c>
      <c r="J70" s="2">
        <v>6</v>
      </c>
      <c r="K70" s="2">
        <v>3</v>
      </c>
      <c r="L70" s="2">
        <v>2</v>
      </c>
      <c r="M70" s="2">
        <v>2</v>
      </c>
      <c r="O70" s="20"/>
      <c r="P70" s="2"/>
      <c r="Q70" s="2" t="s">
        <v>1923</v>
      </c>
      <c r="R70" s="2" t="s">
        <v>1458</v>
      </c>
      <c r="S70" s="2" t="s">
        <v>1458</v>
      </c>
      <c r="T70" s="2" t="s">
        <v>1458</v>
      </c>
      <c r="U70" s="2" t="s">
        <v>1458</v>
      </c>
      <c r="V70" s="2" t="s">
        <v>1458</v>
      </c>
      <c r="W70" s="2" t="s">
        <v>1458</v>
      </c>
      <c r="X70" s="2">
        <v>1</v>
      </c>
      <c r="Y70" s="2" t="s">
        <v>1458</v>
      </c>
      <c r="Z70" s="2" t="s">
        <v>1458</v>
      </c>
      <c r="AA70" s="2" t="s">
        <v>1458</v>
      </c>
      <c r="AB70" s="2" t="s">
        <v>1458</v>
      </c>
      <c r="AC70" s="2" t="s">
        <v>1458</v>
      </c>
      <c r="AE70" s="20"/>
      <c r="AF70" s="2"/>
      <c r="AG70" s="2" t="s">
        <v>1883</v>
      </c>
      <c r="AH70" s="2" t="s">
        <v>1458</v>
      </c>
      <c r="AI70" s="2" t="s">
        <v>1458</v>
      </c>
      <c r="AJ70" s="2" t="s">
        <v>1458</v>
      </c>
      <c r="AK70" s="2" t="s">
        <v>1458</v>
      </c>
      <c r="AL70" s="2" t="s">
        <v>1458</v>
      </c>
      <c r="AM70" s="2" t="s">
        <v>1458</v>
      </c>
      <c r="AN70" s="2" t="s">
        <v>1458</v>
      </c>
      <c r="AO70" s="2" t="s">
        <v>1458</v>
      </c>
      <c r="AP70" s="2" t="s">
        <v>1458</v>
      </c>
      <c r="AQ70" s="2">
        <v>1</v>
      </c>
      <c r="AR70" s="2" t="s">
        <v>1458</v>
      </c>
      <c r="AS70" s="2" t="s">
        <v>1458</v>
      </c>
    </row>
    <row r="71" spans="1:45" ht="15.75" customHeight="1">
      <c r="A71" s="21" t="s">
        <v>2400</v>
      </c>
      <c r="B71" s="2" t="s">
        <v>1458</v>
      </c>
      <c r="C71" s="2" t="s">
        <v>1458</v>
      </c>
      <c r="D71" s="2" t="s">
        <v>1458</v>
      </c>
      <c r="E71" s="2" t="s">
        <v>1458</v>
      </c>
      <c r="F71" s="2" t="s">
        <v>1458</v>
      </c>
      <c r="G71" s="2" t="s">
        <v>1458</v>
      </c>
      <c r="H71" s="2" t="s">
        <v>1458</v>
      </c>
      <c r="I71" s="2" t="s">
        <v>1458</v>
      </c>
      <c r="J71" s="2" t="s">
        <v>1458</v>
      </c>
      <c r="K71" s="2" t="s">
        <v>1458</v>
      </c>
      <c r="L71" s="2" t="s">
        <v>1458</v>
      </c>
      <c r="M71" s="2">
        <v>1</v>
      </c>
      <c r="O71" s="20"/>
      <c r="P71" s="2"/>
      <c r="Q71" s="2" t="s">
        <v>1924</v>
      </c>
      <c r="R71" s="2">
        <v>1</v>
      </c>
      <c r="S71" s="2" t="s">
        <v>1458</v>
      </c>
      <c r="T71" s="2" t="s">
        <v>1458</v>
      </c>
      <c r="U71" s="2" t="s">
        <v>1458</v>
      </c>
      <c r="V71" s="2" t="s">
        <v>1458</v>
      </c>
      <c r="W71" s="2" t="s">
        <v>1458</v>
      </c>
      <c r="X71" s="2" t="s">
        <v>1458</v>
      </c>
      <c r="Y71" s="2" t="s">
        <v>1458</v>
      </c>
      <c r="Z71" s="2" t="s">
        <v>1458</v>
      </c>
      <c r="AA71" s="2" t="s">
        <v>1458</v>
      </c>
      <c r="AB71" s="2" t="s">
        <v>1458</v>
      </c>
      <c r="AC71" s="2" t="s">
        <v>1458</v>
      </c>
      <c r="AE71" s="20"/>
      <c r="AF71" s="2"/>
      <c r="AG71" s="2" t="s">
        <v>1518</v>
      </c>
      <c r="AH71" s="2" t="s">
        <v>1458</v>
      </c>
      <c r="AI71" s="2" t="s">
        <v>1458</v>
      </c>
      <c r="AJ71" s="2" t="s">
        <v>1458</v>
      </c>
      <c r="AK71" s="2" t="s">
        <v>1458</v>
      </c>
      <c r="AL71" s="2" t="s">
        <v>1458</v>
      </c>
      <c r="AM71" s="2" t="s">
        <v>1458</v>
      </c>
      <c r="AN71" s="2" t="s">
        <v>1458</v>
      </c>
      <c r="AO71" s="2" t="s">
        <v>1458</v>
      </c>
      <c r="AP71" s="2" t="s">
        <v>1458</v>
      </c>
      <c r="AQ71" s="2" t="s">
        <v>1458</v>
      </c>
      <c r="AR71" s="2">
        <v>1</v>
      </c>
      <c r="AS71" s="2" t="s">
        <v>1458</v>
      </c>
    </row>
    <row r="72" spans="1:45" ht="15.75" customHeight="1">
      <c r="A72" s="21" t="s">
        <v>2401</v>
      </c>
      <c r="B72" s="2" t="s">
        <v>1458</v>
      </c>
      <c r="C72" s="2">
        <v>3</v>
      </c>
      <c r="D72" s="2">
        <v>3</v>
      </c>
      <c r="E72" s="2" t="s">
        <v>1458</v>
      </c>
      <c r="F72" s="2">
        <v>1</v>
      </c>
      <c r="G72" s="2">
        <v>1</v>
      </c>
      <c r="H72" s="2">
        <v>1</v>
      </c>
      <c r="I72" s="2">
        <v>1</v>
      </c>
      <c r="J72" s="2">
        <v>1</v>
      </c>
      <c r="K72" s="2">
        <v>6</v>
      </c>
      <c r="L72" s="2">
        <v>2</v>
      </c>
      <c r="M72" s="2">
        <v>3</v>
      </c>
      <c r="O72" s="20"/>
      <c r="P72" s="2"/>
      <c r="Q72" s="2" t="s">
        <v>1940</v>
      </c>
      <c r="R72" s="2" t="s">
        <v>1458</v>
      </c>
      <c r="S72" s="2" t="s">
        <v>1458</v>
      </c>
      <c r="T72" s="2" t="s">
        <v>1458</v>
      </c>
      <c r="U72" s="2" t="s">
        <v>1458</v>
      </c>
      <c r="V72" s="2" t="s">
        <v>1458</v>
      </c>
      <c r="W72" s="2" t="s">
        <v>1458</v>
      </c>
      <c r="X72" s="2" t="s">
        <v>1458</v>
      </c>
      <c r="Y72" s="2" t="s">
        <v>1458</v>
      </c>
      <c r="Z72" s="2" t="s">
        <v>1458</v>
      </c>
      <c r="AA72" s="2" t="s">
        <v>1458</v>
      </c>
      <c r="AB72" s="2">
        <v>1</v>
      </c>
      <c r="AC72" s="2" t="s">
        <v>1458</v>
      </c>
      <c r="AE72" s="20"/>
      <c r="AF72" s="2"/>
      <c r="AG72" s="2" t="s">
        <v>1519</v>
      </c>
      <c r="AH72" s="2" t="s">
        <v>1458</v>
      </c>
      <c r="AI72" s="2" t="s">
        <v>1458</v>
      </c>
      <c r="AJ72" s="2" t="s">
        <v>1458</v>
      </c>
      <c r="AK72" s="2" t="s">
        <v>1458</v>
      </c>
      <c r="AL72" s="2">
        <v>1</v>
      </c>
      <c r="AM72" s="2" t="s">
        <v>1458</v>
      </c>
      <c r="AN72" s="2" t="s">
        <v>1458</v>
      </c>
      <c r="AO72" s="2" t="s">
        <v>1458</v>
      </c>
      <c r="AP72" s="2" t="s">
        <v>1458</v>
      </c>
      <c r="AQ72" s="2" t="s">
        <v>1458</v>
      </c>
      <c r="AR72" s="2" t="s">
        <v>1458</v>
      </c>
      <c r="AS72" s="2" t="s">
        <v>1458</v>
      </c>
    </row>
    <row r="73" spans="1:45" ht="15.75" customHeight="1">
      <c r="A73" s="21" t="s">
        <v>2402</v>
      </c>
      <c r="B73" s="2">
        <v>1</v>
      </c>
      <c r="C73" s="2" t="s">
        <v>1458</v>
      </c>
      <c r="D73" s="2" t="s">
        <v>1458</v>
      </c>
      <c r="E73" s="2" t="s">
        <v>1458</v>
      </c>
      <c r="F73" s="2" t="s">
        <v>1458</v>
      </c>
      <c r="G73" s="2" t="s">
        <v>1458</v>
      </c>
      <c r="H73" s="2" t="s">
        <v>1458</v>
      </c>
      <c r="I73" s="2" t="s">
        <v>1458</v>
      </c>
      <c r="J73" s="2" t="s">
        <v>1458</v>
      </c>
      <c r="K73" s="2" t="s">
        <v>1458</v>
      </c>
      <c r="L73" s="2" t="s">
        <v>1458</v>
      </c>
      <c r="M73" s="2" t="s">
        <v>1458</v>
      </c>
      <c r="O73" s="20"/>
      <c r="P73" s="2"/>
      <c r="Q73" s="2" t="s">
        <v>1530</v>
      </c>
      <c r="R73" s="2" t="s">
        <v>1458</v>
      </c>
      <c r="S73" s="2" t="s">
        <v>1458</v>
      </c>
      <c r="T73" s="2" t="s">
        <v>1458</v>
      </c>
      <c r="U73" s="2" t="s">
        <v>1458</v>
      </c>
      <c r="V73" s="2" t="s">
        <v>1458</v>
      </c>
      <c r="W73" s="2" t="s">
        <v>1458</v>
      </c>
      <c r="X73" s="2" t="s">
        <v>1458</v>
      </c>
      <c r="Y73" s="2" t="s">
        <v>1458</v>
      </c>
      <c r="Z73" s="2" t="s">
        <v>1458</v>
      </c>
      <c r="AA73" s="2" t="s">
        <v>1458</v>
      </c>
      <c r="AB73" s="2">
        <v>1</v>
      </c>
      <c r="AC73" s="2" t="s">
        <v>1458</v>
      </c>
      <c r="AE73" s="20"/>
      <c r="AF73" s="2"/>
      <c r="AG73" s="2" t="s">
        <v>1900</v>
      </c>
      <c r="AH73" s="2" t="s">
        <v>1458</v>
      </c>
      <c r="AI73" s="2" t="s">
        <v>1458</v>
      </c>
      <c r="AJ73" s="2" t="s">
        <v>1458</v>
      </c>
      <c r="AK73" s="2" t="s">
        <v>1458</v>
      </c>
      <c r="AL73" s="2" t="s">
        <v>1458</v>
      </c>
      <c r="AM73" s="2" t="s">
        <v>1458</v>
      </c>
      <c r="AN73" s="2" t="s">
        <v>1458</v>
      </c>
      <c r="AO73" s="2" t="s">
        <v>1458</v>
      </c>
      <c r="AP73" s="2" t="s">
        <v>1458</v>
      </c>
      <c r="AQ73" s="2" t="s">
        <v>1458</v>
      </c>
      <c r="AR73" s="2">
        <v>1</v>
      </c>
      <c r="AS73" s="2" t="s">
        <v>1458</v>
      </c>
    </row>
    <row r="74" spans="1:45" ht="15.75" customHeight="1">
      <c r="A74" s="21" t="s">
        <v>2403</v>
      </c>
      <c r="B74" s="2" t="s">
        <v>1458</v>
      </c>
      <c r="C74" s="2" t="s">
        <v>1458</v>
      </c>
      <c r="D74" s="2" t="s">
        <v>1458</v>
      </c>
      <c r="E74" s="2" t="s">
        <v>1458</v>
      </c>
      <c r="F74" s="2" t="s">
        <v>1458</v>
      </c>
      <c r="G74" s="2" t="s">
        <v>1458</v>
      </c>
      <c r="H74" s="2" t="s">
        <v>1458</v>
      </c>
      <c r="I74" s="2" t="s">
        <v>1458</v>
      </c>
      <c r="J74" s="2">
        <v>1</v>
      </c>
      <c r="K74" s="2" t="s">
        <v>1458</v>
      </c>
      <c r="L74" s="2" t="s">
        <v>1458</v>
      </c>
      <c r="M74" s="2" t="s">
        <v>1458</v>
      </c>
      <c r="O74" s="20"/>
      <c r="P74" s="2"/>
      <c r="Q74" s="2" t="s">
        <v>1531</v>
      </c>
      <c r="R74" s="2" t="s">
        <v>1458</v>
      </c>
      <c r="S74" s="2" t="s">
        <v>1458</v>
      </c>
      <c r="T74" s="2" t="s">
        <v>1458</v>
      </c>
      <c r="U74" s="2" t="s">
        <v>1458</v>
      </c>
      <c r="V74" s="2">
        <v>1</v>
      </c>
      <c r="W74" s="2" t="s">
        <v>1458</v>
      </c>
      <c r="X74" s="2" t="s">
        <v>1458</v>
      </c>
      <c r="Y74" s="2" t="s">
        <v>1458</v>
      </c>
      <c r="Z74" s="2" t="s">
        <v>1458</v>
      </c>
      <c r="AA74" s="2" t="s">
        <v>1458</v>
      </c>
      <c r="AB74" s="2" t="s">
        <v>1458</v>
      </c>
      <c r="AC74" s="2" t="s">
        <v>1458</v>
      </c>
      <c r="AE74" s="20"/>
      <c r="AF74" s="2"/>
      <c r="AG74" s="2" t="s">
        <v>1903</v>
      </c>
      <c r="AH74" s="2" t="s">
        <v>1458</v>
      </c>
      <c r="AI74" s="2" t="s">
        <v>1458</v>
      </c>
      <c r="AJ74" s="2" t="s">
        <v>1458</v>
      </c>
      <c r="AK74" s="2" t="s">
        <v>1458</v>
      </c>
      <c r="AL74" s="2" t="s">
        <v>1458</v>
      </c>
      <c r="AM74" s="2" t="s">
        <v>1458</v>
      </c>
      <c r="AN74" s="2" t="s">
        <v>1458</v>
      </c>
      <c r="AO74" s="2">
        <v>1</v>
      </c>
      <c r="AP74" s="2" t="s">
        <v>1458</v>
      </c>
      <c r="AQ74" s="2" t="s">
        <v>1458</v>
      </c>
      <c r="AR74" s="2" t="s">
        <v>1458</v>
      </c>
      <c r="AS74" s="2" t="s">
        <v>1458</v>
      </c>
    </row>
    <row r="75" spans="1:45" ht="15.75" customHeight="1">
      <c r="A75" s="21" t="s">
        <v>2404</v>
      </c>
      <c r="B75" s="2">
        <v>1</v>
      </c>
      <c r="C75" s="2" t="s">
        <v>1458</v>
      </c>
      <c r="D75" s="2" t="s">
        <v>1458</v>
      </c>
      <c r="E75" s="2" t="s">
        <v>1458</v>
      </c>
      <c r="F75" s="2" t="s">
        <v>1458</v>
      </c>
      <c r="G75" s="2" t="s">
        <v>1458</v>
      </c>
      <c r="H75" s="2">
        <v>1</v>
      </c>
      <c r="I75" s="2" t="s">
        <v>1458</v>
      </c>
      <c r="J75" s="2" t="s">
        <v>1458</v>
      </c>
      <c r="K75" s="2" t="s">
        <v>1458</v>
      </c>
      <c r="L75" s="2" t="s">
        <v>1458</v>
      </c>
      <c r="M75" s="2" t="s">
        <v>1458</v>
      </c>
      <c r="O75" s="20"/>
      <c r="P75" s="2"/>
      <c r="Q75" s="2" t="s">
        <v>1533</v>
      </c>
      <c r="R75" s="2" t="s">
        <v>1458</v>
      </c>
      <c r="S75" s="2">
        <v>2</v>
      </c>
      <c r="T75" s="2">
        <v>1</v>
      </c>
      <c r="U75" s="2" t="s">
        <v>1458</v>
      </c>
      <c r="V75" s="2">
        <v>1</v>
      </c>
      <c r="W75" s="2" t="s">
        <v>1458</v>
      </c>
      <c r="X75" s="2" t="s">
        <v>1458</v>
      </c>
      <c r="Y75" s="2" t="s">
        <v>1458</v>
      </c>
      <c r="Z75" s="2">
        <v>1</v>
      </c>
      <c r="AA75" s="2" t="s">
        <v>1458</v>
      </c>
      <c r="AB75" s="2" t="s">
        <v>1458</v>
      </c>
      <c r="AC75" s="2" t="s">
        <v>1458</v>
      </c>
      <c r="AE75" s="20"/>
      <c r="AF75" s="2"/>
      <c r="AG75" s="2" t="s">
        <v>1906</v>
      </c>
      <c r="AH75" s="2" t="s">
        <v>1458</v>
      </c>
      <c r="AI75" s="2" t="s">
        <v>1458</v>
      </c>
      <c r="AJ75" s="2" t="s">
        <v>1458</v>
      </c>
      <c r="AK75" s="2" t="s">
        <v>1458</v>
      </c>
      <c r="AL75" s="2" t="s">
        <v>1458</v>
      </c>
      <c r="AM75" s="2" t="s">
        <v>1458</v>
      </c>
      <c r="AN75" s="2">
        <v>1</v>
      </c>
      <c r="AO75" s="2" t="s">
        <v>1458</v>
      </c>
      <c r="AP75" s="2" t="s">
        <v>1458</v>
      </c>
      <c r="AQ75" s="2">
        <v>1</v>
      </c>
      <c r="AR75" s="2" t="s">
        <v>1458</v>
      </c>
      <c r="AS75" s="2" t="s">
        <v>1458</v>
      </c>
    </row>
    <row r="76" spans="1:45" ht="15.75" customHeight="1">
      <c r="A76" s="21" t="s">
        <v>2405</v>
      </c>
      <c r="B76" s="2" t="s">
        <v>1458</v>
      </c>
      <c r="C76" s="2" t="s">
        <v>1458</v>
      </c>
      <c r="D76" s="2" t="s">
        <v>1458</v>
      </c>
      <c r="E76" s="2" t="s">
        <v>1458</v>
      </c>
      <c r="F76" s="2" t="s">
        <v>1458</v>
      </c>
      <c r="G76" s="2" t="s">
        <v>1458</v>
      </c>
      <c r="H76" s="2" t="s">
        <v>1458</v>
      </c>
      <c r="I76" s="2">
        <v>3</v>
      </c>
      <c r="J76" s="2">
        <v>1</v>
      </c>
      <c r="K76" s="2" t="s">
        <v>1458</v>
      </c>
      <c r="L76" s="2" t="s">
        <v>1458</v>
      </c>
      <c r="M76" s="2" t="s">
        <v>1458</v>
      </c>
      <c r="O76" s="20"/>
      <c r="P76" s="2"/>
      <c r="Q76" s="2" t="s">
        <v>1534</v>
      </c>
      <c r="R76" s="2" t="s">
        <v>1458</v>
      </c>
      <c r="S76" s="2" t="s">
        <v>1458</v>
      </c>
      <c r="T76" s="2" t="s">
        <v>1458</v>
      </c>
      <c r="U76" s="2" t="s">
        <v>1458</v>
      </c>
      <c r="V76" s="2" t="s">
        <v>1458</v>
      </c>
      <c r="W76" s="2" t="s">
        <v>1458</v>
      </c>
      <c r="X76" s="2" t="s">
        <v>1458</v>
      </c>
      <c r="Y76" s="2" t="s">
        <v>1458</v>
      </c>
      <c r="Z76" s="2" t="s">
        <v>1458</v>
      </c>
      <c r="AA76" s="2">
        <v>1</v>
      </c>
      <c r="AB76" s="2" t="s">
        <v>1458</v>
      </c>
      <c r="AC76" s="2" t="s">
        <v>1458</v>
      </c>
      <c r="AE76" s="20"/>
      <c r="AF76" s="2"/>
      <c r="AG76" s="2" t="s">
        <v>1909</v>
      </c>
      <c r="AH76" s="2">
        <v>1</v>
      </c>
      <c r="AI76" s="2" t="s">
        <v>1458</v>
      </c>
      <c r="AJ76" s="2" t="s">
        <v>1458</v>
      </c>
      <c r="AK76" s="2" t="s">
        <v>1458</v>
      </c>
      <c r="AL76" s="2" t="s">
        <v>1458</v>
      </c>
      <c r="AM76" s="2" t="s">
        <v>1458</v>
      </c>
      <c r="AN76" s="2" t="s">
        <v>1458</v>
      </c>
      <c r="AO76" s="2" t="s">
        <v>1458</v>
      </c>
      <c r="AP76" s="2" t="s">
        <v>1458</v>
      </c>
      <c r="AQ76" s="2" t="s">
        <v>1458</v>
      </c>
      <c r="AR76" s="2">
        <v>1</v>
      </c>
      <c r="AS76" s="2" t="s">
        <v>1458</v>
      </c>
    </row>
    <row r="77" spans="1:45" ht="15.75" customHeight="1">
      <c r="A77" s="21" t="s">
        <v>2406</v>
      </c>
      <c r="B77" s="2" t="s">
        <v>1458</v>
      </c>
      <c r="C77" s="2" t="s">
        <v>1458</v>
      </c>
      <c r="D77" s="2" t="s">
        <v>1458</v>
      </c>
      <c r="E77" s="2" t="s">
        <v>1458</v>
      </c>
      <c r="F77" s="2" t="s">
        <v>1458</v>
      </c>
      <c r="G77" s="2" t="s">
        <v>1458</v>
      </c>
      <c r="H77" s="2" t="s">
        <v>1458</v>
      </c>
      <c r="I77" s="2" t="s">
        <v>1458</v>
      </c>
      <c r="J77" s="2" t="s">
        <v>1458</v>
      </c>
      <c r="K77" s="2">
        <v>1</v>
      </c>
      <c r="L77" s="2" t="s">
        <v>1458</v>
      </c>
      <c r="M77" s="2">
        <v>1</v>
      </c>
      <c r="O77" s="20"/>
      <c r="P77" s="2"/>
      <c r="Q77" s="2" t="s">
        <v>1952</v>
      </c>
      <c r="R77" s="2" t="s">
        <v>1458</v>
      </c>
      <c r="S77" s="2" t="s">
        <v>1458</v>
      </c>
      <c r="T77" s="2" t="s">
        <v>1458</v>
      </c>
      <c r="U77" s="2" t="s">
        <v>1458</v>
      </c>
      <c r="V77" s="2" t="s">
        <v>1458</v>
      </c>
      <c r="W77" s="2" t="s">
        <v>1458</v>
      </c>
      <c r="X77" s="2" t="s">
        <v>1458</v>
      </c>
      <c r="Y77" s="2" t="s">
        <v>1458</v>
      </c>
      <c r="Z77" s="2" t="s">
        <v>1458</v>
      </c>
      <c r="AA77" s="2" t="s">
        <v>1458</v>
      </c>
      <c r="AB77" s="2" t="s">
        <v>1458</v>
      </c>
      <c r="AC77" s="2">
        <v>1</v>
      </c>
      <c r="AE77" s="20"/>
      <c r="AF77" s="2"/>
      <c r="AG77" s="2" t="s">
        <v>1521</v>
      </c>
      <c r="AH77" s="2">
        <v>1</v>
      </c>
      <c r="AI77" s="2" t="s">
        <v>1458</v>
      </c>
      <c r="AJ77" s="2">
        <v>2</v>
      </c>
      <c r="AK77" s="2" t="s">
        <v>1458</v>
      </c>
      <c r="AL77" s="2" t="s">
        <v>1458</v>
      </c>
      <c r="AM77" s="2" t="s">
        <v>1458</v>
      </c>
      <c r="AN77" s="2" t="s">
        <v>1458</v>
      </c>
      <c r="AO77" s="2" t="s">
        <v>1458</v>
      </c>
      <c r="AP77" s="2" t="s">
        <v>1458</v>
      </c>
      <c r="AQ77" s="2" t="s">
        <v>1458</v>
      </c>
      <c r="AR77" s="2" t="s">
        <v>1458</v>
      </c>
      <c r="AS77" s="2">
        <v>6</v>
      </c>
    </row>
    <row r="78" spans="1:45" ht="15.75" customHeight="1">
      <c r="A78" s="21" t="s">
        <v>2407</v>
      </c>
      <c r="B78" s="2">
        <v>6</v>
      </c>
      <c r="C78" s="2">
        <v>2</v>
      </c>
      <c r="D78" s="2">
        <v>7</v>
      </c>
      <c r="E78" s="2">
        <v>2</v>
      </c>
      <c r="F78" s="2">
        <v>2</v>
      </c>
      <c r="G78" s="2">
        <v>1</v>
      </c>
      <c r="H78" s="2">
        <v>3</v>
      </c>
      <c r="I78" s="2">
        <v>2</v>
      </c>
      <c r="J78" s="2">
        <v>3</v>
      </c>
      <c r="K78" s="2">
        <v>3</v>
      </c>
      <c r="L78" s="2">
        <v>1</v>
      </c>
      <c r="M78" s="2" t="s">
        <v>1458</v>
      </c>
      <c r="O78" s="20"/>
      <c r="P78" s="2"/>
      <c r="Q78" s="2" t="s">
        <v>1535</v>
      </c>
      <c r="R78" s="2" t="s">
        <v>1458</v>
      </c>
      <c r="S78" s="2" t="s">
        <v>1458</v>
      </c>
      <c r="T78" s="2" t="s">
        <v>1458</v>
      </c>
      <c r="U78" s="2" t="s">
        <v>1458</v>
      </c>
      <c r="V78" s="2">
        <v>2</v>
      </c>
      <c r="W78" s="2" t="s">
        <v>1458</v>
      </c>
      <c r="X78" s="2" t="s">
        <v>1458</v>
      </c>
      <c r="Y78" s="2">
        <v>1</v>
      </c>
      <c r="Z78" s="2">
        <v>1</v>
      </c>
      <c r="AA78" s="2" t="s">
        <v>1458</v>
      </c>
      <c r="AB78" s="2" t="s">
        <v>1458</v>
      </c>
      <c r="AC78" s="2" t="s">
        <v>1458</v>
      </c>
      <c r="AE78" s="20"/>
      <c r="AF78" s="2"/>
      <c r="AG78" s="2" t="s">
        <v>1912</v>
      </c>
      <c r="AH78" s="2" t="s">
        <v>1458</v>
      </c>
      <c r="AI78" s="2" t="s">
        <v>1458</v>
      </c>
      <c r="AJ78" s="2" t="s">
        <v>1458</v>
      </c>
      <c r="AK78" s="2" t="s">
        <v>1458</v>
      </c>
      <c r="AL78" s="2" t="s">
        <v>1458</v>
      </c>
      <c r="AM78" s="2" t="s">
        <v>1458</v>
      </c>
      <c r="AN78" s="2" t="s">
        <v>1458</v>
      </c>
      <c r="AO78" s="2" t="s">
        <v>1458</v>
      </c>
      <c r="AP78" s="2" t="s">
        <v>1458</v>
      </c>
      <c r="AQ78" s="2" t="s">
        <v>1458</v>
      </c>
      <c r="AR78" s="2" t="s">
        <v>1458</v>
      </c>
      <c r="AS78" s="2">
        <v>1</v>
      </c>
    </row>
    <row r="79" spans="1:45" ht="15.75" customHeight="1">
      <c r="A79" s="21" t="s">
        <v>2408</v>
      </c>
      <c r="B79" s="2" t="s">
        <v>1458</v>
      </c>
      <c r="C79" s="2">
        <v>1</v>
      </c>
      <c r="D79" s="2" t="s">
        <v>1458</v>
      </c>
      <c r="E79" s="2" t="s">
        <v>1458</v>
      </c>
      <c r="F79" s="2" t="s">
        <v>1458</v>
      </c>
      <c r="G79" s="2" t="s">
        <v>1458</v>
      </c>
      <c r="H79" s="2">
        <v>1</v>
      </c>
      <c r="I79" s="2" t="s">
        <v>1458</v>
      </c>
      <c r="J79" s="2" t="s">
        <v>1458</v>
      </c>
      <c r="K79" s="2">
        <v>1</v>
      </c>
      <c r="L79" s="2" t="s">
        <v>1458</v>
      </c>
      <c r="M79" s="2" t="s">
        <v>1458</v>
      </c>
      <c r="O79" s="20"/>
      <c r="P79" s="2"/>
      <c r="Q79" s="2" t="s">
        <v>1536</v>
      </c>
      <c r="R79" s="2" t="s">
        <v>1458</v>
      </c>
      <c r="S79" s="2">
        <v>1</v>
      </c>
      <c r="T79" s="2">
        <v>1</v>
      </c>
      <c r="U79" s="2" t="s">
        <v>1458</v>
      </c>
      <c r="V79" s="2">
        <v>2</v>
      </c>
      <c r="W79" s="2">
        <v>2</v>
      </c>
      <c r="X79" s="2">
        <v>1</v>
      </c>
      <c r="Y79" s="2">
        <v>1</v>
      </c>
      <c r="Z79" s="2">
        <v>1</v>
      </c>
      <c r="AA79" s="2">
        <v>3</v>
      </c>
      <c r="AB79" s="2">
        <v>2</v>
      </c>
      <c r="AC79" s="2">
        <v>2</v>
      </c>
      <c r="AE79" s="20"/>
      <c r="AF79" s="2"/>
      <c r="AG79" s="2" t="s">
        <v>1524</v>
      </c>
      <c r="AH79" s="2" t="s">
        <v>1458</v>
      </c>
      <c r="AI79" s="2" t="s">
        <v>1458</v>
      </c>
      <c r="AJ79" s="2" t="s">
        <v>1458</v>
      </c>
      <c r="AK79" s="2" t="s">
        <v>1458</v>
      </c>
      <c r="AL79" s="2" t="s">
        <v>1458</v>
      </c>
      <c r="AM79" s="2">
        <v>1</v>
      </c>
      <c r="AN79" s="2" t="s">
        <v>1458</v>
      </c>
      <c r="AO79" s="2" t="s">
        <v>1458</v>
      </c>
      <c r="AP79" s="2">
        <v>2</v>
      </c>
      <c r="AQ79" s="2" t="s">
        <v>1458</v>
      </c>
      <c r="AR79" s="2">
        <v>1</v>
      </c>
      <c r="AS79" s="2" t="s">
        <v>1458</v>
      </c>
    </row>
    <row r="80" spans="1:45" ht="15.75" customHeight="1">
      <c r="A80" s="21" t="s">
        <v>2409</v>
      </c>
      <c r="B80" s="2">
        <v>4</v>
      </c>
      <c r="C80" s="2">
        <v>2</v>
      </c>
      <c r="D80" s="2" t="s">
        <v>1458</v>
      </c>
      <c r="E80" s="2">
        <v>3</v>
      </c>
      <c r="F80" s="2">
        <v>3</v>
      </c>
      <c r="G80" s="2">
        <v>1</v>
      </c>
      <c r="H80" s="2" t="s">
        <v>1458</v>
      </c>
      <c r="I80" s="2" t="s">
        <v>1458</v>
      </c>
      <c r="J80" s="2" t="s">
        <v>1458</v>
      </c>
      <c r="K80" s="2">
        <v>2</v>
      </c>
      <c r="L80" s="2">
        <v>2</v>
      </c>
      <c r="M80" s="2">
        <v>5</v>
      </c>
      <c r="O80" s="20"/>
      <c r="P80" s="2"/>
      <c r="Q80" s="2" t="s">
        <v>1538</v>
      </c>
      <c r="R80" s="2" t="s">
        <v>1458</v>
      </c>
      <c r="S80" s="2" t="s">
        <v>1458</v>
      </c>
      <c r="T80" s="2" t="s">
        <v>1458</v>
      </c>
      <c r="U80" s="2" t="s">
        <v>1458</v>
      </c>
      <c r="V80" s="2" t="s">
        <v>1458</v>
      </c>
      <c r="W80" s="2" t="s">
        <v>1458</v>
      </c>
      <c r="X80" s="2" t="s">
        <v>1458</v>
      </c>
      <c r="Y80" s="2">
        <v>1</v>
      </c>
      <c r="Z80" s="2">
        <v>1</v>
      </c>
      <c r="AA80" s="2">
        <v>9</v>
      </c>
      <c r="AB80" s="2">
        <v>8</v>
      </c>
      <c r="AC80" s="2" t="s">
        <v>1458</v>
      </c>
      <c r="AE80" s="20"/>
      <c r="AF80" s="2"/>
      <c r="AG80" s="2" t="s">
        <v>1526</v>
      </c>
      <c r="AH80" s="2" t="s">
        <v>1458</v>
      </c>
      <c r="AI80" s="2">
        <v>1</v>
      </c>
      <c r="AJ80" s="2">
        <v>1</v>
      </c>
      <c r="AK80" s="2">
        <v>2</v>
      </c>
      <c r="AL80" s="2">
        <v>1</v>
      </c>
      <c r="AM80" s="2">
        <v>2</v>
      </c>
      <c r="AN80" s="2">
        <v>1</v>
      </c>
      <c r="AO80" s="2">
        <v>2</v>
      </c>
      <c r="AP80" s="2">
        <v>1</v>
      </c>
      <c r="AQ80" s="2">
        <v>3</v>
      </c>
      <c r="AR80" s="2">
        <v>1</v>
      </c>
      <c r="AS80" s="2">
        <v>1</v>
      </c>
    </row>
    <row r="81" spans="1:45" ht="15.75" customHeight="1">
      <c r="A81" s="21" t="s">
        <v>2410</v>
      </c>
      <c r="B81" s="2">
        <v>1</v>
      </c>
      <c r="C81" s="2" t="s">
        <v>1458</v>
      </c>
      <c r="D81" s="2" t="s">
        <v>1458</v>
      </c>
      <c r="E81" s="2" t="s">
        <v>1458</v>
      </c>
      <c r="F81" s="2" t="s">
        <v>1458</v>
      </c>
      <c r="G81" s="2" t="s">
        <v>1458</v>
      </c>
      <c r="H81" s="2" t="s">
        <v>1458</v>
      </c>
      <c r="I81" s="2" t="s">
        <v>1458</v>
      </c>
      <c r="J81" s="2" t="s">
        <v>1458</v>
      </c>
      <c r="K81" s="2" t="s">
        <v>1458</v>
      </c>
      <c r="L81" s="2" t="s">
        <v>1458</v>
      </c>
      <c r="M81" s="2" t="s">
        <v>1458</v>
      </c>
      <c r="O81" s="20"/>
      <c r="P81" s="2"/>
      <c r="Q81" s="2" t="s">
        <v>1539</v>
      </c>
      <c r="R81" s="2" t="s">
        <v>1458</v>
      </c>
      <c r="S81" s="2" t="s">
        <v>1458</v>
      </c>
      <c r="T81" s="2">
        <v>1</v>
      </c>
      <c r="U81" s="2" t="s">
        <v>1458</v>
      </c>
      <c r="V81" s="2" t="s">
        <v>1458</v>
      </c>
      <c r="W81" s="2" t="s">
        <v>1458</v>
      </c>
      <c r="X81" s="2" t="s">
        <v>1458</v>
      </c>
      <c r="Y81" s="2" t="s">
        <v>1458</v>
      </c>
      <c r="Z81" s="2" t="s">
        <v>1458</v>
      </c>
      <c r="AA81" s="2" t="s">
        <v>1458</v>
      </c>
      <c r="AB81" s="2">
        <v>1</v>
      </c>
      <c r="AC81" s="2" t="s">
        <v>1458</v>
      </c>
      <c r="AE81" s="20"/>
      <c r="AF81" s="2"/>
      <c r="AG81" s="2" t="s">
        <v>1922</v>
      </c>
      <c r="AH81" s="2" t="s">
        <v>1458</v>
      </c>
      <c r="AI81" s="2" t="s">
        <v>1458</v>
      </c>
      <c r="AJ81" s="2" t="s">
        <v>1458</v>
      </c>
      <c r="AK81" s="2" t="s">
        <v>1458</v>
      </c>
      <c r="AL81" s="2" t="s">
        <v>1458</v>
      </c>
      <c r="AM81" s="2" t="s">
        <v>1458</v>
      </c>
      <c r="AN81" s="2" t="s">
        <v>1458</v>
      </c>
      <c r="AO81" s="2">
        <v>1</v>
      </c>
      <c r="AP81" s="2" t="s">
        <v>1458</v>
      </c>
      <c r="AQ81" s="2" t="s">
        <v>1458</v>
      </c>
      <c r="AR81" s="2" t="s">
        <v>1458</v>
      </c>
      <c r="AS81" s="2" t="s">
        <v>1458</v>
      </c>
    </row>
    <row r="82" spans="1:45" ht="15.75" customHeight="1">
      <c r="A82" s="21" t="s">
        <v>2411</v>
      </c>
      <c r="B82" s="2" t="s">
        <v>1458</v>
      </c>
      <c r="C82" s="2">
        <v>1</v>
      </c>
      <c r="D82" s="2" t="s">
        <v>1458</v>
      </c>
      <c r="E82" s="2" t="s">
        <v>1458</v>
      </c>
      <c r="F82" s="2" t="s">
        <v>1458</v>
      </c>
      <c r="G82" s="2" t="s">
        <v>1458</v>
      </c>
      <c r="H82" s="2" t="s">
        <v>1458</v>
      </c>
      <c r="I82" s="2" t="s">
        <v>1458</v>
      </c>
      <c r="J82" s="2" t="s">
        <v>1458</v>
      </c>
      <c r="K82" s="2" t="s">
        <v>1458</v>
      </c>
      <c r="L82" s="2" t="s">
        <v>1458</v>
      </c>
      <c r="M82" s="2" t="s">
        <v>1458</v>
      </c>
      <c r="O82" s="20"/>
      <c r="P82" s="2"/>
      <c r="Q82" s="2" t="s">
        <v>1541</v>
      </c>
      <c r="R82" s="2" t="s">
        <v>1458</v>
      </c>
      <c r="S82" s="2">
        <v>4</v>
      </c>
      <c r="T82" s="2">
        <v>1</v>
      </c>
      <c r="U82" s="2">
        <v>6</v>
      </c>
      <c r="V82" s="2">
        <v>1</v>
      </c>
      <c r="W82" s="2">
        <v>2</v>
      </c>
      <c r="X82" s="2" t="s">
        <v>1458</v>
      </c>
      <c r="Y82" s="2">
        <v>12</v>
      </c>
      <c r="Z82" s="2">
        <v>6</v>
      </c>
      <c r="AA82" s="2">
        <v>2</v>
      </c>
      <c r="AB82" s="2">
        <v>3</v>
      </c>
      <c r="AC82" s="2">
        <v>1</v>
      </c>
      <c r="AE82" s="20"/>
      <c r="AF82" s="2"/>
      <c r="AG82" s="2" t="s">
        <v>1527</v>
      </c>
      <c r="AH82" s="2" t="s">
        <v>1458</v>
      </c>
      <c r="AI82" s="2" t="s">
        <v>1458</v>
      </c>
      <c r="AJ82" s="2">
        <v>2</v>
      </c>
      <c r="AK82" s="2">
        <v>2</v>
      </c>
      <c r="AL82" s="2">
        <v>5</v>
      </c>
      <c r="AM82" s="2">
        <v>2</v>
      </c>
      <c r="AN82" s="2" t="s">
        <v>1458</v>
      </c>
      <c r="AO82" s="2">
        <v>1</v>
      </c>
      <c r="AP82" s="2">
        <v>2</v>
      </c>
      <c r="AQ82" s="2">
        <v>1</v>
      </c>
      <c r="AR82" s="2">
        <v>2</v>
      </c>
      <c r="AS82" s="2" t="s">
        <v>1458</v>
      </c>
    </row>
    <row r="83" spans="1:45" ht="15.75" customHeight="1">
      <c r="A83" s="21" t="s">
        <v>2412</v>
      </c>
      <c r="B83" s="2" t="s">
        <v>1458</v>
      </c>
      <c r="C83" s="2" t="s">
        <v>1458</v>
      </c>
      <c r="D83" s="2" t="s">
        <v>1458</v>
      </c>
      <c r="E83" s="2" t="s">
        <v>1458</v>
      </c>
      <c r="F83" s="2" t="s">
        <v>1458</v>
      </c>
      <c r="G83" s="2" t="s">
        <v>1458</v>
      </c>
      <c r="H83" s="2" t="s">
        <v>1458</v>
      </c>
      <c r="I83" s="2" t="s">
        <v>1458</v>
      </c>
      <c r="J83" s="2" t="s">
        <v>1458</v>
      </c>
      <c r="K83" s="2" t="s">
        <v>1458</v>
      </c>
      <c r="L83" s="2">
        <v>1</v>
      </c>
      <c r="M83" s="2" t="s">
        <v>1458</v>
      </c>
      <c r="O83" s="20"/>
      <c r="P83" s="2"/>
      <c r="Q83" s="2" t="s">
        <v>1542</v>
      </c>
      <c r="R83" s="2" t="s">
        <v>1458</v>
      </c>
      <c r="S83" s="2">
        <v>1</v>
      </c>
      <c r="T83" s="2" t="s">
        <v>1458</v>
      </c>
      <c r="U83" s="2" t="s">
        <v>1458</v>
      </c>
      <c r="V83" s="2" t="s">
        <v>1458</v>
      </c>
      <c r="W83" s="2" t="s">
        <v>1458</v>
      </c>
      <c r="X83" s="2" t="s">
        <v>1458</v>
      </c>
      <c r="Y83" s="2" t="s">
        <v>1458</v>
      </c>
      <c r="Z83" s="2" t="s">
        <v>1458</v>
      </c>
      <c r="AA83" s="2" t="s">
        <v>1458</v>
      </c>
      <c r="AB83" s="2" t="s">
        <v>1458</v>
      </c>
      <c r="AC83" s="2" t="s">
        <v>1458</v>
      </c>
      <c r="AE83" s="20"/>
      <c r="AF83" s="2"/>
      <c r="AG83" s="2" t="s">
        <v>1926</v>
      </c>
      <c r="AH83" s="2" t="s">
        <v>1458</v>
      </c>
      <c r="AI83" s="2" t="s">
        <v>1458</v>
      </c>
      <c r="AJ83" s="2" t="s">
        <v>1458</v>
      </c>
      <c r="AK83" s="2" t="s">
        <v>1458</v>
      </c>
      <c r="AL83" s="2" t="s">
        <v>1458</v>
      </c>
      <c r="AM83" s="2">
        <v>1</v>
      </c>
      <c r="AN83" s="2" t="s">
        <v>1458</v>
      </c>
      <c r="AO83" s="2" t="s">
        <v>1458</v>
      </c>
      <c r="AP83" s="2" t="s">
        <v>1458</v>
      </c>
      <c r="AQ83" s="2" t="s">
        <v>1458</v>
      </c>
      <c r="AR83" s="2" t="s">
        <v>1458</v>
      </c>
      <c r="AS83" s="2" t="s">
        <v>1458</v>
      </c>
    </row>
    <row r="84" spans="1:45" ht="15.75" customHeight="1">
      <c r="A84" s="21" t="s">
        <v>2413</v>
      </c>
      <c r="B84" s="2" t="s">
        <v>1458</v>
      </c>
      <c r="C84" s="2" t="s">
        <v>1458</v>
      </c>
      <c r="D84" s="2">
        <v>1</v>
      </c>
      <c r="E84" s="2" t="s">
        <v>1458</v>
      </c>
      <c r="F84" s="2" t="s">
        <v>1458</v>
      </c>
      <c r="G84" s="2" t="s">
        <v>1458</v>
      </c>
      <c r="H84" s="2" t="s">
        <v>1458</v>
      </c>
      <c r="I84" s="2" t="s">
        <v>1458</v>
      </c>
      <c r="J84" s="2">
        <v>1</v>
      </c>
      <c r="K84" s="2" t="s">
        <v>1458</v>
      </c>
      <c r="L84" s="2" t="s">
        <v>1458</v>
      </c>
      <c r="M84" s="2" t="s">
        <v>1458</v>
      </c>
      <c r="O84" s="20"/>
      <c r="P84" s="2"/>
      <c r="Q84" s="2" t="s">
        <v>1977</v>
      </c>
      <c r="R84" s="2" t="s">
        <v>1458</v>
      </c>
      <c r="S84" s="2" t="s">
        <v>1458</v>
      </c>
      <c r="T84" s="2" t="s">
        <v>1458</v>
      </c>
      <c r="U84" s="2" t="s">
        <v>1458</v>
      </c>
      <c r="V84" s="2" t="s">
        <v>1458</v>
      </c>
      <c r="W84" s="2" t="s">
        <v>1458</v>
      </c>
      <c r="X84" s="2" t="s">
        <v>1458</v>
      </c>
      <c r="Y84" s="2" t="s">
        <v>1458</v>
      </c>
      <c r="Z84" s="2">
        <v>1</v>
      </c>
      <c r="AA84" s="2" t="s">
        <v>1458</v>
      </c>
      <c r="AB84" s="2" t="s">
        <v>1458</v>
      </c>
      <c r="AC84" s="2" t="s">
        <v>1458</v>
      </c>
      <c r="AE84" s="20"/>
      <c r="AF84" s="2"/>
      <c r="AG84" s="2" t="s">
        <v>1928</v>
      </c>
      <c r="AH84" s="2" t="s">
        <v>1458</v>
      </c>
      <c r="AI84" s="2" t="s">
        <v>1458</v>
      </c>
      <c r="AJ84" s="2" t="s">
        <v>1458</v>
      </c>
      <c r="AK84" s="2" t="s">
        <v>1458</v>
      </c>
      <c r="AL84" s="2">
        <v>1</v>
      </c>
      <c r="AM84" s="2" t="s">
        <v>1458</v>
      </c>
      <c r="AN84" s="2" t="s">
        <v>1458</v>
      </c>
      <c r="AO84" s="2" t="s">
        <v>1458</v>
      </c>
      <c r="AP84" s="2" t="s">
        <v>1458</v>
      </c>
      <c r="AQ84" s="2" t="s">
        <v>1458</v>
      </c>
      <c r="AR84" s="2" t="s">
        <v>1458</v>
      </c>
      <c r="AS84" s="2" t="s">
        <v>1458</v>
      </c>
    </row>
    <row r="85" spans="1:45" ht="15.75" customHeight="1">
      <c r="A85" s="21" t="s">
        <v>2414</v>
      </c>
      <c r="B85" s="2" t="s">
        <v>1458</v>
      </c>
      <c r="C85" s="2" t="s">
        <v>1458</v>
      </c>
      <c r="D85" s="2" t="s">
        <v>1458</v>
      </c>
      <c r="E85" s="2" t="s">
        <v>1458</v>
      </c>
      <c r="F85" s="2" t="s">
        <v>1458</v>
      </c>
      <c r="G85" s="2" t="s">
        <v>1458</v>
      </c>
      <c r="H85" s="2" t="s">
        <v>1458</v>
      </c>
      <c r="I85" s="2" t="s">
        <v>1458</v>
      </c>
      <c r="J85" s="2" t="s">
        <v>1458</v>
      </c>
      <c r="K85" s="2">
        <v>1</v>
      </c>
      <c r="L85" s="2" t="s">
        <v>1458</v>
      </c>
      <c r="M85" s="2" t="s">
        <v>1458</v>
      </c>
      <c r="O85" s="20"/>
      <c r="P85" s="2"/>
      <c r="Q85" s="2" t="s">
        <v>1545</v>
      </c>
      <c r="R85" s="2" t="s">
        <v>1458</v>
      </c>
      <c r="S85" s="2" t="s">
        <v>1458</v>
      </c>
      <c r="T85" s="2" t="s">
        <v>1458</v>
      </c>
      <c r="U85" s="2" t="s">
        <v>1458</v>
      </c>
      <c r="V85" s="2" t="s">
        <v>1458</v>
      </c>
      <c r="W85" s="2" t="s">
        <v>1458</v>
      </c>
      <c r="X85" s="2" t="s">
        <v>1458</v>
      </c>
      <c r="Y85" s="2">
        <v>1</v>
      </c>
      <c r="Z85" s="2" t="s">
        <v>1458</v>
      </c>
      <c r="AA85" s="2" t="s">
        <v>1458</v>
      </c>
      <c r="AB85" s="2" t="s">
        <v>1458</v>
      </c>
      <c r="AC85" s="2" t="s">
        <v>1458</v>
      </c>
      <c r="AE85" s="20"/>
      <c r="AF85" s="2"/>
      <c r="AG85" s="2" t="s">
        <v>1929</v>
      </c>
      <c r="AH85" s="2" t="s">
        <v>1458</v>
      </c>
      <c r="AI85" s="2" t="s">
        <v>1458</v>
      </c>
      <c r="AJ85" s="2" t="s">
        <v>1458</v>
      </c>
      <c r="AK85" s="2">
        <v>1</v>
      </c>
      <c r="AL85" s="2" t="s">
        <v>1458</v>
      </c>
      <c r="AM85" s="2" t="s">
        <v>1458</v>
      </c>
      <c r="AN85" s="2" t="s">
        <v>1458</v>
      </c>
      <c r="AO85" s="2" t="s">
        <v>1458</v>
      </c>
      <c r="AP85" s="2" t="s">
        <v>1458</v>
      </c>
      <c r="AQ85" s="2" t="s">
        <v>1458</v>
      </c>
      <c r="AR85" s="2" t="s">
        <v>1458</v>
      </c>
      <c r="AS85" s="2" t="s">
        <v>1458</v>
      </c>
    </row>
    <row r="86" spans="1:45" ht="15.75" customHeight="1">
      <c r="A86" s="21" t="s">
        <v>2415</v>
      </c>
      <c r="B86" s="2" t="s">
        <v>1458</v>
      </c>
      <c r="C86" s="2" t="s">
        <v>1458</v>
      </c>
      <c r="D86" s="2" t="s">
        <v>1458</v>
      </c>
      <c r="E86" s="2" t="s">
        <v>1458</v>
      </c>
      <c r="F86" s="2" t="s">
        <v>1458</v>
      </c>
      <c r="G86" s="2" t="s">
        <v>1458</v>
      </c>
      <c r="H86" s="2" t="s">
        <v>1458</v>
      </c>
      <c r="I86" s="2" t="s">
        <v>1458</v>
      </c>
      <c r="J86" s="2">
        <v>1</v>
      </c>
      <c r="K86" s="2" t="s">
        <v>1458</v>
      </c>
      <c r="L86" s="2" t="s">
        <v>1458</v>
      </c>
      <c r="M86" s="2" t="s">
        <v>1458</v>
      </c>
      <c r="O86" s="20"/>
      <c r="P86" s="2"/>
      <c r="Q86" s="2" t="s">
        <v>1987</v>
      </c>
      <c r="R86" s="2" t="s">
        <v>1458</v>
      </c>
      <c r="S86" s="2" t="s">
        <v>1458</v>
      </c>
      <c r="T86" s="2" t="s">
        <v>1458</v>
      </c>
      <c r="U86" s="2" t="s">
        <v>1458</v>
      </c>
      <c r="V86" s="2" t="s">
        <v>1458</v>
      </c>
      <c r="W86" s="2">
        <v>1</v>
      </c>
      <c r="X86" s="2" t="s">
        <v>1458</v>
      </c>
      <c r="Y86" s="2">
        <v>1</v>
      </c>
      <c r="Z86" s="2" t="s">
        <v>1458</v>
      </c>
      <c r="AA86" s="2" t="s">
        <v>1458</v>
      </c>
      <c r="AB86" s="2">
        <v>1</v>
      </c>
      <c r="AC86" s="2">
        <v>1</v>
      </c>
      <c r="AE86" s="20"/>
      <c r="AF86" s="2"/>
      <c r="AG86" s="2" t="s">
        <v>1936</v>
      </c>
      <c r="AH86" s="2" t="s">
        <v>1458</v>
      </c>
      <c r="AI86" s="2" t="s">
        <v>1458</v>
      </c>
      <c r="AJ86" s="2" t="s">
        <v>1458</v>
      </c>
      <c r="AK86" s="2" t="s">
        <v>1458</v>
      </c>
      <c r="AL86" s="2" t="s">
        <v>1458</v>
      </c>
      <c r="AM86" s="2" t="s">
        <v>1458</v>
      </c>
      <c r="AN86" s="2" t="s">
        <v>1458</v>
      </c>
      <c r="AO86" s="2" t="s">
        <v>1458</v>
      </c>
      <c r="AP86" s="2" t="s">
        <v>1458</v>
      </c>
      <c r="AQ86" s="2">
        <v>1</v>
      </c>
      <c r="AR86" s="2" t="s">
        <v>1458</v>
      </c>
      <c r="AS86" s="2" t="s">
        <v>1458</v>
      </c>
    </row>
    <row r="87" spans="1:45" ht="15.75" customHeight="1">
      <c r="A87" s="21" t="s">
        <v>2416</v>
      </c>
      <c r="B87" s="2" t="s">
        <v>1458</v>
      </c>
      <c r="C87" s="2">
        <v>1</v>
      </c>
      <c r="D87" s="2">
        <v>2</v>
      </c>
      <c r="E87" s="2" t="s">
        <v>1458</v>
      </c>
      <c r="F87" s="2" t="s">
        <v>1458</v>
      </c>
      <c r="G87" s="2" t="s">
        <v>1458</v>
      </c>
      <c r="H87" s="2" t="s">
        <v>1458</v>
      </c>
      <c r="I87" s="2" t="s">
        <v>1458</v>
      </c>
      <c r="J87" s="2" t="s">
        <v>1458</v>
      </c>
      <c r="K87" s="2" t="s">
        <v>1458</v>
      </c>
      <c r="L87" s="2" t="s">
        <v>1458</v>
      </c>
      <c r="M87" s="2" t="s">
        <v>1458</v>
      </c>
      <c r="O87" s="20"/>
      <c r="P87" s="2"/>
      <c r="Q87" s="2" t="s">
        <v>1546</v>
      </c>
      <c r="R87" s="2">
        <v>1</v>
      </c>
      <c r="S87" s="2" t="s">
        <v>1458</v>
      </c>
      <c r="T87" s="2" t="s">
        <v>1458</v>
      </c>
      <c r="U87" s="2" t="s">
        <v>1458</v>
      </c>
      <c r="V87" s="2" t="s">
        <v>1458</v>
      </c>
      <c r="W87" s="2">
        <v>1</v>
      </c>
      <c r="X87" s="2">
        <v>1</v>
      </c>
      <c r="Y87" s="2" t="s">
        <v>1458</v>
      </c>
      <c r="Z87" s="2" t="s">
        <v>1458</v>
      </c>
      <c r="AA87" s="2">
        <v>1</v>
      </c>
      <c r="AB87" s="2" t="s">
        <v>1458</v>
      </c>
      <c r="AC87" s="2">
        <v>1</v>
      </c>
      <c r="AE87" s="20"/>
      <c r="AF87" s="2"/>
      <c r="AG87" s="2" t="s">
        <v>1937</v>
      </c>
      <c r="AH87" s="2">
        <v>1</v>
      </c>
      <c r="AI87" s="2" t="s">
        <v>1458</v>
      </c>
      <c r="AJ87" s="2" t="s">
        <v>1458</v>
      </c>
      <c r="AK87" s="2" t="s">
        <v>1458</v>
      </c>
      <c r="AL87" s="2" t="s">
        <v>1458</v>
      </c>
      <c r="AM87" s="2" t="s">
        <v>1458</v>
      </c>
      <c r="AN87" s="2" t="s">
        <v>1458</v>
      </c>
      <c r="AO87" s="2" t="s">
        <v>1458</v>
      </c>
      <c r="AP87" s="2" t="s">
        <v>1458</v>
      </c>
      <c r="AQ87" s="2" t="s">
        <v>1458</v>
      </c>
      <c r="AR87" s="2" t="s">
        <v>1458</v>
      </c>
      <c r="AS87" s="2" t="s">
        <v>1458</v>
      </c>
    </row>
    <row r="88" spans="1:45" ht="15.75" customHeight="1">
      <c r="A88" s="21" t="s">
        <v>2417</v>
      </c>
      <c r="B88" s="2" t="s">
        <v>1458</v>
      </c>
      <c r="C88" s="2" t="s">
        <v>1458</v>
      </c>
      <c r="D88" s="2" t="s">
        <v>1458</v>
      </c>
      <c r="E88" s="2" t="s">
        <v>1458</v>
      </c>
      <c r="F88" s="2" t="s">
        <v>1458</v>
      </c>
      <c r="G88" s="2" t="s">
        <v>1458</v>
      </c>
      <c r="H88" s="2" t="s">
        <v>1458</v>
      </c>
      <c r="I88" s="2" t="s">
        <v>1458</v>
      </c>
      <c r="J88" s="2" t="s">
        <v>1458</v>
      </c>
      <c r="K88" s="2" t="s">
        <v>1458</v>
      </c>
      <c r="L88" s="2" t="s">
        <v>1458</v>
      </c>
      <c r="M88" s="2">
        <v>1</v>
      </c>
      <c r="O88" s="20"/>
      <c r="P88" s="2"/>
      <c r="Q88" s="2" t="s">
        <v>1990</v>
      </c>
      <c r="R88" s="2" t="s">
        <v>1458</v>
      </c>
      <c r="S88" s="2" t="s">
        <v>1458</v>
      </c>
      <c r="T88" s="2" t="s">
        <v>1458</v>
      </c>
      <c r="U88" s="2" t="s">
        <v>1458</v>
      </c>
      <c r="V88" s="2" t="s">
        <v>1458</v>
      </c>
      <c r="W88" s="2" t="s">
        <v>1458</v>
      </c>
      <c r="X88" s="2" t="s">
        <v>1458</v>
      </c>
      <c r="Y88" s="2" t="s">
        <v>1458</v>
      </c>
      <c r="Z88" s="2" t="s">
        <v>1458</v>
      </c>
      <c r="AA88" s="2">
        <v>1</v>
      </c>
      <c r="AB88" s="2" t="s">
        <v>1458</v>
      </c>
      <c r="AC88" s="2" t="s">
        <v>1458</v>
      </c>
      <c r="AE88" s="20"/>
      <c r="AF88" s="2"/>
      <c r="AG88" s="2" t="s">
        <v>1528</v>
      </c>
      <c r="AH88" s="2" t="s">
        <v>1458</v>
      </c>
      <c r="AI88" s="2" t="s">
        <v>1458</v>
      </c>
      <c r="AJ88" s="2" t="s">
        <v>1458</v>
      </c>
      <c r="AK88" s="2" t="s">
        <v>1458</v>
      </c>
      <c r="AL88" s="2" t="s">
        <v>1458</v>
      </c>
      <c r="AM88" s="2" t="s">
        <v>1458</v>
      </c>
      <c r="AN88" s="2" t="s">
        <v>1458</v>
      </c>
      <c r="AO88" s="2" t="s">
        <v>1458</v>
      </c>
      <c r="AP88" s="2">
        <v>1</v>
      </c>
      <c r="AQ88" s="2" t="s">
        <v>1458</v>
      </c>
      <c r="AR88" s="2" t="s">
        <v>1458</v>
      </c>
      <c r="AS88" s="2" t="s">
        <v>1458</v>
      </c>
    </row>
    <row r="89" spans="1:45" ht="15.75" customHeight="1">
      <c r="A89" s="21" t="s">
        <v>2418</v>
      </c>
      <c r="B89" s="2">
        <v>1</v>
      </c>
      <c r="C89" s="2">
        <v>1</v>
      </c>
      <c r="D89" s="2" t="s">
        <v>1458</v>
      </c>
      <c r="E89" s="2" t="s">
        <v>1458</v>
      </c>
      <c r="F89" s="2" t="s">
        <v>1458</v>
      </c>
      <c r="G89" s="2" t="s">
        <v>1458</v>
      </c>
      <c r="H89" s="2" t="s">
        <v>1458</v>
      </c>
      <c r="I89" s="2" t="s">
        <v>1458</v>
      </c>
      <c r="J89" s="2" t="s">
        <v>1458</v>
      </c>
      <c r="K89" s="2" t="s">
        <v>1458</v>
      </c>
      <c r="L89" s="2">
        <v>1</v>
      </c>
      <c r="M89" s="2" t="s">
        <v>1458</v>
      </c>
      <c r="O89" s="20"/>
      <c r="P89" s="2"/>
      <c r="Q89" s="2" t="s">
        <v>1547</v>
      </c>
      <c r="R89" s="2">
        <v>1</v>
      </c>
      <c r="S89" s="2">
        <v>1</v>
      </c>
      <c r="T89" s="2" t="s">
        <v>1458</v>
      </c>
      <c r="U89" s="2">
        <v>1</v>
      </c>
      <c r="V89" s="2">
        <v>3</v>
      </c>
      <c r="W89" s="2">
        <v>2</v>
      </c>
      <c r="X89" s="2">
        <v>1</v>
      </c>
      <c r="Y89" s="2">
        <v>1</v>
      </c>
      <c r="Z89" s="2">
        <v>1</v>
      </c>
      <c r="AA89" s="2">
        <v>2</v>
      </c>
      <c r="AB89" s="2">
        <v>1</v>
      </c>
      <c r="AC89" s="2">
        <v>4</v>
      </c>
      <c r="AE89" s="20"/>
      <c r="AF89" s="2"/>
      <c r="AG89" s="2" t="s">
        <v>1529</v>
      </c>
      <c r="AH89" s="2" t="s">
        <v>1458</v>
      </c>
      <c r="AI89" s="2" t="s">
        <v>1458</v>
      </c>
      <c r="AJ89" s="2" t="s">
        <v>1458</v>
      </c>
      <c r="AK89" s="2" t="s">
        <v>1458</v>
      </c>
      <c r="AL89" s="2" t="s">
        <v>1458</v>
      </c>
      <c r="AM89" s="2">
        <v>1</v>
      </c>
      <c r="AN89" s="2" t="s">
        <v>1458</v>
      </c>
      <c r="AO89" s="2" t="s">
        <v>1458</v>
      </c>
      <c r="AP89" s="2" t="s">
        <v>1458</v>
      </c>
      <c r="AQ89" s="2" t="s">
        <v>1458</v>
      </c>
      <c r="AR89" s="2" t="s">
        <v>1458</v>
      </c>
      <c r="AS89" s="2" t="s">
        <v>1458</v>
      </c>
    </row>
    <row r="90" spans="1:45" ht="15.75" customHeight="1">
      <c r="A90" s="21" t="s">
        <v>2419</v>
      </c>
      <c r="B90" s="2" t="s">
        <v>1458</v>
      </c>
      <c r="C90" s="2" t="s">
        <v>1458</v>
      </c>
      <c r="D90" s="2">
        <v>1</v>
      </c>
      <c r="E90" s="2" t="s">
        <v>1458</v>
      </c>
      <c r="F90" s="2" t="s">
        <v>1458</v>
      </c>
      <c r="G90" s="2" t="s">
        <v>1458</v>
      </c>
      <c r="H90" s="2" t="s">
        <v>1458</v>
      </c>
      <c r="I90" s="2">
        <v>1</v>
      </c>
      <c r="J90" s="2" t="s">
        <v>1458</v>
      </c>
      <c r="K90" s="2" t="s">
        <v>1458</v>
      </c>
      <c r="L90" s="2" t="s">
        <v>1458</v>
      </c>
      <c r="M90" s="2" t="s">
        <v>1458</v>
      </c>
      <c r="O90" s="20"/>
      <c r="P90" s="2"/>
      <c r="Q90" s="2" t="s">
        <v>1548</v>
      </c>
      <c r="R90" s="2" t="s">
        <v>1458</v>
      </c>
      <c r="S90" s="2" t="s">
        <v>1458</v>
      </c>
      <c r="T90" s="2" t="s">
        <v>1458</v>
      </c>
      <c r="U90" s="2" t="s">
        <v>1458</v>
      </c>
      <c r="V90" s="2" t="s">
        <v>1458</v>
      </c>
      <c r="W90" s="2" t="s">
        <v>1458</v>
      </c>
      <c r="X90" s="2" t="s">
        <v>1458</v>
      </c>
      <c r="Y90" s="2" t="s">
        <v>1458</v>
      </c>
      <c r="Z90" s="2" t="s">
        <v>1458</v>
      </c>
      <c r="AA90" s="2">
        <v>1</v>
      </c>
      <c r="AB90" s="2" t="s">
        <v>1458</v>
      </c>
      <c r="AC90" s="2" t="s">
        <v>1458</v>
      </c>
      <c r="AE90" s="20"/>
      <c r="AF90" s="2"/>
      <c r="AG90" s="2" t="s">
        <v>1533</v>
      </c>
      <c r="AH90" s="2" t="s">
        <v>1458</v>
      </c>
      <c r="AI90" s="2" t="s">
        <v>1458</v>
      </c>
      <c r="AJ90" s="2" t="s">
        <v>1458</v>
      </c>
      <c r="AK90" s="2" t="s">
        <v>1458</v>
      </c>
      <c r="AL90" s="2">
        <v>1</v>
      </c>
      <c r="AM90" s="2" t="s">
        <v>1458</v>
      </c>
      <c r="AN90" s="2" t="s">
        <v>1458</v>
      </c>
      <c r="AO90" s="2">
        <v>1</v>
      </c>
      <c r="AP90" s="2" t="s">
        <v>1458</v>
      </c>
      <c r="AQ90" s="2" t="s">
        <v>1458</v>
      </c>
      <c r="AR90" s="2" t="s">
        <v>1458</v>
      </c>
      <c r="AS90" s="2" t="s">
        <v>1458</v>
      </c>
    </row>
    <row r="91" spans="1:45" ht="15.75" customHeight="1">
      <c r="A91" s="21" t="s">
        <v>2420</v>
      </c>
      <c r="B91" s="2" t="s">
        <v>1458</v>
      </c>
      <c r="C91" s="2" t="s">
        <v>1458</v>
      </c>
      <c r="D91" s="2" t="s">
        <v>1458</v>
      </c>
      <c r="E91" s="2" t="s">
        <v>1458</v>
      </c>
      <c r="F91" s="2" t="s">
        <v>1458</v>
      </c>
      <c r="G91" s="2" t="s">
        <v>1458</v>
      </c>
      <c r="H91" s="2" t="s">
        <v>1458</v>
      </c>
      <c r="I91" s="2">
        <v>1</v>
      </c>
      <c r="J91" s="2" t="s">
        <v>1458</v>
      </c>
      <c r="K91" s="2" t="s">
        <v>1458</v>
      </c>
      <c r="L91" s="2" t="s">
        <v>1458</v>
      </c>
      <c r="M91" s="2" t="s">
        <v>1458</v>
      </c>
      <c r="O91" s="20"/>
      <c r="P91" s="2"/>
      <c r="Q91" s="2" t="s">
        <v>1549</v>
      </c>
      <c r="R91" s="2">
        <v>1</v>
      </c>
      <c r="S91" s="2" t="s">
        <v>1458</v>
      </c>
      <c r="T91" s="2" t="s">
        <v>1458</v>
      </c>
      <c r="U91" s="2" t="s">
        <v>1458</v>
      </c>
      <c r="V91" s="2" t="s">
        <v>1458</v>
      </c>
      <c r="W91" s="2" t="s">
        <v>1458</v>
      </c>
      <c r="X91" s="2" t="s">
        <v>1458</v>
      </c>
      <c r="Y91" s="2" t="s">
        <v>1458</v>
      </c>
      <c r="Z91" s="2" t="s">
        <v>1458</v>
      </c>
      <c r="AA91" s="2">
        <v>2</v>
      </c>
      <c r="AB91" s="2" t="s">
        <v>1458</v>
      </c>
      <c r="AC91" s="2" t="s">
        <v>1458</v>
      </c>
      <c r="AE91" s="20"/>
      <c r="AF91" s="2"/>
      <c r="AG91" s="2" t="s">
        <v>1946</v>
      </c>
      <c r="AH91" s="2" t="s">
        <v>1458</v>
      </c>
      <c r="AI91" s="2" t="s">
        <v>1458</v>
      </c>
      <c r="AJ91" s="2">
        <v>1</v>
      </c>
      <c r="AK91" s="2" t="s">
        <v>1458</v>
      </c>
      <c r="AL91" s="2" t="s">
        <v>1458</v>
      </c>
      <c r="AM91" s="2" t="s">
        <v>1458</v>
      </c>
      <c r="AN91" s="2" t="s">
        <v>1458</v>
      </c>
      <c r="AO91" s="2" t="s">
        <v>1458</v>
      </c>
      <c r="AP91" s="2" t="s">
        <v>1458</v>
      </c>
      <c r="AQ91" s="2" t="s">
        <v>1458</v>
      </c>
      <c r="AR91" s="2" t="s">
        <v>1458</v>
      </c>
      <c r="AS91" s="2" t="s">
        <v>1458</v>
      </c>
    </row>
    <row r="92" spans="1:45" ht="15.75" customHeight="1">
      <c r="A92" s="21" t="s">
        <v>2421</v>
      </c>
      <c r="B92" s="2" t="s">
        <v>1458</v>
      </c>
      <c r="C92" s="2" t="s">
        <v>1458</v>
      </c>
      <c r="D92" s="2" t="s">
        <v>1458</v>
      </c>
      <c r="E92" s="2" t="s">
        <v>1458</v>
      </c>
      <c r="F92" s="2">
        <v>2</v>
      </c>
      <c r="G92" s="2" t="s">
        <v>1458</v>
      </c>
      <c r="H92" s="2" t="s">
        <v>1458</v>
      </c>
      <c r="I92" s="2" t="s">
        <v>1458</v>
      </c>
      <c r="J92" s="2" t="s">
        <v>1458</v>
      </c>
      <c r="K92" s="2" t="s">
        <v>1458</v>
      </c>
      <c r="L92" s="2" t="s">
        <v>1458</v>
      </c>
      <c r="M92" s="2" t="s">
        <v>1458</v>
      </c>
      <c r="O92" s="20"/>
      <c r="P92" s="2"/>
      <c r="Q92" s="2" t="s">
        <v>1551</v>
      </c>
      <c r="R92" s="2" t="s">
        <v>1458</v>
      </c>
      <c r="S92" s="2" t="s">
        <v>1458</v>
      </c>
      <c r="T92" s="2" t="s">
        <v>1458</v>
      </c>
      <c r="U92" s="2">
        <v>2</v>
      </c>
      <c r="V92" s="2">
        <v>1</v>
      </c>
      <c r="W92" s="2">
        <v>1</v>
      </c>
      <c r="X92" s="2">
        <v>1</v>
      </c>
      <c r="Y92" s="2" t="s">
        <v>1458</v>
      </c>
      <c r="Z92" s="2">
        <v>1</v>
      </c>
      <c r="AA92" s="2" t="s">
        <v>1458</v>
      </c>
      <c r="AB92" s="2" t="s">
        <v>1458</v>
      </c>
      <c r="AC92" s="2">
        <v>1</v>
      </c>
      <c r="AE92" s="20"/>
      <c r="AF92" s="2"/>
      <c r="AG92" s="2" t="s">
        <v>1534</v>
      </c>
      <c r="AH92" s="2" t="s">
        <v>1458</v>
      </c>
      <c r="AI92" s="2" t="s">
        <v>1458</v>
      </c>
      <c r="AJ92" s="2" t="s">
        <v>1458</v>
      </c>
      <c r="AK92" s="2" t="s">
        <v>1458</v>
      </c>
      <c r="AL92" s="2" t="s">
        <v>1458</v>
      </c>
      <c r="AM92" s="2">
        <v>1</v>
      </c>
      <c r="AN92" s="2" t="s">
        <v>1458</v>
      </c>
      <c r="AO92" s="2" t="s">
        <v>1458</v>
      </c>
      <c r="AP92" s="2" t="s">
        <v>1458</v>
      </c>
      <c r="AQ92" s="2" t="s">
        <v>1458</v>
      </c>
      <c r="AR92" s="2" t="s">
        <v>1458</v>
      </c>
      <c r="AS92" s="2">
        <v>2</v>
      </c>
    </row>
    <row r="93" spans="1:45" ht="15.75" customHeight="1">
      <c r="A93" s="21" t="s">
        <v>2422</v>
      </c>
      <c r="B93" s="2" t="s">
        <v>1458</v>
      </c>
      <c r="C93" s="2" t="s">
        <v>1458</v>
      </c>
      <c r="D93" s="2">
        <v>1</v>
      </c>
      <c r="E93" s="2" t="s">
        <v>1458</v>
      </c>
      <c r="F93" s="2" t="s">
        <v>1458</v>
      </c>
      <c r="G93" s="2" t="s">
        <v>1458</v>
      </c>
      <c r="H93" s="2" t="s">
        <v>1458</v>
      </c>
      <c r="I93" s="2" t="s">
        <v>1458</v>
      </c>
      <c r="J93" s="2" t="s">
        <v>1458</v>
      </c>
      <c r="K93" s="2" t="s">
        <v>1458</v>
      </c>
      <c r="L93" s="2">
        <v>1</v>
      </c>
      <c r="M93" s="2" t="s">
        <v>1458</v>
      </c>
      <c r="O93" s="20"/>
      <c r="P93" s="2"/>
      <c r="Q93" s="2" t="s">
        <v>1552</v>
      </c>
      <c r="R93" s="2">
        <v>1</v>
      </c>
      <c r="S93" s="2" t="s">
        <v>1458</v>
      </c>
      <c r="T93" s="2" t="s">
        <v>1458</v>
      </c>
      <c r="U93" s="2" t="s">
        <v>1458</v>
      </c>
      <c r="V93" s="2" t="s">
        <v>1458</v>
      </c>
      <c r="W93" s="2" t="s">
        <v>1458</v>
      </c>
      <c r="X93" s="2" t="s">
        <v>1458</v>
      </c>
      <c r="Y93" s="2">
        <v>1</v>
      </c>
      <c r="Z93" s="2" t="s">
        <v>1458</v>
      </c>
      <c r="AA93" s="2" t="s">
        <v>1458</v>
      </c>
      <c r="AB93" s="2" t="s">
        <v>1458</v>
      </c>
      <c r="AC93" s="2" t="s">
        <v>1458</v>
      </c>
      <c r="AE93" s="20"/>
      <c r="AF93" s="2"/>
      <c r="AG93" s="2" t="s">
        <v>1952</v>
      </c>
      <c r="AH93" s="2" t="s">
        <v>1458</v>
      </c>
      <c r="AI93" s="2">
        <v>2</v>
      </c>
      <c r="AJ93" s="2">
        <v>5</v>
      </c>
      <c r="AK93" s="2">
        <v>6</v>
      </c>
      <c r="AL93" s="2">
        <v>1</v>
      </c>
      <c r="AM93" s="2" t="s">
        <v>1458</v>
      </c>
      <c r="AN93" s="2" t="s">
        <v>1458</v>
      </c>
      <c r="AO93" s="2" t="s">
        <v>1458</v>
      </c>
      <c r="AP93" s="2" t="s">
        <v>1458</v>
      </c>
      <c r="AQ93" s="2" t="s">
        <v>1458</v>
      </c>
      <c r="AR93" s="2" t="s">
        <v>1458</v>
      </c>
      <c r="AS93" s="2" t="s">
        <v>1458</v>
      </c>
    </row>
    <row r="94" spans="1:45" ht="15.75" customHeight="1">
      <c r="A94" s="21" t="s">
        <v>2423</v>
      </c>
      <c r="B94" s="2" t="s">
        <v>1458</v>
      </c>
      <c r="C94" s="2" t="s">
        <v>1458</v>
      </c>
      <c r="D94" s="2" t="s">
        <v>1458</v>
      </c>
      <c r="E94" s="2">
        <v>1</v>
      </c>
      <c r="F94" s="2" t="s">
        <v>1458</v>
      </c>
      <c r="G94" s="2" t="s">
        <v>1458</v>
      </c>
      <c r="H94" s="2" t="s">
        <v>1458</v>
      </c>
      <c r="I94" s="2" t="s">
        <v>1458</v>
      </c>
      <c r="J94" s="2">
        <v>1</v>
      </c>
      <c r="K94" s="2" t="s">
        <v>1458</v>
      </c>
      <c r="L94" s="2" t="s">
        <v>1458</v>
      </c>
      <c r="M94" s="2">
        <v>2</v>
      </c>
      <c r="O94" s="20"/>
      <c r="P94" s="2"/>
      <c r="Q94" s="2" t="s">
        <v>1553</v>
      </c>
      <c r="R94" s="2" t="s">
        <v>1458</v>
      </c>
      <c r="S94" s="2" t="s">
        <v>1458</v>
      </c>
      <c r="T94" s="2" t="s">
        <v>1458</v>
      </c>
      <c r="U94" s="2" t="s">
        <v>1458</v>
      </c>
      <c r="V94" s="2" t="s">
        <v>1458</v>
      </c>
      <c r="W94" s="2" t="s">
        <v>1458</v>
      </c>
      <c r="X94" s="2">
        <v>1</v>
      </c>
      <c r="Y94" s="2" t="s">
        <v>1458</v>
      </c>
      <c r="Z94" s="2" t="s">
        <v>1458</v>
      </c>
      <c r="AA94" s="2" t="s">
        <v>1458</v>
      </c>
      <c r="AB94" s="2" t="s">
        <v>1458</v>
      </c>
      <c r="AC94" s="2" t="s">
        <v>1458</v>
      </c>
      <c r="AE94" s="20"/>
      <c r="AF94" s="2"/>
      <c r="AG94" s="2" t="s">
        <v>1955</v>
      </c>
      <c r="AH94" s="2" t="s">
        <v>1458</v>
      </c>
      <c r="AI94" s="2" t="s">
        <v>1458</v>
      </c>
      <c r="AJ94" s="2" t="s">
        <v>1458</v>
      </c>
      <c r="AK94" s="2" t="s">
        <v>1458</v>
      </c>
      <c r="AL94" s="2" t="s">
        <v>1458</v>
      </c>
      <c r="AM94" s="2" t="s">
        <v>1458</v>
      </c>
      <c r="AN94" s="2" t="s">
        <v>1458</v>
      </c>
      <c r="AO94" s="2" t="s">
        <v>1458</v>
      </c>
      <c r="AP94" s="2" t="s">
        <v>1458</v>
      </c>
      <c r="AQ94" s="2">
        <v>1</v>
      </c>
      <c r="AR94" s="2" t="s">
        <v>1458</v>
      </c>
      <c r="AS94" s="2" t="s">
        <v>1458</v>
      </c>
    </row>
    <row r="95" spans="1:45" ht="15.75" customHeight="1">
      <c r="A95" s="21" t="s">
        <v>2424</v>
      </c>
      <c r="B95" s="2" t="s">
        <v>1458</v>
      </c>
      <c r="C95" s="2" t="s">
        <v>1458</v>
      </c>
      <c r="D95" s="2" t="s">
        <v>1458</v>
      </c>
      <c r="E95" s="2" t="s">
        <v>1458</v>
      </c>
      <c r="F95" s="2" t="s">
        <v>1458</v>
      </c>
      <c r="G95" s="2" t="s">
        <v>1458</v>
      </c>
      <c r="H95" s="2">
        <v>1</v>
      </c>
      <c r="I95" s="2">
        <v>1</v>
      </c>
      <c r="J95" s="2" t="s">
        <v>1458</v>
      </c>
      <c r="K95" s="2" t="s">
        <v>1458</v>
      </c>
      <c r="L95" s="2" t="s">
        <v>1458</v>
      </c>
      <c r="M95" s="2" t="s">
        <v>1458</v>
      </c>
      <c r="O95" s="20"/>
      <c r="P95" s="2"/>
      <c r="Q95" s="2" t="s">
        <v>1554</v>
      </c>
      <c r="R95" s="2" t="s">
        <v>1458</v>
      </c>
      <c r="S95" s="2" t="s">
        <v>1458</v>
      </c>
      <c r="T95" s="2" t="s">
        <v>1458</v>
      </c>
      <c r="U95" s="2" t="s">
        <v>1458</v>
      </c>
      <c r="V95" s="2" t="s">
        <v>1458</v>
      </c>
      <c r="W95" s="2" t="s">
        <v>1458</v>
      </c>
      <c r="X95" s="2" t="s">
        <v>1458</v>
      </c>
      <c r="Y95" s="2" t="s">
        <v>1458</v>
      </c>
      <c r="Z95" s="2" t="s">
        <v>1458</v>
      </c>
      <c r="AA95" s="2">
        <v>1</v>
      </c>
      <c r="AB95" s="2" t="s">
        <v>1458</v>
      </c>
      <c r="AC95" s="2" t="s">
        <v>1458</v>
      </c>
      <c r="AE95" s="20"/>
      <c r="AF95" s="2"/>
      <c r="AG95" s="2" t="s">
        <v>1535</v>
      </c>
      <c r="AH95" s="2" t="s">
        <v>1458</v>
      </c>
      <c r="AI95" s="2" t="s">
        <v>1458</v>
      </c>
      <c r="AJ95" s="2">
        <v>2</v>
      </c>
      <c r="AK95" s="2" t="s">
        <v>1458</v>
      </c>
      <c r="AL95" s="2" t="s">
        <v>1458</v>
      </c>
      <c r="AM95" s="2" t="s">
        <v>1458</v>
      </c>
      <c r="AN95" s="2" t="s">
        <v>1458</v>
      </c>
      <c r="AO95" s="2" t="s">
        <v>1458</v>
      </c>
      <c r="AP95" s="2" t="s">
        <v>1458</v>
      </c>
      <c r="AQ95" s="2" t="s">
        <v>1458</v>
      </c>
      <c r="AR95" s="2" t="s">
        <v>1458</v>
      </c>
      <c r="AS95" s="2" t="s">
        <v>1458</v>
      </c>
    </row>
    <row r="96" spans="1:45" ht="15.75" customHeight="1">
      <c r="A96" s="21" t="s">
        <v>2425</v>
      </c>
      <c r="B96" s="2" t="s">
        <v>1458</v>
      </c>
      <c r="C96" s="2" t="s">
        <v>1458</v>
      </c>
      <c r="D96" s="2" t="s">
        <v>1458</v>
      </c>
      <c r="E96" s="2" t="s">
        <v>1458</v>
      </c>
      <c r="F96" s="2" t="s">
        <v>1458</v>
      </c>
      <c r="G96" s="2">
        <v>1</v>
      </c>
      <c r="H96" s="2">
        <v>2</v>
      </c>
      <c r="I96" s="2" t="s">
        <v>1458</v>
      </c>
      <c r="J96" s="2" t="s">
        <v>1458</v>
      </c>
      <c r="K96" s="2" t="s">
        <v>1458</v>
      </c>
      <c r="L96" s="2" t="s">
        <v>1458</v>
      </c>
      <c r="M96" s="2" t="s">
        <v>1458</v>
      </c>
      <c r="O96" s="20"/>
      <c r="P96" s="2"/>
      <c r="Q96" s="2" t="s">
        <v>1555</v>
      </c>
      <c r="R96" s="2" t="s">
        <v>1458</v>
      </c>
      <c r="S96" s="2" t="s">
        <v>1458</v>
      </c>
      <c r="T96" s="2">
        <v>1</v>
      </c>
      <c r="U96" s="2">
        <v>1</v>
      </c>
      <c r="V96" s="2" t="s">
        <v>1458</v>
      </c>
      <c r="W96" s="2">
        <v>1</v>
      </c>
      <c r="X96" s="2" t="s">
        <v>1458</v>
      </c>
      <c r="Y96" s="2" t="s">
        <v>1458</v>
      </c>
      <c r="Z96" s="2" t="s">
        <v>1458</v>
      </c>
      <c r="AA96" s="2">
        <v>2</v>
      </c>
      <c r="AB96" s="2" t="s">
        <v>1458</v>
      </c>
      <c r="AC96" s="2" t="s">
        <v>1458</v>
      </c>
      <c r="AE96" s="20"/>
      <c r="AF96" s="2"/>
      <c r="AG96" s="2" t="s">
        <v>1961</v>
      </c>
      <c r="AH96" s="2" t="s">
        <v>1458</v>
      </c>
      <c r="AI96" s="2" t="s">
        <v>1458</v>
      </c>
      <c r="AJ96" s="2">
        <v>1</v>
      </c>
      <c r="AK96" s="2" t="s">
        <v>1458</v>
      </c>
      <c r="AL96" s="2" t="s">
        <v>1458</v>
      </c>
      <c r="AM96" s="2" t="s">
        <v>1458</v>
      </c>
      <c r="AN96" s="2" t="s">
        <v>1458</v>
      </c>
      <c r="AO96" s="2">
        <v>1</v>
      </c>
      <c r="AP96" s="2" t="s">
        <v>1458</v>
      </c>
      <c r="AQ96" s="2" t="s">
        <v>1458</v>
      </c>
      <c r="AR96" s="2" t="s">
        <v>1458</v>
      </c>
      <c r="AS96" s="2" t="s">
        <v>1458</v>
      </c>
    </row>
    <row r="97" spans="1:45" ht="15.75" customHeight="1">
      <c r="A97" s="21" t="s">
        <v>2426</v>
      </c>
      <c r="B97" s="2" t="s">
        <v>1458</v>
      </c>
      <c r="C97" s="2">
        <v>3</v>
      </c>
      <c r="D97" s="2" t="s">
        <v>1458</v>
      </c>
      <c r="E97" s="2" t="s">
        <v>1458</v>
      </c>
      <c r="F97" s="2" t="s">
        <v>1458</v>
      </c>
      <c r="G97" s="2">
        <v>2</v>
      </c>
      <c r="H97" s="2" t="s">
        <v>1458</v>
      </c>
      <c r="I97" s="2" t="s">
        <v>1458</v>
      </c>
      <c r="J97" s="2">
        <v>1</v>
      </c>
      <c r="K97" s="2">
        <v>1</v>
      </c>
      <c r="L97" s="2">
        <v>1</v>
      </c>
      <c r="M97" s="2">
        <v>2</v>
      </c>
      <c r="O97" s="20"/>
      <c r="P97" s="2"/>
      <c r="Q97" s="2" t="s">
        <v>1556</v>
      </c>
      <c r="R97" s="2" t="s">
        <v>1458</v>
      </c>
      <c r="S97" s="2">
        <v>1</v>
      </c>
      <c r="T97" s="2" t="s">
        <v>1458</v>
      </c>
      <c r="U97" s="2">
        <v>2</v>
      </c>
      <c r="V97" s="2" t="s">
        <v>1458</v>
      </c>
      <c r="W97" s="2" t="s">
        <v>1458</v>
      </c>
      <c r="X97" s="2" t="s">
        <v>1458</v>
      </c>
      <c r="Y97" s="2" t="s">
        <v>1458</v>
      </c>
      <c r="Z97" s="2" t="s">
        <v>1458</v>
      </c>
      <c r="AA97" s="2" t="s">
        <v>1458</v>
      </c>
      <c r="AB97" s="2" t="s">
        <v>1458</v>
      </c>
      <c r="AC97" s="2">
        <v>1</v>
      </c>
      <c r="AE97" s="20"/>
      <c r="AF97" s="2"/>
      <c r="AG97" s="2" t="s">
        <v>1536</v>
      </c>
      <c r="AH97" s="2">
        <v>5</v>
      </c>
      <c r="AI97" s="2">
        <v>2</v>
      </c>
      <c r="AJ97" s="2">
        <v>4</v>
      </c>
      <c r="AK97" s="2">
        <v>3</v>
      </c>
      <c r="AL97" s="2">
        <v>1</v>
      </c>
      <c r="AM97" s="2">
        <v>1</v>
      </c>
      <c r="AN97" s="2">
        <v>4</v>
      </c>
      <c r="AO97" s="2" t="s">
        <v>1458</v>
      </c>
      <c r="AP97" s="2">
        <v>3</v>
      </c>
      <c r="AQ97" s="2">
        <v>2</v>
      </c>
      <c r="AR97" s="2" t="s">
        <v>1458</v>
      </c>
      <c r="AS97" s="2">
        <v>1</v>
      </c>
    </row>
    <row r="98" spans="1:45" ht="15.75" customHeight="1">
      <c r="A98" s="21" t="s">
        <v>2427</v>
      </c>
      <c r="B98" s="2">
        <v>2</v>
      </c>
      <c r="C98" s="2" t="s">
        <v>1458</v>
      </c>
      <c r="D98" s="2">
        <v>3</v>
      </c>
      <c r="E98" s="2" t="s">
        <v>1458</v>
      </c>
      <c r="F98" s="2" t="s">
        <v>1458</v>
      </c>
      <c r="G98" s="2">
        <v>2</v>
      </c>
      <c r="H98" s="2" t="s">
        <v>1458</v>
      </c>
      <c r="I98" s="2">
        <v>1</v>
      </c>
      <c r="J98" s="2">
        <v>3</v>
      </c>
      <c r="K98" s="2">
        <v>1</v>
      </c>
      <c r="L98" s="2">
        <v>4</v>
      </c>
      <c r="M98" s="2" t="s">
        <v>1458</v>
      </c>
      <c r="O98" s="20"/>
      <c r="P98" s="2"/>
      <c r="Q98" s="2" t="s">
        <v>1557</v>
      </c>
      <c r="R98" s="2" t="s">
        <v>1458</v>
      </c>
      <c r="S98" s="2" t="s">
        <v>1458</v>
      </c>
      <c r="T98" s="2">
        <v>1</v>
      </c>
      <c r="U98" s="2" t="s">
        <v>1458</v>
      </c>
      <c r="V98" s="2" t="s">
        <v>1458</v>
      </c>
      <c r="W98" s="2" t="s">
        <v>1458</v>
      </c>
      <c r="X98" s="2" t="s">
        <v>1458</v>
      </c>
      <c r="Y98" s="2" t="s">
        <v>1458</v>
      </c>
      <c r="Z98" s="2" t="s">
        <v>1458</v>
      </c>
      <c r="AA98" s="2" t="s">
        <v>1458</v>
      </c>
      <c r="AB98" s="2" t="s">
        <v>1458</v>
      </c>
      <c r="AC98" s="2" t="s">
        <v>1458</v>
      </c>
      <c r="AE98" s="20"/>
      <c r="AF98" s="2"/>
      <c r="AG98" s="2" t="s">
        <v>1538</v>
      </c>
      <c r="AH98" s="2">
        <v>11</v>
      </c>
      <c r="AI98" s="2">
        <v>3</v>
      </c>
      <c r="AJ98" s="2">
        <v>2</v>
      </c>
      <c r="AK98" s="2">
        <v>2</v>
      </c>
      <c r="AL98" s="2">
        <v>7</v>
      </c>
      <c r="AM98" s="2">
        <v>8</v>
      </c>
      <c r="AN98" s="2">
        <v>8</v>
      </c>
      <c r="AO98" s="2">
        <v>10</v>
      </c>
      <c r="AP98" s="2">
        <v>15</v>
      </c>
      <c r="AQ98" s="2">
        <v>6</v>
      </c>
      <c r="AR98" s="2">
        <v>4</v>
      </c>
      <c r="AS98" s="2">
        <v>7</v>
      </c>
    </row>
    <row r="99" spans="1:45" ht="15.75" customHeight="1">
      <c r="A99" s="21" t="s">
        <v>2428</v>
      </c>
      <c r="B99" s="2" t="s">
        <v>1458</v>
      </c>
      <c r="C99" s="2" t="s">
        <v>1458</v>
      </c>
      <c r="D99" s="2" t="s">
        <v>1458</v>
      </c>
      <c r="E99" s="2" t="s">
        <v>1458</v>
      </c>
      <c r="F99" s="2" t="s">
        <v>1458</v>
      </c>
      <c r="G99" s="2" t="s">
        <v>1458</v>
      </c>
      <c r="H99" s="2" t="s">
        <v>1458</v>
      </c>
      <c r="I99" s="2">
        <v>1</v>
      </c>
      <c r="J99" s="2" t="s">
        <v>1458</v>
      </c>
      <c r="K99" s="2" t="s">
        <v>1458</v>
      </c>
      <c r="L99" s="2" t="s">
        <v>1458</v>
      </c>
      <c r="M99" s="2" t="s">
        <v>1458</v>
      </c>
      <c r="O99" s="20"/>
      <c r="P99" s="2"/>
      <c r="Q99" s="2" t="s">
        <v>1559</v>
      </c>
      <c r="R99" s="2">
        <v>4</v>
      </c>
      <c r="S99" s="2">
        <v>2</v>
      </c>
      <c r="T99" s="2">
        <v>2</v>
      </c>
      <c r="U99" s="2">
        <v>7</v>
      </c>
      <c r="V99" s="2" t="s">
        <v>1458</v>
      </c>
      <c r="W99" s="2">
        <v>1</v>
      </c>
      <c r="X99" s="2">
        <v>1</v>
      </c>
      <c r="Y99" s="2" t="s">
        <v>1458</v>
      </c>
      <c r="Z99" s="2" t="s">
        <v>1458</v>
      </c>
      <c r="AA99" s="2" t="s">
        <v>1458</v>
      </c>
      <c r="AB99" s="2">
        <v>1</v>
      </c>
      <c r="AC99" s="2">
        <v>1</v>
      </c>
      <c r="AE99" s="20"/>
      <c r="AF99" s="2"/>
      <c r="AG99" s="2" t="s">
        <v>1540</v>
      </c>
      <c r="AH99" s="2" t="s">
        <v>1458</v>
      </c>
      <c r="AI99" s="2" t="s">
        <v>1458</v>
      </c>
      <c r="AJ99" s="2" t="s">
        <v>1458</v>
      </c>
      <c r="AK99" s="2" t="s">
        <v>1458</v>
      </c>
      <c r="AL99" s="2">
        <v>1</v>
      </c>
      <c r="AM99" s="2" t="s">
        <v>1458</v>
      </c>
      <c r="AN99" s="2" t="s">
        <v>1458</v>
      </c>
      <c r="AO99" s="2" t="s">
        <v>1458</v>
      </c>
      <c r="AP99" s="2" t="s">
        <v>1458</v>
      </c>
      <c r="AQ99" s="2" t="s">
        <v>1458</v>
      </c>
      <c r="AR99" s="2" t="s">
        <v>1458</v>
      </c>
      <c r="AS99" s="2" t="s">
        <v>1458</v>
      </c>
    </row>
    <row r="100" spans="1:45" ht="15.75" customHeight="1">
      <c r="A100" s="21" t="s">
        <v>2429</v>
      </c>
      <c r="B100" s="2" t="s">
        <v>1458</v>
      </c>
      <c r="C100" s="2" t="s">
        <v>1458</v>
      </c>
      <c r="D100" s="2" t="s">
        <v>1458</v>
      </c>
      <c r="E100" s="2" t="s">
        <v>1458</v>
      </c>
      <c r="F100" s="2" t="s">
        <v>1458</v>
      </c>
      <c r="G100" s="2" t="s">
        <v>1458</v>
      </c>
      <c r="H100" s="2" t="s">
        <v>1458</v>
      </c>
      <c r="I100" s="2" t="s">
        <v>1458</v>
      </c>
      <c r="J100" s="2" t="s">
        <v>1458</v>
      </c>
      <c r="K100" s="2" t="s">
        <v>1458</v>
      </c>
      <c r="L100" s="2" t="s">
        <v>1458</v>
      </c>
      <c r="M100" s="2">
        <v>1</v>
      </c>
      <c r="O100" s="20"/>
      <c r="P100" s="2"/>
      <c r="Q100" s="2" t="s">
        <v>1560</v>
      </c>
      <c r="R100" s="2" t="s">
        <v>1458</v>
      </c>
      <c r="S100" s="2" t="s">
        <v>1458</v>
      </c>
      <c r="T100" s="2" t="s">
        <v>1458</v>
      </c>
      <c r="U100" s="2" t="s">
        <v>1458</v>
      </c>
      <c r="V100" s="2" t="s">
        <v>1458</v>
      </c>
      <c r="W100" s="2" t="s">
        <v>1458</v>
      </c>
      <c r="X100" s="2" t="s">
        <v>1458</v>
      </c>
      <c r="Y100" s="2">
        <v>1</v>
      </c>
      <c r="Z100" s="2" t="s">
        <v>1458</v>
      </c>
      <c r="AA100" s="2" t="s">
        <v>1458</v>
      </c>
      <c r="AB100" s="2" t="s">
        <v>1458</v>
      </c>
      <c r="AC100" s="2" t="s">
        <v>1458</v>
      </c>
      <c r="AE100" s="20"/>
      <c r="AF100" s="2"/>
      <c r="AG100" s="2" t="s">
        <v>1970</v>
      </c>
      <c r="AH100" s="2" t="s">
        <v>1458</v>
      </c>
      <c r="AI100" s="2" t="s">
        <v>1458</v>
      </c>
      <c r="AJ100" s="2" t="s">
        <v>1458</v>
      </c>
      <c r="AK100" s="2" t="s">
        <v>1458</v>
      </c>
      <c r="AL100" s="2" t="s">
        <v>1458</v>
      </c>
      <c r="AM100" s="2" t="s">
        <v>1458</v>
      </c>
      <c r="AN100" s="2">
        <v>1</v>
      </c>
      <c r="AO100" s="2" t="s">
        <v>1458</v>
      </c>
      <c r="AP100" s="2" t="s">
        <v>1458</v>
      </c>
      <c r="AQ100" s="2" t="s">
        <v>1458</v>
      </c>
      <c r="AR100" s="2" t="s">
        <v>1458</v>
      </c>
      <c r="AS100" s="2" t="s">
        <v>1458</v>
      </c>
    </row>
    <row r="101" spans="1:45" ht="15.75" customHeight="1">
      <c r="A101" s="21" t="s">
        <v>2430</v>
      </c>
      <c r="B101" s="2" t="s">
        <v>1458</v>
      </c>
      <c r="C101" s="2" t="s">
        <v>1458</v>
      </c>
      <c r="D101" s="2" t="s">
        <v>1458</v>
      </c>
      <c r="E101" s="2" t="s">
        <v>1458</v>
      </c>
      <c r="F101" s="2" t="s">
        <v>1458</v>
      </c>
      <c r="G101" s="2" t="s">
        <v>1458</v>
      </c>
      <c r="H101" s="2">
        <v>1</v>
      </c>
      <c r="I101" s="2" t="s">
        <v>1458</v>
      </c>
      <c r="J101" s="2" t="s">
        <v>1458</v>
      </c>
      <c r="K101" s="2" t="s">
        <v>1458</v>
      </c>
      <c r="L101" s="2" t="s">
        <v>1458</v>
      </c>
      <c r="M101" s="2" t="s">
        <v>1458</v>
      </c>
      <c r="O101" s="20"/>
      <c r="P101" s="2"/>
      <c r="Q101" s="2" t="s">
        <v>1561</v>
      </c>
      <c r="R101" s="2">
        <v>1</v>
      </c>
      <c r="S101" s="2">
        <v>3</v>
      </c>
      <c r="T101" s="2">
        <v>2</v>
      </c>
      <c r="U101" s="2">
        <v>2</v>
      </c>
      <c r="V101" s="2">
        <v>2</v>
      </c>
      <c r="W101" s="2">
        <v>1</v>
      </c>
      <c r="X101" s="2">
        <v>1</v>
      </c>
      <c r="Y101" s="2">
        <v>4</v>
      </c>
      <c r="Z101" s="2">
        <v>1</v>
      </c>
      <c r="AA101" s="2" t="s">
        <v>1458</v>
      </c>
      <c r="AB101" s="2" t="s">
        <v>1458</v>
      </c>
      <c r="AC101" s="2" t="s">
        <v>1458</v>
      </c>
      <c r="AE101" s="20"/>
      <c r="AF101" s="2"/>
      <c r="AG101" s="2" t="s">
        <v>1541</v>
      </c>
      <c r="AH101" s="2">
        <v>4</v>
      </c>
      <c r="AI101" s="2">
        <v>3</v>
      </c>
      <c r="AJ101" s="2">
        <v>2</v>
      </c>
      <c r="AK101" s="2">
        <v>2</v>
      </c>
      <c r="AL101" s="2">
        <v>3</v>
      </c>
      <c r="AM101" s="2">
        <v>3</v>
      </c>
      <c r="AN101" s="2">
        <v>3</v>
      </c>
      <c r="AO101" s="2">
        <v>5</v>
      </c>
      <c r="AP101" s="2">
        <v>7</v>
      </c>
      <c r="AQ101" s="2">
        <v>6</v>
      </c>
      <c r="AR101" s="2">
        <v>1</v>
      </c>
      <c r="AS101" s="2">
        <v>2</v>
      </c>
    </row>
    <row r="102" spans="1:45" ht="15.75" customHeight="1">
      <c r="A102" s="21" t="s">
        <v>2431</v>
      </c>
      <c r="B102" s="2">
        <v>1</v>
      </c>
      <c r="C102" s="2">
        <v>1</v>
      </c>
      <c r="D102" s="2" t="s">
        <v>1458</v>
      </c>
      <c r="E102" s="2" t="s">
        <v>1458</v>
      </c>
      <c r="F102" s="2" t="s">
        <v>1458</v>
      </c>
      <c r="G102" s="2">
        <v>1</v>
      </c>
      <c r="H102" s="2" t="s">
        <v>1458</v>
      </c>
      <c r="I102" s="2">
        <v>1</v>
      </c>
      <c r="J102" s="2">
        <v>1</v>
      </c>
      <c r="K102" s="2">
        <v>1</v>
      </c>
      <c r="L102" s="2" t="s">
        <v>1458</v>
      </c>
      <c r="M102" s="2" t="s">
        <v>1458</v>
      </c>
      <c r="O102" s="20"/>
      <c r="P102" s="2"/>
      <c r="Q102" s="2" t="s">
        <v>1563</v>
      </c>
      <c r="R102" s="2" t="s">
        <v>1458</v>
      </c>
      <c r="S102" s="2" t="s">
        <v>1458</v>
      </c>
      <c r="T102" s="2" t="s">
        <v>1458</v>
      </c>
      <c r="U102" s="2" t="s">
        <v>1458</v>
      </c>
      <c r="V102" s="2">
        <v>2</v>
      </c>
      <c r="W102" s="2" t="s">
        <v>1458</v>
      </c>
      <c r="X102" s="2" t="s">
        <v>1458</v>
      </c>
      <c r="Y102" s="2" t="s">
        <v>1458</v>
      </c>
      <c r="Z102" s="2" t="s">
        <v>1458</v>
      </c>
      <c r="AA102" s="2" t="s">
        <v>1458</v>
      </c>
      <c r="AB102" s="2" t="s">
        <v>1458</v>
      </c>
      <c r="AC102" s="2" t="s">
        <v>1458</v>
      </c>
      <c r="AE102" s="20"/>
      <c r="AF102" s="2"/>
      <c r="AG102" s="2" t="s">
        <v>1977</v>
      </c>
      <c r="AH102" s="2" t="s">
        <v>1458</v>
      </c>
      <c r="AI102" s="2" t="s">
        <v>1458</v>
      </c>
      <c r="AJ102" s="2" t="s">
        <v>1458</v>
      </c>
      <c r="AK102" s="2">
        <v>1</v>
      </c>
      <c r="AL102" s="2">
        <v>2</v>
      </c>
      <c r="AM102" s="2" t="s">
        <v>1458</v>
      </c>
      <c r="AN102" s="2">
        <v>6</v>
      </c>
      <c r="AO102" s="2" t="s">
        <v>1458</v>
      </c>
      <c r="AP102" s="2" t="s">
        <v>1458</v>
      </c>
      <c r="AQ102" s="2" t="s">
        <v>1458</v>
      </c>
      <c r="AR102" s="2" t="s">
        <v>1458</v>
      </c>
      <c r="AS102" s="2" t="s">
        <v>1458</v>
      </c>
    </row>
    <row r="103" spans="1:45" ht="15.75" customHeight="1">
      <c r="A103" s="21" t="s">
        <v>2432</v>
      </c>
      <c r="B103" s="2">
        <v>4</v>
      </c>
      <c r="C103" s="2">
        <v>5</v>
      </c>
      <c r="D103" s="2" t="s">
        <v>1458</v>
      </c>
      <c r="E103" s="2">
        <v>1</v>
      </c>
      <c r="F103" s="2">
        <v>1</v>
      </c>
      <c r="G103" s="2">
        <v>2</v>
      </c>
      <c r="H103" s="2">
        <v>2</v>
      </c>
      <c r="I103" s="2">
        <v>2</v>
      </c>
      <c r="J103" s="2" t="s">
        <v>1458</v>
      </c>
      <c r="K103" s="2" t="s">
        <v>1458</v>
      </c>
      <c r="L103" s="2">
        <v>1</v>
      </c>
      <c r="M103" s="2" t="s">
        <v>1458</v>
      </c>
      <c r="O103" s="20"/>
      <c r="P103" s="2"/>
      <c r="Q103" s="2" t="s">
        <v>1564</v>
      </c>
      <c r="R103" s="2" t="s">
        <v>1458</v>
      </c>
      <c r="S103" s="2" t="s">
        <v>1458</v>
      </c>
      <c r="T103" s="2" t="s">
        <v>1458</v>
      </c>
      <c r="U103" s="2" t="s">
        <v>1458</v>
      </c>
      <c r="V103" s="2">
        <v>1</v>
      </c>
      <c r="W103" s="2" t="s">
        <v>1458</v>
      </c>
      <c r="X103" s="2" t="s">
        <v>1458</v>
      </c>
      <c r="Y103" s="2" t="s">
        <v>1458</v>
      </c>
      <c r="Z103" s="2">
        <v>1</v>
      </c>
      <c r="AA103" s="2" t="s">
        <v>1458</v>
      </c>
      <c r="AB103" s="2">
        <v>1</v>
      </c>
      <c r="AC103" s="2">
        <v>1</v>
      </c>
      <c r="AE103" s="20"/>
      <c r="AF103" s="2"/>
      <c r="AG103" s="2" t="s">
        <v>1979</v>
      </c>
      <c r="AH103" s="2" t="s">
        <v>1458</v>
      </c>
      <c r="AI103" s="2" t="s">
        <v>1458</v>
      </c>
      <c r="AJ103" s="2" t="s">
        <v>1458</v>
      </c>
      <c r="AK103" s="2" t="s">
        <v>1458</v>
      </c>
      <c r="AL103" s="2" t="s">
        <v>1458</v>
      </c>
      <c r="AM103" s="2" t="s">
        <v>1458</v>
      </c>
      <c r="AN103" s="2" t="s">
        <v>1458</v>
      </c>
      <c r="AO103" s="2" t="s">
        <v>1458</v>
      </c>
      <c r="AP103" s="2" t="s">
        <v>1458</v>
      </c>
      <c r="AQ103" s="2">
        <v>1</v>
      </c>
      <c r="AR103" s="2" t="s">
        <v>1458</v>
      </c>
      <c r="AS103" s="2" t="s">
        <v>1458</v>
      </c>
    </row>
    <row r="104" spans="1:45" ht="15.75" customHeight="1">
      <c r="A104" s="21" t="s">
        <v>2433</v>
      </c>
      <c r="B104" s="2" t="s">
        <v>1458</v>
      </c>
      <c r="C104" s="2" t="s">
        <v>1458</v>
      </c>
      <c r="D104" s="2" t="s">
        <v>1458</v>
      </c>
      <c r="E104" s="2" t="s">
        <v>1458</v>
      </c>
      <c r="F104" s="2" t="s">
        <v>1458</v>
      </c>
      <c r="G104" s="2" t="s">
        <v>1458</v>
      </c>
      <c r="H104" s="2" t="s">
        <v>1458</v>
      </c>
      <c r="I104" s="2" t="s">
        <v>1458</v>
      </c>
      <c r="J104" s="2" t="s">
        <v>1458</v>
      </c>
      <c r="K104" s="2" t="s">
        <v>1458</v>
      </c>
      <c r="L104" s="2" t="s">
        <v>1458</v>
      </c>
      <c r="M104" s="2">
        <v>1</v>
      </c>
      <c r="O104" s="20"/>
      <c r="P104" s="2"/>
      <c r="Q104" s="2" t="s">
        <v>1565</v>
      </c>
      <c r="R104" s="2" t="s">
        <v>1458</v>
      </c>
      <c r="S104" s="2">
        <v>1</v>
      </c>
      <c r="T104" s="2" t="s">
        <v>1458</v>
      </c>
      <c r="U104" s="2">
        <v>1</v>
      </c>
      <c r="V104" s="2">
        <v>1</v>
      </c>
      <c r="W104" s="2" t="s">
        <v>1458</v>
      </c>
      <c r="X104" s="2" t="s">
        <v>1458</v>
      </c>
      <c r="Y104" s="2" t="s">
        <v>1458</v>
      </c>
      <c r="Z104" s="2" t="s">
        <v>1458</v>
      </c>
      <c r="AA104" s="2" t="s">
        <v>1458</v>
      </c>
      <c r="AB104" s="2" t="s">
        <v>1458</v>
      </c>
      <c r="AC104" s="2">
        <v>2</v>
      </c>
      <c r="AE104" s="20"/>
      <c r="AF104" s="2"/>
      <c r="AG104" s="2" t="s">
        <v>1985</v>
      </c>
      <c r="AH104" s="2" t="s">
        <v>1458</v>
      </c>
      <c r="AI104" s="2" t="s">
        <v>1458</v>
      </c>
      <c r="AJ104" s="2" t="s">
        <v>1458</v>
      </c>
      <c r="AK104" s="2" t="s">
        <v>1458</v>
      </c>
      <c r="AL104" s="2" t="s">
        <v>1458</v>
      </c>
      <c r="AM104" s="2" t="s">
        <v>1458</v>
      </c>
      <c r="AN104" s="2">
        <v>1</v>
      </c>
      <c r="AO104" s="2" t="s">
        <v>1458</v>
      </c>
      <c r="AP104" s="2" t="s">
        <v>1458</v>
      </c>
      <c r="AQ104" s="2" t="s">
        <v>1458</v>
      </c>
      <c r="AR104" s="2" t="s">
        <v>1458</v>
      </c>
      <c r="AS104" s="2" t="s">
        <v>1458</v>
      </c>
    </row>
    <row r="105" spans="1:45" ht="15.75" customHeight="1">
      <c r="A105" s="21" t="s">
        <v>2434</v>
      </c>
      <c r="B105" s="2" t="s">
        <v>1458</v>
      </c>
      <c r="C105" s="2" t="s">
        <v>1458</v>
      </c>
      <c r="D105" s="2" t="s">
        <v>1458</v>
      </c>
      <c r="E105" s="2">
        <v>1</v>
      </c>
      <c r="F105" s="2" t="s">
        <v>1458</v>
      </c>
      <c r="G105" s="2" t="s">
        <v>1458</v>
      </c>
      <c r="H105" s="2" t="s">
        <v>1458</v>
      </c>
      <c r="I105" s="2" t="s">
        <v>1458</v>
      </c>
      <c r="J105" s="2" t="s">
        <v>1458</v>
      </c>
      <c r="K105" s="2" t="s">
        <v>1458</v>
      </c>
      <c r="L105" s="2" t="s">
        <v>1458</v>
      </c>
      <c r="M105" s="2" t="s">
        <v>1458</v>
      </c>
      <c r="O105" s="20"/>
      <c r="P105" s="2"/>
      <c r="Q105" s="2" t="s">
        <v>1566</v>
      </c>
      <c r="R105" s="2" t="s">
        <v>1458</v>
      </c>
      <c r="S105" s="2" t="s">
        <v>1458</v>
      </c>
      <c r="T105" s="2" t="s">
        <v>1458</v>
      </c>
      <c r="U105" s="2" t="s">
        <v>1458</v>
      </c>
      <c r="V105" s="2">
        <v>1</v>
      </c>
      <c r="W105" s="2" t="s">
        <v>1458</v>
      </c>
      <c r="X105" s="2" t="s">
        <v>1458</v>
      </c>
      <c r="Y105" s="2" t="s">
        <v>1458</v>
      </c>
      <c r="Z105" s="2" t="s">
        <v>1458</v>
      </c>
      <c r="AA105" s="2" t="s">
        <v>1458</v>
      </c>
      <c r="AB105" s="2" t="s">
        <v>1458</v>
      </c>
      <c r="AC105" s="2" t="s">
        <v>1458</v>
      </c>
      <c r="AE105" s="20"/>
      <c r="AF105" s="2"/>
      <c r="AG105" s="2" t="s">
        <v>1546</v>
      </c>
      <c r="AH105" s="2" t="s">
        <v>1458</v>
      </c>
      <c r="AI105" s="2">
        <v>1</v>
      </c>
      <c r="AJ105" s="2" t="s">
        <v>1458</v>
      </c>
      <c r="AK105" s="2">
        <v>2</v>
      </c>
      <c r="AL105" s="2">
        <v>3</v>
      </c>
      <c r="AM105" s="2">
        <v>1</v>
      </c>
      <c r="AN105" s="2" t="s">
        <v>1458</v>
      </c>
      <c r="AO105" s="2" t="s">
        <v>1458</v>
      </c>
      <c r="AP105" s="2">
        <v>2</v>
      </c>
      <c r="AQ105" s="2" t="s">
        <v>1458</v>
      </c>
      <c r="AR105" s="2">
        <v>1</v>
      </c>
      <c r="AS105" s="2" t="s">
        <v>1458</v>
      </c>
    </row>
    <row r="106" spans="1:45" ht="15.75" customHeight="1">
      <c r="A106" s="21" t="s">
        <v>2435</v>
      </c>
      <c r="B106" s="2" t="s">
        <v>1458</v>
      </c>
      <c r="C106" s="2" t="s">
        <v>1458</v>
      </c>
      <c r="D106" s="2" t="s">
        <v>1458</v>
      </c>
      <c r="E106" s="2" t="s">
        <v>1458</v>
      </c>
      <c r="F106" s="2" t="s">
        <v>1458</v>
      </c>
      <c r="G106" s="2" t="s">
        <v>1458</v>
      </c>
      <c r="H106" s="2" t="s">
        <v>1458</v>
      </c>
      <c r="I106" s="2" t="s">
        <v>1458</v>
      </c>
      <c r="J106" s="2" t="s">
        <v>1458</v>
      </c>
      <c r="K106" s="2" t="s">
        <v>1458</v>
      </c>
      <c r="L106" s="2">
        <v>1</v>
      </c>
      <c r="M106" s="2" t="s">
        <v>1458</v>
      </c>
      <c r="O106" s="20"/>
      <c r="P106" s="2"/>
      <c r="Q106" s="2" t="s">
        <v>1567</v>
      </c>
      <c r="R106" s="2" t="s">
        <v>1458</v>
      </c>
      <c r="S106" s="2" t="s">
        <v>1458</v>
      </c>
      <c r="T106" s="2" t="s">
        <v>1458</v>
      </c>
      <c r="U106" s="2" t="s">
        <v>1458</v>
      </c>
      <c r="V106" s="2" t="s">
        <v>1458</v>
      </c>
      <c r="W106" s="2" t="s">
        <v>1458</v>
      </c>
      <c r="X106" s="2">
        <v>1</v>
      </c>
      <c r="Y106" s="2" t="s">
        <v>1458</v>
      </c>
      <c r="Z106" s="2">
        <v>1</v>
      </c>
      <c r="AA106" s="2" t="s">
        <v>1458</v>
      </c>
      <c r="AB106" s="2" t="s">
        <v>1458</v>
      </c>
      <c r="AC106" s="2" t="s">
        <v>1458</v>
      </c>
      <c r="AE106" s="20"/>
      <c r="AF106" s="2"/>
      <c r="AG106" s="2" t="s">
        <v>1547</v>
      </c>
      <c r="AH106" s="2">
        <v>4</v>
      </c>
      <c r="AI106" s="2">
        <v>1</v>
      </c>
      <c r="AJ106" s="2">
        <v>3</v>
      </c>
      <c r="AK106" s="2" t="s">
        <v>1458</v>
      </c>
      <c r="AL106" s="2">
        <v>2</v>
      </c>
      <c r="AM106" s="2" t="s">
        <v>1458</v>
      </c>
      <c r="AN106" s="2">
        <v>3</v>
      </c>
      <c r="AO106" s="2">
        <v>1</v>
      </c>
      <c r="AP106" s="2">
        <v>2</v>
      </c>
      <c r="AQ106" s="2" t="s">
        <v>1458</v>
      </c>
      <c r="AR106" s="2">
        <v>1</v>
      </c>
      <c r="AS106" s="2" t="s">
        <v>1458</v>
      </c>
    </row>
    <row r="107" spans="1:45" ht="15.75" customHeight="1">
      <c r="A107" s="21" t="s">
        <v>2436</v>
      </c>
      <c r="B107" s="2" t="s">
        <v>1458</v>
      </c>
      <c r="C107" s="2" t="s">
        <v>1458</v>
      </c>
      <c r="D107" s="2" t="s">
        <v>1458</v>
      </c>
      <c r="E107" s="2" t="s">
        <v>1458</v>
      </c>
      <c r="F107" s="2">
        <v>1</v>
      </c>
      <c r="G107" s="2" t="s">
        <v>1458</v>
      </c>
      <c r="H107" s="2" t="s">
        <v>1458</v>
      </c>
      <c r="I107" s="2" t="s">
        <v>1458</v>
      </c>
      <c r="J107" s="2" t="s">
        <v>1458</v>
      </c>
      <c r="K107" s="2">
        <v>1</v>
      </c>
      <c r="L107" s="2" t="s">
        <v>1458</v>
      </c>
      <c r="M107" s="2" t="s">
        <v>1458</v>
      </c>
      <c r="O107" s="20"/>
      <c r="P107" s="2"/>
      <c r="Q107" s="2" t="s">
        <v>2061</v>
      </c>
      <c r="R107" s="2">
        <v>1</v>
      </c>
      <c r="S107" s="2" t="s">
        <v>1458</v>
      </c>
      <c r="T107" s="2" t="s">
        <v>1458</v>
      </c>
      <c r="U107" s="2" t="s">
        <v>1458</v>
      </c>
      <c r="V107" s="2" t="s">
        <v>1458</v>
      </c>
      <c r="W107" s="2" t="s">
        <v>1458</v>
      </c>
      <c r="X107" s="2" t="s">
        <v>1458</v>
      </c>
      <c r="Y107" s="2" t="s">
        <v>1458</v>
      </c>
      <c r="Z107" s="2" t="s">
        <v>1458</v>
      </c>
      <c r="AA107" s="2" t="s">
        <v>1458</v>
      </c>
      <c r="AB107" s="2" t="s">
        <v>1458</v>
      </c>
      <c r="AC107" s="2" t="s">
        <v>1458</v>
      </c>
      <c r="AE107" s="20"/>
      <c r="AF107" s="2"/>
      <c r="AG107" s="2" t="s">
        <v>1995</v>
      </c>
      <c r="AH107" s="2">
        <v>1</v>
      </c>
      <c r="AI107" s="2" t="s">
        <v>1458</v>
      </c>
      <c r="AJ107" s="2" t="s">
        <v>1458</v>
      </c>
      <c r="AK107" s="2" t="s">
        <v>1458</v>
      </c>
      <c r="AL107" s="2">
        <v>2</v>
      </c>
      <c r="AM107" s="2" t="s">
        <v>1458</v>
      </c>
      <c r="AN107" s="2" t="s">
        <v>1458</v>
      </c>
      <c r="AO107" s="2">
        <v>1</v>
      </c>
      <c r="AP107" s="2" t="s">
        <v>1458</v>
      </c>
      <c r="AQ107" s="2" t="s">
        <v>1458</v>
      </c>
      <c r="AR107" s="2" t="s">
        <v>1458</v>
      </c>
      <c r="AS107" s="2" t="s">
        <v>1458</v>
      </c>
    </row>
    <row r="108" spans="1:45" ht="15.75" customHeight="1">
      <c r="A108" s="21" t="s">
        <v>2437</v>
      </c>
      <c r="B108" s="2" t="s">
        <v>1458</v>
      </c>
      <c r="C108" s="2" t="s">
        <v>1458</v>
      </c>
      <c r="D108" s="2" t="s">
        <v>1458</v>
      </c>
      <c r="E108" s="2" t="s">
        <v>1458</v>
      </c>
      <c r="F108" s="2" t="s">
        <v>1458</v>
      </c>
      <c r="G108" s="2" t="s">
        <v>1458</v>
      </c>
      <c r="H108" s="2" t="s">
        <v>1458</v>
      </c>
      <c r="I108" s="2" t="s">
        <v>1458</v>
      </c>
      <c r="J108" s="2" t="s">
        <v>1458</v>
      </c>
      <c r="K108" s="2" t="s">
        <v>1458</v>
      </c>
      <c r="L108" s="2" t="s">
        <v>1458</v>
      </c>
      <c r="M108" s="2">
        <v>1</v>
      </c>
      <c r="O108" s="20"/>
      <c r="P108" s="2"/>
      <c r="Q108" s="2" t="s">
        <v>2063</v>
      </c>
      <c r="R108" s="2" t="s">
        <v>1458</v>
      </c>
      <c r="S108" s="2" t="s">
        <v>1458</v>
      </c>
      <c r="T108" s="2" t="s">
        <v>1458</v>
      </c>
      <c r="U108" s="2">
        <v>1</v>
      </c>
      <c r="V108" s="2">
        <v>1</v>
      </c>
      <c r="W108" s="2">
        <v>2</v>
      </c>
      <c r="X108" s="2" t="s">
        <v>1458</v>
      </c>
      <c r="Y108" s="2" t="s">
        <v>1458</v>
      </c>
      <c r="Z108" s="2">
        <v>1</v>
      </c>
      <c r="AA108" s="2" t="s">
        <v>1458</v>
      </c>
      <c r="AB108" s="2" t="s">
        <v>1458</v>
      </c>
      <c r="AC108" s="2" t="s">
        <v>1458</v>
      </c>
      <c r="AE108" s="20"/>
      <c r="AF108" s="2"/>
      <c r="AG108" s="2" t="s">
        <v>2002</v>
      </c>
      <c r="AH108" s="2" t="s">
        <v>1458</v>
      </c>
      <c r="AI108" s="2" t="s">
        <v>1458</v>
      </c>
      <c r="AJ108" s="2" t="s">
        <v>1458</v>
      </c>
      <c r="AK108" s="2" t="s">
        <v>1458</v>
      </c>
      <c r="AL108" s="2" t="s">
        <v>1458</v>
      </c>
      <c r="AM108" s="2" t="s">
        <v>1458</v>
      </c>
      <c r="AN108" s="2" t="s">
        <v>1458</v>
      </c>
      <c r="AO108" s="2">
        <v>1</v>
      </c>
      <c r="AP108" s="2">
        <v>1</v>
      </c>
      <c r="AQ108" s="2" t="s">
        <v>1458</v>
      </c>
      <c r="AR108" s="2" t="s">
        <v>1458</v>
      </c>
      <c r="AS108" s="2" t="s">
        <v>1458</v>
      </c>
    </row>
    <row r="109" spans="1:45" ht="15.75" customHeight="1">
      <c r="A109" s="21" t="s">
        <v>2438</v>
      </c>
      <c r="B109" s="2" t="s">
        <v>1458</v>
      </c>
      <c r="C109" s="2" t="s">
        <v>1458</v>
      </c>
      <c r="D109" s="2" t="s">
        <v>1458</v>
      </c>
      <c r="E109" s="2" t="s">
        <v>1458</v>
      </c>
      <c r="F109" s="2">
        <v>1</v>
      </c>
      <c r="G109" s="2" t="s">
        <v>1458</v>
      </c>
      <c r="H109" s="2" t="s">
        <v>1458</v>
      </c>
      <c r="I109" s="2" t="s">
        <v>1458</v>
      </c>
      <c r="J109" s="2" t="s">
        <v>1458</v>
      </c>
      <c r="K109" s="2" t="s">
        <v>1458</v>
      </c>
      <c r="L109" s="2" t="s">
        <v>1458</v>
      </c>
      <c r="M109" s="2" t="s">
        <v>1458</v>
      </c>
      <c r="O109" s="20"/>
      <c r="P109" s="2"/>
      <c r="Q109" s="2" t="s">
        <v>1569</v>
      </c>
      <c r="R109" s="2" t="s">
        <v>1458</v>
      </c>
      <c r="S109" s="2" t="s">
        <v>1458</v>
      </c>
      <c r="T109" s="2">
        <v>1</v>
      </c>
      <c r="U109" s="2" t="s">
        <v>1458</v>
      </c>
      <c r="V109" s="2" t="s">
        <v>1458</v>
      </c>
      <c r="W109" s="2" t="s">
        <v>1458</v>
      </c>
      <c r="X109" s="2">
        <v>2</v>
      </c>
      <c r="Y109" s="2" t="s">
        <v>1458</v>
      </c>
      <c r="Z109" s="2" t="s">
        <v>1458</v>
      </c>
      <c r="AA109" s="2" t="s">
        <v>1458</v>
      </c>
      <c r="AB109" s="2" t="s">
        <v>1458</v>
      </c>
      <c r="AC109" s="2" t="s">
        <v>1458</v>
      </c>
      <c r="AE109" s="20"/>
      <c r="AF109" s="2"/>
      <c r="AG109" s="2" t="s">
        <v>1549</v>
      </c>
      <c r="AH109" s="2" t="s">
        <v>1458</v>
      </c>
      <c r="AI109" s="2" t="s">
        <v>1458</v>
      </c>
      <c r="AJ109" s="2" t="s">
        <v>1458</v>
      </c>
      <c r="AK109" s="2" t="s">
        <v>1458</v>
      </c>
      <c r="AL109" s="2" t="s">
        <v>1458</v>
      </c>
      <c r="AM109" s="2" t="s">
        <v>1458</v>
      </c>
      <c r="AN109" s="2" t="s">
        <v>1458</v>
      </c>
      <c r="AO109" s="2" t="s">
        <v>1458</v>
      </c>
      <c r="AP109" s="2">
        <v>1</v>
      </c>
      <c r="AQ109" s="2" t="s">
        <v>1458</v>
      </c>
      <c r="AR109" s="2" t="s">
        <v>1458</v>
      </c>
      <c r="AS109" s="2" t="s">
        <v>1458</v>
      </c>
    </row>
    <row r="110" spans="1:45" ht="15.75" customHeight="1">
      <c r="A110" s="21" t="s">
        <v>2439</v>
      </c>
      <c r="B110" s="2" t="s">
        <v>1458</v>
      </c>
      <c r="C110" s="2" t="s">
        <v>1458</v>
      </c>
      <c r="D110" s="2">
        <v>1</v>
      </c>
      <c r="E110" s="2" t="s">
        <v>1458</v>
      </c>
      <c r="F110" s="2" t="s">
        <v>1458</v>
      </c>
      <c r="G110" s="2" t="s">
        <v>1458</v>
      </c>
      <c r="H110" s="2" t="s">
        <v>1458</v>
      </c>
      <c r="I110" s="2" t="s">
        <v>1458</v>
      </c>
      <c r="J110" s="2" t="s">
        <v>1458</v>
      </c>
      <c r="K110" s="2" t="s">
        <v>1458</v>
      </c>
      <c r="L110" s="2" t="s">
        <v>1458</v>
      </c>
      <c r="M110" s="2" t="s">
        <v>1458</v>
      </c>
      <c r="O110" s="20"/>
      <c r="P110" s="2"/>
      <c r="Q110" s="2" t="s">
        <v>1570</v>
      </c>
      <c r="R110" s="2">
        <v>1</v>
      </c>
      <c r="S110" s="2" t="s">
        <v>1458</v>
      </c>
      <c r="T110" s="2" t="s">
        <v>1458</v>
      </c>
      <c r="U110" s="2" t="s">
        <v>1458</v>
      </c>
      <c r="V110" s="2" t="s">
        <v>1458</v>
      </c>
      <c r="W110" s="2" t="s">
        <v>1458</v>
      </c>
      <c r="X110" s="2" t="s">
        <v>1458</v>
      </c>
      <c r="Y110" s="2" t="s">
        <v>1458</v>
      </c>
      <c r="Z110" s="2" t="s">
        <v>1458</v>
      </c>
      <c r="AA110" s="2" t="s">
        <v>1458</v>
      </c>
      <c r="AB110" s="2" t="s">
        <v>1458</v>
      </c>
      <c r="AC110" s="2" t="s">
        <v>1458</v>
      </c>
      <c r="AE110" s="20"/>
      <c r="AF110" s="2"/>
      <c r="AG110" s="2" t="s">
        <v>2006</v>
      </c>
      <c r="AH110" s="2" t="s">
        <v>1458</v>
      </c>
      <c r="AI110" s="2" t="s">
        <v>1458</v>
      </c>
      <c r="AJ110" s="2" t="s">
        <v>1458</v>
      </c>
      <c r="AK110" s="2" t="s">
        <v>1458</v>
      </c>
      <c r="AL110" s="2" t="s">
        <v>1458</v>
      </c>
      <c r="AM110" s="2">
        <v>1</v>
      </c>
      <c r="AN110" s="2" t="s">
        <v>1458</v>
      </c>
      <c r="AO110" s="2" t="s">
        <v>1458</v>
      </c>
      <c r="AP110" s="2" t="s">
        <v>1458</v>
      </c>
      <c r="AQ110" s="2" t="s">
        <v>1458</v>
      </c>
      <c r="AR110" s="2" t="s">
        <v>1458</v>
      </c>
      <c r="AS110" s="2" t="s">
        <v>1458</v>
      </c>
    </row>
    <row r="111" spans="1:45" ht="15.75" customHeight="1">
      <c r="A111" s="21" t="s">
        <v>2440</v>
      </c>
      <c r="B111" s="2" t="s">
        <v>1458</v>
      </c>
      <c r="C111" s="2" t="s">
        <v>1458</v>
      </c>
      <c r="D111" s="2" t="s">
        <v>1458</v>
      </c>
      <c r="E111" s="2" t="s">
        <v>1458</v>
      </c>
      <c r="F111" s="2" t="s">
        <v>1458</v>
      </c>
      <c r="G111" s="2" t="s">
        <v>1458</v>
      </c>
      <c r="H111" s="2" t="s">
        <v>1458</v>
      </c>
      <c r="I111" s="2" t="s">
        <v>1458</v>
      </c>
      <c r="J111" s="2" t="s">
        <v>1458</v>
      </c>
      <c r="K111" s="2" t="s">
        <v>1458</v>
      </c>
      <c r="L111" s="2" t="s">
        <v>1458</v>
      </c>
      <c r="M111" s="2">
        <v>2</v>
      </c>
      <c r="O111" s="20"/>
      <c r="P111" s="2"/>
      <c r="Q111" s="2" t="s">
        <v>1571</v>
      </c>
      <c r="R111" s="2" t="s">
        <v>1458</v>
      </c>
      <c r="S111" s="2" t="s">
        <v>1458</v>
      </c>
      <c r="T111" s="2" t="s">
        <v>1458</v>
      </c>
      <c r="U111" s="2" t="s">
        <v>1458</v>
      </c>
      <c r="V111" s="2" t="s">
        <v>1458</v>
      </c>
      <c r="W111" s="2" t="s">
        <v>1458</v>
      </c>
      <c r="X111" s="2" t="s">
        <v>1458</v>
      </c>
      <c r="Y111" s="2" t="s">
        <v>1458</v>
      </c>
      <c r="Z111" s="2">
        <v>1</v>
      </c>
      <c r="AA111" s="2">
        <v>5</v>
      </c>
      <c r="AB111" s="2">
        <v>4</v>
      </c>
      <c r="AC111" s="2">
        <v>3</v>
      </c>
      <c r="AE111" s="20"/>
      <c r="AF111" s="2"/>
      <c r="AG111" s="2" t="s">
        <v>2007</v>
      </c>
      <c r="AH111" s="2">
        <v>2</v>
      </c>
      <c r="AI111" s="2" t="s">
        <v>1458</v>
      </c>
      <c r="AJ111" s="2" t="s">
        <v>1458</v>
      </c>
      <c r="AK111" s="2" t="s">
        <v>1458</v>
      </c>
      <c r="AL111" s="2" t="s">
        <v>1458</v>
      </c>
      <c r="AM111" s="2" t="s">
        <v>1458</v>
      </c>
      <c r="AN111" s="2" t="s">
        <v>1458</v>
      </c>
      <c r="AO111" s="2" t="s">
        <v>1458</v>
      </c>
      <c r="AP111" s="2" t="s">
        <v>1458</v>
      </c>
      <c r="AQ111" s="2" t="s">
        <v>1458</v>
      </c>
      <c r="AR111" s="2" t="s">
        <v>1458</v>
      </c>
      <c r="AS111" s="2" t="s">
        <v>1458</v>
      </c>
    </row>
    <row r="112" spans="1:45" ht="15.75" customHeight="1">
      <c r="A112" s="21" t="s">
        <v>2441</v>
      </c>
      <c r="B112" s="2">
        <v>1</v>
      </c>
      <c r="C112" s="2" t="s">
        <v>1458</v>
      </c>
      <c r="D112" s="2" t="s">
        <v>1458</v>
      </c>
      <c r="E112" s="2" t="s">
        <v>1458</v>
      </c>
      <c r="F112" s="2" t="s">
        <v>1458</v>
      </c>
      <c r="G112" s="2" t="s">
        <v>1458</v>
      </c>
      <c r="H112" s="2" t="s">
        <v>1458</v>
      </c>
      <c r="I112" s="2" t="s">
        <v>1458</v>
      </c>
      <c r="J112" s="2" t="s">
        <v>1458</v>
      </c>
      <c r="K112" s="2" t="s">
        <v>1458</v>
      </c>
      <c r="L112" s="2" t="s">
        <v>1458</v>
      </c>
      <c r="M112" s="2" t="s">
        <v>1458</v>
      </c>
      <c r="O112" s="20"/>
      <c r="P112" s="2"/>
      <c r="Q112" s="2" t="s">
        <v>1572</v>
      </c>
      <c r="R112" s="2" t="s">
        <v>1458</v>
      </c>
      <c r="S112" s="2" t="s">
        <v>1458</v>
      </c>
      <c r="T112" s="2" t="s">
        <v>1458</v>
      </c>
      <c r="U112" s="2" t="s">
        <v>1458</v>
      </c>
      <c r="V112" s="2" t="s">
        <v>1458</v>
      </c>
      <c r="W112" s="2" t="s">
        <v>1458</v>
      </c>
      <c r="X112" s="2">
        <v>3</v>
      </c>
      <c r="Y112" s="2">
        <v>3</v>
      </c>
      <c r="Z112" s="2" t="s">
        <v>1458</v>
      </c>
      <c r="AA112" s="2" t="s">
        <v>1458</v>
      </c>
      <c r="AB112" s="2" t="s">
        <v>1458</v>
      </c>
      <c r="AC112" s="2" t="s">
        <v>1458</v>
      </c>
      <c r="AE112" s="20"/>
      <c r="AF112" s="2"/>
      <c r="AG112" s="2" t="s">
        <v>1551</v>
      </c>
      <c r="AH112" s="2" t="s">
        <v>1458</v>
      </c>
      <c r="AI112" s="2" t="s">
        <v>1458</v>
      </c>
      <c r="AJ112" s="2" t="s">
        <v>1458</v>
      </c>
      <c r="AK112" s="2" t="s">
        <v>1458</v>
      </c>
      <c r="AL112" s="2" t="s">
        <v>1458</v>
      </c>
      <c r="AM112" s="2" t="s">
        <v>1458</v>
      </c>
      <c r="AN112" s="2">
        <v>1</v>
      </c>
      <c r="AO112" s="2">
        <v>1</v>
      </c>
      <c r="AP112" s="2">
        <v>1</v>
      </c>
      <c r="AQ112" s="2" t="s">
        <v>1458</v>
      </c>
      <c r="AR112" s="2">
        <v>1</v>
      </c>
      <c r="AS112" s="2" t="s">
        <v>1458</v>
      </c>
    </row>
    <row r="113" spans="1:45" ht="15.75" customHeight="1">
      <c r="A113" s="21" t="s">
        <v>2442</v>
      </c>
      <c r="B113" s="2" t="s">
        <v>1458</v>
      </c>
      <c r="C113" s="2" t="s">
        <v>1458</v>
      </c>
      <c r="D113" s="2" t="s">
        <v>1458</v>
      </c>
      <c r="E113" s="2" t="s">
        <v>1458</v>
      </c>
      <c r="F113" s="2" t="s">
        <v>1458</v>
      </c>
      <c r="G113" s="2" t="s">
        <v>1458</v>
      </c>
      <c r="H113" s="2" t="s">
        <v>1458</v>
      </c>
      <c r="I113" s="2" t="s">
        <v>1458</v>
      </c>
      <c r="J113" s="2" t="s">
        <v>1458</v>
      </c>
      <c r="K113" s="2" t="s">
        <v>1458</v>
      </c>
      <c r="L113" s="2" t="s">
        <v>1458</v>
      </c>
      <c r="M113" s="2">
        <v>1</v>
      </c>
      <c r="O113" s="20"/>
      <c r="P113" s="2"/>
      <c r="Q113" s="2" t="s">
        <v>2084</v>
      </c>
      <c r="R113" s="2" t="s">
        <v>1458</v>
      </c>
      <c r="S113" s="2" t="s">
        <v>1458</v>
      </c>
      <c r="T113" s="2" t="s">
        <v>1458</v>
      </c>
      <c r="U113" s="2" t="s">
        <v>1458</v>
      </c>
      <c r="V113" s="2" t="s">
        <v>1458</v>
      </c>
      <c r="W113" s="2" t="s">
        <v>1458</v>
      </c>
      <c r="X113" s="2" t="s">
        <v>1458</v>
      </c>
      <c r="Y113" s="2" t="s">
        <v>1458</v>
      </c>
      <c r="Z113" s="2">
        <v>1</v>
      </c>
      <c r="AA113" s="2" t="s">
        <v>1458</v>
      </c>
      <c r="AB113" s="2" t="s">
        <v>1458</v>
      </c>
      <c r="AC113" s="2" t="s">
        <v>1458</v>
      </c>
      <c r="AE113" s="20"/>
      <c r="AF113" s="2"/>
      <c r="AG113" s="2" t="s">
        <v>1552</v>
      </c>
      <c r="AH113" s="2" t="s">
        <v>1458</v>
      </c>
      <c r="AI113" s="2">
        <v>1</v>
      </c>
      <c r="AJ113" s="2" t="s">
        <v>1458</v>
      </c>
      <c r="AK113" s="2" t="s">
        <v>1458</v>
      </c>
      <c r="AL113" s="2" t="s">
        <v>1458</v>
      </c>
      <c r="AM113" s="2" t="s">
        <v>1458</v>
      </c>
      <c r="AN113" s="2" t="s">
        <v>1458</v>
      </c>
      <c r="AO113" s="2" t="s">
        <v>1458</v>
      </c>
      <c r="AP113" s="2" t="s">
        <v>1458</v>
      </c>
      <c r="AQ113" s="2" t="s">
        <v>1458</v>
      </c>
      <c r="AR113" s="2" t="s">
        <v>1458</v>
      </c>
      <c r="AS113" s="2" t="s">
        <v>1458</v>
      </c>
    </row>
    <row r="114" spans="1:45" ht="15.75" customHeight="1">
      <c r="A114" s="21" t="s">
        <v>2443</v>
      </c>
      <c r="B114" s="2">
        <v>1</v>
      </c>
      <c r="C114" s="2">
        <v>2</v>
      </c>
      <c r="D114" s="2" t="s">
        <v>1458</v>
      </c>
      <c r="E114" s="2">
        <v>1</v>
      </c>
      <c r="F114" s="2" t="s">
        <v>1458</v>
      </c>
      <c r="G114" s="2" t="s">
        <v>1458</v>
      </c>
      <c r="H114" s="2" t="s">
        <v>1458</v>
      </c>
      <c r="I114" s="2" t="s">
        <v>1458</v>
      </c>
      <c r="J114" s="2" t="s">
        <v>1458</v>
      </c>
      <c r="K114" s="2" t="s">
        <v>1458</v>
      </c>
      <c r="L114" s="2" t="s">
        <v>1458</v>
      </c>
      <c r="M114" s="2" t="s">
        <v>1458</v>
      </c>
      <c r="O114" s="20"/>
      <c r="P114" s="2"/>
      <c r="Q114" s="2" t="s">
        <v>1575</v>
      </c>
      <c r="R114" s="2" t="s">
        <v>1458</v>
      </c>
      <c r="S114" s="2">
        <v>1</v>
      </c>
      <c r="T114" s="2" t="s">
        <v>1458</v>
      </c>
      <c r="U114" s="2" t="s">
        <v>1458</v>
      </c>
      <c r="V114" s="2">
        <v>1</v>
      </c>
      <c r="W114" s="2">
        <v>1</v>
      </c>
      <c r="X114" s="2" t="s">
        <v>1458</v>
      </c>
      <c r="Y114" s="2" t="s">
        <v>1458</v>
      </c>
      <c r="Z114" s="2" t="s">
        <v>1458</v>
      </c>
      <c r="AA114" s="2" t="s">
        <v>1458</v>
      </c>
      <c r="AB114" s="2" t="s">
        <v>1458</v>
      </c>
      <c r="AC114" s="2" t="s">
        <v>1458</v>
      </c>
      <c r="AE114" s="20"/>
      <c r="AF114" s="2"/>
      <c r="AG114" s="2" t="s">
        <v>1555</v>
      </c>
      <c r="AH114" s="2" t="s">
        <v>1458</v>
      </c>
      <c r="AI114" s="2">
        <v>2</v>
      </c>
      <c r="AJ114" s="2" t="s">
        <v>1458</v>
      </c>
      <c r="AK114" s="2" t="s">
        <v>1458</v>
      </c>
      <c r="AL114" s="2" t="s">
        <v>1458</v>
      </c>
      <c r="AM114" s="2" t="s">
        <v>1458</v>
      </c>
      <c r="AN114" s="2" t="s">
        <v>1458</v>
      </c>
      <c r="AO114" s="2" t="s">
        <v>1458</v>
      </c>
      <c r="AP114" s="2" t="s">
        <v>1458</v>
      </c>
      <c r="AQ114" s="2" t="s">
        <v>1458</v>
      </c>
      <c r="AR114" s="2">
        <v>1</v>
      </c>
      <c r="AS114" s="2">
        <v>1</v>
      </c>
    </row>
    <row r="115" spans="1:45" ht="15.75" customHeight="1">
      <c r="A115" s="21" t="s">
        <v>2444</v>
      </c>
      <c r="B115" s="2">
        <v>1</v>
      </c>
      <c r="C115" s="2" t="s">
        <v>1458</v>
      </c>
      <c r="D115" s="2" t="s">
        <v>1458</v>
      </c>
      <c r="E115" s="2" t="s">
        <v>1458</v>
      </c>
      <c r="F115" s="2" t="s">
        <v>1458</v>
      </c>
      <c r="G115" s="2" t="s">
        <v>1458</v>
      </c>
      <c r="H115" s="2" t="s">
        <v>1458</v>
      </c>
      <c r="I115" s="2" t="s">
        <v>1458</v>
      </c>
      <c r="J115" s="2">
        <v>1</v>
      </c>
      <c r="K115" s="2" t="s">
        <v>1458</v>
      </c>
      <c r="L115" s="2" t="s">
        <v>1458</v>
      </c>
      <c r="M115" s="2" t="s">
        <v>1458</v>
      </c>
      <c r="O115" s="20"/>
      <c r="P115" s="2"/>
      <c r="Q115" s="2" t="s">
        <v>1576</v>
      </c>
      <c r="R115" s="2" t="s">
        <v>1458</v>
      </c>
      <c r="S115" s="2" t="s">
        <v>1458</v>
      </c>
      <c r="T115" s="2" t="s">
        <v>1458</v>
      </c>
      <c r="U115" s="2" t="s">
        <v>1458</v>
      </c>
      <c r="V115" s="2">
        <v>1</v>
      </c>
      <c r="W115" s="2" t="s">
        <v>1458</v>
      </c>
      <c r="X115" s="2" t="s">
        <v>1458</v>
      </c>
      <c r="Y115" s="2" t="s">
        <v>1458</v>
      </c>
      <c r="Z115" s="2" t="s">
        <v>1458</v>
      </c>
      <c r="AA115" s="2" t="s">
        <v>1458</v>
      </c>
      <c r="AB115" s="2" t="s">
        <v>1458</v>
      </c>
      <c r="AC115" s="2" t="s">
        <v>1458</v>
      </c>
      <c r="AE115" s="20"/>
      <c r="AF115" s="2"/>
      <c r="AG115" s="2" t="s">
        <v>1557</v>
      </c>
      <c r="AH115" s="2" t="s">
        <v>1458</v>
      </c>
      <c r="AI115" s="2" t="s">
        <v>1458</v>
      </c>
      <c r="AJ115" s="2">
        <v>1</v>
      </c>
      <c r="AK115" s="2" t="s">
        <v>1458</v>
      </c>
      <c r="AL115" s="2" t="s">
        <v>1458</v>
      </c>
      <c r="AM115" s="2" t="s">
        <v>1458</v>
      </c>
      <c r="AN115" s="2" t="s">
        <v>1458</v>
      </c>
      <c r="AO115" s="2" t="s">
        <v>1458</v>
      </c>
      <c r="AP115" s="2" t="s">
        <v>1458</v>
      </c>
      <c r="AQ115" s="2" t="s">
        <v>1458</v>
      </c>
      <c r="AR115" s="2" t="s">
        <v>1458</v>
      </c>
      <c r="AS115" s="2" t="s">
        <v>1458</v>
      </c>
    </row>
    <row r="116" spans="1:45" ht="15.75" customHeight="1">
      <c r="A116" s="21" t="s">
        <v>2445</v>
      </c>
      <c r="B116" s="2" t="s">
        <v>1458</v>
      </c>
      <c r="C116" s="2" t="s">
        <v>1458</v>
      </c>
      <c r="D116" s="2" t="s">
        <v>1458</v>
      </c>
      <c r="E116" s="2">
        <v>2</v>
      </c>
      <c r="F116" s="2">
        <v>1</v>
      </c>
      <c r="G116" s="2" t="s">
        <v>1458</v>
      </c>
      <c r="H116" s="2">
        <v>1</v>
      </c>
      <c r="I116" s="2">
        <v>3</v>
      </c>
      <c r="J116" s="2">
        <v>2</v>
      </c>
      <c r="K116" s="2">
        <v>7</v>
      </c>
      <c r="L116" s="2">
        <v>3</v>
      </c>
      <c r="M116" s="2">
        <v>2</v>
      </c>
      <c r="O116" s="20"/>
      <c r="P116" s="2"/>
      <c r="Q116" s="2" t="s">
        <v>1577</v>
      </c>
      <c r="R116" s="2" t="s">
        <v>1458</v>
      </c>
      <c r="S116" s="2" t="s">
        <v>1458</v>
      </c>
      <c r="T116" s="2" t="s">
        <v>1458</v>
      </c>
      <c r="U116" s="2" t="s">
        <v>1458</v>
      </c>
      <c r="V116" s="2" t="s">
        <v>1458</v>
      </c>
      <c r="W116" s="2" t="s">
        <v>1458</v>
      </c>
      <c r="X116" s="2" t="s">
        <v>1458</v>
      </c>
      <c r="Y116" s="2" t="s">
        <v>1458</v>
      </c>
      <c r="Z116" s="2">
        <v>1</v>
      </c>
      <c r="AA116" s="2">
        <v>1</v>
      </c>
      <c r="AB116" s="2" t="s">
        <v>1458</v>
      </c>
      <c r="AC116" s="2" t="s">
        <v>1458</v>
      </c>
      <c r="AE116" s="20"/>
      <c r="AF116" s="2"/>
      <c r="AG116" s="2" t="s">
        <v>1559</v>
      </c>
      <c r="AH116" s="2">
        <v>1</v>
      </c>
      <c r="AI116" s="2">
        <v>1</v>
      </c>
      <c r="AJ116" s="2">
        <v>1</v>
      </c>
      <c r="AK116" s="2" t="s">
        <v>1458</v>
      </c>
      <c r="AL116" s="2" t="s">
        <v>1458</v>
      </c>
      <c r="AM116" s="2" t="s">
        <v>1458</v>
      </c>
      <c r="AN116" s="2">
        <v>2</v>
      </c>
      <c r="AO116" s="2" t="s">
        <v>1458</v>
      </c>
      <c r="AP116" s="2" t="s">
        <v>1458</v>
      </c>
      <c r="AQ116" s="2">
        <v>1</v>
      </c>
      <c r="AR116" s="2" t="s">
        <v>1458</v>
      </c>
      <c r="AS116" s="2" t="s">
        <v>1458</v>
      </c>
    </row>
    <row r="117" spans="1:45" ht="15.75" customHeight="1">
      <c r="A117" s="21" t="s">
        <v>2446</v>
      </c>
      <c r="B117" s="2" t="s">
        <v>1458</v>
      </c>
      <c r="C117" s="2" t="s">
        <v>1458</v>
      </c>
      <c r="D117" s="2" t="s">
        <v>1458</v>
      </c>
      <c r="E117" s="2" t="s">
        <v>1458</v>
      </c>
      <c r="F117" s="2" t="s">
        <v>1458</v>
      </c>
      <c r="G117" s="2" t="s">
        <v>1458</v>
      </c>
      <c r="H117" s="2" t="s">
        <v>1458</v>
      </c>
      <c r="I117" s="2" t="s">
        <v>1458</v>
      </c>
      <c r="J117" s="2" t="s">
        <v>1458</v>
      </c>
      <c r="K117" s="2">
        <v>1</v>
      </c>
      <c r="L117" s="2" t="s">
        <v>1458</v>
      </c>
      <c r="M117" s="2" t="s">
        <v>1458</v>
      </c>
      <c r="O117" s="20"/>
      <c r="P117" s="2"/>
      <c r="Q117" s="2" t="s">
        <v>1579</v>
      </c>
      <c r="R117" s="2" t="s">
        <v>1458</v>
      </c>
      <c r="S117" s="2" t="s">
        <v>1458</v>
      </c>
      <c r="T117" s="2" t="s">
        <v>1458</v>
      </c>
      <c r="U117" s="2" t="s">
        <v>1458</v>
      </c>
      <c r="V117" s="2" t="s">
        <v>1458</v>
      </c>
      <c r="W117" s="2" t="s">
        <v>1458</v>
      </c>
      <c r="X117" s="2">
        <v>1</v>
      </c>
      <c r="Y117" s="2" t="s">
        <v>1458</v>
      </c>
      <c r="Z117" s="2" t="s">
        <v>1458</v>
      </c>
      <c r="AA117" s="2" t="s">
        <v>1458</v>
      </c>
      <c r="AB117" s="2" t="s">
        <v>1458</v>
      </c>
      <c r="AC117" s="2" t="s">
        <v>1458</v>
      </c>
      <c r="AE117" s="20"/>
      <c r="AF117" s="2"/>
      <c r="AG117" s="2" t="s">
        <v>2037</v>
      </c>
      <c r="AH117" s="2" t="s">
        <v>1458</v>
      </c>
      <c r="AI117" s="2" t="s">
        <v>1458</v>
      </c>
      <c r="AJ117" s="2" t="s">
        <v>1458</v>
      </c>
      <c r="AK117" s="2" t="s">
        <v>1458</v>
      </c>
      <c r="AL117" s="2" t="s">
        <v>1458</v>
      </c>
      <c r="AM117" s="2" t="s">
        <v>1458</v>
      </c>
      <c r="AN117" s="2" t="s">
        <v>1458</v>
      </c>
      <c r="AO117" s="2" t="s">
        <v>1458</v>
      </c>
      <c r="AP117" s="2" t="s">
        <v>1458</v>
      </c>
      <c r="AQ117" s="2" t="s">
        <v>1458</v>
      </c>
      <c r="AR117" s="2">
        <v>1</v>
      </c>
      <c r="AS117" s="2" t="s">
        <v>1458</v>
      </c>
    </row>
    <row r="118" spans="1:45" ht="15.75" customHeight="1">
      <c r="A118" s="21" t="s">
        <v>2447</v>
      </c>
      <c r="B118" s="2" t="s">
        <v>1458</v>
      </c>
      <c r="C118" s="2" t="s">
        <v>1458</v>
      </c>
      <c r="D118" s="2">
        <v>1</v>
      </c>
      <c r="E118" s="2" t="s">
        <v>1458</v>
      </c>
      <c r="F118" s="2" t="s">
        <v>1458</v>
      </c>
      <c r="G118" s="2" t="s">
        <v>1458</v>
      </c>
      <c r="H118" s="2" t="s">
        <v>1458</v>
      </c>
      <c r="I118" s="2" t="s">
        <v>1458</v>
      </c>
      <c r="J118" s="2" t="s">
        <v>1458</v>
      </c>
      <c r="K118" s="2" t="s">
        <v>1458</v>
      </c>
      <c r="L118" s="2" t="s">
        <v>1458</v>
      </c>
      <c r="M118" s="2" t="s">
        <v>1458</v>
      </c>
      <c r="O118" s="20"/>
      <c r="P118" s="2"/>
      <c r="Q118" s="2" t="s">
        <v>1581</v>
      </c>
      <c r="R118" s="2" t="s">
        <v>1458</v>
      </c>
      <c r="S118" s="2" t="s">
        <v>1458</v>
      </c>
      <c r="T118" s="2" t="s">
        <v>1458</v>
      </c>
      <c r="U118" s="2" t="s">
        <v>1458</v>
      </c>
      <c r="V118" s="2">
        <v>1</v>
      </c>
      <c r="W118" s="2" t="s">
        <v>1458</v>
      </c>
      <c r="X118" s="2" t="s">
        <v>1458</v>
      </c>
      <c r="Y118" s="2" t="s">
        <v>1458</v>
      </c>
      <c r="Z118" s="2" t="s">
        <v>1458</v>
      </c>
      <c r="AA118" s="2" t="s">
        <v>1458</v>
      </c>
      <c r="AB118" s="2" t="s">
        <v>1458</v>
      </c>
      <c r="AC118" s="2" t="s">
        <v>1458</v>
      </c>
      <c r="AE118" s="20"/>
      <c r="AF118" s="2"/>
      <c r="AG118" s="2" t="s">
        <v>1561</v>
      </c>
      <c r="AH118" s="2">
        <v>1</v>
      </c>
      <c r="AI118" s="2" t="s">
        <v>1458</v>
      </c>
      <c r="AJ118" s="2">
        <v>2</v>
      </c>
      <c r="AK118" s="2">
        <v>3</v>
      </c>
      <c r="AL118" s="2">
        <v>3</v>
      </c>
      <c r="AM118" s="2">
        <v>1</v>
      </c>
      <c r="AN118" s="2">
        <v>1</v>
      </c>
      <c r="AO118" s="2" t="s">
        <v>1458</v>
      </c>
      <c r="AP118" s="2">
        <v>2</v>
      </c>
      <c r="AQ118" s="2">
        <v>1</v>
      </c>
      <c r="AR118" s="2">
        <v>1</v>
      </c>
      <c r="AS118" s="2">
        <v>1</v>
      </c>
    </row>
    <row r="119" spans="1:45" ht="15.75" customHeight="1">
      <c r="A119" s="21" t="s">
        <v>2448</v>
      </c>
      <c r="B119" s="2" t="s">
        <v>1458</v>
      </c>
      <c r="C119" s="2" t="s">
        <v>1458</v>
      </c>
      <c r="D119" s="2" t="s">
        <v>1458</v>
      </c>
      <c r="E119" s="2" t="s">
        <v>1458</v>
      </c>
      <c r="F119" s="2" t="s">
        <v>1458</v>
      </c>
      <c r="G119" s="2" t="s">
        <v>1458</v>
      </c>
      <c r="H119" s="2">
        <v>1</v>
      </c>
      <c r="I119" s="2" t="s">
        <v>1458</v>
      </c>
      <c r="J119" s="2" t="s">
        <v>1458</v>
      </c>
      <c r="K119" s="2" t="s">
        <v>1458</v>
      </c>
      <c r="L119" s="2" t="s">
        <v>1458</v>
      </c>
      <c r="M119" s="2" t="s">
        <v>1458</v>
      </c>
      <c r="O119" s="20"/>
      <c r="P119" s="2"/>
      <c r="Q119" s="2" t="s">
        <v>1582</v>
      </c>
      <c r="R119" s="2" t="s">
        <v>1458</v>
      </c>
      <c r="S119" s="2" t="s">
        <v>1458</v>
      </c>
      <c r="T119" s="2" t="s">
        <v>1458</v>
      </c>
      <c r="U119" s="2" t="s">
        <v>1458</v>
      </c>
      <c r="V119" s="2" t="s">
        <v>1458</v>
      </c>
      <c r="W119" s="2" t="s">
        <v>1458</v>
      </c>
      <c r="X119" s="2" t="s">
        <v>1458</v>
      </c>
      <c r="Y119" s="2" t="s">
        <v>1458</v>
      </c>
      <c r="Z119" s="2">
        <v>1</v>
      </c>
      <c r="AA119" s="2">
        <v>1</v>
      </c>
      <c r="AB119" s="2" t="s">
        <v>1458</v>
      </c>
      <c r="AC119" s="2" t="s">
        <v>1458</v>
      </c>
      <c r="AE119" s="20"/>
      <c r="AF119" s="2"/>
      <c r="AG119" s="2" t="s">
        <v>2043</v>
      </c>
      <c r="AH119" s="2" t="s">
        <v>1458</v>
      </c>
      <c r="AI119" s="2" t="s">
        <v>1458</v>
      </c>
      <c r="AJ119" s="2">
        <v>2</v>
      </c>
      <c r="AK119" s="2" t="s">
        <v>1458</v>
      </c>
      <c r="AL119" s="2">
        <v>4</v>
      </c>
      <c r="AM119" s="2">
        <v>2</v>
      </c>
      <c r="AN119" s="2">
        <v>9</v>
      </c>
      <c r="AO119" s="2">
        <v>11</v>
      </c>
      <c r="AP119" s="2">
        <v>6</v>
      </c>
      <c r="AQ119" s="2">
        <v>16</v>
      </c>
      <c r="AR119" s="2">
        <v>12</v>
      </c>
      <c r="AS119" s="2">
        <v>8</v>
      </c>
    </row>
    <row r="120" spans="1:45" ht="15.75" customHeight="1">
      <c r="A120" s="21" t="s">
        <v>2449</v>
      </c>
      <c r="B120" s="2">
        <v>6</v>
      </c>
      <c r="C120" s="2">
        <v>8</v>
      </c>
      <c r="D120" s="2">
        <v>6</v>
      </c>
      <c r="E120" s="2">
        <v>3</v>
      </c>
      <c r="F120" s="2" t="s">
        <v>1458</v>
      </c>
      <c r="G120" s="2">
        <v>2</v>
      </c>
      <c r="H120" s="2">
        <v>1</v>
      </c>
      <c r="I120" s="2">
        <v>4</v>
      </c>
      <c r="J120" s="2">
        <v>2</v>
      </c>
      <c r="K120" s="2">
        <v>4</v>
      </c>
      <c r="L120" s="2">
        <v>7</v>
      </c>
      <c r="M120" s="2">
        <v>7</v>
      </c>
      <c r="O120" s="20"/>
      <c r="P120" s="2"/>
      <c r="Q120" s="2" t="s">
        <v>1583</v>
      </c>
      <c r="R120" s="2" t="s">
        <v>1458</v>
      </c>
      <c r="S120" s="2">
        <v>1</v>
      </c>
      <c r="T120" s="2">
        <v>1</v>
      </c>
      <c r="U120" s="2">
        <v>1</v>
      </c>
      <c r="V120" s="2" t="s">
        <v>1458</v>
      </c>
      <c r="W120" s="2">
        <v>1</v>
      </c>
      <c r="X120" s="2">
        <v>1</v>
      </c>
      <c r="Y120" s="2" t="s">
        <v>1458</v>
      </c>
      <c r="Z120" s="2" t="s">
        <v>1458</v>
      </c>
      <c r="AA120" s="2" t="s">
        <v>1458</v>
      </c>
      <c r="AB120" s="2" t="s">
        <v>1458</v>
      </c>
      <c r="AC120" s="2" t="s">
        <v>1458</v>
      </c>
      <c r="AE120" s="20"/>
      <c r="AF120" s="2"/>
      <c r="AG120" s="2" t="s">
        <v>1563</v>
      </c>
      <c r="AH120" s="2" t="s">
        <v>1458</v>
      </c>
      <c r="AI120" s="2" t="s">
        <v>1458</v>
      </c>
      <c r="AJ120" s="2" t="s">
        <v>1458</v>
      </c>
      <c r="AK120" s="2" t="s">
        <v>1458</v>
      </c>
      <c r="AL120" s="2" t="s">
        <v>1458</v>
      </c>
      <c r="AM120" s="2" t="s">
        <v>1458</v>
      </c>
      <c r="AN120" s="2" t="s">
        <v>1458</v>
      </c>
      <c r="AO120" s="2" t="s">
        <v>1458</v>
      </c>
      <c r="AP120" s="2" t="s">
        <v>1458</v>
      </c>
      <c r="AQ120" s="2" t="s">
        <v>1458</v>
      </c>
      <c r="AR120" s="2">
        <v>1</v>
      </c>
      <c r="AS120" s="2" t="s">
        <v>1458</v>
      </c>
    </row>
    <row r="121" spans="1:45" ht="15.75" customHeight="1">
      <c r="A121" s="21" t="s">
        <v>2450</v>
      </c>
      <c r="B121" s="2" t="s">
        <v>1458</v>
      </c>
      <c r="C121" s="2" t="s">
        <v>1458</v>
      </c>
      <c r="D121" s="2" t="s">
        <v>1458</v>
      </c>
      <c r="E121" s="2">
        <v>1</v>
      </c>
      <c r="F121" s="2" t="s">
        <v>1458</v>
      </c>
      <c r="G121" s="2" t="s">
        <v>1458</v>
      </c>
      <c r="H121" s="2" t="s">
        <v>1458</v>
      </c>
      <c r="I121" s="2" t="s">
        <v>1458</v>
      </c>
      <c r="J121" s="2" t="s">
        <v>1458</v>
      </c>
      <c r="K121" s="2" t="s">
        <v>1458</v>
      </c>
      <c r="L121" s="2" t="s">
        <v>1458</v>
      </c>
      <c r="M121" s="2" t="s">
        <v>1458</v>
      </c>
      <c r="O121" s="20"/>
      <c r="P121" s="2"/>
      <c r="Q121" s="2" t="s">
        <v>1584</v>
      </c>
      <c r="R121" s="2">
        <v>9</v>
      </c>
      <c r="S121" s="2">
        <v>2</v>
      </c>
      <c r="T121" s="2" t="s">
        <v>1458</v>
      </c>
      <c r="U121" s="2">
        <v>3</v>
      </c>
      <c r="V121" s="2" t="s">
        <v>1458</v>
      </c>
      <c r="W121" s="2">
        <v>4</v>
      </c>
      <c r="X121" s="2">
        <v>6</v>
      </c>
      <c r="Y121" s="2">
        <v>4</v>
      </c>
      <c r="Z121" s="2">
        <v>3</v>
      </c>
      <c r="AA121" s="2">
        <v>3</v>
      </c>
      <c r="AB121" s="2">
        <v>1</v>
      </c>
      <c r="AC121" s="2">
        <v>3</v>
      </c>
      <c r="AE121" s="20"/>
      <c r="AF121" s="2"/>
      <c r="AG121" s="2" t="s">
        <v>1564</v>
      </c>
      <c r="AH121" s="2">
        <v>1</v>
      </c>
      <c r="AI121" s="2">
        <v>1</v>
      </c>
      <c r="AJ121" s="2">
        <v>2</v>
      </c>
      <c r="AK121" s="2" t="s">
        <v>1458</v>
      </c>
      <c r="AL121" s="2">
        <v>1</v>
      </c>
      <c r="AM121" s="2" t="s">
        <v>1458</v>
      </c>
      <c r="AN121" s="2" t="s">
        <v>1458</v>
      </c>
      <c r="AO121" s="2">
        <v>1</v>
      </c>
      <c r="AP121" s="2">
        <v>2</v>
      </c>
      <c r="AQ121" s="2">
        <v>1</v>
      </c>
      <c r="AR121" s="2" t="s">
        <v>1458</v>
      </c>
      <c r="AS121" s="2" t="s">
        <v>1458</v>
      </c>
    </row>
    <row r="122" spans="1:45" ht="15.75" customHeight="1">
      <c r="A122" s="21" t="s">
        <v>2451</v>
      </c>
      <c r="B122" s="2" t="s">
        <v>1458</v>
      </c>
      <c r="C122" s="2" t="s">
        <v>1458</v>
      </c>
      <c r="D122" s="2">
        <v>1</v>
      </c>
      <c r="E122" s="2" t="s">
        <v>1458</v>
      </c>
      <c r="F122" s="2" t="s">
        <v>1458</v>
      </c>
      <c r="G122" s="2" t="s">
        <v>1458</v>
      </c>
      <c r="H122" s="2">
        <v>1</v>
      </c>
      <c r="I122" s="2" t="s">
        <v>1458</v>
      </c>
      <c r="J122" s="2" t="s">
        <v>1458</v>
      </c>
      <c r="K122" s="2" t="s">
        <v>1458</v>
      </c>
      <c r="L122" s="2" t="s">
        <v>1458</v>
      </c>
      <c r="M122" s="2" t="s">
        <v>1458</v>
      </c>
      <c r="O122" s="20"/>
      <c r="P122" s="2"/>
      <c r="Q122" s="2" t="s">
        <v>2114</v>
      </c>
      <c r="R122" s="2" t="s">
        <v>1458</v>
      </c>
      <c r="S122" s="2" t="s">
        <v>1458</v>
      </c>
      <c r="T122" s="2">
        <v>1</v>
      </c>
      <c r="U122" s="2" t="s">
        <v>1458</v>
      </c>
      <c r="V122" s="2" t="s">
        <v>1458</v>
      </c>
      <c r="W122" s="2" t="s">
        <v>1458</v>
      </c>
      <c r="X122" s="2" t="s">
        <v>1458</v>
      </c>
      <c r="Y122" s="2" t="s">
        <v>1458</v>
      </c>
      <c r="Z122" s="2" t="s">
        <v>1458</v>
      </c>
      <c r="AA122" s="2" t="s">
        <v>1458</v>
      </c>
      <c r="AB122" s="2" t="s">
        <v>1458</v>
      </c>
      <c r="AC122" s="2" t="s">
        <v>1458</v>
      </c>
      <c r="AE122" s="20"/>
      <c r="AF122" s="2"/>
      <c r="AG122" s="2" t="s">
        <v>1565</v>
      </c>
      <c r="AH122" s="2" t="s">
        <v>1458</v>
      </c>
      <c r="AI122" s="2">
        <v>1</v>
      </c>
      <c r="AJ122" s="2">
        <v>1</v>
      </c>
      <c r="AK122" s="2">
        <v>1</v>
      </c>
      <c r="AL122" s="2" t="s">
        <v>1458</v>
      </c>
      <c r="AM122" s="2" t="s">
        <v>1458</v>
      </c>
      <c r="AN122" s="2">
        <v>1</v>
      </c>
      <c r="AO122" s="2" t="s">
        <v>1458</v>
      </c>
      <c r="AP122" s="2" t="s">
        <v>1458</v>
      </c>
      <c r="AQ122" s="2" t="s">
        <v>1458</v>
      </c>
      <c r="AR122" s="2" t="s">
        <v>1458</v>
      </c>
      <c r="AS122" s="2">
        <v>1</v>
      </c>
    </row>
    <row r="123" spans="1:45" ht="15.75" customHeight="1">
      <c r="A123" s="21" t="s">
        <v>2452</v>
      </c>
      <c r="B123" s="2" t="s">
        <v>1458</v>
      </c>
      <c r="C123" s="2" t="s">
        <v>1458</v>
      </c>
      <c r="D123" s="2" t="s">
        <v>1458</v>
      </c>
      <c r="E123" s="2" t="s">
        <v>1458</v>
      </c>
      <c r="F123" s="2" t="s">
        <v>1458</v>
      </c>
      <c r="G123" s="2" t="s">
        <v>1458</v>
      </c>
      <c r="H123" s="2" t="s">
        <v>1458</v>
      </c>
      <c r="I123" s="2" t="s">
        <v>1458</v>
      </c>
      <c r="J123" s="2" t="s">
        <v>1458</v>
      </c>
      <c r="K123" s="2">
        <v>1</v>
      </c>
      <c r="L123" s="2" t="s">
        <v>1458</v>
      </c>
      <c r="M123" s="2" t="s">
        <v>1458</v>
      </c>
      <c r="O123" s="20"/>
      <c r="P123" s="2"/>
      <c r="Q123" s="2" t="s">
        <v>2116</v>
      </c>
      <c r="R123" s="2" t="s">
        <v>1458</v>
      </c>
      <c r="S123" s="2" t="s">
        <v>1458</v>
      </c>
      <c r="T123" s="2" t="s">
        <v>1458</v>
      </c>
      <c r="U123" s="2" t="s">
        <v>1458</v>
      </c>
      <c r="V123" s="2" t="s">
        <v>1458</v>
      </c>
      <c r="W123" s="2" t="s">
        <v>1458</v>
      </c>
      <c r="X123" s="2">
        <v>1</v>
      </c>
      <c r="Y123" s="2" t="s">
        <v>1458</v>
      </c>
      <c r="Z123" s="2">
        <v>1</v>
      </c>
      <c r="AA123" s="2" t="s">
        <v>1458</v>
      </c>
      <c r="AB123" s="2" t="s">
        <v>1458</v>
      </c>
      <c r="AC123" s="2" t="s">
        <v>1458</v>
      </c>
      <c r="AE123" s="20"/>
      <c r="AF123" s="2"/>
      <c r="AG123" s="2" t="s">
        <v>1566</v>
      </c>
      <c r="AH123" s="2" t="s">
        <v>1458</v>
      </c>
      <c r="AI123" s="2" t="s">
        <v>1458</v>
      </c>
      <c r="AJ123" s="2" t="s">
        <v>1458</v>
      </c>
      <c r="AK123" s="2" t="s">
        <v>1458</v>
      </c>
      <c r="AL123" s="2">
        <v>1</v>
      </c>
      <c r="AM123" s="2" t="s">
        <v>1458</v>
      </c>
      <c r="AN123" s="2">
        <v>1</v>
      </c>
      <c r="AO123" s="2" t="s">
        <v>1458</v>
      </c>
      <c r="AP123" s="2">
        <v>1</v>
      </c>
      <c r="AQ123" s="2" t="s">
        <v>1458</v>
      </c>
      <c r="AR123" s="2" t="s">
        <v>1458</v>
      </c>
      <c r="AS123" s="2">
        <v>1</v>
      </c>
    </row>
    <row r="124" spans="1:45" ht="15.75" customHeight="1">
      <c r="A124" s="21" t="s">
        <v>2453</v>
      </c>
      <c r="B124" s="2" t="s">
        <v>1458</v>
      </c>
      <c r="C124" s="2" t="s">
        <v>1458</v>
      </c>
      <c r="D124" s="2" t="s">
        <v>1458</v>
      </c>
      <c r="E124" s="2">
        <v>1</v>
      </c>
      <c r="F124" s="2" t="s">
        <v>1458</v>
      </c>
      <c r="G124" s="2" t="s">
        <v>1458</v>
      </c>
      <c r="H124" s="2" t="s">
        <v>1458</v>
      </c>
      <c r="I124" s="2" t="s">
        <v>1458</v>
      </c>
      <c r="J124" s="2" t="s">
        <v>1458</v>
      </c>
      <c r="K124" s="2" t="s">
        <v>1458</v>
      </c>
      <c r="L124" s="2" t="s">
        <v>1458</v>
      </c>
      <c r="M124" s="2" t="s">
        <v>1458</v>
      </c>
      <c r="O124" s="20"/>
      <c r="P124" s="2"/>
      <c r="Q124" s="2" t="s">
        <v>1586</v>
      </c>
      <c r="R124" s="2" t="s">
        <v>1458</v>
      </c>
      <c r="S124" s="2" t="s">
        <v>1458</v>
      </c>
      <c r="T124" s="2" t="s">
        <v>1458</v>
      </c>
      <c r="U124" s="2" t="s">
        <v>1458</v>
      </c>
      <c r="V124" s="2" t="s">
        <v>1458</v>
      </c>
      <c r="W124" s="2" t="s">
        <v>1458</v>
      </c>
      <c r="X124" s="2" t="s">
        <v>1458</v>
      </c>
      <c r="Y124" s="2" t="s">
        <v>1458</v>
      </c>
      <c r="Z124" s="2" t="s">
        <v>1458</v>
      </c>
      <c r="AA124" s="2" t="s">
        <v>1458</v>
      </c>
      <c r="AB124" s="2" t="s">
        <v>1458</v>
      </c>
      <c r="AC124" s="2">
        <v>1</v>
      </c>
      <c r="AE124" s="20"/>
      <c r="AF124" s="2"/>
      <c r="AG124" s="2" t="s">
        <v>1567</v>
      </c>
      <c r="AH124" s="2" t="s">
        <v>1458</v>
      </c>
      <c r="AI124" s="2">
        <v>1</v>
      </c>
      <c r="AJ124" s="2" t="s">
        <v>1458</v>
      </c>
      <c r="AK124" s="2" t="s">
        <v>1458</v>
      </c>
      <c r="AL124" s="2" t="s">
        <v>1458</v>
      </c>
      <c r="AM124" s="2" t="s">
        <v>1458</v>
      </c>
      <c r="AN124" s="2" t="s">
        <v>1458</v>
      </c>
      <c r="AO124" s="2" t="s">
        <v>1458</v>
      </c>
      <c r="AP124" s="2" t="s">
        <v>1458</v>
      </c>
      <c r="AQ124" s="2" t="s">
        <v>1458</v>
      </c>
      <c r="AR124" s="2" t="s">
        <v>1458</v>
      </c>
      <c r="AS124" s="2" t="s">
        <v>1458</v>
      </c>
    </row>
    <row r="125" spans="1:45" ht="15.75" customHeight="1">
      <c r="A125" s="21" t="s">
        <v>2454</v>
      </c>
      <c r="B125" s="2">
        <v>1</v>
      </c>
      <c r="C125" s="2" t="s">
        <v>1458</v>
      </c>
      <c r="D125" s="2" t="s">
        <v>1458</v>
      </c>
      <c r="E125" s="2" t="s">
        <v>1458</v>
      </c>
      <c r="F125" s="2" t="s">
        <v>1458</v>
      </c>
      <c r="G125" s="2" t="s">
        <v>1458</v>
      </c>
      <c r="H125" s="2" t="s">
        <v>1458</v>
      </c>
      <c r="I125" s="2" t="s">
        <v>1458</v>
      </c>
      <c r="J125" s="2" t="s">
        <v>1458</v>
      </c>
      <c r="K125" s="2" t="s">
        <v>1458</v>
      </c>
      <c r="L125" s="2" t="s">
        <v>1458</v>
      </c>
      <c r="M125" s="2" t="s">
        <v>1458</v>
      </c>
      <c r="O125" s="20"/>
      <c r="P125" s="2"/>
      <c r="Q125" s="2" t="s">
        <v>1587</v>
      </c>
      <c r="R125" s="2">
        <v>3</v>
      </c>
      <c r="S125" s="2">
        <v>2</v>
      </c>
      <c r="T125" s="2">
        <v>3</v>
      </c>
      <c r="U125" s="2">
        <v>4</v>
      </c>
      <c r="V125" s="2">
        <v>2</v>
      </c>
      <c r="W125" s="2">
        <v>14</v>
      </c>
      <c r="X125" s="2">
        <v>7</v>
      </c>
      <c r="Y125" s="2">
        <v>1</v>
      </c>
      <c r="Z125" s="2">
        <v>2</v>
      </c>
      <c r="AA125" s="2">
        <v>4</v>
      </c>
      <c r="AB125" s="2">
        <v>1</v>
      </c>
      <c r="AC125" s="2">
        <v>6</v>
      </c>
      <c r="AE125" s="20"/>
      <c r="AF125" s="2"/>
      <c r="AG125" s="2" t="s">
        <v>2063</v>
      </c>
      <c r="AH125" s="2" t="s">
        <v>1458</v>
      </c>
      <c r="AI125" s="2" t="s">
        <v>1458</v>
      </c>
      <c r="AJ125" s="2" t="s">
        <v>1458</v>
      </c>
      <c r="AK125" s="2" t="s">
        <v>1458</v>
      </c>
      <c r="AL125" s="2" t="s">
        <v>1458</v>
      </c>
      <c r="AM125" s="2" t="s">
        <v>1458</v>
      </c>
      <c r="AN125" s="2" t="s">
        <v>1458</v>
      </c>
      <c r="AO125" s="2" t="s">
        <v>1458</v>
      </c>
      <c r="AP125" s="2" t="s">
        <v>1458</v>
      </c>
      <c r="AQ125" s="2">
        <v>1</v>
      </c>
      <c r="AR125" s="2" t="s">
        <v>1458</v>
      </c>
      <c r="AS125" s="2" t="s">
        <v>1458</v>
      </c>
    </row>
    <row r="126" spans="1:45" ht="15.75" customHeight="1">
      <c r="A126" s="21" t="s">
        <v>2455</v>
      </c>
      <c r="B126" s="2" t="s">
        <v>1458</v>
      </c>
      <c r="C126" s="2" t="s">
        <v>1458</v>
      </c>
      <c r="D126" s="2" t="s">
        <v>1458</v>
      </c>
      <c r="E126" s="2">
        <v>1</v>
      </c>
      <c r="F126" s="2" t="s">
        <v>1458</v>
      </c>
      <c r="G126" s="2" t="s">
        <v>1458</v>
      </c>
      <c r="H126" s="2" t="s">
        <v>1458</v>
      </c>
      <c r="I126" s="2" t="s">
        <v>1458</v>
      </c>
      <c r="J126" s="2" t="s">
        <v>1458</v>
      </c>
      <c r="K126" s="2" t="s">
        <v>1458</v>
      </c>
      <c r="L126" s="2" t="s">
        <v>1458</v>
      </c>
      <c r="M126" s="2" t="s">
        <v>1458</v>
      </c>
      <c r="O126" s="20"/>
      <c r="P126" s="2"/>
      <c r="Q126" s="2" t="s">
        <v>1589</v>
      </c>
      <c r="R126" s="2">
        <v>1</v>
      </c>
      <c r="S126" s="2" t="s">
        <v>1458</v>
      </c>
      <c r="T126" s="2" t="s">
        <v>1458</v>
      </c>
      <c r="U126" s="2" t="s">
        <v>1458</v>
      </c>
      <c r="V126" s="2" t="s">
        <v>1458</v>
      </c>
      <c r="W126" s="2" t="s">
        <v>1458</v>
      </c>
      <c r="X126" s="2" t="s">
        <v>1458</v>
      </c>
      <c r="Y126" s="2" t="s">
        <v>1458</v>
      </c>
      <c r="Z126" s="2" t="s">
        <v>1458</v>
      </c>
      <c r="AA126" s="2" t="s">
        <v>1458</v>
      </c>
      <c r="AB126" s="2" t="s">
        <v>1458</v>
      </c>
      <c r="AC126" s="2" t="s">
        <v>1458</v>
      </c>
      <c r="AE126" s="20"/>
      <c r="AF126" s="2"/>
      <c r="AG126" s="2" t="s">
        <v>2075</v>
      </c>
      <c r="AH126" s="2" t="s">
        <v>1458</v>
      </c>
      <c r="AI126" s="2" t="s">
        <v>1458</v>
      </c>
      <c r="AJ126" s="2">
        <v>1</v>
      </c>
      <c r="AK126" s="2" t="s">
        <v>1458</v>
      </c>
      <c r="AL126" s="2" t="s">
        <v>1458</v>
      </c>
      <c r="AM126" s="2" t="s">
        <v>1458</v>
      </c>
      <c r="AN126" s="2" t="s">
        <v>1458</v>
      </c>
      <c r="AO126" s="2" t="s">
        <v>1458</v>
      </c>
      <c r="AP126" s="2" t="s">
        <v>1458</v>
      </c>
      <c r="AQ126" s="2" t="s">
        <v>1458</v>
      </c>
      <c r="AR126" s="2" t="s">
        <v>1458</v>
      </c>
      <c r="AS126" s="2" t="s">
        <v>1458</v>
      </c>
    </row>
    <row r="127" spans="1:45" ht="15.75" customHeight="1">
      <c r="A127" s="21" t="s">
        <v>2456</v>
      </c>
      <c r="B127" s="2">
        <v>1</v>
      </c>
      <c r="C127" s="2" t="s">
        <v>1458</v>
      </c>
      <c r="D127" s="2" t="s">
        <v>1458</v>
      </c>
      <c r="E127" s="2" t="s">
        <v>1458</v>
      </c>
      <c r="F127" s="2" t="s">
        <v>1458</v>
      </c>
      <c r="G127" s="2" t="s">
        <v>1458</v>
      </c>
      <c r="H127" s="2" t="s">
        <v>1458</v>
      </c>
      <c r="I127" s="2">
        <v>2</v>
      </c>
      <c r="J127" s="2" t="s">
        <v>1458</v>
      </c>
      <c r="K127" s="2" t="s">
        <v>1458</v>
      </c>
      <c r="L127" s="2">
        <v>2</v>
      </c>
      <c r="M127" s="2">
        <v>2</v>
      </c>
      <c r="O127" s="20"/>
      <c r="P127" s="2"/>
      <c r="Q127" s="2" t="s">
        <v>2149</v>
      </c>
      <c r="R127" s="2">
        <v>1</v>
      </c>
      <c r="S127" s="2" t="s">
        <v>1458</v>
      </c>
      <c r="T127" s="2" t="s">
        <v>1458</v>
      </c>
      <c r="U127" s="2" t="s">
        <v>1458</v>
      </c>
      <c r="V127" s="2" t="s">
        <v>1458</v>
      </c>
      <c r="W127" s="2" t="s">
        <v>1458</v>
      </c>
      <c r="X127" s="2" t="s">
        <v>1458</v>
      </c>
      <c r="Y127" s="2" t="s">
        <v>1458</v>
      </c>
      <c r="Z127" s="2" t="s">
        <v>1458</v>
      </c>
      <c r="AA127" s="2" t="s">
        <v>1458</v>
      </c>
      <c r="AB127" s="2" t="s">
        <v>1458</v>
      </c>
      <c r="AC127" s="2" t="s">
        <v>1458</v>
      </c>
      <c r="AE127" s="20"/>
      <c r="AF127" s="2"/>
      <c r="AG127" s="2" t="s">
        <v>1570</v>
      </c>
      <c r="AH127" s="2" t="s">
        <v>1458</v>
      </c>
      <c r="AI127" s="2" t="s">
        <v>1458</v>
      </c>
      <c r="AJ127" s="2">
        <v>1</v>
      </c>
      <c r="AK127" s="2" t="s">
        <v>1458</v>
      </c>
      <c r="AL127" s="2">
        <v>2</v>
      </c>
      <c r="AM127" s="2" t="s">
        <v>1458</v>
      </c>
      <c r="AN127" s="2" t="s">
        <v>1458</v>
      </c>
      <c r="AO127" s="2" t="s">
        <v>1458</v>
      </c>
      <c r="AP127" s="2" t="s">
        <v>1458</v>
      </c>
      <c r="AQ127" s="2" t="s">
        <v>1458</v>
      </c>
      <c r="AR127" s="2" t="s">
        <v>1458</v>
      </c>
      <c r="AS127" s="2" t="s">
        <v>1458</v>
      </c>
    </row>
    <row r="128" spans="1:45" ht="15.75" customHeight="1">
      <c r="A128" s="21" t="s">
        <v>2457</v>
      </c>
      <c r="B128" s="2" t="s">
        <v>1458</v>
      </c>
      <c r="C128" s="2" t="s">
        <v>1458</v>
      </c>
      <c r="D128" s="2" t="s">
        <v>1458</v>
      </c>
      <c r="E128" s="2" t="s">
        <v>1458</v>
      </c>
      <c r="F128" s="2" t="s">
        <v>1458</v>
      </c>
      <c r="G128" s="2" t="s">
        <v>1458</v>
      </c>
      <c r="H128" s="2" t="s">
        <v>1458</v>
      </c>
      <c r="I128" s="2" t="s">
        <v>1458</v>
      </c>
      <c r="J128" s="2" t="s">
        <v>1458</v>
      </c>
      <c r="K128" s="2" t="s">
        <v>1458</v>
      </c>
      <c r="L128" s="2" t="s">
        <v>1458</v>
      </c>
      <c r="M128" s="2">
        <v>1</v>
      </c>
      <c r="O128" s="20"/>
      <c r="P128" s="2"/>
      <c r="Q128" s="2" t="s">
        <v>2150</v>
      </c>
      <c r="R128" s="2" t="s">
        <v>1458</v>
      </c>
      <c r="S128" s="2" t="s">
        <v>1458</v>
      </c>
      <c r="T128" s="2" t="s">
        <v>1458</v>
      </c>
      <c r="U128" s="2" t="s">
        <v>1458</v>
      </c>
      <c r="V128" s="2" t="s">
        <v>1458</v>
      </c>
      <c r="W128" s="2" t="s">
        <v>1458</v>
      </c>
      <c r="X128" s="2" t="s">
        <v>1458</v>
      </c>
      <c r="Y128" s="2" t="s">
        <v>1458</v>
      </c>
      <c r="Z128" s="2" t="s">
        <v>1458</v>
      </c>
      <c r="AA128" s="2" t="s">
        <v>1458</v>
      </c>
      <c r="AB128" s="2" t="s">
        <v>1458</v>
      </c>
      <c r="AC128" s="2">
        <v>2</v>
      </c>
      <c r="AE128" s="20"/>
      <c r="AF128" s="2"/>
      <c r="AG128" s="2" t="s">
        <v>1571</v>
      </c>
      <c r="AH128" s="2">
        <v>9</v>
      </c>
      <c r="AI128" s="2">
        <v>11</v>
      </c>
      <c r="AJ128" s="2">
        <v>14</v>
      </c>
      <c r="AK128" s="2">
        <v>8</v>
      </c>
      <c r="AL128" s="2">
        <v>2</v>
      </c>
      <c r="AM128" s="2">
        <v>6</v>
      </c>
      <c r="AN128" s="2">
        <v>1</v>
      </c>
      <c r="AO128" s="2">
        <v>3</v>
      </c>
      <c r="AP128" s="2">
        <v>5</v>
      </c>
      <c r="AQ128" s="2">
        <v>7</v>
      </c>
      <c r="AR128" s="2">
        <v>2</v>
      </c>
      <c r="AS128" s="2">
        <v>3</v>
      </c>
    </row>
    <row r="129" spans="1:45" ht="15.75" customHeight="1">
      <c r="A129" s="21" t="s">
        <v>2458</v>
      </c>
      <c r="B129" s="2">
        <v>1</v>
      </c>
      <c r="C129" s="2" t="s">
        <v>1458</v>
      </c>
      <c r="D129" s="2" t="s">
        <v>1458</v>
      </c>
      <c r="E129" s="2">
        <v>1</v>
      </c>
      <c r="F129" s="2" t="s">
        <v>1458</v>
      </c>
      <c r="G129" s="2">
        <v>1</v>
      </c>
      <c r="H129" s="2" t="s">
        <v>1458</v>
      </c>
      <c r="I129" s="2" t="s">
        <v>1458</v>
      </c>
      <c r="J129" s="2">
        <v>1</v>
      </c>
      <c r="K129" s="2">
        <v>1</v>
      </c>
      <c r="L129" s="2">
        <v>4</v>
      </c>
      <c r="M129" s="2" t="s">
        <v>1458</v>
      </c>
      <c r="O129" s="20"/>
      <c r="P129" s="2"/>
      <c r="Q129" s="2" t="s">
        <v>1590</v>
      </c>
      <c r="R129" s="2" t="s">
        <v>1458</v>
      </c>
      <c r="S129" s="2" t="s">
        <v>1458</v>
      </c>
      <c r="T129" s="2" t="s">
        <v>1458</v>
      </c>
      <c r="U129" s="2" t="s">
        <v>1458</v>
      </c>
      <c r="V129" s="2" t="s">
        <v>1458</v>
      </c>
      <c r="W129" s="2" t="s">
        <v>1458</v>
      </c>
      <c r="X129" s="2">
        <v>1</v>
      </c>
      <c r="Y129" s="2" t="s">
        <v>1458</v>
      </c>
      <c r="Z129" s="2" t="s">
        <v>1458</v>
      </c>
      <c r="AA129" s="2" t="s">
        <v>1458</v>
      </c>
      <c r="AB129" s="2" t="s">
        <v>1458</v>
      </c>
      <c r="AC129" s="2">
        <v>1</v>
      </c>
      <c r="AE129" s="20"/>
      <c r="AF129" s="2"/>
      <c r="AG129" s="2" t="s">
        <v>2083</v>
      </c>
      <c r="AH129" s="2" t="s">
        <v>1458</v>
      </c>
      <c r="AI129" s="2" t="s">
        <v>1458</v>
      </c>
      <c r="AJ129" s="2" t="s">
        <v>1458</v>
      </c>
      <c r="AK129" s="2" t="s">
        <v>1458</v>
      </c>
      <c r="AL129" s="2" t="s">
        <v>1458</v>
      </c>
      <c r="AM129" s="2" t="s">
        <v>1458</v>
      </c>
      <c r="AN129" s="2">
        <v>1</v>
      </c>
      <c r="AO129" s="2" t="s">
        <v>1458</v>
      </c>
      <c r="AP129" s="2" t="s">
        <v>1458</v>
      </c>
      <c r="AQ129" s="2" t="s">
        <v>1458</v>
      </c>
      <c r="AR129" s="2" t="s">
        <v>1458</v>
      </c>
      <c r="AS129" s="2" t="s">
        <v>1458</v>
      </c>
    </row>
    <row r="130" spans="1:45" ht="15.75" customHeight="1">
      <c r="A130" s="21" t="s">
        <v>2459</v>
      </c>
      <c r="B130" s="2">
        <v>2</v>
      </c>
      <c r="C130" s="2">
        <v>3</v>
      </c>
      <c r="D130" s="2">
        <v>1</v>
      </c>
      <c r="E130" s="2">
        <v>1</v>
      </c>
      <c r="F130" s="2">
        <v>1</v>
      </c>
      <c r="G130" s="2">
        <v>1</v>
      </c>
      <c r="H130" s="2" t="s">
        <v>1458</v>
      </c>
      <c r="I130" s="2">
        <v>4</v>
      </c>
      <c r="J130" s="2">
        <v>1</v>
      </c>
      <c r="K130" s="2" t="s">
        <v>1458</v>
      </c>
      <c r="L130" s="2">
        <v>2</v>
      </c>
      <c r="M130" s="2">
        <v>2</v>
      </c>
      <c r="O130" s="20"/>
      <c r="P130" s="2"/>
      <c r="Q130" s="2" t="s">
        <v>1591</v>
      </c>
      <c r="R130" s="2">
        <v>1</v>
      </c>
      <c r="S130" s="2" t="s">
        <v>1458</v>
      </c>
      <c r="T130" s="2" t="s">
        <v>1458</v>
      </c>
      <c r="U130" s="2" t="s">
        <v>1458</v>
      </c>
      <c r="V130" s="2" t="s">
        <v>1458</v>
      </c>
      <c r="W130" s="2" t="s">
        <v>1458</v>
      </c>
      <c r="X130" s="2" t="s">
        <v>1458</v>
      </c>
      <c r="Y130" s="2" t="s">
        <v>1458</v>
      </c>
      <c r="Z130" s="2" t="s">
        <v>1458</v>
      </c>
      <c r="AA130" s="2">
        <v>1</v>
      </c>
      <c r="AB130" s="2" t="s">
        <v>1458</v>
      </c>
      <c r="AC130" s="2" t="s">
        <v>1458</v>
      </c>
      <c r="AE130" s="20"/>
      <c r="AF130" s="2"/>
      <c r="AG130" s="2" t="s">
        <v>1573</v>
      </c>
      <c r="AH130" s="2">
        <v>1</v>
      </c>
      <c r="AI130" s="2" t="s">
        <v>1458</v>
      </c>
      <c r="AJ130" s="2" t="s">
        <v>1458</v>
      </c>
      <c r="AK130" s="2" t="s">
        <v>1458</v>
      </c>
      <c r="AL130" s="2" t="s">
        <v>1458</v>
      </c>
      <c r="AM130" s="2" t="s">
        <v>1458</v>
      </c>
      <c r="AN130" s="2" t="s">
        <v>1458</v>
      </c>
      <c r="AO130" s="2" t="s">
        <v>1458</v>
      </c>
      <c r="AP130" s="2" t="s">
        <v>1458</v>
      </c>
      <c r="AQ130" s="2" t="s">
        <v>1458</v>
      </c>
      <c r="AR130" s="2" t="s">
        <v>1458</v>
      </c>
      <c r="AS130" s="2" t="s">
        <v>1458</v>
      </c>
    </row>
    <row r="131" spans="1:45" ht="15.75" customHeight="1">
      <c r="A131" s="21" t="s">
        <v>2460</v>
      </c>
      <c r="B131" s="2" t="s">
        <v>1458</v>
      </c>
      <c r="C131" s="2" t="s">
        <v>1458</v>
      </c>
      <c r="D131" s="2" t="s">
        <v>1458</v>
      </c>
      <c r="E131" s="2" t="s">
        <v>1458</v>
      </c>
      <c r="F131" s="2" t="s">
        <v>1458</v>
      </c>
      <c r="G131" s="2" t="s">
        <v>1458</v>
      </c>
      <c r="H131" s="2" t="s">
        <v>1458</v>
      </c>
      <c r="I131" s="2">
        <v>1</v>
      </c>
      <c r="J131" s="2" t="s">
        <v>1458</v>
      </c>
      <c r="K131" s="2" t="s">
        <v>1458</v>
      </c>
      <c r="L131" s="2" t="s">
        <v>1458</v>
      </c>
      <c r="M131" s="2" t="s">
        <v>1458</v>
      </c>
      <c r="O131" s="20"/>
      <c r="P131" s="2"/>
      <c r="Q131" s="2" t="s">
        <v>1592</v>
      </c>
      <c r="R131" s="2" t="s">
        <v>1458</v>
      </c>
      <c r="S131" s="2" t="s">
        <v>1458</v>
      </c>
      <c r="T131" s="2" t="s">
        <v>1458</v>
      </c>
      <c r="U131" s="2" t="s">
        <v>1458</v>
      </c>
      <c r="V131" s="2" t="s">
        <v>1458</v>
      </c>
      <c r="W131" s="2" t="s">
        <v>1458</v>
      </c>
      <c r="X131" s="2" t="s">
        <v>1458</v>
      </c>
      <c r="Y131" s="2" t="s">
        <v>1458</v>
      </c>
      <c r="Z131" s="2" t="s">
        <v>1458</v>
      </c>
      <c r="AA131" s="2" t="s">
        <v>1458</v>
      </c>
      <c r="AB131" s="2">
        <v>1</v>
      </c>
      <c r="AC131" s="2">
        <v>1</v>
      </c>
      <c r="AE131" s="20"/>
      <c r="AF131" s="2"/>
      <c r="AG131" s="2" t="s">
        <v>1574</v>
      </c>
      <c r="AH131" s="2">
        <v>1</v>
      </c>
      <c r="AI131" s="2">
        <v>1</v>
      </c>
      <c r="AJ131" s="2" t="s">
        <v>1458</v>
      </c>
      <c r="AK131" s="2" t="s">
        <v>1458</v>
      </c>
      <c r="AL131" s="2" t="s">
        <v>1458</v>
      </c>
      <c r="AM131" s="2" t="s">
        <v>1458</v>
      </c>
      <c r="AN131" s="2" t="s">
        <v>1458</v>
      </c>
      <c r="AO131" s="2" t="s">
        <v>1458</v>
      </c>
      <c r="AP131" s="2" t="s">
        <v>1458</v>
      </c>
      <c r="AQ131" s="2" t="s">
        <v>1458</v>
      </c>
      <c r="AR131" s="2" t="s">
        <v>1458</v>
      </c>
      <c r="AS131" s="2" t="s">
        <v>1458</v>
      </c>
    </row>
    <row r="132" spans="1:45" ht="15.75" customHeight="1">
      <c r="A132" s="21" t="s">
        <v>2461</v>
      </c>
      <c r="B132" s="2">
        <v>1</v>
      </c>
      <c r="C132" s="2" t="s">
        <v>1458</v>
      </c>
      <c r="D132" s="2" t="s">
        <v>1458</v>
      </c>
      <c r="E132" s="2" t="s">
        <v>1458</v>
      </c>
      <c r="F132" s="2" t="s">
        <v>1458</v>
      </c>
      <c r="G132" s="2" t="s">
        <v>1458</v>
      </c>
      <c r="H132" s="2" t="s">
        <v>1458</v>
      </c>
      <c r="I132" s="2" t="s">
        <v>1458</v>
      </c>
      <c r="J132" s="2" t="s">
        <v>1458</v>
      </c>
      <c r="K132" s="2" t="s">
        <v>1458</v>
      </c>
      <c r="L132" s="2" t="s">
        <v>1458</v>
      </c>
      <c r="M132" s="2" t="s">
        <v>1458</v>
      </c>
      <c r="O132" s="20"/>
      <c r="P132" s="2"/>
      <c r="Q132" s="2" t="s">
        <v>1594</v>
      </c>
      <c r="R132" s="2">
        <v>1</v>
      </c>
      <c r="S132" s="2">
        <v>2</v>
      </c>
      <c r="T132" s="2">
        <v>1</v>
      </c>
      <c r="U132" s="2" t="s">
        <v>1458</v>
      </c>
      <c r="V132" s="2" t="s">
        <v>1458</v>
      </c>
      <c r="W132" s="2" t="s">
        <v>1458</v>
      </c>
      <c r="X132" s="2">
        <v>2</v>
      </c>
      <c r="Y132" s="2">
        <v>2</v>
      </c>
      <c r="Z132" s="2">
        <v>2</v>
      </c>
      <c r="AA132" s="2">
        <v>2</v>
      </c>
      <c r="AB132" s="2">
        <v>6</v>
      </c>
      <c r="AC132" s="2">
        <v>4</v>
      </c>
      <c r="AE132" s="20"/>
      <c r="AF132" s="2"/>
      <c r="AG132" s="2" t="s">
        <v>1575</v>
      </c>
      <c r="AH132" s="2" t="s">
        <v>1458</v>
      </c>
      <c r="AI132" s="2" t="s">
        <v>1458</v>
      </c>
      <c r="AJ132" s="2">
        <v>1</v>
      </c>
      <c r="AK132" s="2" t="s">
        <v>1458</v>
      </c>
      <c r="AL132" s="2">
        <v>1</v>
      </c>
      <c r="AM132" s="2" t="s">
        <v>1458</v>
      </c>
      <c r="AN132" s="2" t="s">
        <v>1458</v>
      </c>
      <c r="AO132" s="2" t="s">
        <v>1458</v>
      </c>
      <c r="AP132" s="2" t="s">
        <v>1458</v>
      </c>
      <c r="AQ132" s="2" t="s">
        <v>1458</v>
      </c>
      <c r="AR132" s="2" t="s">
        <v>1458</v>
      </c>
      <c r="AS132" s="2" t="s">
        <v>1458</v>
      </c>
    </row>
    <row r="133" spans="1:45" ht="15.75" customHeight="1">
      <c r="A133" s="21" t="s">
        <v>2462</v>
      </c>
      <c r="B133" s="2" t="s">
        <v>1458</v>
      </c>
      <c r="C133" s="2" t="s">
        <v>1458</v>
      </c>
      <c r="D133" s="2">
        <v>1</v>
      </c>
      <c r="E133" s="2" t="s">
        <v>1458</v>
      </c>
      <c r="F133" s="2" t="s">
        <v>1458</v>
      </c>
      <c r="G133" s="2" t="s">
        <v>1458</v>
      </c>
      <c r="H133" s="2" t="s">
        <v>1458</v>
      </c>
      <c r="I133" s="2" t="s">
        <v>1458</v>
      </c>
      <c r="J133" s="2">
        <v>1</v>
      </c>
      <c r="K133" s="2">
        <v>1</v>
      </c>
      <c r="L133" s="2" t="s">
        <v>1458</v>
      </c>
      <c r="M133" s="2">
        <v>1</v>
      </c>
      <c r="O133" s="20"/>
      <c r="P133" s="2"/>
      <c r="Q133" s="2" t="s">
        <v>1595</v>
      </c>
      <c r="R133" s="2">
        <v>1</v>
      </c>
      <c r="S133" s="2" t="s">
        <v>1458</v>
      </c>
      <c r="T133" s="2">
        <v>1</v>
      </c>
      <c r="U133" s="2" t="s">
        <v>1458</v>
      </c>
      <c r="V133" s="2" t="s">
        <v>1458</v>
      </c>
      <c r="W133" s="2" t="s">
        <v>1458</v>
      </c>
      <c r="X133" s="2" t="s">
        <v>1458</v>
      </c>
      <c r="Y133" s="2" t="s">
        <v>1458</v>
      </c>
      <c r="Z133" s="2">
        <v>1</v>
      </c>
      <c r="AA133" s="2" t="s">
        <v>1458</v>
      </c>
      <c r="AB133" s="2" t="s">
        <v>1458</v>
      </c>
      <c r="AC133" s="2" t="s">
        <v>1458</v>
      </c>
      <c r="AE133" s="20"/>
      <c r="AF133" s="2"/>
      <c r="AG133" s="2" t="s">
        <v>2093</v>
      </c>
      <c r="AH133" s="2">
        <v>1</v>
      </c>
      <c r="AI133" s="2" t="s">
        <v>1458</v>
      </c>
      <c r="AJ133" s="2" t="s">
        <v>1458</v>
      </c>
      <c r="AK133" s="2" t="s">
        <v>1458</v>
      </c>
      <c r="AL133" s="2" t="s">
        <v>1458</v>
      </c>
      <c r="AM133" s="2" t="s">
        <v>1458</v>
      </c>
      <c r="AN133" s="2" t="s">
        <v>1458</v>
      </c>
      <c r="AO133" s="2" t="s">
        <v>1458</v>
      </c>
      <c r="AP133" s="2" t="s">
        <v>1458</v>
      </c>
      <c r="AQ133" s="2" t="s">
        <v>1458</v>
      </c>
      <c r="AR133" s="2" t="s">
        <v>1458</v>
      </c>
      <c r="AS133" s="2" t="s">
        <v>1458</v>
      </c>
    </row>
    <row r="134" spans="1:45" ht="15.75" customHeight="1">
      <c r="A134" s="21" t="s">
        <v>2463</v>
      </c>
      <c r="B134" s="2">
        <v>1</v>
      </c>
      <c r="C134" s="2" t="s">
        <v>1458</v>
      </c>
      <c r="D134" s="2" t="s">
        <v>1458</v>
      </c>
      <c r="E134" s="2" t="s">
        <v>1458</v>
      </c>
      <c r="F134" s="2" t="s">
        <v>1458</v>
      </c>
      <c r="G134" s="2">
        <v>1</v>
      </c>
      <c r="H134" s="2" t="s">
        <v>1458</v>
      </c>
      <c r="I134" s="2" t="s">
        <v>1458</v>
      </c>
      <c r="J134" s="2" t="s">
        <v>1458</v>
      </c>
      <c r="K134" s="2" t="s">
        <v>1458</v>
      </c>
      <c r="L134" s="2" t="s">
        <v>1458</v>
      </c>
      <c r="M134" s="2" t="s">
        <v>1458</v>
      </c>
      <c r="O134" s="20"/>
      <c r="P134" s="2"/>
      <c r="Q134" s="2" t="s">
        <v>1596</v>
      </c>
      <c r="R134" s="2" t="s">
        <v>1458</v>
      </c>
      <c r="S134" s="2" t="s">
        <v>1458</v>
      </c>
      <c r="T134" s="2" t="s">
        <v>1458</v>
      </c>
      <c r="U134" s="2" t="s">
        <v>1458</v>
      </c>
      <c r="V134" s="2" t="s">
        <v>1458</v>
      </c>
      <c r="W134" s="2" t="s">
        <v>1458</v>
      </c>
      <c r="X134" s="2">
        <v>1</v>
      </c>
      <c r="Y134" s="2">
        <v>2</v>
      </c>
      <c r="Z134" s="2" t="s">
        <v>1458</v>
      </c>
      <c r="AA134" s="2" t="s">
        <v>1458</v>
      </c>
      <c r="AB134" s="2" t="s">
        <v>1458</v>
      </c>
      <c r="AC134" s="2" t="s">
        <v>1458</v>
      </c>
      <c r="AE134" s="20"/>
      <c r="AF134" s="2"/>
      <c r="AG134" s="2" t="s">
        <v>2096</v>
      </c>
      <c r="AH134" s="2" t="s">
        <v>1458</v>
      </c>
      <c r="AI134" s="2">
        <v>1</v>
      </c>
      <c r="AJ134" s="2" t="s">
        <v>1458</v>
      </c>
      <c r="AK134" s="2">
        <v>1</v>
      </c>
      <c r="AL134" s="2" t="s">
        <v>1458</v>
      </c>
      <c r="AM134" s="2" t="s">
        <v>1458</v>
      </c>
      <c r="AN134" s="2" t="s">
        <v>1458</v>
      </c>
      <c r="AO134" s="2" t="s">
        <v>1458</v>
      </c>
      <c r="AP134" s="2" t="s">
        <v>1458</v>
      </c>
      <c r="AQ134" s="2" t="s">
        <v>1458</v>
      </c>
      <c r="AR134" s="2" t="s">
        <v>1458</v>
      </c>
      <c r="AS134" s="2" t="s">
        <v>1458</v>
      </c>
    </row>
    <row r="135" spans="1:45" ht="15.75" customHeight="1">
      <c r="A135" s="21" t="s">
        <v>2464</v>
      </c>
      <c r="B135" s="2" t="s">
        <v>1458</v>
      </c>
      <c r="C135" s="2" t="s">
        <v>1458</v>
      </c>
      <c r="D135" s="2" t="s">
        <v>1458</v>
      </c>
      <c r="E135" s="2" t="s">
        <v>1458</v>
      </c>
      <c r="F135" s="2" t="s">
        <v>1458</v>
      </c>
      <c r="G135" s="2" t="s">
        <v>1458</v>
      </c>
      <c r="H135" s="2" t="s">
        <v>1458</v>
      </c>
      <c r="I135" s="2" t="s">
        <v>1458</v>
      </c>
      <c r="J135" s="2" t="s">
        <v>1458</v>
      </c>
      <c r="K135" s="2">
        <v>1</v>
      </c>
      <c r="L135" s="2" t="s">
        <v>1458</v>
      </c>
      <c r="M135" s="2" t="s">
        <v>1458</v>
      </c>
      <c r="O135" s="20"/>
      <c r="P135" s="2"/>
      <c r="Q135" s="2" t="s">
        <v>2170</v>
      </c>
      <c r="R135" s="2" t="s">
        <v>1458</v>
      </c>
      <c r="S135" s="2" t="s">
        <v>1458</v>
      </c>
      <c r="T135" s="2" t="s">
        <v>1458</v>
      </c>
      <c r="U135" s="2" t="s">
        <v>1458</v>
      </c>
      <c r="V135" s="2" t="s">
        <v>1458</v>
      </c>
      <c r="W135" s="2" t="s">
        <v>1458</v>
      </c>
      <c r="X135" s="2">
        <v>1</v>
      </c>
      <c r="Y135" s="2" t="s">
        <v>1458</v>
      </c>
      <c r="Z135" s="2" t="s">
        <v>1458</v>
      </c>
      <c r="AA135" s="2" t="s">
        <v>1458</v>
      </c>
      <c r="AB135" s="2" t="s">
        <v>1458</v>
      </c>
      <c r="AC135" s="2">
        <v>1</v>
      </c>
      <c r="AE135" s="20"/>
      <c r="AF135" s="2"/>
      <c r="AG135" s="2" t="s">
        <v>2097</v>
      </c>
      <c r="AH135" s="2" t="s">
        <v>1458</v>
      </c>
      <c r="AI135" s="2" t="s">
        <v>1458</v>
      </c>
      <c r="AJ135" s="2" t="s">
        <v>1458</v>
      </c>
      <c r="AK135" s="2">
        <v>3</v>
      </c>
      <c r="AL135" s="2" t="s">
        <v>1458</v>
      </c>
      <c r="AM135" s="2">
        <v>1</v>
      </c>
      <c r="AN135" s="2">
        <v>1</v>
      </c>
      <c r="AO135" s="2" t="s">
        <v>1458</v>
      </c>
      <c r="AP135" s="2" t="s">
        <v>1458</v>
      </c>
      <c r="AQ135" s="2" t="s">
        <v>1458</v>
      </c>
      <c r="AR135" s="2" t="s">
        <v>1458</v>
      </c>
      <c r="AS135" s="2" t="s">
        <v>1458</v>
      </c>
    </row>
    <row r="136" spans="1:45" ht="15.75" customHeight="1">
      <c r="A136" s="21" t="s">
        <v>2465</v>
      </c>
      <c r="B136" s="2" t="s">
        <v>1458</v>
      </c>
      <c r="C136" s="2" t="s">
        <v>1458</v>
      </c>
      <c r="D136" s="2" t="s">
        <v>1458</v>
      </c>
      <c r="E136" s="2">
        <v>1</v>
      </c>
      <c r="F136" s="2" t="s">
        <v>1458</v>
      </c>
      <c r="G136" s="2" t="s">
        <v>1458</v>
      </c>
      <c r="H136" s="2" t="s">
        <v>1458</v>
      </c>
      <c r="I136" s="2" t="s">
        <v>1458</v>
      </c>
      <c r="J136" s="2" t="s">
        <v>1458</v>
      </c>
      <c r="K136" s="2" t="s">
        <v>1458</v>
      </c>
      <c r="L136" s="2" t="s">
        <v>1458</v>
      </c>
      <c r="M136" s="2" t="s">
        <v>1458</v>
      </c>
      <c r="O136" s="20"/>
      <c r="P136" s="2"/>
      <c r="Q136" s="2" t="s">
        <v>2173</v>
      </c>
      <c r="R136" s="2" t="s">
        <v>1458</v>
      </c>
      <c r="S136" s="2" t="s">
        <v>1458</v>
      </c>
      <c r="T136" s="2" t="s">
        <v>1458</v>
      </c>
      <c r="U136" s="2" t="s">
        <v>1458</v>
      </c>
      <c r="V136" s="2" t="s">
        <v>1458</v>
      </c>
      <c r="W136" s="2">
        <v>1</v>
      </c>
      <c r="X136" s="2" t="s">
        <v>1458</v>
      </c>
      <c r="Y136" s="2" t="s">
        <v>1458</v>
      </c>
      <c r="Z136" s="2" t="s">
        <v>1458</v>
      </c>
      <c r="AA136" s="2" t="s">
        <v>1458</v>
      </c>
      <c r="AB136" s="2" t="s">
        <v>1458</v>
      </c>
      <c r="AC136" s="2" t="s">
        <v>1458</v>
      </c>
      <c r="AE136" s="20"/>
      <c r="AF136" s="2"/>
      <c r="AG136" s="2" t="s">
        <v>1577</v>
      </c>
      <c r="AH136" s="2" t="s">
        <v>1458</v>
      </c>
      <c r="AI136" s="2" t="s">
        <v>1458</v>
      </c>
      <c r="AJ136" s="2" t="s">
        <v>1458</v>
      </c>
      <c r="AK136" s="2" t="s">
        <v>1458</v>
      </c>
      <c r="AL136" s="2" t="s">
        <v>1458</v>
      </c>
      <c r="AM136" s="2">
        <v>1</v>
      </c>
      <c r="AN136" s="2">
        <v>1</v>
      </c>
      <c r="AO136" s="2" t="s">
        <v>1458</v>
      </c>
      <c r="AP136" s="2" t="s">
        <v>1458</v>
      </c>
      <c r="AQ136" s="2" t="s">
        <v>1458</v>
      </c>
      <c r="AR136" s="2" t="s">
        <v>1458</v>
      </c>
      <c r="AS136" s="2" t="s">
        <v>1458</v>
      </c>
    </row>
    <row r="137" spans="1:45" ht="15.75" customHeight="1">
      <c r="A137" s="21" t="s">
        <v>2466</v>
      </c>
      <c r="B137" s="2" t="s">
        <v>1458</v>
      </c>
      <c r="C137" s="2" t="s">
        <v>1458</v>
      </c>
      <c r="D137" s="2" t="s">
        <v>1458</v>
      </c>
      <c r="E137" s="2" t="s">
        <v>1458</v>
      </c>
      <c r="F137" s="2">
        <v>1</v>
      </c>
      <c r="G137" s="2">
        <v>1</v>
      </c>
      <c r="H137" s="2" t="s">
        <v>1458</v>
      </c>
      <c r="I137" s="2" t="s">
        <v>1458</v>
      </c>
      <c r="J137" s="2" t="s">
        <v>1458</v>
      </c>
      <c r="K137" s="2" t="s">
        <v>1458</v>
      </c>
      <c r="L137" s="2" t="s">
        <v>1458</v>
      </c>
      <c r="M137" s="2" t="s">
        <v>1458</v>
      </c>
      <c r="O137" s="20"/>
      <c r="P137" s="2"/>
      <c r="Q137" s="2" t="s">
        <v>2177</v>
      </c>
      <c r="R137" s="2" t="s">
        <v>1458</v>
      </c>
      <c r="S137" s="2" t="s">
        <v>1458</v>
      </c>
      <c r="T137" s="2" t="s">
        <v>1458</v>
      </c>
      <c r="U137" s="2" t="s">
        <v>1458</v>
      </c>
      <c r="V137" s="2" t="s">
        <v>1458</v>
      </c>
      <c r="W137" s="2">
        <v>1</v>
      </c>
      <c r="X137" s="2" t="s">
        <v>1458</v>
      </c>
      <c r="Y137" s="2" t="s">
        <v>1458</v>
      </c>
      <c r="Z137" s="2" t="s">
        <v>1458</v>
      </c>
      <c r="AA137" s="2" t="s">
        <v>1458</v>
      </c>
      <c r="AB137" s="2" t="s">
        <v>1458</v>
      </c>
      <c r="AC137" s="2" t="s">
        <v>1458</v>
      </c>
      <c r="AE137" s="20"/>
      <c r="AF137" s="2"/>
      <c r="AG137" s="2" t="s">
        <v>1578</v>
      </c>
      <c r="AH137" s="2" t="s">
        <v>1458</v>
      </c>
      <c r="AI137" s="2" t="s">
        <v>1458</v>
      </c>
      <c r="AJ137" s="2" t="s">
        <v>1458</v>
      </c>
      <c r="AK137" s="2" t="s">
        <v>1458</v>
      </c>
      <c r="AL137" s="2" t="s">
        <v>1458</v>
      </c>
      <c r="AM137" s="2">
        <v>1</v>
      </c>
      <c r="AN137" s="2" t="s">
        <v>1458</v>
      </c>
      <c r="AO137" s="2">
        <v>1</v>
      </c>
      <c r="AP137" s="2" t="s">
        <v>1458</v>
      </c>
      <c r="AQ137" s="2">
        <v>1</v>
      </c>
      <c r="AR137" s="2" t="s">
        <v>1458</v>
      </c>
      <c r="AS137" s="2" t="s">
        <v>1458</v>
      </c>
    </row>
    <row r="138" spans="1:45" ht="15.75" customHeight="1">
      <c r="A138" s="21" t="s">
        <v>2467</v>
      </c>
      <c r="B138" s="2" t="s">
        <v>1458</v>
      </c>
      <c r="C138" s="2" t="s">
        <v>1458</v>
      </c>
      <c r="D138" s="2" t="s">
        <v>1458</v>
      </c>
      <c r="E138" s="2" t="s">
        <v>1458</v>
      </c>
      <c r="F138" s="2">
        <v>1</v>
      </c>
      <c r="G138" s="2" t="s">
        <v>1458</v>
      </c>
      <c r="H138" s="2" t="s">
        <v>1458</v>
      </c>
      <c r="I138" s="2">
        <v>1</v>
      </c>
      <c r="J138" s="2" t="s">
        <v>1458</v>
      </c>
      <c r="K138" s="2" t="s">
        <v>1458</v>
      </c>
      <c r="L138" s="2" t="s">
        <v>1458</v>
      </c>
      <c r="M138" s="2">
        <v>1</v>
      </c>
      <c r="O138" s="20"/>
      <c r="P138" s="2"/>
      <c r="Q138" s="2" t="s">
        <v>1597</v>
      </c>
      <c r="R138" s="2" t="s">
        <v>1458</v>
      </c>
      <c r="S138" s="2" t="s">
        <v>1458</v>
      </c>
      <c r="T138" s="2">
        <v>1</v>
      </c>
      <c r="U138" s="2">
        <v>1</v>
      </c>
      <c r="V138" s="2">
        <v>2</v>
      </c>
      <c r="W138" s="2" t="s">
        <v>1458</v>
      </c>
      <c r="X138" s="2" t="s">
        <v>1458</v>
      </c>
      <c r="Y138" s="2" t="s">
        <v>1458</v>
      </c>
      <c r="Z138" s="2" t="s">
        <v>1458</v>
      </c>
      <c r="AA138" s="2" t="s">
        <v>1458</v>
      </c>
      <c r="AB138" s="2" t="s">
        <v>1458</v>
      </c>
      <c r="AC138" s="2" t="s">
        <v>1458</v>
      </c>
      <c r="AE138" s="20"/>
      <c r="AF138" s="2"/>
      <c r="AG138" s="2" t="s">
        <v>2102</v>
      </c>
      <c r="AH138" s="2" t="s">
        <v>1458</v>
      </c>
      <c r="AI138" s="2" t="s">
        <v>1458</v>
      </c>
      <c r="AJ138" s="2" t="s">
        <v>1458</v>
      </c>
      <c r="AK138" s="2">
        <v>1</v>
      </c>
      <c r="AL138" s="2" t="s">
        <v>1458</v>
      </c>
      <c r="AM138" s="2" t="s">
        <v>1458</v>
      </c>
      <c r="AN138" s="2" t="s">
        <v>1458</v>
      </c>
      <c r="AO138" s="2">
        <v>1</v>
      </c>
      <c r="AP138" s="2" t="s">
        <v>1458</v>
      </c>
      <c r="AQ138" s="2">
        <v>1</v>
      </c>
      <c r="AR138" s="2" t="s">
        <v>1458</v>
      </c>
      <c r="AS138" s="2" t="s">
        <v>1458</v>
      </c>
    </row>
    <row r="139" spans="1:45" ht="15.75" customHeight="1">
      <c r="A139" s="21" t="s">
        <v>2468</v>
      </c>
      <c r="B139" s="2" t="s">
        <v>1458</v>
      </c>
      <c r="C139" s="2" t="s">
        <v>1458</v>
      </c>
      <c r="D139" s="2" t="s">
        <v>1458</v>
      </c>
      <c r="E139" s="2" t="s">
        <v>1458</v>
      </c>
      <c r="F139" s="2" t="s">
        <v>1458</v>
      </c>
      <c r="G139" s="2" t="s">
        <v>1458</v>
      </c>
      <c r="H139" s="2" t="s">
        <v>1458</v>
      </c>
      <c r="I139" s="2" t="s">
        <v>1458</v>
      </c>
      <c r="J139" s="2" t="s">
        <v>1458</v>
      </c>
      <c r="K139" s="2" t="s">
        <v>1458</v>
      </c>
      <c r="L139" s="2" t="s">
        <v>1458</v>
      </c>
      <c r="M139" s="2">
        <v>1</v>
      </c>
      <c r="O139" s="20"/>
      <c r="P139" s="2"/>
      <c r="Q139" s="2" t="s">
        <v>1600</v>
      </c>
      <c r="R139" s="2" t="s">
        <v>1458</v>
      </c>
      <c r="S139" s="2">
        <v>1</v>
      </c>
      <c r="T139" s="2" t="s">
        <v>1458</v>
      </c>
      <c r="U139" s="2" t="s">
        <v>1458</v>
      </c>
      <c r="V139" s="2">
        <v>2</v>
      </c>
      <c r="W139" s="2" t="s">
        <v>1458</v>
      </c>
      <c r="X139" s="2" t="s">
        <v>1458</v>
      </c>
      <c r="Y139" s="2">
        <v>1</v>
      </c>
      <c r="Z139" s="2" t="s">
        <v>1458</v>
      </c>
      <c r="AA139" s="2" t="s">
        <v>1458</v>
      </c>
      <c r="AB139" s="2">
        <v>1</v>
      </c>
      <c r="AC139" s="2">
        <v>1</v>
      </c>
      <c r="AE139" s="20"/>
      <c r="AF139" s="2"/>
      <c r="AG139" s="2" t="s">
        <v>1581</v>
      </c>
      <c r="AH139" s="2">
        <v>1</v>
      </c>
      <c r="AI139" s="2" t="s">
        <v>1458</v>
      </c>
      <c r="AJ139" s="2" t="s">
        <v>1458</v>
      </c>
      <c r="AK139" s="2" t="s">
        <v>1458</v>
      </c>
      <c r="AL139" s="2" t="s">
        <v>1458</v>
      </c>
      <c r="AM139" s="2">
        <v>1</v>
      </c>
      <c r="AN139" s="2" t="s">
        <v>1458</v>
      </c>
      <c r="AO139" s="2" t="s">
        <v>1458</v>
      </c>
      <c r="AP139" s="2">
        <v>1</v>
      </c>
      <c r="AQ139" s="2" t="s">
        <v>1458</v>
      </c>
      <c r="AR139" s="2" t="s">
        <v>1458</v>
      </c>
      <c r="AS139" s="2" t="s">
        <v>1458</v>
      </c>
    </row>
    <row r="140" spans="1:45" ht="15.75" customHeight="1">
      <c r="A140" s="21" t="s">
        <v>2469</v>
      </c>
      <c r="B140" s="2" t="s">
        <v>1458</v>
      </c>
      <c r="C140" s="2" t="s">
        <v>1458</v>
      </c>
      <c r="D140" s="2" t="s">
        <v>1458</v>
      </c>
      <c r="E140" s="2" t="s">
        <v>1458</v>
      </c>
      <c r="F140" s="2" t="s">
        <v>1458</v>
      </c>
      <c r="G140" s="2" t="s">
        <v>1458</v>
      </c>
      <c r="H140" s="2">
        <v>1</v>
      </c>
      <c r="I140" s="2" t="s">
        <v>1458</v>
      </c>
      <c r="J140" s="2" t="s">
        <v>1458</v>
      </c>
      <c r="K140" s="2" t="s">
        <v>1458</v>
      </c>
      <c r="L140" s="2" t="s">
        <v>1458</v>
      </c>
      <c r="M140" s="2" t="s">
        <v>1458</v>
      </c>
      <c r="O140" s="20"/>
      <c r="P140" s="2"/>
      <c r="Q140" s="2" t="s">
        <v>1601</v>
      </c>
      <c r="R140" s="2" t="s">
        <v>1458</v>
      </c>
      <c r="S140" s="2" t="s">
        <v>1458</v>
      </c>
      <c r="T140" s="2" t="s">
        <v>1458</v>
      </c>
      <c r="U140" s="2" t="s">
        <v>1458</v>
      </c>
      <c r="V140" s="2">
        <v>1</v>
      </c>
      <c r="W140" s="2" t="s">
        <v>1458</v>
      </c>
      <c r="X140" s="2">
        <v>1</v>
      </c>
      <c r="Y140" s="2" t="s">
        <v>1458</v>
      </c>
      <c r="Z140" s="2" t="s">
        <v>1458</v>
      </c>
      <c r="AA140" s="2">
        <v>1</v>
      </c>
      <c r="AB140" s="2">
        <v>1</v>
      </c>
      <c r="AC140" s="2" t="s">
        <v>1458</v>
      </c>
      <c r="AE140" s="20"/>
      <c r="AF140" s="2"/>
      <c r="AG140" s="2" t="s">
        <v>1583</v>
      </c>
      <c r="AH140" s="2" t="s">
        <v>1458</v>
      </c>
      <c r="AI140" s="2" t="s">
        <v>1458</v>
      </c>
      <c r="AJ140" s="2" t="s">
        <v>1458</v>
      </c>
      <c r="AK140" s="2">
        <v>1</v>
      </c>
      <c r="AL140" s="2" t="s">
        <v>1458</v>
      </c>
      <c r="AM140" s="2">
        <v>1</v>
      </c>
      <c r="AN140" s="2">
        <v>1</v>
      </c>
      <c r="AO140" s="2" t="s">
        <v>1458</v>
      </c>
      <c r="AP140" s="2" t="s">
        <v>1458</v>
      </c>
      <c r="AQ140" s="2" t="s">
        <v>1458</v>
      </c>
      <c r="AR140" s="2" t="s">
        <v>1458</v>
      </c>
      <c r="AS140" s="2">
        <v>1</v>
      </c>
    </row>
    <row r="141" spans="1:45" ht="15.75" customHeight="1">
      <c r="A141" s="21" t="s">
        <v>2470</v>
      </c>
      <c r="B141" s="2">
        <v>1</v>
      </c>
      <c r="C141" s="2">
        <v>1</v>
      </c>
      <c r="D141" s="2">
        <v>1</v>
      </c>
      <c r="E141" s="2" t="s">
        <v>1458</v>
      </c>
      <c r="F141" s="2" t="s">
        <v>1458</v>
      </c>
      <c r="G141" s="2" t="s">
        <v>1458</v>
      </c>
      <c r="H141" s="2" t="s">
        <v>1458</v>
      </c>
      <c r="I141" s="2">
        <v>2</v>
      </c>
      <c r="J141" s="2">
        <v>2</v>
      </c>
      <c r="K141" s="2">
        <v>3</v>
      </c>
      <c r="L141" s="2">
        <v>2</v>
      </c>
      <c r="M141" s="2" t="s">
        <v>1458</v>
      </c>
      <c r="O141" s="20"/>
      <c r="P141" s="2"/>
      <c r="Q141" s="2" t="s">
        <v>1603</v>
      </c>
      <c r="R141" s="2" t="s">
        <v>1458</v>
      </c>
      <c r="S141" s="2" t="s">
        <v>1458</v>
      </c>
      <c r="T141" s="2" t="s">
        <v>1458</v>
      </c>
      <c r="U141" s="2">
        <v>1</v>
      </c>
      <c r="V141" s="2">
        <v>4</v>
      </c>
      <c r="W141" s="2" t="s">
        <v>1458</v>
      </c>
      <c r="X141" s="2" t="s">
        <v>1458</v>
      </c>
      <c r="Y141" s="2">
        <v>1</v>
      </c>
      <c r="Z141" s="2">
        <v>5</v>
      </c>
      <c r="AA141" s="2">
        <v>13</v>
      </c>
      <c r="AB141" s="2">
        <v>5</v>
      </c>
      <c r="AC141" s="2">
        <v>4</v>
      </c>
      <c r="AE141" s="20"/>
      <c r="AF141" s="2"/>
      <c r="AG141" s="2" t="s">
        <v>2110</v>
      </c>
      <c r="AH141" s="2" t="s">
        <v>1458</v>
      </c>
      <c r="AI141" s="2" t="s">
        <v>1458</v>
      </c>
      <c r="AJ141" s="2" t="s">
        <v>1458</v>
      </c>
      <c r="AK141" s="2" t="s">
        <v>1458</v>
      </c>
      <c r="AL141" s="2" t="s">
        <v>1458</v>
      </c>
      <c r="AM141" s="2" t="s">
        <v>1458</v>
      </c>
      <c r="AN141" s="2" t="s">
        <v>1458</v>
      </c>
      <c r="AO141" s="2" t="s">
        <v>1458</v>
      </c>
      <c r="AP141" s="2">
        <v>1</v>
      </c>
      <c r="AQ141" s="2" t="s">
        <v>1458</v>
      </c>
      <c r="AR141" s="2" t="s">
        <v>1458</v>
      </c>
      <c r="AS141" s="2" t="s">
        <v>1458</v>
      </c>
    </row>
    <row r="142" spans="1:45" ht="15.75" customHeight="1">
      <c r="A142" s="21" t="s">
        <v>2471</v>
      </c>
      <c r="B142" s="2" t="s">
        <v>1458</v>
      </c>
      <c r="C142" s="2" t="s">
        <v>1458</v>
      </c>
      <c r="D142" s="2" t="s">
        <v>1458</v>
      </c>
      <c r="E142" s="2" t="s">
        <v>1458</v>
      </c>
      <c r="F142" s="2" t="s">
        <v>1458</v>
      </c>
      <c r="G142" s="2" t="s">
        <v>1458</v>
      </c>
      <c r="H142" s="2">
        <v>1</v>
      </c>
      <c r="I142" s="2" t="s">
        <v>1458</v>
      </c>
      <c r="J142" s="2" t="s">
        <v>1458</v>
      </c>
      <c r="K142" s="2" t="s">
        <v>1458</v>
      </c>
      <c r="L142" s="2" t="s">
        <v>1458</v>
      </c>
      <c r="M142" s="2" t="s">
        <v>1458</v>
      </c>
      <c r="O142" s="20"/>
      <c r="P142" s="2"/>
      <c r="Q142" s="2" t="s">
        <v>1604</v>
      </c>
      <c r="R142" s="2" t="s">
        <v>1458</v>
      </c>
      <c r="S142" s="2" t="s">
        <v>1458</v>
      </c>
      <c r="T142" s="2" t="s">
        <v>1458</v>
      </c>
      <c r="U142" s="2" t="s">
        <v>1458</v>
      </c>
      <c r="V142" s="2">
        <v>3</v>
      </c>
      <c r="W142" s="2">
        <v>1</v>
      </c>
      <c r="X142" s="2" t="s">
        <v>1458</v>
      </c>
      <c r="Y142" s="2" t="s">
        <v>1458</v>
      </c>
      <c r="Z142" s="2" t="s">
        <v>1458</v>
      </c>
      <c r="AA142" s="2" t="s">
        <v>1458</v>
      </c>
      <c r="AB142" s="2" t="s">
        <v>1458</v>
      </c>
      <c r="AC142" s="2">
        <v>1</v>
      </c>
      <c r="AE142" s="20"/>
      <c r="AF142" s="2"/>
      <c r="AG142" s="2" t="s">
        <v>1584</v>
      </c>
      <c r="AH142" s="2">
        <v>2</v>
      </c>
      <c r="AI142" s="2">
        <v>2</v>
      </c>
      <c r="AJ142" s="2">
        <v>2</v>
      </c>
      <c r="AK142" s="2">
        <v>1</v>
      </c>
      <c r="AL142" s="2" t="s">
        <v>1458</v>
      </c>
      <c r="AM142" s="2">
        <v>3</v>
      </c>
      <c r="AN142" s="2">
        <v>1</v>
      </c>
      <c r="AO142" s="2">
        <v>1</v>
      </c>
      <c r="AP142" s="2">
        <v>2</v>
      </c>
      <c r="AQ142" s="2">
        <v>1</v>
      </c>
      <c r="AR142" s="2">
        <v>1</v>
      </c>
      <c r="AS142" s="2">
        <v>3</v>
      </c>
    </row>
    <row r="143" spans="1:45" ht="15.75" customHeight="1">
      <c r="A143" s="21" t="s">
        <v>2472</v>
      </c>
      <c r="B143" s="2">
        <v>1</v>
      </c>
      <c r="C143" s="2" t="s">
        <v>1458</v>
      </c>
      <c r="D143" s="2" t="s">
        <v>1458</v>
      </c>
      <c r="E143" s="2" t="s">
        <v>1458</v>
      </c>
      <c r="F143" s="2" t="s">
        <v>1458</v>
      </c>
      <c r="G143" s="2" t="s">
        <v>1458</v>
      </c>
      <c r="H143" s="2" t="s">
        <v>1458</v>
      </c>
      <c r="I143" s="2" t="s">
        <v>1458</v>
      </c>
      <c r="J143" s="2" t="s">
        <v>1458</v>
      </c>
      <c r="K143" s="2" t="s">
        <v>1458</v>
      </c>
      <c r="L143" s="2" t="s">
        <v>1458</v>
      </c>
      <c r="M143" s="2" t="s">
        <v>1458</v>
      </c>
      <c r="O143" s="20"/>
      <c r="P143" s="2"/>
      <c r="Q143" s="2" t="s">
        <v>1605</v>
      </c>
      <c r="R143" s="2">
        <v>1</v>
      </c>
      <c r="S143" s="2" t="s">
        <v>1458</v>
      </c>
      <c r="T143" s="2">
        <v>1</v>
      </c>
      <c r="U143" s="2">
        <v>1</v>
      </c>
      <c r="V143" s="2" t="s">
        <v>1458</v>
      </c>
      <c r="W143" s="2" t="s">
        <v>1458</v>
      </c>
      <c r="X143" s="2" t="s">
        <v>1458</v>
      </c>
      <c r="Y143" s="2" t="s">
        <v>1458</v>
      </c>
      <c r="Z143" s="2">
        <v>2</v>
      </c>
      <c r="AA143" s="2" t="s">
        <v>1458</v>
      </c>
      <c r="AB143" s="2" t="s">
        <v>1458</v>
      </c>
      <c r="AC143" s="2">
        <v>1</v>
      </c>
      <c r="AE143" s="20"/>
      <c r="AF143" s="2"/>
      <c r="AG143" s="2" t="s">
        <v>2113</v>
      </c>
      <c r="AH143" s="2" t="s">
        <v>1458</v>
      </c>
      <c r="AI143" s="2" t="s">
        <v>1458</v>
      </c>
      <c r="AJ143" s="2" t="s">
        <v>1458</v>
      </c>
      <c r="AK143" s="2" t="s">
        <v>1458</v>
      </c>
      <c r="AL143" s="2" t="s">
        <v>1458</v>
      </c>
      <c r="AM143" s="2" t="s">
        <v>1458</v>
      </c>
      <c r="AN143" s="2" t="s">
        <v>1458</v>
      </c>
      <c r="AO143" s="2">
        <v>1</v>
      </c>
      <c r="AP143" s="2" t="s">
        <v>1458</v>
      </c>
      <c r="AQ143" s="2" t="s">
        <v>1458</v>
      </c>
      <c r="AR143" s="2" t="s">
        <v>1458</v>
      </c>
      <c r="AS143" s="2" t="s">
        <v>1458</v>
      </c>
    </row>
    <row r="144" spans="1:45" ht="15.75" customHeight="1">
      <c r="A144" s="21" t="s">
        <v>2473</v>
      </c>
      <c r="B144" s="2" t="s">
        <v>1458</v>
      </c>
      <c r="C144" s="2">
        <v>1</v>
      </c>
      <c r="D144" s="2" t="s">
        <v>1458</v>
      </c>
      <c r="E144" s="2" t="s">
        <v>1458</v>
      </c>
      <c r="F144" s="2" t="s">
        <v>1458</v>
      </c>
      <c r="G144" s="2">
        <v>1</v>
      </c>
      <c r="H144" s="2" t="s">
        <v>1458</v>
      </c>
      <c r="I144" s="2" t="s">
        <v>1458</v>
      </c>
      <c r="J144" s="2" t="s">
        <v>1458</v>
      </c>
      <c r="K144" s="2" t="s">
        <v>1458</v>
      </c>
      <c r="L144" s="2" t="s">
        <v>1458</v>
      </c>
      <c r="M144" s="2" t="s">
        <v>1458</v>
      </c>
      <c r="O144" s="20"/>
      <c r="P144" s="2"/>
      <c r="Q144" s="2" t="s">
        <v>1606</v>
      </c>
      <c r="R144" s="2" t="s">
        <v>1458</v>
      </c>
      <c r="S144" s="2" t="s">
        <v>1458</v>
      </c>
      <c r="T144" s="2">
        <v>2</v>
      </c>
      <c r="U144" s="2" t="s">
        <v>1458</v>
      </c>
      <c r="V144" s="2" t="s">
        <v>1458</v>
      </c>
      <c r="W144" s="2" t="s">
        <v>1458</v>
      </c>
      <c r="X144" s="2" t="s">
        <v>1458</v>
      </c>
      <c r="Y144" s="2" t="s">
        <v>1458</v>
      </c>
      <c r="Z144" s="2" t="s">
        <v>1458</v>
      </c>
      <c r="AA144" s="2" t="s">
        <v>1458</v>
      </c>
      <c r="AB144" s="2" t="s">
        <v>1458</v>
      </c>
      <c r="AC144" s="2" t="s">
        <v>1458</v>
      </c>
      <c r="AE144" s="20"/>
      <c r="AF144" s="2"/>
      <c r="AG144" s="2" t="s">
        <v>1587</v>
      </c>
      <c r="AH144" s="2">
        <v>5</v>
      </c>
      <c r="AI144" s="2">
        <v>4</v>
      </c>
      <c r="AJ144" s="2">
        <v>6</v>
      </c>
      <c r="AK144" s="2">
        <v>2</v>
      </c>
      <c r="AL144" s="2">
        <v>2</v>
      </c>
      <c r="AM144" s="2">
        <v>1</v>
      </c>
      <c r="AN144" s="2">
        <v>5</v>
      </c>
      <c r="AO144" s="2" t="s">
        <v>1458</v>
      </c>
      <c r="AP144" s="2">
        <v>5</v>
      </c>
      <c r="AQ144" s="2">
        <v>1</v>
      </c>
      <c r="AR144" s="2">
        <v>2</v>
      </c>
      <c r="AS144" s="2">
        <v>5</v>
      </c>
    </row>
    <row r="145" spans="1:45" ht="15.75" customHeight="1">
      <c r="A145" s="21" t="s">
        <v>2474</v>
      </c>
      <c r="B145" s="2" t="s">
        <v>1458</v>
      </c>
      <c r="C145" s="2" t="s">
        <v>1458</v>
      </c>
      <c r="D145" s="2" t="s">
        <v>1458</v>
      </c>
      <c r="E145" s="2" t="s">
        <v>1458</v>
      </c>
      <c r="F145" s="2" t="s">
        <v>1458</v>
      </c>
      <c r="G145" s="2" t="s">
        <v>1458</v>
      </c>
      <c r="H145" s="2" t="s">
        <v>1458</v>
      </c>
      <c r="I145" s="2">
        <v>1</v>
      </c>
      <c r="J145" s="2" t="s">
        <v>1458</v>
      </c>
      <c r="K145" s="2" t="s">
        <v>1458</v>
      </c>
      <c r="L145" s="2" t="s">
        <v>1458</v>
      </c>
      <c r="M145" s="2" t="s">
        <v>1458</v>
      </c>
      <c r="O145" s="20"/>
      <c r="P145" s="2"/>
      <c r="Q145" s="2" t="s">
        <v>1608</v>
      </c>
      <c r="R145" s="2" t="s">
        <v>1458</v>
      </c>
      <c r="S145" s="2" t="s">
        <v>1458</v>
      </c>
      <c r="T145" s="2" t="s">
        <v>1458</v>
      </c>
      <c r="U145" s="2" t="s">
        <v>1458</v>
      </c>
      <c r="V145" s="2">
        <v>1</v>
      </c>
      <c r="W145" s="2">
        <v>1</v>
      </c>
      <c r="X145" s="2">
        <v>3</v>
      </c>
      <c r="Y145" s="2">
        <v>2</v>
      </c>
      <c r="Z145" s="2">
        <v>2</v>
      </c>
      <c r="AA145" s="2">
        <v>2</v>
      </c>
      <c r="AB145" s="2">
        <v>1</v>
      </c>
      <c r="AC145" s="2" t="s">
        <v>1458</v>
      </c>
      <c r="AE145" s="20"/>
      <c r="AF145" s="2"/>
      <c r="AG145" s="2" t="s">
        <v>2132</v>
      </c>
      <c r="AH145" s="2">
        <v>1</v>
      </c>
      <c r="AI145" s="2" t="s">
        <v>1458</v>
      </c>
      <c r="AJ145" s="2" t="s">
        <v>1458</v>
      </c>
      <c r="AK145" s="2" t="s">
        <v>1458</v>
      </c>
      <c r="AL145" s="2" t="s">
        <v>1458</v>
      </c>
      <c r="AM145" s="2" t="s">
        <v>1458</v>
      </c>
      <c r="AN145" s="2" t="s">
        <v>1458</v>
      </c>
      <c r="AO145" s="2" t="s">
        <v>1458</v>
      </c>
      <c r="AP145" s="2" t="s">
        <v>1458</v>
      </c>
      <c r="AQ145" s="2" t="s">
        <v>1458</v>
      </c>
      <c r="AR145" s="2" t="s">
        <v>1458</v>
      </c>
      <c r="AS145" s="2" t="s">
        <v>1458</v>
      </c>
    </row>
    <row r="146" spans="1:45" ht="15.75" customHeight="1">
      <c r="A146" s="21" t="s">
        <v>2475</v>
      </c>
      <c r="B146" s="2" t="s">
        <v>1458</v>
      </c>
      <c r="C146" s="2" t="s">
        <v>1458</v>
      </c>
      <c r="D146" s="2" t="s">
        <v>1458</v>
      </c>
      <c r="E146" s="2" t="s">
        <v>1458</v>
      </c>
      <c r="F146" s="2" t="s">
        <v>1458</v>
      </c>
      <c r="G146" s="2" t="s">
        <v>1458</v>
      </c>
      <c r="H146" s="2" t="s">
        <v>1458</v>
      </c>
      <c r="I146" s="2" t="s">
        <v>1458</v>
      </c>
      <c r="J146" s="2" t="s">
        <v>1458</v>
      </c>
      <c r="K146" s="2">
        <v>3</v>
      </c>
      <c r="L146" s="2" t="s">
        <v>1458</v>
      </c>
      <c r="M146" s="2">
        <v>2</v>
      </c>
      <c r="O146" s="20"/>
      <c r="P146" s="2"/>
      <c r="Q146" s="2" t="s">
        <v>1609</v>
      </c>
      <c r="R146" s="2">
        <v>1</v>
      </c>
      <c r="S146" s="2">
        <v>1</v>
      </c>
      <c r="T146" s="2">
        <v>2</v>
      </c>
      <c r="U146" s="2">
        <v>1</v>
      </c>
      <c r="V146" s="2" t="s">
        <v>1458</v>
      </c>
      <c r="W146" s="2" t="s">
        <v>1458</v>
      </c>
      <c r="X146" s="2">
        <v>2</v>
      </c>
      <c r="Y146" s="2" t="s">
        <v>1458</v>
      </c>
      <c r="Z146" s="2" t="s">
        <v>1458</v>
      </c>
      <c r="AA146" s="2" t="s">
        <v>1458</v>
      </c>
      <c r="AB146" s="2" t="s">
        <v>1458</v>
      </c>
      <c r="AC146" s="2" t="s">
        <v>1458</v>
      </c>
      <c r="AE146" s="20"/>
      <c r="AF146" s="2"/>
      <c r="AG146" s="2" t="s">
        <v>1588</v>
      </c>
      <c r="AH146" s="2" t="s">
        <v>1458</v>
      </c>
      <c r="AI146" s="2" t="s">
        <v>1458</v>
      </c>
      <c r="AJ146" s="2" t="s">
        <v>1458</v>
      </c>
      <c r="AK146" s="2">
        <v>1</v>
      </c>
      <c r="AL146" s="2" t="s">
        <v>1458</v>
      </c>
      <c r="AM146" s="2" t="s">
        <v>1458</v>
      </c>
      <c r="AN146" s="2" t="s">
        <v>1458</v>
      </c>
      <c r="AO146" s="2" t="s">
        <v>1458</v>
      </c>
      <c r="AP146" s="2" t="s">
        <v>1458</v>
      </c>
      <c r="AQ146" s="2">
        <v>1</v>
      </c>
      <c r="AR146" s="2">
        <v>1</v>
      </c>
      <c r="AS146" s="2" t="s">
        <v>1458</v>
      </c>
    </row>
    <row r="147" spans="1:45" ht="15.75" customHeight="1">
      <c r="A147" s="21" t="s">
        <v>2476</v>
      </c>
      <c r="B147" s="2" t="s">
        <v>1458</v>
      </c>
      <c r="C147" s="2">
        <v>1</v>
      </c>
      <c r="D147" s="2">
        <v>2</v>
      </c>
      <c r="E147" s="2" t="s">
        <v>1458</v>
      </c>
      <c r="F147" s="2">
        <v>1</v>
      </c>
      <c r="G147" s="2" t="s">
        <v>1458</v>
      </c>
      <c r="H147" s="2" t="s">
        <v>1458</v>
      </c>
      <c r="I147" s="2" t="s">
        <v>1458</v>
      </c>
      <c r="J147" s="2" t="s">
        <v>1458</v>
      </c>
      <c r="K147" s="2" t="s">
        <v>1458</v>
      </c>
      <c r="L147" s="2" t="s">
        <v>1458</v>
      </c>
      <c r="M147" s="2" t="s">
        <v>1458</v>
      </c>
      <c r="O147" s="20"/>
      <c r="P147" s="2"/>
      <c r="Q147" s="2" t="s">
        <v>1610</v>
      </c>
      <c r="R147" s="2" t="s">
        <v>1458</v>
      </c>
      <c r="S147" s="2" t="s">
        <v>1458</v>
      </c>
      <c r="T147" s="2" t="s">
        <v>1458</v>
      </c>
      <c r="U147" s="2" t="s">
        <v>1458</v>
      </c>
      <c r="V147" s="2" t="s">
        <v>1458</v>
      </c>
      <c r="W147" s="2" t="s">
        <v>1458</v>
      </c>
      <c r="X147" s="2" t="s">
        <v>1458</v>
      </c>
      <c r="Y147" s="2" t="s">
        <v>1458</v>
      </c>
      <c r="Z147" s="2">
        <v>1</v>
      </c>
      <c r="AA147" s="2" t="s">
        <v>1458</v>
      </c>
      <c r="AB147" s="2" t="s">
        <v>1458</v>
      </c>
      <c r="AC147" s="2" t="s">
        <v>1458</v>
      </c>
      <c r="AE147" s="20"/>
      <c r="AF147" s="2"/>
      <c r="AG147" s="2" t="s">
        <v>2138</v>
      </c>
      <c r="AH147" s="2" t="s">
        <v>1458</v>
      </c>
      <c r="AI147" s="2" t="s">
        <v>1458</v>
      </c>
      <c r="AJ147" s="2" t="s">
        <v>1458</v>
      </c>
      <c r="AK147" s="2" t="s">
        <v>1458</v>
      </c>
      <c r="AL147" s="2" t="s">
        <v>1458</v>
      </c>
      <c r="AM147" s="2" t="s">
        <v>1458</v>
      </c>
      <c r="AN147" s="2" t="s">
        <v>1458</v>
      </c>
      <c r="AO147" s="2" t="s">
        <v>1458</v>
      </c>
      <c r="AP147" s="2" t="s">
        <v>1458</v>
      </c>
      <c r="AQ147" s="2" t="s">
        <v>1458</v>
      </c>
      <c r="AR147" s="2">
        <v>1</v>
      </c>
      <c r="AS147" s="2" t="s">
        <v>1458</v>
      </c>
    </row>
    <row r="148" spans="1:45" ht="15.75" customHeight="1">
      <c r="A148" s="21" t="s">
        <v>2477</v>
      </c>
      <c r="B148" s="2">
        <v>2</v>
      </c>
      <c r="C148" s="2" t="s">
        <v>1458</v>
      </c>
      <c r="D148" s="2">
        <v>1</v>
      </c>
      <c r="E148" s="2">
        <v>3</v>
      </c>
      <c r="F148" s="2">
        <v>2</v>
      </c>
      <c r="G148" s="2">
        <v>1</v>
      </c>
      <c r="H148" s="2">
        <v>1</v>
      </c>
      <c r="I148" s="2">
        <v>1</v>
      </c>
      <c r="J148" s="2" t="s">
        <v>1458</v>
      </c>
      <c r="K148" s="2">
        <v>3</v>
      </c>
      <c r="L148" s="2">
        <v>1</v>
      </c>
      <c r="M148" s="2" t="s">
        <v>1458</v>
      </c>
      <c r="O148" s="20"/>
      <c r="P148" s="2"/>
      <c r="Q148" s="2" t="s">
        <v>1612</v>
      </c>
      <c r="R148" s="2" t="s">
        <v>1458</v>
      </c>
      <c r="S148" s="2" t="s">
        <v>1458</v>
      </c>
      <c r="T148" s="2" t="s">
        <v>1458</v>
      </c>
      <c r="U148" s="2" t="s">
        <v>1458</v>
      </c>
      <c r="V148" s="2" t="s">
        <v>1458</v>
      </c>
      <c r="W148" s="2" t="s">
        <v>1458</v>
      </c>
      <c r="X148" s="2">
        <v>2</v>
      </c>
      <c r="Y148" s="2" t="s">
        <v>1458</v>
      </c>
      <c r="Z148" s="2">
        <v>1</v>
      </c>
      <c r="AA148" s="2" t="s">
        <v>1458</v>
      </c>
      <c r="AB148" s="2" t="s">
        <v>1458</v>
      </c>
      <c r="AC148" s="2" t="s">
        <v>1458</v>
      </c>
      <c r="AE148" s="20"/>
      <c r="AF148" s="2"/>
      <c r="AG148" s="2" t="s">
        <v>2140</v>
      </c>
      <c r="AH148" s="2" t="s">
        <v>1458</v>
      </c>
      <c r="AI148" s="2" t="s">
        <v>1458</v>
      </c>
      <c r="AJ148" s="2" t="s">
        <v>1458</v>
      </c>
      <c r="AK148" s="2" t="s">
        <v>1458</v>
      </c>
      <c r="AL148" s="2" t="s">
        <v>1458</v>
      </c>
      <c r="AM148" s="2" t="s">
        <v>1458</v>
      </c>
      <c r="AN148" s="2" t="s">
        <v>1458</v>
      </c>
      <c r="AO148" s="2" t="s">
        <v>1458</v>
      </c>
      <c r="AP148" s="2" t="s">
        <v>1458</v>
      </c>
      <c r="AQ148" s="2" t="s">
        <v>1458</v>
      </c>
      <c r="AR148" s="2" t="s">
        <v>1458</v>
      </c>
      <c r="AS148" s="2">
        <v>1</v>
      </c>
    </row>
    <row r="149" spans="1:45" ht="15.75" customHeight="1">
      <c r="A149" s="21" t="s">
        <v>2478</v>
      </c>
      <c r="B149" s="2">
        <v>1</v>
      </c>
      <c r="C149" s="2" t="s">
        <v>1458</v>
      </c>
      <c r="D149" s="2" t="s">
        <v>1458</v>
      </c>
      <c r="E149" s="2" t="s">
        <v>1458</v>
      </c>
      <c r="F149" s="2" t="s">
        <v>1458</v>
      </c>
      <c r="G149" s="2" t="s">
        <v>1458</v>
      </c>
      <c r="H149" s="2" t="s">
        <v>1458</v>
      </c>
      <c r="I149" s="2" t="s">
        <v>1458</v>
      </c>
      <c r="J149" s="2" t="s">
        <v>1458</v>
      </c>
      <c r="K149" s="2" t="s">
        <v>1458</v>
      </c>
      <c r="L149" s="2" t="s">
        <v>1458</v>
      </c>
      <c r="M149" s="2" t="s">
        <v>1458</v>
      </c>
      <c r="O149" s="20"/>
      <c r="P149" s="2"/>
      <c r="Q149" s="2" t="s">
        <v>1613</v>
      </c>
      <c r="R149" s="2">
        <v>1</v>
      </c>
      <c r="S149" s="2" t="s">
        <v>1458</v>
      </c>
      <c r="T149" s="2" t="s">
        <v>1458</v>
      </c>
      <c r="U149" s="2" t="s">
        <v>1458</v>
      </c>
      <c r="V149" s="2" t="s">
        <v>1458</v>
      </c>
      <c r="W149" s="2" t="s">
        <v>1458</v>
      </c>
      <c r="X149" s="2" t="s">
        <v>1458</v>
      </c>
      <c r="Y149" s="2" t="s">
        <v>1458</v>
      </c>
      <c r="Z149" s="2" t="s">
        <v>1458</v>
      </c>
      <c r="AA149" s="2" t="s">
        <v>1458</v>
      </c>
      <c r="AB149" s="2" t="s">
        <v>1458</v>
      </c>
      <c r="AC149" s="2" t="s">
        <v>1458</v>
      </c>
      <c r="AE149" s="20"/>
      <c r="AF149" s="2"/>
      <c r="AG149" s="2" t="s">
        <v>2145</v>
      </c>
      <c r="AH149" s="2" t="s">
        <v>1458</v>
      </c>
      <c r="AI149" s="2" t="s">
        <v>1458</v>
      </c>
      <c r="AJ149" s="2" t="s">
        <v>1458</v>
      </c>
      <c r="AK149" s="2" t="s">
        <v>1458</v>
      </c>
      <c r="AL149" s="2" t="s">
        <v>1458</v>
      </c>
      <c r="AM149" s="2" t="s">
        <v>1458</v>
      </c>
      <c r="AN149" s="2" t="s">
        <v>1458</v>
      </c>
      <c r="AO149" s="2" t="s">
        <v>1458</v>
      </c>
      <c r="AP149" s="2" t="s">
        <v>1458</v>
      </c>
      <c r="AQ149" s="2">
        <v>1</v>
      </c>
      <c r="AR149" s="2" t="s">
        <v>1458</v>
      </c>
      <c r="AS149" s="2" t="s">
        <v>1458</v>
      </c>
    </row>
    <row r="150" spans="1:45" ht="15.75" customHeight="1">
      <c r="A150" s="21" t="s">
        <v>2479</v>
      </c>
      <c r="B150" s="2" t="s">
        <v>1458</v>
      </c>
      <c r="C150" s="2">
        <v>1</v>
      </c>
      <c r="D150" s="2" t="s">
        <v>1458</v>
      </c>
      <c r="E150" s="2" t="s">
        <v>1458</v>
      </c>
      <c r="F150" s="2" t="s">
        <v>1458</v>
      </c>
      <c r="G150" s="2" t="s">
        <v>1458</v>
      </c>
      <c r="H150" s="2" t="s">
        <v>1458</v>
      </c>
      <c r="I150" s="2" t="s">
        <v>1458</v>
      </c>
      <c r="J150" s="2" t="s">
        <v>1458</v>
      </c>
      <c r="K150" s="2" t="s">
        <v>1458</v>
      </c>
      <c r="L150" s="2" t="s">
        <v>1458</v>
      </c>
      <c r="M150" s="2" t="s">
        <v>1458</v>
      </c>
      <c r="O150" s="20"/>
      <c r="P150" s="2"/>
      <c r="Q150" s="2" t="s">
        <v>1614</v>
      </c>
      <c r="R150" s="2">
        <v>1</v>
      </c>
      <c r="S150" s="2" t="s">
        <v>1458</v>
      </c>
      <c r="T150" s="2" t="s">
        <v>1458</v>
      </c>
      <c r="U150" s="2" t="s">
        <v>1458</v>
      </c>
      <c r="V150" s="2" t="s">
        <v>1458</v>
      </c>
      <c r="W150" s="2" t="s">
        <v>1458</v>
      </c>
      <c r="X150" s="2" t="s">
        <v>1458</v>
      </c>
      <c r="Y150" s="2" t="s">
        <v>1458</v>
      </c>
      <c r="Z150" s="2" t="s">
        <v>1458</v>
      </c>
      <c r="AA150" s="2">
        <v>1</v>
      </c>
      <c r="AB150" s="2" t="s">
        <v>1458</v>
      </c>
      <c r="AC150" s="2" t="s">
        <v>1458</v>
      </c>
      <c r="AE150" s="20"/>
      <c r="AF150" s="2"/>
      <c r="AG150" s="2" t="s">
        <v>2152</v>
      </c>
      <c r="AH150" s="2" t="s">
        <v>1458</v>
      </c>
      <c r="AI150" s="2" t="s">
        <v>1458</v>
      </c>
      <c r="AJ150" s="2" t="s">
        <v>1458</v>
      </c>
      <c r="AK150" s="2">
        <v>1</v>
      </c>
      <c r="AL150" s="2" t="s">
        <v>1458</v>
      </c>
      <c r="AM150" s="2" t="s">
        <v>1458</v>
      </c>
      <c r="AN150" s="2" t="s">
        <v>1458</v>
      </c>
      <c r="AO150" s="2" t="s">
        <v>1458</v>
      </c>
      <c r="AP150" s="2" t="s">
        <v>1458</v>
      </c>
      <c r="AQ150" s="2" t="s">
        <v>1458</v>
      </c>
      <c r="AR150" s="2" t="s">
        <v>1458</v>
      </c>
      <c r="AS150" s="2" t="s">
        <v>1458</v>
      </c>
    </row>
    <row r="151" spans="1:45" ht="15.75" customHeight="1">
      <c r="A151" s="21" t="s">
        <v>2480</v>
      </c>
      <c r="B151" s="2">
        <v>2</v>
      </c>
      <c r="C151" s="2" t="s">
        <v>1458</v>
      </c>
      <c r="D151" s="2">
        <v>1</v>
      </c>
      <c r="E151" s="2">
        <v>1</v>
      </c>
      <c r="F151" s="2" t="s">
        <v>1458</v>
      </c>
      <c r="G151" s="2" t="s">
        <v>1458</v>
      </c>
      <c r="H151" s="2">
        <v>1</v>
      </c>
      <c r="I151" s="2" t="s">
        <v>1458</v>
      </c>
      <c r="J151" s="2">
        <v>1</v>
      </c>
      <c r="K151" s="2" t="s">
        <v>1458</v>
      </c>
      <c r="L151" s="2">
        <v>2</v>
      </c>
      <c r="M151" s="2">
        <v>1</v>
      </c>
      <c r="O151" s="20"/>
      <c r="P151" s="2"/>
      <c r="Q151" s="2" t="s">
        <v>1615</v>
      </c>
      <c r="R151" s="2">
        <v>1</v>
      </c>
      <c r="S151" s="2">
        <v>1</v>
      </c>
      <c r="T151" s="2">
        <v>1</v>
      </c>
      <c r="U151" s="2">
        <v>1</v>
      </c>
      <c r="V151" s="2">
        <v>1</v>
      </c>
      <c r="W151" s="2" t="s">
        <v>1458</v>
      </c>
      <c r="X151" s="2" t="s">
        <v>1458</v>
      </c>
      <c r="Y151" s="2" t="s">
        <v>1458</v>
      </c>
      <c r="Z151" s="2" t="s">
        <v>1458</v>
      </c>
      <c r="AA151" s="2" t="s">
        <v>1458</v>
      </c>
      <c r="AB151" s="2" t="s">
        <v>1458</v>
      </c>
      <c r="AC151" s="2" t="s">
        <v>1458</v>
      </c>
      <c r="AE151" s="20"/>
      <c r="AF151" s="2"/>
      <c r="AG151" s="2" t="s">
        <v>2154</v>
      </c>
      <c r="AH151" s="2" t="s">
        <v>1458</v>
      </c>
      <c r="AI151" s="2" t="s">
        <v>1458</v>
      </c>
      <c r="AJ151" s="2" t="s">
        <v>1458</v>
      </c>
      <c r="AK151" s="2" t="s">
        <v>1458</v>
      </c>
      <c r="AL151" s="2" t="s">
        <v>1458</v>
      </c>
      <c r="AM151" s="2" t="s">
        <v>1458</v>
      </c>
      <c r="AN151" s="2" t="s">
        <v>1458</v>
      </c>
      <c r="AO151" s="2" t="s">
        <v>1458</v>
      </c>
      <c r="AP151" s="2" t="s">
        <v>1458</v>
      </c>
      <c r="AQ151" s="2">
        <v>1</v>
      </c>
      <c r="AR151" s="2" t="s">
        <v>1458</v>
      </c>
      <c r="AS151" s="2" t="s">
        <v>1458</v>
      </c>
    </row>
    <row r="152" spans="1:45" ht="15.75" customHeight="1">
      <c r="A152" s="21" t="s">
        <v>2481</v>
      </c>
      <c r="B152" s="2" t="s">
        <v>1458</v>
      </c>
      <c r="C152" s="2" t="s">
        <v>1458</v>
      </c>
      <c r="D152" s="2" t="s">
        <v>1458</v>
      </c>
      <c r="E152" s="2" t="s">
        <v>1458</v>
      </c>
      <c r="F152" s="2" t="s">
        <v>1458</v>
      </c>
      <c r="G152" s="2" t="s">
        <v>1458</v>
      </c>
      <c r="H152" s="2" t="s">
        <v>1458</v>
      </c>
      <c r="I152" s="2" t="s">
        <v>1458</v>
      </c>
      <c r="J152" s="2" t="s">
        <v>1458</v>
      </c>
      <c r="K152" s="2" t="s">
        <v>1458</v>
      </c>
      <c r="L152" s="2" t="s">
        <v>1458</v>
      </c>
      <c r="M152" s="2">
        <v>1</v>
      </c>
      <c r="O152" s="20"/>
      <c r="P152" s="2"/>
      <c r="Q152" s="2" t="s">
        <v>2261</v>
      </c>
      <c r="R152" s="2">
        <v>1</v>
      </c>
      <c r="S152" s="2" t="s">
        <v>1458</v>
      </c>
      <c r="T152" s="2" t="s">
        <v>1458</v>
      </c>
      <c r="U152" s="2">
        <v>1</v>
      </c>
      <c r="V152" s="2" t="s">
        <v>1458</v>
      </c>
      <c r="W152" s="2" t="s">
        <v>1458</v>
      </c>
      <c r="X152" s="2" t="s">
        <v>1458</v>
      </c>
      <c r="Y152" s="2" t="s">
        <v>1458</v>
      </c>
      <c r="Z152" s="2" t="s">
        <v>1458</v>
      </c>
      <c r="AA152" s="2" t="s">
        <v>1458</v>
      </c>
      <c r="AB152" s="2" t="s">
        <v>1458</v>
      </c>
      <c r="AC152" s="2" t="s">
        <v>1458</v>
      </c>
      <c r="AE152" s="20"/>
      <c r="AF152" s="2"/>
      <c r="AG152" s="2" t="s">
        <v>1590</v>
      </c>
      <c r="AH152" s="2">
        <v>1</v>
      </c>
      <c r="AI152" s="2" t="s">
        <v>1458</v>
      </c>
      <c r="AJ152" s="2" t="s">
        <v>1458</v>
      </c>
      <c r="AK152" s="2" t="s">
        <v>1458</v>
      </c>
      <c r="AL152" s="2" t="s">
        <v>1458</v>
      </c>
      <c r="AM152" s="2" t="s">
        <v>1458</v>
      </c>
      <c r="AN152" s="2">
        <v>1</v>
      </c>
      <c r="AO152" s="2" t="s">
        <v>1458</v>
      </c>
      <c r="AP152" s="2" t="s">
        <v>1458</v>
      </c>
      <c r="AQ152" s="2" t="s">
        <v>1458</v>
      </c>
      <c r="AR152" s="2" t="s">
        <v>1458</v>
      </c>
      <c r="AS152" s="2" t="s">
        <v>1458</v>
      </c>
    </row>
    <row r="153" spans="1:45" ht="15.75" customHeight="1">
      <c r="A153" s="21" t="s">
        <v>2482</v>
      </c>
      <c r="B153" s="2" t="s">
        <v>1458</v>
      </c>
      <c r="C153" s="2" t="s">
        <v>1458</v>
      </c>
      <c r="D153" s="2">
        <v>1</v>
      </c>
      <c r="E153" s="2" t="s">
        <v>1458</v>
      </c>
      <c r="F153" s="2" t="s">
        <v>1458</v>
      </c>
      <c r="G153" s="2" t="s">
        <v>1458</v>
      </c>
      <c r="H153" s="2" t="s">
        <v>1458</v>
      </c>
      <c r="I153" s="2" t="s">
        <v>1458</v>
      </c>
      <c r="J153" s="2" t="s">
        <v>1458</v>
      </c>
      <c r="K153" s="2" t="s">
        <v>1458</v>
      </c>
      <c r="L153" s="2" t="s">
        <v>1458</v>
      </c>
      <c r="M153" s="2" t="s">
        <v>1458</v>
      </c>
      <c r="O153" s="20"/>
      <c r="P153" s="2"/>
      <c r="Q153" s="2" t="s">
        <v>1616</v>
      </c>
      <c r="R153" s="2" t="s">
        <v>1458</v>
      </c>
      <c r="S153" s="2">
        <v>1</v>
      </c>
      <c r="T153" s="2" t="s">
        <v>1458</v>
      </c>
      <c r="U153" s="2" t="s">
        <v>1458</v>
      </c>
      <c r="V153" s="2" t="s">
        <v>1458</v>
      </c>
      <c r="W153" s="2" t="s">
        <v>1458</v>
      </c>
      <c r="X153" s="2" t="s">
        <v>1458</v>
      </c>
      <c r="Y153" s="2" t="s">
        <v>1458</v>
      </c>
      <c r="Z153" s="2" t="s">
        <v>1458</v>
      </c>
      <c r="AA153" s="2" t="s">
        <v>1458</v>
      </c>
      <c r="AB153" s="2" t="s">
        <v>1458</v>
      </c>
      <c r="AC153" s="2" t="s">
        <v>1458</v>
      </c>
      <c r="AE153" s="20"/>
      <c r="AF153" s="2"/>
      <c r="AG153" s="2" t="s">
        <v>2155</v>
      </c>
      <c r="AH153" s="2">
        <v>1</v>
      </c>
      <c r="AI153" s="2" t="s">
        <v>1458</v>
      </c>
      <c r="AJ153" s="2" t="s">
        <v>1458</v>
      </c>
      <c r="AK153" s="2" t="s">
        <v>1458</v>
      </c>
      <c r="AL153" s="2" t="s">
        <v>1458</v>
      </c>
      <c r="AM153" s="2" t="s">
        <v>1458</v>
      </c>
      <c r="AN153" s="2" t="s">
        <v>1458</v>
      </c>
      <c r="AO153" s="2" t="s">
        <v>1458</v>
      </c>
      <c r="AP153" s="2" t="s">
        <v>1458</v>
      </c>
      <c r="AQ153" s="2" t="s">
        <v>1458</v>
      </c>
      <c r="AR153" s="2" t="s">
        <v>1458</v>
      </c>
      <c r="AS153" s="2" t="s">
        <v>1458</v>
      </c>
    </row>
    <row r="154" spans="1:45" ht="15.75" customHeight="1">
      <c r="A154" s="21" t="s">
        <v>2483</v>
      </c>
      <c r="B154" s="2" t="s">
        <v>1458</v>
      </c>
      <c r="C154" s="2" t="s">
        <v>1458</v>
      </c>
      <c r="D154" s="2">
        <v>1</v>
      </c>
      <c r="E154" s="2" t="s">
        <v>1458</v>
      </c>
      <c r="F154" s="2">
        <v>1</v>
      </c>
      <c r="G154" s="2" t="s">
        <v>1458</v>
      </c>
      <c r="H154" s="2" t="s">
        <v>1458</v>
      </c>
      <c r="I154" s="2" t="s">
        <v>1458</v>
      </c>
      <c r="J154" s="2" t="s">
        <v>1458</v>
      </c>
      <c r="K154" s="2" t="s">
        <v>1458</v>
      </c>
      <c r="L154" s="2" t="s">
        <v>1458</v>
      </c>
      <c r="M154" s="2" t="s">
        <v>1458</v>
      </c>
      <c r="O154" s="20"/>
      <c r="P154" s="2"/>
      <c r="Q154" s="2" t="s">
        <v>1617</v>
      </c>
      <c r="R154" s="2" t="s">
        <v>1458</v>
      </c>
      <c r="S154" s="2" t="s">
        <v>1458</v>
      </c>
      <c r="T154" s="2" t="s">
        <v>1458</v>
      </c>
      <c r="U154" s="2" t="s">
        <v>1458</v>
      </c>
      <c r="V154" s="2">
        <v>2</v>
      </c>
      <c r="W154" s="2">
        <v>1</v>
      </c>
      <c r="X154" s="2" t="s">
        <v>1458</v>
      </c>
      <c r="Y154" s="2" t="s">
        <v>1458</v>
      </c>
      <c r="Z154" s="2" t="s">
        <v>1458</v>
      </c>
      <c r="AA154" s="2" t="s">
        <v>1458</v>
      </c>
      <c r="AB154" s="2" t="s">
        <v>1458</v>
      </c>
      <c r="AC154" s="2" t="s">
        <v>1458</v>
      </c>
      <c r="AE154" s="20"/>
      <c r="AF154" s="2"/>
      <c r="AG154" s="2" t="s">
        <v>2156</v>
      </c>
      <c r="AH154" s="2" t="s">
        <v>1458</v>
      </c>
      <c r="AI154" s="2" t="s">
        <v>1458</v>
      </c>
      <c r="AJ154" s="2" t="s">
        <v>1458</v>
      </c>
      <c r="AK154" s="2" t="s">
        <v>1458</v>
      </c>
      <c r="AL154" s="2" t="s">
        <v>1458</v>
      </c>
      <c r="AM154" s="2" t="s">
        <v>1458</v>
      </c>
      <c r="AN154" s="2" t="s">
        <v>1458</v>
      </c>
      <c r="AO154" s="2" t="s">
        <v>1458</v>
      </c>
      <c r="AP154" s="2" t="s">
        <v>1458</v>
      </c>
      <c r="AQ154" s="2">
        <v>1</v>
      </c>
      <c r="AR154" s="2" t="s">
        <v>1458</v>
      </c>
      <c r="AS154" s="2" t="s">
        <v>1458</v>
      </c>
    </row>
    <row r="155" spans="1:45" ht="15.75" customHeight="1">
      <c r="A155" s="21" t="s">
        <v>2484</v>
      </c>
      <c r="B155" s="2" t="s">
        <v>1458</v>
      </c>
      <c r="C155" s="2" t="s">
        <v>1458</v>
      </c>
      <c r="D155" s="2" t="s">
        <v>1458</v>
      </c>
      <c r="E155" s="2" t="s">
        <v>1458</v>
      </c>
      <c r="F155" s="2" t="s">
        <v>1458</v>
      </c>
      <c r="G155" s="2" t="s">
        <v>1458</v>
      </c>
      <c r="H155" s="2" t="s">
        <v>1458</v>
      </c>
      <c r="I155" s="2" t="s">
        <v>1458</v>
      </c>
      <c r="J155" s="2">
        <v>1</v>
      </c>
      <c r="K155" s="2" t="s">
        <v>1458</v>
      </c>
      <c r="L155" s="2" t="s">
        <v>1458</v>
      </c>
      <c r="M155" s="2" t="s">
        <v>1458</v>
      </c>
      <c r="O155" s="20"/>
      <c r="P155" s="2"/>
      <c r="Q155" s="2" t="s">
        <v>2269</v>
      </c>
      <c r="R155" s="2" t="s">
        <v>1458</v>
      </c>
      <c r="S155" s="2" t="s">
        <v>1458</v>
      </c>
      <c r="T155" s="2" t="s">
        <v>1458</v>
      </c>
      <c r="U155" s="2" t="s">
        <v>1458</v>
      </c>
      <c r="V155" s="2">
        <v>1</v>
      </c>
      <c r="W155" s="2">
        <v>2</v>
      </c>
      <c r="X155" s="2" t="s">
        <v>1458</v>
      </c>
      <c r="Y155" s="2">
        <v>2</v>
      </c>
      <c r="Z155" s="2">
        <v>1</v>
      </c>
      <c r="AA155" s="2" t="s">
        <v>1458</v>
      </c>
      <c r="AB155" s="2" t="s">
        <v>1458</v>
      </c>
      <c r="AC155" s="2" t="s">
        <v>1458</v>
      </c>
      <c r="AE155" s="20"/>
      <c r="AF155" s="2"/>
      <c r="AG155" s="2" t="s">
        <v>2157</v>
      </c>
      <c r="AH155" s="2" t="s">
        <v>1458</v>
      </c>
      <c r="AI155" s="2" t="s">
        <v>1458</v>
      </c>
      <c r="AJ155" s="2" t="s">
        <v>1458</v>
      </c>
      <c r="AK155" s="2" t="s">
        <v>1458</v>
      </c>
      <c r="AL155" s="2" t="s">
        <v>1458</v>
      </c>
      <c r="AM155" s="2" t="s">
        <v>1458</v>
      </c>
      <c r="AN155" s="2" t="s">
        <v>1458</v>
      </c>
      <c r="AO155" s="2" t="s">
        <v>1458</v>
      </c>
      <c r="AP155" s="2">
        <v>2</v>
      </c>
      <c r="AQ155" s="2" t="s">
        <v>1458</v>
      </c>
      <c r="AR155" s="2" t="s">
        <v>1458</v>
      </c>
      <c r="AS155" s="2" t="s">
        <v>1458</v>
      </c>
    </row>
    <row r="156" spans="1:45" ht="15.75" customHeight="1">
      <c r="A156" s="21" t="s">
        <v>2485</v>
      </c>
      <c r="B156" s="2" t="s">
        <v>1458</v>
      </c>
      <c r="C156" s="2" t="s">
        <v>1458</v>
      </c>
      <c r="D156" s="2" t="s">
        <v>1458</v>
      </c>
      <c r="E156" s="2" t="s">
        <v>1458</v>
      </c>
      <c r="F156" s="2" t="s">
        <v>1458</v>
      </c>
      <c r="G156" s="2" t="s">
        <v>1458</v>
      </c>
      <c r="H156" s="2" t="s">
        <v>1458</v>
      </c>
      <c r="I156" s="2" t="s">
        <v>1458</v>
      </c>
      <c r="J156" s="2" t="s">
        <v>1458</v>
      </c>
      <c r="K156" s="2" t="s">
        <v>1458</v>
      </c>
      <c r="L156" s="2">
        <v>1</v>
      </c>
      <c r="M156" s="2" t="s">
        <v>1458</v>
      </c>
      <c r="O156" s="20"/>
      <c r="P156" s="2"/>
      <c r="Q156" s="2" t="s">
        <v>1618</v>
      </c>
      <c r="R156" s="2">
        <v>25</v>
      </c>
      <c r="S156" s="2">
        <v>25</v>
      </c>
      <c r="T156" s="2">
        <v>20</v>
      </c>
      <c r="U156" s="2">
        <v>25</v>
      </c>
      <c r="V156" s="2">
        <v>16</v>
      </c>
      <c r="W156" s="2">
        <v>17</v>
      </c>
      <c r="X156" s="2">
        <v>7</v>
      </c>
      <c r="Y156" s="2">
        <v>5</v>
      </c>
      <c r="Z156" s="2">
        <v>8</v>
      </c>
      <c r="AA156" s="2">
        <v>5</v>
      </c>
      <c r="AB156" s="2">
        <v>13</v>
      </c>
      <c r="AC156" s="2">
        <v>20</v>
      </c>
      <c r="AE156" s="20"/>
      <c r="AF156" s="2"/>
      <c r="AG156" s="2" t="s">
        <v>1592</v>
      </c>
      <c r="AH156" s="2" t="s">
        <v>1458</v>
      </c>
      <c r="AI156" s="2" t="s">
        <v>1458</v>
      </c>
      <c r="AJ156" s="2" t="s">
        <v>1458</v>
      </c>
      <c r="AK156" s="2" t="s">
        <v>1458</v>
      </c>
      <c r="AL156" s="2" t="s">
        <v>1458</v>
      </c>
      <c r="AM156" s="2" t="s">
        <v>1458</v>
      </c>
      <c r="AN156" s="2" t="s">
        <v>1458</v>
      </c>
      <c r="AO156" s="2" t="s">
        <v>1458</v>
      </c>
      <c r="AP156" s="2">
        <v>2</v>
      </c>
      <c r="AQ156" s="2" t="s">
        <v>1458</v>
      </c>
      <c r="AR156" s="2" t="s">
        <v>1458</v>
      </c>
      <c r="AS156" s="2" t="s">
        <v>1458</v>
      </c>
    </row>
    <row r="157" spans="1:45" ht="15.75" customHeight="1">
      <c r="A157" s="21" t="s">
        <v>2486</v>
      </c>
      <c r="B157" s="2" t="s">
        <v>1458</v>
      </c>
      <c r="C157" s="2" t="s">
        <v>1458</v>
      </c>
      <c r="D157" s="2" t="s">
        <v>1458</v>
      </c>
      <c r="E157" s="2" t="s">
        <v>1458</v>
      </c>
      <c r="F157" s="2" t="s">
        <v>1458</v>
      </c>
      <c r="G157" s="2" t="s">
        <v>1458</v>
      </c>
      <c r="H157" s="2" t="s">
        <v>1458</v>
      </c>
      <c r="I157" s="2" t="s">
        <v>1458</v>
      </c>
      <c r="J157" s="2" t="s">
        <v>1458</v>
      </c>
      <c r="K157" s="2" t="s">
        <v>1458</v>
      </c>
      <c r="L157" s="2" t="s">
        <v>1458</v>
      </c>
      <c r="M157" s="2">
        <v>1</v>
      </c>
      <c r="O157" s="20"/>
      <c r="P157" s="2"/>
      <c r="Q157" s="2" t="s">
        <v>1619</v>
      </c>
      <c r="R157" s="2" t="s">
        <v>1458</v>
      </c>
      <c r="S157" s="2" t="s">
        <v>1458</v>
      </c>
      <c r="T157" s="2" t="s">
        <v>1458</v>
      </c>
      <c r="U157" s="2">
        <v>1</v>
      </c>
      <c r="V157" s="2" t="s">
        <v>1458</v>
      </c>
      <c r="W157" s="2" t="s">
        <v>1458</v>
      </c>
      <c r="X157" s="2" t="s">
        <v>1458</v>
      </c>
      <c r="Y157" s="2" t="s">
        <v>1458</v>
      </c>
      <c r="Z157" s="2" t="s">
        <v>1458</v>
      </c>
      <c r="AA157" s="2" t="s">
        <v>1458</v>
      </c>
      <c r="AB157" s="2" t="s">
        <v>1458</v>
      </c>
      <c r="AC157" s="2" t="s">
        <v>1458</v>
      </c>
      <c r="AE157" s="20"/>
      <c r="AF157" s="2"/>
      <c r="AG157" s="2" t="s">
        <v>1594</v>
      </c>
      <c r="AH157" s="2">
        <v>2</v>
      </c>
      <c r="AI157" s="2">
        <v>2</v>
      </c>
      <c r="AJ157" s="2" t="s">
        <v>1458</v>
      </c>
      <c r="AK157" s="2">
        <v>1</v>
      </c>
      <c r="AL157" s="2" t="s">
        <v>1458</v>
      </c>
      <c r="AM157" s="2" t="s">
        <v>1458</v>
      </c>
      <c r="AN157" s="2" t="s">
        <v>1458</v>
      </c>
      <c r="AO157" s="2" t="s">
        <v>1458</v>
      </c>
      <c r="AP157" s="2" t="s">
        <v>1458</v>
      </c>
      <c r="AQ157" s="2">
        <v>2</v>
      </c>
      <c r="AR157" s="2">
        <v>3</v>
      </c>
      <c r="AS157" s="2" t="s">
        <v>1458</v>
      </c>
    </row>
    <row r="158" spans="1:45" ht="15.75" customHeight="1">
      <c r="A158" s="21" t="s">
        <v>2487</v>
      </c>
      <c r="B158" s="2">
        <v>11</v>
      </c>
      <c r="C158" s="2">
        <v>10</v>
      </c>
      <c r="D158" s="2">
        <v>11</v>
      </c>
      <c r="E158" s="2">
        <v>10</v>
      </c>
      <c r="F158" s="2">
        <v>4</v>
      </c>
      <c r="G158" s="2">
        <v>11</v>
      </c>
      <c r="H158" s="2">
        <v>22</v>
      </c>
      <c r="I158" s="2">
        <v>19</v>
      </c>
      <c r="J158" s="2">
        <v>13</v>
      </c>
      <c r="K158" s="2">
        <v>13</v>
      </c>
      <c r="L158" s="2">
        <v>12</v>
      </c>
      <c r="M158" s="2">
        <v>8</v>
      </c>
      <c r="O158" s="20"/>
      <c r="P158" s="2"/>
      <c r="Q158" s="2" t="s">
        <v>1620</v>
      </c>
      <c r="R158" s="2">
        <v>1</v>
      </c>
      <c r="S158" s="2">
        <v>2</v>
      </c>
      <c r="T158" s="2" t="s">
        <v>1458</v>
      </c>
      <c r="U158" s="2" t="s">
        <v>1458</v>
      </c>
      <c r="V158" s="2" t="s">
        <v>1458</v>
      </c>
      <c r="W158" s="2" t="s">
        <v>1458</v>
      </c>
      <c r="X158" s="2" t="s">
        <v>1458</v>
      </c>
      <c r="Y158" s="2">
        <v>1</v>
      </c>
      <c r="Z158" s="2" t="s">
        <v>1458</v>
      </c>
      <c r="AA158" s="2">
        <v>1</v>
      </c>
      <c r="AB158" s="2" t="s">
        <v>1458</v>
      </c>
      <c r="AC158" s="2" t="s">
        <v>1458</v>
      </c>
      <c r="AE158" s="20"/>
      <c r="AF158" s="2"/>
      <c r="AG158" s="2" t="s">
        <v>1595</v>
      </c>
      <c r="AH158" s="2">
        <v>1</v>
      </c>
      <c r="AI158" s="2">
        <v>1</v>
      </c>
      <c r="AJ158" s="2" t="s">
        <v>1458</v>
      </c>
      <c r="AK158" s="2" t="s">
        <v>1458</v>
      </c>
      <c r="AL158" s="2" t="s">
        <v>1458</v>
      </c>
      <c r="AM158" s="2">
        <v>1</v>
      </c>
      <c r="AN158" s="2" t="s">
        <v>1458</v>
      </c>
      <c r="AO158" s="2" t="s">
        <v>1458</v>
      </c>
      <c r="AP158" s="2" t="s">
        <v>1458</v>
      </c>
      <c r="AQ158" s="2" t="s">
        <v>1458</v>
      </c>
      <c r="AR158" s="2" t="s">
        <v>1458</v>
      </c>
      <c r="AS158" s="2">
        <v>2</v>
      </c>
    </row>
    <row r="159" spans="1:45" ht="15.75" customHeight="1">
      <c r="A159" s="21" t="s">
        <v>2488</v>
      </c>
      <c r="B159" s="2" t="s">
        <v>1458</v>
      </c>
      <c r="C159" s="2" t="s">
        <v>1458</v>
      </c>
      <c r="D159" s="2" t="s">
        <v>1458</v>
      </c>
      <c r="E159" s="2" t="s">
        <v>1458</v>
      </c>
      <c r="F159" s="2" t="s">
        <v>1458</v>
      </c>
      <c r="G159" s="2" t="s">
        <v>1458</v>
      </c>
      <c r="H159" s="2" t="s">
        <v>1458</v>
      </c>
      <c r="I159" s="2">
        <v>1</v>
      </c>
      <c r="J159" s="2" t="s">
        <v>1458</v>
      </c>
      <c r="K159" s="2" t="s">
        <v>1458</v>
      </c>
      <c r="L159" s="2" t="s">
        <v>1458</v>
      </c>
      <c r="M159" s="2" t="s">
        <v>1458</v>
      </c>
      <c r="O159" s="20"/>
      <c r="P159" s="2"/>
      <c r="Q159" s="2" t="s">
        <v>1621</v>
      </c>
      <c r="R159" s="2" t="s">
        <v>1458</v>
      </c>
      <c r="S159" s="2" t="s">
        <v>1458</v>
      </c>
      <c r="T159" s="2">
        <v>1</v>
      </c>
      <c r="U159" s="2" t="s">
        <v>1458</v>
      </c>
      <c r="V159" s="2" t="s">
        <v>1458</v>
      </c>
      <c r="W159" s="2" t="s">
        <v>1458</v>
      </c>
      <c r="X159" s="2" t="s">
        <v>1458</v>
      </c>
      <c r="Y159" s="2" t="s">
        <v>1458</v>
      </c>
      <c r="Z159" s="2" t="s">
        <v>1458</v>
      </c>
      <c r="AA159" s="2" t="s">
        <v>1458</v>
      </c>
      <c r="AB159" s="2" t="s">
        <v>1458</v>
      </c>
      <c r="AC159" s="2" t="s">
        <v>1458</v>
      </c>
      <c r="AE159" s="20"/>
      <c r="AF159" s="2"/>
      <c r="AG159" s="2" t="s">
        <v>1596</v>
      </c>
      <c r="AH159" s="2" t="s">
        <v>1458</v>
      </c>
      <c r="AI159" s="2" t="s">
        <v>1458</v>
      </c>
      <c r="AJ159" s="2" t="s">
        <v>1458</v>
      </c>
      <c r="AK159" s="2" t="s">
        <v>1458</v>
      </c>
      <c r="AL159" s="2" t="s">
        <v>1458</v>
      </c>
      <c r="AM159" s="2" t="s">
        <v>1458</v>
      </c>
      <c r="AN159" s="2" t="s">
        <v>1458</v>
      </c>
      <c r="AO159" s="2" t="s">
        <v>1458</v>
      </c>
      <c r="AP159" s="2">
        <v>1</v>
      </c>
      <c r="AQ159" s="2">
        <v>1</v>
      </c>
      <c r="AR159" s="2">
        <v>1</v>
      </c>
      <c r="AS159" s="2" t="s">
        <v>1458</v>
      </c>
    </row>
    <row r="160" spans="1:45" ht="15.75" customHeight="1">
      <c r="A160" s="21" t="s">
        <v>2489</v>
      </c>
      <c r="B160" s="2" t="s">
        <v>1458</v>
      </c>
      <c r="C160" s="2">
        <v>2</v>
      </c>
      <c r="D160" s="2" t="s">
        <v>1458</v>
      </c>
      <c r="E160" s="2">
        <v>2</v>
      </c>
      <c r="F160" s="2" t="s">
        <v>1458</v>
      </c>
      <c r="G160" s="2" t="s">
        <v>1458</v>
      </c>
      <c r="H160" s="2">
        <v>1</v>
      </c>
      <c r="I160" s="2">
        <v>1</v>
      </c>
      <c r="J160" s="2" t="s">
        <v>1458</v>
      </c>
      <c r="K160" s="2" t="s">
        <v>1458</v>
      </c>
      <c r="L160" s="2" t="s">
        <v>1458</v>
      </c>
      <c r="M160" s="2" t="s">
        <v>1458</v>
      </c>
      <c r="O160" s="20"/>
      <c r="P160" s="2"/>
      <c r="Q160" s="2" t="s">
        <v>1624</v>
      </c>
      <c r="R160" s="2" t="s">
        <v>1458</v>
      </c>
      <c r="S160" s="2" t="s">
        <v>1458</v>
      </c>
      <c r="T160" s="2" t="s">
        <v>1458</v>
      </c>
      <c r="U160" s="2">
        <v>1</v>
      </c>
      <c r="V160" s="2" t="s">
        <v>1458</v>
      </c>
      <c r="W160" s="2" t="s">
        <v>1458</v>
      </c>
      <c r="X160" s="2" t="s">
        <v>1458</v>
      </c>
      <c r="Y160" s="2" t="s">
        <v>1458</v>
      </c>
      <c r="Z160" s="2" t="s">
        <v>1458</v>
      </c>
      <c r="AA160" s="2" t="s">
        <v>1458</v>
      </c>
      <c r="AB160" s="2" t="s">
        <v>1458</v>
      </c>
      <c r="AC160" s="2" t="s">
        <v>1458</v>
      </c>
      <c r="AE160" s="20"/>
      <c r="AF160" s="2"/>
      <c r="AG160" s="2" t="s">
        <v>2170</v>
      </c>
      <c r="AH160" s="2">
        <v>1</v>
      </c>
      <c r="AI160" s="2" t="s">
        <v>1458</v>
      </c>
      <c r="AJ160" s="2" t="s">
        <v>1458</v>
      </c>
      <c r="AK160" s="2">
        <v>1</v>
      </c>
      <c r="AL160" s="2" t="s">
        <v>1458</v>
      </c>
      <c r="AM160" s="2">
        <v>1</v>
      </c>
      <c r="AN160" s="2" t="s">
        <v>1458</v>
      </c>
      <c r="AO160" s="2" t="s">
        <v>1458</v>
      </c>
      <c r="AP160" s="2" t="s">
        <v>1458</v>
      </c>
      <c r="AQ160" s="2" t="s">
        <v>1458</v>
      </c>
      <c r="AR160" s="2" t="s">
        <v>1458</v>
      </c>
      <c r="AS160" s="2" t="s">
        <v>1458</v>
      </c>
    </row>
    <row r="161" spans="1:45" ht="15.75" customHeight="1">
      <c r="A161" s="21" t="s">
        <v>2490</v>
      </c>
      <c r="B161" s="2" t="s">
        <v>1458</v>
      </c>
      <c r="C161" s="2">
        <v>2</v>
      </c>
      <c r="D161" s="2">
        <v>1</v>
      </c>
      <c r="E161" s="2">
        <v>2</v>
      </c>
      <c r="F161" s="2">
        <v>1</v>
      </c>
      <c r="G161" s="2" t="s">
        <v>1458</v>
      </c>
      <c r="H161" s="2">
        <v>2</v>
      </c>
      <c r="I161" s="2" t="s">
        <v>1458</v>
      </c>
      <c r="J161" s="2" t="s">
        <v>1458</v>
      </c>
      <c r="K161" s="2">
        <v>1</v>
      </c>
      <c r="L161" s="2">
        <v>2</v>
      </c>
      <c r="M161" s="2">
        <v>3</v>
      </c>
      <c r="O161" s="20"/>
      <c r="P161" s="2"/>
      <c r="Q161" s="2" t="s">
        <v>1625</v>
      </c>
      <c r="R161" s="2" t="s">
        <v>1458</v>
      </c>
      <c r="S161" s="2" t="s">
        <v>1458</v>
      </c>
      <c r="T161" s="2" t="s">
        <v>1458</v>
      </c>
      <c r="U161" s="2" t="s">
        <v>1458</v>
      </c>
      <c r="V161" s="2" t="s">
        <v>1458</v>
      </c>
      <c r="W161" s="2" t="s">
        <v>1458</v>
      </c>
      <c r="X161" s="2" t="s">
        <v>1458</v>
      </c>
      <c r="Y161" s="2" t="s">
        <v>1458</v>
      </c>
      <c r="Z161" s="2">
        <v>1</v>
      </c>
      <c r="AA161" s="2" t="s">
        <v>1458</v>
      </c>
      <c r="AB161" s="2" t="s">
        <v>1458</v>
      </c>
      <c r="AC161" s="2" t="s">
        <v>1458</v>
      </c>
      <c r="AE161" s="20"/>
      <c r="AF161" s="2"/>
      <c r="AG161" s="2" t="s">
        <v>2177</v>
      </c>
      <c r="AH161" s="2" t="s">
        <v>1458</v>
      </c>
      <c r="AI161" s="2" t="s">
        <v>1458</v>
      </c>
      <c r="AJ161" s="2" t="s">
        <v>1458</v>
      </c>
      <c r="AK161" s="2" t="s">
        <v>1458</v>
      </c>
      <c r="AL161" s="2" t="s">
        <v>1458</v>
      </c>
      <c r="AM161" s="2" t="s">
        <v>1458</v>
      </c>
      <c r="AN161" s="2" t="s">
        <v>1458</v>
      </c>
      <c r="AO161" s="2" t="s">
        <v>1458</v>
      </c>
      <c r="AP161" s="2" t="s">
        <v>1458</v>
      </c>
      <c r="AQ161" s="2" t="s">
        <v>1458</v>
      </c>
      <c r="AR161" s="2">
        <v>1</v>
      </c>
      <c r="AS161" s="2" t="s">
        <v>1458</v>
      </c>
    </row>
    <row r="162" spans="1:45" ht="15.75" customHeight="1">
      <c r="A162" s="21" t="s">
        <v>2491</v>
      </c>
      <c r="B162" s="2" t="s">
        <v>1458</v>
      </c>
      <c r="C162" s="2" t="s">
        <v>1458</v>
      </c>
      <c r="D162" s="2" t="s">
        <v>1458</v>
      </c>
      <c r="E162" s="2" t="s">
        <v>1458</v>
      </c>
      <c r="F162" s="2" t="s">
        <v>1458</v>
      </c>
      <c r="G162" s="2" t="s">
        <v>1458</v>
      </c>
      <c r="H162" s="2" t="s">
        <v>1458</v>
      </c>
      <c r="I162" s="2" t="s">
        <v>1458</v>
      </c>
      <c r="J162" s="2" t="s">
        <v>1458</v>
      </c>
      <c r="K162" s="2" t="s">
        <v>1458</v>
      </c>
      <c r="L162" s="2" t="s">
        <v>1458</v>
      </c>
      <c r="M162" s="2">
        <v>1</v>
      </c>
      <c r="O162" s="20"/>
      <c r="P162" s="2"/>
      <c r="Q162" s="2" t="s">
        <v>1626</v>
      </c>
      <c r="R162" s="2" t="s">
        <v>1458</v>
      </c>
      <c r="S162" s="2" t="s">
        <v>1458</v>
      </c>
      <c r="T162" s="2" t="s">
        <v>1458</v>
      </c>
      <c r="U162" s="2" t="s">
        <v>1458</v>
      </c>
      <c r="V162" s="2" t="s">
        <v>1458</v>
      </c>
      <c r="W162" s="2" t="s">
        <v>1458</v>
      </c>
      <c r="X162" s="2" t="s">
        <v>1458</v>
      </c>
      <c r="Y162" s="2" t="s">
        <v>1458</v>
      </c>
      <c r="Z162" s="2">
        <v>1</v>
      </c>
      <c r="AA162" s="2" t="s">
        <v>1458</v>
      </c>
      <c r="AB162" s="2" t="s">
        <v>1458</v>
      </c>
      <c r="AC162" s="2" t="s">
        <v>1458</v>
      </c>
      <c r="AE162" s="20"/>
      <c r="AF162" s="2"/>
      <c r="AG162" s="2" t="s">
        <v>1597</v>
      </c>
      <c r="AH162" s="2" t="s">
        <v>1458</v>
      </c>
      <c r="AI162" s="2" t="s">
        <v>1458</v>
      </c>
      <c r="AJ162" s="2" t="s">
        <v>1458</v>
      </c>
      <c r="AK162" s="2" t="s">
        <v>1458</v>
      </c>
      <c r="AL162" s="2" t="s">
        <v>1458</v>
      </c>
      <c r="AM162" s="2">
        <v>1</v>
      </c>
      <c r="AN162" s="2">
        <v>1</v>
      </c>
      <c r="AO162" s="2">
        <v>1</v>
      </c>
      <c r="AP162" s="2" t="s">
        <v>1458</v>
      </c>
      <c r="AQ162" s="2" t="s">
        <v>1458</v>
      </c>
      <c r="AR162" s="2">
        <v>1</v>
      </c>
      <c r="AS162" s="2" t="s">
        <v>1458</v>
      </c>
    </row>
    <row r="163" spans="1:45" ht="15.75" customHeight="1">
      <c r="A163" s="21" t="s">
        <v>2492</v>
      </c>
      <c r="B163" s="2" t="s">
        <v>1458</v>
      </c>
      <c r="C163" s="2" t="s">
        <v>1458</v>
      </c>
      <c r="D163" s="2" t="s">
        <v>1458</v>
      </c>
      <c r="E163" s="2" t="s">
        <v>1458</v>
      </c>
      <c r="F163" s="2" t="s">
        <v>1458</v>
      </c>
      <c r="G163" s="2" t="s">
        <v>1458</v>
      </c>
      <c r="H163" s="2">
        <v>1</v>
      </c>
      <c r="I163" s="2" t="s">
        <v>1458</v>
      </c>
      <c r="J163" s="2" t="s">
        <v>1458</v>
      </c>
      <c r="K163" s="2" t="s">
        <v>1458</v>
      </c>
      <c r="L163" s="2" t="s">
        <v>1458</v>
      </c>
      <c r="M163" s="2" t="s">
        <v>1458</v>
      </c>
      <c r="O163" s="20"/>
      <c r="P163" s="2"/>
      <c r="Q163" s="2" t="s">
        <v>1627</v>
      </c>
      <c r="R163" s="2" t="s">
        <v>1458</v>
      </c>
      <c r="S163" s="2" t="s">
        <v>1458</v>
      </c>
      <c r="T163" s="2" t="s">
        <v>1458</v>
      </c>
      <c r="U163" s="2" t="s">
        <v>1458</v>
      </c>
      <c r="V163" s="2" t="s">
        <v>1458</v>
      </c>
      <c r="W163" s="2">
        <v>1</v>
      </c>
      <c r="X163" s="2" t="s">
        <v>1458</v>
      </c>
      <c r="Y163" s="2" t="s">
        <v>1458</v>
      </c>
      <c r="Z163" s="2" t="s">
        <v>1458</v>
      </c>
      <c r="AA163" s="2" t="s">
        <v>1458</v>
      </c>
      <c r="AB163" s="2" t="s">
        <v>1458</v>
      </c>
      <c r="AC163" s="2" t="s">
        <v>1458</v>
      </c>
      <c r="AE163" s="20"/>
      <c r="AF163" s="2"/>
      <c r="AG163" s="2" t="s">
        <v>2181</v>
      </c>
      <c r="AH163" s="2" t="s">
        <v>1458</v>
      </c>
      <c r="AI163" s="2" t="s">
        <v>1458</v>
      </c>
      <c r="AJ163" s="2" t="s">
        <v>1458</v>
      </c>
      <c r="AK163" s="2" t="s">
        <v>1458</v>
      </c>
      <c r="AL163" s="2">
        <v>1</v>
      </c>
      <c r="AM163" s="2" t="s">
        <v>1458</v>
      </c>
      <c r="AN163" s="2" t="s">
        <v>1458</v>
      </c>
      <c r="AO163" s="2" t="s">
        <v>1458</v>
      </c>
      <c r="AP163" s="2" t="s">
        <v>1458</v>
      </c>
      <c r="AQ163" s="2" t="s">
        <v>1458</v>
      </c>
      <c r="AR163" s="2" t="s">
        <v>1458</v>
      </c>
      <c r="AS163" s="2" t="s">
        <v>1458</v>
      </c>
    </row>
    <row r="164" spans="1:45" ht="15.75" customHeight="1">
      <c r="A164" s="21" t="s">
        <v>2493</v>
      </c>
      <c r="B164" s="2" t="s">
        <v>1458</v>
      </c>
      <c r="C164" s="2">
        <v>1</v>
      </c>
      <c r="D164" s="2" t="s">
        <v>1458</v>
      </c>
      <c r="E164" s="2" t="s">
        <v>1458</v>
      </c>
      <c r="F164" s="2" t="s">
        <v>1458</v>
      </c>
      <c r="G164" s="2" t="s">
        <v>1458</v>
      </c>
      <c r="H164" s="2" t="s">
        <v>1458</v>
      </c>
      <c r="I164" s="2" t="s">
        <v>1458</v>
      </c>
      <c r="J164" s="2" t="s">
        <v>1458</v>
      </c>
      <c r="K164" s="2" t="s">
        <v>1458</v>
      </c>
      <c r="L164" s="2" t="s">
        <v>1458</v>
      </c>
      <c r="M164" s="2" t="s">
        <v>1458</v>
      </c>
      <c r="O164" s="20"/>
      <c r="P164" s="2"/>
      <c r="Q164" s="2" t="s">
        <v>1628</v>
      </c>
      <c r="R164" s="2" t="s">
        <v>1458</v>
      </c>
      <c r="S164" s="2">
        <v>1</v>
      </c>
      <c r="T164" s="2" t="s">
        <v>1458</v>
      </c>
      <c r="U164" s="2">
        <v>1</v>
      </c>
      <c r="V164" s="2">
        <v>1</v>
      </c>
      <c r="W164" s="2" t="s">
        <v>1458</v>
      </c>
      <c r="X164" s="2" t="s">
        <v>1458</v>
      </c>
      <c r="Y164" s="2" t="s">
        <v>1458</v>
      </c>
      <c r="Z164" s="2" t="s">
        <v>1458</v>
      </c>
      <c r="AA164" s="2">
        <v>2</v>
      </c>
      <c r="AB164" s="2" t="s">
        <v>1458</v>
      </c>
      <c r="AC164" s="2" t="s">
        <v>1458</v>
      </c>
      <c r="AE164" s="20"/>
      <c r="AF164" s="2"/>
      <c r="AG164" s="2" t="s">
        <v>2183</v>
      </c>
      <c r="AH164" s="2" t="s">
        <v>1458</v>
      </c>
      <c r="AI164" s="2" t="s">
        <v>1458</v>
      </c>
      <c r="AJ164" s="2" t="s">
        <v>1458</v>
      </c>
      <c r="AK164" s="2" t="s">
        <v>1458</v>
      </c>
      <c r="AL164" s="2" t="s">
        <v>1458</v>
      </c>
      <c r="AM164" s="2" t="s">
        <v>1458</v>
      </c>
      <c r="AN164" s="2" t="s">
        <v>1458</v>
      </c>
      <c r="AO164" s="2" t="s">
        <v>1458</v>
      </c>
      <c r="AP164" s="2" t="s">
        <v>1458</v>
      </c>
      <c r="AQ164" s="2">
        <v>1</v>
      </c>
      <c r="AR164" s="2" t="s">
        <v>1458</v>
      </c>
      <c r="AS164" s="2" t="s">
        <v>1458</v>
      </c>
    </row>
    <row r="165" spans="1:45" ht="15.75" customHeight="1">
      <c r="A165" s="22" t="s">
        <v>25</v>
      </c>
      <c r="B165" s="3" t="e">
        <f>soma</f>
        <v>#NAME?</v>
      </c>
      <c r="O165" s="20"/>
      <c r="P165" s="2"/>
      <c r="Q165" s="2" t="s">
        <v>1629</v>
      </c>
      <c r="R165" s="2" t="s">
        <v>1458</v>
      </c>
      <c r="S165" s="2">
        <v>1</v>
      </c>
      <c r="T165" s="2">
        <v>1</v>
      </c>
      <c r="U165" s="2" t="s">
        <v>1458</v>
      </c>
      <c r="V165" s="2">
        <v>1</v>
      </c>
      <c r="W165" s="2" t="s">
        <v>1458</v>
      </c>
      <c r="X165" s="2" t="s">
        <v>1458</v>
      </c>
      <c r="Y165" s="2" t="s">
        <v>1458</v>
      </c>
      <c r="Z165" s="2" t="s">
        <v>1458</v>
      </c>
      <c r="AA165" s="2" t="s">
        <v>1458</v>
      </c>
      <c r="AB165" s="2" t="s">
        <v>1458</v>
      </c>
      <c r="AC165" s="2" t="s">
        <v>1458</v>
      </c>
      <c r="AE165" s="20"/>
      <c r="AF165" s="2"/>
      <c r="AG165" s="2" t="s">
        <v>1600</v>
      </c>
      <c r="AH165" s="2">
        <v>2</v>
      </c>
      <c r="AI165" s="2">
        <v>2</v>
      </c>
      <c r="AJ165" s="2">
        <v>7</v>
      </c>
      <c r="AK165" s="2">
        <v>1</v>
      </c>
      <c r="AL165" s="2">
        <v>3</v>
      </c>
      <c r="AM165" s="2">
        <v>5</v>
      </c>
      <c r="AN165" s="2">
        <v>2</v>
      </c>
      <c r="AO165" s="2">
        <v>1</v>
      </c>
      <c r="AP165" s="2" t="s">
        <v>1458</v>
      </c>
      <c r="AQ165" s="2" t="s">
        <v>1458</v>
      </c>
      <c r="AR165" s="2">
        <v>2</v>
      </c>
      <c r="AS165" s="2" t="s">
        <v>1458</v>
      </c>
    </row>
    <row r="166" spans="1:45" ht="15.75" customHeight="1">
      <c r="A166" s="2"/>
      <c r="O166" s="20"/>
      <c r="P166" s="2"/>
      <c r="Q166" s="2" t="s">
        <v>1456</v>
      </c>
      <c r="R166" s="2">
        <v>101</v>
      </c>
      <c r="S166" s="2">
        <v>84</v>
      </c>
      <c r="T166" s="2">
        <v>83</v>
      </c>
      <c r="U166" s="2">
        <v>92</v>
      </c>
      <c r="V166" s="2">
        <v>82</v>
      </c>
      <c r="W166" s="2">
        <v>93</v>
      </c>
      <c r="X166" s="2">
        <v>80</v>
      </c>
      <c r="Y166" s="2">
        <v>82</v>
      </c>
      <c r="Z166" s="2">
        <v>84</v>
      </c>
      <c r="AA166" s="2">
        <v>89</v>
      </c>
      <c r="AB166" s="2">
        <v>82</v>
      </c>
      <c r="AC166" s="2">
        <v>86</v>
      </c>
      <c r="AE166" s="20"/>
      <c r="AF166" s="2"/>
      <c r="AG166" s="2" t="s">
        <v>1601</v>
      </c>
      <c r="AH166" s="2" t="s">
        <v>1458</v>
      </c>
      <c r="AI166" s="2">
        <v>2</v>
      </c>
      <c r="AJ166" s="2">
        <v>6</v>
      </c>
      <c r="AK166" s="2">
        <v>5</v>
      </c>
      <c r="AL166" s="2" t="s">
        <v>1458</v>
      </c>
      <c r="AM166" s="2" t="s">
        <v>1458</v>
      </c>
      <c r="AN166" s="2">
        <v>1</v>
      </c>
      <c r="AO166" s="2" t="s">
        <v>1458</v>
      </c>
      <c r="AP166" s="2" t="s">
        <v>1458</v>
      </c>
      <c r="AQ166" s="2">
        <v>1</v>
      </c>
      <c r="AR166" s="2" t="s">
        <v>1458</v>
      </c>
      <c r="AS166" s="2" t="s">
        <v>1458</v>
      </c>
    </row>
    <row r="167" spans="1:45" ht="15.75" customHeight="1">
      <c r="A167" s="2"/>
      <c r="O167" s="20"/>
      <c r="P167" s="2"/>
      <c r="AE167" s="20"/>
      <c r="AF167" s="2"/>
      <c r="AG167" s="2" t="s">
        <v>1602</v>
      </c>
      <c r="AH167" s="2" t="s">
        <v>1458</v>
      </c>
      <c r="AI167" s="2">
        <v>1</v>
      </c>
      <c r="AJ167" s="2" t="s">
        <v>1458</v>
      </c>
      <c r="AK167" s="2" t="s">
        <v>1458</v>
      </c>
      <c r="AL167" s="2" t="s">
        <v>1458</v>
      </c>
      <c r="AM167" s="2" t="s">
        <v>1458</v>
      </c>
      <c r="AN167" s="2" t="s">
        <v>1458</v>
      </c>
      <c r="AO167" s="2" t="s">
        <v>1458</v>
      </c>
      <c r="AP167" s="2" t="s">
        <v>1458</v>
      </c>
      <c r="AQ167" s="2" t="s">
        <v>1458</v>
      </c>
      <c r="AR167" s="2" t="s">
        <v>1458</v>
      </c>
      <c r="AS167" s="2" t="s">
        <v>1458</v>
      </c>
    </row>
    <row r="168" spans="1:45" ht="15.75" customHeight="1">
      <c r="A168" s="2"/>
      <c r="O168" s="20"/>
      <c r="P168" s="2"/>
      <c r="AE168" s="20"/>
      <c r="AF168" s="2"/>
      <c r="AG168" s="2" t="s">
        <v>1603</v>
      </c>
      <c r="AH168" s="2">
        <v>4</v>
      </c>
      <c r="AI168" s="2">
        <v>8</v>
      </c>
      <c r="AJ168" s="2">
        <v>4</v>
      </c>
      <c r="AK168" s="2">
        <v>3</v>
      </c>
      <c r="AL168" s="2">
        <v>7</v>
      </c>
      <c r="AM168" s="2">
        <v>3</v>
      </c>
      <c r="AN168" s="2">
        <v>2</v>
      </c>
      <c r="AO168" s="2">
        <v>5</v>
      </c>
      <c r="AP168" s="2">
        <v>4</v>
      </c>
      <c r="AQ168" s="2">
        <v>1</v>
      </c>
      <c r="AR168" s="2" t="s">
        <v>1458</v>
      </c>
      <c r="AS168" s="2">
        <v>7</v>
      </c>
    </row>
    <row r="169" spans="1:45" ht="15.75" customHeight="1">
      <c r="A169" s="2"/>
      <c r="O169" s="20"/>
      <c r="P169" s="2"/>
      <c r="AE169" s="20"/>
      <c r="AF169" s="2"/>
      <c r="AG169" s="2" t="s">
        <v>1604</v>
      </c>
      <c r="AH169" s="2">
        <v>1</v>
      </c>
      <c r="AI169" s="2" t="s">
        <v>1458</v>
      </c>
      <c r="AJ169" s="2" t="s">
        <v>1458</v>
      </c>
      <c r="AK169" s="2">
        <v>1</v>
      </c>
      <c r="AL169" s="2" t="s">
        <v>1458</v>
      </c>
      <c r="AM169" s="2">
        <v>2</v>
      </c>
      <c r="AN169" s="2">
        <v>2</v>
      </c>
      <c r="AO169" s="2" t="s">
        <v>1458</v>
      </c>
      <c r="AP169" s="2" t="s">
        <v>1458</v>
      </c>
      <c r="AQ169" s="2" t="s">
        <v>1458</v>
      </c>
      <c r="AR169" s="2">
        <v>1</v>
      </c>
      <c r="AS169" s="2" t="s">
        <v>1458</v>
      </c>
    </row>
    <row r="170" spans="1:45" ht="15.75" customHeight="1">
      <c r="A170" s="2"/>
      <c r="O170" s="20"/>
      <c r="P170" s="2"/>
      <c r="AE170" s="20"/>
      <c r="AF170" s="2"/>
      <c r="AG170" s="2" t="s">
        <v>1606</v>
      </c>
      <c r="AH170" s="2" t="s">
        <v>1458</v>
      </c>
      <c r="AI170" s="2">
        <v>1</v>
      </c>
      <c r="AJ170" s="2" t="s">
        <v>1458</v>
      </c>
      <c r="AK170" s="2" t="s">
        <v>1458</v>
      </c>
      <c r="AL170" s="2" t="s">
        <v>1458</v>
      </c>
      <c r="AM170" s="2" t="s">
        <v>1458</v>
      </c>
      <c r="AN170" s="2" t="s">
        <v>1458</v>
      </c>
      <c r="AO170" s="2">
        <v>1</v>
      </c>
      <c r="AP170" s="2" t="s">
        <v>1458</v>
      </c>
      <c r="AQ170" s="2">
        <v>1</v>
      </c>
      <c r="AR170" s="2">
        <v>1</v>
      </c>
      <c r="AS170" s="2" t="s">
        <v>1458</v>
      </c>
    </row>
    <row r="171" spans="1:45" ht="15.75" customHeight="1">
      <c r="A171" s="2"/>
      <c r="O171" s="20"/>
      <c r="P171" s="2"/>
      <c r="AE171" s="20"/>
      <c r="AF171" s="2"/>
      <c r="AG171" s="2" t="s">
        <v>2209</v>
      </c>
      <c r="AH171" s="2" t="s">
        <v>1458</v>
      </c>
      <c r="AI171" s="2" t="s">
        <v>1458</v>
      </c>
      <c r="AJ171" s="2" t="s">
        <v>1458</v>
      </c>
      <c r="AK171" s="2" t="s">
        <v>1458</v>
      </c>
      <c r="AL171" s="2" t="s">
        <v>1458</v>
      </c>
      <c r="AM171" s="2" t="s">
        <v>1458</v>
      </c>
      <c r="AN171" s="2" t="s">
        <v>1458</v>
      </c>
      <c r="AO171" s="2" t="s">
        <v>1458</v>
      </c>
      <c r="AP171" s="2">
        <v>1</v>
      </c>
      <c r="AQ171" s="2" t="s">
        <v>1458</v>
      </c>
      <c r="AR171" s="2" t="s">
        <v>1458</v>
      </c>
      <c r="AS171" s="2" t="s">
        <v>1458</v>
      </c>
    </row>
    <row r="172" spans="1:45" ht="15.75" customHeight="1">
      <c r="A172" s="2"/>
      <c r="O172" s="20"/>
      <c r="P172" s="2"/>
      <c r="AE172" s="20"/>
      <c r="AF172" s="2"/>
      <c r="AG172" s="2" t="s">
        <v>2215</v>
      </c>
      <c r="AH172" s="2" t="s">
        <v>1458</v>
      </c>
      <c r="AI172" s="2" t="s">
        <v>1458</v>
      </c>
      <c r="AJ172" s="2" t="s">
        <v>1458</v>
      </c>
      <c r="AK172" s="2" t="s">
        <v>1458</v>
      </c>
      <c r="AL172" s="2" t="s">
        <v>1458</v>
      </c>
      <c r="AM172" s="2" t="s">
        <v>1458</v>
      </c>
      <c r="AN172" s="2" t="s">
        <v>1458</v>
      </c>
      <c r="AO172" s="2" t="s">
        <v>1458</v>
      </c>
      <c r="AP172" s="2" t="s">
        <v>1458</v>
      </c>
      <c r="AQ172" s="2" t="s">
        <v>1458</v>
      </c>
      <c r="AR172" s="2">
        <v>1</v>
      </c>
      <c r="AS172" s="2" t="s">
        <v>1458</v>
      </c>
    </row>
    <row r="173" spans="1:45" ht="15.75" customHeight="1">
      <c r="A173" s="2"/>
      <c r="O173" s="20"/>
      <c r="P173" s="2"/>
      <c r="AE173" s="20"/>
      <c r="AF173" s="2"/>
      <c r="AG173" s="2" t="s">
        <v>2220</v>
      </c>
      <c r="AH173" s="2" t="s">
        <v>1458</v>
      </c>
      <c r="AI173" s="2" t="s">
        <v>1458</v>
      </c>
      <c r="AJ173" s="2" t="s">
        <v>1458</v>
      </c>
      <c r="AK173" s="2" t="s">
        <v>1458</v>
      </c>
      <c r="AL173" s="2" t="s">
        <v>1458</v>
      </c>
      <c r="AM173" s="2" t="s">
        <v>1458</v>
      </c>
      <c r="AN173" s="2" t="s">
        <v>1458</v>
      </c>
      <c r="AO173" s="2" t="s">
        <v>1458</v>
      </c>
      <c r="AP173" s="2" t="s">
        <v>1458</v>
      </c>
      <c r="AQ173" s="2" t="s">
        <v>1458</v>
      </c>
      <c r="AR173" s="2" t="s">
        <v>1458</v>
      </c>
      <c r="AS173" s="2">
        <v>1</v>
      </c>
    </row>
    <row r="174" spans="1:45" ht="15.75" customHeight="1">
      <c r="A174" s="2"/>
      <c r="O174" s="20"/>
      <c r="P174" s="2"/>
      <c r="AE174" s="20"/>
      <c r="AF174" s="2"/>
      <c r="AG174" s="2" t="s">
        <v>2224</v>
      </c>
      <c r="AH174" s="2" t="s">
        <v>1458</v>
      </c>
      <c r="AI174" s="2" t="s">
        <v>1458</v>
      </c>
      <c r="AJ174" s="2" t="s">
        <v>1458</v>
      </c>
      <c r="AK174" s="2" t="s">
        <v>1458</v>
      </c>
      <c r="AL174" s="2" t="s">
        <v>1458</v>
      </c>
      <c r="AM174" s="2" t="s">
        <v>1458</v>
      </c>
      <c r="AN174" s="2">
        <v>4</v>
      </c>
      <c r="AO174" s="2">
        <v>6</v>
      </c>
      <c r="AP174" s="2" t="s">
        <v>1458</v>
      </c>
      <c r="AQ174" s="2" t="s">
        <v>1458</v>
      </c>
      <c r="AR174" s="2" t="s">
        <v>1458</v>
      </c>
      <c r="AS174" s="2" t="s">
        <v>1458</v>
      </c>
    </row>
    <row r="175" spans="1:45" ht="15.75" customHeight="1">
      <c r="A175" s="2"/>
      <c r="O175" s="20"/>
      <c r="P175" s="2"/>
      <c r="AE175" s="20"/>
      <c r="AF175" s="2"/>
      <c r="AG175" s="2" t="s">
        <v>1609</v>
      </c>
      <c r="AH175" s="2">
        <v>1</v>
      </c>
      <c r="AI175" s="2">
        <v>2</v>
      </c>
      <c r="AJ175" s="2" t="s">
        <v>1458</v>
      </c>
      <c r="AK175" s="2" t="s">
        <v>1458</v>
      </c>
      <c r="AL175" s="2">
        <v>1</v>
      </c>
      <c r="AM175" s="2" t="s">
        <v>1458</v>
      </c>
      <c r="AN175" s="2" t="s">
        <v>1458</v>
      </c>
      <c r="AO175" s="2">
        <v>3</v>
      </c>
      <c r="AP175" s="2" t="s">
        <v>1458</v>
      </c>
      <c r="AQ175" s="2">
        <v>1</v>
      </c>
      <c r="AR175" s="2">
        <v>1</v>
      </c>
      <c r="AS175" s="2" t="s">
        <v>1458</v>
      </c>
    </row>
    <row r="176" spans="1:45" ht="15.75" customHeight="1">
      <c r="A176" s="2"/>
      <c r="O176" s="20"/>
      <c r="P176" s="2"/>
      <c r="AE176" s="20"/>
      <c r="AF176" s="2"/>
      <c r="AG176" s="2" t="s">
        <v>2230</v>
      </c>
      <c r="AH176" s="2" t="s">
        <v>1458</v>
      </c>
      <c r="AI176" s="2" t="s">
        <v>1458</v>
      </c>
      <c r="AJ176" s="2" t="s">
        <v>1458</v>
      </c>
      <c r="AK176" s="2" t="s">
        <v>1458</v>
      </c>
      <c r="AL176" s="2" t="s">
        <v>1458</v>
      </c>
      <c r="AM176" s="2" t="s">
        <v>1458</v>
      </c>
      <c r="AN176" s="2" t="s">
        <v>1458</v>
      </c>
      <c r="AO176" s="2">
        <v>1</v>
      </c>
      <c r="AP176" s="2" t="s">
        <v>1458</v>
      </c>
      <c r="AQ176" s="2" t="s">
        <v>1458</v>
      </c>
      <c r="AR176" s="2" t="s">
        <v>1458</v>
      </c>
      <c r="AS176" s="2" t="s">
        <v>1458</v>
      </c>
    </row>
    <row r="177" spans="1:45" ht="15.75" customHeight="1">
      <c r="A177" s="2"/>
      <c r="O177" s="20"/>
      <c r="P177" s="2"/>
      <c r="AE177" s="20"/>
      <c r="AF177" s="2"/>
      <c r="AG177" s="2" t="s">
        <v>1612</v>
      </c>
      <c r="AH177" s="2">
        <v>2</v>
      </c>
      <c r="AI177" s="2">
        <v>4</v>
      </c>
      <c r="AJ177" s="2">
        <v>1</v>
      </c>
      <c r="AK177" s="2">
        <v>1</v>
      </c>
      <c r="AL177" s="2">
        <v>2</v>
      </c>
      <c r="AM177" s="2">
        <v>2</v>
      </c>
      <c r="AN177" s="2" t="s">
        <v>1458</v>
      </c>
      <c r="AO177" s="2" t="s">
        <v>1458</v>
      </c>
      <c r="AP177" s="2" t="s">
        <v>1458</v>
      </c>
      <c r="AQ177" s="2" t="s">
        <v>1458</v>
      </c>
      <c r="AR177" s="2">
        <v>1</v>
      </c>
      <c r="AS177" s="2">
        <v>2</v>
      </c>
    </row>
    <row r="178" spans="1:45" ht="15.75" customHeight="1">
      <c r="A178" s="2"/>
      <c r="O178" s="20"/>
      <c r="P178" s="2"/>
      <c r="AE178" s="20"/>
      <c r="AF178" s="2"/>
      <c r="AG178" s="2" t="s">
        <v>2249</v>
      </c>
      <c r="AH178" s="2" t="s">
        <v>1458</v>
      </c>
      <c r="AI178" s="2" t="s">
        <v>1458</v>
      </c>
      <c r="AJ178" s="2" t="s">
        <v>1458</v>
      </c>
      <c r="AK178" s="2" t="s">
        <v>1458</v>
      </c>
      <c r="AL178" s="2" t="s">
        <v>1458</v>
      </c>
      <c r="AM178" s="2" t="s">
        <v>1458</v>
      </c>
      <c r="AN178" s="2" t="s">
        <v>1458</v>
      </c>
      <c r="AO178" s="2" t="s">
        <v>1458</v>
      </c>
      <c r="AP178" s="2" t="s">
        <v>1458</v>
      </c>
      <c r="AQ178" s="2" t="s">
        <v>1458</v>
      </c>
      <c r="AR178" s="2">
        <v>1</v>
      </c>
      <c r="AS178" s="2" t="s">
        <v>1458</v>
      </c>
    </row>
    <row r="179" spans="1:45" ht="15.75" customHeight="1">
      <c r="A179" s="2"/>
      <c r="O179" s="20"/>
      <c r="P179" s="2"/>
      <c r="AE179" s="20"/>
      <c r="AF179" s="2"/>
      <c r="AG179" s="2" t="s">
        <v>1615</v>
      </c>
      <c r="AH179" s="2">
        <v>1</v>
      </c>
      <c r="AI179" s="2" t="s">
        <v>1458</v>
      </c>
      <c r="AJ179" s="2" t="s">
        <v>1458</v>
      </c>
      <c r="AK179" s="2" t="s">
        <v>1458</v>
      </c>
      <c r="AL179" s="2" t="s">
        <v>1458</v>
      </c>
      <c r="AM179" s="2" t="s">
        <v>1458</v>
      </c>
      <c r="AN179" s="2" t="s">
        <v>1458</v>
      </c>
      <c r="AO179" s="2" t="s">
        <v>1458</v>
      </c>
      <c r="AP179" s="2" t="s">
        <v>1458</v>
      </c>
      <c r="AQ179" s="2" t="s">
        <v>1458</v>
      </c>
      <c r="AR179" s="2" t="s">
        <v>1458</v>
      </c>
      <c r="AS179" s="2" t="s">
        <v>1458</v>
      </c>
    </row>
    <row r="180" spans="1:45" ht="15.75" customHeight="1">
      <c r="A180" s="2"/>
      <c r="O180" s="20"/>
      <c r="P180" s="2"/>
      <c r="AE180" s="20"/>
      <c r="AF180" s="2"/>
      <c r="AG180" s="2" t="s">
        <v>2261</v>
      </c>
      <c r="AH180" s="2" t="s">
        <v>1458</v>
      </c>
      <c r="AI180" s="2" t="s">
        <v>1458</v>
      </c>
      <c r="AJ180" s="2">
        <v>1</v>
      </c>
      <c r="AK180" s="2" t="s">
        <v>1458</v>
      </c>
      <c r="AL180" s="2" t="s">
        <v>1458</v>
      </c>
      <c r="AM180" s="2" t="s">
        <v>1458</v>
      </c>
      <c r="AN180" s="2" t="s">
        <v>1458</v>
      </c>
      <c r="AO180" s="2" t="s">
        <v>1458</v>
      </c>
      <c r="AP180" s="2" t="s">
        <v>1458</v>
      </c>
      <c r="AQ180" s="2" t="s">
        <v>1458</v>
      </c>
      <c r="AR180" s="2" t="s">
        <v>1458</v>
      </c>
      <c r="AS180" s="2" t="s">
        <v>1458</v>
      </c>
    </row>
    <row r="181" spans="1:45" ht="15.75" customHeight="1">
      <c r="A181" s="2"/>
      <c r="O181" s="20"/>
      <c r="P181" s="2"/>
      <c r="AE181" s="20"/>
      <c r="AF181" s="2"/>
      <c r="AG181" s="2" t="s">
        <v>2266</v>
      </c>
      <c r="AH181" s="2" t="s">
        <v>1458</v>
      </c>
      <c r="AI181" s="2" t="s">
        <v>1458</v>
      </c>
      <c r="AJ181" s="2" t="s">
        <v>1458</v>
      </c>
      <c r="AK181" s="2" t="s">
        <v>1458</v>
      </c>
      <c r="AL181" s="2">
        <v>3</v>
      </c>
      <c r="AM181" s="2" t="s">
        <v>1458</v>
      </c>
      <c r="AN181" s="2" t="s">
        <v>1458</v>
      </c>
      <c r="AO181" s="2" t="s">
        <v>1458</v>
      </c>
      <c r="AP181" s="2" t="s">
        <v>1458</v>
      </c>
      <c r="AQ181" s="2" t="s">
        <v>1458</v>
      </c>
      <c r="AR181" s="2" t="s">
        <v>1458</v>
      </c>
      <c r="AS181" s="2" t="s">
        <v>1458</v>
      </c>
    </row>
    <row r="182" spans="1:45" ht="15.75" customHeight="1">
      <c r="A182" s="2"/>
      <c r="O182" s="20"/>
      <c r="P182" s="2"/>
      <c r="AE182" s="20"/>
      <c r="AF182" s="2"/>
      <c r="AG182" s="2" t="s">
        <v>1617</v>
      </c>
      <c r="AH182" s="2" t="s">
        <v>1458</v>
      </c>
      <c r="AI182" s="2">
        <v>1</v>
      </c>
      <c r="AJ182" s="2" t="s">
        <v>1458</v>
      </c>
      <c r="AK182" s="2" t="s">
        <v>1458</v>
      </c>
      <c r="AL182" s="2">
        <v>1</v>
      </c>
      <c r="AM182" s="2" t="s">
        <v>1458</v>
      </c>
      <c r="AN182" s="2" t="s">
        <v>1458</v>
      </c>
      <c r="AO182" s="2" t="s">
        <v>1458</v>
      </c>
      <c r="AP182" s="2" t="s">
        <v>1458</v>
      </c>
      <c r="AQ182" s="2">
        <v>1</v>
      </c>
      <c r="AR182" s="2">
        <v>2</v>
      </c>
      <c r="AS182" s="2" t="s">
        <v>1458</v>
      </c>
    </row>
    <row r="183" spans="1:45" ht="15.75" customHeight="1">
      <c r="A183" s="2"/>
      <c r="O183" s="20"/>
      <c r="P183" s="2"/>
      <c r="AE183" s="20"/>
      <c r="AF183" s="2"/>
      <c r="AG183" s="2" t="s">
        <v>2271</v>
      </c>
      <c r="AH183" s="2">
        <v>2</v>
      </c>
      <c r="AI183" s="2" t="s">
        <v>1458</v>
      </c>
      <c r="AJ183" s="2" t="s">
        <v>1458</v>
      </c>
      <c r="AK183" s="2" t="s">
        <v>1458</v>
      </c>
      <c r="AL183" s="2" t="s">
        <v>1458</v>
      </c>
      <c r="AM183" s="2" t="s">
        <v>1458</v>
      </c>
      <c r="AN183" s="2" t="s">
        <v>1458</v>
      </c>
      <c r="AO183" s="2" t="s">
        <v>1458</v>
      </c>
      <c r="AP183" s="2" t="s">
        <v>1458</v>
      </c>
      <c r="AQ183" s="2" t="s">
        <v>1458</v>
      </c>
      <c r="AR183" s="2" t="s">
        <v>1458</v>
      </c>
      <c r="AS183" s="2" t="s">
        <v>1458</v>
      </c>
    </row>
    <row r="184" spans="1:45" ht="15.75" customHeight="1">
      <c r="A184" s="2"/>
      <c r="O184" s="20"/>
      <c r="P184" s="2"/>
      <c r="AE184" s="20"/>
      <c r="AF184" s="2"/>
      <c r="AG184" s="2" t="s">
        <v>2273</v>
      </c>
      <c r="AH184" s="2">
        <v>1</v>
      </c>
      <c r="AI184" s="2">
        <v>1</v>
      </c>
      <c r="AJ184" s="2" t="s">
        <v>1458</v>
      </c>
      <c r="AK184" s="2" t="s">
        <v>1458</v>
      </c>
      <c r="AL184" s="2" t="s">
        <v>1458</v>
      </c>
      <c r="AM184" s="2" t="s">
        <v>1458</v>
      </c>
      <c r="AN184" s="2" t="s">
        <v>1458</v>
      </c>
      <c r="AO184" s="2" t="s">
        <v>1458</v>
      </c>
      <c r="AP184" s="2" t="s">
        <v>1458</v>
      </c>
      <c r="AQ184" s="2" t="s">
        <v>1458</v>
      </c>
      <c r="AR184" s="2" t="s">
        <v>1458</v>
      </c>
      <c r="AS184" s="2" t="s">
        <v>1458</v>
      </c>
    </row>
    <row r="185" spans="1:45" ht="15.75" customHeight="1">
      <c r="A185" s="2"/>
      <c r="O185" s="20"/>
      <c r="P185" s="2"/>
      <c r="AE185" s="20"/>
      <c r="AF185" s="2"/>
      <c r="AG185" s="2" t="s">
        <v>1618</v>
      </c>
      <c r="AH185" s="2" t="s">
        <v>1458</v>
      </c>
      <c r="AI185" s="2" t="s">
        <v>1458</v>
      </c>
      <c r="AJ185" s="2" t="s">
        <v>1458</v>
      </c>
      <c r="AK185" s="2">
        <v>1</v>
      </c>
      <c r="AL185" s="2">
        <v>1</v>
      </c>
      <c r="AM185" s="2" t="s">
        <v>1458</v>
      </c>
      <c r="AN185" s="2">
        <v>1</v>
      </c>
      <c r="AO185" s="2" t="s">
        <v>1458</v>
      </c>
      <c r="AP185" s="2" t="s">
        <v>1458</v>
      </c>
      <c r="AQ185" s="2">
        <v>1</v>
      </c>
      <c r="AR185" s="2">
        <v>1</v>
      </c>
      <c r="AS185" s="2" t="s">
        <v>1458</v>
      </c>
    </row>
    <row r="186" spans="1:45" ht="15.75" customHeight="1">
      <c r="A186" s="2"/>
      <c r="O186" s="20"/>
      <c r="P186" s="2"/>
      <c r="AE186" s="20"/>
      <c r="AF186" s="2"/>
      <c r="AG186" s="2" t="s">
        <v>1620</v>
      </c>
      <c r="AH186" s="2" t="s">
        <v>1458</v>
      </c>
      <c r="AI186" s="2" t="s">
        <v>1458</v>
      </c>
      <c r="AJ186" s="2">
        <v>1</v>
      </c>
      <c r="AK186" s="2">
        <v>1</v>
      </c>
      <c r="AL186" s="2">
        <v>1</v>
      </c>
      <c r="AM186" s="2" t="s">
        <v>1458</v>
      </c>
      <c r="AN186" s="2" t="s">
        <v>1458</v>
      </c>
      <c r="AO186" s="2" t="s">
        <v>1458</v>
      </c>
      <c r="AP186" s="2">
        <v>1</v>
      </c>
      <c r="AQ186" s="2" t="s">
        <v>1458</v>
      </c>
      <c r="AR186" s="2">
        <v>1</v>
      </c>
      <c r="AS186" s="2">
        <v>3</v>
      </c>
    </row>
    <row r="187" spans="1:45" ht="15.75" customHeight="1">
      <c r="A187" s="2"/>
      <c r="O187" s="20"/>
      <c r="P187" s="2"/>
      <c r="AE187" s="20"/>
      <c r="AF187" s="2"/>
      <c r="AG187" s="2" t="s">
        <v>1621</v>
      </c>
      <c r="AH187" s="2" t="s">
        <v>1458</v>
      </c>
      <c r="AI187" s="2" t="s">
        <v>1458</v>
      </c>
      <c r="AJ187" s="2" t="s">
        <v>1458</v>
      </c>
      <c r="AK187" s="2" t="s">
        <v>1458</v>
      </c>
      <c r="AL187" s="2" t="s">
        <v>1458</v>
      </c>
      <c r="AM187" s="2" t="s">
        <v>1458</v>
      </c>
      <c r="AN187" s="2" t="s">
        <v>1458</v>
      </c>
      <c r="AO187" s="2" t="s">
        <v>1458</v>
      </c>
      <c r="AP187" s="2" t="s">
        <v>1458</v>
      </c>
      <c r="AQ187" s="2">
        <v>1</v>
      </c>
      <c r="AR187" s="2" t="s">
        <v>1458</v>
      </c>
      <c r="AS187" s="2" t="s">
        <v>1458</v>
      </c>
    </row>
    <row r="188" spans="1:45" ht="15.75" customHeight="1">
      <c r="A188" s="2"/>
      <c r="O188" s="20"/>
      <c r="P188" s="2"/>
      <c r="AE188" s="20"/>
      <c r="AF188" s="2"/>
      <c r="AG188" s="2" t="s">
        <v>1624</v>
      </c>
      <c r="AH188" s="2">
        <v>1</v>
      </c>
      <c r="AI188" s="2" t="s">
        <v>1458</v>
      </c>
      <c r="AJ188" s="2">
        <v>1</v>
      </c>
      <c r="AK188" s="2" t="s">
        <v>1458</v>
      </c>
      <c r="AL188" s="2" t="s">
        <v>1458</v>
      </c>
      <c r="AM188" s="2" t="s">
        <v>1458</v>
      </c>
      <c r="AN188" s="2" t="s">
        <v>1458</v>
      </c>
      <c r="AO188" s="2" t="s">
        <v>1458</v>
      </c>
      <c r="AP188" s="2" t="s">
        <v>1458</v>
      </c>
      <c r="AQ188" s="2" t="s">
        <v>1458</v>
      </c>
      <c r="AR188" s="2" t="s">
        <v>1458</v>
      </c>
      <c r="AS188" s="2" t="s">
        <v>1458</v>
      </c>
    </row>
    <row r="189" spans="1:45" ht="15.75" customHeight="1">
      <c r="A189" s="2"/>
      <c r="O189" s="20"/>
      <c r="P189" s="2"/>
      <c r="AE189" s="20"/>
      <c r="AF189" s="2"/>
      <c r="AG189" s="2" t="s">
        <v>2309</v>
      </c>
      <c r="AH189" s="2" t="s">
        <v>1458</v>
      </c>
      <c r="AI189" s="2">
        <v>2</v>
      </c>
      <c r="AJ189" s="2" t="s">
        <v>1458</v>
      </c>
      <c r="AK189" s="2">
        <v>1</v>
      </c>
      <c r="AL189" s="2">
        <v>3</v>
      </c>
      <c r="AM189" s="2" t="s">
        <v>1458</v>
      </c>
      <c r="AN189" s="2" t="s">
        <v>1458</v>
      </c>
      <c r="AO189" s="2" t="s">
        <v>1458</v>
      </c>
      <c r="AP189" s="2" t="s">
        <v>1458</v>
      </c>
      <c r="AQ189" s="2" t="s">
        <v>1458</v>
      </c>
      <c r="AR189" s="2" t="s">
        <v>1458</v>
      </c>
      <c r="AS189" s="2" t="s">
        <v>1458</v>
      </c>
    </row>
    <row r="190" spans="1:45" ht="15.75" customHeight="1">
      <c r="A190" s="2"/>
      <c r="O190" s="20"/>
      <c r="P190" s="2"/>
      <c r="AE190" s="20"/>
      <c r="AF190" s="2"/>
      <c r="AG190" s="2" t="s">
        <v>1628</v>
      </c>
      <c r="AH190" s="2" t="s">
        <v>1458</v>
      </c>
      <c r="AI190" s="2" t="s">
        <v>1458</v>
      </c>
      <c r="AJ190" s="2" t="s">
        <v>1458</v>
      </c>
      <c r="AK190" s="2" t="s">
        <v>1458</v>
      </c>
      <c r="AL190" s="2" t="s">
        <v>1458</v>
      </c>
      <c r="AM190" s="2" t="s">
        <v>1458</v>
      </c>
      <c r="AN190" s="2" t="s">
        <v>1458</v>
      </c>
      <c r="AO190" s="2">
        <v>1</v>
      </c>
      <c r="AP190" s="2" t="s">
        <v>1458</v>
      </c>
      <c r="AQ190" s="2" t="s">
        <v>1458</v>
      </c>
      <c r="AR190" s="2">
        <v>1</v>
      </c>
      <c r="AS190" s="2" t="s">
        <v>1458</v>
      </c>
    </row>
    <row r="191" spans="1:45" ht="15.75" customHeight="1">
      <c r="A191" s="2"/>
      <c r="O191" s="20"/>
      <c r="P191" s="2"/>
      <c r="AE191" s="20"/>
      <c r="AF191" s="2"/>
      <c r="AG191" s="2" t="s">
        <v>1629</v>
      </c>
      <c r="AH191" s="2" t="s">
        <v>1458</v>
      </c>
      <c r="AI191" s="2">
        <v>1</v>
      </c>
      <c r="AJ191" s="2">
        <v>1</v>
      </c>
      <c r="AK191" s="2" t="s">
        <v>1458</v>
      </c>
      <c r="AL191" s="2" t="s">
        <v>1458</v>
      </c>
      <c r="AM191" s="2">
        <v>2</v>
      </c>
      <c r="AN191" s="2" t="s">
        <v>1458</v>
      </c>
      <c r="AO191" s="2" t="s">
        <v>1458</v>
      </c>
      <c r="AP191" s="2" t="s">
        <v>1458</v>
      </c>
      <c r="AQ191" s="2" t="s">
        <v>1458</v>
      </c>
      <c r="AR191" s="2" t="s">
        <v>1458</v>
      </c>
      <c r="AS191" s="2" t="s">
        <v>1458</v>
      </c>
    </row>
    <row r="192" spans="1:45" ht="15.75" customHeight="1">
      <c r="A192" s="2"/>
      <c r="O192" s="20"/>
      <c r="P192" s="2"/>
      <c r="AE192" s="20"/>
      <c r="AF192" s="2"/>
      <c r="AG192" s="2" t="s">
        <v>1456</v>
      </c>
      <c r="AH192" s="2">
        <v>92</v>
      </c>
      <c r="AI192" s="2">
        <v>103</v>
      </c>
      <c r="AJ192" s="2">
        <v>112</v>
      </c>
      <c r="AK192" s="2">
        <v>96</v>
      </c>
      <c r="AL192" s="2">
        <v>104</v>
      </c>
      <c r="AM192" s="2">
        <v>90</v>
      </c>
      <c r="AN192" s="2">
        <v>93</v>
      </c>
      <c r="AO192" s="2">
        <v>88</v>
      </c>
      <c r="AP192" s="2">
        <v>94</v>
      </c>
      <c r="AQ192" s="2">
        <v>92</v>
      </c>
      <c r="AR192" s="2">
        <v>78</v>
      </c>
      <c r="AS192" s="2">
        <v>92</v>
      </c>
    </row>
    <row r="193" spans="1:32" ht="15.75" customHeight="1">
      <c r="A193" s="2"/>
      <c r="O193" s="20"/>
      <c r="P193" s="2"/>
      <c r="AE193" s="20"/>
      <c r="AF193" s="2"/>
    </row>
    <row r="194" spans="1:32" ht="15.75" customHeight="1">
      <c r="A194" s="2"/>
      <c r="O194" s="20"/>
      <c r="P194" s="2"/>
      <c r="AE194" s="20"/>
      <c r="AF194" s="2"/>
    </row>
    <row r="195" spans="1:32" ht="15.75" customHeight="1">
      <c r="A195" s="2"/>
      <c r="O195" s="20"/>
      <c r="P195" s="2"/>
      <c r="AE195" s="20"/>
      <c r="AF195" s="2"/>
    </row>
    <row r="196" spans="1:32" ht="15.75" customHeight="1">
      <c r="A196" s="2"/>
      <c r="O196" s="20"/>
      <c r="P196" s="2"/>
      <c r="AE196" s="20"/>
      <c r="AF196" s="2"/>
    </row>
    <row r="197" spans="1:32" ht="15.75" customHeight="1">
      <c r="A197" s="2"/>
      <c r="O197" s="20"/>
      <c r="P197" s="2"/>
      <c r="AE197" s="20"/>
      <c r="AF197" s="2"/>
    </row>
    <row r="198" spans="1:32" ht="15.75" customHeight="1">
      <c r="A198" s="2"/>
      <c r="O198" s="20"/>
      <c r="P198" s="2"/>
      <c r="AE198" s="20"/>
      <c r="AF198" s="2"/>
    </row>
    <row r="199" spans="1:32" ht="15.75" customHeight="1">
      <c r="A199" s="2"/>
      <c r="O199" s="20"/>
      <c r="P199" s="2"/>
      <c r="AE199" s="20"/>
      <c r="AF199" s="2"/>
    </row>
    <row r="200" spans="1:32" ht="15.75" customHeight="1">
      <c r="A200" s="2"/>
      <c r="O200" s="20"/>
      <c r="P200" s="2"/>
      <c r="AE200" s="20"/>
      <c r="AF200" s="2"/>
    </row>
    <row r="201" spans="1:32" ht="15.75" customHeight="1">
      <c r="A201" s="2"/>
      <c r="O201" s="20"/>
      <c r="P201" s="2"/>
      <c r="AE201" s="20"/>
      <c r="AF201" s="2"/>
    </row>
    <row r="202" spans="1:32" ht="15.75" customHeight="1">
      <c r="A202" s="2"/>
      <c r="O202" s="20"/>
      <c r="P202" s="2"/>
      <c r="AE202" s="20"/>
      <c r="AF202" s="2"/>
    </row>
    <row r="203" spans="1:32" ht="15.75" customHeight="1">
      <c r="A203" s="2"/>
      <c r="O203" s="20"/>
      <c r="P203" s="2"/>
      <c r="AE203" s="20"/>
      <c r="AF203" s="2"/>
    </row>
    <row r="204" spans="1:32" ht="15.75" customHeight="1">
      <c r="A204" s="2"/>
      <c r="O204" s="20"/>
      <c r="P204" s="2"/>
      <c r="AE204" s="20"/>
      <c r="AF204" s="2"/>
    </row>
    <row r="205" spans="1:32" ht="15.75" customHeight="1">
      <c r="A205" s="2"/>
      <c r="O205" s="20"/>
      <c r="P205" s="2"/>
      <c r="AE205" s="20"/>
      <c r="AF205" s="2"/>
    </row>
    <row r="206" spans="1:32" ht="15.75" customHeight="1">
      <c r="A206" s="2"/>
      <c r="O206" s="20"/>
      <c r="P206" s="2"/>
      <c r="AE206" s="20"/>
      <c r="AF206" s="2"/>
    </row>
    <row r="207" spans="1:32" ht="15.75" customHeight="1">
      <c r="A207" s="2"/>
      <c r="O207" s="20"/>
      <c r="P207" s="2"/>
      <c r="AE207" s="20"/>
      <c r="AF207" s="2"/>
    </row>
    <row r="208" spans="1:32" ht="15.75" customHeight="1">
      <c r="A208" s="2"/>
      <c r="O208" s="20"/>
      <c r="P208" s="2"/>
      <c r="AE208" s="20"/>
      <c r="AF208" s="2"/>
    </row>
    <row r="209" spans="1:32" ht="15.75" customHeight="1">
      <c r="A209" s="2"/>
      <c r="O209" s="20"/>
      <c r="P209" s="2"/>
      <c r="AE209" s="20"/>
      <c r="AF209" s="2"/>
    </row>
    <row r="210" spans="1:32" ht="15.75" customHeight="1">
      <c r="A210" s="2"/>
      <c r="O210" s="20"/>
      <c r="P210" s="2"/>
      <c r="AE210" s="20"/>
      <c r="AF210" s="2"/>
    </row>
    <row r="211" spans="1:32" ht="15.75" customHeight="1">
      <c r="A211" s="2"/>
      <c r="O211" s="20"/>
      <c r="P211" s="2"/>
      <c r="AE211" s="20"/>
      <c r="AF211" s="2"/>
    </row>
    <row r="212" spans="1:32" ht="15.75" customHeight="1">
      <c r="A212" s="2"/>
      <c r="O212" s="20"/>
      <c r="P212" s="2"/>
      <c r="AE212" s="20"/>
      <c r="AF212" s="2"/>
    </row>
    <row r="213" spans="1:32" ht="15.75" customHeight="1">
      <c r="A213" s="2"/>
      <c r="O213" s="20"/>
      <c r="P213" s="2"/>
      <c r="AE213" s="20"/>
      <c r="AF213" s="2"/>
    </row>
    <row r="214" spans="1:32" ht="15.75" customHeight="1">
      <c r="A214" s="2"/>
      <c r="O214" s="20"/>
      <c r="P214" s="2"/>
      <c r="AE214" s="20"/>
      <c r="AF214" s="2"/>
    </row>
    <row r="215" spans="1:32" ht="15.75" customHeight="1">
      <c r="A215" s="2"/>
      <c r="O215" s="20"/>
      <c r="P215" s="2"/>
      <c r="AE215" s="20"/>
      <c r="AF215" s="2"/>
    </row>
    <row r="216" spans="1:32" ht="15.75" customHeight="1">
      <c r="A216" s="2"/>
      <c r="O216" s="20"/>
      <c r="P216" s="2"/>
      <c r="AE216" s="20"/>
      <c r="AF216" s="2"/>
    </row>
    <row r="217" spans="1:32" ht="15.75" customHeight="1">
      <c r="A217" s="2"/>
      <c r="O217" s="20"/>
      <c r="P217" s="2"/>
      <c r="AE217" s="20"/>
      <c r="AF217" s="2"/>
    </row>
    <row r="218" spans="1:32" ht="15.75" customHeight="1">
      <c r="A218" s="2"/>
      <c r="O218" s="20"/>
      <c r="P218" s="2"/>
      <c r="AE218" s="20"/>
      <c r="AF218" s="2"/>
    </row>
    <row r="219" spans="1:32" ht="15.75" customHeight="1">
      <c r="A219" s="2"/>
      <c r="O219" s="20"/>
      <c r="P219" s="2"/>
      <c r="AE219" s="20"/>
      <c r="AF219" s="2"/>
    </row>
    <row r="220" spans="1:32" ht="15.75" customHeight="1">
      <c r="A220" s="2"/>
      <c r="O220" s="20"/>
      <c r="P220" s="2"/>
      <c r="AE220" s="20"/>
      <c r="AF220" s="2"/>
    </row>
    <row r="221" spans="1:32" ht="15.75" customHeight="1">
      <c r="A221" s="2"/>
      <c r="O221" s="20"/>
      <c r="P221" s="2"/>
      <c r="AE221" s="20"/>
      <c r="AF221" s="2"/>
    </row>
    <row r="222" spans="1:32" ht="15.75" customHeight="1">
      <c r="A222" s="2"/>
      <c r="O222" s="20"/>
      <c r="P222" s="2"/>
      <c r="AE222" s="20"/>
      <c r="AF222" s="2"/>
    </row>
    <row r="223" spans="1:32" ht="15.75" customHeight="1">
      <c r="A223" s="2"/>
      <c r="O223" s="20"/>
      <c r="P223" s="2"/>
      <c r="AE223" s="20"/>
      <c r="AF223" s="2"/>
    </row>
    <row r="224" spans="1:32" ht="15.75" customHeight="1">
      <c r="A224" s="2"/>
      <c r="O224" s="20"/>
      <c r="P224" s="2"/>
      <c r="AE224" s="20"/>
      <c r="AF224" s="2"/>
    </row>
    <row r="225" spans="1:32" ht="15.75" customHeight="1">
      <c r="A225" s="2"/>
      <c r="O225" s="20"/>
      <c r="P225" s="2"/>
      <c r="AE225" s="20"/>
      <c r="AF225" s="2"/>
    </row>
    <row r="226" spans="1:32" ht="15.75" customHeight="1">
      <c r="A226" s="2"/>
      <c r="O226" s="20"/>
      <c r="P226" s="2"/>
      <c r="AE226" s="20"/>
      <c r="AF226" s="2"/>
    </row>
    <row r="227" spans="1:32" ht="15.75" customHeight="1">
      <c r="A227" s="2"/>
      <c r="O227" s="20"/>
      <c r="P227" s="2"/>
      <c r="AE227" s="20"/>
      <c r="AF227" s="2"/>
    </row>
    <row r="228" spans="1:32" ht="15.75" customHeight="1">
      <c r="A228" s="2"/>
      <c r="O228" s="20"/>
      <c r="P228" s="2"/>
      <c r="AE228" s="20"/>
      <c r="AF228" s="2"/>
    </row>
    <row r="229" spans="1:32" ht="15.75" customHeight="1">
      <c r="A229" s="2"/>
      <c r="O229" s="20"/>
      <c r="P229" s="2"/>
      <c r="AE229" s="20"/>
      <c r="AF229" s="2"/>
    </row>
    <row r="230" spans="1:32" ht="15.75" customHeight="1">
      <c r="A230" s="2"/>
      <c r="O230" s="20"/>
      <c r="P230" s="2"/>
      <c r="AE230" s="20"/>
      <c r="AF230" s="2"/>
    </row>
    <row r="231" spans="1:32" ht="15.75" customHeight="1">
      <c r="A231" s="2"/>
      <c r="O231" s="20"/>
      <c r="P231" s="2"/>
      <c r="AE231" s="20"/>
      <c r="AF231" s="2"/>
    </row>
    <row r="232" spans="1:32" ht="15.75" customHeight="1">
      <c r="A232" s="2"/>
      <c r="O232" s="20"/>
      <c r="P232" s="2"/>
      <c r="AE232" s="20"/>
      <c r="AF232" s="2"/>
    </row>
    <row r="233" spans="1:32" ht="15.75" customHeight="1">
      <c r="A233" s="2"/>
      <c r="O233" s="20"/>
      <c r="P233" s="2"/>
      <c r="AE233" s="20"/>
      <c r="AF233" s="2"/>
    </row>
    <row r="234" spans="1:32" ht="15.75" customHeight="1">
      <c r="A234" s="2"/>
      <c r="O234" s="20"/>
      <c r="P234" s="2"/>
      <c r="AE234" s="20"/>
      <c r="AF234" s="2"/>
    </row>
    <row r="235" spans="1:32" ht="15.75" customHeight="1">
      <c r="A235" s="2"/>
      <c r="O235" s="20"/>
      <c r="P235" s="2"/>
      <c r="AE235" s="20"/>
      <c r="AF235" s="2"/>
    </row>
    <row r="236" spans="1:32" ht="15.75" customHeight="1">
      <c r="A236" s="2"/>
      <c r="O236" s="20"/>
      <c r="P236" s="2"/>
      <c r="AE236" s="20"/>
      <c r="AF236" s="2"/>
    </row>
    <row r="237" spans="1:32" ht="15.75" customHeight="1">
      <c r="A237" s="2"/>
      <c r="O237" s="20"/>
      <c r="P237" s="2"/>
      <c r="AE237" s="20"/>
      <c r="AF237" s="2"/>
    </row>
    <row r="238" spans="1:32" ht="15.75" customHeight="1">
      <c r="A238" s="2"/>
      <c r="O238" s="20"/>
      <c r="P238" s="2"/>
      <c r="AE238" s="20"/>
      <c r="AF238" s="2"/>
    </row>
    <row r="239" spans="1:32" ht="15.75" customHeight="1">
      <c r="A239" s="2"/>
      <c r="O239" s="20"/>
      <c r="P239" s="2"/>
      <c r="AE239" s="20"/>
      <c r="AF239" s="2"/>
    </row>
    <row r="240" spans="1:32" ht="15.75" customHeight="1">
      <c r="A240" s="2"/>
      <c r="O240" s="20"/>
      <c r="P240" s="2"/>
      <c r="AE240" s="20"/>
      <c r="AF240" s="2"/>
    </row>
    <row r="241" spans="1:32" ht="15.75" customHeight="1">
      <c r="A241" s="2"/>
      <c r="O241" s="20"/>
      <c r="P241" s="2"/>
      <c r="AE241" s="20"/>
      <c r="AF241" s="2"/>
    </row>
    <row r="242" spans="1:32" ht="15.75" customHeight="1">
      <c r="A242" s="2"/>
      <c r="O242" s="20"/>
      <c r="P242" s="2"/>
      <c r="AE242" s="20"/>
      <c r="AF242" s="2"/>
    </row>
    <row r="243" spans="1:32" ht="15.75" customHeight="1">
      <c r="A243" s="2"/>
      <c r="O243" s="20"/>
      <c r="P243" s="2"/>
      <c r="AE243" s="20"/>
      <c r="AF243" s="2"/>
    </row>
    <row r="244" spans="1:32" ht="15.75" customHeight="1">
      <c r="A244" s="2"/>
      <c r="O244" s="20"/>
      <c r="P244" s="2"/>
      <c r="AE244" s="20"/>
      <c r="AF244" s="2"/>
    </row>
    <row r="245" spans="1:32" ht="15.75" customHeight="1">
      <c r="A245" s="2"/>
      <c r="O245" s="20"/>
      <c r="P245" s="2"/>
      <c r="AE245" s="20"/>
      <c r="AF245" s="2"/>
    </row>
    <row r="246" spans="1:32" ht="15.75" customHeight="1">
      <c r="A246" s="2"/>
      <c r="O246" s="20"/>
      <c r="P246" s="2"/>
      <c r="AE246" s="20"/>
      <c r="AF246" s="2"/>
    </row>
    <row r="247" spans="1:32" ht="15.75" customHeight="1">
      <c r="A247" s="2"/>
      <c r="O247" s="20"/>
      <c r="P247" s="2"/>
      <c r="AE247" s="20"/>
      <c r="AF247" s="2"/>
    </row>
    <row r="248" spans="1:32" ht="15.75" customHeight="1">
      <c r="A248" s="2"/>
      <c r="O248" s="20"/>
      <c r="P248" s="2"/>
      <c r="AE248" s="20"/>
      <c r="AF248" s="2"/>
    </row>
    <row r="249" spans="1:32" ht="15.75" customHeight="1">
      <c r="A249" s="2"/>
      <c r="O249" s="20"/>
      <c r="P249" s="2"/>
      <c r="AE249" s="20"/>
      <c r="AF249" s="2"/>
    </row>
    <row r="250" spans="1:32" ht="15.75" customHeight="1">
      <c r="A250" s="2"/>
      <c r="O250" s="20"/>
      <c r="P250" s="2"/>
      <c r="AE250" s="20"/>
      <c r="AF250" s="2"/>
    </row>
    <row r="251" spans="1:32" ht="15.75" customHeight="1">
      <c r="A251" s="2"/>
      <c r="O251" s="20"/>
      <c r="P251" s="2"/>
      <c r="AE251" s="20"/>
      <c r="AF251" s="2"/>
    </row>
    <row r="252" spans="1:32" ht="15.75" customHeight="1">
      <c r="A252" s="2"/>
      <c r="O252" s="20"/>
      <c r="P252" s="2"/>
      <c r="AE252" s="20"/>
      <c r="AF252" s="2"/>
    </row>
    <row r="253" spans="1:32" ht="15.75" customHeight="1">
      <c r="A253" s="2"/>
      <c r="O253" s="20"/>
      <c r="P253" s="2"/>
      <c r="AE253" s="20"/>
      <c r="AF253" s="2"/>
    </row>
    <row r="254" spans="1:32" ht="15.75" customHeight="1">
      <c r="A254" s="2"/>
      <c r="O254" s="20"/>
      <c r="P254" s="2"/>
      <c r="AE254" s="20"/>
      <c r="AF254" s="2"/>
    </row>
    <row r="255" spans="1:32" ht="15.75" customHeight="1">
      <c r="A255" s="2"/>
      <c r="O255" s="20"/>
      <c r="P255" s="2"/>
      <c r="AE255" s="20"/>
      <c r="AF255" s="2"/>
    </row>
    <row r="256" spans="1:32" ht="15.75" customHeight="1">
      <c r="A256" s="2"/>
      <c r="O256" s="20"/>
      <c r="P256" s="2"/>
      <c r="AE256" s="20"/>
      <c r="AF256" s="2"/>
    </row>
    <row r="257" spans="1:32" ht="15.75" customHeight="1">
      <c r="A257" s="2"/>
      <c r="O257" s="20"/>
      <c r="P257" s="2"/>
      <c r="AE257" s="20"/>
      <c r="AF257" s="2"/>
    </row>
    <row r="258" spans="1:32" ht="15.75" customHeight="1">
      <c r="A258" s="2"/>
      <c r="O258" s="20"/>
      <c r="P258" s="2"/>
      <c r="AE258" s="20"/>
      <c r="AF258" s="2"/>
    </row>
    <row r="259" spans="1:32" ht="15.75" customHeight="1">
      <c r="A259" s="2"/>
      <c r="O259" s="20"/>
      <c r="P259" s="2"/>
      <c r="AE259" s="20"/>
      <c r="AF259" s="2"/>
    </row>
    <row r="260" spans="1:32" ht="15.75" customHeight="1">
      <c r="A260" s="2"/>
      <c r="O260" s="20"/>
      <c r="P260" s="2"/>
      <c r="AE260" s="20"/>
      <c r="AF260" s="2"/>
    </row>
    <row r="261" spans="1:32" ht="15.75" customHeight="1">
      <c r="A261" s="2"/>
      <c r="O261" s="20"/>
      <c r="P261" s="2"/>
      <c r="AE261" s="20"/>
      <c r="AF261" s="2"/>
    </row>
    <row r="262" spans="1:32" ht="15.75" customHeight="1">
      <c r="A262" s="2"/>
      <c r="O262" s="20"/>
      <c r="P262" s="2"/>
      <c r="AE262" s="20"/>
      <c r="AF262" s="2"/>
    </row>
    <row r="263" spans="1:32" ht="15.75" customHeight="1">
      <c r="A263" s="2"/>
      <c r="O263" s="20"/>
      <c r="P263" s="2"/>
      <c r="AE263" s="20"/>
      <c r="AF263" s="2"/>
    </row>
    <row r="264" spans="1:32" ht="15.75" customHeight="1">
      <c r="A264" s="2"/>
      <c r="O264" s="20"/>
      <c r="P264" s="2"/>
      <c r="AE264" s="20"/>
      <c r="AF264" s="2"/>
    </row>
    <row r="265" spans="1:32" ht="15.75" customHeight="1">
      <c r="A265" s="2"/>
      <c r="O265" s="20"/>
      <c r="P265" s="2"/>
      <c r="AE265" s="20"/>
      <c r="AF265" s="2"/>
    </row>
    <row r="266" spans="1:32" ht="15.75" customHeight="1">
      <c r="A266" s="2"/>
      <c r="O266" s="20"/>
      <c r="P266" s="2"/>
      <c r="AE266" s="20"/>
      <c r="AF266" s="2"/>
    </row>
    <row r="267" spans="1:32" ht="15.75" customHeight="1">
      <c r="A267" s="2"/>
      <c r="O267" s="20"/>
      <c r="P267" s="2"/>
      <c r="AE267" s="20"/>
      <c r="AF267" s="2"/>
    </row>
    <row r="268" spans="1:32" ht="15.75" customHeight="1">
      <c r="A268" s="2"/>
      <c r="O268" s="20"/>
      <c r="P268" s="2"/>
      <c r="AE268" s="20"/>
      <c r="AF268" s="2"/>
    </row>
    <row r="269" spans="1:32" ht="15.75" customHeight="1">
      <c r="A269" s="2"/>
      <c r="O269" s="20"/>
      <c r="P269" s="2"/>
      <c r="AE269" s="20"/>
      <c r="AF269" s="2"/>
    </row>
    <row r="270" spans="1:32" ht="15.75" customHeight="1">
      <c r="A270" s="2"/>
      <c r="O270" s="20"/>
      <c r="P270" s="2"/>
      <c r="AE270" s="20"/>
      <c r="AF270" s="2"/>
    </row>
    <row r="271" spans="1:32" ht="15.75" customHeight="1">
      <c r="A271" s="2"/>
      <c r="O271" s="20"/>
      <c r="P271" s="2"/>
      <c r="AE271" s="20"/>
      <c r="AF271" s="2"/>
    </row>
    <row r="272" spans="1:32" ht="15.75" customHeight="1">
      <c r="A272" s="2"/>
      <c r="O272" s="20"/>
      <c r="P272" s="2"/>
      <c r="AE272" s="20"/>
      <c r="AF272" s="2"/>
    </row>
    <row r="273" spans="1:32" ht="15.75" customHeight="1">
      <c r="A273" s="2"/>
      <c r="O273" s="20"/>
      <c r="P273" s="2"/>
      <c r="AE273" s="20"/>
      <c r="AF273" s="2"/>
    </row>
    <row r="274" spans="1:32" ht="15.75" customHeight="1">
      <c r="A274" s="2"/>
      <c r="O274" s="20"/>
      <c r="P274" s="2"/>
      <c r="AE274" s="20"/>
      <c r="AF274" s="2"/>
    </row>
    <row r="275" spans="1:32" ht="15.75" customHeight="1">
      <c r="A275" s="2"/>
      <c r="O275" s="20"/>
      <c r="P275" s="2"/>
      <c r="AE275" s="20"/>
      <c r="AF275" s="2"/>
    </row>
    <row r="276" spans="1:32" ht="15.75" customHeight="1">
      <c r="A276" s="2"/>
      <c r="O276" s="20"/>
      <c r="P276" s="2"/>
      <c r="AE276" s="20"/>
      <c r="AF276" s="2"/>
    </row>
    <row r="277" spans="1:32" ht="15.75" customHeight="1">
      <c r="A277" s="2"/>
      <c r="O277" s="20"/>
      <c r="P277" s="2"/>
      <c r="AE277" s="20"/>
      <c r="AF277" s="2"/>
    </row>
    <row r="278" spans="1:32" ht="15.75" customHeight="1">
      <c r="A278" s="2"/>
      <c r="O278" s="20"/>
      <c r="P278" s="2"/>
      <c r="AE278" s="20"/>
      <c r="AF278" s="2"/>
    </row>
    <row r="279" spans="1:32" ht="15.75" customHeight="1">
      <c r="A279" s="2"/>
      <c r="O279" s="20"/>
      <c r="P279" s="2"/>
      <c r="AE279" s="20"/>
      <c r="AF279" s="2"/>
    </row>
    <row r="280" spans="1:32" ht="15.75" customHeight="1">
      <c r="A280" s="2"/>
      <c r="O280" s="20"/>
      <c r="P280" s="2"/>
      <c r="AE280" s="20"/>
      <c r="AF280" s="2"/>
    </row>
    <row r="281" spans="1:32" ht="15.75" customHeight="1">
      <c r="A281" s="2"/>
      <c r="O281" s="20"/>
      <c r="P281" s="2"/>
      <c r="AE281" s="20"/>
      <c r="AF281" s="2"/>
    </row>
    <row r="282" spans="1:32" ht="15.75" customHeight="1">
      <c r="A282" s="2"/>
      <c r="O282" s="20"/>
      <c r="P282" s="2"/>
      <c r="AE282" s="20"/>
      <c r="AF282" s="2"/>
    </row>
    <row r="283" spans="1:32" ht="15.75" customHeight="1">
      <c r="A283" s="2"/>
      <c r="O283" s="20"/>
      <c r="P283" s="2"/>
      <c r="AE283" s="20"/>
      <c r="AF283" s="2"/>
    </row>
    <row r="284" spans="1:32" ht="15.75" customHeight="1">
      <c r="A284" s="2"/>
      <c r="O284" s="20"/>
      <c r="P284" s="2"/>
      <c r="AE284" s="20"/>
      <c r="AF284" s="2"/>
    </row>
    <row r="285" spans="1:32" ht="15.75" customHeight="1">
      <c r="A285" s="2"/>
      <c r="O285" s="20"/>
      <c r="P285" s="2"/>
      <c r="AE285" s="20"/>
      <c r="AF285" s="2"/>
    </row>
    <row r="286" spans="1:32" ht="15.75" customHeight="1">
      <c r="A286" s="2"/>
      <c r="O286" s="20"/>
      <c r="P286" s="2"/>
      <c r="AE286" s="20"/>
      <c r="AF286" s="2"/>
    </row>
    <row r="287" spans="1:32" ht="15.75" customHeight="1">
      <c r="A287" s="2"/>
      <c r="O287" s="20"/>
      <c r="P287" s="2"/>
      <c r="AE287" s="20"/>
      <c r="AF287" s="2"/>
    </row>
    <row r="288" spans="1:32" ht="15.75" customHeight="1">
      <c r="A288" s="2"/>
      <c r="O288" s="20"/>
      <c r="P288" s="2"/>
      <c r="AE288" s="20"/>
      <c r="AF288" s="2"/>
    </row>
    <row r="289" spans="1:32" ht="15.75" customHeight="1">
      <c r="A289" s="2"/>
      <c r="O289" s="20"/>
      <c r="P289" s="2"/>
      <c r="AE289" s="20"/>
      <c r="AF289" s="2"/>
    </row>
    <row r="290" spans="1:32" ht="15.75" customHeight="1">
      <c r="A290" s="2"/>
      <c r="O290" s="20"/>
      <c r="P290" s="2"/>
      <c r="AE290" s="20"/>
      <c r="AF290" s="2"/>
    </row>
    <row r="291" spans="1:32" ht="15.75" customHeight="1">
      <c r="A291" s="2"/>
      <c r="O291" s="20"/>
      <c r="P291" s="2"/>
      <c r="AE291" s="20"/>
      <c r="AF291" s="2"/>
    </row>
    <row r="292" spans="1:32" ht="15.75" customHeight="1">
      <c r="A292" s="2"/>
      <c r="O292" s="20"/>
      <c r="P292" s="2"/>
      <c r="AE292" s="20"/>
      <c r="AF292" s="2"/>
    </row>
    <row r="293" spans="1:32" ht="15.75" customHeight="1">
      <c r="A293" s="2"/>
      <c r="O293" s="20"/>
      <c r="P293" s="2"/>
      <c r="AE293" s="20"/>
      <c r="AF293" s="2"/>
    </row>
    <row r="294" spans="1:32" ht="15.75" customHeight="1">
      <c r="A294" s="2"/>
      <c r="O294" s="20"/>
      <c r="P294" s="2"/>
      <c r="AE294" s="20"/>
      <c r="AF294" s="2"/>
    </row>
    <row r="295" spans="1:32" ht="15.75" customHeight="1">
      <c r="A295" s="2"/>
      <c r="O295" s="20"/>
      <c r="P295" s="2"/>
      <c r="AE295" s="20"/>
      <c r="AF295" s="2"/>
    </row>
    <row r="296" spans="1:32" ht="15.75" customHeight="1">
      <c r="A296" s="2"/>
      <c r="O296" s="20"/>
      <c r="P296" s="2"/>
      <c r="AE296" s="20"/>
      <c r="AF296" s="2"/>
    </row>
    <row r="297" spans="1:32" ht="15.75" customHeight="1">
      <c r="A297" s="2"/>
      <c r="O297" s="20"/>
      <c r="P297" s="2"/>
      <c r="AE297" s="20"/>
      <c r="AF297" s="2"/>
    </row>
    <row r="298" spans="1:32" ht="15.75" customHeight="1">
      <c r="A298" s="2"/>
      <c r="O298" s="20"/>
      <c r="P298" s="2"/>
      <c r="AE298" s="20"/>
      <c r="AF298" s="2"/>
    </row>
    <row r="299" spans="1:32" ht="15.75" customHeight="1">
      <c r="O299" s="20"/>
      <c r="P299" s="2"/>
      <c r="AE299" s="20"/>
      <c r="AF299" s="2"/>
    </row>
    <row r="300" spans="1:32" ht="15.75" customHeight="1">
      <c r="O300" s="20"/>
      <c r="P300" s="2"/>
      <c r="AE300" s="20"/>
      <c r="AF300" s="2"/>
    </row>
    <row r="301" spans="1:32" ht="15.75" customHeight="1">
      <c r="O301" s="20"/>
      <c r="P301" s="2"/>
      <c r="AE301" s="20"/>
      <c r="AF301" s="2"/>
    </row>
    <row r="302" spans="1:32" ht="15.75" customHeight="1">
      <c r="O302" s="20"/>
      <c r="P302" s="2"/>
      <c r="AE302" s="20"/>
      <c r="AF302" s="2"/>
    </row>
    <row r="303" spans="1:32" ht="15.75" customHeight="1">
      <c r="O303" s="20"/>
      <c r="P303" s="2"/>
      <c r="AE303" s="20"/>
      <c r="AF303" s="2"/>
    </row>
    <row r="304" spans="1:32" ht="15.75" customHeight="1">
      <c r="O304" s="20"/>
      <c r="P304" s="2"/>
      <c r="AE304" s="20"/>
      <c r="AF304" s="2"/>
    </row>
    <row r="305" spans="15:32" ht="15.75" customHeight="1">
      <c r="O305" s="20"/>
      <c r="P305" s="2"/>
      <c r="AE305" s="20"/>
      <c r="AF305" s="2"/>
    </row>
    <row r="306" spans="15:32" ht="15.75" customHeight="1">
      <c r="O306" s="20"/>
      <c r="P306" s="2"/>
      <c r="AE306" s="20"/>
      <c r="AF306" s="2"/>
    </row>
    <row r="307" spans="15:32" ht="15.75" customHeight="1">
      <c r="O307" s="20"/>
      <c r="P307" s="2"/>
      <c r="AE307" s="20"/>
      <c r="AF307" s="2"/>
    </row>
    <row r="308" spans="15:32" ht="15.75" customHeight="1">
      <c r="O308" s="20"/>
      <c r="P308" s="2"/>
      <c r="AE308" s="20"/>
      <c r="AF308" s="2"/>
    </row>
    <row r="309" spans="15:32" ht="15.75" customHeight="1">
      <c r="O309" s="20"/>
      <c r="P309" s="2"/>
      <c r="AE309" s="20"/>
      <c r="AF309" s="2"/>
    </row>
    <row r="310" spans="15:32" ht="15.75" customHeight="1">
      <c r="O310" s="20"/>
      <c r="P310" s="2"/>
      <c r="AE310" s="20"/>
      <c r="AF310" s="2"/>
    </row>
    <row r="311" spans="15:32" ht="15.75" customHeight="1">
      <c r="O311" s="20"/>
      <c r="P311" s="2"/>
      <c r="AE311" s="20"/>
      <c r="AF311" s="2"/>
    </row>
    <row r="312" spans="15:32" ht="15.75" customHeight="1">
      <c r="O312" s="20"/>
      <c r="P312" s="2"/>
      <c r="AE312" s="20"/>
      <c r="AF312" s="2"/>
    </row>
    <row r="313" spans="15:32" ht="15.75" customHeight="1">
      <c r="O313" s="20"/>
      <c r="P313" s="2"/>
      <c r="AE313" s="20"/>
      <c r="AF313" s="2"/>
    </row>
    <row r="314" spans="15:32" ht="15.75" customHeight="1">
      <c r="O314" s="20"/>
      <c r="P314" s="2"/>
      <c r="AE314" s="20"/>
      <c r="AF314" s="2"/>
    </row>
    <row r="315" spans="15:32" ht="15.75" customHeight="1">
      <c r="O315" s="20"/>
      <c r="P315" s="2"/>
      <c r="AE315" s="20"/>
      <c r="AF315" s="2"/>
    </row>
    <row r="316" spans="15:32" ht="15.75" customHeight="1">
      <c r="O316" s="20"/>
      <c r="P316" s="2"/>
      <c r="AE316" s="20"/>
      <c r="AF316" s="2"/>
    </row>
    <row r="317" spans="15:32" ht="15.75" customHeight="1">
      <c r="O317" s="20"/>
      <c r="P317" s="2"/>
      <c r="AE317" s="20"/>
      <c r="AF317" s="2"/>
    </row>
    <row r="318" spans="15:32" ht="15.75" customHeight="1">
      <c r="O318" s="20"/>
      <c r="P318" s="2"/>
      <c r="AE318" s="20"/>
      <c r="AF318" s="2"/>
    </row>
    <row r="319" spans="15:32" ht="15.75" customHeight="1">
      <c r="O319" s="20"/>
      <c r="P319" s="2"/>
      <c r="AE319" s="20"/>
      <c r="AF319" s="2"/>
    </row>
    <row r="320" spans="15:32" ht="15.75" customHeight="1">
      <c r="O320" s="20"/>
      <c r="P320" s="2"/>
      <c r="AE320" s="20"/>
      <c r="AF320" s="2"/>
    </row>
    <row r="321" spans="15:32" ht="15.75" customHeight="1">
      <c r="O321" s="20"/>
      <c r="P321" s="2"/>
      <c r="AE321" s="20"/>
      <c r="AF321" s="2"/>
    </row>
    <row r="322" spans="15:32" ht="15.75" customHeight="1">
      <c r="O322" s="20"/>
      <c r="P322" s="2"/>
      <c r="AE322" s="20"/>
      <c r="AF322" s="2"/>
    </row>
    <row r="323" spans="15:32" ht="15.75" customHeight="1">
      <c r="O323" s="20"/>
      <c r="P323" s="2"/>
      <c r="AE323" s="20"/>
      <c r="AF323" s="2"/>
    </row>
    <row r="324" spans="15:32" ht="15.75" customHeight="1">
      <c r="O324" s="20"/>
      <c r="P324" s="2"/>
      <c r="AE324" s="20"/>
      <c r="AF324" s="2"/>
    </row>
    <row r="325" spans="15:32" ht="15.75" customHeight="1">
      <c r="O325" s="20"/>
      <c r="P325" s="2"/>
      <c r="AE325" s="20"/>
      <c r="AF325" s="2"/>
    </row>
    <row r="326" spans="15:32" ht="15.75" customHeight="1">
      <c r="O326" s="20"/>
      <c r="P326" s="2"/>
      <c r="AE326" s="20"/>
      <c r="AF326" s="2"/>
    </row>
    <row r="327" spans="15:32" ht="15.75" customHeight="1">
      <c r="O327" s="20"/>
      <c r="P327" s="2"/>
      <c r="AE327" s="20"/>
      <c r="AF327" s="2"/>
    </row>
    <row r="328" spans="15:32" ht="15.75" customHeight="1">
      <c r="O328" s="20"/>
      <c r="P328" s="2"/>
      <c r="AE328" s="20"/>
      <c r="AF328" s="2"/>
    </row>
    <row r="329" spans="15:32" ht="15.75" customHeight="1">
      <c r="O329" s="20"/>
      <c r="P329" s="2"/>
      <c r="AE329" s="20"/>
      <c r="AF329" s="2"/>
    </row>
    <row r="330" spans="15:32" ht="15.75" customHeight="1">
      <c r="O330" s="20"/>
      <c r="P330" s="2"/>
      <c r="AE330" s="20"/>
      <c r="AF330" s="2"/>
    </row>
    <row r="331" spans="15:32" ht="15.75" customHeight="1">
      <c r="O331" s="20"/>
      <c r="P331" s="2"/>
      <c r="AE331" s="20"/>
      <c r="AF331" s="2"/>
    </row>
    <row r="332" spans="15:32" ht="15.75" customHeight="1">
      <c r="O332" s="20"/>
      <c r="P332" s="2"/>
      <c r="AE332" s="20"/>
      <c r="AF332" s="2"/>
    </row>
    <row r="333" spans="15:32" ht="15.75" customHeight="1">
      <c r="O333" s="20"/>
      <c r="P333" s="2"/>
      <c r="AE333" s="20"/>
      <c r="AF333" s="2"/>
    </row>
    <row r="334" spans="15:32" ht="15.75" customHeight="1">
      <c r="O334" s="20"/>
      <c r="P334" s="2"/>
      <c r="AE334" s="20"/>
      <c r="AF334" s="2"/>
    </row>
    <row r="335" spans="15:32" ht="15.75" customHeight="1">
      <c r="O335" s="20"/>
      <c r="P335" s="2"/>
      <c r="AE335" s="20"/>
      <c r="AF335" s="2"/>
    </row>
    <row r="336" spans="15:32" ht="15.75" customHeight="1">
      <c r="O336" s="20"/>
      <c r="P336" s="2"/>
      <c r="AE336" s="20"/>
      <c r="AF336" s="2"/>
    </row>
    <row r="337" spans="15:32" ht="15.75" customHeight="1">
      <c r="O337" s="20"/>
      <c r="P337" s="2"/>
      <c r="AE337" s="20"/>
      <c r="AF337" s="2"/>
    </row>
    <row r="338" spans="15:32" ht="15.75" customHeight="1">
      <c r="O338" s="20"/>
      <c r="P338" s="2"/>
      <c r="AE338" s="20"/>
      <c r="AF338" s="2"/>
    </row>
    <row r="339" spans="15:32" ht="15.75" customHeight="1">
      <c r="O339" s="20"/>
      <c r="P339" s="2"/>
      <c r="AE339" s="20"/>
      <c r="AF339" s="2"/>
    </row>
    <row r="340" spans="15:32" ht="15.75" customHeight="1">
      <c r="O340" s="20"/>
      <c r="P340" s="2"/>
      <c r="AE340" s="20"/>
      <c r="AF340" s="2"/>
    </row>
    <row r="341" spans="15:32" ht="15.75" customHeight="1">
      <c r="O341" s="20"/>
      <c r="P341" s="2"/>
      <c r="AE341" s="20"/>
      <c r="AF341" s="2"/>
    </row>
    <row r="342" spans="15:32" ht="15.75" customHeight="1">
      <c r="O342" s="20"/>
      <c r="P342" s="2"/>
      <c r="AE342" s="20"/>
      <c r="AF342" s="2"/>
    </row>
    <row r="343" spans="15:32" ht="15.75" customHeight="1">
      <c r="O343" s="20"/>
      <c r="P343" s="2"/>
      <c r="AE343" s="20"/>
      <c r="AF343" s="2"/>
    </row>
    <row r="344" spans="15:32" ht="15.75" customHeight="1">
      <c r="O344" s="20"/>
      <c r="P344" s="2"/>
      <c r="AE344" s="20"/>
      <c r="AF344" s="2"/>
    </row>
    <row r="345" spans="15:32" ht="15.75" customHeight="1">
      <c r="O345" s="20"/>
      <c r="P345" s="2"/>
      <c r="AE345" s="20"/>
      <c r="AF345" s="2"/>
    </row>
    <row r="346" spans="15:32" ht="15.75" customHeight="1">
      <c r="O346" s="20"/>
      <c r="P346" s="2"/>
      <c r="AE346" s="20"/>
      <c r="AF346" s="2"/>
    </row>
    <row r="347" spans="15:32" ht="15.75" customHeight="1">
      <c r="O347" s="20"/>
      <c r="P347" s="2"/>
      <c r="AE347" s="20"/>
      <c r="AF347" s="2"/>
    </row>
    <row r="348" spans="15:32" ht="15.75" customHeight="1">
      <c r="O348" s="20"/>
      <c r="P348" s="2"/>
      <c r="AE348" s="20"/>
      <c r="AF348" s="2"/>
    </row>
    <row r="349" spans="15:32" ht="15.75" customHeight="1">
      <c r="O349" s="20"/>
      <c r="P349" s="2"/>
      <c r="AE349" s="20"/>
      <c r="AF349" s="2"/>
    </row>
    <row r="350" spans="15:32" ht="15.75" customHeight="1">
      <c r="O350" s="20"/>
      <c r="P350" s="2"/>
      <c r="AE350" s="20"/>
      <c r="AF350" s="2"/>
    </row>
    <row r="351" spans="15:32" ht="15.75" customHeight="1">
      <c r="O351" s="20"/>
      <c r="P351" s="2"/>
      <c r="AE351" s="20"/>
      <c r="AF351" s="2"/>
    </row>
    <row r="352" spans="15:32" ht="15.75" customHeight="1">
      <c r="O352" s="20"/>
      <c r="P352" s="2"/>
      <c r="AE352" s="20"/>
      <c r="AF352" s="2"/>
    </row>
    <row r="353" spans="15:32" ht="15.75" customHeight="1">
      <c r="O353" s="20"/>
      <c r="P353" s="2"/>
      <c r="AE353" s="20"/>
      <c r="AF353" s="2"/>
    </row>
    <row r="354" spans="15:32" ht="15.75" customHeight="1">
      <c r="O354" s="20"/>
      <c r="P354" s="2"/>
      <c r="AE354" s="20"/>
      <c r="AF354" s="2"/>
    </row>
    <row r="355" spans="15:32" ht="15.75" customHeight="1">
      <c r="O355" s="20"/>
      <c r="P355" s="2"/>
      <c r="AE355" s="20"/>
      <c r="AF355" s="2"/>
    </row>
    <row r="356" spans="15:32" ht="15.75" customHeight="1">
      <c r="O356" s="20"/>
      <c r="P356" s="2"/>
      <c r="AE356" s="20"/>
      <c r="AF356" s="2"/>
    </row>
    <row r="357" spans="15:32" ht="15.75" customHeight="1">
      <c r="O357" s="20"/>
      <c r="P357" s="2"/>
      <c r="AE357" s="20"/>
      <c r="AF357" s="2"/>
    </row>
    <row r="358" spans="15:32" ht="15.75" customHeight="1">
      <c r="O358" s="20"/>
      <c r="P358" s="2"/>
      <c r="AE358" s="20"/>
      <c r="AF358" s="2"/>
    </row>
    <row r="359" spans="15:32" ht="15.75" customHeight="1">
      <c r="O359" s="20"/>
      <c r="P359" s="2"/>
      <c r="AE359" s="20"/>
      <c r="AF359" s="2"/>
    </row>
    <row r="360" spans="15:32" ht="15.75" customHeight="1">
      <c r="O360" s="20"/>
      <c r="P360" s="2"/>
      <c r="AE360" s="20"/>
      <c r="AF360" s="2"/>
    </row>
    <row r="361" spans="15:32" ht="15.75" customHeight="1">
      <c r="O361" s="20"/>
      <c r="P361" s="2"/>
      <c r="AE361" s="20"/>
      <c r="AF361" s="2"/>
    </row>
    <row r="362" spans="15:32" ht="15.75" customHeight="1">
      <c r="O362" s="20"/>
      <c r="P362" s="2"/>
      <c r="AE362" s="20"/>
      <c r="AF362" s="2"/>
    </row>
    <row r="363" spans="15:32" ht="15.75" customHeight="1">
      <c r="O363" s="20"/>
      <c r="P363" s="2"/>
      <c r="AE363" s="20"/>
      <c r="AF363" s="2"/>
    </row>
    <row r="364" spans="15:32" ht="15.75" customHeight="1">
      <c r="O364" s="20"/>
      <c r="P364" s="2"/>
      <c r="AE364" s="20"/>
      <c r="AF364" s="2"/>
    </row>
    <row r="365" spans="15:32" ht="15.75" customHeight="1">
      <c r="O365" s="20"/>
      <c r="P365" s="2"/>
      <c r="AE365" s="20"/>
      <c r="AF365" s="2"/>
    </row>
    <row r="366" spans="15:32" ht="15.75" customHeight="1">
      <c r="O366" s="20"/>
      <c r="P366" s="2"/>
      <c r="AE366" s="20"/>
      <c r="AF366" s="2"/>
    </row>
    <row r="367" spans="15:32" ht="15.75" customHeight="1">
      <c r="O367" s="20"/>
      <c r="P367" s="2"/>
      <c r="AE367" s="20"/>
      <c r="AF367" s="2"/>
    </row>
    <row r="368" spans="15:32" ht="15.75" customHeight="1">
      <c r="O368" s="20"/>
      <c r="P368" s="2"/>
      <c r="AE368" s="20"/>
      <c r="AF368" s="2"/>
    </row>
    <row r="369" spans="15:32" ht="15.75" customHeight="1">
      <c r="O369" s="20"/>
      <c r="P369" s="2"/>
      <c r="AE369" s="20"/>
      <c r="AF369" s="2"/>
    </row>
    <row r="370" spans="15:32" ht="15.75" customHeight="1">
      <c r="O370" s="20"/>
      <c r="P370" s="2"/>
      <c r="AE370" s="20"/>
      <c r="AF370" s="2"/>
    </row>
    <row r="371" spans="15:32" ht="15.75" customHeight="1">
      <c r="O371" s="20"/>
      <c r="P371" s="2"/>
      <c r="AE371" s="20"/>
      <c r="AF371" s="2"/>
    </row>
    <row r="372" spans="15:32" ht="15.75" customHeight="1">
      <c r="O372" s="20"/>
      <c r="P372" s="2"/>
      <c r="AE372" s="20"/>
      <c r="AF372" s="2"/>
    </row>
    <row r="373" spans="15:32" ht="15.75" customHeight="1">
      <c r="O373" s="20"/>
      <c r="P373" s="2"/>
      <c r="AE373" s="20"/>
      <c r="AF373" s="2"/>
    </row>
    <row r="374" spans="15:32" ht="15.75" customHeight="1">
      <c r="O374" s="20"/>
      <c r="P374" s="2"/>
      <c r="AE374" s="20"/>
      <c r="AF374" s="2"/>
    </row>
    <row r="375" spans="15:32" ht="15.75" customHeight="1">
      <c r="O375" s="20"/>
      <c r="P375" s="2"/>
      <c r="AE375" s="20"/>
      <c r="AF375" s="2"/>
    </row>
    <row r="376" spans="15:32" ht="15.75" customHeight="1">
      <c r="O376" s="20"/>
      <c r="P376" s="2"/>
      <c r="AE376" s="20"/>
      <c r="AF376" s="2"/>
    </row>
    <row r="377" spans="15:32" ht="15.75" customHeight="1">
      <c r="O377" s="20"/>
      <c r="P377" s="2"/>
      <c r="AE377" s="20"/>
      <c r="AF377" s="2"/>
    </row>
    <row r="378" spans="15:32" ht="15.75" customHeight="1">
      <c r="O378" s="20"/>
      <c r="P378" s="2"/>
      <c r="AE378" s="20"/>
      <c r="AF378" s="2"/>
    </row>
    <row r="379" spans="15:32" ht="15.75" customHeight="1">
      <c r="O379" s="20"/>
      <c r="P379" s="2"/>
      <c r="AE379" s="20"/>
      <c r="AF379" s="2"/>
    </row>
    <row r="380" spans="15:32" ht="15.75" customHeight="1">
      <c r="O380" s="20"/>
      <c r="P380" s="2"/>
      <c r="AE380" s="20"/>
      <c r="AF380" s="2"/>
    </row>
    <row r="381" spans="15:32" ht="15.75" customHeight="1">
      <c r="O381" s="20"/>
      <c r="P381" s="2"/>
      <c r="AE381" s="20"/>
      <c r="AF381" s="2"/>
    </row>
    <row r="382" spans="15:32" ht="15.75" customHeight="1">
      <c r="O382" s="20"/>
      <c r="P382" s="2"/>
      <c r="AE382" s="20"/>
      <c r="AF382" s="2"/>
    </row>
    <row r="383" spans="15:32" ht="15.75" customHeight="1">
      <c r="O383" s="20"/>
      <c r="P383" s="2"/>
      <c r="AE383" s="20"/>
      <c r="AF383" s="2"/>
    </row>
    <row r="384" spans="15:32" ht="15.75" customHeight="1">
      <c r="O384" s="20"/>
      <c r="P384" s="2"/>
      <c r="AE384" s="20"/>
      <c r="AF384" s="2"/>
    </row>
    <row r="385" spans="15:32" ht="15.75" customHeight="1">
      <c r="O385" s="20"/>
      <c r="P385" s="2"/>
      <c r="AE385" s="20"/>
      <c r="AF385" s="2"/>
    </row>
    <row r="386" spans="15:32" ht="15.75" customHeight="1">
      <c r="O386" s="20"/>
      <c r="P386" s="2"/>
      <c r="AE386" s="20"/>
      <c r="AF386" s="2"/>
    </row>
    <row r="387" spans="15:32" ht="15.75" customHeight="1">
      <c r="O387" s="20"/>
      <c r="P387" s="2"/>
      <c r="AE387" s="20"/>
      <c r="AF387" s="2"/>
    </row>
    <row r="388" spans="15:32" ht="15.75" customHeight="1">
      <c r="O388" s="20"/>
      <c r="P388" s="2"/>
      <c r="AE388" s="20"/>
      <c r="AF388" s="2"/>
    </row>
    <row r="389" spans="15:32" ht="15.75" customHeight="1">
      <c r="O389" s="20"/>
      <c r="P389" s="2"/>
      <c r="AE389" s="20"/>
      <c r="AF389" s="2"/>
    </row>
    <row r="390" spans="15:32" ht="15.75" customHeight="1">
      <c r="O390" s="20"/>
      <c r="P390" s="2"/>
      <c r="AE390" s="20"/>
      <c r="AF390" s="2"/>
    </row>
    <row r="391" spans="15:32" ht="15.75" customHeight="1">
      <c r="O391" s="20"/>
      <c r="P391" s="2"/>
      <c r="AE391" s="20"/>
      <c r="AF391" s="2"/>
    </row>
    <row r="392" spans="15:32" ht="15.75" customHeight="1">
      <c r="O392" s="20"/>
      <c r="P392" s="2"/>
      <c r="AE392" s="20"/>
      <c r="AF392" s="2"/>
    </row>
    <row r="393" spans="15:32" ht="15.75" customHeight="1"/>
    <row r="394" spans="15:32" ht="15.75" customHeight="1"/>
    <row r="395" spans="15:32" ht="15.75" customHeight="1"/>
    <row r="396" spans="15:32" ht="15.75" customHeight="1"/>
    <row r="397" spans="15:32" ht="15.75" customHeight="1"/>
    <row r="398" spans="15:32" ht="15.75" customHeight="1"/>
    <row r="399" spans="15:32" ht="15.75" customHeight="1"/>
    <row r="400" spans="15:32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0"/>
  <sheetViews>
    <sheetView topLeftCell="A829" workbookViewId="0">
      <selection activeCell="A836" sqref="A836"/>
    </sheetView>
  </sheetViews>
  <sheetFormatPr defaultColWidth="14.453125" defaultRowHeight="15" customHeight="1"/>
  <cols>
    <col min="1" max="1" width="30" customWidth="1"/>
    <col min="2" max="26" width="8.7265625" customWidth="1"/>
  </cols>
  <sheetData>
    <row r="1" spans="1:14" ht="14.5">
      <c r="A1" s="2" t="s">
        <v>2317</v>
      </c>
      <c r="B1" s="2" t="s">
        <v>2318</v>
      </c>
      <c r="C1" s="2" t="s">
        <v>2319</v>
      </c>
      <c r="D1" s="2" t="s">
        <v>2320</v>
      </c>
      <c r="E1" s="2" t="s">
        <v>2321</v>
      </c>
      <c r="F1" s="2" t="s">
        <v>2322</v>
      </c>
      <c r="G1" s="2" t="s">
        <v>2323</v>
      </c>
      <c r="H1" s="2" t="s">
        <v>2324</v>
      </c>
      <c r="I1" s="2" t="s">
        <v>2325</v>
      </c>
      <c r="J1" s="2" t="s">
        <v>2326</v>
      </c>
      <c r="K1" s="2" t="s">
        <v>2327</v>
      </c>
      <c r="L1" s="2" t="s">
        <v>2328</v>
      </c>
      <c r="M1" s="2" t="s">
        <v>2329</v>
      </c>
      <c r="N1" s="3" t="s">
        <v>25</v>
      </c>
    </row>
    <row r="2" spans="1:14" ht="14.5">
      <c r="A2" s="23" t="s">
        <v>50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f t="shared" ref="N2:N256" si="0">SUM(B2:M2)</f>
        <v>0</v>
      </c>
    </row>
    <row r="3" spans="1:14" ht="14.5">
      <c r="A3" s="23" t="s">
        <v>2494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f t="shared" si="0"/>
        <v>0</v>
      </c>
    </row>
    <row r="4" spans="1:14" ht="14.5">
      <c r="A4" s="23" t="s">
        <v>58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f t="shared" si="0"/>
        <v>0</v>
      </c>
    </row>
    <row r="5" spans="1:14" ht="14.5">
      <c r="A5" s="21" t="s">
        <v>2330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1</v>
      </c>
      <c r="K5" s="2">
        <v>1</v>
      </c>
      <c r="L5" s="2">
        <v>1</v>
      </c>
      <c r="M5" s="2">
        <v>0</v>
      </c>
      <c r="N5" s="3">
        <f t="shared" si="0"/>
        <v>3</v>
      </c>
    </row>
    <row r="6" spans="1:14" ht="14.5">
      <c r="A6" s="21" t="s">
        <v>2332</v>
      </c>
      <c r="B6" s="2">
        <v>1</v>
      </c>
      <c r="C6" s="2">
        <v>0</v>
      </c>
      <c r="D6" s="2">
        <v>0</v>
      </c>
      <c r="E6" s="2">
        <v>0</v>
      </c>
      <c r="F6" s="2">
        <v>0</v>
      </c>
      <c r="G6" s="2">
        <v>1</v>
      </c>
      <c r="H6" s="2">
        <v>2</v>
      </c>
      <c r="I6" s="2">
        <v>0</v>
      </c>
      <c r="J6" s="2">
        <v>1</v>
      </c>
      <c r="K6" s="2">
        <v>1</v>
      </c>
      <c r="L6" s="2">
        <v>0</v>
      </c>
      <c r="M6" s="2">
        <v>2</v>
      </c>
      <c r="N6" s="3">
        <f t="shared" si="0"/>
        <v>8</v>
      </c>
    </row>
    <row r="7" spans="1:14" ht="14.5">
      <c r="A7" s="21" t="s">
        <v>2333</v>
      </c>
      <c r="B7" s="2">
        <v>1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3">
        <f t="shared" si="0"/>
        <v>1</v>
      </c>
    </row>
    <row r="8" spans="1:14" ht="14.5">
      <c r="A8" s="23" t="s">
        <v>2495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f t="shared" si="0"/>
        <v>0</v>
      </c>
    </row>
    <row r="9" spans="1:14" ht="14.5">
      <c r="A9" s="23" t="s">
        <v>74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f t="shared" si="0"/>
        <v>0</v>
      </c>
    </row>
    <row r="10" spans="1:14" ht="14.5">
      <c r="A10" s="21" t="s">
        <v>2334</v>
      </c>
      <c r="B10" s="2">
        <v>0</v>
      </c>
      <c r="C10" s="2">
        <v>0</v>
      </c>
      <c r="D10" s="2">
        <v>1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3">
        <f t="shared" si="0"/>
        <v>1</v>
      </c>
    </row>
    <row r="11" spans="1:14" ht="14.5">
      <c r="A11" s="23" t="s">
        <v>2496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f t="shared" si="0"/>
        <v>0</v>
      </c>
    </row>
    <row r="12" spans="1:14" ht="14.5">
      <c r="A12" s="21" t="s">
        <v>2335</v>
      </c>
      <c r="B12" s="2">
        <v>0</v>
      </c>
      <c r="C12" s="2">
        <v>0</v>
      </c>
      <c r="D12" s="2">
        <v>0</v>
      </c>
      <c r="E12" s="2">
        <v>1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3">
        <f t="shared" si="0"/>
        <v>1</v>
      </c>
    </row>
    <row r="13" spans="1:14" ht="14.5">
      <c r="A13" s="23" t="s">
        <v>87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f t="shared" si="0"/>
        <v>0</v>
      </c>
    </row>
    <row r="14" spans="1:14" ht="14.5">
      <c r="A14" s="23" t="s">
        <v>90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f t="shared" si="0"/>
        <v>0</v>
      </c>
    </row>
    <row r="15" spans="1:14" ht="14.5">
      <c r="A15" s="23" t="s">
        <v>92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f t="shared" si="0"/>
        <v>0</v>
      </c>
    </row>
    <row r="16" spans="1:14" ht="14.5">
      <c r="A16" s="23" t="s">
        <v>2497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f t="shared" si="0"/>
        <v>0</v>
      </c>
    </row>
    <row r="17" spans="1:14" ht="14.5">
      <c r="A17" s="23" t="s">
        <v>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f t="shared" si="0"/>
        <v>0</v>
      </c>
    </row>
    <row r="18" spans="1:14" ht="14.5">
      <c r="A18" s="23" t="s">
        <v>98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f t="shared" si="0"/>
        <v>0</v>
      </c>
    </row>
    <row r="19" spans="1:14" ht="14.5">
      <c r="A19" s="21" t="s">
        <v>2336</v>
      </c>
      <c r="B19" s="2">
        <v>0</v>
      </c>
      <c r="C19" s="2">
        <v>0</v>
      </c>
      <c r="D19" s="2">
        <v>1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1</v>
      </c>
      <c r="K19" s="2">
        <v>0</v>
      </c>
      <c r="L19" s="2">
        <v>0</v>
      </c>
      <c r="M19" s="2">
        <v>0</v>
      </c>
      <c r="N19" s="3">
        <f t="shared" si="0"/>
        <v>2</v>
      </c>
    </row>
    <row r="20" spans="1:14" ht="14.5">
      <c r="A20" s="23" t="s">
        <v>104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f t="shared" si="0"/>
        <v>0</v>
      </c>
    </row>
    <row r="21" spans="1:14" ht="15.75" customHeight="1">
      <c r="A21" s="23" t="s">
        <v>2498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f t="shared" si="0"/>
        <v>0</v>
      </c>
    </row>
    <row r="22" spans="1:14" ht="15.75" customHeight="1">
      <c r="A22" s="23" t="s">
        <v>107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f t="shared" si="0"/>
        <v>0</v>
      </c>
    </row>
    <row r="23" spans="1:14" ht="15.75" customHeight="1">
      <c r="A23" s="23" t="s">
        <v>2499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f t="shared" si="0"/>
        <v>0</v>
      </c>
    </row>
    <row r="24" spans="1:14" ht="15.75" customHeight="1">
      <c r="A24" s="21" t="s">
        <v>2448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1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3">
        <f t="shared" si="0"/>
        <v>1</v>
      </c>
    </row>
    <row r="25" spans="1:14" ht="15.75" customHeight="1">
      <c r="A25" s="23" t="s">
        <v>112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f t="shared" si="0"/>
        <v>0</v>
      </c>
    </row>
    <row r="26" spans="1:14" ht="15.75" customHeight="1">
      <c r="A26" s="23" t="s">
        <v>114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f t="shared" si="0"/>
        <v>0</v>
      </c>
    </row>
    <row r="27" spans="1:14" ht="15.75" customHeight="1">
      <c r="A27" s="21" t="s">
        <v>2337</v>
      </c>
      <c r="B27" s="2">
        <v>2</v>
      </c>
      <c r="C27" s="2">
        <v>2</v>
      </c>
      <c r="D27" s="2">
        <v>1</v>
      </c>
      <c r="E27" s="2">
        <v>1</v>
      </c>
      <c r="F27" s="2">
        <v>0</v>
      </c>
      <c r="G27" s="2">
        <v>0</v>
      </c>
      <c r="H27" s="2">
        <v>1</v>
      </c>
      <c r="I27" s="2">
        <v>0</v>
      </c>
      <c r="J27" s="2">
        <v>1</v>
      </c>
      <c r="K27" s="2">
        <v>1</v>
      </c>
      <c r="L27" s="2">
        <v>0</v>
      </c>
      <c r="M27" s="2">
        <v>1</v>
      </c>
      <c r="N27" s="3">
        <f t="shared" si="0"/>
        <v>10</v>
      </c>
    </row>
    <row r="28" spans="1:14" ht="15.75" customHeight="1">
      <c r="A28" s="23" t="s">
        <v>118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f t="shared" si="0"/>
        <v>0</v>
      </c>
    </row>
    <row r="29" spans="1:14" ht="15.75" customHeight="1">
      <c r="A29" s="23" t="s">
        <v>121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f t="shared" si="0"/>
        <v>0</v>
      </c>
    </row>
    <row r="30" spans="1:14" ht="15.75" customHeight="1">
      <c r="A30" s="23" t="s">
        <v>123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f t="shared" si="0"/>
        <v>0</v>
      </c>
    </row>
    <row r="31" spans="1:14" ht="15.75" customHeight="1">
      <c r="A31" s="23" t="s">
        <v>2500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f t="shared" si="0"/>
        <v>0</v>
      </c>
    </row>
    <row r="32" spans="1:14" ht="15.75" customHeight="1">
      <c r="A32" s="21" t="s">
        <v>2338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1</v>
      </c>
      <c r="M32" s="2">
        <v>0</v>
      </c>
      <c r="N32" s="3">
        <f t="shared" si="0"/>
        <v>1</v>
      </c>
    </row>
    <row r="33" spans="1:14" ht="15.75" customHeight="1">
      <c r="A33" s="23" t="s">
        <v>2501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f t="shared" si="0"/>
        <v>0</v>
      </c>
    </row>
    <row r="34" spans="1:14" ht="15.75" customHeight="1">
      <c r="A34" s="23" t="s">
        <v>2502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f t="shared" si="0"/>
        <v>0</v>
      </c>
    </row>
    <row r="35" spans="1:14" ht="15.75" customHeight="1">
      <c r="A35" s="23" t="s">
        <v>2503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f t="shared" si="0"/>
        <v>0</v>
      </c>
    </row>
    <row r="36" spans="1:14" ht="15.75" customHeight="1">
      <c r="A36" s="23" t="s">
        <v>2504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f t="shared" si="0"/>
        <v>0</v>
      </c>
    </row>
    <row r="37" spans="1:14" ht="15.75" customHeight="1">
      <c r="A37" s="23" t="s">
        <v>138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f t="shared" si="0"/>
        <v>0</v>
      </c>
    </row>
    <row r="38" spans="1:14" ht="15.75" customHeight="1">
      <c r="A38" s="23" t="s">
        <v>2505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f t="shared" si="0"/>
        <v>0</v>
      </c>
    </row>
    <row r="39" spans="1:14" ht="15.75" customHeight="1">
      <c r="A39" s="23" t="s">
        <v>142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f t="shared" si="0"/>
        <v>0</v>
      </c>
    </row>
    <row r="40" spans="1:14" ht="15.75" customHeight="1">
      <c r="A40" s="23" t="s">
        <v>145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f t="shared" si="0"/>
        <v>0</v>
      </c>
    </row>
    <row r="41" spans="1:14" ht="15.75" customHeight="1">
      <c r="A41" s="21" t="s">
        <v>2339</v>
      </c>
      <c r="B41" s="2">
        <v>1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3">
        <f t="shared" si="0"/>
        <v>1</v>
      </c>
    </row>
    <row r="42" spans="1:14" ht="15.75" customHeight="1">
      <c r="A42" s="23" t="s">
        <v>2506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f t="shared" si="0"/>
        <v>0</v>
      </c>
    </row>
    <row r="43" spans="1:14" ht="15.75" customHeight="1">
      <c r="A43" s="23" t="s">
        <v>2507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f t="shared" si="0"/>
        <v>0</v>
      </c>
    </row>
    <row r="44" spans="1:14" ht="15.75" customHeight="1">
      <c r="A44" s="21" t="s">
        <v>2340</v>
      </c>
      <c r="B44" s="2">
        <v>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3">
        <f t="shared" si="0"/>
        <v>1</v>
      </c>
    </row>
    <row r="45" spans="1:14" ht="15.75" customHeight="1">
      <c r="A45" s="23" t="s">
        <v>2508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f t="shared" si="0"/>
        <v>0</v>
      </c>
    </row>
    <row r="46" spans="1:14" ht="15.75" customHeight="1">
      <c r="A46" s="23" t="s">
        <v>158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f t="shared" si="0"/>
        <v>0</v>
      </c>
    </row>
    <row r="47" spans="1:14" ht="15.75" customHeight="1">
      <c r="A47" s="21" t="s">
        <v>2341</v>
      </c>
      <c r="B47" s="2">
        <v>0</v>
      </c>
      <c r="C47" s="2">
        <v>0</v>
      </c>
      <c r="D47" s="2">
        <v>1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1</v>
      </c>
      <c r="K47" s="2">
        <v>0</v>
      </c>
      <c r="L47" s="2">
        <v>0</v>
      </c>
      <c r="M47" s="2">
        <v>0</v>
      </c>
      <c r="N47" s="3">
        <f t="shared" si="0"/>
        <v>2</v>
      </c>
    </row>
    <row r="48" spans="1:14" ht="15.75" customHeight="1">
      <c r="A48" s="23" t="s">
        <v>162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f t="shared" si="0"/>
        <v>0</v>
      </c>
    </row>
    <row r="49" spans="1:14" ht="15.75" customHeight="1">
      <c r="A49" s="23" t="s">
        <v>164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f t="shared" si="0"/>
        <v>0</v>
      </c>
    </row>
    <row r="50" spans="1:14" ht="15.75" customHeight="1">
      <c r="A50" s="23" t="s">
        <v>166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f t="shared" si="0"/>
        <v>0</v>
      </c>
    </row>
    <row r="51" spans="1:14" ht="15.75" customHeight="1">
      <c r="A51" s="23" t="s">
        <v>168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f t="shared" si="0"/>
        <v>0</v>
      </c>
    </row>
    <row r="52" spans="1:14" ht="15.75" customHeight="1">
      <c r="A52" s="23" t="s">
        <v>171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f t="shared" si="0"/>
        <v>0</v>
      </c>
    </row>
    <row r="53" spans="1:14" ht="15.75" customHeight="1">
      <c r="A53" s="23" t="s">
        <v>2509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f t="shared" si="0"/>
        <v>0</v>
      </c>
    </row>
    <row r="54" spans="1:14" ht="15.75" customHeight="1">
      <c r="A54" s="23" t="s">
        <v>175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f t="shared" si="0"/>
        <v>0</v>
      </c>
    </row>
    <row r="55" spans="1:14" ht="15.75" customHeight="1">
      <c r="A55" s="23" t="s">
        <v>177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f t="shared" si="0"/>
        <v>0</v>
      </c>
    </row>
    <row r="56" spans="1:14" ht="15.75" customHeight="1">
      <c r="A56" s="21" t="s">
        <v>2342</v>
      </c>
      <c r="B56" s="2">
        <v>0</v>
      </c>
      <c r="C56" s="2">
        <v>0</v>
      </c>
      <c r="D56" s="2">
        <v>0</v>
      </c>
      <c r="E56" s="2">
        <v>1</v>
      </c>
      <c r="F56" s="2">
        <v>0</v>
      </c>
      <c r="G56" s="2">
        <v>0</v>
      </c>
      <c r="H56" s="2">
        <v>0</v>
      </c>
      <c r="I56" s="2">
        <v>1</v>
      </c>
      <c r="J56" s="2">
        <v>0</v>
      </c>
      <c r="K56" s="2">
        <v>0</v>
      </c>
      <c r="L56" s="2">
        <v>0</v>
      </c>
      <c r="M56" s="2">
        <v>0</v>
      </c>
      <c r="N56" s="3">
        <f t="shared" si="0"/>
        <v>2</v>
      </c>
    </row>
    <row r="57" spans="1:14" ht="15.75" customHeight="1">
      <c r="A57" s="21" t="s">
        <v>2343</v>
      </c>
      <c r="B57" s="2">
        <v>0</v>
      </c>
      <c r="C57" s="2">
        <v>1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3">
        <f t="shared" si="0"/>
        <v>1</v>
      </c>
    </row>
    <row r="58" spans="1:14" ht="15.75" customHeight="1">
      <c r="A58" s="23" t="s">
        <v>182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f t="shared" si="0"/>
        <v>0</v>
      </c>
    </row>
    <row r="59" spans="1:14" ht="15.75" customHeight="1">
      <c r="A59" s="23" t="s">
        <v>184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f t="shared" si="0"/>
        <v>0</v>
      </c>
    </row>
    <row r="60" spans="1:14" ht="15.75" customHeight="1">
      <c r="A60" s="21" t="s">
        <v>2344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1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3">
        <f t="shared" si="0"/>
        <v>1</v>
      </c>
    </row>
    <row r="61" spans="1:14" ht="15.75" customHeight="1">
      <c r="A61" s="23" t="s">
        <v>2510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f t="shared" si="0"/>
        <v>0</v>
      </c>
    </row>
    <row r="62" spans="1:14" ht="15.75" customHeight="1">
      <c r="A62" s="23" t="s">
        <v>190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f t="shared" si="0"/>
        <v>0</v>
      </c>
    </row>
    <row r="63" spans="1:14" ht="15.75" customHeight="1">
      <c r="A63" s="21" t="s">
        <v>2345</v>
      </c>
      <c r="B63" s="2">
        <v>2</v>
      </c>
      <c r="C63" s="2">
        <v>1</v>
      </c>
      <c r="D63" s="2">
        <v>0</v>
      </c>
      <c r="E63" s="2">
        <v>2</v>
      </c>
      <c r="F63" s="2">
        <v>1</v>
      </c>
      <c r="G63" s="2">
        <v>0</v>
      </c>
      <c r="H63" s="2">
        <v>2</v>
      </c>
      <c r="I63" s="2">
        <v>2</v>
      </c>
      <c r="J63" s="2">
        <v>1</v>
      </c>
      <c r="K63" s="2">
        <v>2</v>
      </c>
      <c r="L63" s="2">
        <v>1</v>
      </c>
      <c r="M63" s="2">
        <v>3</v>
      </c>
      <c r="N63" s="3">
        <f t="shared" si="0"/>
        <v>17</v>
      </c>
    </row>
    <row r="64" spans="1:14" ht="15.75" customHeight="1">
      <c r="A64" s="23" t="s">
        <v>194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f t="shared" si="0"/>
        <v>0</v>
      </c>
    </row>
    <row r="65" spans="1:14" ht="15.75" customHeight="1">
      <c r="A65" s="21" t="s">
        <v>2346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1</v>
      </c>
      <c r="H65" s="2">
        <v>0</v>
      </c>
      <c r="I65" s="2">
        <v>1</v>
      </c>
      <c r="J65" s="2">
        <v>0</v>
      </c>
      <c r="K65" s="2">
        <v>0</v>
      </c>
      <c r="L65" s="2">
        <v>0</v>
      </c>
      <c r="M65" s="2">
        <v>1</v>
      </c>
      <c r="N65" s="3">
        <f t="shared" si="0"/>
        <v>3</v>
      </c>
    </row>
    <row r="66" spans="1:14" ht="15.75" customHeight="1">
      <c r="A66" s="23" t="s">
        <v>197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f t="shared" si="0"/>
        <v>0</v>
      </c>
    </row>
    <row r="67" spans="1:14" ht="15.75" customHeight="1">
      <c r="A67" s="21" t="s">
        <v>2347</v>
      </c>
      <c r="B67" s="2">
        <v>1</v>
      </c>
      <c r="C67" s="2">
        <v>0</v>
      </c>
      <c r="D67" s="2">
        <v>2</v>
      </c>
      <c r="E67" s="2">
        <v>1</v>
      </c>
      <c r="F67" s="2">
        <v>1</v>
      </c>
      <c r="G67" s="2">
        <v>0</v>
      </c>
      <c r="H67" s="2">
        <v>1</v>
      </c>
      <c r="I67" s="2">
        <v>1</v>
      </c>
      <c r="J67" s="2">
        <v>2</v>
      </c>
      <c r="K67" s="2">
        <v>2</v>
      </c>
      <c r="L67" s="2">
        <v>3</v>
      </c>
      <c r="M67" s="2">
        <v>1</v>
      </c>
      <c r="N67" s="3">
        <f t="shared" si="0"/>
        <v>15</v>
      </c>
    </row>
    <row r="68" spans="1:14" ht="15.75" customHeight="1">
      <c r="A68" s="21" t="s">
        <v>2348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1</v>
      </c>
      <c r="J68" s="2">
        <v>0</v>
      </c>
      <c r="K68" s="2">
        <v>0</v>
      </c>
      <c r="L68" s="2">
        <v>1</v>
      </c>
      <c r="M68" s="2">
        <v>0</v>
      </c>
      <c r="N68" s="3">
        <f t="shared" si="0"/>
        <v>2</v>
      </c>
    </row>
    <row r="69" spans="1:14" ht="15.75" customHeight="1">
      <c r="A69" s="21" t="s">
        <v>2349</v>
      </c>
      <c r="B69" s="2">
        <v>0</v>
      </c>
      <c r="C69" s="2">
        <v>1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3">
        <f t="shared" si="0"/>
        <v>1</v>
      </c>
    </row>
    <row r="70" spans="1:14" ht="15.75" customHeight="1">
      <c r="A70" s="23" t="s">
        <v>206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f t="shared" si="0"/>
        <v>0</v>
      </c>
    </row>
    <row r="71" spans="1:14" ht="15.75" customHeight="1">
      <c r="A71" s="23" t="s">
        <v>208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f t="shared" si="0"/>
        <v>0</v>
      </c>
    </row>
    <row r="72" spans="1:14" ht="15.75" customHeight="1">
      <c r="A72" s="23" t="s">
        <v>2511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f t="shared" si="0"/>
        <v>0</v>
      </c>
    </row>
    <row r="73" spans="1:14" ht="15.75" customHeight="1">
      <c r="A73" s="21" t="s">
        <v>2350</v>
      </c>
      <c r="B73" s="2">
        <v>1</v>
      </c>
      <c r="C73" s="2">
        <v>0</v>
      </c>
      <c r="D73" s="2">
        <v>0</v>
      </c>
      <c r="E73" s="2">
        <v>1</v>
      </c>
      <c r="F73" s="2">
        <v>0</v>
      </c>
      <c r="G73" s="2">
        <v>0</v>
      </c>
      <c r="H73" s="2">
        <v>0</v>
      </c>
      <c r="I73" s="2">
        <v>0</v>
      </c>
      <c r="J73" s="2">
        <v>1</v>
      </c>
      <c r="K73" s="2">
        <v>1</v>
      </c>
      <c r="L73" s="2">
        <v>0</v>
      </c>
      <c r="M73" s="2">
        <v>0</v>
      </c>
      <c r="N73" s="3">
        <f t="shared" si="0"/>
        <v>4</v>
      </c>
    </row>
    <row r="74" spans="1:14" ht="15.75" customHeight="1">
      <c r="A74" s="23" t="s">
        <v>214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f t="shared" si="0"/>
        <v>0</v>
      </c>
    </row>
    <row r="75" spans="1:14" ht="15.75" customHeight="1">
      <c r="A75" s="23" t="s">
        <v>216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f t="shared" si="0"/>
        <v>0</v>
      </c>
    </row>
    <row r="76" spans="1:14" ht="15.75" customHeight="1">
      <c r="A76" s="23" t="s">
        <v>219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f t="shared" si="0"/>
        <v>0</v>
      </c>
    </row>
    <row r="77" spans="1:14" ht="15.75" customHeight="1">
      <c r="A77" s="23" t="s">
        <v>2512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f t="shared" si="0"/>
        <v>0</v>
      </c>
    </row>
    <row r="78" spans="1:14" ht="15.75" customHeight="1">
      <c r="A78" s="23" t="s">
        <v>222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f t="shared" si="0"/>
        <v>0</v>
      </c>
    </row>
    <row r="79" spans="1:14" ht="15.75" customHeight="1">
      <c r="A79" s="23" t="s">
        <v>2513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f t="shared" si="0"/>
        <v>0</v>
      </c>
    </row>
    <row r="80" spans="1:14" ht="15.75" customHeight="1">
      <c r="A80" s="21" t="s">
        <v>2351</v>
      </c>
      <c r="B80" s="2">
        <v>0</v>
      </c>
      <c r="C80" s="2">
        <v>0</v>
      </c>
      <c r="D80" s="2">
        <v>1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3">
        <f t="shared" si="0"/>
        <v>1</v>
      </c>
    </row>
    <row r="81" spans="1:14" ht="15.75" customHeight="1">
      <c r="A81" s="23" t="s">
        <v>228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f t="shared" si="0"/>
        <v>0</v>
      </c>
    </row>
    <row r="82" spans="1:14" ht="15.75" customHeight="1">
      <c r="A82" s="23" t="s">
        <v>230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f t="shared" si="0"/>
        <v>0</v>
      </c>
    </row>
    <row r="83" spans="1:14" ht="15.75" customHeight="1">
      <c r="A83" s="23" t="s">
        <v>232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f t="shared" si="0"/>
        <v>0</v>
      </c>
    </row>
    <row r="84" spans="1:14" ht="15.75" customHeight="1">
      <c r="A84" s="23" t="s">
        <v>234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f t="shared" si="0"/>
        <v>0</v>
      </c>
    </row>
    <row r="85" spans="1:14" ht="15.75" customHeight="1">
      <c r="A85" s="23" t="s">
        <v>236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f t="shared" si="0"/>
        <v>0</v>
      </c>
    </row>
    <row r="86" spans="1:14" ht="15.75" customHeight="1">
      <c r="A86" s="23" t="s">
        <v>237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f t="shared" si="0"/>
        <v>0</v>
      </c>
    </row>
    <row r="87" spans="1:14" ht="15.75" customHeight="1">
      <c r="A87" s="21" t="s">
        <v>2352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1</v>
      </c>
      <c r="M87" s="2">
        <v>0</v>
      </c>
      <c r="N87" s="3">
        <f t="shared" si="0"/>
        <v>1</v>
      </c>
    </row>
    <row r="88" spans="1:14" ht="15.75" customHeight="1">
      <c r="A88" s="23" t="s">
        <v>2514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f t="shared" si="0"/>
        <v>0</v>
      </c>
    </row>
    <row r="89" spans="1:14" ht="15.75" customHeight="1">
      <c r="A89" s="23" t="s">
        <v>243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f t="shared" si="0"/>
        <v>0</v>
      </c>
    </row>
    <row r="90" spans="1:14" ht="15.75" customHeight="1">
      <c r="A90" s="23" t="s">
        <v>245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f t="shared" si="0"/>
        <v>0</v>
      </c>
    </row>
    <row r="91" spans="1:14" ht="15.75" customHeight="1">
      <c r="A91" s="23" t="s">
        <v>246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f t="shared" si="0"/>
        <v>0</v>
      </c>
    </row>
    <row r="92" spans="1:14" ht="15.75" customHeight="1">
      <c r="A92" s="23" t="s">
        <v>248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f t="shared" si="0"/>
        <v>0</v>
      </c>
    </row>
    <row r="93" spans="1:14" ht="15.75" customHeight="1">
      <c r="A93" s="23" t="s">
        <v>2515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f t="shared" si="0"/>
        <v>0</v>
      </c>
    </row>
    <row r="94" spans="1:14" ht="15.75" customHeight="1">
      <c r="A94" s="23" t="s">
        <v>2516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f t="shared" si="0"/>
        <v>0</v>
      </c>
    </row>
    <row r="95" spans="1:14" ht="15.75" customHeight="1">
      <c r="A95" s="21" t="s">
        <v>2353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1</v>
      </c>
      <c r="J95" s="2">
        <v>0</v>
      </c>
      <c r="K95" s="2">
        <v>0</v>
      </c>
      <c r="L95" s="2">
        <v>0</v>
      </c>
      <c r="M95" s="2">
        <v>0</v>
      </c>
      <c r="N95" s="3">
        <f t="shared" si="0"/>
        <v>1</v>
      </c>
    </row>
    <row r="96" spans="1:14" ht="15.75" customHeight="1">
      <c r="A96" s="21" t="s">
        <v>2354</v>
      </c>
      <c r="B96" s="2">
        <v>0</v>
      </c>
      <c r="C96" s="2">
        <v>0</v>
      </c>
      <c r="D96" s="2">
        <v>0</v>
      </c>
      <c r="E96" s="2">
        <v>1</v>
      </c>
      <c r="F96" s="2">
        <v>1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3">
        <f t="shared" si="0"/>
        <v>2</v>
      </c>
    </row>
    <row r="97" spans="1:14" ht="15.75" customHeight="1">
      <c r="A97" s="23" t="s">
        <v>2517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f t="shared" si="0"/>
        <v>0</v>
      </c>
    </row>
    <row r="98" spans="1:14" ht="15.75" customHeight="1">
      <c r="A98" s="23" t="s">
        <v>260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f t="shared" si="0"/>
        <v>0</v>
      </c>
    </row>
    <row r="99" spans="1:14" ht="15.75" customHeight="1">
      <c r="A99" s="23" t="s">
        <v>2518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f t="shared" si="0"/>
        <v>0</v>
      </c>
    </row>
    <row r="100" spans="1:14" ht="15.75" customHeight="1">
      <c r="A100" s="23" t="s">
        <v>2519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f t="shared" si="0"/>
        <v>0</v>
      </c>
    </row>
    <row r="101" spans="1:14" ht="15.75" customHeight="1">
      <c r="A101" s="21" t="s">
        <v>2355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1</v>
      </c>
      <c r="M101" s="2">
        <v>0</v>
      </c>
      <c r="N101" s="3">
        <f t="shared" si="0"/>
        <v>1</v>
      </c>
    </row>
    <row r="102" spans="1:14" ht="15.75" customHeight="1">
      <c r="A102" s="23" t="s">
        <v>268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f t="shared" si="0"/>
        <v>0</v>
      </c>
    </row>
    <row r="103" spans="1:14" ht="15.75" customHeight="1">
      <c r="A103" s="21" t="s">
        <v>2356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1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3">
        <f t="shared" si="0"/>
        <v>1</v>
      </c>
    </row>
    <row r="104" spans="1:14" ht="15.75" customHeight="1">
      <c r="A104" s="23" t="s">
        <v>272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f t="shared" si="0"/>
        <v>0</v>
      </c>
    </row>
    <row r="105" spans="1:14" ht="15.75" customHeight="1">
      <c r="A105" s="23" t="s">
        <v>274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f t="shared" si="0"/>
        <v>0</v>
      </c>
    </row>
    <row r="106" spans="1:14" ht="15.75" customHeight="1">
      <c r="A106" s="23" t="s">
        <v>275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f t="shared" si="0"/>
        <v>0</v>
      </c>
    </row>
    <row r="107" spans="1:14" ht="15.75" customHeight="1">
      <c r="A107" s="23" t="s">
        <v>276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f t="shared" si="0"/>
        <v>0</v>
      </c>
    </row>
    <row r="108" spans="1:14" ht="15.75" customHeight="1">
      <c r="A108" s="23" t="s">
        <v>2520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f t="shared" si="0"/>
        <v>0</v>
      </c>
    </row>
    <row r="109" spans="1:14" ht="15.75" customHeight="1">
      <c r="A109" s="23" t="s">
        <v>280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f t="shared" si="0"/>
        <v>0</v>
      </c>
    </row>
    <row r="110" spans="1:14" ht="15.75" customHeight="1">
      <c r="A110" s="23" t="s">
        <v>2521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f t="shared" si="0"/>
        <v>0</v>
      </c>
    </row>
    <row r="111" spans="1:14" ht="15.75" customHeight="1">
      <c r="A111" s="23" t="s">
        <v>2522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f t="shared" si="0"/>
        <v>0</v>
      </c>
    </row>
    <row r="112" spans="1:14" ht="15.75" customHeight="1">
      <c r="A112" s="23" t="s">
        <v>286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f t="shared" si="0"/>
        <v>0</v>
      </c>
    </row>
    <row r="113" spans="1:14" ht="15.75" customHeight="1">
      <c r="A113" s="23" t="s">
        <v>288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f t="shared" si="0"/>
        <v>0</v>
      </c>
    </row>
    <row r="114" spans="1:14" ht="15.75" customHeight="1">
      <c r="A114" s="23" t="s">
        <v>290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f t="shared" si="0"/>
        <v>0</v>
      </c>
    </row>
    <row r="115" spans="1:14" ht="15.75" customHeight="1">
      <c r="A115" s="23" t="s">
        <v>291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f t="shared" si="0"/>
        <v>0</v>
      </c>
    </row>
    <row r="116" spans="1:14" ht="15.75" customHeight="1">
      <c r="A116" s="23" t="s">
        <v>293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f t="shared" si="0"/>
        <v>0</v>
      </c>
    </row>
    <row r="117" spans="1:14" ht="15.75" customHeight="1">
      <c r="A117" s="23" t="s">
        <v>2523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f t="shared" si="0"/>
        <v>0</v>
      </c>
    </row>
    <row r="118" spans="1:14" ht="15.75" customHeight="1">
      <c r="A118" s="23" t="s">
        <v>297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f t="shared" si="0"/>
        <v>0</v>
      </c>
    </row>
    <row r="119" spans="1:14" ht="15.75" customHeight="1">
      <c r="A119" s="23" t="s">
        <v>2524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f t="shared" si="0"/>
        <v>0</v>
      </c>
    </row>
    <row r="120" spans="1:14" ht="15.75" customHeight="1">
      <c r="A120" s="23" t="s">
        <v>300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f t="shared" si="0"/>
        <v>0</v>
      </c>
    </row>
    <row r="121" spans="1:14" ht="15.75" customHeight="1">
      <c r="A121" s="23" t="s">
        <v>302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f t="shared" si="0"/>
        <v>0</v>
      </c>
    </row>
    <row r="122" spans="1:14" ht="15.75" customHeight="1">
      <c r="A122" s="23" t="s">
        <v>305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f t="shared" si="0"/>
        <v>0</v>
      </c>
    </row>
    <row r="123" spans="1:14" ht="15.75" customHeight="1">
      <c r="A123" s="23" t="s">
        <v>307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f t="shared" si="0"/>
        <v>0</v>
      </c>
    </row>
    <row r="124" spans="1:14" ht="15.75" customHeight="1">
      <c r="A124" s="23" t="s">
        <v>309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f t="shared" si="0"/>
        <v>0</v>
      </c>
    </row>
    <row r="125" spans="1:14" ht="15.75" customHeight="1">
      <c r="A125" s="23" t="s">
        <v>311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f t="shared" si="0"/>
        <v>0</v>
      </c>
    </row>
    <row r="126" spans="1:14" ht="15.75" customHeight="1">
      <c r="A126" s="23" t="s">
        <v>313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f t="shared" si="0"/>
        <v>0</v>
      </c>
    </row>
    <row r="127" spans="1:14" ht="15.75" customHeight="1">
      <c r="A127" s="23" t="s">
        <v>315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f t="shared" si="0"/>
        <v>0</v>
      </c>
    </row>
    <row r="128" spans="1:14" ht="15.75" customHeight="1">
      <c r="A128" s="23" t="s">
        <v>317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f t="shared" si="0"/>
        <v>0</v>
      </c>
    </row>
    <row r="129" spans="1:14" ht="15.75" customHeight="1">
      <c r="A129" s="23" t="s">
        <v>319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f t="shared" si="0"/>
        <v>0</v>
      </c>
    </row>
    <row r="130" spans="1:14" ht="15.75" customHeight="1">
      <c r="A130" s="23" t="s">
        <v>2525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f t="shared" si="0"/>
        <v>0</v>
      </c>
    </row>
    <row r="131" spans="1:14" ht="15.75" customHeight="1">
      <c r="A131" s="23" t="s">
        <v>2526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f t="shared" si="0"/>
        <v>0</v>
      </c>
    </row>
    <row r="132" spans="1:14" ht="15.75" customHeight="1">
      <c r="A132" s="23" t="s">
        <v>325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f t="shared" si="0"/>
        <v>0</v>
      </c>
    </row>
    <row r="133" spans="1:14" ht="15.75" customHeight="1">
      <c r="A133" s="23" t="s">
        <v>326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f t="shared" si="0"/>
        <v>0</v>
      </c>
    </row>
    <row r="134" spans="1:14" ht="15.75" customHeight="1">
      <c r="A134" s="21" t="s">
        <v>2357</v>
      </c>
      <c r="B134" s="2">
        <v>0</v>
      </c>
      <c r="C134" s="2">
        <v>0</v>
      </c>
      <c r="D134" s="2">
        <v>0</v>
      </c>
      <c r="E134" s="2">
        <v>0</v>
      </c>
      <c r="F134" s="2">
        <v>0</v>
      </c>
      <c r="G134" s="2">
        <v>1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3">
        <f t="shared" si="0"/>
        <v>1</v>
      </c>
    </row>
    <row r="135" spans="1:14" ht="15.75" customHeight="1">
      <c r="A135" s="23" t="s">
        <v>330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f t="shared" si="0"/>
        <v>0</v>
      </c>
    </row>
    <row r="136" spans="1:14" ht="15.75" customHeight="1">
      <c r="A136" s="21" t="s">
        <v>2358</v>
      </c>
      <c r="B136" s="2">
        <v>0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1</v>
      </c>
      <c r="L136" s="2">
        <v>0</v>
      </c>
      <c r="M136" s="2">
        <v>0</v>
      </c>
      <c r="N136" s="3">
        <f t="shared" si="0"/>
        <v>1</v>
      </c>
    </row>
    <row r="137" spans="1:14" ht="15.75" customHeight="1">
      <c r="A137" s="3" t="s">
        <v>333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f t="shared" si="0"/>
        <v>0</v>
      </c>
    </row>
    <row r="138" spans="1:14" ht="15.75" customHeight="1">
      <c r="A138" s="3" t="s">
        <v>335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f t="shared" si="0"/>
        <v>0</v>
      </c>
    </row>
    <row r="139" spans="1:14" ht="15.75" customHeight="1">
      <c r="A139" s="3" t="s">
        <v>2527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f t="shared" si="0"/>
        <v>0</v>
      </c>
    </row>
    <row r="140" spans="1:14" ht="15.75" customHeight="1">
      <c r="A140" s="24" t="s">
        <v>2359</v>
      </c>
      <c r="B140" s="2">
        <v>0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1</v>
      </c>
      <c r="L140" s="2">
        <v>0</v>
      </c>
      <c r="M140" s="2">
        <v>0</v>
      </c>
      <c r="N140" s="3">
        <f t="shared" si="0"/>
        <v>1</v>
      </c>
    </row>
    <row r="141" spans="1:14" ht="15.75" customHeight="1">
      <c r="A141" s="3" t="s">
        <v>2528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f t="shared" si="0"/>
        <v>0</v>
      </c>
    </row>
    <row r="142" spans="1:14" ht="15.75" customHeight="1">
      <c r="A142" s="3" t="s">
        <v>2529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f t="shared" si="0"/>
        <v>0</v>
      </c>
    </row>
    <row r="143" spans="1:14" ht="15.75" customHeight="1">
      <c r="A143" s="3" t="s">
        <v>346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f t="shared" si="0"/>
        <v>0</v>
      </c>
    </row>
    <row r="144" spans="1:14" ht="15.75" customHeight="1">
      <c r="A144" s="3" t="s">
        <v>2530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f t="shared" si="0"/>
        <v>0</v>
      </c>
    </row>
    <row r="145" spans="1:14" ht="15.75" customHeight="1">
      <c r="A145" s="3" t="s">
        <v>2531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f t="shared" si="0"/>
        <v>0</v>
      </c>
    </row>
    <row r="146" spans="1:14" ht="15.75" customHeight="1">
      <c r="A146" s="3" t="s">
        <v>2532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f t="shared" si="0"/>
        <v>0</v>
      </c>
    </row>
    <row r="147" spans="1:14" ht="15.75" customHeight="1">
      <c r="A147" s="3" t="s">
        <v>354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f t="shared" si="0"/>
        <v>0</v>
      </c>
    </row>
    <row r="148" spans="1:14" ht="15.75" customHeight="1">
      <c r="A148" s="24" t="s">
        <v>2360</v>
      </c>
      <c r="B148" s="2">
        <v>0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1</v>
      </c>
      <c r="N148" s="3">
        <f t="shared" si="0"/>
        <v>1</v>
      </c>
    </row>
    <row r="149" spans="1:14" ht="15.75" customHeight="1">
      <c r="A149" s="3" t="s">
        <v>358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f t="shared" si="0"/>
        <v>0</v>
      </c>
    </row>
    <row r="150" spans="1:14" ht="15.75" customHeight="1">
      <c r="A150" s="3" t="s">
        <v>2533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f t="shared" si="0"/>
        <v>0</v>
      </c>
    </row>
    <row r="151" spans="1:14" ht="15.75" customHeight="1">
      <c r="A151" s="24" t="s">
        <v>2361</v>
      </c>
      <c r="B151" s="2">
        <v>0</v>
      </c>
      <c r="C151" s="2">
        <v>0</v>
      </c>
      <c r="D151" s="2">
        <v>0</v>
      </c>
      <c r="E151" s="2">
        <v>1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3">
        <f t="shared" si="0"/>
        <v>1</v>
      </c>
    </row>
    <row r="152" spans="1:14" ht="15.75" customHeight="1">
      <c r="A152" s="3" t="s">
        <v>2534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f t="shared" si="0"/>
        <v>0</v>
      </c>
    </row>
    <row r="153" spans="1:14" ht="15.75" customHeight="1">
      <c r="A153" s="3" t="s">
        <v>365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f t="shared" si="0"/>
        <v>0</v>
      </c>
    </row>
    <row r="154" spans="1:14" ht="15.75" customHeight="1">
      <c r="A154" s="3" t="s">
        <v>366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f t="shared" si="0"/>
        <v>0</v>
      </c>
    </row>
    <row r="155" spans="1:14" ht="15.75" customHeight="1">
      <c r="A155" s="3" t="s">
        <v>368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f t="shared" si="0"/>
        <v>0</v>
      </c>
    </row>
    <row r="156" spans="1:14" ht="15.75" customHeight="1">
      <c r="A156" s="3" t="s">
        <v>370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f t="shared" si="0"/>
        <v>0</v>
      </c>
    </row>
    <row r="157" spans="1:14" ht="15.75" customHeight="1">
      <c r="A157" s="3" t="s">
        <v>2535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f t="shared" si="0"/>
        <v>0</v>
      </c>
    </row>
    <row r="158" spans="1:14" ht="15.75" customHeight="1">
      <c r="A158" s="3" t="s">
        <v>374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f t="shared" si="0"/>
        <v>0</v>
      </c>
    </row>
    <row r="159" spans="1:14" ht="15.75" customHeight="1">
      <c r="A159" s="3" t="s">
        <v>2536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f t="shared" si="0"/>
        <v>0</v>
      </c>
    </row>
    <row r="160" spans="1:14" ht="15.75" customHeight="1">
      <c r="A160" s="3" t="s">
        <v>378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f t="shared" si="0"/>
        <v>0</v>
      </c>
    </row>
    <row r="161" spans="1:14" ht="15.75" customHeight="1">
      <c r="A161" s="3" t="s">
        <v>379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f t="shared" si="0"/>
        <v>0</v>
      </c>
    </row>
    <row r="162" spans="1:14" ht="15.75" customHeight="1">
      <c r="A162" s="3" t="s">
        <v>2537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f t="shared" si="0"/>
        <v>0</v>
      </c>
    </row>
    <row r="163" spans="1:14" ht="15.75" customHeight="1">
      <c r="A163" s="3" t="s">
        <v>383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f t="shared" si="0"/>
        <v>0</v>
      </c>
    </row>
    <row r="164" spans="1:14" ht="15.75" customHeight="1">
      <c r="A164" s="3" t="s">
        <v>385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f t="shared" si="0"/>
        <v>0</v>
      </c>
    </row>
    <row r="165" spans="1:14" ht="15.75" customHeight="1">
      <c r="A165" s="3" t="s">
        <v>387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f t="shared" si="0"/>
        <v>0</v>
      </c>
    </row>
    <row r="166" spans="1:14" ht="15.75" customHeight="1">
      <c r="A166" s="3" t="s">
        <v>2538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f t="shared" si="0"/>
        <v>0</v>
      </c>
    </row>
    <row r="167" spans="1:14" ht="15.75" customHeight="1">
      <c r="A167" s="3" t="s">
        <v>390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f t="shared" si="0"/>
        <v>0</v>
      </c>
    </row>
    <row r="168" spans="1:14" ht="15.75" customHeight="1">
      <c r="A168" s="24" t="s">
        <v>2362</v>
      </c>
      <c r="B168" s="2">
        <v>0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2</v>
      </c>
      <c r="J168" s="2">
        <v>1</v>
      </c>
      <c r="K168" s="2">
        <v>0</v>
      </c>
      <c r="L168" s="2">
        <v>0</v>
      </c>
      <c r="M168" s="2">
        <v>1</v>
      </c>
      <c r="N168" s="3">
        <f t="shared" si="0"/>
        <v>4</v>
      </c>
    </row>
    <row r="169" spans="1:14" ht="15.75" customHeight="1">
      <c r="A169" s="24" t="s">
        <v>2363</v>
      </c>
      <c r="B169" s="2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1</v>
      </c>
      <c r="N169" s="3">
        <f t="shared" si="0"/>
        <v>1</v>
      </c>
    </row>
    <row r="170" spans="1:14" ht="15.75" customHeight="1">
      <c r="A170" s="3" t="s">
        <v>396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f t="shared" si="0"/>
        <v>0</v>
      </c>
    </row>
    <row r="171" spans="1:14" ht="15.75" customHeight="1">
      <c r="A171" s="24" t="s">
        <v>2364</v>
      </c>
      <c r="B171" s="2">
        <v>0</v>
      </c>
      <c r="C171" s="2">
        <v>0</v>
      </c>
      <c r="D171" s="2">
        <v>1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3">
        <f t="shared" si="0"/>
        <v>1</v>
      </c>
    </row>
    <row r="172" spans="1:14" ht="15.75" customHeight="1">
      <c r="A172" s="3" t="s">
        <v>400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f t="shared" si="0"/>
        <v>0</v>
      </c>
    </row>
    <row r="173" spans="1:14" ht="15.75" customHeight="1">
      <c r="A173" s="3" t="s">
        <v>2539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f t="shared" si="0"/>
        <v>0</v>
      </c>
    </row>
    <row r="174" spans="1:14" ht="15.75" customHeight="1">
      <c r="A174" s="3" t="s">
        <v>404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f t="shared" si="0"/>
        <v>0</v>
      </c>
    </row>
    <row r="175" spans="1:14" ht="15.75" customHeight="1">
      <c r="A175" s="3" t="s">
        <v>406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f t="shared" si="0"/>
        <v>0</v>
      </c>
    </row>
    <row r="176" spans="1:14" ht="15.75" customHeight="1">
      <c r="A176" s="3" t="s">
        <v>2540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f t="shared" si="0"/>
        <v>0</v>
      </c>
    </row>
    <row r="177" spans="1:14" ht="15.75" customHeight="1">
      <c r="A177" s="3" t="s">
        <v>2541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f t="shared" si="0"/>
        <v>0</v>
      </c>
    </row>
    <row r="178" spans="1:14" ht="15.75" customHeight="1">
      <c r="A178" s="3" t="s">
        <v>410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f t="shared" si="0"/>
        <v>0</v>
      </c>
    </row>
    <row r="179" spans="1:14" ht="15.75" customHeight="1">
      <c r="A179" s="3" t="s">
        <v>2542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f t="shared" si="0"/>
        <v>0</v>
      </c>
    </row>
    <row r="180" spans="1:14" ht="15.75" customHeight="1">
      <c r="A180" s="3" t="s">
        <v>414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f t="shared" si="0"/>
        <v>0</v>
      </c>
    </row>
    <row r="181" spans="1:14" ht="15.75" customHeight="1">
      <c r="A181" s="3" t="s">
        <v>2543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f t="shared" si="0"/>
        <v>0</v>
      </c>
    </row>
    <row r="182" spans="1:14" ht="15.75" customHeight="1">
      <c r="A182" s="3" t="s">
        <v>418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f t="shared" si="0"/>
        <v>0</v>
      </c>
    </row>
    <row r="183" spans="1:14" ht="15.75" customHeight="1">
      <c r="A183" s="3" t="s">
        <v>2544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f t="shared" si="0"/>
        <v>0</v>
      </c>
    </row>
    <row r="184" spans="1:14" ht="15.75" customHeight="1">
      <c r="A184" s="3" t="s">
        <v>2545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f t="shared" si="0"/>
        <v>0</v>
      </c>
    </row>
    <row r="185" spans="1:14" ht="15.75" customHeight="1">
      <c r="A185" s="3" t="s">
        <v>423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f t="shared" si="0"/>
        <v>0</v>
      </c>
    </row>
    <row r="186" spans="1:14" ht="15.75" customHeight="1">
      <c r="A186" s="3" t="s">
        <v>425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f t="shared" si="0"/>
        <v>0</v>
      </c>
    </row>
    <row r="187" spans="1:14" ht="15.75" customHeight="1">
      <c r="A187" s="3" t="s">
        <v>427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f t="shared" si="0"/>
        <v>0</v>
      </c>
    </row>
    <row r="188" spans="1:14" ht="15.75" customHeight="1">
      <c r="A188" s="3" t="s">
        <v>428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f t="shared" si="0"/>
        <v>0</v>
      </c>
    </row>
    <row r="189" spans="1:14" ht="15.75" customHeight="1">
      <c r="A189" s="3" t="s">
        <v>2546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f t="shared" si="0"/>
        <v>0</v>
      </c>
    </row>
    <row r="190" spans="1:14" ht="15.75" customHeight="1">
      <c r="A190" s="3" t="s">
        <v>2547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f t="shared" si="0"/>
        <v>0</v>
      </c>
    </row>
    <row r="191" spans="1:14" ht="15.75" customHeight="1">
      <c r="A191" s="3" t="s">
        <v>2548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f t="shared" si="0"/>
        <v>0</v>
      </c>
    </row>
    <row r="192" spans="1:14" ht="15.75" customHeight="1">
      <c r="A192" s="3" t="s">
        <v>2549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f t="shared" si="0"/>
        <v>0</v>
      </c>
    </row>
    <row r="193" spans="1:14" ht="15.75" customHeight="1">
      <c r="A193" s="3" t="s">
        <v>2550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f t="shared" si="0"/>
        <v>0</v>
      </c>
    </row>
    <row r="194" spans="1:14" ht="15.75" customHeight="1">
      <c r="A194" s="3" t="s">
        <v>2551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f t="shared" si="0"/>
        <v>0</v>
      </c>
    </row>
    <row r="195" spans="1:14" ht="15.75" customHeight="1">
      <c r="A195" s="3" t="s">
        <v>2552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f t="shared" si="0"/>
        <v>0</v>
      </c>
    </row>
    <row r="196" spans="1:14" ht="15.75" customHeight="1">
      <c r="A196" s="3" t="s">
        <v>2553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f t="shared" si="0"/>
        <v>0</v>
      </c>
    </row>
    <row r="197" spans="1:14" ht="15.75" customHeight="1">
      <c r="A197" s="3" t="s">
        <v>2554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f t="shared" si="0"/>
        <v>0</v>
      </c>
    </row>
    <row r="198" spans="1:14" ht="15.75" customHeight="1">
      <c r="A198" s="24" t="s">
        <v>2365</v>
      </c>
      <c r="B198" s="2">
        <v>0</v>
      </c>
      <c r="C198" s="2">
        <v>0</v>
      </c>
      <c r="D198" s="2">
        <v>1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3">
        <f t="shared" si="0"/>
        <v>1</v>
      </c>
    </row>
    <row r="199" spans="1:14" ht="15.75" customHeight="1">
      <c r="A199" s="3" t="s">
        <v>447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f t="shared" si="0"/>
        <v>0</v>
      </c>
    </row>
    <row r="200" spans="1:14" ht="15.75" customHeight="1">
      <c r="A200" s="3" t="s">
        <v>448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f t="shared" si="0"/>
        <v>0</v>
      </c>
    </row>
    <row r="201" spans="1:14" ht="15.75" customHeight="1">
      <c r="A201" s="24" t="s">
        <v>2366</v>
      </c>
      <c r="B201" s="2">
        <v>0</v>
      </c>
      <c r="C201" s="2">
        <v>0</v>
      </c>
      <c r="D201" s="2">
        <v>2</v>
      </c>
      <c r="E201" s="2">
        <v>0</v>
      </c>
      <c r="F201" s="2">
        <v>0</v>
      </c>
      <c r="G201" s="2">
        <v>0</v>
      </c>
      <c r="H201" s="2">
        <v>1</v>
      </c>
      <c r="I201" s="2">
        <v>2</v>
      </c>
      <c r="J201" s="2">
        <v>0</v>
      </c>
      <c r="K201" s="2">
        <v>0</v>
      </c>
      <c r="L201" s="2">
        <v>0</v>
      </c>
      <c r="M201" s="2">
        <v>2</v>
      </c>
      <c r="N201" s="3">
        <f t="shared" si="0"/>
        <v>7</v>
      </c>
    </row>
    <row r="202" spans="1:14" ht="15.75" customHeight="1">
      <c r="A202" s="3" t="s">
        <v>451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f t="shared" si="0"/>
        <v>0</v>
      </c>
    </row>
    <row r="203" spans="1:14" ht="15.75" customHeight="1">
      <c r="A203" s="3" t="s">
        <v>453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f t="shared" si="0"/>
        <v>0</v>
      </c>
    </row>
    <row r="204" spans="1:14" ht="15.75" customHeight="1">
      <c r="A204" s="3" t="s">
        <v>454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f t="shared" si="0"/>
        <v>0</v>
      </c>
    </row>
    <row r="205" spans="1:14" ht="15.75" customHeight="1">
      <c r="A205" s="24" t="s">
        <v>2367</v>
      </c>
      <c r="B205" s="2">
        <v>0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1</v>
      </c>
      <c r="N205" s="3">
        <f t="shared" si="0"/>
        <v>1</v>
      </c>
    </row>
    <row r="206" spans="1:14" ht="15.75" customHeight="1">
      <c r="A206" s="3" t="s">
        <v>2555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f t="shared" si="0"/>
        <v>0</v>
      </c>
    </row>
    <row r="207" spans="1:14" ht="15.75" customHeight="1">
      <c r="A207" s="24" t="s">
        <v>2368</v>
      </c>
      <c r="B207" s="2">
        <v>0</v>
      </c>
      <c r="C207" s="2">
        <v>0</v>
      </c>
      <c r="D207" s="2">
        <v>0</v>
      </c>
      <c r="E207" s="2">
        <v>1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3">
        <f t="shared" si="0"/>
        <v>1</v>
      </c>
    </row>
    <row r="208" spans="1:14" ht="15.75" customHeight="1">
      <c r="A208" s="3" t="s">
        <v>462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f t="shared" si="0"/>
        <v>0</v>
      </c>
    </row>
    <row r="209" spans="1:14" ht="15.75" customHeight="1">
      <c r="A209" s="3" t="s">
        <v>2556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f t="shared" si="0"/>
        <v>0</v>
      </c>
    </row>
    <row r="210" spans="1:14" ht="15.75" customHeight="1">
      <c r="A210" s="3" t="s">
        <v>466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f t="shared" si="0"/>
        <v>0</v>
      </c>
    </row>
    <row r="211" spans="1:14" ht="15.75" customHeight="1">
      <c r="A211" s="3" t="s">
        <v>2557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f t="shared" si="0"/>
        <v>0</v>
      </c>
    </row>
    <row r="212" spans="1:14" ht="15.75" customHeight="1">
      <c r="A212" s="3" t="s">
        <v>470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f t="shared" si="0"/>
        <v>0</v>
      </c>
    </row>
    <row r="213" spans="1:14" ht="15.75" customHeight="1">
      <c r="A213" s="24" t="s">
        <v>2369</v>
      </c>
      <c r="B213" s="2">
        <v>0</v>
      </c>
      <c r="C213" s="2">
        <v>0</v>
      </c>
      <c r="D213" s="2">
        <v>0</v>
      </c>
      <c r="E213" s="2">
        <v>0</v>
      </c>
      <c r="F213" s="2">
        <v>1</v>
      </c>
      <c r="G213" s="2">
        <v>0</v>
      </c>
      <c r="H213" s="2">
        <v>0</v>
      </c>
      <c r="I213" s="2">
        <v>0</v>
      </c>
      <c r="J213" s="2">
        <v>1</v>
      </c>
      <c r="K213" s="2">
        <v>0</v>
      </c>
      <c r="L213" s="2">
        <v>0</v>
      </c>
      <c r="M213" s="2">
        <v>0</v>
      </c>
      <c r="N213" s="3">
        <f t="shared" si="0"/>
        <v>2</v>
      </c>
    </row>
    <row r="214" spans="1:14" ht="15.75" customHeight="1">
      <c r="A214" s="3" t="s">
        <v>473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f t="shared" si="0"/>
        <v>0</v>
      </c>
    </row>
    <row r="215" spans="1:14" ht="15.75" customHeight="1">
      <c r="A215" s="3" t="s">
        <v>475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f t="shared" si="0"/>
        <v>0</v>
      </c>
    </row>
    <row r="216" spans="1:14" ht="15.75" customHeight="1">
      <c r="A216" s="3" t="s">
        <v>477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f t="shared" si="0"/>
        <v>0</v>
      </c>
    </row>
    <row r="217" spans="1:14" ht="15.75" customHeight="1">
      <c r="A217" s="3" t="s">
        <v>479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f t="shared" si="0"/>
        <v>0</v>
      </c>
    </row>
    <row r="218" spans="1:14" ht="15.75" customHeight="1">
      <c r="A218" s="3" t="s">
        <v>481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f t="shared" si="0"/>
        <v>0</v>
      </c>
    </row>
    <row r="219" spans="1:14" ht="15.75" customHeight="1">
      <c r="A219" s="3" t="s">
        <v>2558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f t="shared" si="0"/>
        <v>0</v>
      </c>
    </row>
    <row r="220" spans="1:14" ht="15.75" customHeight="1">
      <c r="A220" s="3" t="s">
        <v>2559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f t="shared" si="0"/>
        <v>0</v>
      </c>
    </row>
    <row r="221" spans="1:14" ht="15.75" customHeight="1">
      <c r="A221" s="3" t="s">
        <v>2560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f t="shared" si="0"/>
        <v>0</v>
      </c>
    </row>
    <row r="222" spans="1:14" ht="15.75" customHeight="1">
      <c r="A222" s="3" t="s">
        <v>2561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f t="shared" si="0"/>
        <v>0</v>
      </c>
    </row>
    <row r="223" spans="1:14" ht="15.75" customHeight="1">
      <c r="A223" s="3" t="s">
        <v>2562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f t="shared" si="0"/>
        <v>0</v>
      </c>
    </row>
    <row r="224" spans="1:14" ht="15.75" customHeight="1">
      <c r="A224" s="3" t="s">
        <v>2563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f t="shared" si="0"/>
        <v>0</v>
      </c>
    </row>
    <row r="225" spans="1:14" ht="15.75" customHeight="1">
      <c r="A225" s="3" t="s">
        <v>493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f t="shared" si="0"/>
        <v>0</v>
      </c>
    </row>
    <row r="226" spans="1:14" ht="15.75" customHeight="1">
      <c r="A226" s="3" t="s">
        <v>2564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f t="shared" si="0"/>
        <v>0</v>
      </c>
    </row>
    <row r="227" spans="1:14" ht="15.75" customHeight="1">
      <c r="A227" s="3" t="s">
        <v>497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f t="shared" si="0"/>
        <v>0</v>
      </c>
    </row>
    <row r="228" spans="1:14" ht="15.75" customHeight="1">
      <c r="A228" s="3" t="s">
        <v>499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f t="shared" si="0"/>
        <v>0</v>
      </c>
    </row>
    <row r="229" spans="1:14" ht="15.75" customHeight="1">
      <c r="A229" s="3" t="s">
        <v>2565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f t="shared" si="0"/>
        <v>0</v>
      </c>
    </row>
    <row r="230" spans="1:14" ht="15.75" customHeight="1">
      <c r="A230" s="3" t="s">
        <v>502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f t="shared" si="0"/>
        <v>0</v>
      </c>
    </row>
    <row r="231" spans="1:14" ht="15.75" customHeight="1">
      <c r="A231" s="3" t="s">
        <v>2566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f t="shared" si="0"/>
        <v>0</v>
      </c>
    </row>
    <row r="232" spans="1:14" ht="15.75" customHeight="1">
      <c r="A232" s="3" t="s">
        <v>506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f t="shared" si="0"/>
        <v>0</v>
      </c>
    </row>
    <row r="233" spans="1:14" ht="15.75" customHeight="1">
      <c r="A233" s="3" t="s">
        <v>508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f t="shared" si="0"/>
        <v>0</v>
      </c>
    </row>
    <row r="234" spans="1:14" ht="15.75" customHeight="1">
      <c r="A234" s="3" t="s">
        <v>510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f t="shared" si="0"/>
        <v>0</v>
      </c>
    </row>
    <row r="235" spans="1:14" ht="15.75" customHeight="1">
      <c r="A235" s="3" t="s">
        <v>512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f t="shared" si="0"/>
        <v>0</v>
      </c>
    </row>
    <row r="236" spans="1:14" ht="15.75" customHeight="1">
      <c r="A236" s="3" t="s">
        <v>514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f t="shared" si="0"/>
        <v>0</v>
      </c>
    </row>
    <row r="237" spans="1:14" ht="15.75" customHeight="1">
      <c r="A237" s="3" t="s">
        <v>2567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f t="shared" si="0"/>
        <v>0</v>
      </c>
    </row>
    <row r="238" spans="1:14" ht="15.75" customHeight="1">
      <c r="A238" s="3" t="s">
        <v>518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f t="shared" si="0"/>
        <v>0</v>
      </c>
    </row>
    <row r="239" spans="1:14" ht="15.75" customHeight="1">
      <c r="A239" s="3" t="s">
        <v>519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f t="shared" si="0"/>
        <v>0</v>
      </c>
    </row>
    <row r="240" spans="1:14" ht="15.75" customHeight="1">
      <c r="A240" s="3" t="s">
        <v>521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f t="shared" si="0"/>
        <v>0</v>
      </c>
    </row>
    <row r="241" spans="1:14" ht="15.75" customHeight="1">
      <c r="A241" s="3" t="s">
        <v>524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f t="shared" si="0"/>
        <v>0</v>
      </c>
    </row>
    <row r="242" spans="1:14" ht="15.75" customHeight="1">
      <c r="A242" s="3" t="s">
        <v>526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f t="shared" si="0"/>
        <v>0</v>
      </c>
    </row>
    <row r="243" spans="1:14" ht="15.75" customHeight="1">
      <c r="A243" s="24" t="s">
        <v>2370</v>
      </c>
      <c r="B243" s="2">
        <v>3</v>
      </c>
      <c r="C243" s="2">
        <v>1</v>
      </c>
      <c r="D243" s="2">
        <v>0</v>
      </c>
      <c r="E243" s="2">
        <v>0</v>
      </c>
      <c r="F243" s="2">
        <v>1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3">
        <f t="shared" si="0"/>
        <v>5</v>
      </c>
    </row>
    <row r="244" spans="1:14" ht="15.75" customHeight="1">
      <c r="A244" s="3" t="s">
        <v>2568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f t="shared" si="0"/>
        <v>0</v>
      </c>
    </row>
    <row r="245" spans="1:14" ht="15.75" customHeight="1">
      <c r="A245" s="3" t="s">
        <v>2569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f t="shared" si="0"/>
        <v>0</v>
      </c>
    </row>
    <row r="246" spans="1:14" ht="15.75" customHeight="1">
      <c r="A246" s="3" t="s">
        <v>533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f t="shared" si="0"/>
        <v>0</v>
      </c>
    </row>
    <row r="247" spans="1:14" ht="15.75" customHeight="1">
      <c r="A247" s="3" t="s">
        <v>535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f t="shared" si="0"/>
        <v>0</v>
      </c>
    </row>
    <row r="248" spans="1:14" ht="15.75" customHeight="1">
      <c r="A248" s="24" t="s">
        <v>2371</v>
      </c>
      <c r="B248" s="2">
        <v>0</v>
      </c>
      <c r="C248" s="2">
        <v>3</v>
      </c>
      <c r="D248" s="2">
        <v>0</v>
      </c>
      <c r="E248" s="2">
        <v>1</v>
      </c>
      <c r="F248" s="2">
        <v>0</v>
      </c>
      <c r="G248" s="2">
        <v>1</v>
      </c>
      <c r="H248" s="2">
        <v>0</v>
      </c>
      <c r="I248" s="2">
        <v>0</v>
      </c>
      <c r="J248" s="2">
        <v>0</v>
      </c>
      <c r="K248" s="2">
        <v>1</v>
      </c>
      <c r="L248" s="2">
        <v>1</v>
      </c>
      <c r="M248" s="2">
        <v>1</v>
      </c>
      <c r="N248" s="3">
        <f t="shared" si="0"/>
        <v>8</v>
      </c>
    </row>
    <row r="249" spans="1:14" ht="15.75" customHeight="1">
      <c r="A249" s="3" t="s">
        <v>2570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f t="shared" si="0"/>
        <v>0</v>
      </c>
    </row>
    <row r="250" spans="1:14" ht="15.75" customHeight="1">
      <c r="A250" s="3" t="s">
        <v>539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f t="shared" si="0"/>
        <v>0</v>
      </c>
    </row>
    <row r="251" spans="1:14" ht="15.75" customHeight="1">
      <c r="A251" s="3" t="s">
        <v>540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f t="shared" si="0"/>
        <v>0</v>
      </c>
    </row>
    <row r="252" spans="1:14" ht="15.75" customHeight="1">
      <c r="A252" s="24" t="s">
        <v>2372</v>
      </c>
      <c r="B252" s="2">
        <v>1</v>
      </c>
      <c r="C252" s="2">
        <v>0</v>
      </c>
      <c r="D252" s="2">
        <v>0</v>
      </c>
      <c r="E252" s="2">
        <v>1</v>
      </c>
      <c r="F252" s="2">
        <v>1</v>
      </c>
      <c r="G252" s="2">
        <v>0</v>
      </c>
      <c r="H252" s="2">
        <v>1</v>
      </c>
      <c r="I252" s="2">
        <v>0</v>
      </c>
      <c r="J252" s="2">
        <v>3</v>
      </c>
      <c r="K252" s="2">
        <v>0</v>
      </c>
      <c r="L252" s="2">
        <v>0</v>
      </c>
      <c r="M252" s="2">
        <v>1</v>
      </c>
      <c r="N252" s="3">
        <f t="shared" si="0"/>
        <v>8</v>
      </c>
    </row>
    <row r="253" spans="1:14" ht="15.75" customHeight="1">
      <c r="A253" s="3" t="s">
        <v>543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f t="shared" si="0"/>
        <v>0</v>
      </c>
    </row>
    <row r="254" spans="1:14" ht="15.75" customHeight="1">
      <c r="A254" s="3" t="s">
        <v>545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f t="shared" si="0"/>
        <v>0</v>
      </c>
    </row>
    <row r="255" spans="1:14" ht="15.75" customHeight="1">
      <c r="A255" s="3" t="s">
        <v>546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f t="shared" si="0"/>
        <v>0</v>
      </c>
    </row>
    <row r="256" spans="1:14" ht="15.75" customHeight="1">
      <c r="A256" s="24" t="s">
        <v>2373</v>
      </c>
      <c r="B256" s="2">
        <v>0</v>
      </c>
      <c r="C256" s="2">
        <v>2</v>
      </c>
      <c r="D256" s="2">
        <v>6</v>
      </c>
      <c r="E256" s="2">
        <v>6</v>
      </c>
      <c r="F256" s="2">
        <v>5</v>
      </c>
      <c r="G256" s="2">
        <v>10</v>
      </c>
      <c r="H256" s="2">
        <v>8</v>
      </c>
      <c r="I256" s="2">
        <v>5</v>
      </c>
      <c r="J256" s="2">
        <v>14</v>
      </c>
      <c r="K256" s="2">
        <v>8</v>
      </c>
      <c r="L256" s="2">
        <v>9</v>
      </c>
      <c r="M256" s="2">
        <v>7</v>
      </c>
      <c r="N256" s="3">
        <f t="shared" si="0"/>
        <v>80</v>
      </c>
    </row>
    <row r="257" spans="1:14" ht="15.75" customHeight="1">
      <c r="A257" s="3" t="s">
        <v>2571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f t="shared" ref="N257:N511" si="1">SUM(B257:M257)</f>
        <v>0</v>
      </c>
    </row>
    <row r="258" spans="1:14" ht="15.75" customHeight="1">
      <c r="A258" s="3" t="s">
        <v>2572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f t="shared" si="1"/>
        <v>0</v>
      </c>
    </row>
    <row r="259" spans="1:14" ht="15.75" customHeight="1">
      <c r="A259" s="3" t="s">
        <v>552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f t="shared" si="1"/>
        <v>0</v>
      </c>
    </row>
    <row r="260" spans="1:14" ht="15.75" customHeight="1">
      <c r="A260" s="3" t="s">
        <v>2573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f t="shared" si="1"/>
        <v>0</v>
      </c>
    </row>
    <row r="261" spans="1:14" ht="15.75" customHeight="1">
      <c r="A261" s="3" t="s">
        <v>2574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f t="shared" si="1"/>
        <v>0</v>
      </c>
    </row>
    <row r="262" spans="1:14" ht="15.75" customHeight="1">
      <c r="A262" s="3" t="s">
        <v>558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f t="shared" si="1"/>
        <v>0</v>
      </c>
    </row>
    <row r="263" spans="1:14" ht="15.75" customHeight="1">
      <c r="A263" s="24" t="s">
        <v>2374</v>
      </c>
      <c r="B263" s="2">
        <v>0</v>
      </c>
      <c r="C263" s="2">
        <v>1</v>
      </c>
      <c r="D263" s="2">
        <v>0</v>
      </c>
      <c r="E263" s="2">
        <v>0</v>
      </c>
      <c r="F263" s="2">
        <v>0</v>
      </c>
      <c r="G263" s="2">
        <v>1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3">
        <f t="shared" si="1"/>
        <v>2</v>
      </c>
    </row>
    <row r="264" spans="1:14" ht="15.75" customHeight="1">
      <c r="A264" s="3" t="s">
        <v>561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f t="shared" si="1"/>
        <v>0</v>
      </c>
    </row>
    <row r="265" spans="1:14" ht="15.75" customHeight="1">
      <c r="A265" s="24" t="s">
        <v>2375</v>
      </c>
      <c r="B265" s="2">
        <v>2</v>
      </c>
      <c r="C265" s="2">
        <v>2</v>
      </c>
      <c r="D265" s="2">
        <v>2</v>
      </c>
      <c r="E265" s="2">
        <v>0</v>
      </c>
      <c r="F265" s="2">
        <v>10</v>
      </c>
      <c r="G265" s="2">
        <v>7</v>
      </c>
      <c r="H265" s="2">
        <v>7</v>
      </c>
      <c r="I265" s="2">
        <v>13</v>
      </c>
      <c r="J265" s="2">
        <v>12</v>
      </c>
      <c r="K265" s="2">
        <v>3</v>
      </c>
      <c r="L265" s="2">
        <v>8</v>
      </c>
      <c r="M265" s="2">
        <v>16</v>
      </c>
      <c r="N265" s="3">
        <f t="shared" si="1"/>
        <v>82</v>
      </c>
    </row>
    <row r="266" spans="1:14" ht="15.75" customHeight="1">
      <c r="A266" s="3" t="s">
        <v>2575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f t="shared" si="1"/>
        <v>0</v>
      </c>
    </row>
    <row r="267" spans="1:14" ht="15.75" customHeight="1">
      <c r="A267" s="3" t="s">
        <v>567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f t="shared" si="1"/>
        <v>0</v>
      </c>
    </row>
    <row r="268" spans="1:14" ht="15.75" customHeight="1">
      <c r="A268" s="3" t="s">
        <v>569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f t="shared" si="1"/>
        <v>0</v>
      </c>
    </row>
    <row r="269" spans="1:14" ht="15.75" customHeight="1">
      <c r="A269" s="3" t="s">
        <v>571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f t="shared" si="1"/>
        <v>0</v>
      </c>
    </row>
    <row r="270" spans="1:14" ht="15.75" customHeight="1">
      <c r="A270" s="24" t="s">
        <v>2376</v>
      </c>
      <c r="B270" s="2">
        <v>0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1</v>
      </c>
      <c r="M270" s="2">
        <v>0</v>
      </c>
      <c r="N270" s="3">
        <f t="shared" si="1"/>
        <v>1</v>
      </c>
    </row>
    <row r="271" spans="1:14" ht="15.75" customHeight="1">
      <c r="A271" s="3" t="s">
        <v>2576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f t="shared" si="1"/>
        <v>0</v>
      </c>
    </row>
    <row r="272" spans="1:14" ht="15.75" customHeight="1">
      <c r="A272" s="24" t="s">
        <v>2377</v>
      </c>
      <c r="B272" s="2">
        <v>0</v>
      </c>
      <c r="C272" s="2">
        <v>0</v>
      </c>
      <c r="D272" s="2">
        <v>0</v>
      </c>
      <c r="E272" s="2">
        <v>0</v>
      </c>
      <c r="F272" s="2">
        <v>0</v>
      </c>
      <c r="G272" s="2">
        <v>1</v>
      </c>
      <c r="H272" s="2">
        <v>1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3">
        <f t="shared" si="1"/>
        <v>2</v>
      </c>
    </row>
    <row r="273" spans="1:14" ht="15.75" customHeight="1">
      <c r="A273" s="3" t="s">
        <v>578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f t="shared" si="1"/>
        <v>0</v>
      </c>
    </row>
    <row r="274" spans="1:14" ht="15.75" customHeight="1">
      <c r="A274" s="3" t="s">
        <v>579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f t="shared" si="1"/>
        <v>0</v>
      </c>
    </row>
    <row r="275" spans="1:14" ht="15.75" customHeight="1">
      <c r="A275" s="3" t="s">
        <v>2577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f t="shared" si="1"/>
        <v>0</v>
      </c>
    </row>
    <row r="276" spans="1:14" ht="15.75" customHeight="1">
      <c r="A276" s="3" t="s">
        <v>581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f t="shared" si="1"/>
        <v>0</v>
      </c>
    </row>
    <row r="277" spans="1:14" ht="15.75" customHeight="1">
      <c r="A277" s="3" t="s">
        <v>583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f t="shared" si="1"/>
        <v>0</v>
      </c>
    </row>
    <row r="278" spans="1:14" ht="15.75" customHeight="1">
      <c r="A278" s="3" t="s">
        <v>2578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f t="shared" si="1"/>
        <v>0</v>
      </c>
    </row>
    <row r="279" spans="1:14" ht="15.75" customHeight="1">
      <c r="A279" s="3" t="s">
        <v>586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f t="shared" si="1"/>
        <v>0</v>
      </c>
    </row>
    <row r="280" spans="1:14" ht="15.75" customHeight="1">
      <c r="A280" s="3" t="s">
        <v>2579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f t="shared" si="1"/>
        <v>0</v>
      </c>
    </row>
    <row r="281" spans="1:14" ht="15.75" customHeight="1">
      <c r="A281" s="3" t="s">
        <v>2580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f t="shared" si="1"/>
        <v>0</v>
      </c>
    </row>
    <row r="282" spans="1:14" ht="15.75" customHeight="1">
      <c r="A282" s="3" t="s">
        <v>592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f t="shared" si="1"/>
        <v>0</v>
      </c>
    </row>
    <row r="283" spans="1:14" ht="15.75" customHeight="1">
      <c r="A283" s="3" t="s">
        <v>594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f t="shared" si="1"/>
        <v>0</v>
      </c>
    </row>
    <row r="284" spans="1:14" ht="15.75" customHeight="1">
      <c r="A284" s="3" t="s">
        <v>595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f t="shared" si="1"/>
        <v>0</v>
      </c>
    </row>
    <row r="285" spans="1:14" ht="15.75" customHeight="1">
      <c r="A285" s="24" t="s">
        <v>2378</v>
      </c>
      <c r="B285" s="2">
        <v>0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1</v>
      </c>
      <c r="N285" s="3">
        <f t="shared" si="1"/>
        <v>1</v>
      </c>
    </row>
    <row r="286" spans="1:14" ht="15.75" customHeight="1">
      <c r="A286" s="24" t="s">
        <v>2379</v>
      </c>
      <c r="B286" s="2">
        <v>1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3">
        <f t="shared" si="1"/>
        <v>1</v>
      </c>
    </row>
    <row r="287" spans="1:14" ht="15.75" customHeight="1">
      <c r="A287" s="24" t="s">
        <v>2380</v>
      </c>
      <c r="B287" s="2">
        <v>0</v>
      </c>
      <c r="C287" s="2">
        <v>0</v>
      </c>
      <c r="D287" s="2">
        <v>0</v>
      </c>
      <c r="E287" s="2">
        <v>2</v>
      </c>
      <c r="F287" s="2">
        <v>0</v>
      </c>
      <c r="G287" s="2">
        <v>1</v>
      </c>
      <c r="H287" s="2">
        <v>0</v>
      </c>
      <c r="I287" s="2">
        <v>0</v>
      </c>
      <c r="J287" s="2">
        <v>1</v>
      </c>
      <c r="K287" s="2">
        <v>0</v>
      </c>
      <c r="L287" s="2">
        <v>0</v>
      </c>
      <c r="M287" s="2">
        <v>0</v>
      </c>
      <c r="N287" s="3">
        <f t="shared" si="1"/>
        <v>4</v>
      </c>
    </row>
    <row r="288" spans="1:14" ht="15.75" customHeight="1">
      <c r="A288" s="3" t="s">
        <v>601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f t="shared" si="1"/>
        <v>0</v>
      </c>
    </row>
    <row r="289" spans="1:14" ht="15.75" customHeight="1">
      <c r="A289" s="3" t="s">
        <v>603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f t="shared" si="1"/>
        <v>0</v>
      </c>
    </row>
    <row r="290" spans="1:14" ht="15.75" customHeight="1">
      <c r="A290" s="24" t="s">
        <v>2381</v>
      </c>
      <c r="B290" s="2">
        <v>0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1</v>
      </c>
      <c r="N290" s="3">
        <f t="shared" si="1"/>
        <v>1</v>
      </c>
    </row>
    <row r="291" spans="1:14" ht="15.75" customHeight="1">
      <c r="A291" s="3" t="s">
        <v>606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f t="shared" si="1"/>
        <v>0</v>
      </c>
    </row>
    <row r="292" spans="1:14" ht="15.75" customHeight="1">
      <c r="A292" s="24" t="s">
        <v>2382</v>
      </c>
      <c r="B292" s="2">
        <v>0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1</v>
      </c>
      <c r="K292" s="2">
        <v>0</v>
      </c>
      <c r="L292" s="2">
        <v>0</v>
      </c>
      <c r="M292" s="2">
        <v>0</v>
      </c>
      <c r="N292" s="3">
        <f t="shared" si="1"/>
        <v>1</v>
      </c>
    </row>
    <row r="293" spans="1:14" ht="15.75" customHeight="1">
      <c r="A293" s="3" t="s">
        <v>609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f t="shared" si="1"/>
        <v>0</v>
      </c>
    </row>
    <row r="294" spans="1:14" ht="15.75" customHeight="1">
      <c r="A294" s="3" t="s">
        <v>611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f t="shared" si="1"/>
        <v>0</v>
      </c>
    </row>
    <row r="295" spans="1:14" ht="15.75" customHeight="1">
      <c r="A295" s="3" t="s">
        <v>612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f t="shared" si="1"/>
        <v>0</v>
      </c>
    </row>
    <row r="296" spans="1:14" ht="15.75" customHeight="1">
      <c r="A296" s="3" t="s">
        <v>2581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f t="shared" si="1"/>
        <v>0</v>
      </c>
    </row>
    <row r="297" spans="1:14" ht="15.75" customHeight="1">
      <c r="A297" s="3" t="s">
        <v>615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f t="shared" si="1"/>
        <v>0</v>
      </c>
    </row>
    <row r="298" spans="1:14" ht="15.75" customHeight="1">
      <c r="A298" s="3" t="s">
        <v>2582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f t="shared" si="1"/>
        <v>0</v>
      </c>
    </row>
    <row r="299" spans="1:14" ht="15.75" customHeight="1">
      <c r="A299" s="24" t="s">
        <v>2383</v>
      </c>
      <c r="B299" s="2">
        <v>0</v>
      </c>
      <c r="C299" s="2">
        <v>0</v>
      </c>
      <c r="D299" s="2">
        <v>0</v>
      </c>
      <c r="E299" s="2">
        <v>0</v>
      </c>
      <c r="F299" s="2">
        <v>0</v>
      </c>
      <c r="G299" s="2">
        <v>1</v>
      </c>
      <c r="H299" s="2">
        <v>0</v>
      </c>
      <c r="I299" s="2">
        <v>0</v>
      </c>
      <c r="J299" s="2">
        <v>0</v>
      </c>
      <c r="K299" s="2">
        <v>1</v>
      </c>
      <c r="L299" s="2">
        <v>0</v>
      </c>
      <c r="M299" s="2">
        <v>0</v>
      </c>
      <c r="N299" s="3">
        <f t="shared" si="1"/>
        <v>2</v>
      </c>
    </row>
    <row r="300" spans="1:14" ht="15.75" customHeight="1">
      <c r="A300" s="3" t="s">
        <v>621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f t="shared" si="1"/>
        <v>0</v>
      </c>
    </row>
    <row r="301" spans="1:14" ht="15.75" customHeight="1">
      <c r="A301" s="3" t="s">
        <v>2583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f t="shared" si="1"/>
        <v>0</v>
      </c>
    </row>
    <row r="302" spans="1:14" ht="15.75" customHeight="1">
      <c r="A302" s="24" t="s">
        <v>2384</v>
      </c>
      <c r="B302" s="2">
        <v>0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1</v>
      </c>
      <c r="K302" s="2">
        <v>0</v>
      </c>
      <c r="L302" s="2">
        <v>0</v>
      </c>
      <c r="M302" s="2">
        <v>0</v>
      </c>
      <c r="N302" s="3">
        <f t="shared" si="1"/>
        <v>1</v>
      </c>
    </row>
    <row r="303" spans="1:14" ht="15.75" customHeight="1">
      <c r="A303" s="3" t="s">
        <v>627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f t="shared" si="1"/>
        <v>0</v>
      </c>
    </row>
    <row r="304" spans="1:14" ht="15.75" customHeight="1">
      <c r="A304" s="3" t="s">
        <v>629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f t="shared" si="1"/>
        <v>0</v>
      </c>
    </row>
    <row r="305" spans="1:14" ht="15.75" customHeight="1">
      <c r="A305" s="3" t="s">
        <v>631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f t="shared" si="1"/>
        <v>0</v>
      </c>
    </row>
    <row r="306" spans="1:14" ht="15.75" customHeight="1">
      <c r="A306" s="3" t="s">
        <v>633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f t="shared" si="1"/>
        <v>0</v>
      </c>
    </row>
    <row r="307" spans="1:14" ht="15.75" customHeight="1">
      <c r="A307" s="3" t="s">
        <v>2584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f t="shared" si="1"/>
        <v>0</v>
      </c>
    </row>
    <row r="308" spans="1:14" ht="15.75" customHeight="1">
      <c r="A308" s="3" t="s">
        <v>2585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f t="shared" si="1"/>
        <v>0</v>
      </c>
    </row>
    <row r="309" spans="1:14" ht="15.75" customHeight="1">
      <c r="A309" s="3" t="s">
        <v>638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f t="shared" si="1"/>
        <v>0</v>
      </c>
    </row>
    <row r="310" spans="1:14" ht="15.75" customHeight="1">
      <c r="A310" s="3" t="s">
        <v>2586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f t="shared" si="1"/>
        <v>0</v>
      </c>
    </row>
    <row r="311" spans="1:14" ht="15.75" customHeight="1">
      <c r="A311" s="3" t="s">
        <v>641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f t="shared" si="1"/>
        <v>0</v>
      </c>
    </row>
    <row r="312" spans="1:14" ht="15.75" customHeight="1">
      <c r="A312" s="3" t="s">
        <v>2587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f t="shared" si="1"/>
        <v>0</v>
      </c>
    </row>
    <row r="313" spans="1:14" ht="15.75" customHeight="1">
      <c r="A313" s="3" t="s">
        <v>2588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f t="shared" si="1"/>
        <v>0</v>
      </c>
    </row>
    <row r="314" spans="1:14" ht="15.75" customHeight="1">
      <c r="A314" s="3" t="s">
        <v>646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f t="shared" si="1"/>
        <v>0</v>
      </c>
    </row>
    <row r="315" spans="1:14" ht="15.75" customHeight="1">
      <c r="A315" s="3" t="s">
        <v>648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f t="shared" si="1"/>
        <v>0</v>
      </c>
    </row>
    <row r="316" spans="1:14" ht="15.75" customHeight="1">
      <c r="A316" s="3" t="s">
        <v>650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f t="shared" si="1"/>
        <v>0</v>
      </c>
    </row>
    <row r="317" spans="1:14" ht="15.75" customHeight="1">
      <c r="A317" s="3" t="s">
        <v>2589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f t="shared" si="1"/>
        <v>0</v>
      </c>
    </row>
    <row r="318" spans="1:14" ht="15.75" customHeight="1">
      <c r="A318" s="3" t="s">
        <v>652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f t="shared" si="1"/>
        <v>0</v>
      </c>
    </row>
    <row r="319" spans="1:14" ht="15.75" customHeight="1">
      <c r="A319" s="3" t="s">
        <v>2590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f t="shared" si="1"/>
        <v>0</v>
      </c>
    </row>
    <row r="320" spans="1:14" ht="15.75" customHeight="1">
      <c r="A320" s="3" t="s">
        <v>2591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f t="shared" si="1"/>
        <v>0</v>
      </c>
    </row>
    <row r="321" spans="1:14" ht="15.75" customHeight="1">
      <c r="A321" s="24" t="s">
        <v>2385</v>
      </c>
      <c r="B321" s="2">
        <v>1</v>
      </c>
      <c r="C321" s="2">
        <v>3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2</v>
      </c>
      <c r="M321" s="2">
        <v>0</v>
      </c>
      <c r="N321" s="3">
        <f t="shared" si="1"/>
        <v>6</v>
      </c>
    </row>
    <row r="322" spans="1:14" ht="15.75" customHeight="1">
      <c r="A322" s="3" t="s">
        <v>657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f t="shared" si="1"/>
        <v>0</v>
      </c>
    </row>
    <row r="323" spans="1:14" ht="15.75" customHeight="1">
      <c r="A323" s="3" t="s">
        <v>2592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f t="shared" si="1"/>
        <v>0</v>
      </c>
    </row>
    <row r="324" spans="1:14" ht="15.75" customHeight="1">
      <c r="A324" s="3" t="s">
        <v>661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f t="shared" si="1"/>
        <v>0</v>
      </c>
    </row>
    <row r="325" spans="1:14" ht="15.75" customHeight="1">
      <c r="A325" s="3" t="s">
        <v>2593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f t="shared" si="1"/>
        <v>0</v>
      </c>
    </row>
    <row r="326" spans="1:14" ht="15.75" customHeight="1">
      <c r="A326" s="3" t="s">
        <v>665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f t="shared" si="1"/>
        <v>0</v>
      </c>
    </row>
    <row r="327" spans="1:14" ht="15.75" customHeight="1">
      <c r="A327" s="3" t="s">
        <v>2594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f t="shared" si="1"/>
        <v>0</v>
      </c>
    </row>
    <row r="328" spans="1:14" ht="15.75" customHeight="1">
      <c r="A328" s="3" t="s">
        <v>668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f t="shared" si="1"/>
        <v>0</v>
      </c>
    </row>
    <row r="329" spans="1:14" ht="15.75" customHeight="1">
      <c r="A329" s="3" t="s">
        <v>2595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f t="shared" si="1"/>
        <v>0</v>
      </c>
    </row>
    <row r="330" spans="1:14" ht="15.75" customHeight="1">
      <c r="A330" s="3" t="s">
        <v>672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f t="shared" si="1"/>
        <v>0</v>
      </c>
    </row>
    <row r="331" spans="1:14" ht="15.75" customHeight="1">
      <c r="A331" s="3" t="s">
        <v>2596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f t="shared" si="1"/>
        <v>0</v>
      </c>
    </row>
    <row r="332" spans="1:14" ht="15.75" customHeight="1">
      <c r="A332" s="3" t="s">
        <v>676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f t="shared" si="1"/>
        <v>0</v>
      </c>
    </row>
    <row r="333" spans="1:14" ht="15.75" customHeight="1">
      <c r="A333" s="3" t="s">
        <v>677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f t="shared" si="1"/>
        <v>0</v>
      </c>
    </row>
    <row r="334" spans="1:14" ht="15.75" customHeight="1">
      <c r="A334" s="3" t="s">
        <v>679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f t="shared" si="1"/>
        <v>0</v>
      </c>
    </row>
    <row r="335" spans="1:14" ht="15.75" customHeight="1">
      <c r="A335" s="3" t="s">
        <v>2597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f t="shared" si="1"/>
        <v>0</v>
      </c>
    </row>
    <row r="336" spans="1:14" ht="15.75" customHeight="1">
      <c r="A336" s="3" t="s">
        <v>2598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f t="shared" si="1"/>
        <v>0</v>
      </c>
    </row>
    <row r="337" spans="1:14" ht="15.75" customHeight="1">
      <c r="A337" s="3" t="s">
        <v>684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f t="shared" si="1"/>
        <v>0</v>
      </c>
    </row>
    <row r="338" spans="1:14" ht="15.75" customHeight="1">
      <c r="A338" s="3" t="s">
        <v>686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f t="shared" si="1"/>
        <v>0</v>
      </c>
    </row>
    <row r="339" spans="1:14" ht="15.75" customHeight="1">
      <c r="A339" s="3" t="s">
        <v>2599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f t="shared" si="1"/>
        <v>0</v>
      </c>
    </row>
    <row r="340" spans="1:14" ht="15.75" customHeight="1">
      <c r="A340" s="3" t="s">
        <v>2600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f t="shared" si="1"/>
        <v>0</v>
      </c>
    </row>
    <row r="341" spans="1:14" ht="15.75" customHeight="1">
      <c r="A341" s="3" t="s">
        <v>691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f t="shared" si="1"/>
        <v>0</v>
      </c>
    </row>
    <row r="342" spans="1:14" ht="15.75" customHeight="1">
      <c r="A342" s="3" t="s">
        <v>2601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f t="shared" si="1"/>
        <v>0</v>
      </c>
    </row>
    <row r="343" spans="1:14" ht="15.75" customHeight="1">
      <c r="A343" s="3" t="s">
        <v>2602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f t="shared" si="1"/>
        <v>0</v>
      </c>
    </row>
    <row r="344" spans="1:14" ht="15.75" customHeight="1">
      <c r="A344" s="3" t="s">
        <v>696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f t="shared" si="1"/>
        <v>0</v>
      </c>
    </row>
    <row r="345" spans="1:14" ht="15.75" customHeight="1">
      <c r="A345" s="3" t="s">
        <v>698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f t="shared" si="1"/>
        <v>0</v>
      </c>
    </row>
    <row r="346" spans="1:14" ht="15.75" customHeight="1">
      <c r="A346" s="3" t="s">
        <v>700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f t="shared" si="1"/>
        <v>0</v>
      </c>
    </row>
    <row r="347" spans="1:14" ht="15.75" customHeight="1">
      <c r="A347" s="3" t="s">
        <v>2603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f t="shared" si="1"/>
        <v>0</v>
      </c>
    </row>
    <row r="348" spans="1:14" ht="15.75" customHeight="1">
      <c r="A348" s="3" t="s">
        <v>2604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f t="shared" si="1"/>
        <v>0</v>
      </c>
    </row>
    <row r="349" spans="1:14" ht="15.75" customHeight="1">
      <c r="A349" s="3" t="s">
        <v>705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f t="shared" si="1"/>
        <v>0</v>
      </c>
    </row>
    <row r="350" spans="1:14" ht="15.75" customHeight="1">
      <c r="A350" s="3" t="s">
        <v>706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f t="shared" si="1"/>
        <v>0</v>
      </c>
    </row>
    <row r="351" spans="1:14" ht="15.75" customHeight="1">
      <c r="A351" s="3" t="s">
        <v>2605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f t="shared" si="1"/>
        <v>0</v>
      </c>
    </row>
    <row r="352" spans="1:14" ht="15.75" customHeight="1">
      <c r="A352" s="3" t="s">
        <v>2606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f t="shared" si="1"/>
        <v>0</v>
      </c>
    </row>
    <row r="353" spans="1:14" ht="15.75" customHeight="1">
      <c r="A353" s="24" t="s">
        <v>2386</v>
      </c>
      <c r="B353" s="2">
        <v>0</v>
      </c>
      <c r="C353" s="2">
        <v>1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3">
        <f t="shared" si="1"/>
        <v>1</v>
      </c>
    </row>
    <row r="354" spans="1:14" ht="15.75" customHeight="1">
      <c r="A354" s="3" t="s">
        <v>2607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f t="shared" si="1"/>
        <v>0</v>
      </c>
    </row>
    <row r="355" spans="1:14" ht="15.75" customHeight="1">
      <c r="A355" s="3" t="s">
        <v>715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f t="shared" si="1"/>
        <v>0</v>
      </c>
    </row>
    <row r="356" spans="1:14" ht="15.75" customHeight="1">
      <c r="A356" s="3" t="s">
        <v>716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f t="shared" si="1"/>
        <v>0</v>
      </c>
    </row>
    <row r="357" spans="1:14" ht="15.75" customHeight="1">
      <c r="A357" s="3" t="s">
        <v>717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f t="shared" si="1"/>
        <v>0</v>
      </c>
    </row>
    <row r="358" spans="1:14" ht="15.75" customHeight="1">
      <c r="A358" s="24" t="s">
        <v>2387</v>
      </c>
      <c r="B358" s="2">
        <v>2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2</v>
      </c>
      <c r="K358" s="2">
        <v>0</v>
      </c>
      <c r="L358" s="2">
        <v>1</v>
      </c>
      <c r="M358" s="2">
        <v>2</v>
      </c>
      <c r="N358" s="3">
        <f t="shared" si="1"/>
        <v>7</v>
      </c>
    </row>
    <row r="359" spans="1:14" ht="15.75" customHeight="1">
      <c r="A359" s="3" t="s">
        <v>2608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f t="shared" si="1"/>
        <v>0</v>
      </c>
    </row>
    <row r="360" spans="1:14" ht="15.75" customHeight="1">
      <c r="A360" s="3" t="s">
        <v>2609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f t="shared" si="1"/>
        <v>0</v>
      </c>
    </row>
    <row r="361" spans="1:14" ht="15.75" customHeight="1">
      <c r="A361" s="3" t="s">
        <v>2610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f t="shared" si="1"/>
        <v>0</v>
      </c>
    </row>
    <row r="362" spans="1:14" ht="15.75" customHeight="1">
      <c r="A362" s="24" t="s">
        <v>2388</v>
      </c>
      <c r="B362" s="2">
        <v>1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3">
        <f t="shared" si="1"/>
        <v>1</v>
      </c>
    </row>
    <row r="363" spans="1:14" ht="15.75" customHeight="1">
      <c r="A363" s="3" t="s">
        <v>728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f t="shared" si="1"/>
        <v>0</v>
      </c>
    </row>
    <row r="364" spans="1:14" ht="15.75" customHeight="1">
      <c r="A364" s="3" t="s">
        <v>730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f t="shared" si="1"/>
        <v>0</v>
      </c>
    </row>
    <row r="365" spans="1:14" ht="15.75" customHeight="1">
      <c r="A365" s="3" t="s">
        <v>731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f t="shared" si="1"/>
        <v>0</v>
      </c>
    </row>
    <row r="366" spans="1:14" ht="15.75" customHeight="1">
      <c r="A366" s="3" t="s">
        <v>732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f t="shared" si="1"/>
        <v>0</v>
      </c>
    </row>
    <row r="367" spans="1:14" ht="15.75" customHeight="1">
      <c r="A367" s="3" t="s">
        <v>733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f t="shared" si="1"/>
        <v>0</v>
      </c>
    </row>
    <row r="368" spans="1:14" ht="15.75" customHeight="1">
      <c r="A368" s="3" t="s">
        <v>2611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f t="shared" si="1"/>
        <v>0</v>
      </c>
    </row>
    <row r="369" spans="1:14" ht="15.75" customHeight="1">
      <c r="A369" s="3" t="s">
        <v>2612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f t="shared" si="1"/>
        <v>0</v>
      </c>
    </row>
    <row r="370" spans="1:14" ht="15.75" customHeight="1">
      <c r="A370" s="24" t="s">
        <v>2389</v>
      </c>
      <c r="B370" s="2">
        <v>1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3">
        <f t="shared" si="1"/>
        <v>1</v>
      </c>
    </row>
    <row r="371" spans="1:14" ht="15.75" customHeight="1">
      <c r="A371" s="3" t="s">
        <v>741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f t="shared" si="1"/>
        <v>0</v>
      </c>
    </row>
    <row r="372" spans="1:14" ht="15.75" customHeight="1">
      <c r="A372" s="24" t="s">
        <v>2390</v>
      </c>
      <c r="B372" s="2">
        <v>1</v>
      </c>
      <c r="C372" s="2">
        <v>1</v>
      </c>
      <c r="D372" s="2">
        <v>0</v>
      </c>
      <c r="E372" s="2">
        <v>2</v>
      </c>
      <c r="F372" s="2">
        <v>0</v>
      </c>
      <c r="G372" s="2">
        <v>0</v>
      </c>
      <c r="H372" s="2">
        <v>0</v>
      </c>
      <c r="I372" s="2">
        <v>0</v>
      </c>
      <c r="J372" s="2">
        <v>1</v>
      </c>
      <c r="K372" s="2">
        <v>0</v>
      </c>
      <c r="L372" s="2">
        <v>0</v>
      </c>
      <c r="M372" s="2">
        <v>0</v>
      </c>
      <c r="N372" s="3">
        <f t="shared" si="1"/>
        <v>5</v>
      </c>
    </row>
    <row r="373" spans="1:14" ht="15.75" customHeight="1">
      <c r="A373" s="3" t="s">
        <v>2613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f t="shared" si="1"/>
        <v>0</v>
      </c>
    </row>
    <row r="374" spans="1:14" ht="15.75" customHeight="1">
      <c r="A374" s="3" t="s">
        <v>747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f t="shared" si="1"/>
        <v>0</v>
      </c>
    </row>
    <row r="375" spans="1:14" ht="15.75" customHeight="1">
      <c r="A375" s="3" t="s">
        <v>749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f t="shared" si="1"/>
        <v>0</v>
      </c>
    </row>
    <row r="376" spans="1:14" ht="15.75" customHeight="1">
      <c r="A376" s="3" t="s">
        <v>751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f t="shared" si="1"/>
        <v>0</v>
      </c>
    </row>
    <row r="377" spans="1:14" ht="15.75" customHeight="1">
      <c r="A377" s="3" t="s">
        <v>753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f t="shared" si="1"/>
        <v>0</v>
      </c>
    </row>
    <row r="378" spans="1:14" ht="15.75" customHeight="1">
      <c r="A378" s="3" t="s">
        <v>755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f t="shared" si="1"/>
        <v>0</v>
      </c>
    </row>
    <row r="379" spans="1:14" ht="15.75" customHeight="1">
      <c r="A379" s="3" t="s">
        <v>757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f t="shared" si="1"/>
        <v>0</v>
      </c>
    </row>
    <row r="380" spans="1:14" ht="15.75" customHeight="1">
      <c r="A380" s="3" t="s">
        <v>758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f t="shared" si="1"/>
        <v>0</v>
      </c>
    </row>
    <row r="381" spans="1:14" ht="15.75" customHeight="1">
      <c r="A381" s="3" t="s">
        <v>760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f t="shared" si="1"/>
        <v>0</v>
      </c>
    </row>
    <row r="382" spans="1:14" ht="15.75" customHeight="1">
      <c r="A382" s="24" t="s">
        <v>2391</v>
      </c>
      <c r="B382" s="2">
        <v>0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2</v>
      </c>
      <c r="L382" s="2">
        <v>0</v>
      </c>
      <c r="M382" s="2">
        <v>0</v>
      </c>
      <c r="N382" s="3">
        <f t="shared" si="1"/>
        <v>2</v>
      </c>
    </row>
    <row r="383" spans="1:14" ht="15.75" customHeight="1">
      <c r="A383" s="3" t="s">
        <v>2614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f t="shared" si="1"/>
        <v>0</v>
      </c>
    </row>
    <row r="384" spans="1:14" ht="15.75" customHeight="1">
      <c r="A384" s="3" t="s">
        <v>2615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f t="shared" si="1"/>
        <v>0</v>
      </c>
    </row>
    <row r="385" spans="1:14" ht="15.75" customHeight="1">
      <c r="A385" s="3" t="s">
        <v>767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f t="shared" si="1"/>
        <v>0</v>
      </c>
    </row>
    <row r="386" spans="1:14" ht="15.75" customHeight="1">
      <c r="A386" s="3" t="s">
        <v>768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f t="shared" si="1"/>
        <v>0</v>
      </c>
    </row>
    <row r="387" spans="1:14" ht="15.75" customHeight="1">
      <c r="A387" s="3" t="s">
        <v>769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f t="shared" si="1"/>
        <v>0</v>
      </c>
    </row>
    <row r="388" spans="1:14" ht="15.75" customHeight="1">
      <c r="A388" s="3" t="s">
        <v>770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f t="shared" si="1"/>
        <v>0</v>
      </c>
    </row>
    <row r="389" spans="1:14" ht="15.75" customHeight="1">
      <c r="A389" s="3" t="s">
        <v>772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f t="shared" si="1"/>
        <v>0</v>
      </c>
    </row>
    <row r="390" spans="1:14" ht="15.75" customHeight="1">
      <c r="A390" s="24" t="s">
        <v>2392</v>
      </c>
      <c r="B390" s="2">
        <v>0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1</v>
      </c>
      <c r="N390" s="3">
        <f t="shared" si="1"/>
        <v>1</v>
      </c>
    </row>
    <row r="391" spans="1:14" ht="15.75" customHeight="1">
      <c r="A391" s="3" t="s">
        <v>775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f t="shared" si="1"/>
        <v>0</v>
      </c>
    </row>
    <row r="392" spans="1:14" ht="15.75" customHeight="1">
      <c r="A392" s="3" t="s">
        <v>777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f t="shared" si="1"/>
        <v>0</v>
      </c>
    </row>
    <row r="393" spans="1:14" ht="15.75" customHeight="1">
      <c r="A393" s="3" t="s">
        <v>778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f t="shared" si="1"/>
        <v>0</v>
      </c>
    </row>
    <row r="394" spans="1:14" ht="15.75" customHeight="1">
      <c r="A394" s="3" t="s">
        <v>2616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f t="shared" si="1"/>
        <v>0</v>
      </c>
    </row>
    <row r="395" spans="1:14" ht="15.75" customHeight="1">
      <c r="A395" s="3" t="s">
        <v>781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f t="shared" si="1"/>
        <v>0</v>
      </c>
    </row>
    <row r="396" spans="1:14" ht="15.75" customHeight="1">
      <c r="A396" s="24" t="s">
        <v>2393</v>
      </c>
      <c r="B396" s="2">
        <v>1</v>
      </c>
      <c r="C396" s="2">
        <v>1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2</v>
      </c>
      <c r="L396" s="2">
        <v>0</v>
      </c>
      <c r="M396" s="2">
        <v>2</v>
      </c>
      <c r="N396" s="3">
        <f t="shared" si="1"/>
        <v>6</v>
      </c>
    </row>
    <row r="397" spans="1:14" ht="15.75" customHeight="1">
      <c r="A397" s="3" t="s">
        <v>2617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f t="shared" si="1"/>
        <v>0</v>
      </c>
    </row>
    <row r="398" spans="1:14" ht="15.75" customHeight="1">
      <c r="A398" s="3" t="s">
        <v>784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f t="shared" si="1"/>
        <v>0</v>
      </c>
    </row>
    <row r="399" spans="1:14" ht="15.75" customHeight="1">
      <c r="A399" s="3" t="s">
        <v>2618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f t="shared" si="1"/>
        <v>0</v>
      </c>
    </row>
    <row r="400" spans="1:14" ht="15.75" customHeight="1">
      <c r="A400" s="24" t="s">
        <v>2394</v>
      </c>
      <c r="B400" s="2">
        <v>0</v>
      </c>
      <c r="C400" s="2">
        <v>1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3">
        <f t="shared" si="1"/>
        <v>1</v>
      </c>
    </row>
    <row r="401" spans="1:14" ht="15.75" customHeight="1">
      <c r="A401" s="3" t="s">
        <v>2619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f t="shared" si="1"/>
        <v>0</v>
      </c>
    </row>
    <row r="402" spans="1:14" ht="15.75" customHeight="1">
      <c r="A402" s="24" t="s">
        <v>2395</v>
      </c>
      <c r="B402" s="2">
        <v>0</v>
      </c>
      <c r="C402" s="2">
        <v>1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3">
        <f t="shared" si="1"/>
        <v>1</v>
      </c>
    </row>
    <row r="403" spans="1:14" ht="15.75" customHeight="1">
      <c r="A403" s="3" t="s">
        <v>793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f t="shared" si="1"/>
        <v>0</v>
      </c>
    </row>
    <row r="404" spans="1:14" ht="15.75" customHeight="1">
      <c r="A404" s="3" t="s">
        <v>795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f t="shared" si="1"/>
        <v>0</v>
      </c>
    </row>
    <row r="405" spans="1:14" ht="15.75" customHeight="1">
      <c r="A405" s="24" t="s">
        <v>2396</v>
      </c>
      <c r="B405" s="2">
        <v>1</v>
      </c>
      <c r="C405" s="2">
        <v>0</v>
      </c>
      <c r="D405" s="2">
        <v>0</v>
      </c>
      <c r="E405" s="2">
        <v>0</v>
      </c>
      <c r="F405" s="2">
        <v>1</v>
      </c>
      <c r="G405" s="2">
        <v>1</v>
      </c>
      <c r="H405" s="2">
        <v>1</v>
      </c>
      <c r="I405" s="2">
        <v>0</v>
      </c>
      <c r="J405" s="2">
        <v>1</v>
      </c>
      <c r="K405" s="2">
        <v>0</v>
      </c>
      <c r="L405" s="2">
        <v>1</v>
      </c>
      <c r="M405" s="2">
        <v>0</v>
      </c>
      <c r="N405" s="3">
        <f t="shared" si="1"/>
        <v>6</v>
      </c>
    </row>
    <row r="406" spans="1:14" ht="15.75" customHeight="1">
      <c r="A406" s="3" t="s">
        <v>2620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f t="shared" si="1"/>
        <v>0</v>
      </c>
    </row>
    <row r="407" spans="1:14" ht="15.75" customHeight="1">
      <c r="A407" s="3" t="s">
        <v>2621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f t="shared" si="1"/>
        <v>0</v>
      </c>
    </row>
    <row r="408" spans="1:14" ht="15.75" customHeight="1">
      <c r="A408" s="24" t="s">
        <v>2397</v>
      </c>
      <c r="B408" s="2">
        <v>1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3">
        <f t="shared" si="1"/>
        <v>1</v>
      </c>
    </row>
    <row r="409" spans="1:14" ht="15.75" customHeight="1">
      <c r="A409" s="3" t="s">
        <v>2622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f t="shared" si="1"/>
        <v>0</v>
      </c>
    </row>
    <row r="410" spans="1:14" ht="15.75" customHeight="1">
      <c r="A410" s="24" t="s">
        <v>2398</v>
      </c>
      <c r="B410" s="2">
        <v>0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1</v>
      </c>
      <c r="L410" s="2">
        <v>0</v>
      </c>
      <c r="M410" s="2">
        <v>0</v>
      </c>
      <c r="N410" s="3">
        <f t="shared" si="1"/>
        <v>1</v>
      </c>
    </row>
    <row r="411" spans="1:14" ht="15.75" customHeight="1">
      <c r="A411" s="24" t="s">
        <v>2399</v>
      </c>
      <c r="B411" s="2">
        <v>2</v>
      </c>
      <c r="C411" s="2">
        <v>0</v>
      </c>
      <c r="D411" s="2">
        <v>2</v>
      </c>
      <c r="E411" s="2">
        <v>1</v>
      </c>
      <c r="F411" s="2">
        <v>2</v>
      </c>
      <c r="G411" s="2">
        <v>2</v>
      </c>
      <c r="H411" s="2">
        <v>2</v>
      </c>
      <c r="I411" s="2">
        <v>1</v>
      </c>
      <c r="J411" s="2">
        <v>6</v>
      </c>
      <c r="K411" s="2">
        <v>3</v>
      </c>
      <c r="L411" s="2">
        <v>2</v>
      </c>
      <c r="M411" s="2">
        <v>2</v>
      </c>
      <c r="N411" s="3">
        <f t="shared" si="1"/>
        <v>25</v>
      </c>
    </row>
    <row r="412" spans="1:14" ht="15.75" customHeight="1">
      <c r="A412" s="3" t="s">
        <v>2623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f t="shared" si="1"/>
        <v>0</v>
      </c>
    </row>
    <row r="413" spans="1:14" ht="15.75" customHeight="1">
      <c r="A413" s="3" t="s">
        <v>2624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f t="shared" si="1"/>
        <v>0</v>
      </c>
    </row>
    <row r="414" spans="1:14" ht="15.75" customHeight="1">
      <c r="A414" s="3" t="s">
        <v>2625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f t="shared" si="1"/>
        <v>0</v>
      </c>
    </row>
    <row r="415" spans="1:14" ht="15.75" customHeight="1">
      <c r="A415" s="3" t="s">
        <v>2626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f t="shared" si="1"/>
        <v>0</v>
      </c>
    </row>
    <row r="416" spans="1:14" ht="15.75" customHeight="1">
      <c r="A416" s="3" t="s">
        <v>2627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f t="shared" si="1"/>
        <v>0</v>
      </c>
    </row>
    <row r="417" spans="1:14" ht="15.75" customHeight="1">
      <c r="A417" s="3" t="s">
        <v>2628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f t="shared" si="1"/>
        <v>0</v>
      </c>
    </row>
    <row r="418" spans="1:14" ht="15.75" customHeight="1">
      <c r="A418" s="3" t="s">
        <v>2629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f t="shared" si="1"/>
        <v>0</v>
      </c>
    </row>
    <row r="419" spans="1:14" ht="15.75" customHeight="1">
      <c r="A419" s="3" t="s">
        <v>815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f t="shared" si="1"/>
        <v>0</v>
      </c>
    </row>
    <row r="420" spans="1:14" ht="15.75" customHeight="1">
      <c r="A420" s="3" t="s">
        <v>817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f t="shared" si="1"/>
        <v>0</v>
      </c>
    </row>
    <row r="421" spans="1:14" ht="15.75" customHeight="1">
      <c r="A421" s="3" t="s">
        <v>819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f t="shared" si="1"/>
        <v>0</v>
      </c>
    </row>
    <row r="422" spans="1:14" ht="15.75" customHeight="1">
      <c r="A422" s="3" t="s">
        <v>821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f t="shared" si="1"/>
        <v>0</v>
      </c>
    </row>
    <row r="423" spans="1:14" ht="15.75" customHeight="1">
      <c r="A423" s="3" t="s">
        <v>2630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f t="shared" si="1"/>
        <v>0</v>
      </c>
    </row>
    <row r="424" spans="1:14" ht="15.75" customHeight="1">
      <c r="A424" s="24" t="s">
        <v>2401</v>
      </c>
      <c r="B424" s="2">
        <v>0</v>
      </c>
      <c r="C424" s="2">
        <v>3</v>
      </c>
      <c r="D424" s="2">
        <v>3</v>
      </c>
      <c r="E424" s="2">
        <v>0</v>
      </c>
      <c r="F424" s="2">
        <v>1</v>
      </c>
      <c r="G424" s="2">
        <v>1</v>
      </c>
      <c r="H424" s="2">
        <v>1</v>
      </c>
      <c r="I424" s="2">
        <v>1</v>
      </c>
      <c r="J424" s="2">
        <v>1</v>
      </c>
      <c r="K424" s="2">
        <v>6</v>
      </c>
      <c r="L424" s="2">
        <v>2</v>
      </c>
      <c r="M424" s="2">
        <v>3</v>
      </c>
      <c r="N424" s="3">
        <f t="shared" si="1"/>
        <v>22</v>
      </c>
    </row>
    <row r="425" spans="1:14" ht="15.75" customHeight="1">
      <c r="A425" s="3" t="s">
        <v>827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f t="shared" si="1"/>
        <v>0</v>
      </c>
    </row>
    <row r="426" spans="1:14" ht="15.75" customHeight="1">
      <c r="A426" s="24" t="s">
        <v>2402</v>
      </c>
      <c r="B426" s="2">
        <v>1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3">
        <f t="shared" si="1"/>
        <v>1</v>
      </c>
    </row>
    <row r="427" spans="1:14" ht="15.75" customHeight="1">
      <c r="A427" s="3" t="s">
        <v>830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f t="shared" si="1"/>
        <v>0</v>
      </c>
    </row>
    <row r="428" spans="1:14" ht="15.75" customHeight="1">
      <c r="A428" s="3" t="s">
        <v>832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f t="shared" si="1"/>
        <v>0</v>
      </c>
    </row>
    <row r="429" spans="1:14" ht="15.75" customHeight="1">
      <c r="A429" s="3" t="s">
        <v>834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f t="shared" si="1"/>
        <v>0</v>
      </c>
    </row>
    <row r="430" spans="1:14" ht="15.75" customHeight="1">
      <c r="A430" s="3" t="s">
        <v>835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f t="shared" si="1"/>
        <v>0</v>
      </c>
    </row>
    <row r="431" spans="1:14" ht="15.75" customHeight="1">
      <c r="A431" s="3" t="s">
        <v>836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f t="shared" si="1"/>
        <v>0</v>
      </c>
    </row>
    <row r="432" spans="1:14" ht="15.75" customHeight="1">
      <c r="A432" s="3" t="s">
        <v>838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f t="shared" si="1"/>
        <v>0</v>
      </c>
    </row>
    <row r="433" spans="1:14" ht="15.75" customHeight="1">
      <c r="A433" s="3" t="s">
        <v>840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f t="shared" si="1"/>
        <v>0</v>
      </c>
    </row>
    <row r="434" spans="1:14" ht="15.75" customHeight="1">
      <c r="A434" s="3" t="s">
        <v>841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f t="shared" si="1"/>
        <v>0</v>
      </c>
    </row>
    <row r="435" spans="1:14" ht="15.75" customHeight="1">
      <c r="A435" s="3" t="s">
        <v>843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f t="shared" si="1"/>
        <v>0</v>
      </c>
    </row>
    <row r="436" spans="1:14" ht="15.75" customHeight="1">
      <c r="A436" s="24" t="s">
        <v>2403</v>
      </c>
      <c r="B436" s="2">
        <v>0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1</v>
      </c>
      <c r="K436" s="2">
        <v>0</v>
      </c>
      <c r="L436" s="2">
        <v>0</v>
      </c>
      <c r="M436" s="2">
        <v>0</v>
      </c>
      <c r="N436" s="3">
        <f t="shared" si="1"/>
        <v>1</v>
      </c>
    </row>
    <row r="437" spans="1:14" ht="15.75" customHeight="1">
      <c r="A437" s="3" t="s">
        <v>847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f t="shared" si="1"/>
        <v>0</v>
      </c>
    </row>
    <row r="438" spans="1:14" ht="15.75" customHeight="1">
      <c r="A438" s="3" t="s">
        <v>849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f t="shared" si="1"/>
        <v>0</v>
      </c>
    </row>
    <row r="439" spans="1:14" ht="15.75" customHeight="1">
      <c r="A439" s="3" t="s">
        <v>851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f t="shared" si="1"/>
        <v>0</v>
      </c>
    </row>
    <row r="440" spans="1:14" ht="15.75" customHeight="1">
      <c r="A440" s="3" t="s">
        <v>852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f t="shared" si="1"/>
        <v>0</v>
      </c>
    </row>
    <row r="441" spans="1:14" ht="15.75" customHeight="1">
      <c r="A441" s="3" t="s">
        <v>854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f t="shared" si="1"/>
        <v>0</v>
      </c>
    </row>
    <row r="442" spans="1:14" ht="15.75" customHeight="1">
      <c r="A442" s="3" t="s">
        <v>856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f t="shared" si="1"/>
        <v>0</v>
      </c>
    </row>
    <row r="443" spans="1:14" ht="15.75" customHeight="1">
      <c r="A443" s="24" t="s">
        <v>2404</v>
      </c>
      <c r="B443" s="2">
        <v>1</v>
      </c>
      <c r="C443" s="2">
        <v>0</v>
      </c>
      <c r="D443" s="2">
        <v>0</v>
      </c>
      <c r="E443" s="2">
        <v>0</v>
      </c>
      <c r="F443" s="2">
        <v>0</v>
      </c>
      <c r="G443" s="2">
        <v>0</v>
      </c>
      <c r="H443" s="2">
        <v>1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3">
        <f t="shared" si="1"/>
        <v>2</v>
      </c>
    </row>
    <row r="444" spans="1:14" ht="15.75" customHeight="1">
      <c r="A444" s="3" t="s">
        <v>859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f t="shared" si="1"/>
        <v>0</v>
      </c>
    </row>
    <row r="445" spans="1:14" ht="15.75" customHeight="1">
      <c r="A445" s="24" t="s">
        <v>2405</v>
      </c>
      <c r="B445" s="2">
        <v>0</v>
      </c>
      <c r="C445" s="2">
        <v>0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3</v>
      </c>
      <c r="J445" s="2">
        <v>1</v>
      </c>
      <c r="K445" s="2">
        <v>0</v>
      </c>
      <c r="L445" s="2">
        <v>0</v>
      </c>
      <c r="M445" s="2">
        <v>0</v>
      </c>
      <c r="N445" s="3">
        <f t="shared" si="1"/>
        <v>4</v>
      </c>
    </row>
    <row r="446" spans="1:14" ht="15.75" customHeight="1">
      <c r="A446" s="24" t="s">
        <v>2406</v>
      </c>
      <c r="B446" s="2">
        <v>0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1</v>
      </c>
      <c r="L446" s="2">
        <v>0</v>
      </c>
      <c r="M446" s="2">
        <v>1</v>
      </c>
      <c r="N446" s="3">
        <f t="shared" si="1"/>
        <v>2</v>
      </c>
    </row>
    <row r="447" spans="1:14" ht="15.75" customHeight="1">
      <c r="A447" s="3" t="s">
        <v>2631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f t="shared" si="1"/>
        <v>0</v>
      </c>
    </row>
    <row r="448" spans="1:14" ht="15.75" customHeight="1">
      <c r="A448" s="3" t="s">
        <v>864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f t="shared" si="1"/>
        <v>0</v>
      </c>
    </row>
    <row r="449" spans="1:14" ht="15.75" customHeight="1">
      <c r="A449" s="3" t="s">
        <v>865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f t="shared" si="1"/>
        <v>0</v>
      </c>
    </row>
    <row r="450" spans="1:14" ht="15.75" customHeight="1">
      <c r="A450" s="3" t="s">
        <v>866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f t="shared" si="1"/>
        <v>0</v>
      </c>
    </row>
    <row r="451" spans="1:14" ht="15.75" customHeight="1">
      <c r="A451" s="3" t="s">
        <v>867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f t="shared" si="1"/>
        <v>0</v>
      </c>
    </row>
    <row r="452" spans="1:14" ht="15.75" customHeight="1">
      <c r="A452" s="24" t="s">
        <v>2407</v>
      </c>
      <c r="B452" s="2">
        <v>6</v>
      </c>
      <c r="C452" s="2">
        <v>2</v>
      </c>
      <c r="D452" s="2">
        <v>7</v>
      </c>
      <c r="E452" s="2">
        <v>2</v>
      </c>
      <c r="F452" s="2">
        <v>2</v>
      </c>
      <c r="G452" s="2">
        <v>1</v>
      </c>
      <c r="H452" s="2">
        <v>3</v>
      </c>
      <c r="I452" s="2">
        <v>2</v>
      </c>
      <c r="J452" s="2">
        <v>3</v>
      </c>
      <c r="K452" s="2">
        <v>3</v>
      </c>
      <c r="L452" s="2">
        <v>1</v>
      </c>
      <c r="M452" s="2">
        <v>0</v>
      </c>
      <c r="N452" s="3">
        <f t="shared" si="1"/>
        <v>32</v>
      </c>
    </row>
    <row r="453" spans="1:14" ht="15.75" customHeight="1">
      <c r="A453" s="3" t="s">
        <v>869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f t="shared" si="1"/>
        <v>0</v>
      </c>
    </row>
    <row r="454" spans="1:14" ht="15.75" customHeight="1">
      <c r="A454" s="3" t="s">
        <v>871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f t="shared" si="1"/>
        <v>0</v>
      </c>
    </row>
    <row r="455" spans="1:14" ht="15.75" customHeight="1">
      <c r="A455" s="24" t="s">
        <v>2408</v>
      </c>
      <c r="B455" s="2">
        <v>0</v>
      </c>
      <c r="C455" s="2">
        <v>1</v>
      </c>
      <c r="D455" s="2">
        <v>0</v>
      </c>
      <c r="E455" s="2">
        <v>0</v>
      </c>
      <c r="F455" s="2">
        <v>0</v>
      </c>
      <c r="G455" s="2">
        <v>0</v>
      </c>
      <c r="H455" s="2">
        <v>1</v>
      </c>
      <c r="I455" s="2">
        <v>0</v>
      </c>
      <c r="J455" s="2">
        <v>0</v>
      </c>
      <c r="K455" s="2">
        <v>1</v>
      </c>
      <c r="L455" s="2">
        <v>0</v>
      </c>
      <c r="M455" s="2">
        <v>0</v>
      </c>
      <c r="N455" s="3">
        <f t="shared" si="1"/>
        <v>3</v>
      </c>
    </row>
    <row r="456" spans="1:14" ht="15.75" customHeight="1">
      <c r="A456" s="24" t="s">
        <v>2409</v>
      </c>
      <c r="B456" s="2">
        <v>4</v>
      </c>
      <c r="C456" s="2">
        <v>2</v>
      </c>
      <c r="D456" s="2">
        <v>0</v>
      </c>
      <c r="E456" s="2">
        <v>3</v>
      </c>
      <c r="F456" s="2">
        <v>3</v>
      </c>
      <c r="G456" s="2">
        <v>1</v>
      </c>
      <c r="H456" s="2">
        <v>0</v>
      </c>
      <c r="I456" s="2">
        <v>0</v>
      </c>
      <c r="J456" s="2">
        <v>0</v>
      </c>
      <c r="K456" s="2">
        <v>2</v>
      </c>
      <c r="L456" s="2">
        <v>2</v>
      </c>
      <c r="M456" s="2">
        <v>5</v>
      </c>
      <c r="N456" s="3">
        <f t="shared" si="1"/>
        <v>22</v>
      </c>
    </row>
    <row r="457" spans="1:14" ht="15.75" customHeight="1">
      <c r="A457" s="3" t="s">
        <v>876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f t="shared" si="1"/>
        <v>0</v>
      </c>
    </row>
    <row r="458" spans="1:14" ht="15.75" customHeight="1">
      <c r="A458" s="3" t="s">
        <v>878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f t="shared" si="1"/>
        <v>0</v>
      </c>
    </row>
    <row r="459" spans="1:14" ht="15.75" customHeight="1">
      <c r="A459" s="3" t="s">
        <v>880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f t="shared" si="1"/>
        <v>0</v>
      </c>
    </row>
    <row r="460" spans="1:14" ht="15.75" customHeight="1">
      <c r="A460" s="3" t="s">
        <v>2632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f t="shared" si="1"/>
        <v>0</v>
      </c>
    </row>
    <row r="461" spans="1:14" ht="15.75" customHeight="1">
      <c r="A461" s="3" t="s">
        <v>883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f t="shared" si="1"/>
        <v>0</v>
      </c>
    </row>
    <row r="462" spans="1:14" ht="15.75" customHeight="1">
      <c r="A462" s="3" t="s">
        <v>884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f t="shared" si="1"/>
        <v>0</v>
      </c>
    </row>
    <row r="463" spans="1:14" ht="15.75" customHeight="1">
      <c r="A463" s="3" t="s">
        <v>2633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f t="shared" si="1"/>
        <v>0</v>
      </c>
    </row>
    <row r="464" spans="1:14" ht="15.75" customHeight="1">
      <c r="A464" s="3" t="s">
        <v>2634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f t="shared" si="1"/>
        <v>0</v>
      </c>
    </row>
    <row r="465" spans="1:14" ht="15.75" customHeight="1">
      <c r="A465" s="24" t="s">
        <v>2410</v>
      </c>
      <c r="B465" s="2">
        <v>1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3">
        <f t="shared" si="1"/>
        <v>1</v>
      </c>
    </row>
    <row r="466" spans="1:14" ht="15.75" customHeight="1">
      <c r="A466" s="24" t="s">
        <v>2411</v>
      </c>
      <c r="B466" s="2">
        <v>0</v>
      </c>
      <c r="C466" s="2">
        <v>1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3">
        <f t="shared" si="1"/>
        <v>1</v>
      </c>
    </row>
    <row r="467" spans="1:14" ht="15.75" customHeight="1">
      <c r="A467" s="24" t="s">
        <v>2412</v>
      </c>
      <c r="B467" s="2">
        <v>0</v>
      </c>
      <c r="C467" s="2">
        <v>0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1</v>
      </c>
      <c r="M467" s="2">
        <v>0</v>
      </c>
      <c r="N467" s="3">
        <f t="shared" si="1"/>
        <v>1</v>
      </c>
    </row>
    <row r="468" spans="1:14" ht="15.75" customHeight="1">
      <c r="A468" s="3" t="s">
        <v>894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f t="shared" si="1"/>
        <v>0</v>
      </c>
    </row>
    <row r="469" spans="1:14" ht="15.75" customHeight="1">
      <c r="A469" s="3" t="s">
        <v>896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f t="shared" si="1"/>
        <v>0</v>
      </c>
    </row>
    <row r="470" spans="1:14" ht="15.75" customHeight="1">
      <c r="A470" s="3" t="s">
        <v>2635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f t="shared" si="1"/>
        <v>0</v>
      </c>
    </row>
    <row r="471" spans="1:14" ht="15.75" customHeight="1">
      <c r="A471" s="24" t="s">
        <v>2413</v>
      </c>
      <c r="B471" s="2">
        <v>0</v>
      </c>
      <c r="C471" s="2">
        <v>0</v>
      </c>
      <c r="D471" s="2">
        <v>1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1</v>
      </c>
      <c r="K471" s="2">
        <v>0</v>
      </c>
      <c r="L471" s="2">
        <v>0</v>
      </c>
      <c r="M471" s="2">
        <v>0</v>
      </c>
      <c r="N471" s="3">
        <f t="shared" si="1"/>
        <v>2</v>
      </c>
    </row>
    <row r="472" spans="1:14" ht="15.75" customHeight="1">
      <c r="A472" s="3" t="s">
        <v>900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f t="shared" si="1"/>
        <v>0</v>
      </c>
    </row>
    <row r="473" spans="1:14" ht="15.75" customHeight="1">
      <c r="A473" s="3" t="s">
        <v>903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f t="shared" si="1"/>
        <v>0</v>
      </c>
    </row>
    <row r="474" spans="1:14" ht="15.75" customHeight="1">
      <c r="A474" s="3" t="s">
        <v>904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f t="shared" si="1"/>
        <v>0</v>
      </c>
    </row>
    <row r="475" spans="1:14" ht="15.75" customHeight="1">
      <c r="A475" s="3" t="s">
        <v>2636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f t="shared" si="1"/>
        <v>0</v>
      </c>
    </row>
    <row r="476" spans="1:14" ht="15.75" customHeight="1">
      <c r="A476" s="24" t="s">
        <v>2414</v>
      </c>
      <c r="B476" s="2">
        <v>0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1</v>
      </c>
      <c r="L476" s="2">
        <v>0</v>
      </c>
      <c r="M476" s="2">
        <v>0</v>
      </c>
      <c r="N476" s="3">
        <f t="shared" si="1"/>
        <v>1</v>
      </c>
    </row>
    <row r="477" spans="1:14" ht="15.75" customHeight="1">
      <c r="A477" s="3" t="s">
        <v>908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f t="shared" si="1"/>
        <v>0</v>
      </c>
    </row>
    <row r="478" spans="1:14" ht="15.75" customHeight="1">
      <c r="A478" s="3" t="s">
        <v>910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f t="shared" si="1"/>
        <v>0</v>
      </c>
    </row>
    <row r="479" spans="1:14" ht="15.75" customHeight="1">
      <c r="A479" s="24" t="s">
        <v>2415</v>
      </c>
      <c r="B479" s="2">
        <v>0</v>
      </c>
      <c r="C479" s="2">
        <v>0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1</v>
      </c>
      <c r="K479" s="2">
        <v>0</v>
      </c>
      <c r="L479" s="2">
        <v>0</v>
      </c>
      <c r="M479" s="2">
        <v>0</v>
      </c>
      <c r="N479" s="3">
        <f t="shared" si="1"/>
        <v>1</v>
      </c>
    </row>
    <row r="480" spans="1:14" ht="15.75" customHeight="1">
      <c r="A480" s="24" t="s">
        <v>2416</v>
      </c>
      <c r="B480" s="2">
        <v>0</v>
      </c>
      <c r="C480" s="2">
        <v>1</v>
      </c>
      <c r="D480" s="2">
        <v>2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3">
        <f t="shared" si="1"/>
        <v>3</v>
      </c>
    </row>
    <row r="481" spans="1:14" ht="15.75" customHeight="1">
      <c r="A481" s="3" t="s">
        <v>915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f t="shared" si="1"/>
        <v>0</v>
      </c>
    </row>
    <row r="482" spans="1:14" ht="15.75" customHeight="1">
      <c r="A482" s="3" t="s">
        <v>2637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f t="shared" si="1"/>
        <v>0</v>
      </c>
    </row>
    <row r="483" spans="1:14" ht="15.75" customHeight="1">
      <c r="A483" s="24" t="s">
        <v>2417</v>
      </c>
      <c r="B483" s="2">
        <v>0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1</v>
      </c>
      <c r="N483" s="3">
        <f t="shared" si="1"/>
        <v>1</v>
      </c>
    </row>
    <row r="484" spans="1:14" ht="15.75" customHeight="1">
      <c r="A484" s="3" t="s">
        <v>920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f t="shared" si="1"/>
        <v>0</v>
      </c>
    </row>
    <row r="485" spans="1:14" ht="15.75" customHeight="1">
      <c r="A485" s="3" t="s">
        <v>922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f t="shared" si="1"/>
        <v>0</v>
      </c>
    </row>
    <row r="486" spans="1:14" ht="15.75" customHeight="1">
      <c r="A486" s="24" t="s">
        <v>2418</v>
      </c>
      <c r="B486" s="2">
        <v>1</v>
      </c>
      <c r="C486" s="2">
        <v>1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1</v>
      </c>
      <c r="M486" s="2">
        <v>0</v>
      </c>
      <c r="N486" s="3">
        <f t="shared" si="1"/>
        <v>3</v>
      </c>
    </row>
    <row r="487" spans="1:14" ht="15.75" customHeight="1">
      <c r="A487" s="3" t="s">
        <v>925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f t="shared" si="1"/>
        <v>0</v>
      </c>
    </row>
    <row r="488" spans="1:14" ht="15.75" customHeight="1">
      <c r="A488" s="3" t="s">
        <v>2638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f t="shared" si="1"/>
        <v>0</v>
      </c>
    </row>
    <row r="489" spans="1:14" ht="15.75" customHeight="1">
      <c r="A489" s="3" t="s">
        <v>2639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f t="shared" si="1"/>
        <v>0</v>
      </c>
    </row>
    <row r="490" spans="1:14" ht="15.75" customHeight="1">
      <c r="A490" s="24" t="s">
        <v>2419</v>
      </c>
      <c r="B490" s="2">
        <v>0</v>
      </c>
      <c r="C490" s="2">
        <v>0</v>
      </c>
      <c r="D490" s="2">
        <v>1</v>
      </c>
      <c r="E490" s="2">
        <v>0</v>
      </c>
      <c r="F490" s="2">
        <v>0</v>
      </c>
      <c r="G490" s="2">
        <v>0</v>
      </c>
      <c r="H490" s="2">
        <v>0</v>
      </c>
      <c r="I490" s="2">
        <v>1</v>
      </c>
      <c r="J490" s="2">
        <v>0</v>
      </c>
      <c r="K490" s="2">
        <v>0</v>
      </c>
      <c r="L490" s="2">
        <v>0</v>
      </c>
      <c r="M490" s="2">
        <v>0</v>
      </c>
      <c r="N490" s="3">
        <f t="shared" si="1"/>
        <v>2</v>
      </c>
    </row>
    <row r="491" spans="1:14" ht="15.75" customHeight="1">
      <c r="A491" s="3" t="s">
        <v>930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f t="shared" si="1"/>
        <v>0</v>
      </c>
    </row>
    <row r="492" spans="1:14" ht="15.75" customHeight="1">
      <c r="A492" s="3" t="s">
        <v>931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f t="shared" si="1"/>
        <v>0</v>
      </c>
    </row>
    <row r="493" spans="1:14" ht="15.75" customHeight="1">
      <c r="A493" s="3" t="s">
        <v>932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f t="shared" si="1"/>
        <v>0</v>
      </c>
    </row>
    <row r="494" spans="1:14" ht="15.75" customHeight="1">
      <c r="A494" s="3" t="s">
        <v>2640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f t="shared" si="1"/>
        <v>0</v>
      </c>
    </row>
    <row r="495" spans="1:14" ht="15.75" customHeight="1">
      <c r="A495" s="3" t="s">
        <v>935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f t="shared" si="1"/>
        <v>0</v>
      </c>
    </row>
    <row r="496" spans="1:14" ht="15.75" customHeight="1">
      <c r="A496" s="3" t="s">
        <v>936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f t="shared" si="1"/>
        <v>0</v>
      </c>
    </row>
    <row r="497" spans="1:14" ht="15.75" customHeight="1">
      <c r="A497" s="3" t="s">
        <v>938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f t="shared" si="1"/>
        <v>0</v>
      </c>
    </row>
    <row r="498" spans="1:14" ht="15.75" customHeight="1">
      <c r="A498" s="3" t="s">
        <v>939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f t="shared" si="1"/>
        <v>0</v>
      </c>
    </row>
    <row r="499" spans="1:14" ht="15.75" customHeight="1">
      <c r="A499" s="24" t="s">
        <v>2420</v>
      </c>
      <c r="B499" s="2">
        <v>0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1</v>
      </c>
      <c r="J499" s="2">
        <v>0</v>
      </c>
      <c r="K499" s="2">
        <v>0</v>
      </c>
      <c r="L499" s="2">
        <v>0</v>
      </c>
      <c r="M499" s="2">
        <v>0</v>
      </c>
      <c r="N499" s="3">
        <f t="shared" si="1"/>
        <v>1</v>
      </c>
    </row>
    <row r="500" spans="1:14" ht="15.75" customHeight="1">
      <c r="A500" s="3" t="s">
        <v>941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f t="shared" si="1"/>
        <v>0</v>
      </c>
    </row>
    <row r="501" spans="1:14" ht="15.75" customHeight="1">
      <c r="A501" s="3" t="s">
        <v>2641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f t="shared" si="1"/>
        <v>0</v>
      </c>
    </row>
    <row r="502" spans="1:14" ht="15.75" customHeight="1">
      <c r="A502" s="24" t="s">
        <v>2421</v>
      </c>
      <c r="B502" s="2">
        <v>0</v>
      </c>
      <c r="C502" s="2">
        <v>0</v>
      </c>
      <c r="D502" s="2">
        <v>0</v>
      </c>
      <c r="E502" s="2">
        <v>0</v>
      </c>
      <c r="F502" s="2">
        <v>2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3">
        <f t="shared" si="1"/>
        <v>2</v>
      </c>
    </row>
    <row r="503" spans="1:14" ht="15.75" customHeight="1">
      <c r="A503" s="3" t="s">
        <v>946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f t="shared" si="1"/>
        <v>0</v>
      </c>
    </row>
    <row r="504" spans="1:14" ht="15.75" customHeight="1">
      <c r="A504" s="24" t="s">
        <v>2422</v>
      </c>
      <c r="B504" s="2">
        <v>0</v>
      </c>
      <c r="C504" s="2">
        <v>0</v>
      </c>
      <c r="D504" s="2">
        <v>1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3">
        <f t="shared" si="1"/>
        <v>2</v>
      </c>
    </row>
    <row r="505" spans="1:14" ht="15.75" customHeight="1">
      <c r="A505" s="3" t="s">
        <v>2642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f t="shared" si="1"/>
        <v>0</v>
      </c>
    </row>
    <row r="506" spans="1:14" ht="15.75" customHeight="1">
      <c r="A506" s="3" t="s">
        <v>950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f t="shared" si="1"/>
        <v>0</v>
      </c>
    </row>
    <row r="507" spans="1:14" ht="15.75" customHeight="1">
      <c r="A507" s="3" t="s">
        <v>951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f t="shared" si="1"/>
        <v>0</v>
      </c>
    </row>
    <row r="508" spans="1:14" ht="15.75" customHeight="1">
      <c r="A508" s="3" t="s">
        <v>2643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f t="shared" si="1"/>
        <v>0</v>
      </c>
    </row>
    <row r="509" spans="1:14" ht="15.75" customHeight="1">
      <c r="A509" s="3" t="s">
        <v>953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f t="shared" si="1"/>
        <v>0</v>
      </c>
    </row>
    <row r="510" spans="1:14" ht="15.75" customHeight="1">
      <c r="A510" s="3" t="s">
        <v>954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f t="shared" si="1"/>
        <v>0</v>
      </c>
    </row>
    <row r="511" spans="1:14" ht="15.75" customHeight="1">
      <c r="A511" s="3" t="s">
        <v>956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f t="shared" si="1"/>
        <v>0</v>
      </c>
    </row>
    <row r="512" spans="1:14" ht="15.75" customHeight="1">
      <c r="A512" s="24" t="s">
        <v>2423</v>
      </c>
      <c r="B512" s="2">
        <v>0</v>
      </c>
      <c r="C512" s="2">
        <v>0</v>
      </c>
      <c r="D512" s="2">
        <v>0</v>
      </c>
      <c r="E512" s="2">
        <v>1</v>
      </c>
      <c r="F512" s="2">
        <v>0</v>
      </c>
      <c r="G512" s="2">
        <v>0</v>
      </c>
      <c r="H512" s="2">
        <v>0</v>
      </c>
      <c r="I512" s="2">
        <v>0</v>
      </c>
      <c r="J512" s="2">
        <v>1</v>
      </c>
      <c r="K512" s="2">
        <v>0</v>
      </c>
      <c r="L512" s="2">
        <v>0</v>
      </c>
      <c r="M512" s="2">
        <v>2</v>
      </c>
      <c r="N512" s="3">
        <f t="shared" ref="N512:N712" si="2">SUM(B512:M512)</f>
        <v>4</v>
      </c>
    </row>
    <row r="513" spans="1:14" ht="15.75" customHeight="1">
      <c r="A513" s="24" t="s">
        <v>2424</v>
      </c>
      <c r="B513" s="2">
        <v>0</v>
      </c>
      <c r="C513" s="2">
        <v>0</v>
      </c>
      <c r="D513" s="2">
        <v>0</v>
      </c>
      <c r="E513" s="2">
        <v>0</v>
      </c>
      <c r="F513" s="2">
        <v>0</v>
      </c>
      <c r="G513" s="2">
        <v>0</v>
      </c>
      <c r="H513" s="2">
        <v>1</v>
      </c>
      <c r="I513" s="2">
        <v>1</v>
      </c>
      <c r="J513" s="2">
        <v>0</v>
      </c>
      <c r="K513" s="2">
        <v>0</v>
      </c>
      <c r="L513" s="2">
        <v>0</v>
      </c>
      <c r="M513" s="2">
        <v>0</v>
      </c>
      <c r="N513" s="3">
        <f t="shared" si="2"/>
        <v>2</v>
      </c>
    </row>
    <row r="514" spans="1:14" ht="15.75" customHeight="1">
      <c r="A514" s="3" t="s">
        <v>2644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f t="shared" si="2"/>
        <v>0</v>
      </c>
    </row>
    <row r="515" spans="1:14" ht="15.75" customHeight="1">
      <c r="A515" s="3" t="s">
        <v>2645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f t="shared" si="2"/>
        <v>0</v>
      </c>
    </row>
    <row r="516" spans="1:14" ht="15.75" customHeight="1">
      <c r="A516" s="3" t="s">
        <v>962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f t="shared" si="2"/>
        <v>0</v>
      </c>
    </row>
    <row r="517" spans="1:14" ht="15.75" customHeight="1">
      <c r="A517" s="3" t="s">
        <v>964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f t="shared" si="2"/>
        <v>0</v>
      </c>
    </row>
    <row r="518" spans="1:14" ht="15.75" customHeight="1">
      <c r="A518" s="3" t="s">
        <v>965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f t="shared" si="2"/>
        <v>0</v>
      </c>
    </row>
    <row r="519" spans="1:14" ht="15.75" customHeight="1">
      <c r="A519" s="3" t="s">
        <v>2646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f t="shared" si="2"/>
        <v>0</v>
      </c>
    </row>
    <row r="520" spans="1:14" ht="15.75" customHeight="1">
      <c r="A520" s="3" t="s">
        <v>969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f t="shared" si="2"/>
        <v>0</v>
      </c>
    </row>
    <row r="521" spans="1:14" ht="15.75" customHeight="1">
      <c r="A521" s="24" t="s">
        <v>2425</v>
      </c>
      <c r="B521" s="2">
        <v>0</v>
      </c>
      <c r="C521" s="2">
        <v>0</v>
      </c>
      <c r="D521" s="2">
        <v>0</v>
      </c>
      <c r="E521" s="2">
        <v>0</v>
      </c>
      <c r="F521" s="2">
        <v>0</v>
      </c>
      <c r="G521" s="2">
        <v>1</v>
      </c>
      <c r="H521" s="2">
        <v>2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3">
        <f t="shared" si="2"/>
        <v>3</v>
      </c>
    </row>
    <row r="522" spans="1:14" ht="15.75" customHeight="1">
      <c r="A522" s="24" t="s">
        <v>2426</v>
      </c>
      <c r="B522" s="2">
        <v>0</v>
      </c>
      <c r="C522" s="2">
        <v>3</v>
      </c>
      <c r="D522" s="2">
        <v>0</v>
      </c>
      <c r="E522" s="2">
        <v>0</v>
      </c>
      <c r="F522" s="2">
        <v>0</v>
      </c>
      <c r="G522" s="2">
        <v>2</v>
      </c>
      <c r="H522" s="2">
        <v>0</v>
      </c>
      <c r="I522" s="2">
        <v>0</v>
      </c>
      <c r="J522" s="2">
        <v>1</v>
      </c>
      <c r="K522" s="2">
        <v>1</v>
      </c>
      <c r="L522" s="2">
        <v>1</v>
      </c>
      <c r="M522" s="2">
        <v>2</v>
      </c>
      <c r="N522" s="3">
        <f t="shared" si="2"/>
        <v>10</v>
      </c>
    </row>
    <row r="523" spans="1:14" ht="15.75" customHeight="1">
      <c r="A523" s="3" t="s">
        <v>974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f t="shared" si="2"/>
        <v>0</v>
      </c>
    </row>
    <row r="524" spans="1:14" ht="15.75" customHeight="1">
      <c r="A524" s="3" t="s">
        <v>976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f t="shared" si="2"/>
        <v>0</v>
      </c>
    </row>
    <row r="525" spans="1:14" ht="15.75" customHeight="1">
      <c r="A525" s="3" t="s">
        <v>978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f t="shared" si="2"/>
        <v>0</v>
      </c>
    </row>
    <row r="526" spans="1:14" ht="15.75" customHeight="1">
      <c r="A526" s="24" t="s">
        <v>2427</v>
      </c>
      <c r="B526" s="2">
        <v>2</v>
      </c>
      <c r="C526" s="2">
        <v>0</v>
      </c>
      <c r="D526" s="2">
        <v>3</v>
      </c>
      <c r="E526" s="2">
        <v>0</v>
      </c>
      <c r="F526" s="2">
        <v>0</v>
      </c>
      <c r="G526" s="2">
        <v>2</v>
      </c>
      <c r="H526" s="2">
        <v>0</v>
      </c>
      <c r="I526" s="2">
        <v>1</v>
      </c>
      <c r="J526" s="2">
        <v>3</v>
      </c>
      <c r="K526" s="2">
        <v>1</v>
      </c>
      <c r="L526" s="2">
        <v>4</v>
      </c>
      <c r="M526" s="2">
        <v>0</v>
      </c>
      <c r="N526" s="3">
        <f t="shared" si="2"/>
        <v>16</v>
      </c>
    </row>
    <row r="527" spans="1:14" ht="15.75" customHeight="1">
      <c r="A527" s="24" t="s">
        <v>2400</v>
      </c>
      <c r="B527" s="2">
        <v>0</v>
      </c>
      <c r="C527" s="2">
        <v>0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1</v>
      </c>
      <c r="N527" s="3">
        <f t="shared" si="2"/>
        <v>1</v>
      </c>
    </row>
    <row r="528" spans="1:14" ht="15.75" customHeight="1">
      <c r="A528" s="24" t="s">
        <v>2428</v>
      </c>
      <c r="B528" s="2">
        <v>0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1</v>
      </c>
      <c r="J528" s="2">
        <v>0</v>
      </c>
      <c r="K528" s="2">
        <v>0</v>
      </c>
      <c r="L528" s="2">
        <v>0</v>
      </c>
      <c r="M528" s="2">
        <v>0</v>
      </c>
      <c r="N528" s="3">
        <f t="shared" si="2"/>
        <v>1</v>
      </c>
    </row>
    <row r="529" spans="1:14" ht="15.75" customHeight="1">
      <c r="A529" s="24" t="s">
        <v>2429</v>
      </c>
      <c r="B529" s="2">
        <v>0</v>
      </c>
      <c r="C529" s="2">
        <v>0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1</v>
      </c>
      <c r="N529" s="3">
        <f t="shared" si="2"/>
        <v>1</v>
      </c>
    </row>
    <row r="530" spans="1:14" ht="15.75" customHeight="1">
      <c r="A530" s="3" t="s">
        <v>986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f t="shared" si="2"/>
        <v>0</v>
      </c>
    </row>
    <row r="531" spans="1:14" ht="15.75" customHeight="1">
      <c r="A531" s="3" t="s">
        <v>988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f t="shared" si="2"/>
        <v>0</v>
      </c>
    </row>
    <row r="532" spans="1:14" ht="15.75" customHeight="1">
      <c r="A532" s="3" t="s">
        <v>2647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f t="shared" si="2"/>
        <v>0</v>
      </c>
    </row>
    <row r="533" spans="1:14" ht="15.75" customHeight="1">
      <c r="A533" s="3" t="s">
        <v>2648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f t="shared" si="2"/>
        <v>0</v>
      </c>
    </row>
    <row r="534" spans="1:14" ht="15.75" customHeight="1">
      <c r="A534" s="24" t="s">
        <v>2430</v>
      </c>
      <c r="B534" s="2">
        <v>0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  <c r="H534" s="2">
        <v>1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3">
        <f t="shared" si="2"/>
        <v>1</v>
      </c>
    </row>
    <row r="535" spans="1:14" ht="15.75" customHeight="1">
      <c r="A535" s="3" t="s">
        <v>994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f t="shared" si="2"/>
        <v>0</v>
      </c>
    </row>
    <row r="536" spans="1:14" ht="15.75" customHeight="1">
      <c r="A536" s="3" t="s">
        <v>2649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f t="shared" si="2"/>
        <v>0</v>
      </c>
    </row>
    <row r="537" spans="1:14" ht="15.75" customHeight="1">
      <c r="A537" s="24" t="s">
        <v>2431</v>
      </c>
      <c r="B537" s="2">
        <v>1</v>
      </c>
      <c r="C537" s="2">
        <v>1</v>
      </c>
      <c r="D537" s="2">
        <v>0</v>
      </c>
      <c r="E537" s="2">
        <v>0</v>
      </c>
      <c r="F537" s="2">
        <v>0</v>
      </c>
      <c r="G537" s="2">
        <v>1</v>
      </c>
      <c r="H537" s="2">
        <v>0</v>
      </c>
      <c r="I537" s="2">
        <v>1</v>
      </c>
      <c r="J537" s="2">
        <v>1</v>
      </c>
      <c r="K537" s="2">
        <v>1</v>
      </c>
      <c r="L537" s="2">
        <v>0</v>
      </c>
      <c r="M537" s="2">
        <v>0</v>
      </c>
      <c r="N537" s="3">
        <f t="shared" si="2"/>
        <v>6</v>
      </c>
    </row>
    <row r="538" spans="1:14" ht="15.75" customHeight="1">
      <c r="A538" s="24" t="s">
        <v>2432</v>
      </c>
      <c r="B538" s="2">
        <v>4</v>
      </c>
      <c r="C538" s="2">
        <v>5</v>
      </c>
      <c r="D538" s="2">
        <v>0</v>
      </c>
      <c r="E538" s="2">
        <v>1</v>
      </c>
      <c r="F538" s="2">
        <v>1</v>
      </c>
      <c r="G538" s="2">
        <v>2</v>
      </c>
      <c r="H538" s="2">
        <v>2</v>
      </c>
      <c r="I538" s="2">
        <v>2</v>
      </c>
      <c r="J538" s="2">
        <v>0</v>
      </c>
      <c r="K538" s="2">
        <v>0</v>
      </c>
      <c r="L538" s="2">
        <v>1</v>
      </c>
      <c r="M538" s="2">
        <v>0</v>
      </c>
      <c r="N538" s="3">
        <f t="shared" si="2"/>
        <v>18</v>
      </c>
    </row>
    <row r="539" spans="1:14" ht="15.75" customHeight="1">
      <c r="A539" s="24" t="s">
        <v>2433</v>
      </c>
      <c r="B539" s="2">
        <v>0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1</v>
      </c>
      <c r="N539" s="3">
        <f t="shared" si="2"/>
        <v>1</v>
      </c>
    </row>
    <row r="540" spans="1:14" ht="15.75" customHeight="1">
      <c r="A540" s="3" t="s">
        <v>1001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f t="shared" si="2"/>
        <v>0</v>
      </c>
    </row>
    <row r="541" spans="1:14" ht="15.75" customHeight="1">
      <c r="A541" s="24" t="s">
        <v>2434</v>
      </c>
      <c r="B541" s="2">
        <v>0</v>
      </c>
      <c r="C541" s="2">
        <v>0</v>
      </c>
      <c r="D541" s="2">
        <v>0</v>
      </c>
      <c r="E541" s="2">
        <v>1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3">
        <f t="shared" si="2"/>
        <v>1</v>
      </c>
    </row>
    <row r="542" spans="1:14" ht="15.75" customHeight="1">
      <c r="A542" s="3" t="s">
        <v>1004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f t="shared" si="2"/>
        <v>0</v>
      </c>
    </row>
    <row r="543" spans="1:14" ht="15.75" customHeight="1">
      <c r="A543" s="3" t="s">
        <v>1005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f t="shared" si="2"/>
        <v>0</v>
      </c>
    </row>
    <row r="544" spans="1:14" ht="15.75" customHeight="1">
      <c r="A544" s="24" t="s">
        <v>2435</v>
      </c>
      <c r="B544" s="2">
        <v>0</v>
      </c>
      <c r="C544" s="2">
        <v>0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1</v>
      </c>
      <c r="M544" s="2">
        <v>0</v>
      </c>
      <c r="N544" s="3">
        <f t="shared" si="2"/>
        <v>1</v>
      </c>
    </row>
    <row r="545" spans="1:14" ht="15.75" customHeight="1">
      <c r="A545" s="3" t="s">
        <v>1008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f t="shared" si="2"/>
        <v>0</v>
      </c>
    </row>
    <row r="546" spans="1:14" ht="15.75" customHeight="1">
      <c r="A546" s="3" t="s">
        <v>1009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f t="shared" si="2"/>
        <v>0</v>
      </c>
    </row>
    <row r="547" spans="1:14" ht="15.75" customHeight="1">
      <c r="A547" s="24" t="s">
        <v>2436</v>
      </c>
      <c r="B547" s="2">
        <v>0</v>
      </c>
      <c r="C547" s="2">
        <v>0</v>
      </c>
      <c r="D547" s="2">
        <v>0</v>
      </c>
      <c r="E547" s="2">
        <v>0</v>
      </c>
      <c r="F547" s="2">
        <v>1</v>
      </c>
      <c r="G547" s="2">
        <v>0</v>
      </c>
      <c r="H547" s="2">
        <v>0</v>
      </c>
      <c r="I547" s="2">
        <v>0</v>
      </c>
      <c r="J547" s="2">
        <v>0</v>
      </c>
      <c r="K547" s="2">
        <v>1</v>
      </c>
      <c r="L547" s="2">
        <v>0</v>
      </c>
      <c r="M547" s="2">
        <v>0</v>
      </c>
      <c r="N547" s="3">
        <f t="shared" si="2"/>
        <v>2</v>
      </c>
    </row>
    <row r="548" spans="1:14" ht="15.75" customHeight="1">
      <c r="A548" s="3" t="s">
        <v>1011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f t="shared" si="2"/>
        <v>0</v>
      </c>
    </row>
    <row r="549" spans="1:14" ht="15.75" customHeight="1">
      <c r="A549" s="3" t="s">
        <v>1013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f t="shared" si="2"/>
        <v>0</v>
      </c>
    </row>
    <row r="550" spans="1:14" ht="15.75" customHeight="1">
      <c r="A550" s="3" t="s">
        <v>2650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f t="shared" si="2"/>
        <v>0</v>
      </c>
    </row>
    <row r="551" spans="1:14" ht="15.75" customHeight="1">
      <c r="A551" s="3" t="s">
        <v>1016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f t="shared" si="2"/>
        <v>0</v>
      </c>
    </row>
    <row r="552" spans="1:14" ht="15.75" customHeight="1">
      <c r="A552" s="3" t="s">
        <v>2651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f t="shared" si="2"/>
        <v>0</v>
      </c>
    </row>
    <row r="553" spans="1:14" ht="15.75" customHeight="1">
      <c r="A553" s="3" t="s">
        <v>1019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f t="shared" si="2"/>
        <v>0</v>
      </c>
    </row>
    <row r="554" spans="1:14" ht="15.75" customHeight="1">
      <c r="A554" s="3" t="s">
        <v>2652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f t="shared" si="2"/>
        <v>0</v>
      </c>
    </row>
    <row r="555" spans="1:14" ht="15.75" customHeight="1">
      <c r="A555" s="3" t="s">
        <v>2653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f t="shared" si="2"/>
        <v>0</v>
      </c>
    </row>
    <row r="556" spans="1:14" ht="15.75" customHeight="1">
      <c r="A556" s="24" t="s">
        <v>2437</v>
      </c>
      <c r="B556" s="2">
        <v>0</v>
      </c>
      <c r="C556" s="2">
        <v>0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1</v>
      </c>
      <c r="N556" s="3">
        <f t="shared" si="2"/>
        <v>1</v>
      </c>
    </row>
    <row r="557" spans="1:14" ht="15.75" customHeight="1">
      <c r="A557" s="3" t="s">
        <v>1023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f t="shared" si="2"/>
        <v>0</v>
      </c>
    </row>
    <row r="558" spans="1:14" ht="15.75" customHeight="1">
      <c r="A558" s="3" t="s">
        <v>1024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f t="shared" si="2"/>
        <v>0</v>
      </c>
    </row>
    <row r="559" spans="1:14" ht="15.75" customHeight="1">
      <c r="A559" s="3" t="s">
        <v>1025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f t="shared" si="2"/>
        <v>0</v>
      </c>
    </row>
    <row r="560" spans="1:14" ht="15.75" customHeight="1">
      <c r="A560" s="3" t="s">
        <v>2654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f t="shared" si="2"/>
        <v>0</v>
      </c>
    </row>
    <row r="561" spans="1:14" ht="15.75" customHeight="1">
      <c r="A561" s="3" t="s">
        <v>1027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f t="shared" si="2"/>
        <v>0</v>
      </c>
    </row>
    <row r="562" spans="1:14" ht="15.75" customHeight="1">
      <c r="A562" s="3" t="s">
        <v>1028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f t="shared" si="2"/>
        <v>0</v>
      </c>
    </row>
    <row r="563" spans="1:14" ht="15.75" customHeight="1">
      <c r="A563" s="3" t="s">
        <v>1029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f t="shared" si="2"/>
        <v>0</v>
      </c>
    </row>
    <row r="564" spans="1:14" ht="15.75" customHeight="1">
      <c r="A564" s="3" t="s">
        <v>2655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f t="shared" si="2"/>
        <v>0</v>
      </c>
    </row>
    <row r="565" spans="1:14" ht="15.75" customHeight="1">
      <c r="A565" s="3" t="s">
        <v>2656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f t="shared" si="2"/>
        <v>0</v>
      </c>
    </row>
    <row r="566" spans="1:14" ht="15.75" customHeight="1">
      <c r="A566" s="3" t="s">
        <v>2657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f t="shared" si="2"/>
        <v>0</v>
      </c>
    </row>
    <row r="567" spans="1:14" ht="15.75" customHeight="1">
      <c r="A567" s="3" t="s">
        <v>1035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f t="shared" si="2"/>
        <v>0</v>
      </c>
    </row>
    <row r="568" spans="1:14" ht="15.75" customHeight="1">
      <c r="A568" s="3" t="s">
        <v>2658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f t="shared" si="2"/>
        <v>0</v>
      </c>
    </row>
    <row r="569" spans="1:14" ht="15.75" customHeight="1">
      <c r="A569" s="3" t="s">
        <v>2659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f t="shared" si="2"/>
        <v>0</v>
      </c>
    </row>
    <row r="570" spans="1:14" ht="15.75" customHeight="1">
      <c r="A570" s="3" t="s">
        <v>1040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f t="shared" si="2"/>
        <v>0</v>
      </c>
    </row>
    <row r="571" spans="1:14" ht="15.75" customHeight="1">
      <c r="A571" s="3" t="s">
        <v>1042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f t="shared" si="2"/>
        <v>0</v>
      </c>
    </row>
    <row r="572" spans="1:14" ht="15.75" customHeight="1">
      <c r="A572" s="3" t="s">
        <v>1044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f t="shared" si="2"/>
        <v>0</v>
      </c>
    </row>
    <row r="573" spans="1:14" ht="15.75" customHeight="1">
      <c r="A573" s="3" t="s">
        <v>2660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f t="shared" si="2"/>
        <v>0</v>
      </c>
    </row>
    <row r="574" spans="1:14" ht="15.75" customHeight="1">
      <c r="A574" s="3" t="s">
        <v>1048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f t="shared" si="2"/>
        <v>0</v>
      </c>
    </row>
    <row r="575" spans="1:14" ht="15.75" customHeight="1">
      <c r="A575" s="3" t="s">
        <v>1050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f t="shared" si="2"/>
        <v>0</v>
      </c>
    </row>
    <row r="576" spans="1:14" ht="15.75" customHeight="1">
      <c r="A576" s="3" t="s">
        <v>1052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f t="shared" si="2"/>
        <v>0</v>
      </c>
    </row>
    <row r="577" spans="1:14" ht="15.75" customHeight="1">
      <c r="A577" s="3" t="s">
        <v>2661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f t="shared" si="2"/>
        <v>0</v>
      </c>
    </row>
    <row r="578" spans="1:14" ht="15.75" customHeight="1">
      <c r="A578" s="3" t="s">
        <v>1054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f t="shared" si="2"/>
        <v>0</v>
      </c>
    </row>
    <row r="579" spans="1:14" ht="15.75" customHeight="1">
      <c r="A579" s="3" t="s">
        <v>1056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f t="shared" si="2"/>
        <v>0</v>
      </c>
    </row>
    <row r="580" spans="1:14" ht="15.75" customHeight="1">
      <c r="A580" s="3" t="s">
        <v>1057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f t="shared" si="2"/>
        <v>0</v>
      </c>
    </row>
    <row r="581" spans="1:14" ht="15.75" customHeight="1">
      <c r="A581" s="3" t="s">
        <v>1058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f t="shared" si="2"/>
        <v>0</v>
      </c>
    </row>
    <row r="582" spans="1:14" ht="15.75" customHeight="1">
      <c r="A582" s="3" t="s">
        <v>2662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f t="shared" si="2"/>
        <v>0</v>
      </c>
    </row>
    <row r="583" spans="1:14" ht="15.75" customHeight="1">
      <c r="A583" s="3" t="s">
        <v>1061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f t="shared" si="2"/>
        <v>0</v>
      </c>
    </row>
    <row r="584" spans="1:14" ht="15.75" customHeight="1">
      <c r="A584" s="3" t="s">
        <v>2663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f t="shared" si="2"/>
        <v>0</v>
      </c>
    </row>
    <row r="585" spans="1:14" ht="15.75" customHeight="1">
      <c r="A585" s="3" t="s">
        <v>1064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f t="shared" si="2"/>
        <v>0</v>
      </c>
    </row>
    <row r="586" spans="1:14" ht="15.75" customHeight="1">
      <c r="A586" s="24" t="s">
        <v>2438</v>
      </c>
      <c r="B586" s="2">
        <v>0</v>
      </c>
      <c r="C586" s="2">
        <v>0</v>
      </c>
      <c r="D586" s="2">
        <v>0</v>
      </c>
      <c r="E586" s="2">
        <v>0</v>
      </c>
      <c r="F586" s="2">
        <v>1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3">
        <f t="shared" si="2"/>
        <v>1</v>
      </c>
    </row>
    <row r="587" spans="1:14" ht="15.75" customHeight="1">
      <c r="A587" s="3" t="s">
        <v>1066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f t="shared" si="2"/>
        <v>0</v>
      </c>
    </row>
    <row r="588" spans="1:14" ht="15.75" customHeight="1">
      <c r="A588" s="3" t="s">
        <v>1067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f t="shared" si="2"/>
        <v>0</v>
      </c>
    </row>
    <row r="589" spans="1:14" ht="15.75" customHeight="1">
      <c r="A589" s="24" t="s">
        <v>2439</v>
      </c>
      <c r="B589" s="2">
        <v>0</v>
      </c>
      <c r="C589" s="2">
        <v>0</v>
      </c>
      <c r="D589" s="2">
        <v>1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3">
        <f t="shared" si="2"/>
        <v>1</v>
      </c>
    </row>
    <row r="590" spans="1:14" ht="15.75" customHeight="1">
      <c r="A590" s="3" t="s">
        <v>1071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f t="shared" si="2"/>
        <v>0</v>
      </c>
    </row>
    <row r="591" spans="1:14" ht="15.75" customHeight="1">
      <c r="A591" s="3" t="s">
        <v>1073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f t="shared" si="2"/>
        <v>0</v>
      </c>
    </row>
    <row r="592" spans="1:14" ht="15.75" customHeight="1">
      <c r="A592" s="24" t="s">
        <v>2440</v>
      </c>
      <c r="B592" s="2">
        <v>0</v>
      </c>
      <c r="C592" s="2">
        <v>0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2</v>
      </c>
      <c r="N592" s="3">
        <f t="shared" si="2"/>
        <v>2</v>
      </c>
    </row>
    <row r="593" spans="1:14" ht="15.75" customHeight="1">
      <c r="A593" s="24" t="s">
        <v>2441</v>
      </c>
      <c r="B593" s="2">
        <v>1</v>
      </c>
      <c r="C593" s="2">
        <v>0</v>
      </c>
      <c r="D593" s="2">
        <v>0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3">
        <f t="shared" si="2"/>
        <v>1</v>
      </c>
    </row>
    <row r="594" spans="1:14" ht="15.75" customHeight="1">
      <c r="A594" s="3" t="s">
        <v>2664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f t="shared" si="2"/>
        <v>0</v>
      </c>
    </row>
    <row r="595" spans="1:14" ht="15.75" customHeight="1">
      <c r="A595" s="3" t="s">
        <v>1079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f t="shared" si="2"/>
        <v>0</v>
      </c>
    </row>
    <row r="596" spans="1:14" ht="15.75" customHeight="1">
      <c r="A596" s="3" t="s">
        <v>1081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f t="shared" si="2"/>
        <v>0</v>
      </c>
    </row>
    <row r="597" spans="1:14" ht="15.75" customHeight="1">
      <c r="A597" s="3" t="s">
        <v>1083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f t="shared" si="2"/>
        <v>0</v>
      </c>
    </row>
    <row r="598" spans="1:14" ht="15.75" customHeight="1">
      <c r="A598" s="3" t="s">
        <v>2665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f t="shared" si="2"/>
        <v>0</v>
      </c>
    </row>
    <row r="599" spans="1:14" ht="15.75" customHeight="1">
      <c r="A599" s="3" t="s">
        <v>1085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f t="shared" si="2"/>
        <v>0</v>
      </c>
    </row>
    <row r="600" spans="1:14" ht="15.75" customHeight="1">
      <c r="A600" s="3" t="s">
        <v>1086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f t="shared" si="2"/>
        <v>0</v>
      </c>
    </row>
    <row r="601" spans="1:14" ht="15.75" customHeight="1">
      <c r="A601" s="24" t="s">
        <v>2442</v>
      </c>
      <c r="B601" s="2">
        <v>0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1</v>
      </c>
      <c r="N601" s="3">
        <f t="shared" si="2"/>
        <v>1</v>
      </c>
    </row>
    <row r="602" spans="1:14" ht="15.75" customHeight="1">
      <c r="A602" s="24" t="s">
        <v>2443</v>
      </c>
      <c r="B602" s="2">
        <v>1</v>
      </c>
      <c r="C602" s="2">
        <v>2</v>
      </c>
      <c r="D602" s="2">
        <v>0</v>
      </c>
      <c r="E602" s="2">
        <v>1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3">
        <f t="shared" si="2"/>
        <v>4</v>
      </c>
    </row>
    <row r="603" spans="1:14" ht="15.75" customHeight="1">
      <c r="A603" s="3" t="s">
        <v>1090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f t="shared" si="2"/>
        <v>0</v>
      </c>
    </row>
    <row r="604" spans="1:14" ht="15.75" customHeight="1">
      <c r="A604" s="24" t="s">
        <v>2444</v>
      </c>
      <c r="B604" s="2">
        <v>1</v>
      </c>
      <c r="C604" s="2">
        <v>0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1</v>
      </c>
      <c r="K604" s="2">
        <v>0</v>
      </c>
      <c r="L604" s="2">
        <v>0</v>
      </c>
      <c r="M604" s="2">
        <v>0</v>
      </c>
      <c r="N604" s="3">
        <f t="shared" si="2"/>
        <v>2</v>
      </c>
    </row>
    <row r="605" spans="1:14" ht="15.75" customHeight="1">
      <c r="A605" s="3" t="s">
        <v>1092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f t="shared" si="2"/>
        <v>0</v>
      </c>
    </row>
    <row r="606" spans="1:14" ht="15.75" customHeight="1">
      <c r="A606" s="3" t="s">
        <v>2666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f t="shared" si="2"/>
        <v>0</v>
      </c>
    </row>
    <row r="607" spans="1:14" ht="15.75" customHeight="1">
      <c r="A607" s="3" t="s">
        <v>2667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f t="shared" si="2"/>
        <v>0</v>
      </c>
    </row>
    <row r="608" spans="1:14" ht="15.75" customHeight="1">
      <c r="A608" s="3" t="s">
        <v>1096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f t="shared" si="2"/>
        <v>0</v>
      </c>
    </row>
    <row r="609" spans="1:14" ht="15.75" customHeight="1">
      <c r="A609" s="3" t="s">
        <v>2668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f t="shared" si="2"/>
        <v>0</v>
      </c>
    </row>
    <row r="610" spans="1:14" ht="15.75" customHeight="1">
      <c r="A610" s="24" t="s">
        <v>2445</v>
      </c>
      <c r="B610" s="2">
        <v>0</v>
      </c>
      <c r="C610" s="2">
        <v>0</v>
      </c>
      <c r="D610" s="2">
        <v>0</v>
      </c>
      <c r="E610" s="2">
        <v>2</v>
      </c>
      <c r="F610" s="2">
        <v>1</v>
      </c>
      <c r="G610" s="2">
        <v>0</v>
      </c>
      <c r="H610" s="2">
        <v>1</v>
      </c>
      <c r="I610" s="2">
        <v>3</v>
      </c>
      <c r="J610" s="2">
        <v>2</v>
      </c>
      <c r="K610" s="2">
        <v>7</v>
      </c>
      <c r="L610" s="2">
        <v>3</v>
      </c>
      <c r="M610" s="2">
        <v>2</v>
      </c>
      <c r="N610" s="3">
        <f t="shared" si="2"/>
        <v>21</v>
      </c>
    </row>
    <row r="611" spans="1:14" ht="15.75" customHeight="1">
      <c r="A611" s="3" t="s">
        <v>1101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f t="shared" si="2"/>
        <v>0</v>
      </c>
    </row>
    <row r="612" spans="1:14" ht="15.75" customHeight="1">
      <c r="A612" s="3" t="s">
        <v>1103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f t="shared" si="2"/>
        <v>0</v>
      </c>
    </row>
    <row r="613" spans="1:14" ht="15.75" customHeight="1">
      <c r="A613" s="3" t="s">
        <v>1105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f t="shared" si="2"/>
        <v>0</v>
      </c>
    </row>
    <row r="614" spans="1:14" ht="15.75" customHeight="1">
      <c r="A614" s="24" t="s">
        <v>2446</v>
      </c>
      <c r="B614" s="2">
        <v>0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1</v>
      </c>
      <c r="L614" s="2">
        <v>0</v>
      </c>
      <c r="M614" s="2">
        <v>0</v>
      </c>
      <c r="N614" s="3">
        <f t="shared" si="2"/>
        <v>1</v>
      </c>
    </row>
    <row r="615" spans="1:14" ht="15.75" customHeight="1">
      <c r="A615" s="3" t="s">
        <v>2669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f t="shared" si="2"/>
        <v>0</v>
      </c>
    </row>
    <row r="616" spans="1:14" ht="15.75" customHeight="1">
      <c r="A616" s="3" t="s">
        <v>1110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f t="shared" si="2"/>
        <v>0</v>
      </c>
    </row>
    <row r="617" spans="1:14" ht="15.75" customHeight="1">
      <c r="A617" s="3" t="s">
        <v>1111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f t="shared" si="2"/>
        <v>0</v>
      </c>
    </row>
    <row r="618" spans="1:14" ht="15.75" customHeight="1">
      <c r="A618" s="3" t="s">
        <v>1112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f t="shared" si="2"/>
        <v>0</v>
      </c>
    </row>
    <row r="619" spans="1:14" ht="15.75" customHeight="1">
      <c r="A619" s="24" t="s">
        <v>2447</v>
      </c>
      <c r="B619" s="2">
        <v>0</v>
      </c>
      <c r="C619" s="2">
        <v>0</v>
      </c>
      <c r="D619" s="2">
        <v>1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3">
        <f t="shared" si="2"/>
        <v>1</v>
      </c>
    </row>
    <row r="620" spans="1:14" ht="15.75" customHeight="1">
      <c r="A620" s="3" t="s">
        <v>2670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f t="shared" si="2"/>
        <v>0</v>
      </c>
    </row>
    <row r="621" spans="1:14" ht="15.75" customHeight="1">
      <c r="A621" s="3" t="s">
        <v>1117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f t="shared" si="2"/>
        <v>0</v>
      </c>
    </row>
    <row r="622" spans="1:14" ht="15.75" customHeight="1">
      <c r="A622" s="3" t="s">
        <v>1118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f t="shared" si="2"/>
        <v>0</v>
      </c>
    </row>
    <row r="623" spans="1:14" ht="15.75" customHeight="1">
      <c r="A623" s="3" t="s">
        <v>1120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f t="shared" si="2"/>
        <v>0</v>
      </c>
    </row>
    <row r="624" spans="1:14" ht="15.75" customHeight="1">
      <c r="A624" s="3" t="s">
        <v>1121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f t="shared" si="2"/>
        <v>0</v>
      </c>
    </row>
    <row r="625" spans="1:14" ht="15.75" customHeight="1">
      <c r="A625" s="3" t="s">
        <v>2671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f t="shared" si="2"/>
        <v>0</v>
      </c>
    </row>
    <row r="626" spans="1:14" ht="15.75" customHeight="1">
      <c r="A626" s="3" t="s">
        <v>1124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f t="shared" si="2"/>
        <v>0</v>
      </c>
    </row>
    <row r="627" spans="1:14" ht="15.75" customHeight="1">
      <c r="A627" s="3" t="s">
        <v>1126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f t="shared" si="2"/>
        <v>0</v>
      </c>
    </row>
    <row r="628" spans="1:14" ht="15.75" customHeight="1">
      <c r="A628" s="3" t="s">
        <v>1127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f t="shared" si="2"/>
        <v>0</v>
      </c>
    </row>
    <row r="629" spans="1:14" ht="15.75" customHeight="1">
      <c r="A629" s="3" t="s">
        <v>1128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f t="shared" si="2"/>
        <v>0</v>
      </c>
    </row>
    <row r="630" spans="1:14" ht="15.75" customHeight="1">
      <c r="A630" s="24" t="s">
        <v>2449</v>
      </c>
      <c r="B630" s="2">
        <v>6</v>
      </c>
      <c r="C630" s="2">
        <v>8</v>
      </c>
      <c r="D630" s="2">
        <v>6</v>
      </c>
      <c r="E630" s="2">
        <v>3</v>
      </c>
      <c r="F630" s="2">
        <v>0</v>
      </c>
      <c r="G630" s="2">
        <v>2</v>
      </c>
      <c r="H630" s="2">
        <v>1</v>
      </c>
      <c r="I630" s="2">
        <v>4</v>
      </c>
      <c r="J630" s="2">
        <v>2</v>
      </c>
      <c r="K630" s="2">
        <v>4</v>
      </c>
      <c r="L630" s="2">
        <v>7</v>
      </c>
      <c r="M630" s="2">
        <v>7</v>
      </c>
      <c r="N630" s="3">
        <f t="shared" si="2"/>
        <v>50</v>
      </c>
    </row>
    <row r="631" spans="1:14" ht="15.75" customHeight="1">
      <c r="A631" s="3" t="s">
        <v>1131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f t="shared" si="2"/>
        <v>0</v>
      </c>
    </row>
    <row r="632" spans="1:14" ht="15.75" customHeight="1">
      <c r="A632" s="3" t="s">
        <v>1132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f t="shared" si="2"/>
        <v>0</v>
      </c>
    </row>
    <row r="633" spans="1:14" ht="15.75" customHeight="1">
      <c r="A633" s="3" t="s">
        <v>1133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f t="shared" si="2"/>
        <v>0</v>
      </c>
    </row>
    <row r="634" spans="1:14" ht="15.75" customHeight="1">
      <c r="A634" s="3" t="s">
        <v>1134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f t="shared" si="2"/>
        <v>0</v>
      </c>
    </row>
    <row r="635" spans="1:14" ht="15.75" customHeight="1">
      <c r="A635" s="3" t="s">
        <v>1135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f t="shared" si="2"/>
        <v>0</v>
      </c>
    </row>
    <row r="636" spans="1:14" ht="15.75" customHeight="1">
      <c r="A636" s="24" t="s">
        <v>2450</v>
      </c>
      <c r="B636" s="2">
        <v>0</v>
      </c>
      <c r="C636" s="2">
        <v>0</v>
      </c>
      <c r="D636" s="2">
        <v>0</v>
      </c>
      <c r="E636" s="2">
        <v>1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3">
        <f t="shared" si="2"/>
        <v>1</v>
      </c>
    </row>
    <row r="637" spans="1:14" ht="15.75" customHeight="1">
      <c r="A637" s="3" t="s">
        <v>1139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f t="shared" si="2"/>
        <v>0</v>
      </c>
    </row>
    <row r="638" spans="1:14" ht="15.75" customHeight="1">
      <c r="A638" s="3" t="s">
        <v>2672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f t="shared" si="2"/>
        <v>0</v>
      </c>
    </row>
    <row r="639" spans="1:14" ht="15.75" customHeight="1">
      <c r="A639" s="3" t="s">
        <v>2673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f t="shared" si="2"/>
        <v>0</v>
      </c>
    </row>
    <row r="640" spans="1:14" ht="15.75" customHeight="1">
      <c r="A640" s="3" t="s">
        <v>1144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f t="shared" si="2"/>
        <v>0</v>
      </c>
    </row>
    <row r="641" spans="1:14" ht="15.75" customHeight="1">
      <c r="A641" s="24" t="s">
        <v>2451</v>
      </c>
      <c r="B641" s="2">
        <v>0</v>
      </c>
      <c r="C641" s="2">
        <v>0</v>
      </c>
      <c r="D641" s="2">
        <v>1</v>
      </c>
      <c r="E641" s="2">
        <v>0</v>
      </c>
      <c r="F641" s="2">
        <v>0</v>
      </c>
      <c r="G641" s="2">
        <v>0</v>
      </c>
      <c r="H641" s="2">
        <v>1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3">
        <f t="shared" si="2"/>
        <v>2</v>
      </c>
    </row>
    <row r="642" spans="1:14" ht="15.75" customHeight="1">
      <c r="A642" s="3" t="s">
        <v>1146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f t="shared" si="2"/>
        <v>0</v>
      </c>
    </row>
    <row r="643" spans="1:14" ht="15.75" customHeight="1">
      <c r="A643" s="24" t="s">
        <v>2452</v>
      </c>
      <c r="B643" s="2">
        <v>0</v>
      </c>
      <c r="C643" s="2">
        <v>0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1</v>
      </c>
      <c r="L643" s="2">
        <v>0</v>
      </c>
      <c r="M643" s="2">
        <v>0</v>
      </c>
      <c r="N643" s="3">
        <f t="shared" si="2"/>
        <v>1</v>
      </c>
    </row>
    <row r="644" spans="1:14" ht="15.75" customHeight="1">
      <c r="A644" s="3" t="s">
        <v>1149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f t="shared" si="2"/>
        <v>0</v>
      </c>
    </row>
    <row r="645" spans="1:14" ht="15.75" customHeight="1">
      <c r="A645" s="3" t="s">
        <v>1150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f t="shared" si="2"/>
        <v>0</v>
      </c>
    </row>
    <row r="646" spans="1:14" ht="15.75" customHeight="1">
      <c r="A646" s="3" t="s">
        <v>1151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f t="shared" si="2"/>
        <v>0</v>
      </c>
    </row>
    <row r="647" spans="1:14" ht="15.75" customHeight="1">
      <c r="A647" s="3" t="s">
        <v>2674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f t="shared" si="2"/>
        <v>0</v>
      </c>
    </row>
    <row r="648" spans="1:14" ht="15.75" customHeight="1">
      <c r="A648" s="24" t="s">
        <v>2453</v>
      </c>
      <c r="B648" s="2">
        <v>0</v>
      </c>
      <c r="C648" s="2">
        <v>0</v>
      </c>
      <c r="D648" s="2">
        <v>0</v>
      </c>
      <c r="E648" s="2">
        <v>1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3">
        <f t="shared" si="2"/>
        <v>1</v>
      </c>
    </row>
    <row r="649" spans="1:14" ht="15.75" customHeight="1">
      <c r="A649" s="3" t="s">
        <v>1155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f t="shared" si="2"/>
        <v>0</v>
      </c>
    </row>
    <row r="650" spans="1:14" ht="15.75" customHeight="1">
      <c r="A650" s="3" t="s">
        <v>1156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f t="shared" si="2"/>
        <v>0</v>
      </c>
    </row>
    <row r="651" spans="1:14" ht="15.75" customHeight="1">
      <c r="A651" s="3" t="s">
        <v>1157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f t="shared" si="2"/>
        <v>0</v>
      </c>
    </row>
    <row r="652" spans="1:14" ht="15.75" customHeight="1">
      <c r="A652" s="24" t="s">
        <v>2454</v>
      </c>
      <c r="B652" s="2">
        <v>1</v>
      </c>
      <c r="C652" s="2">
        <v>0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3">
        <f t="shared" si="2"/>
        <v>1</v>
      </c>
    </row>
    <row r="653" spans="1:14" ht="15.75" customHeight="1">
      <c r="A653" s="3" t="s">
        <v>2675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f t="shared" si="2"/>
        <v>0</v>
      </c>
    </row>
    <row r="654" spans="1:14" ht="15.75" customHeight="1">
      <c r="A654" s="3" t="s">
        <v>1162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f t="shared" si="2"/>
        <v>0</v>
      </c>
    </row>
    <row r="655" spans="1:14" ht="15.75" customHeight="1">
      <c r="A655" s="3" t="s">
        <v>1163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f t="shared" si="2"/>
        <v>0</v>
      </c>
    </row>
    <row r="656" spans="1:14" ht="15.75" customHeight="1">
      <c r="A656" s="3" t="s">
        <v>1164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f t="shared" si="2"/>
        <v>0</v>
      </c>
    </row>
    <row r="657" spans="1:14" ht="15.75" customHeight="1">
      <c r="A657" s="3" t="s">
        <v>2676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f t="shared" si="2"/>
        <v>0</v>
      </c>
    </row>
    <row r="658" spans="1:14" ht="15.75" customHeight="1">
      <c r="A658" s="3" t="s">
        <v>1167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f t="shared" si="2"/>
        <v>0</v>
      </c>
    </row>
    <row r="659" spans="1:14" ht="15.75" customHeight="1">
      <c r="A659" s="3" t="s">
        <v>1168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f t="shared" si="2"/>
        <v>0</v>
      </c>
    </row>
    <row r="660" spans="1:14" ht="15.75" customHeight="1">
      <c r="A660" s="24" t="s">
        <v>2455</v>
      </c>
      <c r="B660" s="2">
        <v>0</v>
      </c>
      <c r="C660" s="2">
        <v>0</v>
      </c>
      <c r="D660" s="2">
        <v>0</v>
      </c>
      <c r="E660" s="2">
        <v>1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3">
        <f t="shared" si="2"/>
        <v>1</v>
      </c>
    </row>
    <row r="661" spans="1:14" ht="15.75" customHeight="1">
      <c r="A661" s="3" t="s">
        <v>2677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f t="shared" si="2"/>
        <v>0</v>
      </c>
    </row>
    <row r="662" spans="1:14" ht="15.75" customHeight="1">
      <c r="A662" s="3" t="s">
        <v>1171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f t="shared" si="2"/>
        <v>0</v>
      </c>
    </row>
    <row r="663" spans="1:14" ht="15.75" customHeight="1">
      <c r="A663" s="24" t="s">
        <v>2456</v>
      </c>
      <c r="B663" s="2">
        <v>1</v>
      </c>
      <c r="C663" s="2">
        <v>0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2</v>
      </c>
      <c r="J663" s="2">
        <v>0</v>
      </c>
      <c r="K663" s="2">
        <v>0</v>
      </c>
      <c r="L663" s="2">
        <v>2</v>
      </c>
      <c r="M663" s="2">
        <v>2</v>
      </c>
      <c r="N663" s="3">
        <f t="shared" si="2"/>
        <v>7</v>
      </c>
    </row>
    <row r="664" spans="1:14" ht="15.75" customHeight="1">
      <c r="A664" s="3" t="s">
        <v>1173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f t="shared" si="2"/>
        <v>0</v>
      </c>
    </row>
    <row r="665" spans="1:14" ht="15.75" customHeight="1">
      <c r="A665" s="3" t="s">
        <v>2678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f t="shared" si="2"/>
        <v>0</v>
      </c>
    </row>
    <row r="666" spans="1:14" ht="15.75" customHeight="1">
      <c r="A666" s="3" t="s">
        <v>2679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f t="shared" si="2"/>
        <v>0</v>
      </c>
    </row>
    <row r="667" spans="1:14" ht="15.75" customHeight="1">
      <c r="A667" s="3" t="s">
        <v>2680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f t="shared" si="2"/>
        <v>0</v>
      </c>
    </row>
    <row r="668" spans="1:14" ht="15.75" customHeight="1">
      <c r="A668" s="3" t="s">
        <v>2681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f t="shared" si="2"/>
        <v>0</v>
      </c>
    </row>
    <row r="669" spans="1:14" ht="15.75" customHeight="1">
      <c r="A669" s="3" t="s">
        <v>1178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f t="shared" si="2"/>
        <v>0</v>
      </c>
    </row>
    <row r="670" spans="1:14" ht="15.75" customHeight="1">
      <c r="A670" s="24" t="s">
        <v>2457</v>
      </c>
      <c r="B670" s="2">
        <v>0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1</v>
      </c>
      <c r="N670" s="3">
        <f t="shared" si="2"/>
        <v>1</v>
      </c>
    </row>
    <row r="671" spans="1:14" ht="15.75" customHeight="1">
      <c r="A671" s="24" t="s">
        <v>2458</v>
      </c>
      <c r="B671" s="2">
        <v>1</v>
      </c>
      <c r="C671" s="2">
        <v>0</v>
      </c>
      <c r="D671" s="2">
        <v>0</v>
      </c>
      <c r="E671" s="2">
        <v>1</v>
      </c>
      <c r="F671" s="2">
        <v>0</v>
      </c>
      <c r="G671" s="2">
        <v>1</v>
      </c>
      <c r="H671" s="2">
        <v>0</v>
      </c>
      <c r="I671" s="2">
        <v>0</v>
      </c>
      <c r="J671" s="2">
        <v>1</v>
      </c>
      <c r="K671" s="2">
        <v>1</v>
      </c>
      <c r="L671" s="2">
        <v>4</v>
      </c>
      <c r="M671" s="2">
        <v>0</v>
      </c>
      <c r="N671" s="3">
        <f t="shared" si="2"/>
        <v>9</v>
      </c>
    </row>
    <row r="672" spans="1:14" ht="15.75" customHeight="1">
      <c r="A672" s="24" t="s">
        <v>2459</v>
      </c>
      <c r="B672" s="2">
        <v>2</v>
      </c>
      <c r="C672" s="2">
        <v>3</v>
      </c>
      <c r="D672" s="2">
        <v>1</v>
      </c>
      <c r="E672" s="2">
        <v>1</v>
      </c>
      <c r="F672" s="2">
        <v>1</v>
      </c>
      <c r="G672" s="2">
        <v>1</v>
      </c>
      <c r="H672" s="2">
        <v>0</v>
      </c>
      <c r="I672" s="2">
        <v>4</v>
      </c>
      <c r="J672" s="2">
        <v>1</v>
      </c>
      <c r="K672" s="2">
        <v>0</v>
      </c>
      <c r="L672" s="2">
        <v>2</v>
      </c>
      <c r="M672" s="2">
        <v>2</v>
      </c>
      <c r="N672" s="3">
        <f t="shared" si="2"/>
        <v>18</v>
      </c>
    </row>
    <row r="673" spans="1:14" ht="15.75" customHeight="1">
      <c r="A673" s="3" t="s">
        <v>2682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f t="shared" si="2"/>
        <v>0</v>
      </c>
    </row>
    <row r="674" spans="1:14" ht="15.75" customHeight="1">
      <c r="A674" s="24" t="s">
        <v>2460</v>
      </c>
      <c r="B674" s="2">
        <v>0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1</v>
      </c>
      <c r="J674" s="2">
        <v>0</v>
      </c>
      <c r="K674" s="2">
        <v>0</v>
      </c>
      <c r="L674" s="2">
        <v>0</v>
      </c>
      <c r="M674" s="2">
        <v>0</v>
      </c>
      <c r="N674" s="3">
        <f t="shared" si="2"/>
        <v>1</v>
      </c>
    </row>
    <row r="675" spans="1:14" ht="15.75" customHeight="1">
      <c r="A675" s="24" t="s">
        <v>2461</v>
      </c>
      <c r="B675" s="2">
        <v>1</v>
      </c>
      <c r="C675" s="2">
        <v>0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3">
        <f t="shared" si="2"/>
        <v>1</v>
      </c>
    </row>
    <row r="676" spans="1:14" ht="15.75" customHeight="1">
      <c r="A676" s="24" t="s">
        <v>2462</v>
      </c>
      <c r="B676" s="2">
        <v>0</v>
      </c>
      <c r="C676" s="2">
        <v>0</v>
      </c>
      <c r="D676" s="2">
        <v>1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1</v>
      </c>
      <c r="K676" s="2">
        <v>1</v>
      </c>
      <c r="L676" s="2">
        <v>0</v>
      </c>
      <c r="M676" s="2">
        <v>1</v>
      </c>
      <c r="N676" s="3">
        <f t="shared" si="2"/>
        <v>4</v>
      </c>
    </row>
    <row r="677" spans="1:14" ht="15.75" customHeight="1">
      <c r="A677" s="3" t="s">
        <v>1190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f t="shared" si="2"/>
        <v>0</v>
      </c>
    </row>
    <row r="678" spans="1:14" ht="15.75" customHeight="1">
      <c r="A678" s="24" t="s">
        <v>2463</v>
      </c>
      <c r="B678" s="2">
        <v>1</v>
      </c>
      <c r="C678" s="2">
        <v>0</v>
      </c>
      <c r="D678" s="2">
        <v>0</v>
      </c>
      <c r="E678" s="2">
        <v>0</v>
      </c>
      <c r="F678" s="2">
        <v>0</v>
      </c>
      <c r="G678" s="2">
        <v>1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3">
        <f t="shared" si="2"/>
        <v>2</v>
      </c>
    </row>
    <row r="679" spans="1:14" ht="15.75" customHeight="1">
      <c r="A679" s="3" t="s">
        <v>1193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f t="shared" si="2"/>
        <v>0</v>
      </c>
    </row>
    <row r="680" spans="1:14" ht="15.75" customHeight="1">
      <c r="A680" s="3" t="s">
        <v>2683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f t="shared" si="2"/>
        <v>0</v>
      </c>
    </row>
    <row r="681" spans="1:14" ht="15.75" customHeight="1">
      <c r="A681" s="3" t="s">
        <v>1197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f t="shared" si="2"/>
        <v>0</v>
      </c>
    </row>
    <row r="682" spans="1:14" ht="15.75" customHeight="1">
      <c r="A682" s="3" t="s">
        <v>1198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f t="shared" si="2"/>
        <v>0</v>
      </c>
    </row>
    <row r="683" spans="1:14" ht="15.75" customHeight="1">
      <c r="A683" s="3" t="s">
        <v>1199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f t="shared" si="2"/>
        <v>0</v>
      </c>
    </row>
    <row r="684" spans="1:14" ht="15.75" customHeight="1">
      <c r="A684" s="24" t="s">
        <v>2466</v>
      </c>
      <c r="B684" s="2">
        <v>0</v>
      </c>
      <c r="C684" s="2">
        <v>0</v>
      </c>
      <c r="D684" s="2">
        <v>0</v>
      </c>
      <c r="E684" s="2">
        <v>0</v>
      </c>
      <c r="F684" s="2">
        <v>1</v>
      </c>
      <c r="G684" s="2">
        <v>1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3">
        <f t="shared" si="2"/>
        <v>2</v>
      </c>
    </row>
    <row r="685" spans="1:14" ht="15.75" customHeight="1">
      <c r="A685" s="3" t="s">
        <v>1201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f t="shared" si="2"/>
        <v>0</v>
      </c>
    </row>
    <row r="686" spans="1:14" ht="15.75" customHeight="1">
      <c r="A686" s="3" t="s">
        <v>2684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f t="shared" si="2"/>
        <v>0</v>
      </c>
    </row>
    <row r="687" spans="1:14" ht="15.75" customHeight="1">
      <c r="A687" s="3" t="s">
        <v>1203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f t="shared" si="2"/>
        <v>0</v>
      </c>
    </row>
    <row r="688" spans="1:14" ht="15.75" customHeight="1">
      <c r="A688" s="3" t="s">
        <v>2685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f t="shared" si="2"/>
        <v>0</v>
      </c>
    </row>
    <row r="689" spans="1:14" ht="15.75" customHeight="1">
      <c r="A689" s="3" t="s">
        <v>1205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f t="shared" si="2"/>
        <v>0</v>
      </c>
    </row>
    <row r="690" spans="1:14" ht="15.75" customHeight="1">
      <c r="A690" s="3" t="s">
        <v>1206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f t="shared" si="2"/>
        <v>0</v>
      </c>
    </row>
    <row r="691" spans="1:14" ht="15.75" customHeight="1">
      <c r="A691" s="3" t="s">
        <v>1207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f t="shared" si="2"/>
        <v>0</v>
      </c>
    </row>
    <row r="692" spans="1:14" ht="15.75" customHeight="1">
      <c r="A692" s="3" t="s">
        <v>1209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f t="shared" si="2"/>
        <v>0</v>
      </c>
    </row>
    <row r="693" spans="1:14" ht="15.75" customHeight="1">
      <c r="A693" s="3" t="s">
        <v>2686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f t="shared" si="2"/>
        <v>0</v>
      </c>
    </row>
    <row r="694" spans="1:14" ht="15.75" customHeight="1">
      <c r="A694" s="3" t="s">
        <v>2687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f t="shared" si="2"/>
        <v>0</v>
      </c>
    </row>
    <row r="695" spans="1:14" ht="15.75" customHeight="1">
      <c r="A695" s="3" t="s">
        <v>2688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f t="shared" si="2"/>
        <v>0</v>
      </c>
    </row>
    <row r="696" spans="1:14" ht="15.75" customHeight="1">
      <c r="A696" s="24" t="s">
        <v>2464</v>
      </c>
      <c r="B696" s="2">
        <v>0</v>
      </c>
      <c r="C696" s="2">
        <v>0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1</v>
      </c>
      <c r="L696" s="2">
        <v>0</v>
      </c>
      <c r="M696" s="2">
        <v>0</v>
      </c>
      <c r="N696" s="3">
        <f t="shared" si="2"/>
        <v>1</v>
      </c>
    </row>
    <row r="697" spans="1:14" ht="15.75" customHeight="1">
      <c r="A697" s="24" t="s">
        <v>2465</v>
      </c>
      <c r="B697" s="2">
        <v>0</v>
      </c>
      <c r="C697" s="2">
        <v>0</v>
      </c>
      <c r="D697" s="2">
        <v>0</v>
      </c>
      <c r="E697" s="2">
        <v>1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3">
        <f t="shared" si="2"/>
        <v>1</v>
      </c>
    </row>
    <row r="698" spans="1:14" ht="15.75" customHeight="1">
      <c r="A698" s="3" t="s">
        <v>1219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f t="shared" si="2"/>
        <v>0</v>
      </c>
    </row>
    <row r="699" spans="1:14" ht="15.75" customHeight="1">
      <c r="A699" s="3" t="s">
        <v>2689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f t="shared" si="2"/>
        <v>0</v>
      </c>
    </row>
    <row r="700" spans="1:14" ht="15.75" customHeight="1">
      <c r="A700" s="3" t="s">
        <v>2690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f t="shared" si="2"/>
        <v>0</v>
      </c>
    </row>
    <row r="701" spans="1:14" ht="15.75" customHeight="1">
      <c r="A701" s="24" t="s">
        <v>2467</v>
      </c>
      <c r="B701" s="2">
        <v>0</v>
      </c>
      <c r="C701" s="2">
        <v>0</v>
      </c>
      <c r="D701" s="2">
        <v>0</v>
      </c>
      <c r="E701" s="2">
        <v>0</v>
      </c>
      <c r="F701" s="2">
        <v>1</v>
      </c>
      <c r="G701" s="2">
        <v>0</v>
      </c>
      <c r="H701" s="2">
        <v>0</v>
      </c>
      <c r="I701" s="2">
        <v>1</v>
      </c>
      <c r="J701" s="2">
        <v>0</v>
      </c>
      <c r="K701" s="2">
        <v>0</v>
      </c>
      <c r="L701" s="2">
        <v>0</v>
      </c>
      <c r="M701" s="2">
        <v>1</v>
      </c>
      <c r="N701" s="3">
        <f t="shared" si="2"/>
        <v>3</v>
      </c>
    </row>
    <row r="702" spans="1:14" ht="15.75" customHeight="1">
      <c r="A702" s="3" t="s">
        <v>2691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f t="shared" si="2"/>
        <v>0</v>
      </c>
    </row>
    <row r="703" spans="1:14" ht="15.75" customHeight="1">
      <c r="A703" s="3" t="s">
        <v>2692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f t="shared" si="2"/>
        <v>0</v>
      </c>
    </row>
    <row r="704" spans="1:14" ht="15.75" customHeight="1">
      <c r="A704" s="24" t="s">
        <v>2468</v>
      </c>
      <c r="B704" s="2">
        <v>0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1</v>
      </c>
      <c r="N704" s="3">
        <f t="shared" si="2"/>
        <v>1</v>
      </c>
    </row>
    <row r="705" spans="1:14" ht="15.75" customHeight="1">
      <c r="A705" s="3" t="s">
        <v>2693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f t="shared" si="2"/>
        <v>0</v>
      </c>
    </row>
    <row r="706" spans="1:14" ht="15.75" customHeight="1">
      <c r="A706" s="3" t="s">
        <v>2694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f t="shared" si="2"/>
        <v>0</v>
      </c>
    </row>
    <row r="707" spans="1:14" ht="15.75" customHeight="1">
      <c r="A707" s="3" t="s">
        <v>2695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f t="shared" si="2"/>
        <v>0</v>
      </c>
    </row>
    <row r="708" spans="1:14" ht="15.75" customHeight="1">
      <c r="A708" s="3" t="s">
        <v>1234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f t="shared" si="2"/>
        <v>0</v>
      </c>
    </row>
    <row r="709" spans="1:14" ht="15.75" customHeight="1">
      <c r="A709" s="3" t="s">
        <v>2696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f t="shared" si="2"/>
        <v>0</v>
      </c>
    </row>
    <row r="710" spans="1:14" ht="15.75" customHeight="1">
      <c r="A710" s="24" t="s">
        <v>2469</v>
      </c>
      <c r="B710" s="2">
        <v>0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1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3">
        <f t="shared" si="2"/>
        <v>1</v>
      </c>
    </row>
    <row r="711" spans="1:14" ht="15.75" customHeight="1">
      <c r="A711" s="24" t="s">
        <v>2470</v>
      </c>
      <c r="B711" s="2">
        <v>1</v>
      </c>
      <c r="C711" s="2">
        <v>1</v>
      </c>
      <c r="D711" s="2">
        <v>1</v>
      </c>
      <c r="E711" s="2">
        <v>0</v>
      </c>
      <c r="F711" s="2">
        <v>0</v>
      </c>
      <c r="G711" s="2">
        <v>0</v>
      </c>
      <c r="H711" s="2">
        <v>0</v>
      </c>
      <c r="I711" s="2">
        <v>2</v>
      </c>
      <c r="J711" s="2">
        <v>2</v>
      </c>
      <c r="K711" s="2">
        <v>3</v>
      </c>
      <c r="L711" s="2">
        <v>2</v>
      </c>
      <c r="M711" s="2">
        <v>0</v>
      </c>
      <c r="N711" s="3">
        <f t="shared" si="2"/>
        <v>12</v>
      </c>
    </row>
    <row r="712" spans="1:14" ht="15.75" customHeight="1">
      <c r="A712" s="3" t="s">
        <v>2697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f t="shared" si="2"/>
        <v>0</v>
      </c>
    </row>
    <row r="713" spans="1:14" ht="15.75" customHeight="1">
      <c r="A713" s="24" t="s">
        <v>2471</v>
      </c>
      <c r="B713" s="2">
        <v>0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1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3">
        <f t="shared" ref="N713:N744" si="3">SUM(B713:M713)</f>
        <v>1</v>
      </c>
    </row>
    <row r="714" spans="1:14" ht="15.75" customHeight="1">
      <c r="A714" s="3" t="s">
        <v>2698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f t="shared" si="3"/>
        <v>0</v>
      </c>
    </row>
    <row r="715" spans="1:14" ht="15.75" customHeight="1">
      <c r="A715" s="24" t="s">
        <v>2472</v>
      </c>
      <c r="B715" s="2">
        <v>1</v>
      </c>
      <c r="C715" s="2">
        <v>0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3">
        <f t="shared" si="3"/>
        <v>1</v>
      </c>
    </row>
    <row r="716" spans="1:14" ht="15.75" customHeight="1">
      <c r="A716" s="3" t="s">
        <v>2699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f t="shared" si="3"/>
        <v>0</v>
      </c>
    </row>
    <row r="717" spans="1:14" ht="15.75" customHeight="1">
      <c r="A717" s="24" t="s">
        <v>2473</v>
      </c>
      <c r="B717" s="2">
        <v>0</v>
      </c>
      <c r="C717" s="2">
        <v>1</v>
      </c>
      <c r="D717" s="2">
        <v>0</v>
      </c>
      <c r="E717" s="2">
        <v>0</v>
      </c>
      <c r="F717" s="2">
        <v>0</v>
      </c>
      <c r="G717" s="2">
        <v>1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3">
        <f t="shared" si="3"/>
        <v>2</v>
      </c>
    </row>
    <row r="718" spans="1:14" ht="15.75" customHeight="1">
      <c r="A718" s="3" t="s">
        <v>2700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f t="shared" si="3"/>
        <v>0</v>
      </c>
    </row>
    <row r="719" spans="1:14" ht="15.75" customHeight="1">
      <c r="A719" s="3" t="s">
        <v>2701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f t="shared" si="3"/>
        <v>0</v>
      </c>
    </row>
    <row r="720" spans="1:14" ht="15.75" customHeight="1">
      <c r="A720" s="3" t="s">
        <v>2702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f t="shared" si="3"/>
        <v>0</v>
      </c>
    </row>
    <row r="721" spans="1:14" ht="15.75" customHeight="1">
      <c r="A721" s="3" t="s">
        <v>2703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f t="shared" si="3"/>
        <v>0</v>
      </c>
    </row>
    <row r="722" spans="1:14" ht="15.75" customHeight="1">
      <c r="A722" s="3" t="s">
        <v>2704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f t="shared" si="3"/>
        <v>0</v>
      </c>
    </row>
    <row r="723" spans="1:14" ht="15.75" customHeight="1">
      <c r="A723" s="3" t="s">
        <v>2705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f t="shared" si="3"/>
        <v>0</v>
      </c>
    </row>
    <row r="724" spans="1:14" ht="15.75" customHeight="1">
      <c r="A724" s="3" t="s">
        <v>2706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f t="shared" si="3"/>
        <v>0</v>
      </c>
    </row>
    <row r="725" spans="1:14" ht="15.75" customHeight="1">
      <c r="A725" s="3" t="s">
        <v>2707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f t="shared" si="3"/>
        <v>0</v>
      </c>
    </row>
    <row r="726" spans="1:14" ht="15.75" customHeight="1">
      <c r="A726" s="3" t="s">
        <v>2708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f t="shared" si="3"/>
        <v>0</v>
      </c>
    </row>
    <row r="727" spans="1:14" ht="15.75" customHeight="1">
      <c r="A727" s="3" t="s">
        <v>2709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f t="shared" si="3"/>
        <v>0</v>
      </c>
    </row>
    <row r="728" spans="1:14" ht="15.75" customHeight="1">
      <c r="A728" s="3" t="s">
        <v>2710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f t="shared" si="3"/>
        <v>0</v>
      </c>
    </row>
    <row r="729" spans="1:14" ht="15.75" customHeight="1">
      <c r="A729" s="3" t="s">
        <v>2711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f t="shared" si="3"/>
        <v>0</v>
      </c>
    </row>
    <row r="730" spans="1:14" ht="15.75" customHeight="1">
      <c r="A730" s="3" t="s">
        <v>2712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f t="shared" si="3"/>
        <v>0</v>
      </c>
    </row>
    <row r="731" spans="1:14" ht="15.75" customHeight="1">
      <c r="A731" s="3" t="s">
        <v>2713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f t="shared" si="3"/>
        <v>0</v>
      </c>
    </row>
    <row r="732" spans="1:14" ht="15.75" customHeight="1">
      <c r="A732" s="24" t="s">
        <v>2474</v>
      </c>
      <c r="B732" s="2">
        <v>0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1</v>
      </c>
      <c r="J732" s="2">
        <v>0</v>
      </c>
      <c r="K732" s="2">
        <v>0</v>
      </c>
      <c r="L732" s="2">
        <v>0</v>
      </c>
      <c r="M732" s="2">
        <v>0</v>
      </c>
      <c r="N732" s="3">
        <f t="shared" si="3"/>
        <v>1</v>
      </c>
    </row>
    <row r="733" spans="1:14" ht="15.75" customHeight="1">
      <c r="A733" s="3" t="s">
        <v>2714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f t="shared" si="3"/>
        <v>0</v>
      </c>
    </row>
    <row r="734" spans="1:14" ht="15.75" customHeight="1">
      <c r="A734" s="3" t="s">
        <v>2715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f t="shared" si="3"/>
        <v>0</v>
      </c>
    </row>
    <row r="735" spans="1:14" ht="15.75" customHeight="1">
      <c r="A735" s="3" t="s">
        <v>2716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f t="shared" si="3"/>
        <v>0</v>
      </c>
    </row>
    <row r="736" spans="1:14" ht="15.75" customHeight="1">
      <c r="A736" s="3" t="s">
        <v>2717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f t="shared" si="3"/>
        <v>0</v>
      </c>
    </row>
    <row r="737" spans="1:14" ht="15.75" customHeight="1">
      <c r="A737" s="3" t="s">
        <v>2718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f t="shared" si="3"/>
        <v>0</v>
      </c>
    </row>
    <row r="738" spans="1:14" ht="15.75" customHeight="1">
      <c r="A738" s="3" t="s">
        <v>2719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f t="shared" si="3"/>
        <v>0</v>
      </c>
    </row>
    <row r="739" spans="1:14" ht="15.75" customHeight="1">
      <c r="A739" s="3" t="s">
        <v>2720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f t="shared" si="3"/>
        <v>0</v>
      </c>
    </row>
    <row r="740" spans="1:14" ht="15.75" customHeight="1">
      <c r="A740" s="3" t="s">
        <v>2721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f t="shared" si="3"/>
        <v>0</v>
      </c>
    </row>
    <row r="741" spans="1:14" ht="15.75" customHeight="1">
      <c r="A741" s="3" t="s">
        <v>2722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f t="shared" si="3"/>
        <v>0</v>
      </c>
    </row>
    <row r="742" spans="1:14" ht="15.75" customHeight="1">
      <c r="A742" s="3" t="s">
        <v>2723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f t="shared" si="3"/>
        <v>0</v>
      </c>
    </row>
    <row r="743" spans="1:14" ht="15.75" customHeight="1">
      <c r="A743" s="3" t="s">
        <v>2724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f t="shared" si="3"/>
        <v>0</v>
      </c>
    </row>
    <row r="744" spans="1:14" ht="15.75" customHeight="1">
      <c r="A744" s="3" t="s">
        <v>2725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f t="shared" si="3"/>
        <v>0</v>
      </c>
    </row>
    <row r="745" spans="1:14" ht="15.75" customHeight="1">
      <c r="A745" s="3" t="s">
        <v>2726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f t="shared" ref="N745:N765" si="4">SUM(B745:M745)</f>
        <v>0</v>
      </c>
    </row>
    <row r="746" spans="1:14" ht="15.75" customHeight="1">
      <c r="A746" s="24" t="s">
        <v>2475</v>
      </c>
      <c r="B746" s="2">
        <v>0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3</v>
      </c>
      <c r="L746" s="2">
        <v>0</v>
      </c>
      <c r="M746" s="2">
        <v>2</v>
      </c>
      <c r="N746" s="3">
        <f t="shared" si="4"/>
        <v>5</v>
      </c>
    </row>
    <row r="747" spans="1:14" ht="15.75" customHeight="1">
      <c r="A747" s="3" t="s">
        <v>2727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f t="shared" si="4"/>
        <v>0</v>
      </c>
    </row>
    <row r="748" spans="1:14" ht="15.75" customHeight="1">
      <c r="A748" s="24" t="s">
        <v>2476</v>
      </c>
      <c r="B748" s="2">
        <v>0</v>
      </c>
      <c r="C748" s="2">
        <v>1</v>
      </c>
      <c r="D748" s="2">
        <v>2</v>
      </c>
      <c r="E748" s="2">
        <v>0</v>
      </c>
      <c r="F748" s="2">
        <v>1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3">
        <f t="shared" si="4"/>
        <v>4</v>
      </c>
    </row>
    <row r="749" spans="1:14" ht="15.75" customHeight="1">
      <c r="A749" s="3" t="s">
        <v>2728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f t="shared" si="4"/>
        <v>0</v>
      </c>
    </row>
    <row r="750" spans="1:14" ht="15.75" customHeight="1">
      <c r="A750" s="3" t="s">
        <v>2729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f t="shared" si="4"/>
        <v>0</v>
      </c>
    </row>
    <row r="751" spans="1:14" ht="15.75" customHeight="1">
      <c r="A751" s="3" t="s">
        <v>2730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f t="shared" si="4"/>
        <v>0</v>
      </c>
    </row>
    <row r="752" spans="1:14" ht="15.75" customHeight="1">
      <c r="A752" s="3" t="s">
        <v>2731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f t="shared" si="4"/>
        <v>0</v>
      </c>
    </row>
    <row r="753" spans="1:14" ht="15.75" customHeight="1">
      <c r="A753" s="24" t="s">
        <v>2477</v>
      </c>
      <c r="B753" s="2">
        <v>2</v>
      </c>
      <c r="C753" s="2">
        <v>0</v>
      </c>
      <c r="D753" s="2">
        <v>1</v>
      </c>
      <c r="E753" s="2">
        <v>3</v>
      </c>
      <c r="F753" s="2">
        <v>2</v>
      </c>
      <c r="G753" s="2">
        <v>1</v>
      </c>
      <c r="H753" s="2">
        <v>1</v>
      </c>
      <c r="I753" s="2">
        <v>1</v>
      </c>
      <c r="J753" s="2">
        <v>0</v>
      </c>
      <c r="K753" s="2">
        <v>3</v>
      </c>
      <c r="L753" s="2">
        <v>1</v>
      </c>
      <c r="M753" s="2">
        <v>0</v>
      </c>
      <c r="N753" s="3">
        <f t="shared" si="4"/>
        <v>15</v>
      </c>
    </row>
    <row r="754" spans="1:14" ht="15.75" customHeight="1">
      <c r="A754" s="3" t="s">
        <v>2732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f t="shared" si="4"/>
        <v>0</v>
      </c>
    </row>
    <row r="755" spans="1:14" ht="15.75" customHeight="1">
      <c r="A755" s="3" t="s">
        <v>2733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f t="shared" si="4"/>
        <v>0</v>
      </c>
    </row>
    <row r="756" spans="1:14" ht="15.75" customHeight="1">
      <c r="A756" s="3" t="s">
        <v>2734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f t="shared" si="4"/>
        <v>0</v>
      </c>
    </row>
    <row r="757" spans="1:14" ht="15.75" customHeight="1">
      <c r="A757" s="3" t="s">
        <v>2735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f t="shared" si="4"/>
        <v>0</v>
      </c>
    </row>
    <row r="758" spans="1:14" ht="15.75" customHeight="1">
      <c r="A758" s="3" t="s">
        <v>2736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f t="shared" si="4"/>
        <v>0</v>
      </c>
    </row>
    <row r="759" spans="1:14" ht="15.75" customHeight="1">
      <c r="A759" s="24" t="s">
        <v>2478</v>
      </c>
      <c r="B759" s="2">
        <v>1</v>
      </c>
      <c r="C759" s="2">
        <v>0</v>
      </c>
      <c r="D759" s="2">
        <v>0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3">
        <f t="shared" si="4"/>
        <v>1</v>
      </c>
    </row>
    <row r="760" spans="1:14" ht="15.75" customHeight="1">
      <c r="A760" s="3" t="s">
        <v>2737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f t="shared" si="4"/>
        <v>0</v>
      </c>
    </row>
    <row r="761" spans="1:14" ht="15.75" customHeight="1">
      <c r="A761" s="3" t="s">
        <v>2738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f t="shared" si="4"/>
        <v>0</v>
      </c>
    </row>
    <row r="762" spans="1:14" ht="15.75" customHeight="1">
      <c r="A762" s="3" t="s">
        <v>2739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f t="shared" si="4"/>
        <v>0</v>
      </c>
    </row>
    <row r="763" spans="1:14" ht="15.75" customHeight="1">
      <c r="A763" s="3" t="s">
        <v>2740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f t="shared" si="4"/>
        <v>0</v>
      </c>
    </row>
    <row r="764" spans="1:14" ht="15.75" customHeight="1">
      <c r="A764" s="3" t="s">
        <v>2741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f t="shared" si="4"/>
        <v>0</v>
      </c>
    </row>
    <row r="765" spans="1:14" ht="15.75" customHeight="1">
      <c r="A765" s="3" t="s">
        <v>2742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f t="shared" si="4"/>
        <v>0</v>
      </c>
    </row>
    <row r="766" spans="1:14" ht="15.75" customHeight="1">
      <c r="A766" s="3" t="s">
        <v>2743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f t="shared" ref="N766:N854" si="5">SUM(B766:M766)</f>
        <v>0</v>
      </c>
    </row>
    <row r="767" spans="1:14" ht="15.75" customHeight="1">
      <c r="A767" s="3" t="s">
        <v>2744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f t="shared" si="5"/>
        <v>0</v>
      </c>
    </row>
    <row r="768" spans="1:14" ht="15.75" customHeight="1">
      <c r="A768" s="3" t="s">
        <v>2745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f t="shared" si="5"/>
        <v>0</v>
      </c>
    </row>
    <row r="769" spans="1:14" ht="15.75" customHeight="1">
      <c r="A769" s="3" t="s">
        <v>2746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f t="shared" si="5"/>
        <v>0</v>
      </c>
    </row>
    <row r="770" spans="1:14" ht="15.75" customHeight="1">
      <c r="A770" s="3" t="s">
        <v>1314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f t="shared" si="5"/>
        <v>0</v>
      </c>
    </row>
    <row r="771" spans="1:14" ht="15.75" customHeight="1">
      <c r="A771" s="24" t="s">
        <v>2480</v>
      </c>
      <c r="B771" s="2">
        <v>2</v>
      </c>
      <c r="C771" s="2">
        <v>0</v>
      </c>
      <c r="D771" s="2">
        <v>1</v>
      </c>
      <c r="E771" s="2">
        <v>1</v>
      </c>
      <c r="F771" s="2">
        <v>0</v>
      </c>
      <c r="G771" s="2">
        <v>0</v>
      </c>
      <c r="H771" s="2">
        <v>1</v>
      </c>
      <c r="I771" s="2">
        <v>0</v>
      </c>
      <c r="J771" s="2">
        <v>1</v>
      </c>
      <c r="K771" s="2">
        <v>0</v>
      </c>
      <c r="L771" s="2">
        <v>2</v>
      </c>
      <c r="M771" s="2">
        <v>1</v>
      </c>
      <c r="N771" s="3">
        <f t="shared" si="5"/>
        <v>9</v>
      </c>
    </row>
    <row r="772" spans="1:14" ht="15.75" customHeight="1">
      <c r="A772" s="3" t="s">
        <v>1317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f t="shared" si="5"/>
        <v>0</v>
      </c>
    </row>
    <row r="773" spans="1:14" ht="15.75" customHeight="1">
      <c r="A773" s="3" t="s">
        <v>1319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f t="shared" si="5"/>
        <v>0</v>
      </c>
    </row>
    <row r="774" spans="1:14" ht="15.75" customHeight="1">
      <c r="A774" s="3" t="s">
        <v>1320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f t="shared" si="5"/>
        <v>0</v>
      </c>
    </row>
    <row r="775" spans="1:14" ht="15.75" customHeight="1">
      <c r="A775" s="3" t="s">
        <v>2747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f t="shared" si="5"/>
        <v>0</v>
      </c>
    </row>
    <row r="776" spans="1:14" ht="15.75" customHeight="1">
      <c r="A776" s="3" t="s">
        <v>2748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f t="shared" si="5"/>
        <v>0</v>
      </c>
    </row>
    <row r="777" spans="1:14" ht="15.75" customHeight="1">
      <c r="A777" s="3" t="s">
        <v>1324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f t="shared" si="5"/>
        <v>0</v>
      </c>
    </row>
    <row r="778" spans="1:14" ht="15.75" customHeight="1">
      <c r="A778" s="24" t="s">
        <v>2481</v>
      </c>
      <c r="B778" s="2">
        <v>0</v>
      </c>
      <c r="C778" s="2">
        <v>0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1</v>
      </c>
      <c r="N778" s="3">
        <f t="shared" si="5"/>
        <v>1</v>
      </c>
    </row>
    <row r="779" spans="1:14" ht="15.75" customHeight="1">
      <c r="A779" s="24" t="s">
        <v>2482</v>
      </c>
      <c r="B779" s="2">
        <v>0</v>
      </c>
      <c r="C779" s="2">
        <v>0</v>
      </c>
      <c r="D779" s="2">
        <v>1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3">
        <f t="shared" si="5"/>
        <v>1</v>
      </c>
    </row>
    <row r="780" spans="1:14" ht="15.75" customHeight="1">
      <c r="A780" s="3" t="s">
        <v>1329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f t="shared" si="5"/>
        <v>0</v>
      </c>
    </row>
    <row r="781" spans="1:14" ht="15.75" customHeight="1">
      <c r="A781" s="3" t="s">
        <v>1331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f t="shared" si="5"/>
        <v>0</v>
      </c>
    </row>
    <row r="782" spans="1:14" ht="15.75" customHeight="1">
      <c r="A782" s="3" t="s">
        <v>1332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f t="shared" si="5"/>
        <v>0</v>
      </c>
    </row>
    <row r="783" spans="1:14" ht="15.75" customHeight="1">
      <c r="A783" s="3" t="s">
        <v>1334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f t="shared" si="5"/>
        <v>0</v>
      </c>
    </row>
    <row r="784" spans="1:14" ht="15.75" customHeight="1">
      <c r="A784" s="3" t="s">
        <v>1335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f t="shared" si="5"/>
        <v>0</v>
      </c>
    </row>
    <row r="785" spans="1:14" ht="15.75" customHeight="1">
      <c r="A785" s="24" t="s">
        <v>2483</v>
      </c>
      <c r="B785" s="2">
        <v>0</v>
      </c>
      <c r="C785" s="2">
        <v>0</v>
      </c>
      <c r="D785" s="2">
        <v>1</v>
      </c>
      <c r="E785" s="2">
        <v>0</v>
      </c>
      <c r="F785" s="2">
        <v>1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3">
        <f t="shared" si="5"/>
        <v>2</v>
      </c>
    </row>
    <row r="786" spans="1:14" ht="15.75" customHeight="1">
      <c r="A786" s="3" t="s">
        <v>1339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f t="shared" si="5"/>
        <v>0</v>
      </c>
    </row>
    <row r="787" spans="1:14" ht="15.75" customHeight="1">
      <c r="A787" s="3" t="s">
        <v>2749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f t="shared" si="5"/>
        <v>0</v>
      </c>
    </row>
    <row r="788" spans="1:14" ht="15.75" customHeight="1">
      <c r="A788" s="3" t="s">
        <v>1342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f t="shared" si="5"/>
        <v>0</v>
      </c>
    </row>
    <row r="789" spans="1:14" ht="15.75" customHeight="1">
      <c r="A789" s="24" t="s">
        <v>2484</v>
      </c>
      <c r="B789" s="2">
        <v>0</v>
      </c>
      <c r="C789" s="2">
        <v>0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1</v>
      </c>
      <c r="K789" s="2">
        <v>0</v>
      </c>
      <c r="L789" s="2">
        <v>0</v>
      </c>
      <c r="M789" s="2">
        <v>0</v>
      </c>
      <c r="N789" s="3">
        <f t="shared" si="5"/>
        <v>1</v>
      </c>
    </row>
    <row r="790" spans="1:14" ht="15.75" customHeight="1">
      <c r="A790" s="3" t="s">
        <v>1346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f t="shared" si="5"/>
        <v>0</v>
      </c>
    </row>
    <row r="791" spans="1:14" ht="15.75" customHeight="1">
      <c r="A791" s="24" t="s">
        <v>2479</v>
      </c>
      <c r="B791" s="2">
        <v>0</v>
      </c>
      <c r="C791" s="2">
        <v>1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3">
        <f t="shared" si="5"/>
        <v>1</v>
      </c>
    </row>
    <row r="792" spans="1:14" ht="15.75" customHeight="1">
      <c r="A792" s="3" t="s">
        <v>2750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f t="shared" si="5"/>
        <v>0</v>
      </c>
    </row>
    <row r="793" spans="1:14" ht="15.75" customHeight="1">
      <c r="A793" s="3" t="s">
        <v>2751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f t="shared" si="5"/>
        <v>0</v>
      </c>
    </row>
    <row r="794" spans="1:14" ht="15.75" customHeight="1">
      <c r="A794" s="3" t="s">
        <v>2752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f t="shared" si="5"/>
        <v>0</v>
      </c>
    </row>
    <row r="795" spans="1:14" ht="15.75" customHeight="1">
      <c r="A795" s="3" t="s">
        <v>2753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f t="shared" si="5"/>
        <v>0</v>
      </c>
    </row>
    <row r="796" spans="1:14" ht="15.75" customHeight="1">
      <c r="A796" s="24" t="s">
        <v>2485</v>
      </c>
      <c r="B796" s="2">
        <v>0</v>
      </c>
      <c r="C796" s="2">
        <v>0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1</v>
      </c>
      <c r="M796" s="2">
        <v>0</v>
      </c>
      <c r="N796" s="3">
        <f t="shared" si="5"/>
        <v>1</v>
      </c>
    </row>
    <row r="797" spans="1:14" ht="15.75" customHeight="1">
      <c r="A797" s="3" t="s">
        <v>1358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f t="shared" si="5"/>
        <v>0</v>
      </c>
    </row>
    <row r="798" spans="1:14" ht="15.75" customHeight="1">
      <c r="A798" s="3" t="s">
        <v>1360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f t="shared" si="5"/>
        <v>0</v>
      </c>
    </row>
    <row r="799" spans="1:14" ht="15.75" customHeight="1">
      <c r="A799" s="3" t="s">
        <v>1362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f t="shared" si="5"/>
        <v>0</v>
      </c>
    </row>
    <row r="800" spans="1:14" ht="15.75" customHeight="1">
      <c r="A800" s="3" t="s">
        <v>1364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f t="shared" si="5"/>
        <v>0</v>
      </c>
    </row>
    <row r="801" spans="1:14" ht="15.75" customHeight="1">
      <c r="A801" s="3" t="s">
        <v>1365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f t="shared" si="5"/>
        <v>0</v>
      </c>
    </row>
    <row r="802" spans="1:14" ht="15.75" customHeight="1">
      <c r="A802" s="3" t="s">
        <v>2754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f t="shared" si="5"/>
        <v>0</v>
      </c>
    </row>
    <row r="803" spans="1:14" ht="15.75" customHeight="1">
      <c r="A803" s="24" t="s">
        <v>2486</v>
      </c>
      <c r="B803" s="2">
        <v>0</v>
      </c>
      <c r="C803" s="2">
        <v>0</v>
      </c>
      <c r="D803" s="2">
        <v>0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1</v>
      </c>
      <c r="N803" s="3">
        <f t="shared" si="5"/>
        <v>1</v>
      </c>
    </row>
    <row r="804" spans="1:14" ht="15.75" customHeight="1">
      <c r="A804" s="3" t="s">
        <v>1370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f t="shared" si="5"/>
        <v>0</v>
      </c>
    </row>
    <row r="805" spans="1:14" ht="15.75" customHeight="1">
      <c r="A805" s="3" t="s">
        <v>1372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f t="shared" si="5"/>
        <v>0</v>
      </c>
    </row>
    <row r="806" spans="1:14" ht="15.75" customHeight="1">
      <c r="A806" s="24" t="s">
        <v>2487</v>
      </c>
      <c r="B806" s="2">
        <v>11</v>
      </c>
      <c r="C806" s="2">
        <v>10</v>
      </c>
      <c r="D806" s="2">
        <v>11</v>
      </c>
      <c r="E806" s="2">
        <v>10</v>
      </c>
      <c r="F806" s="2">
        <v>4</v>
      </c>
      <c r="G806" s="2">
        <v>11</v>
      </c>
      <c r="H806" s="2">
        <v>22</v>
      </c>
      <c r="I806" s="2">
        <v>19</v>
      </c>
      <c r="J806" s="2">
        <v>13</v>
      </c>
      <c r="K806" s="2">
        <v>13</v>
      </c>
      <c r="L806" s="2">
        <v>12</v>
      </c>
      <c r="M806" s="2">
        <v>8</v>
      </c>
      <c r="N806" s="3">
        <f t="shared" si="5"/>
        <v>144</v>
      </c>
    </row>
    <row r="807" spans="1:14" ht="15.75" customHeight="1">
      <c r="A807" s="3" t="s">
        <v>2755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f t="shared" si="5"/>
        <v>0</v>
      </c>
    </row>
    <row r="808" spans="1:14" ht="15.75" customHeight="1">
      <c r="A808" s="3" t="s">
        <v>1377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f t="shared" si="5"/>
        <v>0</v>
      </c>
    </row>
    <row r="809" spans="1:14" ht="15.75" customHeight="1">
      <c r="A809" s="3" t="s">
        <v>1378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f t="shared" si="5"/>
        <v>0</v>
      </c>
    </row>
    <row r="810" spans="1:14" ht="15.75" customHeight="1">
      <c r="A810" s="3" t="s">
        <v>1380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f t="shared" si="5"/>
        <v>0</v>
      </c>
    </row>
    <row r="811" spans="1:14" ht="15.75" customHeight="1">
      <c r="A811" s="3" t="s">
        <v>1381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f t="shared" si="5"/>
        <v>0</v>
      </c>
    </row>
    <row r="812" spans="1:14" ht="15.75" customHeight="1">
      <c r="A812" s="3" t="s">
        <v>1383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f t="shared" si="5"/>
        <v>0</v>
      </c>
    </row>
    <row r="813" spans="1:14" ht="15.75" customHeight="1">
      <c r="A813" s="24" t="s">
        <v>2488</v>
      </c>
      <c r="B813" s="2">
        <v>0</v>
      </c>
      <c r="C813" s="2">
        <v>0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>
        <v>1</v>
      </c>
      <c r="J813" s="2">
        <v>0</v>
      </c>
      <c r="K813" s="2">
        <v>0</v>
      </c>
      <c r="L813" s="2">
        <v>0</v>
      </c>
      <c r="M813" s="2">
        <v>0</v>
      </c>
      <c r="N813" s="3">
        <f t="shared" si="5"/>
        <v>1</v>
      </c>
    </row>
    <row r="814" spans="1:14" ht="15.75" customHeight="1">
      <c r="A814" s="3" t="s">
        <v>2756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f t="shared" si="5"/>
        <v>0</v>
      </c>
    </row>
    <row r="815" spans="1:14" ht="15.75" customHeight="1">
      <c r="A815" s="24" t="s">
        <v>2489</v>
      </c>
      <c r="B815" s="2">
        <v>0</v>
      </c>
      <c r="C815" s="2">
        <v>2</v>
      </c>
      <c r="D815" s="2">
        <v>0</v>
      </c>
      <c r="E815" s="2">
        <v>2</v>
      </c>
      <c r="F815" s="2">
        <v>0</v>
      </c>
      <c r="G815" s="2">
        <v>0</v>
      </c>
      <c r="H815" s="2">
        <v>1</v>
      </c>
      <c r="I815" s="2">
        <v>1</v>
      </c>
      <c r="J815" s="2">
        <v>0</v>
      </c>
      <c r="K815" s="2">
        <v>0</v>
      </c>
      <c r="L815" s="2">
        <v>0</v>
      </c>
      <c r="M815" s="2">
        <v>0</v>
      </c>
      <c r="N815" s="3">
        <f t="shared" si="5"/>
        <v>6</v>
      </c>
    </row>
    <row r="816" spans="1:14" ht="15.75" customHeight="1">
      <c r="A816" s="3" t="s">
        <v>2757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f t="shared" si="5"/>
        <v>0</v>
      </c>
    </row>
    <row r="817" spans="1:14" ht="15.75" customHeight="1">
      <c r="A817" s="3" t="s">
        <v>1390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f t="shared" si="5"/>
        <v>0</v>
      </c>
    </row>
    <row r="818" spans="1:14" ht="15.75" customHeight="1">
      <c r="A818" s="3" t="s">
        <v>1391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f t="shared" si="5"/>
        <v>0</v>
      </c>
    </row>
    <row r="819" spans="1:14" ht="15.75" customHeight="1">
      <c r="A819" s="3" t="s">
        <v>1393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f t="shared" si="5"/>
        <v>0</v>
      </c>
    </row>
    <row r="820" spans="1:14" ht="15.75" customHeight="1">
      <c r="A820" s="3" t="s">
        <v>2758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f t="shared" si="5"/>
        <v>0</v>
      </c>
    </row>
    <row r="821" spans="1:14" ht="15.75" customHeight="1">
      <c r="A821" s="3" t="s">
        <v>2759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f t="shared" si="5"/>
        <v>0</v>
      </c>
    </row>
    <row r="822" spans="1:14" ht="15.75" customHeight="1">
      <c r="A822" s="24" t="s">
        <v>2490</v>
      </c>
      <c r="B822" s="2">
        <v>0</v>
      </c>
      <c r="C822" s="2">
        <v>2</v>
      </c>
      <c r="D822" s="2">
        <v>1</v>
      </c>
      <c r="E822" s="2">
        <v>2</v>
      </c>
      <c r="F822" s="2">
        <v>1</v>
      </c>
      <c r="G822" s="2">
        <v>0</v>
      </c>
      <c r="H822" s="2">
        <v>2</v>
      </c>
      <c r="I822" s="2">
        <v>0</v>
      </c>
      <c r="J822" s="2">
        <v>0</v>
      </c>
      <c r="K822" s="2">
        <v>1</v>
      </c>
      <c r="L822" s="2">
        <v>2</v>
      </c>
      <c r="M822" s="2">
        <v>3</v>
      </c>
      <c r="N822" s="3">
        <f t="shared" si="5"/>
        <v>14</v>
      </c>
    </row>
    <row r="823" spans="1:14" ht="15.75" customHeight="1">
      <c r="A823" s="24" t="s">
        <v>2491</v>
      </c>
      <c r="B823" s="2">
        <v>0</v>
      </c>
      <c r="C823" s="2">
        <v>0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1</v>
      </c>
      <c r="N823" s="3">
        <f t="shared" si="5"/>
        <v>1</v>
      </c>
    </row>
    <row r="824" spans="1:14" ht="15.75" customHeight="1">
      <c r="A824" s="3" t="s">
        <v>1399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f t="shared" si="5"/>
        <v>0</v>
      </c>
    </row>
    <row r="825" spans="1:14" ht="15.75" customHeight="1">
      <c r="A825" s="3" t="s">
        <v>2760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f t="shared" si="5"/>
        <v>0</v>
      </c>
    </row>
    <row r="826" spans="1:14" ht="15.75" customHeight="1">
      <c r="A826" s="3" t="s">
        <v>1402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f t="shared" si="5"/>
        <v>0</v>
      </c>
    </row>
    <row r="827" spans="1:14" ht="15.75" customHeight="1">
      <c r="A827" s="3" t="s">
        <v>2761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f t="shared" si="5"/>
        <v>0</v>
      </c>
    </row>
    <row r="828" spans="1:14" ht="15.75" customHeight="1">
      <c r="A828" s="3" t="s">
        <v>2762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f t="shared" si="5"/>
        <v>0</v>
      </c>
    </row>
    <row r="829" spans="1:14" ht="15.75" customHeight="1">
      <c r="A829" s="3" t="s">
        <v>1405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f t="shared" si="5"/>
        <v>0</v>
      </c>
    </row>
    <row r="830" spans="1:14" ht="15.75" customHeight="1">
      <c r="A830" s="24" t="s">
        <v>2492</v>
      </c>
      <c r="B830" s="2">
        <v>0</v>
      </c>
      <c r="C830" s="2">
        <v>0</v>
      </c>
      <c r="D830" s="2">
        <v>0</v>
      </c>
      <c r="E830" s="2">
        <v>0</v>
      </c>
      <c r="F830" s="2">
        <v>0</v>
      </c>
      <c r="G830" s="2">
        <v>0</v>
      </c>
      <c r="H830" s="2">
        <v>1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3">
        <f t="shared" si="5"/>
        <v>1</v>
      </c>
    </row>
    <row r="831" spans="1:14" ht="15.75" customHeight="1">
      <c r="A831" s="3" t="s">
        <v>1408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f t="shared" si="5"/>
        <v>0</v>
      </c>
    </row>
    <row r="832" spans="1:14" ht="15.75" customHeight="1">
      <c r="A832" s="3" t="s">
        <v>1410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f t="shared" si="5"/>
        <v>0</v>
      </c>
    </row>
    <row r="833" spans="1:14" ht="15.75" customHeight="1">
      <c r="A833" s="3" t="s">
        <v>1411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f t="shared" si="5"/>
        <v>0</v>
      </c>
    </row>
    <row r="834" spans="1:14" ht="15.75" customHeight="1">
      <c r="A834" s="3" t="s">
        <v>1413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f t="shared" si="5"/>
        <v>0</v>
      </c>
    </row>
    <row r="835" spans="1:14" ht="15.75" customHeight="1">
      <c r="A835" s="3" t="s">
        <v>1414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f t="shared" si="5"/>
        <v>0</v>
      </c>
    </row>
    <row r="836" spans="1:14" ht="15.75" customHeight="1">
      <c r="A836" s="3" t="s">
        <v>2763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f t="shared" si="5"/>
        <v>0</v>
      </c>
    </row>
    <row r="837" spans="1:14" ht="15.75" customHeight="1">
      <c r="A837" s="3" t="s">
        <v>2764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f t="shared" si="5"/>
        <v>0</v>
      </c>
    </row>
    <row r="838" spans="1:14" ht="15.75" customHeight="1">
      <c r="A838" s="3" t="s">
        <v>2765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f t="shared" si="5"/>
        <v>0</v>
      </c>
    </row>
    <row r="839" spans="1:14" ht="15.75" customHeight="1">
      <c r="A839" s="3" t="s">
        <v>1419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f t="shared" si="5"/>
        <v>0</v>
      </c>
    </row>
    <row r="840" spans="1:14" ht="15.75" customHeight="1">
      <c r="A840" s="3" t="s">
        <v>2766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f t="shared" si="5"/>
        <v>0</v>
      </c>
    </row>
    <row r="841" spans="1:14" ht="15.75" customHeight="1">
      <c r="A841" s="3" t="s">
        <v>1422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f t="shared" si="5"/>
        <v>0</v>
      </c>
    </row>
    <row r="842" spans="1:14" ht="15.75" customHeight="1">
      <c r="A842" s="3" t="s">
        <v>2767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f t="shared" si="5"/>
        <v>0</v>
      </c>
    </row>
    <row r="843" spans="1:14" ht="15.75" customHeight="1">
      <c r="A843" s="3" t="s">
        <v>1425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f t="shared" si="5"/>
        <v>0</v>
      </c>
    </row>
    <row r="844" spans="1:14" ht="15.75" customHeight="1">
      <c r="A844" s="3" t="s">
        <v>1427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f t="shared" si="5"/>
        <v>0</v>
      </c>
    </row>
    <row r="845" spans="1:14" ht="15.75" customHeight="1">
      <c r="A845" s="24" t="s">
        <v>2493</v>
      </c>
      <c r="B845" s="2">
        <v>0</v>
      </c>
      <c r="C845" s="2">
        <v>1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3">
        <f t="shared" si="5"/>
        <v>1</v>
      </c>
    </row>
    <row r="846" spans="1:14" ht="15.75" customHeight="1">
      <c r="A846" s="3" t="s">
        <v>1430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f t="shared" si="5"/>
        <v>0</v>
      </c>
    </row>
    <row r="847" spans="1:14" ht="15.75" customHeight="1">
      <c r="A847" s="3" t="s">
        <v>1431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f t="shared" si="5"/>
        <v>0</v>
      </c>
    </row>
    <row r="848" spans="1:14" ht="15.75" customHeight="1">
      <c r="A848" s="3" t="s">
        <v>2768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f t="shared" si="5"/>
        <v>0</v>
      </c>
    </row>
    <row r="849" spans="1:14" ht="15.75" customHeight="1">
      <c r="A849" s="3" t="s">
        <v>2769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f t="shared" si="5"/>
        <v>0</v>
      </c>
    </row>
    <row r="850" spans="1:14" ht="15.75" customHeight="1">
      <c r="A850" s="3" t="s">
        <v>2770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f t="shared" si="5"/>
        <v>0</v>
      </c>
    </row>
    <row r="851" spans="1:14" ht="15.75" customHeight="1">
      <c r="A851" s="3" t="s">
        <v>1436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f t="shared" si="5"/>
        <v>0</v>
      </c>
    </row>
    <row r="852" spans="1:14" ht="15.75" customHeight="1">
      <c r="A852" s="3" t="s">
        <v>1438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f t="shared" si="5"/>
        <v>0</v>
      </c>
    </row>
    <row r="853" spans="1:14" ht="15.75" customHeight="1">
      <c r="A853" s="3" t="s">
        <v>1440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f t="shared" si="5"/>
        <v>0</v>
      </c>
    </row>
    <row r="854" spans="1:14" ht="15.75" customHeight="1">
      <c r="A854" s="3" t="s">
        <v>25</v>
      </c>
      <c r="B854" s="3">
        <f t="shared" ref="B854:M854" si="6">SUM(B2:B853)</f>
        <v>83</v>
      </c>
      <c r="C854" s="3">
        <f t="shared" si="6"/>
        <v>74</v>
      </c>
      <c r="D854" s="3">
        <f t="shared" si="6"/>
        <v>69</v>
      </c>
      <c r="E854" s="3">
        <f t="shared" si="6"/>
        <v>61</v>
      </c>
      <c r="F854" s="3">
        <f t="shared" si="6"/>
        <v>48</v>
      </c>
      <c r="G854" s="3">
        <f t="shared" si="6"/>
        <v>59</v>
      </c>
      <c r="H854" s="3">
        <f t="shared" si="6"/>
        <v>74</v>
      </c>
      <c r="I854" s="3">
        <f t="shared" si="6"/>
        <v>84</v>
      </c>
      <c r="J854" s="3">
        <f t="shared" si="6"/>
        <v>92</v>
      </c>
      <c r="K854" s="3">
        <f t="shared" si="6"/>
        <v>88</v>
      </c>
      <c r="L854" s="3">
        <f t="shared" si="6"/>
        <v>87</v>
      </c>
      <c r="M854" s="3">
        <f t="shared" si="6"/>
        <v>103</v>
      </c>
      <c r="N854" s="3">
        <f t="shared" si="5"/>
        <v>922</v>
      </c>
    </row>
    <row r="855" spans="1:14" ht="15.75" customHeight="1"/>
    <row r="856" spans="1:14" ht="15.75" customHeight="1"/>
    <row r="857" spans="1:14" ht="15.75" customHeight="1"/>
    <row r="858" spans="1:14" ht="15.75" customHeight="1"/>
    <row r="859" spans="1:14" ht="15.75" customHeight="1"/>
    <row r="860" spans="1:14" ht="15.75" customHeight="1"/>
    <row r="861" spans="1:14" ht="15.75" customHeight="1"/>
    <row r="862" spans="1:14" ht="15.75" customHeight="1"/>
    <row r="863" spans="1:14" ht="15.75" customHeight="1"/>
    <row r="864" spans="1:1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2:A854"/>
  <pageMargins left="0.511811024" right="0.511811024" top="0.78740157499999996" bottom="0.78740157499999996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0"/>
  <sheetViews>
    <sheetView topLeftCell="A826" workbookViewId="0">
      <selection activeCell="C735" sqref="C735"/>
    </sheetView>
  </sheetViews>
  <sheetFormatPr defaultRowHeight="14.5"/>
  <cols>
    <col min="1" max="1" width="30" customWidth="1"/>
    <col min="2" max="2" width="24.54296875" customWidth="1"/>
    <col min="3" max="3" width="35.26953125" customWidth="1"/>
  </cols>
  <sheetData>
    <row r="1" spans="1:3" ht="15" thickBot="1">
      <c r="A1" s="2" t="s">
        <v>2317</v>
      </c>
      <c r="B1" s="18" t="s">
        <v>2317</v>
      </c>
      <c r="C1" s="2" t="s">
        <v>2317</v>
      </c>
    </row>
    <row r="2" spans="1:3" ht="15" thickBot="1">
      <c r="A2" s="23" t="s">
        <v>50</v>
      </c>
      <c r="B2" s="28" t="s">
        <v>50</v>
      </c>
      <c r="C2" s="36" t="s">
        <v>50</v>
      </c>
    </row>
    <row r="3" spans="1:3" ht="15" thickBot="1">
      <c r="A3" s="23" t="s">
        <v>2494</v>
      </c>
      <c r="B3" s="28" t="s">
        <v>2494</v>
      </c>
      <c r="C3" s="38" t="s">
        <v>2494</v>
      </c>
    </row>
    <row r="4" spans="1:3" ht="15" thickBot="1">
      <c r="A4" s="23" t="s">
        <v>58</v>
      </c>
      <c r="B4" s="28" t="s">
        <v>58</v>
      </c>
      <c r="C4" s="38" t="s">
        <v>58</v>
      </c>
    </row>
    <row r="5" spans="1:3" ht="15" thickBot="1">
      <c r="A5" s="21" t="s">
        <v>2330</v>
      </c>
      <c r="B5" s="29" t="s">
        <v>2330</v>
      </c>
      <c r="C5" s="39" t="s">
        <v>2330</v>
      </c>
    </row>
    <row r="6" spans="1:3" ht="15" thickBot="1">
      <c r="A6" s="21" t="s">
        <v>2332</v>
      </c>
      <c r="B6" s="29" t="s">
        <v>2332</v>
      </c>
      <c r="C6" s="21" t="s">
        <v>2332</v>
      </c>
    </row>
    <row r="7" spans="1:3" ht="15" thickBot="1">
      <c r="A7" s="21" t="s">
        <v>2333</v>
      </c>
      <c r="B7" s="28" t="s">
        <v>2771</v>
      </c>
      <c r="C7" s="21" t="s">
        <v>2333</v>
      </c>
    </row>
    <row r="8" spans="1:3" ht="15" thickBot="1">
      <c r="A8" s="23" t="s">
        <v>2495</v>
      </c>
      <c r="B8" s="28" t="s">
        <v>2495</v>
      </c>
      <c r="C8" s="23" t="s">
        <v>2495</v>
      </c>
    </row>
    <row r="9" spans="1:3" ht="15" thickBot="1">
      <c r="A9" s="23" t="s">
        <v>74</v>
      </c>
      <c r="B9" s="28" t="s">
        <v>74</v>
      </c>
      <c r="C9" s="23" t="s">
        <v>74</v>
      </c>
    </row>
    <row r="10" spans="1:3" ht="15" thickBot="1">
      <c r="A10" s="21" t="s">
        <v>2334</v>
      </c>
      <c r="B10" s="29" t="s">
        <v>2334</v>
      </c>
      <c r="C10" s="21" t="s">
        <v>2334</v>
      </c>
    </row>
    <row r="11" spans="1:3" ht="15" thickBot="1">
      <c r="A11" s="23" t="s">
        <v>2496</v>
      </c>
      <c r="B11" s="28" t="s">
        <v>2496</v>
      </c>
      <c r="C11" s="23" t="s">
        <v>2496</v>
      </c>
    </row>
    <row r="12" spans="1:3" ht="15" thickBot="1">
      <c r="A12" s="21" t="s">
        <v>2335</v>
      </c>
      <c r="B12" s="28" t="s">
        <v>2772</v>
      </c>
      <c r="C12" s="23" t="s">
        <v>2772</v>
      </c>
    </row>
    <row r="13" spans="1:3" ht="15" thickBot="1">
      <c r="A13" s="23" t="s">
        <v>87</v>
      </c>
      <c r="B13" s="28" t="s">
        <v>87</v>
      </c>
      <c r="C13" s="23" t="s">
        <v>87</v>
      </c>
    </row>
    <row r="14" spans="1:3" ht="15" thickBot="1">
      <c r="A14" s="23" t="s">
        <v>90</v>
      </c>
      <c r="B14" s="28" t="s">
        <v>90</v>
      </c>
      <c r="C14" s="23" t="s">
        <v>90</v>
      </c>
    </row>
    <row r="15" spans="1:3" ht="15" thickBot="1">
      <c r="A15" s="23" t="s">
        <v>92</v>
      </c>
      <c r="B15" s="28" t="s">
        <v>92</v>
      </c>
      <c r="C15" s="23" t="s">
        <v>92</v>
      </c>
    </row>
    <row r="16" spans="1:3" ht="15" thickBot="1">
      <c r="A16" s="23" t="s">
        <v>2497</v>
      </c>
      <c r="B16" s="28" t="s">
        <v>2497</v>
      </c>
      <c r="C16" s="23" t="s">
        <v>2497</v>
      </c>
    </row>
    <row r="17" spans="1:3" ht="15" thickBot="1">
      <c r="A17" s="23" t="s">
        <v>95</v>
      </c>
      <c r="B17" s="28" t="s">
        <v>95</v>
      </c>
      <c r="C17" s="23" t="s">
        <v>95</v>
      </c>
    </row>
    <row r="18" spans="1:3" ht="15" thickBot="1">
      <c r="A18" s="23" t="s">
        <v>98</v>
      </c>
      <c r="B18" s="28" t="s">
        <v>98</v>
      </c>
      <c r="C18" s="23" t="s">
        <v>98</v>
      </c>
    </row>
    <row r="19" spans="1:3" ht="15" thickBot="1">
      <c r="A19" s="21" t="s">
        <v>2336</v>
      </c>
      <c r="B19" s="28" t="s">
        <v>101</v>
      </c>
      <c r="C19" s="23" t="s">
        <v>101</v>
      </c>
    </row>
    <row r="20" spans="1:3" ht="15" thickBot="1">
      <c r="A20" s="23" t="s">
        <v>104</v>
      </c>
      <c r="B20" s="29" t="s">
        <v>2773</v>
      </c>
      <c r="C20" s="23" t="s">
        <v>104</v>
      </c>
    </row>
    <row r="21" spans="1:3" ht="15" thickBot="1">
      <c r="A21" s="23" t="s">
        <v>2498</v>
      </c>
      <c r="B21" s="28" t="s">
        <v>2498</v>
      </c>
      <c r="C21" s="23" t="s">
        <v>2498</v>
      </c>
    </row>
    <row r="22" spans="1:3" ht="15" thickBot="1">
      <c r="A22" s="23" t="s">
        <v>107</v>
      </c>
      <c r="B22" s="28" t="s">
        <v>107</v>
      </c>
      <c r="C22" s="23" t="s">
        <v>107</v>
      </c>
    </row>
    <row r="23" spans="1:3" ht="15" thickBot="1">
      <c r="A23" s="23" t="s">
        <v>2499</v>
      </c>
      <c r="B23" s="28" t="s">
        <v>2499</v>
      </c>
      <c r="C23" s="21" t="s">
        <v>2774</v>
      </c>
    </row>
    <row r="24" spans="1:3" ht="15" thickBot="1">
      <c r="A24" s="21" t="s">
        <v>2448</v>
      </c>
      <c r="B24" s="28" t="s">
        <v>2775</v>
      </c>
      <c r="C24" s="23" t="s">
        <v>2775</v>
      </c>
    </row>
    <row r="25" spans="1:3" ht="15" thickBot="1">
      <c r="A25" s="23" t="s">
        <v>112</v>
      </c>
      <c r="B25" s="29" t="s">
        <v>2776</v>
      </c>
      <c r="C25" s="23" t="s">
        <v>112</v>
      </c>
    </row>
    <row r="26" spans="1:3" ht="15" thickBot="1">
      <c r="A26" s="23" t="s">
        <v>114</v>
      </c>
      <c r="B26" s="28" t="s">
        <v>114</v>
      </c>
      <c r="C26" s="23" t="s">
        <v>114</v>
      </c>
    </row>
    <row r="27" spans="1:3" ht="15" thickBot="1">
      <c r="A27" s="21" t="s">
        <v>2337</v>
      </c>
      <c r="B27" s="29" t="s">
        <v>2337</v>
      </c>
      <c r="C27" s="21" t="s">
        <v>2337</v>
      </c>
    </row>
    <row r="28" spans="1:3" ht="15" thickBot="1">
      <c r="A28" s="23" t="s">
        <v>118</v>
      </c>
      <c r="B28" s="28" t="s">
        <v>118</v>
      </c>
      <c r="C28" s="23" t="s">
        <v>118</v>
      </c>
    </row>
    <row r="29" spans="1:3" ht="15" thickBot="1">
      <c r="A29" s="23" t="s">
        <v>121</v>
      </c>
      <c r="B29" s="28" t="s">
        <v>121</v>
      </c>
      <c r="C29" s="21" t="s">
        <v>2777</v>
      </c>
    </row>
    <row r="30" spans="1:3" ht="15" thickBot="1">
      <c r="A30" s="23" t="s">
        <v>123</v>
      </c>
      <c r="B30" s="29" t="s">
        <v>2778</v>
      </c>
      <c r="C30" s="23" t="s">
        <v>123</v>
      </c>
    </row>
    <row r="31" spans="1:3" ht="15" thickBot="1">
      <c r="A31" s="23" t="s">
        <v>2500</v>
      </c>
      <c r="B31" s="28" t="s">
        <v>2500</v>
      </c>
      <c r="C31" s="23" t="s">
        <v>2500</v>
      </c>
    </row>
    <row r="32" spans="1:3" ht="15" thickBot="1">
      <c r="A32" s="21" t="s">
        <v>2338</v>
      </c>
      <c r="B32" s="28" t="s">
        <v>2779</v>
      </c>
      <c r="C32" s="21" t="s">
        <v>2338</v>
      </c>
    </row>
    <row r="33" spans="1:3" ht="15" thickBot="1">
      <c r="A33" s="23" t="s">
        <v>2501</v>
      </c>
      <c r="B33" s="28" t="s">
        <v>2501</v>
      </c>
      <c r="C33" s="23" t="s">
        <v>2501</v>
      </c>
    </row>
    <row r="34" spans="1:3" ht="15" thickBot="1">
      <c r="A34" s="23" t="s">
        <v>2502</v>
      </c>
      <c r="B34" s="29" t="s">
        <v>2780</v>
      </c>
      <c r="C34" s="21" t="s">
        <v>2780</v>
      </c>
    </row>
    <row r="35" spans="1:3" ht="15" thickBot="1">
      <c r="A35" s="23" t="s">
        <v>2503</v>
      </c>
      <c r="B35" s="28" t="s">
        <v>2503</v>
      </c>
      <c r="C35" s="23" t="s">
        <v>2503</v>
      </c>
    </row>
    <row r="36" spans="1:3" ht="15" thickBot="1">
      <c r="A36" s="23" t="s">
        <v>2504</v>
      </c>
      <c r="B36" s="28" t="s">
        <v>2504</v>
      </c>
      <c r="C36" s="23" t="s">
        <v>2504</v>
      </c>
    </row>
    <row r="37" spans="1:3" ht="15" thickBot="1">
      <c r="A37" s="23" t="s">
        <v>138</v>
      </c>
      <c r="B37" s="28" t="s">
        <v>138</v>
      </c>
      <c r="C37" s="23" t="s">
        <v>138</v>
      </c>
    </row>
    <row r="38" spans="1:3" ht="15" thickBot="1">
      <c r="A38" s="23" t="s">
        <v>2505</v>
      </c>
      <c r="B38" s="28" t="s">
        <v>2505</v>
      </c>
      <c r="C38" s="21" t="s">
        <v>2781</v>
      </c>
    </row>
    <row r="39" spans="1:3" ht="15" thickBot="1">
      <c r="A39" s="23" t="s">
        <v>142</v>
      </c>
      <c r="B39" s="28" t="s">
        <v>142</v>
      </c>
      <c r="C39" s="23" t="s">
        <v>142</v>
      </c>
    </row>
    <row r="40" spans="1:3" ht="15" thickBot="1">
      <c r="A40" s="23" t="s">
        <v>145</v>
      </c>
      <c r="B40" s="28" t="s">
        <v>145</v>
      </c>
      <c r="C40" s="23" t="s">
        <v>145</v>
      </c>
    </row>
    <row r="41" spans="1:3" ht="15" thickBot="1">
      <c r="A41" s="21" t="s">
        <v>2339</v>
      </c>
      <c r="B41" s="28" t="s">
        <v>147</v>
      </c>
      <c r="C41" s="23" t="s">
        <v>147</v>
      </c>
    </row>
    <row r="42" spans="1:3" ht="15" thickBot="1">
      <c r="A42" s="23" t="s">
        <v>2506</v>
      </c>
      <c r="B42" s="28" t="s">
        <v>2506</v>
      </c>
      <c r="C42" s="23" t="s">
        <v>2506</v>
      </c>
    </row>
    <row r="43" spans="1:3" ht="15" thickBot="1">
      <c r="A43" s="23" t="s">
        <v>2507</v>
      </c>
      <c r="B43" s="28" t="s">
        <v>2507</v>
      </c>
      <c r="C43" s="23" t="s">
        <v>2507</v>
      </c>
    </row>
    <row r="44" spans="1:3" ht="15" thickBot="1">
      <c r="A44" s="21" t="s">
        <v>2340</v>
      </c>
      <c r="B44" s="28" t="s">
        <v>2782</v>
      </c>
      <c r="C44" s="23" t="s">
        <v>2782</v>
      </c>
    </row>
    <row r="45" spans="1:3" ht="15" thickBot="1">
      <c r="A45" s="23" t="s">
        <v>2508</v>
      </c>
      <c r="B45" s="28" t="s">
        <v>2508</v>
      </c>
      <c r="C45" s="21" t="s">
        <v>2783</v>
      </c>
    </row>
    <row r="46" spans="1:3" ht="15" thickBot="1">
      <c r="A46" s="23" t="s">
        <v>158</v>
      </c>
      <c r="B46" s="28" t="s">
        <v>158</v>
      </c>
      <c r="C46" s="23" t="s">
        <v>158</v>
      </c>
    </row>
    <row r="47" spans="1:3" ht="15" thickBot="1">
      <c r="A47" s="21" t="s">
        <v>2341</v>
      </c>
      <c r="B47" s="29" t="s">
        <v>2341</v>
      </c>
      <c r="C47" s="21" t="s">
        <v>2341</v>
      </c>
    </row>
    <row r="48" spans="1:3" ht="15" thickBot="1">
      <c r="A48" s="23" t="s">
        <v>162</v>
      </c>
      <c r="B48" s="28" t="s">
        <v>162</v>
      </c>
      <c r="C48" s="23" t="s">
        <v>162</v>
      </c>
    </row>
    <row r="49" spans="1:3" ht="15" thickBot="1">
      <c r="A49" s="23" t="s">
        <v>164</v>
      </c>
      <c r="B49" s="28" t="s">
        <v>164</v>
      </c>
      <c r="C49" s="23" t="s">
        <v>164</v>
      </c>
    </row>
    <row r="50" spans="1:3" ht="15" thickBot="1">
      <c r="A50" s="23" t="s">
        <v>166</v>
      </c>
      <c r="B50" s="28" t="s">
        <v>166</v>
      </c>
      <c r="C50" s="23" t="s">
        <v>166</v>
      </c>
    </row>
    <row r="51" spans="1:3" ht="15" thickBot="1">
      <c r="A51" s="23" t="s">
        <v>168</v>
      </c>
      <c r="B51" s="29" t="s">
        <v>2784</v>
      </c>
      <c r="C51" s="23" t="s">
        <v>168</v>
      </c>
    </row>
    <row r="52" spans="1:3" ht="15" thickBot="1">
      <c r="A52" s="23" t="s">
        <v>171</v>
      </c>
      <c r="B52" s="29" t="s">
        <v>2785</v>
      </c>
      <c r="C52" s="21" t="s">
        <v>2785</v>
      </c>
    </row>
    <row r="53" spans="1:3" ht="15" thickBot="1">
      <c r="A53" s="23" t="s">
        <v>2509</v>
      </c>
      <c r="B53" s="29" t="s">
        <v>2786</v>
      </c>
      <c r="C53" s="21" t="s">
        <v>2786</v>
      </c>
    </row>
    <row r="54" spans="1:3" ht="15" thickBot="1">
      <c r="A54" s="23" t="s">
        <v>175</v>
      </c>
      <c r="B54" s="28" t="s">
        <v>175</v>
      </c>
      <c r="C54" s="23" t="s">
        <v>175</v>
      </c>
    </row>
    <row r="55" spans="1:3" ht="15" thickBot="1">
      <c r="A55" s="23" t="s">
        <v>177</v>
      </c>
      <c r="B55" s="28" t="s">
        <v>177</v>
      </c>
      <c r="C55" s="23" t="s">
        <v>177</v>
      </c>
    </row>
    <row r="56" spans="1:3" ht="15" thickBot="1">
      <c r="A56" s="21" t="s">
        <v>2342</v>
      </c>
      <c r="B56" s="29" t="s">
        <v>2342</v>
      </c>
      <c r="C56" s="21" t="s">
        <v>2342</v>
      </c>
    </row>
    <row r="57" spans="1:3" ht="15" thickBot="1">
      <c r="A57" s="21" t="s">
        <v>2343</v>
      </c>
      <c r="B57" s="28" t="s">
        <v>2787</v>
      </c>
      <c r="C57" s="21" t="s">
        <v>2343</v>
      </c>
    </row>
    <row r="58" spans="1:3" ht="15" thickBot="1">
      <c r="A58" s="23" t="s">
        <v>182</v>
      </c>
      <c r="B58" s="28" t="s">
        <v>182</v>
      </c>
      <c r="C58" s="23" t="s">
        <v>182</v>
      </c>
    </row>
    <row r="59" spans="1:3" ht="15" thickBot="1">
      <c r="A59" s="23" t="s">
        <v>184</v>
      </c>
      <c r="B59" s="28" t="s">
        <v>184</v>
      </c>
      <c r="C59" s="23" t="s">
        <v>184</v>
      </c>
    </row>
    <row r="60" spans="1:3" ht="15" thickBot="1">
      <c r="A60" s="21" t="s">
        <v>2344</v>
      </c>
      <c r="B60" s="28" t="s">
        <v>2788</v>
      </c>
      <c r="C60" s="21" t="s">
        <v>2344</v>
      </c>
    </row>
    <row r="61" spans="1:3" ht="15" thickBot="1">
      <c r="A61" s="23" t="s">
        <v>2510</v>
      </c>
      <c r="B61" s="28" t="s">
        <v>2510</v>
      </c>
      <c r="C61" s="23" t="s">
        <v>2510</v>
      </c>
    </row>
    <row r="62" spans="1:3" ht="15" thickBot="1">
      <c r="A62" s="23" t="s">
        <v>190</v>
      </c>
      <c r="B62" s="29" t="s">
        <v>2789</v>
      </c>
      <c r="C62" s="23" t="s">
        <v>190</v>
      </c>
    </row>
    <row r="63" spans="1:3" ht="15" thickBot="1">
      <c r="A63" s="21" t="s">
        <v>2345</v>
      </c>
      <c r="B63" s="29" t="s">
        <v>2345</v>
      </c>
      <c r="C63" s="21" t="s">
        <v>2345</v>
      </c>
    </row>
    <row r="64" spans="1:3" ht="15" thickBot="1">
      <c r="A64" s="23" t="s">
        <v>194</v>
      </c>
      <c r="B64" s="28" t="s">
        <v>194</v>
      </c>
      <c r="C64" s="23" t="s">
        <v>194</v>
      </c>
    </row>
    <row r="65" spans="1:3" ht="15" thickBot="1">
      <c r="A65" s="21" t="s">
        <v>2346</v>
      </c>
      <c r="B65" s="29" t="s">
        <v>2346</v>
      </c>
      <c r="C65" s="23" t="s">
        <v>195</v>
      </c>
    </row>
    <row r="66" spans="1:3" ht="15" thickBot="1">
      <c r="A66" s="23" t="s">
        <v>197</v>
      </c>
      <c r="B66" s="28" t="s">
        <v>197</v>
      </c>
      <c r="C66" s="23" t="s">
        <v>197</v>
      </c>
    </row>
    <row r="67" spans="1:3" ht="15" thickBot="1">
      <c r="A67" s="21" t="s">
        <v>2347</v>
      </c>
      <c r="B67" s="29" t="s">
        <v>2347</v>
      </c>
      <c r="C67" s="21" t="s">
        <v>2347</v>
      </c>
    </row>
    <row r="68" spans="1:3" ht="15" thickBot="1">
      <c r="A68" s="21" t="s">
        <v>2348</v>
      </c>
      <c r="B68" s="29" t="s">
        <v>2348</v>
      </c>
      <c r="C68" s="21" t="s">
        <v>2348</v>
      </c>
    </row>
    <row r="69" spans="1:3" ht="15" thickBot="1">
      <c r="A69" s="21" t="s">
        <v>2349</v>
      </c>
      <c r="B69" s="29" t="s">
        <v>2349</v>
      </c>
      <c r="C69" s="21" t="s">
        <v>2349</v>
      </c>
    </row>
    <row r="70" spans="1:3" ht="15" thickBot="1">
      <c r="A70" s="23" t="s">
        <v>206</v>
      </c>
      <c r="B70" s="28" t="s">
        <v>206</v>
      </c>
      <c r="C70" s="23" t="s">
        <v>206</v>
      </c>
    </row>
    <row r="71" spans="1:3" ht="15" thickBot="1">
      <c r="A71" s="23" t="s">
        <v>208</v>
      </c>
      <c r="B71" s="29" t="s">
        <v>2790</v>
      </c>
      <c r="C71" s="23" t="s">
        <v>208</v>
      </c>
    </row>
    <row r="72" spans="1:3" ht="15" thickBot="1">
      <c r="A72" s="23" t="s">
        <v>2511</v>
      </c>
      <c r="B72" s="28" t="s">
        <v>2511</v>
      </c>
      <c r="C72" s="23" t="s">
        <v>2511</v>
      </c>
    </row>
    <row r="73" spans="1:3" ht="15" thickBot="1">
      <c r="A73" s="21" t="s">
        <v>2350</v>
      </c>
      <c r="B73" s="29" t="s">
        <v>2350</v>
      </c>
      <c r="C73" s="21" t="s">
        <v>2350</v>
      </c>
    </row>
    <row r="74" spans="1:3" ht="15" thickBot="1">
      <c r="A74" s="23" t="s">
        <v>214</v>
      </c>
      <c r="B74" s="28" t="s">
        <v>214</v>
      </c>
      <c r="C74" s="23" t="s">
        <v>214</v>
      </c>
    </row>
    <row r="75" spans="1:3" ht="15" thickBot="1">
      <c r="A75" s="23" t="s">
        <v>216</v>
      </c>
      <c r="B75" s="28" t="s">
        <v>216</v>
      </c>
      <c r="C75" s="23" t="s">
        <v>216</v>
      </c>
    </row>
    <row r="76" spans="1:3" ht="15" thickBot="1">
      <c r="A76" s="23" t="s">
        <v>219</v>
      </c>
      <c r="B76" s="28" t="s">
        <v>219</v>
      </c>
      <c r="C76" s="23" t="s">
        <v>219</v>
      </c>
    </row>
    <row r="77" spans="1:3" ht="15" thickBot="1">
      <c r="A77" s="23" t="s">
        <v>2512</v>
      </c>
      <c r="B77" s="28" t="s">
        <v>2512</v>
      </c>
      <c r="C77" s="23" t="s">
        <v>2512</v>
      </c>
    </row>
    <row r="78" spans="1:3" ht="15" thickBot="1">
      <c r="A78" s="23" t="s">
        <v>222</v>
      </c>
      <c r="B78" s="28" t="s">
        <v>222</v>
      </c>
      <c r="C78" s="23" t="s">
        <v>222</v>
      </c>
    </row>
    <row r="79" spans="1:3" ht="15" thickBot="1">
      <c r="A79" s="23" t="s">
        <v>2513</v>
      </c>
      <c r="B79" s="28" t="s">
        <v>2513</v>
      </c>
      <c r="C79" s="23" t="s">
        <v>2513</v>
      </c>
    </row>
    <row r="80" spans="1:3" ht="15" thickBot="1">
      <c r="A80" s="21" t="s">
        <v>2351</v>
      </c>
      <c r="B80" s="29" t="s">
        <v>2351</v>
      </c>
      <c r="C80" s="21" t="s">
        <v>2351</v>
      </c>
    </row>
    <row r="81" spans="1:3" ht="15" thickBot="1">
      <c r="A81" s="23" t="s">
        <v>228</v>
      </c>
      <c r="B81" s="28" t="s">
        <v>228</v>
      </c>
      <c r="C81" s="23" t="s">
        <v>228</v>
      </c>
    </row>
    <row r="82" spans="1:3" ht="15" thickBot="1">
      <c r="A82" s="23" t="s">
        <v>230</v>
      </c>
      <c r="B82" s="28" t="s">
        <v>230</v>
      </c>
      <c r="C82" s="23" t="s">
        <v>230</v>
      </c>
    </row>
    <row r="83" spans="1:3" ht="15" thickBot="1">
      <c r="A83" s="23" t="s">
        <v>232</v>
      </c>
      <c r="B83" s="28" t="s">
        <v>232</v>
      </c>
      <c r="C83" s="23" t="s">
        <v>232</v>
      </c>
    </row>
    <row r="84" spans="1:3" ht="15" thickBot="1">
      <c r="A84" s="23" t="s">
        <v>234</v>
      </c>
      <c r="B84" s="29" t="s">
        <v>2791</v>
      </c>
      <c r="C84" s="21" t="s">
        <v>2791</v>
      </c>
    </row>
    <row r="85" spans="1:3" ht="15" thickBot="1">
      <c r="A85" s="23" t="s">
        <v>236</v>
      </c>
      <c r="B85" s="28" t="s">
        <v>236</v>
      </c>
      <c r="C85" s="23" t="s">
        <v>236</v>
      </c>
    </row>
    <row r="86" spans="1:3" ht="15" thickBot="1">
      <c r="A86" s="23" t="s">
        <v>237</v>
      </c>
      <c r="B86" s="28" t="s">
        <v>237</v>
      </c>
      <c r="C86" s="23" t="s">
        <v>237</v>
      </c>
    </row>
    <row r="87" spans="1:3" ht="15" thickBot="1">
      <c r="A87" s="21" t="s">
        <v>2352</v>
      </c>
      <c r="B87" s="28" t="s">
        <v>239</v>
      </c>
      <c r="C87" s="23" t="s">
        <v>239</v>
      </c>
    </row>
    <row r="88" spans="1:3" ht="15" thickBot="1">
      <c r="A88" s="23" t="s">
        <v>2514</v>
      </c>
      <c r="B88" s="28" t="s">
        <v>2514</v>
      </c>
      <c r="C88" s="23" t="s">
        <v>2514</v>
      </c>
    </row>
    <row r="89" spans="1:3" ht="15" thickBot="1">
      <c r="A89" s="23" t="s">
        <v>243</v>
      </c>
      <c r="B89" s="28" t="s">
        <v>243</v>
      </c>
      <c r="C89" s="21" t="s">
        <v>2792</v>
      </c>
    </row>
    <row r="90" spans="1:3" ht="15" thickBot="1">
      <c r="A90" s="23" t="s">
        <v>245</v>
      </c>
      <c r="B90" s="28" t="s">
        <v>245</v>
      </c>
      <c r="C90" s="23" t="s">
        <v>245</v>
      </c>
    </row>
    <row r="91" spans="1:3" ht="15" thickBot="1">
      <c r="A91" s="23" t="s">
        <v>246</v>
      </c>
      <c r="B91" s="28" t="s">
        <v>246</v>
      </c>
      <c r="C91" s="23" t="s">
        <v>246</v>
      </c>
    </row>
    <row r="92" spans="1:3" ht="15" thickBot="1">
      <c r="A92" s="23" t="s">
        <v>248</v>
      </c>
      <c r="B92" s="28" t="s">
        <v>248</v>
      </c>
      <c r="C92" s="23" t="s">
        <v>248</v>
      </c>
    </row>
    <row r="93" spans="1:3" ht="15" thickBot="1">
      <c r="A93" s="23" t="s">
        <v>2515</v>
      </c>
      <c r="B93" s="28" t="s">
        <v>2515</v>
      </c>
      <c r="C93" s="23" t="s">
        <v>2515</v>
      </c>
    </row>
    <row r="94" spans="1:3" ht="15" thickBot="1">
      <c r="A94" s="23" t="s">
        <v>2516</v>
      </c>
      <c r="B94" s="28" t="s">
        <v>2516</v>
      </c>
      <c r="C94" s="23" t="s">
        <v>2516</v>
      </c>
    </row>
    <row r="95" spans="1:3" ht="15" thickBot="1">
      <c r="A95" s="21" t="s">
        <v>2353</v>
      </c>
      <c r="B95" s="28" t="s">
        <v>2793</v>
      </c>
      <c r="C95" s="21" t="s">
        <v>2353</v>
      </c>
    </row>
    <row r="96" spans="1:3" ht="15" thickBot="1">
      <c r="A96" s="21" t="s">
        <v>2354</v>
      </c>
      <c r="B96" s="28" t="s">
        <v>2794</v>
      </c>
      <c r="C96" s="23" t="s">
        <v>2794</v>
      </c>
    </row>
    <row r="97" spans="1:3" ht="15" thickBot="1">
      <c r="A97" s="23" t="s">
        <v>2517</v>
      </c>
      <c r="B97" s="28" t="s">
        <v>2517</v>
      </c>
      <c r="C97" s="23" t="s">
        <v>2517</v>
      </c>
    </row>
    <row r="98" spans="1:3" ht="15" thickBot="1">
      <c r="A98" s="23" t="s">
        <v>260</v>
      </c>
      <c r="B98" s="28" t="s">
        <v>260</v>
      </c>
      <c r="C98" s="3" t="s">
        <v>260</v>
      </c>
    </row>
    <row r="99" spans="1:3" ht="15" thickBot="1">
      <c r="A99" s="23" t="s">
        <v>2518</v>
      </c>
      <c r="B99" s="28" t="s">
        <v>2518</v>
      </c>
      <c r="C99" s="3" t="s">
        <v>2518</v>
      </c>
    </row>
    <row r="100" spans="1:3" ht="15" thickBot="1">
      <c r="A100" s="23" t="s">
        <v>2519</v>
      </c>
      <c r="B100" s="28" t="s">
        <v>2519</v>
      </c>
      <c r="C100" s="3" t="s">
        <v>2519</v>
      </c>
    </row>
    <row r="101" spans="1:3" ht="15" thickBot="1">
      <c r="A101" s="21" t="s">
        <v>2355</v>
      </c>
      <c r="B101" s="29" t="s">
        <v>2355</v>
      </c>
      <c r="C101" s="24" t="s">
        <v>2355</v>
      </c>
    </row>
    <row r="102" spans="1:3" ht="15" thickBot="1">
      <c r="A102" s="23" t="s">
        <v>268</v>
      </c>
      <c r="B102" s="28" t="s">
        <v>268</v>
      </c>
      <c r="C102" s="3" t="s">
        <v>268</v>
      </c>
    </row>
    <row r="103" spans="1:3" ht="15" thickBot="1">
      <c r="A103" s="21" t="s">
        <v>2356</v>
      </c>
      <c r="B103" s="28" t="s">
        <v>270</v>
      </c>
      <c r="C103" s="3" t="s">
        <v>270</v>
      </c>
    </row>
    <row r="104" spans="1:3" ht="15" thickBot="1">
      <c r="A104" s="23" t="s">
        <v>272</v>
      </c>
      <c r="B104" s="28" t="s">
        <v>272</v>
      </c>
      <c r="C104" s="3" t="s">
        <v>272</v>
      </c>
    </row>
    <row r="105" spans="1:3" ht="15" thickBot="1">
      <c r="A105" s="23" t="s">
        <v>274</v>
      </c>
      <c r="B105" s="28" t="s">
        <v>274</v>
      </c>
      <c r="C105" s="3" t="s">
        <v>274</v>
      </c>
    </row>
    <row r="106" spans="1:3" ht="15" thickBot="1">
      <c r="A106" s="23" t="s">
        <v>275</v>
      </c>
      <c r="B106" s="28" t="s">
        <v>275</v>
      </c>
      <c r="C106" s="3" t="s">
        <v>275</v>
      </c>
    </row>
    <row r="107" spans="1:3" ht="15" thickBot="1">
      <c r="A107" s="23" t="s">
        <v>276</v>
      </c>
      <c r="B107" s="28" t="s">
        <v>276</v>
      </c>
      <c r="C107" s="3" t="s">
        <v>276</v>
      </c>
    </row>
    <row r="108" spans="1:3" ht="15" thickBot="1">
      <c r="A108" s="23" t="s">
        <v>2520</v>
      </c>
      <c r="B108" s="28" t="s">
        <v>2520</v>
      </c>
      <c r="C108" s="24" t="s">
        <v>2795</v>
      </c>
    </row>
    <row r="109" spans="1:3" ht="15" thickBot="1">
      <c r="A109" s="23" t="s">
        <v>280</v>
      </c>
      <c r="B109" s="28" t="s">
        <v>280</v>
      </c>
      <c r="C109" s="3" t="s">
        <v>280</v>
      </c>
    </row>
    <row r="110" spans="1:3" ht="15" thickBot="1">
      <c r="A110" s="23" t="s">
        <v>2521</v>
      </c>
      <c r="B110" s="28" t="s">
        <v>2521</v>
      </c>
      <c r="C110" s="3" t="s">
        <v>2521</v>
      </c>
    </row>
    <row r="111" spans="1:3" ht="15" thickBot="1">
      <c r="A111" s="23" t="s">
        <v>2522</v>
      </c>
      <c r="B111" s="28" t="s">
        <v>2522</v>
      </c>
      <c r="C111" s="3" t="s">
        <v>2522</v>
      </c>
    </row>
    <row r="112" spans="1:3" ht="15" thickBot="1">
      <c r="A112" s="23" t="s">
        <v>286</v>
      </c>
      <c r="B112" s="28" t="s">
        <v>286</v>
      </c>
      <c r="C112" s="3" t="s">
        <v>286</v>
      </c>
    </row>
    <row r="113" spans="1:3" ht="15" thickBot="1">
      <c r="A113" s="23" t="s">
        <v>288</v>
      </c>
      <c r="B113" s="28" t="s">
        <v>288</v>
      </c>
      <c r="C113" s="3" t="s">
        <v>288</v>
      </c>
    </row>
    <row r="114" spans="1:3" ht="15" thickBot="1">
      <c r="A114" s="23" t="s">
        <v>290</v>
      </c>
      <c r="B114" s="28" t="s">
        <v>290</v>
      </c>
      <c r="C114" s="3" t="s">
        <v>290</v>
      </c>
    </row>
    <row r="115" spans="1:3" ht="15" thickBot="1">
      <c r="A115" s="23" t="s">
        <v>291</v>
      </c>
      <c r="B115" s="28" t="s">
        <v>291</v>
      </c>
      <c r="C115" s="3" t="s">
        <v>291</v>
      </c>
    </row>
    <row r="116" spans="1:3" ht="15" thickBot="1">
      <c r="A116" s="23" t="s">
        <v>293</v>
      </c>
      <c r="B116" s="28" t="s">
        <v>293</v>
      </c>
      <c r="C116" s="3" t="s">
        <v>293</v>
      </c>
    </row>
    <row r="117" spans="1:3" ht="15" thickBot="1">
      <c r="A117" s="23" t="s">
        <v>2523</v>
      </c>
      <c r="B117" s="28" t="s">
        <v>2523</v>
      </c>
      <c r="C117" s="3" t="s">
        <v>2523</v>
      </c>
    </row>
    <row r="118" spans="1:3" ht="15" thickBot="1">
      <c r="A118" s="23" t="s">
        <v>297</v>
      </c>
      <c r="B118" s="28" t="s">
        <v>297</v>
      </c>
      <c r="C118" s="3" t="s">
        <v>297</v>
      </c>
    </row>
    <row r="119" spans="1:3" ht="15" thickBot="1">
      <c r="A119" s="23" t="s">
        <v>2524</v>
      </c>
      <c r="B119" s="28" t="s">
        <v>2524</v>
      </c>
      <c r="C119" s="24" t="s">
        <v>2796</v>
      </c>
    </row>
    <row r="120" spans="1:3" ht="15" thickBot="1">
      <c r="A120" s="23" t="s">
        <v>300</v>
      </c>
      <c r="B120" s="28" t="s">
        <v>300</v>
      </c>
      <c r="C120" s="3" t="s">
        <v>300</v>
      </c>
    </row>
    <row r="121" spans="1:3" ht="15" thickBot="1">
      <c r="A121" s="23" t="s">
        <v>302</v>
      </c>
      <c r="B121" s="28" t="s">
        <v>302</v>
      </c>
      <c r="C121" s="3" t="s">
        <v>302</v>
      </c>
    </row>
    <row r="122" spans="1:3" ht="15" thickBot="1">
      <c r="A122" s="23" t="s">
        <v>305</v>
      </c>
      <c r="B122" s="28" t="s">
        <v>305</v>
      </c>
      <c r="C122" s="3" t="s">
        <v>305</v>
      </c>
    </row>
    <row r="123" spans="1:3" ht="15" thickBot="1">
      <c r="A123" s="23" t="s">
        <v>307</v>
      </c>
      <c r="B123" s="28" t="s">
        <v>307</v>
      </c>
      <c r="C123" s="3" t="s">
        <v>307</v>
      </c>
    </row>
    <row r="124" spans="1:3" ht="15" thickBot="1">
      <c r="A124" s="23" t="s">
        <v>309</v>
      </c>
      <c r="B124" s="28" t="s">
        <v>309</v>
      </c>
      <c r="C124" s="3" t="s">
        <v>309</v>
      </c>
    </row>
    <row r="125" spans="1:3" ht="15" thickBot="1">
      <c r="A125" s="23" t="s">
        <v>311</v>
      </c>
      <c r="B125" s="28" t="s">
        <v>311</v>
      </c>
      <c r="C125" s="3" t="s">
        <v>311</v>
      </c>
    </row>
    <row r="126" spans="1:3" ht="15" thickBot="1">
      <c r="A126" s="23" t="s">
        <v>313</v>
      </c>
      <c r="B126" s="28" t="s">
        <v>313</v>
      </c>
      <c r="C126" s="3" t="s">
        <v>313</v>
      </c>
    </row>
    <row r="127" spans="1:3" ht="15" thickBot="1">
      <c r="A127" s="23" t="s">
        <v>315</v>
      </c>
      <c r="B127" s="28" t="s">
        <v>315</v>
      </c>
      <c r="C127" s="3" t="s">
        <v>315</v>
      </c>
    </row>
    <row r="128" spans="1:3" ht="15" thickBot="1">
      <c r="A128" s="23" t="s">
        <v>317</v>
      </c>
      <c r="B128" s="28" t="s">
        <v>317</v>
      </c>
      <c r="C128" s="3" t="s">
        <v>317</v>
      </c>
    </row>
    <row r="129" spans="1:3" ht="15" thickBot="1">
      <c r="A129" s="23" t="s">
        <v>319</v>
      </c>
      <c r="B129" s="28" t="s">
        <v>319</v>
      </c>
      <c r="C129" s="3" t="s">
        <v>319</v>
      </c>
    </row>
    <row r="130" spans="1:3" ht="15" thickBot="1">
      <c r="A130" s="23" t="s">
        <v>2525</v>
      </c>
      <c r="B130" s="28" t="s">
        <v>2525</v>
      </c>
      <c r="C130" s="3" t="s">
        <v>2525</v>
      </c>
    </row>
    <row r="131" spans="1:3" ht="15" thickBot="1">
      <c r="A131" s="23" t="s">
        <v>2526</v>
      </c>
      <c r="B131" s="28" t="s">
        <v>2526</v>
      </c>
      <c r="C131" s="3" t="s">
        <v>2526</v>
      </c>
    </row>
    <row r="132" spans="1:3" ht="15" thickBot="1">
      <c r="A132" s="23" t="s">
        <v>325</v>
      </c>
      <c r="B132" s="28" t="s">
        <v>325</v>
      </c>
      <c r="C132" s="3" t="s">
        <v>325</v>
      </c>
    </row>
    <row r="133" spans="1:3" ht="15" thickBot="1">
      <c r="A133" s="23" t="s">
        <v>326</v>
      </c>
      <c r="B133" s="28" t="s">
        <v>326</v>
      </c>
      <c r="C133" s="3" t="s">
        <v>326</v>
      </c>
    </row>
    <row r="134" spans="1:3" ht="15" thickBot="1">
      <c r="A134" s="21" t="s">
        <v>2357</v>
      </c>
      <c r="B134" s="29" t="s">
        <v>2357</v>
      </c>
      <c r="C134" s="3" t="s">
        <v>2797</v>
      </c>
    </row>
    <row r="135" spans="1:3" ht="15" thickBot="1">
      <c r="A135" s="23" t="s">
        <v>330</v>
      </c>
      <c r="B135" s="29" t="s">
        <v>2798</v>
      </c>
      <c r="C135" s="24" t="s">
        <v>2798</v>
      </c>
    </row>
    <row r="136" spans="1:3" ht="15" thickBot="1">
      <c r="A136" s="21" t="s">
        <v>2358</v>
      </c>
      <c r="B136" s="29" t="s">
        <v>2358</v>
      </c>
      <c r="C136" s="24" t="s">
        <v>2358</v>
      </c>
    </row>
    <row r="137" spans="1:3" ht="15" thickBot="1">
      <c r="A137" s="3" t="s">
        <v>333</v>
      </c>
      <c r="B137" s="28" t="s">
        <v>333</v>
      </c>
      <c r="C137" s="3" t="s">
        <v>333</v>
      </c>
    </row>
    <row r="138" spans="1:3" ht="15" thickBot="1">
      <c r="A138" s="3" t="s">
        <v>335</v>
      </c>
      <c r="B138" s="29" t="s">
        <v>2799</v>
      </c>
      <c r="C138" s="3" t="s">
        <v>335</v>
      </c>
    </row>
    <row r="139" spans="1:3">
      <c r="A139" s="3" t="s">
        <v>2527</v>
      </c>
      <c r="B139" s="18" t="s">
        <v>2527</v>
      </c>
      <c r="C139" s="3" t="s">
        <v>2527</v>
      </c>
    </row>
    <row r="140" spans="1:3">
      <c r="A140" s="24" t="s">
        <v>2359</v>
      </c>
      <c r="B140" s="18" t="s">
        <v>2800</v>
      </c>
      <c r="C140" s="3" t="s">
        <v>2800</v>
      </c>
    </row>
    <row r="141" spans="1:3">
      <c r="A141" s="3" t="s">
        <v>2528</v>
      </c>
      <c r="B141" s="18" t="s">
        <v>2528</v>
      </c>
      <c r="C141" s="3" t="s">
        <v>2528</v>
      </c>
    </row>
    <row r="142" spans="1:3">
      <c r="A142" s="3" t="s">
        <v>2529</v>
      </c>
      <c r="B142" s="18" t="s">
        <v>2529</v>
      </c>
      <c r="C142" s="24" t="s">
        <v>2801</v>
      </c>
    </row>
    <row r="143" spans="1:3">
      <c r="A143" s="3" t="s">
        <v>346</v>
      </c>
      <c r="B143" s="18" t="s">
        <v>346</v>
      </c>
      <c r="C143" s="3" t="s">
        <v>346</v>
      </c>
    </row>
    <row r="144" spans="1:3">
      <c r="A144" s="3" t="s">
        <v>2530</v>
      </c>
      <c r="B144" s="18" t="s">
        <v>2530</v>
      </c>
      <c r="C144" s="3" t="s">
        <v>2530</v>
      </c>
    </row>
    <row r="145" spans="1:3">
      <c r="A145" s="3" t="s">
        <v>2531</v>
      </c>
      <c r="B145" s="18" t="s">
        <v>2531</v>
      </c>
      <c r="C145" s="24" t="s">
        <v>2802</v>
      </c>
    </row>
    <row r="146" spans="1:3">
      <c r="A146" s="3" t="s">
        <v>2532</v>
      </c>
      <c r="B146" s="18" t="s">
        <v>2532</v>
      </c>
      <c r="C146" s="3" t="s">
        <v>2532</v>
      </c>
    </row>
    <row r="147" spans="1:3">
      <c r="A147" s="3" t="s">
        <v>354</v>
      </c>
      <c r="B147" s="30" t="s">
        <v>2803</v>
      </c>
      <c r="C147" s="24" t="s">
        <v>2803</v>
      </c>
    </row>
    <row r="148" spans="1:3">
      <c r="A148" s="24" t="s">
        <v>2360</v>
      </c>
      <c r="B148" s="30" t="s">
        <v>2360</v>
      </c>
      <c r="C148" s="3" t="s">
        <v>356</v>
      </c>
    </row>
    <row r="149" spans="1:3">
      <c r="A149" s="3" t="s">
        <v>358</v>
      </c>
      <c r="B149" s="18" t="s">
        <v>358</v>
      </c>
      <c r="C149" s="3" t="s">
        <v>358</v>
      </c>
    </row>
    <row r="150" spans="1:3">
      <c r="A150" s="3" t="s">
        <v>2533</v>
      </c>
      <c r="B150" s="18" t="s">
        <v>2533</v>
      </c>
      <c r="C150" s="3" t="s">
        <v>2533</v>
      </c>
    </row>
    <row r="151" spans="1:3">
      <c r="A151" s="24" t="s">
        <v>2361</v>
      </c>
      <c r="B151" s="18" t="s">
        <v>361</v>
      </c>
      <c r="C151" s="24" t="s">
        <v>2361</v>
      </c>
    </row>
    <row r="152" spans="1:3">
      <c r="A152" s="3" t="s">
        <v>2534</v>
      </c>
      <c r="B152" s="18" t="s">
        <v>2534</v>
      </c>
      <c r="C152" s="3" t="s">
        <v>2534</v>
      </c>
    </row>
    <row r="153" spans="1:3">
      <c r="A153" s="3" t="s">
        <v>365</v>
      </c>
      <c r="B153" s="18" t="s">
        <v>365</v>
      </c>
      <c r="C153" s="3" t="s">
        <v>365</v>
      </c>
    </row>
    <row r="154" spans="1:3">
      <c r="A154" s="3" t="s">
        <v>366</v>
      </c>
      <c r="B154" s="18" t="s">
        <v>366</v>
      </c>
      <c r="C154" s="3" t="s">
        <v>366</v>
      </c>
    </row>
    <row r="155" spans="1:3">
      <c r="A155" s="3" t="s">
        <v>368</v>
      </c>
      <c r="B155" s="18" t="s">
        <v>368</v>
      </c>
      <c r="C155" s="3" t="s">
        <v>368</v>
      </c>
    </row>
    <row r="156" spans="1:3">
      <c r="A156" s="3" t="s">
        <v>370</v>
      </c>
      <c r="B156" s="18" t="s">
        <v>370</v>
      </c>
      <c r="C156" s="24" t="s">
        <v>2804</v>
      </c>
    </row>
    <row r="157" spans="1:3">
      <c r="A157" s="3" t="s">
        <v>2535</v>
      </c>
      <c r="B157" s="18" t="s">
        <v>2535</v>
      </c>
      <c r="C157" s="3" t="s">
        <v>2535</v>
      </c>
    </row>
    <row r="158" spans="1:3">
      <c r="A158" s="3" t="s">
        <v>374</v>
      </c>
      <c r="B158" s="18" t="s">
        <v>374</v>
      </c>
      <c r="C158" s="3" t="s">
        <v>374</v>
      </c>
    </row>
    <row r="159" spans="1:3">
      <c r="A159" s="3" t="s">
        <v>2536</v>
      </c>
      <c r="B159" s="18" t="s">
        <v>2536</v>
      </c>
      <c r="C159" s="3" t="s">
        <v>2536</v>
      </c>
    </row>
    <row r="160" spans="1:3">
      <c r="A160" s="3" t="s">
        <v>378</v>
      </c>
      <c r="B160" s="18" t="s">
        <v>378</v>
      </c>
      <c r="C160" s="3" t="s">
        <v>378</v>
      </c>
    </row>
    <row r="161" spans="1:3">
      <c r="A161" s="3" t="s">
        <v>379</v>
      </c>
      <c r="B161" s="18" t="s">
        <v>379</v>
      </c>
      <c r="C161" s="3" t="s">
        <v>379</v>
      </c>
    </row>
    <row r="162" spans="1:3">
      <c r="A162" s="3" t="s">
        <v>2537</v>
      </c>
      <c r="B162" s="18" t="s">
        <v>2537</v>
      </c>
      <c r="C162" s="3" t="s">
        <v>2537</v>
      </c>
    </row>
    <row r="163" spans="1:3">
      <c r="A163" s="3" t="s">
        <v>383</v>
      </c>
      <c r="B163" s="18" t="s">
        <v>383</v>
      </c>
      <c r="C163" s="3" t="s">
        <v>383</v>
      </c>
    </row>
    <row r="164" spans="1:3">
      <c r="A164" s="3" t="s">
        <v>385</v>
      </c>
      <c r="B164" s="18" t="s">
        <v>385</v>
      </c>
      <c r="C164" s="3" t="s">
        <v>385</v>
      </c>
    </row>
    <row r="165" spans="1:3">
      <c r="A165" s="3" t="s">
        <v>387</v>
      </c>
      <c r="B165" s="18" t="s">
        <v>387</v>
      </c>
      <c r="C165" s="3" t="s">
        <v>387</v>
      </c>
    </row>
    <row r="166" spans="1:3">
      <c r="A166" s="3" t="s">
        <v>2538</v>
      </c>
      <c r="B166" s="18" t="s">
        <v>2538</v>
      </c>
      <c r="C166" s="3" t="s">
        <v>2538</v>
      </c>
    </row>
    <row r="167" spans="1:3">
      <c r="A167" s="3" t="s">
        <v>390</v>
      </c>
      <c r="B167" s="30" t="s">
        <v>2805</v>
      </c>
      <c r="C167" s="24" t="s">
        <v>2805</v>
      </c>
    </row>
    <row r="168" spans="1:3">
      <c r="A168" s="24" t="s">
        <v>2362</v>
      </c>
      <c r="B168" s="30" t="s">
        <v>2362</v>
      </c>
      <c r="C168" s="3" t="s">
        <v>392</v>
      </c>
    </row>
    <row r="169" spans="1:3">
      <c r="A169" s="24" t="s">
        <v>2363</v>
      </c>
      <c r="B169" s="30" t="s">
        <v>2363</v>
      </c>
      <c r="C169" s="24" t="s">
        <v>2363</v>
      </c>
    </row>
    <row r="170" spans="1:3">
      <c r="A170" s="3" t="s">
        <v>396</v>
      </c>
      <c r="B170" s="18" t="s">
        <v>396</v>
      </c>
      <c r="C170" s="3" t="s">
        <v>396</v>
      </c>
    </row>
    <row r="171" spans="1:3">
      <c r="A171" s="24" t="s">
        <v>2364</v>
      </c>
      <c r="B171" s="18" t="s">
        <v>398</v>
      </c>
      <c r="C171" s="3" t="s">
        <v>398</v>
      </c>
    </row>
    <row r="172" spans="1:3">
      <c r="A172" s="3" t="s">
        <v>400</v>
      </c>
      <c r="B172" s="18" t="s">
        <v>400</v>
      </c>
      <c r="C172" s="3" t="s">
        <v>400</v>
      </c>
    </row>
    <row r="173" spans="1:3">
      <c r="A173" s="3" t="s">
        <v>2539</v>
      </c>
      <c r="B173" s="18" t="s">
        <v>2539</v>
      </c>
      <c r="C173" s="3" t="s">
        <v>2539</v>
      </c>
    </row>
    <row r="174" spans="1:3">
      <c r="A174" s="3" t="s">
        <v>404</v>
      </c>
      <c r="B174" s="18" t="s">
        <v>404</v>
      </c>
      <c r="C174" s="3" t="s">
        <v>404</v>
      </c>
    </row>
    <row r="175" spans="1:3">
      <c r="A175" s="3" t="s">
        <v>406</v>
      </c>
      <c r="B175" s="18" t="s">
        <v>406</v>
      </c>
      <c r="C175" s="3" t="s">
        <v>406</v>
      </c>
    </row>
    <row r="176" spans="1:3">
      <c r="A176" s="3" t="s">
        <v>2540</v>
      </c>
      <c r="B176" s="18" t="s">
        <v>2540</v>
      </c>
      <c r="C176" s="3" t="s">
        <v>2540</v>
      </c>
    </row>
    <row r="177" spans="1:3">
      <c r="A177" s="3" t="s">
        <v>2541</v>
      </c>
      <c r="B177" s="18" t="s">
        <v>2541</v>
      </c>
      <c r="C177" s="3" t="s">
        <v>2541</v>
      </c>
    </row>
    <row r="178" spans="1:3">
      <c r="A178" s="3" t="s">
        <v>410</v>
      </c>
      <c r="B178" s="18" t="s">
        <v>410</v>
      </c>
      <c r="C178" s="3" t="s">
        <v>410</v>
      </c>
    </row>
    <row r="179" spans="1:3">
      <c r="A179" s="3" t="s">
        <v>2542</v>
      </c>
      <c r="B179" s="18" t="s">
        <v>2542</v>
      </c>
      <c r="C179" s="3" t="s">
        <v>2542</v>
      </c>
    </row>
    <row r="180" spans="1:3">
      <c r="A180" s="3" t="s">
        <v>414</v>
      </c>
      <c r="B180" s="18" t="s">
        <v>414</v>
      </c>
      <c r="C180" s="3" t="s">
        <v>414</v>
      </c>
    </row>
    <row r="181" spans="1:3">
      <c r="A181" s="3" t="s">
        <v>2543</v>
      </c>
      <c r="B181" s="30" t="s">
        <v>2806</v>
      </c>
      <c r="C181" s="3" t="s">
        <v>2543</v>
      </c>
    </row>
    <row r="182" spans="1:3">
      <c r="A182" s="3" t="s">
        <v>418</v>
      </c>
      <c r="B182" s="18" t="s">
        <v>418</v>
      </c>
      <c r="C182" s="3" t="s">
        <v>418</v>
      </c>
    </row>
    <row r="183" spans="1:3">
      <c r="A183" s="3" t="s">
        <v>2544</v>
      </c>
      <c r="B183" s="18" t="s">
        <v>2544</v>
      </c>
      <c r="C183" s="3" t="s">
        <v>2544</v>
      </c>
    </row>
    <row r="184" spans="1:3">
      <c r="A184" s="3" t="s">
        <v>2545</v>
      </c>
      <c r="B184" s="30" t="s">
        <v>2807</v>
      </c>
      <c r="C184" s="3" t="s">
        <v>2545</v>
      </c>
    </row>
    <row r="185" spans="1:3">
      <c r="A185" s="3" t="s">
        <v>423</v>
      </c>
      <c r="B185" s="18" t="s">
        <v>423</v>
      </c>
      <c r="C185" s="3" t="s">
        <v>423</v>
      </c>
    </row>
    <row r="186" spans="1:3">
      <c r="A186" s="3" t="s">
        <v>425</v>
      </c>
      <c r="B186" s="18" t="s">
        <v>425</v>
      </c>
      <c r="C186" s="3" t="s">
        <v>425</v>
      </c>
    </row>
    <row r="187" spans="1:3">
      <c r="A187" s="3" t="s">
        <v>427</v>
      </c>
      <c r="B187" s="18" t="s">
        <v>427</v>
      </c>
      <c r="C187" s="3" t="s">
        <v>427</v>
      </c>
    </row>
    <row r="188" spans="1:3">
      <c r="A188" s="3" t="s">
        <v>428</v>
      </c>
      <c r="B188" s="18" t="s">
        <v>428</v>
      </c>
      <c r="C188" s="3" t="s">
        <v>428</v>
      </c>
    </row>
    <row r="189" spans="1:3">
      <c r="A189" s="3" t="s">
        <v>2546</v>
      </c>
      <c r="B189" s="18" t="s">
        <v>2546</v>
      </c>
      <c r="C189" s="3" t="s">
        <v>2546</v>
      </c>
    </row>
    <row r="190" spans="1:3">
      <c r="A190" s="3" t="s">
        <v>2547</v>
      </c>
      <c r="B190" s="18" t="s">
        <v>2547</v>
      </c>
      <c r="C190" s="3" t="s">
        <v>2547</v>
      </c>
    </row>
    <row r="191" spans="1:3">
      <c r="A191" s="3" t="s">
        <v>2548</v>
      </c>
      <c r="B191" s="18" t="s">
        <v>2548</v>
      </c>
      <c r="C191" s="3" t="s">
        <v>2548</v>
      </c>
    </row>
    <row r="192" spans="1:3">
      <c r="A192" s="3" t="s">
        <v>2549</v>
      </c>
      <c r="B192" s="18" t="s">
        <v>2549</v>
      </c>
      <c r="C192" s="3" t="s">
        <v>2549</v>
      </c>
    </row>
    <row r="193" spans="1:3">
      <c r="A193" s="3" t="s">
        <v>2550</v>
      </c>
      <c r="B193" s="18" t="s">
        <v>2550</v>
      </c>
      <c r="C193" s="3" t="s">
        <v>2550</v>
      </c>
    </row>
    <row r="194" spans="1:3">
      <c r="A194" s="3" t="s">
        <v>2551</v>
      </c>
      <c r="B194" s="18" t="s">
        <v>2551</v>
      </c>
      <c r="C194" s="3" t="s">
        <v>2551</v>
      </c>
    </row>
    <row r="195" spans="1:3">
      <c r="A195" s="3" t="s">
        <v>2552</v>
      </c>
      <c r="B195" s="18" t="s">
        <v>2552</v>
      </c>
      <c r="C195" s="24" t="s">
        <v>2808</v>
      </c>
    </row>
    <row r="196" spans="1:3">
      <c r="A196" s="3" t="s">
        <v>2553</v>
      </c>
      <c r="B196" s="18" t="s">
        <v>2553</v>
      </c>
      <c r="C196" s="3" t="s">
        <v>2553</v>
      </c>
    </row>
    <row r="197" spans="1:3">
      <c r="A197" s="3" t="s">
        <v>2554</v>
      </c>
      <c r="B197" s="18" t="s">
        <v>2554</v>
      </c>
      <c r="C197" s="3" t="s">
        <v>2554</v>
      </c>
    </row>
    <row r="198" spans="1:3">
      <c r="A198" s="24" t="s">
        <v>2365</v>
      </c>
      <c r="B198" s="18" t="s">
        <v>2809</v>
      </c>
      <c r="C198" s="24" t="s">
        <v>2365</v>
      </c>
    </row>
    <row r="199" spans="1:3">
      <c r="A199" s="3" t="s">
        <v>447</v>
      </c>
      <c r="B199" s="18" t="s">
        <v>447</v>
      </c>
      <c r="C199" s="3" t="s">
        <v>447</v>
      </c>
    </row>
    <row r="200" spans="1:3">
      <c r="A200" s="3" t="s">
        <v>448</v>
      </c>
      <c r="B200" s="18" t="s">
        <v>448</v>
      </c>
      <c r="C200" s="3" t="s">
        <v>448</v>
      </c>
    </row>
    <row r="201" spans="1:3">
      <c r="A201" s="24" t="s">
        <v>2366</v>
      </c>
      <c r="B201" s="30" t="s">
        <v>2366</v>
      </c>
      <c r="C201" s="24" t="s">
        <v>2366</v>
      </c>
    </row>
    <row r="202" spans="1:3">
      <c r="A202" s="3" t="s">
        <v>451</v>
      </c>
      <c r="B202" s="18" t="s">
        <v>451</v>
      </c>
      <c r="C202" s="3" t="s">
        <v>451</v>
      </c>
    </row>
    <row r="203" spans="1:3">
      <c r="A203" s="3" t="s">
        <v>453</v>
      </c>
      <c r="B203" s="18" t="s">
        <v>453</v>
      </c>
      <c r="C203" s="3" t="s">
        <v>453</v>
      </c>
    </row>
    <row r="204" spans="1:3">
      <c r="A204" s="3" t="s">
        <v>454</v>
      </c>
      <c r="B204" s="30" t="s">
        <v>2810</v>
      </c>
      <c r="C204" s="3" t="s">
        <v>454</v>
      </c>
    </row>
    <row r="205" spans="1:3">
      <c r="A205" s="24" t="s">
        <v>2367</v>
      </c>
      <c r="B205" s="18" t="s">
        <v>456</v>
      </c>
      <c r="C205" s="3" t="s">
        <v>456</v>
      </c>
    </row>
    <row r="206" spans="1:3">
      <c r="A206" s="3" t="s">
        <v>2555</v>
      </c>
      <c r="B206" s="18" t="s">
        <v>2555</v>
      </c>
      <c r="C206" s="3" t="s">
        <v>2555</v>
      </c>
    </row>
    <row r="207" spans="1:3">
      <c r="A207" s="24" t="s">
        <v>2368</v>
      </c>
      <c r="B207" s="30" t="s">
        <v>2368</v>
      </c>
      <c r="C207" s="24" t="s">
        <v>2368</v>
      </c>
    </row>
    <row r="208" spans="1:3">
      <c r="A208" s="3" t="s">
        <v>462</v>
      </c>
      <c r="B208" s="18" t="s">
        <v>462</v>
      </c>
      <c r="C208" s="3" t="s">
        <v>462</v>
      </c>
    </row>
    <row r="209" spans="1:3">
      <c r="A209" s="3" t="s">
        <v>2556</v>
      </c>
      <c r="B209" s="30" t="s">
        <v>2811</v>
      </c>
      <c r="C209" s="24" t="s">
        <v>2811</v>
      </c>
    </row>
    <row r="210" spans="1:3">
      <c r="A210" s="3" t="s">
        <v>466</v>
      </c>
      <c r="B210" s="18" t="s">
        <v>466</v>
      </c>
      <c r="C210" s="24" t="s">
        <v>2812</v>
      </c>
    </row>
    <row r="211" spans="1:3">
      <c r="A211" s="3" t="s">
        <v>2557</v>
      </c>
      <c r="B211" s="18" t="s">
        <v>2557</v>
      </c>
      <c r="C211" s="3" t="s">
        <v>2557</v>
      </c>
    </row>
    <row r="212" spans="1:3">
      <c r="A212" s="3" t="s">
        <v>470</v>
      </c>
      <c r="B212" s="18" t="s">
        <v>470</v>
      </c>
      <c r="C212" s="3" t="s">
        <v>470</v>
      </c>
    </row>
    <row r="213" spans="1:3">
      <c r="A213" s="24" t="s">
        <v>2369</v>
      </c>
      <c r="B213" s="18" t="s">
        <v>472</v>
      </c>
      <c r="C213" s="24" t="s">
        <v>2369</v>
      </c>
    </row>
    <row r="214" spans="1:3">
      <c r="A214" s="3" t="s">
        <v>473</v>
      </c>
      <c r="B214" s="18" t="s">
        <v>473</v>
      </c>
      <c r="C214" s="3" t="s">
        <v>473</v>
      </c>
    </row>
    <row r="215" spans="1:3">
      <c r="A215" s="3" t="s">
        <v>475</v>
      </c>
      <c r="B215" s="18" t="s">
        <v>475</v>
      </c>
      <c r="C215" s="3" t="s">
        <v>475</v>
      </c>
    </row>
    <row r="216" spans="1:3">
      <c r="A216" s="3" t="s">
        <v>477</v>
      </c>
      <c r="B216" s="18" t="s">
        <v>477</v>
      </c>
      <c r="C216" s="24" t="s">
        <v>2813</v>
      </c>
    </row>
    <row r="217" spans="1:3">
      <c r="A217" s="3" t="s">
        <v>479</v>
      </c>
      <c r="B217" s="18" t="s">
        <v>479</v>
      </c>
      <c r="C217" s="3" t="s">
        <v>479</v>
      </c>
    </row>
    <row r="218" spans="1:3">
      <c r="A218" s="3" t="s">
        <v>481</v>
      </c>
      <c r="B218" s="18" t="s">
        <v>481</v>
      </c>
      <c r="C218" s="3" t="s">
        <v>481</v>
      </c>
    </row>
    <row r="219" spans="1:3">
      <c r="A219" s="3" t="s">
        <v>2558</v>
      </c>
      <c r="B219" s="30" t="s">
        <v>2814</v>
      </c>
      <c r="C219" s="3" t="s">
        <v>2558</v>
      </c>
    </row>
    <row r="220" spans="1:3">
      <c r="A220" s="3" t="s">
        <v>2559</v>
      </c>
      <c r="B220" s="18" t="s">
        <v>2559</v>
      </c>
      <c r="C220" s="3" t="s">
        <v>2559</v>
      </c>
    </row>
    <row r="221" spans="1:3">
      <c r="A221" s="3" t="s">
        <v>2560</v>
      </c>
      <c r="B221" s="18" t="s">
        <v>2560</v>
      </c>
      <c r="C221" s="24" t="s">
        <v>2815</v>
      </c>
    </row>
    <row r="222" spans="1:3">
      <c r="A222" s="3" t="s">
        <v>2561</v>
      </c>
      <c r="B222" s="30" t="s">
        <v>2816</v>
      </c>
      <c r="C222" s="3" t="s">
        <v>2561</v>
      </c>
    </row>
    <row r="223" spans="1:3">
      <c r="A223" s="3" t="s">
        <v>2562</v>
      </c>
      <c r="B223" s="18" t="s">
        <v>2562</v>
      </c>
      <c r="C223" s="3" t="s">
        <v>2562</v>
      </c>
    </row>
    <row r="224" spans="1:3">
      <c r="A224" s="3" t="s">
        <v>2563</v>
      </c>
      <c r="B224" s="18" t="s">
        <v>2563</v>
      </c>
      <c r="C224" s="3" t="s">
        <v>2563</v>
      </c>
    </row>
    <row r="225" spans="1:3">
      <c r="A225" s="3" t="s">
        <v>493</v>
      </c>
      <c r="B225" s="18" t="s">
        <v>493</v>
      </c>
      <c r="C225" s="3" t="s">
        <v>493</v>
      </c>
    </row>
    <row r="226" spans="1:3">
      <c r="A226" s="3" t="s">
        <v>2564</v>
      </c>
      <c r="B226" s="18" t="s">
        <v>2564</v>
      </c>
      <c r="C226" s="3" t="s">
        <v>2564</v>
      </c>
    </row>
    <row r="227" spans="1:3">
      <c r="A227" s="3" t="s">
        <v>497</v>
      </c>
      <c r="B227" s="30" t="s">
        <v>2817</v>
      </c>
      <c r="C227" s="24" t="s">
        <v>2817</v>
      </c>
    </row>
    <row r="228" spans="1:3">
      <c r="A228" s="3" t="s">
        <v>499</v>
      </c>
      <c r="B228" s="18" t="s">
        <v>499</v>
      </c>
      <c r="C228" s="3" t="s">
        <v>499</v>
      </c>
    </row>
    <row r="229" spans="1:3">
      <c r="A229" s="3" t="s">
        <v>2565</v>
      </c>
      <c r="B229" s="18" t="s">
        <v>2565</v>
      </c>
      <c r="C229" s="3" t="s">
        <v>2565</v>
      </c>
    </row>
    <row r="230" spans="1:3">
      <c r="A230" s="3" t="s">
        <v>502</v>
      </c>
      <c r="B230" s="18" t="s">
        <v>502</v>
      </c>
      <c r="C230" s="3" t="s">
        <v>502</v>
      </c>
    </row>
    <row r="231" spans="1:3">
      <c r="A231" s="3" t="s">
        <v>2566</v>
      </c>
      <c r="B231" s="18" t="s">
        <v>2566</v>
      </c>
      <c r="C231" s="3" t="s">
        <v>2566</v>
      </c>
    </row>
    <row r="232" spans="1:3">
      <c r="A232" s="3" t="s">
        <v>506</v>
      </c>
      <c r="B232" s="18" t="s">
        <v>506</v>
      </c>
      <c r="C232" s="3" t="s">
        <v>506</v>
      </c>
    </row>
    <row r="233" spans="1:3">
      <c r="A233" s="3" t="s">
        <v>508</v>
      </c>
      <c r="B233" s="18" t="s">
        <v>508</v>
      </c>
      <c r="C233" s="3" t="s">
        <v>508</v>
      </c>
    </row>
    <row r="234" spans="1:3">
      <c r="A234" s="3" t="s">
        <v>510</v>
      </c>
      <c r="B234" s="30" t="s">
        <v>2818</v>
      </c>
      <c r="C234" s="3" t="s">
        <v>510</v>
      </c>
    </row>
    <row r="235" spans="1:3">
      <c r="A235" s="3" t="s">
        <v>512</v>
      </c>
      <c r="B235" s="18" t="s">
        <v>512</v>
      </c>
      <c r="C235" s="3" t="s">
        <v>512</v>
      </c>
    </row>
    <row r="236" spans="1:3">
      <c r="A236" s="3" t="s">
        <v>514</v>
      </c>
      <c r="B236" s="18" t="s">
        <v>514</v>
      </c>
      <c r="C236" s="3" t="s">
        <v>514</v>
      </c>
    </row>
    <row r="237" spans="1:3">
      <c r="A237" s="3" t="s">
        <v>2567</v>
      </c>
      <c r="B237" s="18" t="s">
        <v>2567</v>
      </c>
      <c r="C237" s="3" t="s">
        <v>2567</v>
      </c>
    </row>
    <row r="238" spans="1:3">
      <c r="A238" s="3" t="s">
        <v>518</v>
      </c>
      <c r="B238" s="18" t="s">
        <v>518</v>
      </c>
      <c r="C238" s="3" t="s">
        <v>518</v>
      </c>
    </row>
    <row r="239" spans="1:3">
      <c r="A239" s="3" t="s">
        <v>519</v>
      </c>
      <c r="B239" s="18" t="s">
        <v>519</v>
      </c>
      <c r="C239" s="3" t="s">
        <v>519</v>
      </c>
    </row>
    <row r="240" spans="1:3">
      <c r="A240" s="3" t="s">
        <v>521</v>
      </c>
      <c r="B240" s="18" t="s">
        <v>521</v>
      </c>
      <c r="C240" s="24" t="s">
        <v>2819</v>
      </c>
    </row>
    <row r="241" spans="1:3">
      <c r="A241" s="3" t="s">
        <v>524</v>
      </c>
      <c r="B241" s="18" t="s">
        <v>524</v>
      </c>
      <c r="C241" s="3" t="s">
        <v>524</v>
      </c>
    </row>
    <row r="242" spans="1:3">
      <c r="A242" s="3" t="s">
        <v>526</v>
      </c>
      <c r="B242" s="18" t="s">
        <v>526</v>
      </c>
      <c r="C242" s="3" t="s">
        <v>526</v>
      </c>
    </row>
    <row r="243" spans="1:3">
      <c r="A243" s="24" t="s">
        <v>2370</v>
      </c>
      <c r="B243" s="30" t="s">
        <v>2370</v>
      </c>
      <c r="C243" s="24" t="s">
        <v>2370</v>
      </c>
    </row>
    <row r="244" spans="1:3">
      <c r="A244" s="3" t="s">
        <v>2568</v>
      </c>
      <c r="B244" s="18" t="s">
        <v>2568</v>
      </c>
      <c r="C244" s="3" t="s">
        <v>2568</v>
      </c>
    </row>
    <row r="245" spans="1:3">
      <c r="A245" s="3" t="s">
        <v>2569</v>
      </c>
      <c r="B245" s="30" t="s">
        <v>2820</v>
      </c>
      <c r="C245" s="24" t="s">
        <v>2820</v>
      </c>
    </row>
    <row r="246" spans="1:3">
      <c r="A246" s="3" t="s">
        <v>533</v>
      </c>
      <c r="B246" s="18" t="s">
        <v>533</v>
      </c>
      <c r="C246" s="3" t="s">
        <v>533</v>
      </c>
    </row>
    <row r="247" spans="1:3">
      <c r="A247" s="3" t="s">
        <v>535</v>
      </c>
      <c r="B247" s="18" t="s">
        <v>535</v>
      </c>
      <c r="C247" s="3" t="s">
        <v>535</v>
      </c>
    </row>
    <row r="248" spans="1:3">
      <c r="A248" s="24" t="s">
        <v>2371</v>
      </c>
      <c r="B248" s="30" t="s">
        <v>2371</v>
      </c>
      <c r="C248" s="24" t="s">
        <v>2371</v>
      </c>
    </row>
    <row r="249" spans="1:3">
      <c r="A249" s="3" t="s">
        <v>2570</v>
      </c>
      <c r="B249" s="18" t="s">
        <v>2570</v>
      </c>
      <c r="C249" s="24" t="s">
        <v>2821</v>
      </c>
    </row>
    <row r="250" spans="1:3">
      <c r="A250" s="3" t="s">
        <v>539</v>
      </c>
      <c r="B250" s="18" t="s">
        <v>539</v>
      </c>
      <c r="C250" s="3" t="s">
        <v>539</v>
      </c>
    </row>
    <row r="251" spans="1:3">
      <c r="A251" s="3" t="s">
        <v>540</v>
      </c>
      <c r="B251" s="18" t="s">
        <v>540</v>
      </c>
      <c r="C251" s="3" t="s">
        <v>540</v>
      </c>
    </row>
    <row r="252" spans="1:3">
      <c r="A252" s="24" t="s">
        <v>2372</v>
      </c>
      <c r="B252" s="18" t="s">
        <v>2822</v>
      </c>
      <c r="C252" s="24" t="s">
        <v>2372</v>
      </c>
    </row>
    <row r="253" spans="1:3">
      <c r="A253" s="3" t="s">
        <v>543</v>
      </c>
      <c r="B253" s="18" t="s">
        <v>543</v>
      </c>
      <c r="C253" s="3" t="s">
        <v>543</v>
      </c>
    </row>
    <row r="254" spans="1:3">
      <c r="A254" s="3" t="s">
        <v>545</v>
      </c>
      <c r="B254" s="18" t="s">
        <v>545</v>
      </c>
      <c r="C254" s="3" t="s">
        <v>545</v>
      </c>
    </row>
    <row r="255" spans="1:3">
      <c r="A255" s="3" t="s">
        <v>546</v>
      </c>
      <c r="B255" s="18" t="s">
        <v>546</v>
      </c>
      <c r="C255" s="3" t="s">
        <v>546</v>
      </c>
    </row>
    <row r="256" spans="1:3">
      <c r="A256" s="24" t="s">
        <v>2373</v>
      </c>
      <c r="B256" s="30" t="s">
        <v>2373</v>
      </c>
      <c r="C256" s="24" t="s">
        <v>2373</v>
      </c>
    </row>
    <row r="257" spans="1:3">
      <c r="A257" s="3" t="s">
        <v>2571</v>
      </c>
      <c r="B257" s="18" t="s">
        <v>2571</v>
      </c>
      <c r="C257" s="3" t="s">
        <v>2571</v>
      </c>
    </row>
    <row r="258" spans="1:3">
      <c r="A258" s="3" t="s">
        <v>2572</v>
      </c>
      <c r="B258" s="18" t="s">
        <v>2572</v>
      </c>
      <c r="C258" s="3" t="s">
        <v>2572</v>
      </c>
    </row>
    <row r="259" spans="1:3">
      <c r="A259" s="3" t="s">
        <v>552</v>
      </c>
      <c r="B259" s="18" t="s">
        <v>552</v>
      </c>
      <c r="C259" s="3" t="s">
        <v>552</v>
      </c>
    </row>
    <row r="260" spans="1:3">
      <c r="A260" s="3" t="s">
        <v>2573</v>
      </c>
      <c r="B260" s="30" t="s">
        <v>2823</v>
      </c>
      <c r="C260" s="24" t="s">
        <v>2823</v>
      </c>
    </row>
    <row r="261" spans="1:3">
      <c r="A261" s="3" t="s">
        <v>2574</v>
      </c>
      <c r="B261" s="18" t="s">
        <v>2574</v>
      </c>
      <c r="C261" s="3" t="s">
        <v>2574</v>
      </c>
    </row>
    <row r="262" spans="1:3">
      <c r="A262" s="3" t="s">
        <v>558</v>
      </c>
      <c r="B262" s="18" t="s">
        <v>558</v>
      </c>
      <c r="C262" s="3" t="s">
        <v>558</v>
      </c>
    </row>
    <row r="263" spans="1:3">
      <c r="A263" s="24" t="s">
        <v>2374</v>
      </c>
      <c r="B263" s="18" t="s">
        <v>2824</v>
      </c>
      <c r="C263" s="3" t="s">
        <v>2824</v>
      </c>
    </row>
    <row r="264" spans="1:3">
      <c r="A264" s="3" t="s">
        <v>561</v>
      </c>
      <c r="B264" s="18" t="s">
        <v>561</v>
      </c>
      <c r="C264" s="3" t="s">
        <v>561</v>
      </c>
    </row>
    <row r="265" spans="1:3">
      <c r="A265" s="24" t="s">
        <v>2375</v>
      </c>
      <c r="B265" s="30" t="s">
        <v>2375</v>
      </c>
      <c r="C265" s="3" t="s">
        <v>2825</v>
      </c>
    </row>
    <row r="266" spans="1:3">
      <c r="A266" s="3" t="s">
        <v>2575</v>
      </c>
      <c r="B266" s="18" t="s">
        <v>2575</v>
      </c>
      <c r="C266" s="3" t="s">
        <v>2575</v>
      </c>
    </row>
    <row r="267" spans="1:3">
      <c r="A267" s="3" t="s">
        <v>567</v>
      </c>
      <c r="B267" s="30" t="s">
        <v>2826</v>
      </c>
      <c r="C267" s="24" t="s">
        <v>2826</v>
      </c>
    </row>
    <row r="268" spans="1:3">
      <c r="A268" s="3" t="s">
        <v>569</v>
      </c>
      <c r="B268" s="18" t="s">
        <v>569</v>
      </c>
      <c r="C268" s="3" t="s">
        <v>569</v>
      </c>
    </row>
    <row r="269" spans="1:3">
      <c r="A269" s="3" t="s">
        <v>571</v>
      </c>
      <c r="B269" s="18" t="s">
        <v>571</v>
      </c>
      <c r="C269" s="3" t="s">
        <v>571</v>
      </c>
    </row>
    <row r="270" spans="1:3">
      <c r="A270" s="24" t="s">
        <v>2376</v>
      </c>
      <c r="B270" s="18" t="s">
        <v>573</v>
      </c>
      <c r="C270" s="3" t="s">
        <v>573</v>
      </c>
    </row>
    <row r="271" spans="1:3">
      <c r="A271" s="3" t="s">
        <v>2576</v>
      </c>
      <c r="B271" s="18" t="s">
        <v>2576</v>
      </c>
      <c r="C271" s="3" t="s">
        <v>2576</v>
      </c>
    </row>
    <row r="272" spans="1:3">
      <c r="A272" s="24" t="s">
        <v>2377</v>
      </c>
      <c r="B272" s="18" t="s">
        <v>576</v>
      </c>
      <c r="C272" s="24" t="s">
        <v>2377</v>
      </c>
    </row>
    <row r="273" spans="1:3">
      <c r="A273" s="3" t="s">
        <v>578</v>
      </c>
      <c r="B273" s="18" t="s">
        <v>578</v>
      </c>
      <c r="C273" s="3" t="s">
        <v>578</v>
      </c>
    </row>
    <row r="274" spans="1:3">
      <c r="A274" s="3" t="s">
        <v>579</v>
      </c>
      <c r="B274" s="18" t="s">
        <v>579</v>
      </c>
      <c r="C274" s="24" t="s">
        <v>2827</v>
      </c>
    </row>
    <row r="275" spans="1:3">
      <c r="A275" s="3" t="s">
        <v>2577</v>
      </c>
      <c r="B275" s="18" t="s">
        <v>2577</v>
      </c>
      <c r="C275" s="3" t="s">
        <v>2577</v>
      </c>
    </row>
    <row r="276" spans="1:3">
      <c r="A276" s="3" t="s">
        <v>581</v>
      </c>
      <c r="B276" s="18" t="s">
        <v>581</v>
      </c>
      <c r="C276" s="3" t="s">
        <v>581</v>
      </c>
    </row>
    <row r="277" spans="1:3">
      <c r="A277" s="3" t="s">
        <v>583</v>
      </c>
      <c r="B277" s="18" t="s">
        <v>583</v>
      </c>
      <c r="C277" s="3" t="s">
        <v>583</v>
      </c>
    </row>
    <row r="278" spans="1:3">
      <c r="A278" s="3" t="s">
        <v>2578</v>
      </c>
      <c r="B278" s="18" t="s">
        <v>2578</v>
      </c>
      <c r="C278" s="24" t="s">
        <v>2828</v>
      </c>
    </row>
    <row r="279" spans="1:3">
      <c r="A279" s="3" t="s">
        <v>586</v>
      </c>
      <c r="B279" s="18" t="s">
        <v>586</v>
      </c>
      <c r="C279" s="3" t="s">
        <v>586</v>
      </c>
    </row>
    <row r="280" spans="1:3">
      <c r="A280" s="3" t="s">
        <v>2579</v>
      </c>
      <c r="B280" s="18" t="s">
        <v>2579</v>
      </c>
      <c r="C280" s="3" t="s">
        <v>2579</v>
      </c>
    </row>
    <row r="281" spans="1:3">
      <c r="A281" s="3" t="s">
        <v>2580</v>
      </c>
      <c r="B281" s="18" t="s">
        <v>2580</v>
      </c>
      <c r="C281" s="3" t="s">
        <v>2580</v>
      </c>
    </row>
    <row r="282" spans="1:3">
      <c r="A282" s="3" t="s">
        <v>592</v>
      </c>
      <c r="B282" s="18" t="s">
        <v>592</v>
      </c>
      <c r="C282" s="3" t="s">
        <v>592</v>
      </c>
    </row>
    <row r="283" spans="1:3">
      <c r="A283" s="3" t="s">
        <v>594</v>
      </c>
      <c r="B283" s="18" t="s">
        <v>594</v>
      </c>
      <c r="C283" s="3" t="s">
        <v>594</v>
      </c>
    </row>
    <row r="284" spans="1:3">
      <c r="A284" s="3" t="s">
        <v>595</v>
      </c>
      <c r="B284" s="18" t="s">
        <v>595</v>
      </c>
      <c r="C284" s="3" t="s">
        <v>595</v>
      </c>
    </row>
    <row r="285" spans="1:3">
      <c r="A285" s="24" t="s">
        <v>2378</v>
      </c>
      <c r="B285" s="18" t="s">
        <v>2829</v>
      </c>
      <c r="C285" s="3" t="s">
        <v>2829</v>
      </c>
    </row>
    <row r="286" spans="1:3">
      <c r="A286" s="24" t="s">
        <v>2379</v>
      </c>
      <c r="B286" s="18" t="s">
        <v>598</v>
      </c>
      <c r="C286" s="24" t="s">
        <v>2379</v>
      </c>
    </row>
    <row r="287" spans="1:3">
      <c r="A287" s="24" t="s">
        <v>2380</v>
      </c>
      <c r="B287" s="18" t="s">
        <v>2830</v>
      </c>
      <c r="C287" s="24" t="s">
        <v>2380</v>
      </c>
    </row>
    <row r="288" spans="1:3">
      <c r="A288" s="3" t="s">
        <v>601</v>
      </c>
      <c r="B288" s="18" t="s">
        <v>601</v>
      </c>
      <c r="C288" s="3" t="s">
        <v>601</v>
      </c>
    </row>
    <row r="289" spans="1:3">
      <c r="A289" s="3" t="s">
        <v>603</v>
      </c>
      <c r="B289" s="30" t="s">
        <v>2831</v>
      </c>
      <c r="C289" s="24" t="s">
        <v>2831</v>
      </c>
    </row>
    <row r="290" spans="1:3">
      <c r="A290" s="24" t="s">
        <v>2381</v>
      </c>
      <c r="B290" s="18" t="s">
        <v>604</v>
      </c>
      <c r="C290" s="24" t="s">
        <v>2381</v>
      </c>
    </row>
    <row r="291" spans="1:3">
      <c r="A291" s="3" t="s">
        <v>606</v>
      </c>
      <c r="B291" s="18" t="s">
        <v>606</v>
      </c>
      <c r="C291" s="3" t="s">
        <v>606</v>
      </c>
    </row>
    <row r="292" spans="1:3">
      <c r="A292" s="24" t="s">
        <v>2382</v>
      </c>
      <c r="B292" s="30" t="s">
        <v>2382</v>
      </c>
      <c r="C292" s="24" t="s">
        <v>2382</v>
      </c>
    </row>
    <row r="293" spans="1:3">
      <c r="A293" s="3" t="s">
        <v>609</v>
      </c>
      <c r="B293" s="18" t="s">
        <v>609</v>
      </c>
      <c r="C293" s="3" t="s">
        <v>609</v>
      </c>
    </row>
    <row r="294" spans="1:3">
      <c r="A294" s="3" t="s">
        <v>611</v>
      </c>
      <c r="B294" s="18" t="s">
        <v>611</v>
      </c>
      <c r="C294" s="3" t="s">
        <v>611</v>
      </c>
    </row>
    <row r="295" spans="1:3">
      <c r="A295" s="3" t="s">
        <v>612</v>
      </c>
      <c r="B295" s="18" t="s">
        <v>612</v>
      </c>
      <c r="C295" s="3" t="s">
        <v>612</v>
      </c>
    </row>
    <row r="296" spans="1:3">
      <c r="A296" s="3" t="s">
        <v>2581</v>
      </c>
      <c r="B296" s="30" t="s">
        <v>2832</v>
      </c>
      <c r="C296" s="3" t="s">
        <v>2581</v>
      </c>
    </row>
    <row r="297" spans="1:3">
      <c r="A297" s="3" t="s">
        <v>615</v>
      </c>
      <c r="B297" s="18" t="s">
        <v>615</v>
      </c>
      <c r="C297" s="3" t="s">
        <v>615</v>
      </c>
    </row>
    <row r="298" spans="1:3">
      <c r="A298" s="3" t="s">
        <v>2582</v>
      </c>
      <c r="B298" s="18" t="s">
        <v>2582</v>
      </c>
      <c r="C298" s="3" t="s">
        <v>2582</v>
      </c>
    </row>
    <row r="299" spans="1:3">
      <c r="A299" s="24" t="s">
        <v>2383</v>
      </c>
      <c r="B299" s="30" t="s">
        <v>2383</v>
      </c>
      <c r="C299" s="3" t="s">
        <v>2833</v>
      </c>
    </row>
    <row r="300" spans="1:3">
      <c r="A300" s="3" t="s">
        <v>621</v>
      </c>
      <c r="B300" s="18" t="s">
        <v>621</v>
      </c>
      <c r="C300" s="3" t="s">
        <v>621</v>
      </c>
    </row>
    <row r="301" spans="1:3">
      <c r="A301" s="3" t="s">
        <v>2583</v>
      </c>
      <c r="B301" s="18" t="s">
        <v>2583</v>
      </c>
      <c r="C301" s="24" t="s">
        <v>2834</v>
      </c>
    </row>
    <row r="302" spans="1:3">
      <c r="A302" s="24" t="s">
        <v>2384</v>
      </c>
      <c r="B302" s="18" t="s">
        <v>625</v>
      </c>
      <c r="C302" s="3" t="s">
        <v>625</v>
      </c>
    </row>
    <row r="303" spans="1:3">
      <c r="A303" s="3" t="s">
        <v>627</v>
      </c>
      <c r="B303" s="18" t="s">
        <v>627</v>
      </c>
      <c r="C303" s="3" t="s">
        <v>627</v>
      </c>
    </row>
    <row r="304" spans="1:3">
      <c r="A304" s="3" t="s">
        <v>629</v>
      </c>
      <c r="B304" s="18" t="s">
        <v>629</v>
      </c>
      <c r="C304" s="3" t="s">
        <v>629</v>
      </c>
    </row>
    <row r="305" spans="1:3">
      <c r="A305" s="3" t="s">
        <v>631</v>
      </c>
      <c r="B305" s="18" t="s">
        <v>631</v>
      </c>
      <c r="C305" s="3" t="s">
        <v>631</v>
      </c>
    </row>
    <row r="306" spans="1:3">
      <c r="A306" s="3" t="s">
        <v>633</v>
      </c>
      <c r="B306" s="18" t="s">
        <v>633</v>
      </c>
      <c r="C306" s="3" t="s">
        <v>633</v>
      </c>
    </row>
    <row r="307" spans="1:3">
      <c r="A307" s="3" t="s">
        <v>2584</v>
      </c>
      <c r="B307" s="18" t="s">
        <v>2584</v>
      </c>
      <c r="C307" s="3" t="s">
        <v>2584</v>
      </c>
    </row>
    <row r="308" spans="1:3">
      <c r="A308" s="3" t="s">
        <v>2585</v>
      </c>
      <c r="B308" s="30" t="s">
        <v>2835</v>
      </c>
      <c r="C308" s="3" t="s">
        <v>2585</v>
      </c>
    </row>
    <row r="309" spans="1:3">
      <c r="A309" s="3" t="s">
        <v>638</v>
      </c>
      <c r="B309" s="18" t="s">
        <v>638</v>
      </c>
      <c r="C309" s="3" t="s">
        <v>638</v>
      </c>
    </row>
    <row r="310" spans="1:3">
      <c r="A310" s="3" t="s">
        <v>2586</v>
      </c>
      <c r="B310" s="18" t="s">
        <v>2586</v>
      </c>
      <c r="C310" s="3" t="s">
        <v>2586</v>
      </c>
    </row>
    <row r="311" spans="1:3">
      <c r="A311" s="3" t="s">
        <v>641</v>
      </c>
      <c r="B311" s="18" t="s">
        <v>641</v>
      </c>
      <c r="C311" s="3" t="s">
        <v>641</v>
      </c>
    </row>
    <row r="312" spans="1:3">
      <c r="A312" s="3" t="s">
        <v>2587</v>
      </c>
      <c r="B312" s="18" t="s">
        <v>2587</v>
      </c>
      <c r="C312" s="24" t="s">
        <v>2836</v>
      </c>
    </row>
    <row r="313" spans="1:3">
      <c r="A313" s="3" t="s">
        <v>2588</v>
      </c>
      <c r="B313" s="18" t="s">
        <v>2588</v>
      </c>
      <c r="C313" s="3" t="s">
        <v>2588</v>
      </c>
    </row>
    <row r="314" spans="1:3">
      <c r="A314" s="3" t="s">
        <v>646</v>
      </c>
      <c r="B314" s="18" t="s">
        <v>646</v>
      </c>
      <c r="C314" s="24" t="s">
        <v>2837</v>
      </c>
    </row>
    <row r="315" spans="1:3">
      <c r="A315" s="3" t="s">
        <v>648</v>
      </c>
      <c r="B315" s="18" t="s">
        <v>648</v>
      </c>
      <c r="C315" s="3" t="s">
        <v>648</v>
      </c>
    </row>
    <row r="316" spans="1:3">
      <c r="A316" s="3" t="s">
        <v>650</v>
      </c>
      <c r="B316" s="18" t="s">
        <v>650</v>
      </c>
      <c r="C316" s="3" t="s">
        <v>650</v>
      </c>
    </row>
    <row r="317" spans="1:3">
      <c r="A317" s="3" t="s">
        <v>2589</v>
      </c>
      <c r="B317" s="18" t="s">
        <v>2589</v>
      </c>
      <c r="C317" s="3" t="s">
        <v>2589</v>
      </c>
    </row>
    <row r="318" spans="1:3">
      <c r="A318" s="3" t="s">
        <v>652</v>
      </c>
      <c r="B318" s="18" t="s">
        <v>652</v>
      </c>
      <c r="C318" s="3" t="s">
        <v>652</v>
      </c>
    </row>
    <row r="319" spans="1:3">
      <c r="A319" s="3" t="s">
        <v>2590</v>
      </c>
      <c r="B319" s="18" t="s">
        <v>2590</v>
      </c>
      <c r="C319" s="3" t="s">
        <v>2590</v>
      </c>
    </row>
    <row r="320" spans="1:3">
      <c r="A320" s="3" t="s">
        <v>2591</v>
      </c>
      <c r="B320" s="18" t="s">
        <v>2591</v>
      </c>
      <c r="C320" s="3" t="s">
        <v>2591</v>
      </c>
    </row>
    <row r="321" spans="1:3">
      <c r="A321" s="24" t="s">
        <v>2385</v>
      </c>
      <c r="B321" s="30" t="s">
        <v>2385</v>
      </c>
      <c r="C321" s="24" t="s">
        <v>2385</v>
      </c>
    </row>
    <row r="322" spans="1:3">
      <c r="A322" s="3" t="s">
        <v>657</v>
      </c>
      <c r="B322" s="18" t="s">
        <v>657</v>
      </c>
      <c r="C322" s="3" t="s">
        <v>657</v>
      </c>
    </row>
    <row r="323" spans="1:3">
      <c r="A323" s="3" t="s">
        <v>2592</v>
      </c>
      <c r="B323" s="18" t="s">
        <v>2592</v>
      </c>
      <c r="C323" s="3" t="s">
        <v>2592</v>
      </c>
    </row>
    <row r="324" spans="1:3">
      <c r="A324" s="3" t="s">
        <v>661</v>
      </c>
      <c r="B324" s="18" t="s">
        <v>661</v>
      </c>
      <c r="C324" s="3" t="s">
        <v>661</v>
      </c>
    </row>
    <row r="325" spans="1:3">
      <c r="A325" s="3" t="s">
        <v>2593</v>
      </c>
      <c r="B325" s="30" t="s">
        <v>2838</v>
      </c>
      <c r="C325" s="3" t="s">
        <v>2593</v>
      </c>
    </row>
    <row r="326" spans="1:3">
      <c r="A326" s="3" t="s">
        <v>665</v>
      </c>
      <c r="B326" s="18" t="s">
        <v>665</v>
      </c>
      <c r="C326" s="3" t="s">
        <v>665</v>
      </c>
    </row>
    <row r="327" spans="1:3">
      <c r="A327" s="3" t="s">
        <v>2594</v>
      </c>
      <c r="B327" s="18" t="s">
        <v>2594</v>
      </c>
      <c r="C327" s="3" t="s">
        <v>2594</v>
      </c>
    </row>
    <row r="328" spans="1:3">
      <c r="A328" s="3" t="s">
        <v>668</v>
      </c>
      <c r="B328" s="18" t="s">
        <v>668</v>
      </c>
      <c r="C328" s="3" t="s">
        <v>668</v>
      </c>
    </row>
    <row r="329" spans="1:3">
      <c r="A329" s="3" t="s">
        <v>2595</v>
      </c>
      <c r="B329" s="18" t="s">
        <v>2595</v>
      </c>
      <c r="C329" s="3" t="s">
        <v>2595</v>
      </c>
    </row>
    <row r="330" spans="1:3">
      <c r="A330" s="3" t="s">
        <v>672</v>
      </c>
      <c r="B330" s="30" t="s">
        <v>2839</v>
      </c>
      <c r="C330" s="24" t="s">
        <v>2839</v>
      </c>
    </row>
    <row r="331" spans="1:3">
      <c r="A331" s="3" t="s">
        <v>2596</v>
      </c>
      <c r="B331" s="18" t="s">
        <v>2596</v>
      </c>
      <c r="C331" s="3" t="s">
        <v>2596</v>
      </c>
    </row>
    <row r="332" spans="1:3">
      <c r="A332" s="3" t="s">
        <v>676</v>
      </c>
      <c r="B332" s="18" t="s">
        <v>676</v>
      </c>
      <c r="C332" s="3" t="s">
        <v>676</v>
      </c>
    </row>
    <row r="333" spans="1:3">
      <c r="A333" s="3" t="s">
        <v>677</v>
      </c>
      <c r="B333" s="18" t="s">
        <v>677</v>
      </c>
      <c r="C333" s="24" t="s">
        <v>2840</v>
      </c>
    </row>
    <row r="334" spans="1:3">
      <c r="A334" s="3" t="s">
        <v>679</v>
      </c>
      <c r="B334" s="18" t="s">
        <v>679</v>
      </c>
      <c r="C334" s="3" t="s">
        <v>679</v>
      </c>
    </row>
    <row r="335" spans="1:3">
      <c r="A335" s="3" t="s">
        <v>2597</v>
      </c>
      <c r="B335" s="18" t="s">
        <v>2597</v>
      </c>
      <c r="C335" s="3" t="s">
        <v>2597</v>
      </c>
    </row>
    <row r="336" spans="1:3">
      <c r="A336" s="3" t="s">
        <v>2598</v>
      </c>
      <c r="B336" s="18" t="s">
        <v>2598</v>
      </c>
      <c r="C336" s="24" t="s">
        <v>2841</v>
      </c>
    </row>
    <row r="337" spans="1:3">
      <c r="A337" s="3" t="s">
        <v>684</v>
      </c>
      <c r="B337" s="18" t="s">
        <v>684</v>
      </c>
      <c r="C337" s="3" t="s">
        <v>684</v>
      </c>
    </row>
    <row r="338" spans="1:3">
      <c r="A338" s="3" t="s">
        <v>686</v>
      </c>
      <c r="B338" s="18" t="s">
        <v>686</v>
      </c>
      <c r="C338" s="3" t="s">
        <v>686</v>
      </c>
    </row>
    <row r="339" spans="1:3">
      <c r="A339" s="3" t="s">
        <v>2599</v>
      </c>
      <c r="B339" s="30" t="s">
        <v>2842</v>
      </c>
      <c r="C339" s="24" t="s">
        <v>2842</v>
      </c>
    </row>
    <row r="340" spans="1:3">
      <c r="A340" s="3" t="s">
        <v>2600</v>
      </c>
      <c r="B340" s="18" t="s">
        <v>2600</v>
      </c>
      <c r="C340" s="3" t="s">
        <v>2600</v>
      </c>
    </row>
    <row r="341" spans="1:3">
      <c r="A341" s="3" t="s">
        <v>691</v>
      </c>
      <c r="B341" s="18" t="s">
        <v>691</v>
      </c>
      <c r="C341" s="3" t="s">
        <v>691</v>
      </c>
    </row>
    <row r="342" spans="1:3">
      <c r="A342" s="3" t="s">
        <v>2601</v>
      </c>
      <c r="B342" s="18" t="s">
        <v>2601</v>
      </c>
      <c r="C342" s="24" t="s">
        <v>2843</v>
      </c>
    </row>
    <row r="343" spans="1:3">
      <c r="A343" s="3" t="s">
        <v>2602</v>
      </c>
      <c r="B343" s="18" t="s">
        <v>2602</v>
      </c>
      <c r="C343" s="3" t="s">
        <v>2602</v>
      </c>
    </row>
    <row r="344" spans="1:3">
      <c r="A344" s="3" t="s">
        <v>696</v>
      </c>
      <c r="B344" s="30" t="s">
        <v>2844</v>
      </c>
      <c r="C344" s="24" t="s">
        <v>2844</v>
      </c>
    </row>
    <row r="345" spans="1:3">
      <c r="A345" s="3" t="s">
        <v>698</v>
      </c>
      <c r="B345" s="30" t="s">
        <v>2845</v>
      </c>
      <c r="C345" s="3" t="s">
        <v>698</v>
      </c>
    </row>
    <row r="346" spans="1:3">
      <c r="A346" s="3" t="s">
        <v>700</v>
      </c>
      <c r="B346" s="18" t="s">
        <v>700</v>
      </c>
      <c r="C346" s="3" t="s">
        <v>700</v>
      </c>
    </row>
    <row r="347" spans="1:3">
      <c r="A347" s="3" t="s">
        <v>2603</v>
      </c>
      <c r="B347" s="18" t="s">
        <v>2603</v>
      </c>
      <c r="C347" s="3" t="s">
        <v>2603</v>
      </c>
    </row>
    <row r="348" spans="1:3">
      <c r="A348" s="3" t="s">
        <v>2604</v>
      </c>
      <c r="B348" s="18" t="s">
        <v>2604</v>
      </c>
      <c r="C348" s="24" t="s">
        <v>2846</v>
      </c>
    </row>
    <row r="349" spans="1:3">
      <c r="A349" s="3" t="s">
        <v>705</v>
      </c>
      <c r="B349" s="18" t="s">
        <v>705</v>
      </c>
      <c r="C349" s="3" t="s">
        <v>705</v>
      </c>
    </row>
    <row r="350" spans="1:3">
      <c r="A350" s="3" t="s">
        <v>706</v>
      </c>
      <c r="B350" s="30" t="s">
        <v>2847</v>
      </c>
      <c r="C350" s="3" t="s">
        <v>706</v>
      </c>
    </row>
    <row r="351" spans="1:3">
      <c r="A351" s="3" t="s">
        <v>2605</v>
      </c>
      <c r="B351" s="18" t="s">
        <v>2605</v>
      </c>
      <c r="C351" s="3" t="s">
        <v>2605</v>
      </c>
    </row>
    <row r="352" spans="1:3">
      <c r="A352" s="3" t="s">
        <v>2606</v>
      </c>
      <c r="B352" s="18" t="s">
        <v>2606</v>
      </c>
      <c r="C352" s="3" t="s">
        <v>2606</v>
      </c>
    </row>
    <row r="353" spans="1:3">
      <c r="A353" s="24" t="s">
        <v>2386</v>
      </c>
      <c r="B353" s="30" t="s">
        <v>2386</v>
      </c>
      <c r="C353" s="24" t="s">
        <v>2386</v>
      </c>
    </row>
    <row r="354" spans="1:3">
      <c r="A354" s="3" t="s">
        <v>2607</v>
      </c>
      <c r="B354" s="18" t="s">
        <v>2607</v>
      </c>
      <c r="C354" s="3" t="s">
        <v>2607</v>
      </c>
    </row>
    <row r="355" spans="1:3">
      <c r="A355" s="3" t="s">
        <v>715</v>
      </c>
      <c r="B355" s="18" t="s">
        <v>715</v>
      </c>
      <c r="C355" s="3" t="s">
        <v>715</v>
      </c>
    </row>
    <row r="356" spans="1:3">
      <c r="A356" s="3" t="s">
        <v>716</v>
      </c>
      <c r="B356" s="30" t="s">
        <v>2848</v>
      </c>
      <c r="C356" s="3" t="s">
        <v>716</v>
      </c>
    </row>
    <row r="357" spans="1:3">
      <c r="A357" s="3" t="s">
        <v>717</v>
      </c>
      <c r="B357" s="30" t="s">
        <v>2849</v>
      </c>
      <c r="C357" s="3" t="s">
        <v>717</v>
      </c>
    </row>
    <row r="358" spans="1:3">
      <c r="A358" s="24" t="s">
        <v>2387</v>
      </c>
      <c r="B358" s="30" t="s">
        <v>2387</v>
      </c>
      <c r="C358" s="24" t="s">
        <v>2387</v>
      </c>
    </row>
    <row r="359" spans="1:3">
      <c r="A359" s="3" t="s">
        <v>2608</v>
      </c>
      <c r="B359" s="18" t="s">
        <v>2608</v>
      </c>
      <c r="C359" s="3" t="s">
        <v>2608</v>
      </c>
    </row>
    <row r="360" spans="1:3">
      <c r="A360" s="3" t="s">
        <v>2609</v>
      </c>
      <c r="B360" s="18" t="s">
        <v>2609</v>
      </c>
      <c r="C360" s="3" t="s">
        <v>2609</v>
      </c>
    </row>
    <row r="361" spans="1:3">
      <c r="A361" s="3" t="s">
        <v>2610</v>
      </c>
      <c r="B361" s="18" t="s">
        <v>2610</v>
      </c>
      <c r="C361" s="3" t="s">
        <v>2610</v>
      </c>
    </row>
    <row r="362" spans="1:3">
      <c r="A362" s="24" t="s">
        <v>2388</v>
      </c>
      <c r="B362" s="18" t="s">
        <v>727</v>
      </c>
      <c r="C362" s="24" t="s">
        <v>2388</v>
      </c>
    </row>
    <row r="363" spans="1:3">
      <c r="A363" s="3" t="s">
        <v>728</v>
      </c>
      <c r="B363" s="30" t="s">
        <v>2850</v>
      </c>
      <c r="C363" s="24" t="s">
        <v>2850</v>
      </c>
    </row>
    <row r="364" spans="1:3">
      <c r="A364" s="3" t="s">
        <v>730</v>
      </c>
      <c r="B364" s="30" t="s">
        <v>2851</v>
      </c>
      <c r="C364" s="3" t="s">
        <v>730</v>
      </c>
    </row>
    <row r="365" spans="1:3">
      <c r="A365" s="3" t="s">
        <v>731</v>
      </c>
      <c r="B365" s="30" t="s">
        <v>2852</v>
      </c>
      <c r="C365" s="3" t="s">
        <v>731</v>
      </c>
    </row>
    <row r="366" spans="1:3">
      <c r="A366" s="3" t="s">
        <v>732</v>
      </c>
      <c r="B366" s="18" t="s">
        <v>732</v>
      </c>
      <c r="C366" s="3" t="s">
        <v>732</v>
      </c>
    </row>
    <row r="367" spans="1:3">
      <c r="A367" s="3" t="s">
        <v>733</v>
      </c>
      <c r="B367" s="18" t="s">
        <v>733</v>
      </c>
      <c r="C367" s="24" t="s">
        <v>2853</v>
      </c>
    </row>
    <row r="368" spans="1:3">
      <c r="A368" s="3" t="s">
        <v>2611</v>
      </c>
      <c r="B368" s="18" t="s">
        <v>2611</v>
      </c>
      <c r="C368" s="3" t="s">
        <v>2611</v>
      </c>
    </row>
    <row r="369" spans="1:3">
      <c r="A369" s="3" t="s">
        <v>2612</v>
      </c>
      <c r="B369" s="18" t="s">
        <v>2612</v>
      </c>
      <c r="C369" s="24" t="s">
        <v>2854</v>
      </c>
    </row>
    <row r="370" spans="1:3">
      <c r="A370" s="24" t="s">
        <v>2389</v>
      </c>
      <c r="B370" s="18" t="s">
        <v>739</v>
      </c>
      <c r="C370" s="24" t="s">
        <v>2389</v>
      </c>
    </row>
    <row r="371" spans="1:3">
      <c r="A371" s="3" t="s">
        <v>741</v>
      </c>
      <c r="B371" s="18" t="s">
        <v>741</v>
      </c>
      <c r="C371" s="3" t="s">
        <v>741</v>
      </c>
    </row>
    <row r="372" spans="1:3">
      <c r="A372" s="24" t="s">
        <v>2390</v>
      </c>
      <c r="B372" s="18" t="s">
        <v>743</v>
      </c>
      <c r="C372" s="3" t="s">
        <v>743</v>
      </c>
    </row>
    <row r="373" spans="1:3">
      <c r="A373" s="3" t="s">
        <v>2613</v>
      </c>
      <c r="B373" s="18" t="s">
        <v>2613</v>
      </c>
      <c r="C373" s="3" t="s">
        <v>2613</v>
      </c>
    </row>
    <row r="374" spans="1:3">
      <c r="A374" s="3" t="s">
        <v>747</v>
      </c>
      <c r="B374" s="18" t="s">
        <v>747</v>
      </c>
      <c r="C374" s="3" t="s">
        <v>747</v>
      </c>
    </row>
    <row r="375" spans="1:3">
      <c r="A375" s="3" t="s">
        <v>749</v>
      </c>
      <c r="B375" s="18" t="s">
        <v>749</v>
      </c>
      <c r="C375" s="3" t="s">
        <v>749</v>
      </c>
    </row>
    <row r="376" spans="1:3">
      <c r="A376" s="3" t="s">
        <v>751</v>
      </c>
      <c r="B376" s="18" t="s">
        <v>751</v>
      </c>
      <c r="C376" s="3" t="s">
        <v>751</v>
      </c>
    </row>
    <row r="377" spans="1:3">
      <c r="A377" s="3" t="s">
        <v>753</v>
      </c>
      <c r="B377" s="18" t="s">
        <v>753</v>
      </c>
      <c r="C377" s="24" t="s">
        <v>2855</v>
      </c>
    </row>
    <row r="378" spans="1:3">
      <c r="A378" s="3" t="s">
        <v>755</v>
      </c>
      <c r="B378" s="18" t="s">
        <v>755</v>
      </c>
      <c r="C378" s="24" t="s">
        <v>2856</v>
      </c>
    </row>
    <row r="379" spans="1:3">
      <c r="A379" s="3" t="s">
        <v>757</v>
      </c>
      <c r="B379" s="18" t="s">
        <v>757</v>
      </c>
      <c r="C379" s="3" t="s">
        <v>757</v>
      </c>
    </row>
    <row r="380" spans="1:3">
      <c r="A380" s="3" t="s">
        <v>758</v>
      </c>
      <c r="B380" s="18" t="s">
        <v>758</v>
      </c>
      <c r="C380" s="3" t="s">
        <v>758</v>
      </c>
    </row>
    <row r="381" spans="1:3">
      <c r="A381" s="3" t="s">
        <v>760</v>
      </c>
      <c r="B381" s="30" t="s">
        <v>2857</v>
      </c>
      <c r="C381" s="3" t="s">
        <v>760</v>
      </c>
    </row>
    <row r="382" spans="1:3">
      <c r="A382" s="24" t="s">
        <v>2391</v>
      </c>
      <c r="B382" s="18" t="s">
        <v>2858</v>
      </c>
      <c r="C382" s="24" t="s">
        <v>2391</v>
      </c>
    </row>
    <row r="383" spans="1:3">
      <c r="A383" s="3" t="s">
        <v>2614</v>
      </c>
      <c r="B383" s="18" t="s">
        <v>2614</v>
      </c>
      <c r="C383" s="3" t="s">
        <v>2614</v>
      </c>
    </row>
    <row r="384" spans="1:3">
      <c r="A384" s="3" t="s">
        <v>2615</v>
      </c>
      <c r="B384" s="18" t="s">
        <v>2615</v>
      </c>
      <c r="C384" s="3" t="s">
        <v>2615</v>
      </c>
    </row>
    <row r="385" spans="1:3">
      <c r="A385" s="3" t="s">
        <v>767</v>
      </c>
      <c r="B385" s="18" t="s">
        <v>767</v>
      </c>
      <c r="C385" s="24" t="s">
        <v>2859</v>
      </c>
    </row>
    <row r="386" spans="1:3">
      <c r="A386" s="3" t="s">
        <v>768</v>
      </c>
      <c r="B386" s="18" t="s">
        <v>768</v>
      </c>
      <c r="C386" s="3" t="s">
        <v>768</v>
      </c>
    </row>
    <row r="387" spans="1:3">
      <c r="A387" s="3" t="s">
        <v>769</v>
      </c>
      <c r="B387" s="30" t="s">
        <v>2860</v>
      </c>
      <c r="C387" s="3" t="s">
        <v>769</v>
      </c>
    </row>
    <row r="388" spans="1:3">
      <c r="A388" s="3" t="s">
        <v>770</v>
      </c>
      <c r="B388" s="30" t="s">
        <v>2861</v>
      </c>
      <c r="C388" s="3" t="s">
        <v>770</v>
      </c>
    </row>
    <row r="389" spans="1:3">
      <c r="A389" s="3" t="s">
        <v>772</v>
      </c>
      <c r="B389" s="18" t="s">
        <v>772</v>
      </c>
      <c r="C389" s="3" t="s">
        <v>772</v>
      </c>
    </row>
    <row r="390" spans="1:3">
      <c r="A390" s="24" t="s">
        <v>2392</v>
      </c>
      <c r="B390" s="18" t="s">
        <v>774</v>
      </c>
      <c r="C390" s="3" t="s">
        <v>774</v>
      </c>
    </row>
    <row r="391" spans="1:3">
      <c r="A391" s="3" t="s">
        <v>775</v>
      </c>
      <c r="B391" s="18" t="s">
        <v>775</v>
      </c>
      <c r="C391" s="3" t="s">
        <v>775</v>
      </c>
    </row>
    <row r="392" spans="1:3">
      <c r="A392" s="3" t="s">
        <v>777</v>
      </c>
      <c r="B392" s="30" t="s">
        <v>2862</v>
      </c>
      <c r="C392" s="24" t="s">
        <v>2862</v>
      </c>
    </row>
    <row r="393" spans="1:3">
      <c r="A393" s="3" t="s">
        <v>778</v>
      </c>
      <c r="B393" s="18" t="s">
        <v>778</v>
      </c>
      <c r="C393" s="24" t="s">
        <v>2863</v>
      </c>
    </row>
    <row r="394" spans="1:3">
      <c r="A394" s="3" t="s">
        <v>2616</v>
      </c>
      <c r="B394" s="18" t="s">
        <v>2616</v>
      </c>
      <c r="C394" s="3" t="s">
        <v>2616</v>
      </c>
    </row>
    <row r="395" spans="1:3">
      <c r="A395" s="3" t="s">
        <v>781</v>
      </c>
      <c r="B395" s="18" t="s">
        <v>781</v>
      </c>
      <c r="C395" s="3" t="s">
        <v>781</v>
      </c>
    </row>
    <row r="396" spans="1:3">
      <c r="A396" s="24" t="s">
        <v>2393</v>
      </c>
      <c r="B396" s="18" t="s">
        <v>2864</v>
      </c>
      <c r="C396" s="3" t="s">
        <v>2864</v>
      </c>
    </row>
    <row r="397" spans="1:3">
      <c r="A397" s="3" t="s">
        <v>2617</v>
      </c>
      <c r="B397" s="18" t="s">
        <v>2617</v>
      </c>
      <c r="C397" s="3" t="s">
        <v>2617</v>
      </c>
    </row>
    <row r="398" spans="1:3">
      <c r="A398" s="3" t="s">
        <v>784</v>
      </c>
      <c r="B398" s="18" t="s">
        <v>784</v>
      </c>
      <c r="C398" s="3" t="s">
        <v>784</v>
      </c>
    </row>
    <row r="399" spans="1:3">
      <c r="A399" s="3" t="s">
        <v>2618</v>
      </c>
      <c r="B399" s="30" t="s">
        <v>2865</v>
      </c>
      <c r="C399" s="24" t="s">
        <v>2865</v>
      </c>
    </row>
    <row r="400" spans="1:3">
      <c r="A400" s="24" t="s">
        <v>2394</v>
      </c>
      <c r="B400" s="30" t="s">
        <v>2394</v>
      </c>
      <c r="C400" s="24" t="s">
        <v>2394</v>
      </c>
    </row>
    <row r="401" spans="1:3">
      <c r="A401" s="3" t="s">
        <v>2619</v>
      </c>
      <c r="B401" s="18" t="s">
        <v>2619</v>
      </c>
      <c r="C401" s="3" t="s">
        <v>2619</v>
      </c>
    </row>
    <row r="402" spans="1:3">
      <c r="A402" s="24" t="s">
        <v>2395</v>
      </c>
      <c r="B402" s="18" t="s">
        <v>791</v>
      </c>
      <c r="C402" s="3" t="s">
        <v>791</v>
      </c>
    </row>
    <row r="403" spans="1:3">
      <c r="A403" s="3" t="s">
        <v>793</v>
      </c>
      <c r="B403" s="18" t="s">
        <v>793</v>
      </c>
      <c r="C403" s="24" t="s">
        <v>2866</v>
      </c>
    </row>
    <row r="404" spans="1:3">
      <c r="A404" s="3" t="s">
        <v>795</v>
      </c>
      <c r="B404" s="18" t="s">
        <v>795</v>
      </c>
      <c r="C404" s="3" t="s">
        <v>795</v>
      </c>
    </row>
    <row r="405" spans="1:3">
      <c r="A405" s="24" t="s">
        <v>2396</v>
      </c>
      <c r="B405" s="30" t="s">
        <v>2396</v>
      </c>
      <c r="C405" s="24" t="s">
        <v>2396</v>
      </c>
    </row>
    <row r="406" spans="1:3">
      <c r="A406" s="3" t="s">
        <v>2620</v>
      </c>
      <c r="B406" s="18" t="s">
        <v>2620</v>
      </c>
      <c r="C406" s="3" t="s">
        <v>2620</v>
      </c>
    </row>
    <row r="407" spans="1:3">
      <c r="A407" s="3" t="s">
        <v>2621</v>
      </c>
      <c r="B407" s="18" t="s">
        <v>2621</v>
      </c>
      <c r="C407" s="3" t="s">
        <v>2621</v>
      </c>
    </row>
    <row r="408" spans="1:3">
      <c r="A408" s="24" t="s">
        <v>2397</v>
      </c>
      <c r="B408" s="18" t="s">
        <v>103</v>
      </c>
      <c r="C408" s="3" t="s">
        <v>103</v>
      </c>
    </row>
    <row r="409" spans="1:3">
      <c r="A409" s="3" t="s">
        <v>2622</v>
      </c>
      <c r="B409" s="18" t="s">
        <v>2622</v>
      </c>
      <c r="C409" s="3" t="s">
        <v>2622</v>
      </c>
    </row>
    <row r="410" spans="1:3">
      <c r="A410" s="24" t="s">
        <v>2398</v>
      </c>
      <c r="B410" s="18" t="s">
        <v>2867</v>
      </c>
      <c r="C410" s="24" t="s">
        <v>2398</v>
      </c>
    </row>
    <row r="411" spans="1:3">
      <c r="A411" s="24" t="s">
        <v>2399</v>
      </c>
      <c r="B411" s="30" t="s">
        <v>2399</v>
      </c>
      <c r="C411" s="24" t="s">
        <v>2399</v>
      </c>
    </row>
    <row r="412" spans="1:3">
      <c r="A412" s="3" t="s">
        <v>2623</v>
      </c>
      <c r="B412" s="18" t="s">
        <v>2623</v>
      </c>
      <c r="C412" s="3" t="s">
        <v>2623</v>
      </c>
    </row>
    <row r="413" spans="1:3">
      <c r="A413" s="3" t="s">
        <v>2624</v>
      </c>
      <c r="B413" s="18" t="s">
        <v>2624</v>
      </c>
      <c r="C413" s="3" t="s">
        <v>2624</v>
      </c>
    </row>
    <row r="414" spans="1:3">
      <c r="A414" s="3" t="s">
        <v>2625</v>
      </c>
      <c r="B414" s="18" t="s">
        <v>2625</v>
      </c>
      <c r="C414" s="3" t="s">
        <v>2625</v>
      </c>
    </row>
    <row r="415" spans="1:3">
      <c r="A415" s="3" t="s">
        <v>2626</v>
      </c>
      <c r="B415" s="18" t="s">
        <v>2626</v>
      </c>
      <c r="C415" s="3" t="s">
        <v>2626</v>
      </c>
    </row>
    <row r="416" spans="1:3">
      <c r="A416" s="3" t="s">
        <v>2627</v>
      </c>
      <c r="B416" s="18" t="s">
        <v>2627</v>
      </c>
      <c r="C416" s="3" t="s">
        <v>2627</v>
      </c>
    </row>
    <row r="417" spans="1:3">
      <c r="A417" s="3" t="s">
        <v>2628</v>
      </c>
      <c r="B417" s="30" t="s">
        <v>2868</v>
      </c>
      <c r="C417" s="24" t="s">
        <v>2868</v>
      </c>
    </row>
    <row r="418" spans="1:3">
      <c r="A418" s="3" t="s">
        <v>2629</v>
      </c>
      <c r="B418" s="18" t="s">
        <v>2629</v>
      </c>
      <c r="C418" s="3" t="s">
        <v>2629</v>
      </c>
    </row>
    <row r="419" spans="1:3">
      <c r="A419" s="3" t="s">
        <v>815</v>
      </c>
      <c r="B419" s="18" t="s">
        <v>815</v>
      </c>
      <c r="C419" s="3" t="s">
        <v>815</v>
      </c>
    </row>
    <row r="420" spans="1:3">
      <c r="A420" s="3" t="s">
        <v>817</v>
      </c>
      <c r="B420" s="18" t="s">
        <v>817</v>
      </c>
      <c r="C420" s="24" t="s">
        <v>2869</v>
      </c>
    </row>
    <row r="421" spans="1:3">
      <c r="A421" s="3" t="s">
        <v>819</v>
      </c>
      <c r="B421" s="18" t="s">
        <v>819</v>
      </c>
      <c r="C421" s="3" t="s">
        <v>819</v>
      </c>
    </row>
    <row r="422" spans="1:3">
      <c r="A422" s="3" t="s">
        <v>821</v>
      </c>
      <c r="B422" s="18" t="s">
        <v>821</v>
      </c>
      <c r="C422" s="3" t="s">
        <v>821</v>
      </c>
    </row>
    <row r="423" spans="1:3">
      <c r="A423" s="3" t="s">
        <v>2630</v>
      </c>
      <c r="B423" s="18" t="s">
        <v>2630</v>
      </c>
      <c r="C423" s="24" t="s">
        <v>2870</v>
      </c>
    </row>
    <row r="424" spans="1:3">
      <c r="A424" s="24" t="s">
        <v>2401</v>
      </c>
      <c r="B424" s="30" t="s">
        <v>2401</v>
      </c>
      <c r="C424" s="24" t="s">
        <v>2401</v>
      </c>
    </row>
    <row r="425" spans="1:3">
      <c r="A425" s="3" t="s">
        <v>827</v>
      </c>
      <c r="B425" s="18" t="s">
        <v>827</v>
      </c>
      <c r="C425" s="3" t="s">
        <v>827</v>
      </c>
    </row>
    <row r="426" spans="1:3">
      <c r="A426" s="24" t="s">
        <v>2402</v>
      </c>
      <c r="B426" s="18" t="s">
        <v>828</v>
      </c>
      <c r="C426" s="3" t="s">
        <v>828</v>
      </c>
    </row>
    <row r="427" spans="1:3">
      <c r="A427" s="3" t="s">
        <v>830</v>
      </c>
      <c r="B427" s="18" t="s">
        <v>830</v>
      </c>
      <c r="C427" s="3" t="s">
        <v>830</v>
      </c>
    </row>
    <row r="428" spans="1:3">
      <c r="A428" s="3" t="s">
        <v>832</v>
      </c>
      <c r="B428" s="18" t="s">
        <v>832</v>
      </c>
      <c r="C428" s="3" t="s">
        <v>832</v>
      </c>
    </row>
    <row r="429" spans="1:3">
      <c r="A429" s="3" t="s">
        <v>834</v>
      </c>
      <c r="B429" s="18" t="s">
        <v>834</v>
      </c>
      <c r="C429" s="3" t="s">
        <v>834</v>
      </c>
    </row>
    <row r="430" spans="1:3">
      <c r="A430" s="3" t="s">
        <v>835</v>
      </c>
      <c r="B430" s="18" t="s">
        <v>835</v>
      </c>
      <c r="C430" s="3" t="s">
        <v>835</v>
      </c>
    </row>
    <row r="431" spans="1:3">
      <c r="A431" s="3" t="s">
        <v>836</v>
      </c>
      <c r="B431" s="30" t="s">
        <v>2871</v>
      </c>
      <c r="C431" s="3" t="s">
        <v>836</v>
      </c>
    </row>
    <row r="432" spans="1:3">
      <c r="A432" s="3" t="s">
        <v>838</v>
      </c>
      <c r="B432" s="30" t="s">
        <v>2872</v>
      </c>
      <c r="C432" s="24" t="s">
        <v>2872</v>
      </c>
    </row>
    <row r="433" spans="1:3">
      <c r="A433" s="3" t="s">
        <v>840</v>
      </c>
      <c r="B433" s="18" t="s">
        <v>840</v>
      </c>
      <c r="C433" s="3" t="s">
        <v>840</v>
      </c>
    </row>
    <row r="434" spans="1:3">
      <c r="A434" s="3" t="s">
        <v>841</v>
      </c>
      <c r="B434" s="18" t="s">
        <v>841</v>
      </c>
      <c r="C434" s="24" t="s">
        <v>2873</v>
      </c>
    </row>
    <row r="435" spans="1:3">
      <c r="A435" s="3" t="s">
        <v>843</v>
      </c>
      <c r="B435" s="18" t="s">
        <v>843</v>
      </c>
      <c r="C435" s="3" t="s">
        <v>843</v>
      </c>
    </row>
    <row r="436" spans="1:3">
      <c r="A436" s="24" t="s">
        <v>2403</v>
      </c>
      <c r="B436" s="18" t="s">
        <v>845</v>
      </c>
      <c r="C436" s="3" t="s">
        <v>845</v>
      </c>
    </row>
    <row r="437" spans="1:3">
      <c r="A437" s="3" t="s">
        <v>847</v>
      </c>
      <c r="B437" s="18" t="s">
        <v>847</v>
      </c>
      <c r="C437" s="3" t="s">
        <v>847</v>
      </c>
    </row>
    <row r="438" spans="1:3">
      <c r="A438" s="3" t="s">
        <v>849</v>
      </c>
      <c r="B438" s="18" t="s">
        <v>849</v>
      </c>
      <c r="C438" s="3" t="s">
        <v>849</v>
      </c>
    </row>
    <row r="439" spans="1:3">
      <c r="A439" s="3" t="s">
        <v>851</v>
      </c>
      <c r="B439" s="18" t="s">
        <v>851</v>
      </c>
      <c r="C439" s="3" t="s">
        <v>851</v>
      </c>
    </row>
    <row r="440" spans="1:3">
      <c r="A440" s="3" t="s">
        <v>852</v>
      </c>
      <c r="B440" s="30" t="s">
        <v>2874</v>
      </c>
      <c r="C440" s="3" t="s">
        <v>852</v>
      </c>
    </row>
    <row r="441" spans="1:3">
      <c r="A441" s="3" t="s">
        <v>854</v>
      </c>
      <c r="B441" s="18" t="s">
        <v>854</v>
      </c>
      <c r="C441" s="3" t="s">
        <v>854</v>
      </c>
    </row>
    <row r="442" spans="1:3">
      <c r="A442" s="3" t="s">
        <v>856</v>
      </c>
      <c r="B442" s="18" t="s">
        <v>856</v>
      </c>
      <c r="C442" s="3" t="s">
        <v>856</v>
      </c>
    </row>
    <row r="443" spans="1:3">
      <c r="A443" s="24" t="s">
        <v>2404</v>
      </c>
      <c r="B443" s="18" t="s">
        <v>858</v>
      </c>
      <c r="C443" s="24" t="s">
        <v>2404</v>
      </c>
    </row>
    <row r="444" spans="1:3">
      <c r="A444" s="3" t="s">
        <v>859</v>
      </c>
      <c r="B444" s="18" t="s">
        <v>859</v>
      </c>
      <c r="C444" s="3" t="s">
        <v>859</v>
      </c>
    </row>
    <row r="445" spans="1:3">
      <c r="A445" s="24" t="s">
        <v>2405</v>
      </c>
      <c r="B445" s="30" t="s">
        <v>2405</v>
      </c>
      <c r="C445" s="3" t="s">
        <v>860</v>
      </c>
    </row>
    <row r="446" spans="1:3">
      <c r="A446" s="24" t="s">
        <v>2406</v>
      </c>
      <c r="B446" s="30" t="s">
        <v>2406</v>
      </c>
      <c r="C446" s="24" t="s">
        <v>2406</v>
      </c>
    </row>
    <row r="447" spans="1:3">
      <c r="A447" s="3" t="s">
        <v>2631</v>
      </c>
      <c r="B447" s="18" t="s">
        <v>2631</v>
      </c>
      <c r="C447" s="3" t="s">
        <v>2631</v>
      </c>
    </row>
    <row r="448" spans="1:3">
      <c r="A448" s="3" t="s">
        <v>864</v>
      </c>
      <c r="B448" s="18" t="s">
        <v>864</v>
      </c>
      <c r="C448" s="3" t="s">
        <v>864</v>
      </c>
    </row>
    <row r="449" spans="1:3">
      <c r="A449" s="3" t="s">
        <v>865</v>
      </c>
      <c r="B449" s="30" t="s">
        <v>2875</v>
      </c>
      <c r="C449" s="3" t="s">
        <v>865</v>
      </c>
    </row>
    <row r="450" spans="1:3">
      <c r="A450" s="3" t="s">
        <v>866</v>
      </c>
      <c r="B450" s="18" t="s">
        <v>866</v>
      </c>
      <c r="C450" s="3" t="s">
        <v>866</v>
      </c>
    </row>
    <row r="451" spans="1:3">
      <c r="A451" s="3" t="s">
        <v>867</v>
      </c>
      <c r="B451" s="18" t="s">
        <v>867</v>
      </c>
      <c r="C451" s="3" t="s">
        <v>867</v>
      </c>
    </row>
    <row r="452" spans="1:3">
      <c r="A452" s="24" t="s">
        <v>2407</v>
      </c>
      <c r="B452" s="30" t="s">
        <v>2407</v>
      </c>
      <c r="C452" s="24" t="s">
        <v>2407</v>
      </c>
    </row>
    <row r="453" spans="1:3">
      <c r="A453" s="3" t="s">
        <v>869</v>
      </c>
      <c r="B453" s="18" t="s">
        <v>869</v>
      </c>
      <c r="C453" s="3" t="s">
        <v>869</v>
      </c>
    </row>
    <row r="454" spans="1:3">
      <c r="A454" s="3" t="s">
        <v>871</v>
      </c>
      <c r="B454" s="18" t="s">
        <v>871</v>
      </c>
      <c r="C454" s="3" t="s">
        <v>871</v>
      </c>
    </row>
    <row r="455" spans="1:3">
      <c r="A455" s="24" t="s">
        <v>2408</v>
      </c>
      <c r="B455" s="30" t="s">
        <v>2408</v>
      </c>
      <c r="C455" s="3" t="s">
        <v>2876</v>
      </c>
    </row>
    <row r="456" spans="1:3">
      <c r="A456" s="24" t="s">
        <v>2409</v>
      </c>
      <c r="B456" s="18" t="s">
        <v>874</v>
      </c>
      <c r="C456" s="24" t="s">
        <v>2409</v>
      </c>
    </row>
    <row r="457" spans="1:3">
      <c r="A457" s="3" t="s">
        <v>876</v>
      </c>
      <c r="B457" s="18" t="s">
        <v>876</v>
      </c>
      <c r="C457" s="3" t="s">
        <v>876</v>
      </c>
    </row>
    <row r="458" spans="1:3">
      <c r="A458" s="3" t="s">
        <v>878</v>
      </c>
      <c r="B458" s="18" t="s">
        <v>878</v>
      </c>
      <c r="C458" s="3" t="s">
        <v>878</v>
      </c>
    </row>
    <row r="459" spans="1:3">
      <c r="A459" s="3" t="s">
        <v>880</v>
      </c>
      <c r="B459" s="18" t="s">
        <v>880</v>
      </c>
      <c r="C459" s="3" t="s">
        <v>880</v>
      </c>
    </row>
    <row r="460" spans="1:3">
      <c r="A460" s="3" t="s">
        <v>2632</v>
      </c>
      <c r="B460" s="18" t="s">
        <v>2632</v>
      </c>
      <c r="C460" s="3" t="s">
        <v>2632</v>
      </c>
    </row>
    <row r="461" spans="1:3">
      <c r="A461" s="3" t="s">
        <v>883</v>
      </c>
      <c r="B461" s="18" t="s">
        <v>883</v>
      </c>
      <c r="C461" s="3" t="s">
        <v>883</v>
      </c>
    </row>
    <row r="462" spans="1:3">
      <c r="A462" s="3" t="s">
        <v>884</v>
      </c>
      <c r="B462" s="18" t="s">
        <v>884</v>
      </c>
      <c r="C462" s="3" t="s">
        <v>884</v>
      </c>
    </row>
    <row r="463" spans="1:3">
      <c r="A463" s="3" t="s">
        <v>2633</v>
      </c>
      <c r="B463" s="18" t="s">
        <v>2633</v>
      </c>
      <c r="C463" s="24" t="s">
        <v>2877</v>
      </c>
    </row>
    <row r="464" spans="1:3">
      <c r="A464" s="3" t="s">
        <v>2634</v>
      </c>
      <c r="B464" s="18" t="s">
        <v>2634</v>
      </c>
      <c r="C464" s="3" t="s">
        <v>2634</v>
      </c>
    </row>
    <row r="465" spans="1:3">
      <c r="A465" s="24" t="s">
        <v>2410</v>
      </c>
      <c r="B465" s="30" t="s">
        <v>2410</v>
      </c>
      <c r="C465" s="24" t="s">
        <v>2410</v>
      </c>
    </row>
    <row r="466" spans="1:3">
      <c r="A466" s="24" t="s">
        <v>2411</v>
      </c>
      <c r="B466" s="18" t="s">
        <v>2878</v>
      </c>
      <c r="C466" s="3" t="s">
        <v>2878</v>
      </c>
    </row>
    <row r="467" spans="1:3">
      <c r="A467" s="24" t="s">
        <v>2412</v>
      </c>
      <c r="B467" s="18" t="s">
        <v>892</v>
      </c>
      <c r="C467" s="3" t="s">
        <v>892</v>
      </c>
    </row>
    <row r="468" spans="1:3">
      <c r="A468" s="3" t="s">
        <v>894</v>
      </c>
      <c r="B468" s="18" t="s">
        <v>894</v>
      </c>
      <c r="C468" s="3" t="s">
        <v>894</v>
      </c>
    </row>
    <row r="469" spans="1:3">
      <c r="A469" s="3" t="s">
        <v>896</v>
      </c>
      <c r="B469" s="18" t="s">
        <v>896</v>
      </c>
      <c r="C469" s="24" t="s">
        <v>2879</v>
      </c>
    </row>
    <row r="470" spans="1:3">
      <c r="A470" s="3" t="s">
        <v>2635</v>
      </c>
      <c r="B470" s="18" t="s">
        <v>2635</v>
      </c>
      <c r="C470" s="24" t="s">
        <v>2880</v>
      </c>
    </row>
    <row r="471" spans="1:3">
      <c r="A471" s="24" t="s">
        <v>2413</v>
      </c>
      <c r="B471" s="30" t="s">
        <v>2413</v>
      </c>
      <c r="C471" s="24" t="s">
        <v>2413</v>
      </c>
    </row>
    <row r="472" spans="1:3">
      <c r="A472" s="3" t="s">
        <v>900</v>
      </c>
      <c r="B472" s="18" t="s">
        <v>900</v>
      </c>
      <c r="C472" s="3" t="s">
        <v>900</v>
      </c>
    </row>
    <row r="473" spans="1:3">
      <c r="A473" s="3" t="s">
        <v>903</v>
      </c>
      <c r="B473" s="18" t="s">
        <v>903</v>
      </c>
      <c r="C473" s="3" t="s">
        <v>903</v>
      </c>
    </row>
    <row r="474" spans="1:3">
      <c r="A474" s="3" t="s">
        <v>904</v>
      </c>
      <c r="B474" s="18" t="s">
        <v>904</v>
      </c>
      <c r="C474" s="3" t="s">
        <v>904</v>
      </c>
    </row>
    <row r="475" spans="1:3">
      <c r="A475" s="3" t="s">
        <v>2636</v>
      </c>
      <c r="B475" s="18" t="s">
        <v>2636</v>
      </c>
      <c r="C475" s="3" t="s">
        <v>2636</v>
      </c>
    </row>
    <row r="476" spans="1:3">
      <c r="A476" s="24" t="s">
        <v>2414</v>
      </c>
      <c r="B476" s="18" t="s">
        <v>907</v>
      </c>
      <c r="C476" s="3" t="s">
        <v>907</v>
      </c>
    </row>
    <row r="477" spans="1:3">
      <c r="A477" s="3" t="s">
        <v>908</v>
      </c>
      <c r="B477" s="18" t="s">
        <v>908</v>
      </c>
      <c r="C477" s="3" t="s">
        <v>908</v>
      </c>
    </row>
    <row r="478" spans="1:3">
      <c r="A478" s="3" t="s">
        <v>910</v>
      </c>
      <c r="B478" s="18" t="s">
        <v>910</v>
      </c>
      <c r="C478" s="3" t="s">
        <v>910</v>
      </c>
    </row>
    <row r="479" spans="1:3">
      <c r="A479" s="24" t="s">
        <v>2415</v>
      </c>
      <c r="B479" s="30" t="s">
        <v>2415</v>
      </c>
      <c r="C479" s="24" t="s">
        <v>2415</v>
      </c>
    </row>
    <row r="480" spans="1:3">
      <c r="A480" s="24" t="s">
        <v>2416</v>
      </c>
      <c r="B480" s="18" t="s">
        <v>914</v>
      </c>
      <c r="C480" s="3" t="s">
        <v>914</v>
      </c>
    </row>
    <row r="481" spans="1:3">
      <c r="A481" s="3" t="s">
        <v>915</v>
      </c>
      <c r="B481" s="18" t="s">
        <v>915</v>
      </c>
      <c r="C481" s="3" t="s">
        <v>915</v>
      </c>
    </row>
    <row r="482" spans="1:3">
      <c r="A482" s="3" t="s">
        <v>2637</v>
      </c>
      <c r="B482" s="18" t="s">
        <v>2637</v>
      </c>
      <c r="C482" s="3" t="s">
        <v>2637</v>
      </c>
    </row>
    <row r="483" spans="1:3">
      <c r="A483" s="24" t="s">
        <v>2417</v>
      </c>
      <c r="B483" s="18" t="s">
        <v>918</v>
      </c>
      <c r="C483" s="3" t="s">
        <v>918</v>
      </c>
    </row>
    <row r="484" spans="1:3">
      <c r="A484" s="3" t="s">
        <v>920</v>
      </c>
      <c r="B484" s="18" t="s">
        <v>920</v>
      </c>
      <c r="C484" s="3" t="s">
        <v>920</v>
      </c>
    </row>
    <row r="485" spans="1:3">
      <c r="A485" s="3" t="s">
        <v>922</v>
      </c>
      <c r="B485" s="18" t="s">
        <v>922</v>
      </c>
      <c r="C485" s="3" t="s">
        <v>922</v>
      </c>
    </row>
    <row r="486" spans="1:3">
      <c r="A486" s="24" t="s">
        <v>2418</v>
      </c>
      <c r="B486" s="30" t="s">
        <v>2418</v>
      </c>
      <c r="C486" s="3" t="s">
        <v>923</v>
      </c>
    </row>
    <row r="487" spans="1:3">
      <c r="A487" s="3" t="s">
        <v>925</v>
      </c>
      <c r="B487" s="30" t="s">
        <v>2881</v>
      </c>
      <c r="C487" s="3" t="s">
        <v>925</v>
      </c>
    </row>
    <row r="488" spans="1:3">
      <c r="A488" s="3" t="s">
        <v>2638</v>
      </c>
      <c r="B488" s="30" t="s">
        <v>2882</v>
      </c>
      <c r="C488" s="24" t="s">
        <v>2882</v>
      </c>
    </row>
    <row r="489" spans="1:3">
      <c r="A489" s="3" t="s">
        <v>2639</v>
      </c>
      <c r="B489" s="30" t="s">
        <v>2883</v>
      </c>
      <c r="C489" s="3" t="s">
        <v>2639</v>
      </c>
    </row>
    <row r="490" spans="1:3">
      <c r="A490" s="24" t="s">
        <v>2419</v>
      </c>
      <c r="B490" s="18" t="s">
        <v>929</v>
      </c>
      <c r="C490" s="3" t="s">
        <v>929</v>
      </c>
    </row>
    <row r="491" spans="1:3">
      <c r="A491" s="3" t="s">
        <v>930</v>
      </c>
      <c r="B491" s="18" t="s">
        <v>930</v>
      </c>
      <c r="C491" s="3" t="s">
        <v>930</v>
      </c>
    </row>
    <row r="492" spans="1:3">
      <c r="A492" s="3" t="s">
        <v>931</v>
      </c>
      <c r="B492" s="18" t="s">
        <v>931</v>
      </c>
      <c r="C492" s="3" t="s">
        <v>931</v>
      </c>
    </row>
    <row r="493" spans="1:3">
      <c r="A493" s="3" t="s">
        <v>932</v>
      </c>
      <c r="B493" s="18" t="s">
        <v>932</v>
      </c>
      <c r="C493" s="3" t="s">
        <v>932</v>
      </c>
    </row>
    <row r="494" spans="1:3">
      <c r="A494" s="3" t="s">
        <v>2640</v>
      </c>
      <c r="B494" s="30" t="s">
        <v>2884</v>
      </c>
      <c r="C494" s="24" t="s">
        <v>2884</v>
      </c>
    </row>
    <row r="495" spans="1:3">
      <c r="A495" s="3" t="s">
        <v>935</v>
      </c>
      <c r="B495" s="18" t="s">
        <v>935</v>
      </c>
      <c r="C495" s="3" t="s">
        <v>935</v>
      </c>
    </row>
    <row r="496" spans="1:3">
      <c r="A496" s="3" t="s">
        <v>936</v>
      </c>
      <c r="B496" s="18" t="s">
        <v>936</v>
      </c>
      <c r="C496" s="3" t="s">
        <v>936</v>
      </c>
    </row>
    <row r="497" spans="1:3">
      <c r="A497" s="3" t="s">
        <v>938</v>
      </c>
      <c r="B497" s="18" t="s">
        <v>938</v>
      </c>
      <c r="C497" s="3" t="s">
        <v>938</v>
      </c>
    </row>
    <row r="498" spans="1:3">
      <c r="A498" s="3" t="s">
        <v>939</v>
      </c>
      <c r="B498" s="18" t="s">
        <v>939</v>
      </c>
      <c r="C498" s="3" t="s">
        <v>939</v>
      </c>
    </row>
    <row r="499" spans="1:3">
      <c r="A499" s="24" t="s">
        <v>2420</v>
      </c>
      <c r="B499" s="18" t="s">
        <v>940</v>
      </c>
      <c r="C499" s="3" t="s">
        <v>940</v>
      </c>
    </row>
    <row r="500" spans="1:3">
      <c r="A500" s="3" t="s">
        <v>941</v>
      </c>
      <c r="B500" s="18" t="s">
        <v>941</v>
      </c>
      <c r="C500" s="3" t="s">
        <v>941</v>
      </c>
    </row>
    <row r="501" spans="1:3">
      <c r="A501" s="3" t="s">
        <v>2641</v>
      </c>
      <c r="B501" s="18" t="s">
        <v>2641</v>
      </c>
      <c r="C501" s="3" t="s">
        <v>2641</v>
      </c>
    </row>
    <row r="502" spans="1:3">
      <c r="A502" s="24" t="s">
        <v>2421</v>
      </c>
      <c r="B502" s="30" t="s">
        <v>2421</v>
      </c>
      <c r="C502" s="24" t="s">
        <v>2421</v>
      </c>
    </row>
    <row r="503" spans="1:3">
      <c r="A503" s="3" t="s">
        <v>946</v>
      </c>
      <c r="B503" s="18" t="s">
        <v>946</v>
      </c>
      <c r="C503" s="3" t="s">
        <v>946</v>
      </c>
    </row>
    <row r="504" spans="1:3">
      <c r="A504" s="24" t="s">
        <v>2422</v>
      </c>
      <c r="B504" s="18" t="s">
        <v>948</v>
      </c>
      <c r="C504" s="3" t="s">
        <v>948</v>
      </c>
    </row>
    <row r="505" spans="1:3">
      <c r="A505" s="3" t="s">
        <v>2642</v>
      </c>
      <c r="B505" s="18" t="s">
        <v>2642</v>
      </c>
      <c r="C505" s="3" t="s">
        <v>2642</v>
      </c>
    </row>
    <row r="506" spans="1:3">
      <c r="A506" s="3" t="s">
        <v>950</v>
      </c>
      <c r="B506" s="30" t="s">
        <v>2885</v>
      </c>
      <c r="C506" s="3" t="s">
        <v>950</v>
      </c>
    </row>
    <row r="507" spans="1:3">
      <c r="A507" s="3" t="s">
        <v>951</v>
      </c>
      <c r="B507" s="18" t="s">
        <v>951</v>
      </c>
      <c r="C507" s="3" t="s">
        <v>951</v>
      </c>
    </row>
    <row r="508" spans="1:3">
      <c r="A508" s="3" t="s">
        <v>2643</v>
      </c>
      <c r="B508" s="30" t="s">
        <v>2643</v>
      </c>
      <c r="C508" s="3" t="s">
        <v>2643</v>
      </c>
    </row>
    <row r="509" spans="1:3">
      <c r="A509" s="3" t="s">
        <v>953</v>
      </c>
      <c r="B509" s="18" t="s">
        <v>953</v>
      </c>
      <c r="C509" s="3" t="s">
        <v>953</v>
      </c>
    </row>
    <row r="510" spans="1:3">
      <c r="A510" s="3" t="s">
        <v>954</v>
      </c>
      <c r="B510" s="18" t="s">
        <v>954</v>
      </c>
      <c r="C510" s="3" t="s">
        <v>954</v>
      </c>
    </row>
    <row r="511" spans="1:3">
      <c r="A511" s="3" t="s">
        <v>956</v>
      </c>
      <c r="B511" s="18" t="s">
        <v>956</v>
      </c>
      <c r="C511" s="24" t="s">
        <v>2886</v>
      </c>
    </row>
    <row r="512" spans="1:3">
      <c r="A512" s="24" t="s">
        <v>2423</v>
      </c>
      <c r="B512" s="18" t="s">
        <v>2423</v>
      </c>
      <c r="C512" s="24" t="s">
        <v>2423</v>
      </c>
    </row>
    <row r="513" spans="1:3">
      <c r="A513" s="24" t="s">
        <v>2424</v>
      </c>
      <c r="B513" s="30" t="s">
        <v>958</v>
      </c>
      <c r="C513" s="3" t="s">
        <v>958</v>
      </c>
    </row>
    <row r="514" spans="1:3">
      <c r="A514" s="3" t="s">
        <v>2644</v>
      </c>
      <c r="B514" s="18" t="s">
        <v>2644</v>
      </c>
      <c r="C514" s="3" t="s">
        <v>2644</v>
      </c>
    </row>
    <row r="515" spans="1:3">
      <c r="A515" s="3" t="s">
        <v>2645</v>
      </c>
      <c r="B515" s="18" t="s">
        <v>2645</v>
      </c>
      <c r="C515" s="3" t="s">
        <v>2645</v>
      </c>
    </row>
    <row r="516" spans="1:3">
      <c r="A516" s="3" t="s">
        <v>962</v>
      </c>
      <c r="B516" s="18" t="s">
        <v>962</v>
      </c>
      <c r="C516" s="3" t="s">
        <v>962</v>
      </c>
    </row>
    <row r="517" spans="1:3">
      <c r="A517" s="3" t="s">
        <v>964</v>
      </c>
      <c r="B517" s="18" t="s">
        <v>964</v>
      </c>
      <c r="C517" s="3" t="s">
        <v>964</v>
      </c>
    </row>
    <row r="518" spans="1:3">
      <c r="A518" s="3" t="s">
        <v>965</v>
      </c>
      <c r="B518" s="18" t="s">
        <v>965</v>
      </c>
      <c r="C518" s="3" t="s">
        <v>965</v>
      </c>
    </row>
    <row r="519" spans="1:3">
      <c r="A519" s="3" t="s">
        <v>2646</v>
      </c>
      <c r="B519" s="18" t="s">
        <v>2646</v>
      </c>
      <c r="C519" s="24" t="s">
        <v>2887</v>
      </c>
    </row>
    <row r="520" spans="1:3">
      <c r="A520" s="3" t="s">
        <v>969</v>
      </c>
      <c r="B520" s="18" t="s">
        <v>969</v>
      </c>
      <c r="C520" s="3" t="s">
        <v>969</v>
      </c>
    </row>
    <row r="521" spans="1:3">
      <c r="A521" s="24" t="s">
        <v>2425</v>
      </c>
      <c r="B521" s="18" t="s">
        <v>2425</v>
      </c>
      <c r="C521" s="24" t="s">
        <v>2425</v>
      </c>
    </row>
    <row r="522" spans="1:3">
      <c r="A522" s="24" t="s">
        <v>2426</v>
      </c>
      <c r="B522" s="30" t="s">
        <v>2426</v>
      </c>
      <c r="C522" s="24" t="s">
        <v>2426</v>
      </c>
    </row>
    <row r="523" spans="1:3">
      <c r="A523" s="3" t="s">
        <v>974</v>
      </c>
      <c r="B523" s="30" t="s">
        <v>974</v>
      </c>
      <c r="C523" s="3" t="s">
        <v>974</v>
      </c>
    </row>
    <row r="524" spans="1:3">
      <c r="A524" s="3" t="s">
        <v>976</v>
      </c>
      <c r="B524" s="18" t="s">
        <v>976</v>
      </c>
      <c r="C524" s="3" t="s">
        <v>976</v>
      </c>
    </row>
    <row r="525" spans="1:3">
      <c r="A525" s="3" t="s">
        <v>978</v>
      </c>
      <c r="B525" s="18" t="s">
        <v>978</v>
      </c>
      <c r="C525" s="3" t="s">
        <v>978</v>
      </c>
    </row>
    <row r="526" spans="1:3">
      <c r="A526" s="24" t="s">
        <v>2427</v>
      </c>
      <c r="B526" s="18" t="s">
        <v>2427</v>
      </c>
      <c r="C526" s="24" t="s">
        <v>2427</v>
      </c>
    </row>
    <row r="527" spans="1:3">
      <c r="A527" s="24" t="s">
        <v>2400</v>
      </c>
      <c r="B527" s="30" t="s">
        <v>2400</v>
      </c>
      <c r="C527" s="3" t="s">
        <v>2888</v>
      </c>
    </row>
    <row r="528" spans="1:3">
      <c r="A528" s="24" t="s">
        <v>2428</v>
      </c>
      <c r="B528" s="30" t="s">
        <v>983</v>
      </c>
      <c r="C528" s="3" t="s">
        <v>983</v>
      </c>
    </row>
    <row r="529" spans="1:3">
      <c r="A529" s="24" t="s">
        <v>2429</v>
      </c>
      <c r="B529" s="18" t="s">
        <v>984</v>
      </c>
      <c r="C529" s="3" t="s">
        <v>984</v>
      </c>
    </row>
    <row r="530" spans="1:3">
      <c r="A530" s="3" t="s">
        <v>986</v>
      </c>
      <c r="B530" s="18" t="s">
        <v>986</v>
      </c>
      <c r="C530" s="3" t="s">
        <v>986</v>
      </c>
    </row>
    <row r="531" spans="1:3">
      <c r="A531" s="3" t="s">
        <v>988</v>
      </c>
      <c r="B531" s="18" t="s">
        <v>988</v>
      </c>
      <c r="C531" s="3" t="s">
        <v>988</v>
      </c>
    </row>
    <row r="532" spans="1:3">
      <c r="A532" s="3" t="s">
        <v>2647</v>
      </c>
      <c r="B532" s="18" t="s">
        <v>2647</v>
      </c>
      <c r="C532" s="3" t="s">
        <v>2647</v>
      </c>
    </row>
    <row r="533" spans="1:3">
      <c r="A533" s="3" t="s">
        <v>2648</v>
      </c>
      <c r="B533" s="18" t="s">
        <v>2648</v>
      </c>
      <c r="C533" s="3" t="s">
        <v>2648</v>
      </c>
    </row>
    <row r="534" spans="1:3">
      <c r="A534" s="24" t="s">
        <v>2430</v>
      </c>
      <c r="B534" s="18" t="s">
        <v>992</v>
      </c>
      <c r="C534" s="3" t="s">
        <v>992</v>
      </c>
    </row>
    <row r="535" spans="1:3">
      <c r="A535" s="3" t="s">
        <v>994</v>
      </c>
      <c r="B535" s="18" t="s">
        <v>994</v>
      </c>
      <c r="C535" s="3" t="s">
        <v>994</v>
      </c>
    </row>
    <row r="536" spans="1:3">
      <c r="A536" s="3" t="s">
        <v>2649</v>
      </c>
      <c r="B536" s="18" t="s">
        <v>2649</v>
      </c>
      <c r="C536" s="3" t="s">
        <v>2649</v>
      </c>
    </row>
    <row r="537" spans="1:3">
      <c r="A537" s="24" t="s">
        <v>2431</v>
      </c>
      <c r="B537" s="18" t="s">
        <v>2431</v>
      </c>
      <c r="C537" s="24" t="s">
        <v>2431</v>
      </c>
    </row>
    <row r="538" spans="1:3">
      <c r="A538" s="24" t="s">
        <v>2432</v>
      </c>
      <c r="B538" s="30" t="s">
        <v>2432</v>
      </c>
      <c r="C538" s="24" t="s">
        <v>2432</v>
      </c>
    </row>
    <row r="539" spans="1:3">
      <c r="A539" s="24" t="s">
        <v>2433</v>
      </c>
      <c r="B539" s="30" t="s">
        <v>1000</v>
      </c>
      <c r="C539" s="3" t="s">
        <v>1000</v>
      </c>
    </row>
    <row r="540" spans="1:3">
      <c r="A540" s="3" t="s">
        <v>1001</v>
      </c>
      <c r="B540" s="18" t="s">
        <v>1001</v>
      </c>
      <c r="C540" s="3" t="s">
        <v>1001</v>
      </c>
    </row>
    <row r="541" spans="1:3">
      <c r="A541" s="24" t="s">
        <v>2434</v>
      </c>
      <c r="B541" s="18" t="s">
        <v>1002</v>
      </c>
      <c r="C541" s="3" t="s">
        <v>1002</v>
      </c>
    </row>
    <row r="542" spans="1:3">
      <c r="A542" s="3" t="s">
        <v>1004</v>
      </c>
      <c r="B542" s="18" t="s">
        <v>1004</v>
      </c>
      <c r="C542" s="3" t="s">
        <v>1004</v>
      </c>
    </row>
    <row r="543" spans="1:3">
      <c r="A543" s="3" t="s">
        <v>1005</v>
      </c>
      <c r="B543" s="18" t="s">
        <v>1005</v>
      </c>
      <c r="C543" s="3" t="s">
        <v>1005</v>
      </c>
    </row>
    <row r="544" spans="1:3">
      <c r="A544" s="24" t="s">
        <v>2435</v>
      </c>
      <c r="B544" s="18" t="s">
        <v>2435</v>
      </c>
      <c r="C544" s="3" t="s">
        <v>2889</v>
      </c>
    </row>
    <row r="545" spans="1:3">
      <c r="A545" s="3" t="s">
        <v>1008</v>
      </c>
      <c r="B545" s="30" t="s">
        <v>1008</v>
      </c>
      <c r="C545" s="3" t="s">
        <v>1008</v>
      </c>
    </row>
    <row r="546" spans="1:3">
      <c r="A546" s="3" t="s">
        <v>1009</v>
      </c>
      <c r="B546" s="18" t="s">
        <v>1009</v>
      </c>
      <c r="C546" s="3" t="s">
        <v>1009</v>
      </c>
    </row>
    <row r="547" spans="1:3">
      <c r="A547" s="24" t="s">
        <v>2436</v>
      </c>
      <c r="B547" s="18" t="s">
        <v>2436</v>
      </c>
      <c r="C547" s="24" t="s">
        <v>2436</v>
      </c>
    </row>
    <row r="548" spans="1:3">
      <c r="A548" s="3" t="s">
        <v>1011</v>
      </c>
      <c r="B548" s="30" t="s">
        <v>1011</v>
      </c>
      <c r="C548" s="3" t="s">
        <v>1011</v>
      </c>
    </row>
    <row r="549" spans="1:3">
      <c r="A549" s="3" t="s">
        <v>1013</v>
      </c>
      <c r="B549" s="18" t="s">
        <v>1013</v>
      </c>
      <c r="C549" s="3" t="s">
        <v>1013</v>
      </c>
    </row>
    <row r="550" spans="1:3">
      <c r="A550" s="3" t="s">
        <v>2650</v>
      </c>
      <c r="B550" s="18" t="s">
        <v>2650</v>
      </c>
      <c r="C550" s="3" t="s">
        <v>2650</v>
      </c>
    </row>
    <row r="551" spans="1:3">
      <c r="A551" s="3" t="s">
        <v>1016</v>
      </c>
      <c r="B551" s="18" t="s">
        <v>1016</v>
      </c>
      <c r="C551" s="3" t="s">
        <v>1016</v>
      </c>
    </row>
    <row r="552" spans="1:3">
      <c r="A552" s="3" t="s">
        <v>2651</v>
      </c>
      <c r="B552" s="18" t="s">
        <v>2890</v>
      </c>
      <c r="C552" s="3" t="s">
        <v>2651</v>
      </c>
    </row>
    <row r="553" spans="1:3">
      <c r="A553" s="3" t="s">
        <v>1019</v>
      </c>
      <c r="B553" s="30" t="s">
        <v>1019</v>
      </c>
      <c r="C553" s="3" t="s">
        <v>1019</v>
      </c>
    </row>
    <row r="554" spans="1:3">
      <c r="A554" s="3" t="s">
        <v>2652</v>
      </c>
      <c r="B554" s="18" t="s">
        <v>2652</v>
      </c>
      <c r="C554" s="3" t="s">
        <v>2652</v>
      </c>
    </row>
    <row r="555" spans="1:3">
      <c r="A555" s="3" t="s">
        <v>2653</v>
      </c>
      <c r="B555" s="18" t="s">
        <v>2653</v>
      </c>
      <c r="C555" s="3" t="s">
        <v>2653</v>
      </c>
    </row>
    <row r="556" spans="1:3">
      <c r="A556" s="24" t="s">
        <v>2437</v>
      </c>
      <c r="B556" s="18" t="s">
        <v>1022</v>
      </c>
      <c r="C556" s="3" t="s">
        <v>1022</v>
      </c>
    </row>
    <row r="557" spans="1:3">
      <c r="A557" s="3" t="s">
        <v>1023</v>
      </c>
      <c r="B557" s="18" t="s">
        <v>1023</v>
      </c>
      <c r="C557" s="3" t="s">
        <v>1023</v>
      </c>
    </row>
    <row r="558" spans="1:3">
      <c r="A558" s="3" t="s">
        <v>1024</v>
      </c>
      <c r="B558" s="18" t="s">
        <v>1024</v>
      </c>
      <c r="C558" s="24" t="s">
        <v>2891</v>
      </c>
    </row>
    <row r="559" spans="1:3">
      <c r="A559" s="3" t="s">
        <v>1025</v>
      </c>
      <c r="B559" s="18" t="s">
        <v>1025</v>
      </c>
      <c r="C559" s="3" t="s">
        <v>1025</v>
      </c>
    </row>
    <row r="560" spans="1:3">
      <c r="A560" s="3" t="s">
        <v>2654</v>
      </c>
      <c r="B560" s="18" t="s">
        <v>2654</v>
      </c>
      <c r="C560" s="3" t="s">
        <v>2654</v>
      </c>
    </row>
    <row r="561" spans="1:3">
      <c r="A561" s="3" t="s">
        <v>1027</v>
      </c>
      <c r="B561" s="18" t="s">
        <v>1027</v>
      </c>
      <c r="C561" s="3" t="s">
        <v>1027</v>
      </c>
    </row>
    <row r="562" spans="1:3">
      <c r="A562" s="3" t="s">
        <v>1028</v>
      </c>
      <c r="B562" s="18" t="s">
        <v>2892</v>
      </c>
      <c r="C562" s="24" t="s">
        <v>2892</v>
      </c>
    </row>
    <row r="563" spans="1:3">
      <c r="A563" s="3" t="s">
        <v>1029</v>
      </c>
      <c r="B563" s="30" t="s">
        <v>1029</v>
      </c>
      <c r="C563" s="3" t="s">
        <v>1029</v>
      </c>
    </row>
    <row r="564" spans="1:3">
      <c r="A564" s="3" t="s">
        <v>2655</v>
      </c>
      <c r="B564" s="18" t="s">
        <v>2655</v>
      </c>
      <c r="C564" s="3" t="s">
        <v>2655</v>
      </c>
    </row>
    <row r="565" spans="1:3">
      <c r="A565" s="3" t="s">
        <v>2656</v>
      </c>
      <c r="B565" s="18" t="s">
        <v>2656</v>
      </c>
      <c r="C565" s="3" t="s">
        <v>2656</v>
      </c>
    </row>
    <row r="566" spans="1:3">
      <c r="A566" s="3" t="s">
        <v>2657</v>
      </c>
      <c r="B566" s="18" t="s">
        <v>2657</v>
      </c>
      <c r="C566" s="3" t="s">
        <v>2657</v>
      </c>
    </row>
    <row r="567" spans="1:3">
      <c r="A567" s="3" t="s">
        <v>1035</v>
      </c>
      <c r="B567" s="18" t="s">
        <v>2893</v>
      </c>
      <c r="C567" s="24" t="s">
        <v>2893</v>
      </c>
    </row>
    <row r="568" spans="1:3">
      <c r="A568" s="3" t="s">
        <v>2658</v>
      </c>
      <c r="B568" s="30" t="s">
        <v>2658</v>
      </c>
      <c r="C568" s="3" t="s">
        <v>2658</v>
      </c>
    </row>
    <row r="569" spans="1:3">
      <c r="A569" s="3" t="s">
        <v>2659</v>
      </c>
      <c r="B569" s="18" t="s">
        <v>2894</v>
      </c>
      <c r="C569" s="3" t="s">
        <v>2659</v>
      </c>
    </row>
    <row r="570" spans="1:3">
      <c r="A570" s="3" t="s">
        <v>1040</v>
      </c>
      <c r="B570" s="30" t="s">
        <v>1040</v>
      </c>
      <c r="C570" s="24" t="s">
        <v>2895</v>
      </c>
    </row>
    <row r="571" spans="1:3">
      <c r="A571" s="3" t="s">
        <v>1042</v>
      </c>
      <c r="B571" s="18" t="s">
        <v>2896</v>
      </c>
      <c r="C571" s="3" t="s">
        <v>1042</v>
      </c>
    </row>
    <row r="572" spans="1:3">
      <c r="A572" s="3" t="s">
        <v>1044</v>
      </c>
      <c r="B572" s="30" t="s">
        <v>1044</v>
      </c>
      <c r="C572" s="3" t="s">
        <v>1044</v>
      </c>
    </row>
    <row r="573" spans="1:3">
      <c r="A573" s="3" t="s">
        <v>2660</v>
      </c>
      <c r="B573" s="18" t="s">
        <v>2660</v>
      </c>
      <c r="C573" s="3" t="s">
        <v>2660</v>
      </c>
    </row>
    <row r="574" spans="1:3">
      <c r="A574" s="3" t="s">
        <v>1048</v>
      </c>
      <c r="B574" s="18" t="s">
        <v>1048</v>
      </c>
      <c r="C574" s="3" t="s">
        <v>1048</v>
      </c>
    </row>
    <row r="575" spans="1:3">
      <c r="A575" s="3" t="s">
        <v>1050</v>
      </c>
      <c r="B575" s="18" t="s">
        <v>1050</v>
      </c>
      <c r="C575" s="3" t="s">
        <v>1050</v>
      </c>
    </row>
    <row r="576" spans="1:3">
      <c r="A576" s="3" t="s">
        <v>1052</v>
      </c>
      <c r="B576" s="18" t="s">
        <v>1052</v>
      </c>
      <c r="C576" s="24" t="s">
        <v>2897</v>
      </c>
    </row>
    <row r="577" spans="1:3">
      <c r="A577" s="3" t="s">
        <v>2661</v>
      </c>
      <c r="B577" s="18" t="s">
        <v>2661</v>
      </c>
      <c r="C577" s="3" t="s">
        <v>2661</v>
      </c>
    </row>
    <row r="578" spans="1:3">
      <c r="A578" s="3" t="s">
        <v>1054</v>
      </c>
      <c r="B578" s="18" t="s">
        <v>1054</v>
      </c>
      <c r="C578" s="24" t="s">
        <v>2898</v>
      </c>
    </row>
    <row r="579" spans="1:3">
      <c r="A579" s="3" t="s">
        <v>1056</v>
      </c>
      <c r="B579" s="18" t="s">
        <v>1056</v>
      </c>
      <c r="C579" s="3" t="s">
        <v>1056</v>
      </c>
    </row>
    <row r="580" spans="1:3">
      <c r="A580" s="3" t="s">
        <v>1057</v>
      </c>
      <c r="B580" s="18" t="s">
        <v>1057</v>
      </c>
      <c r="C580" s="3" t="s">
        <v>1057</v>
      </c>
    </row>
    <row r="581" spans="1:3">
      <c r="A581" s="3" t="s">
        <v>1058</v>
      </c>
      <c r="B581" s="18" t="s">
        <v>1058</v>
      </c>
      <c r="C581" s="3" t="s">
        <v>1058</v>
      </c>
    </row>
    <row r="582" spans="1:3">
      <c r="A582" s="3" t="s">
        <v>2662</v>
      </c>
      <c r="B582" s="18" t="s">
        <v>2899</v>
      </c>
      <c r="C582" s="24" t="s">
        <v>2899</v>
      </c>
    </row>
    <row r="583" spans="1:3">
      <c r="A583" s="3" t="s">
        <v>1061</v>
      </c>
      <c r="B583" s="30" t="s">
        <v>1061</v>
      </c>
      <c r="C583" s="24" t="s">
        <v>2900</v>
      </c>
    </row>
    <row r="584" spans="1:3">
      <c r="A584" s="3" t="s">
        <v>2663</v>
      </c>
      <c r="B584" s="18" t="s">
        <v>2663</v>
      </c>
      <c r="C584" s="3" t="s">
        <v>2663</v>
      </c>
    </row>
    <row r="585" spans="1:3">
      <c r="A585" s="3" t="s">
        <v>1064</v>
      </c>
      <c r="B585" s="18" t="s">
        <v>1064</v>
      </c>
      <c r="C585" s="3" t="s">
        <v>1064</v>
      </c>
    </row>
    <row r="586" spans="1:3">
      <c r="A586" s="24" t="s">
        <v>2438</v>
      </c>
      <c r="B586" s="18" t="s">
        <v>1065</v>
      </c>
      <c r="C586" s="24" t="s">
        <v>2438</v>
      </c>
    </row>
    <row r="587" spans="1:3">
      <c r="A587" s="3" t="s">
        <v>1066</v>
      </c>
      <c r="B587" s="18" t="s">
        <v>1066</v>
      </c>
      <c r="C587" s="24" t="s">
        <v>2901</v>
      </c>
    </row>
    <row r="588" spans="1:3">
      <c r="A588" s="3" t="s">
        <v>1067</v>
      </c>
      <c r="C588" s="3" t="s">
        <v>1067</v>
      </c>
    </row>
    <row r="589" spans="1:3">
      <c r="A589" s="24" t="s">
        <v>2439</v>
      </c>
      <c r="B589" s="18" t="s">
        <v>2439</v>
      </c>
      <c r="C589" s="24" t="s">
        <v>2439</v>
      </c>
    </row>
    <row r="590" spans="1:3">
      <c r="A590" s="3" t="s">
        <v>1071</v>
      </c>
      <c r="B590" s="30" t="s">
        <v>1071</v>
      </c>
      <c r="C590" s="3" t="s">
        <v>1071</v>
      </c>
    </row>
    <row r="591" spans="1:3">
      <c r="A591" s="3" t="s">
        <v>1073</v>
      </c>
      <c r="B591" s="18" t="s">
        <v>1073</v>
      </c>
      <c r="C591" s="3" t="s">
        <v>1073</v>
      </c>
    </row>
    <row r="592" spans="1:3">
      <c r="A592" s="24" t="s">
        <v>2440</v>
      </c>
      <c r="B592" s="18" t="s">
        <v>1074</v>
      </c>
      <c r="C592" s="24" t="s">
        <v>2440</v>
      </c>
    </row>
    <row r="593" spans="1:3">
      <c r="A593" s="24" t="s">
        <v>2441</v>
      </c>
      <c r="B593" s="18" t="s">
        <v>2441</v>
      </c>
      <c r="C593" s="3" t="s">
        <v>2902</v>
      </c>
    </row>
    <row r="594" spans="1:3">
      <c r="A594" s="3" t="s">
        <v>2664</v>
      </c>
      <c r="B594" s="30" t="s">
        <v>2664</v>
      </c>
      <c r="C594" s="3" t="s">
        <v>2664</v>
      </c>
    </row>
    <row r="595" spans="1:3">
      <c r="A595" s="3" t="s">
        <v>1079</v>
      </c>
      <c r="B595" s="18" t="s">
        <v>1079</v>
      </c>
      <c r="C595" s="3" t="s">
        <v>1079</v>
      </c>
    </row>
    <row r="596" spans="1:3">
      <c r="A596" s="3" t="s">
        <v>1081</v>
      </c>
      <c r="B596" s="18" t="s">
        <v>1081</v>
      </c>
      <c r="C596" s="3" t="s">
        <v>1081</v>
      </c>
    </row>
    <row r="597" spans="1:3">
      <c r="A597" s="3" t="s">
        <v>1083</v>
      </c>
      <c r="B597" s="18" t="s">
        <v>1083</v>
      </c>
      <c r="C597" s="24" t="s">
        <v>2903</v>
      </c>
    </row>
    <row r="598" spans="1:3">
      <c r="A598" s="3" t="s">
        <v>2665</v>
      </c>
      <c r="B598" s="18" t="s">
        <v>2665</v>
      </c>
      <c r="C598" s="3" t="s">
        <v>2665</v>
      </c>
    </row>
    <row r="599" spans="1:3">
      <c r="A599" s="3" t="s">
        <v>1085</v>
      </c>
      <c r="B599" s="18" t="s">
        <v>1085</v>
      </c>
      <c r="C599" s="3" t="s">
        <v>1085</v>
      </c>
    </row>
    <row r="600" spans="1:3">
      <c r="A600" s="3" t="s">
        <v>1086</v>
      </c>
      <c r="B600" s="18" t="s">
        <v>1086</v>
      </c>
      <c r="C600" s="3" t="s">
        <v>1086</v>
      </c>
    </row>
    <row r="601" spans="1:3">
      <c r="A601" s="24" t="s">
        <v>2442</v>
      </c>
      <c r="B601" s="18" t="s">
        <v>1087</v>
      </c>
      <c r="C601" s="3" t="s">
        <v>1087</v>
      </c>
    </row>
    <row r="602" spans="1:3">
      <c r="A602" s="24" t="s">
        <v>2443</v>
      </c>
      <c r="B602" s="18" t="s">
        <v>2443</v>
      </c>
      <c r="C602" s="24" t="s">
        <v>2443</v>
      </c>
    </row>
    <row r="603" spans="1:3">
      <c r="A603" s="3" t="s">
        <v>1090</v>
      </c>
      <c r="B603" s="30" t="s">
        <v>2904</v>
      </c>
      <c r="C603" s="3" t="s">
        <v>1090</v>
      </c>
    </row>
    <row r="604" spans="1:3">
      <c r="A604" s="24" t="s">
        <v>2444</v>
      </c>
      <c r="B604" s="30" t="s">
        <v>2444</v>
      </c>
      <c r="C604" s="24" t="s">
        <v>2444</v>
      </c>
    </row>
    <row r="605" spans="1:3">
      <c r="A605" s="3" t="s">
        <v>1092</v>
      </c>
      <c r="B605" s="30" t="s">
        <v>1092</v>
      </c>
      <c r="C605" s="3" t="s">
        <v>1092</v>
      </c>
    </row>
    <row r="606" spans="1:3">
      <c r="A606" s="3" t="s">
        <v>2666</v>
      </c>
      <c r="B606" s="18" t="s">
        <v>2666</v>
      </c>
      <c r="C606" s="3" t="s">
        <v>2666</v>
      </c>
    </row>
    <row r="607" spans="1:3">
      <c r="A607" s="3" t="s">
        <v>2667</v>
      </c>
      <c r="B607" s="18" t="s">
        <v>2667</v>
      </c>
      <c r="C607" s="3" t="s">
        <v>2667</v>
      </c>
    </row>
    <row r="608" spans="1:3">
      <c r="A608" s="3" t="s">
        <v>1096</v>
      </c>
      <c r="B608" s="18" t="s">
        <v>1096</v>
      </c>
      <c r="C608" s="24" t="s">
        <v>2905</v>
      </c>
    </row>
    <row r="609" spans="1:3">
      <c r="A609" s="3" t="s">
        <v>2668</v>
      </c>
      <c r="B609" s="18" t="s">
        <v>2668</v>
      </c>
      <c r="C609" s="3" t="s">
        <v>2668</v>
      </c>
    </row>
    <row r="610" spans="1:3">
      <c r="A610" s="24" t="s">
        <v>2445</v>
      </c>
      <c r="B610" s="18" t="s">
        <v>2445</v>
      </c>
      <c r="C610" s="24" t="s">
        <v>2445</v>
      </c>
    </row>
    <row r="611" spans="1:3">
      <c r="A611" s="3" t="s">
        <v>1101</v>
      </c>
      <c r="B611" s="30" t="s">
        <v>1101</v>
      </c>
      <c r="C611" s="3" t="s">
        <v>1101</v>
      </c>
    </row>
    <row r="612" spans="1:3">
      <c r="A612" s="3" t="s">
        <v>1103</v>
      </c>
      <c r="B612" s="18" t="s">
        <v>1103</v>
      </c>
      <c r="C612" s="24" t="s">
        <v>2906</v>
      </c>
    </row>
    <row r="613" spans="1:3">
      <c r="A613" s="3" t="s">
        <v>1105</v>
      </c>
      <c r="B613" s="18" t="s">
        <v>2907</v>
      </c>
      <c r="C613" s="3" t="s">
        <v>1105</v>
      </c>
    </row>
    <row r="614" spans="1:3">
      <c r="A614" s="24" t="s">
        <v>2446</v>
      </c>
      <c r="B614" s="30" t="s">
        <v>1106</v>
      </c>
      <c r="C614" s="3" t="s">
        <v>1106</v>
      </c>
    </row>
    <row r="615" spans="1:3">
      <c r="A615" s="3" t="s">
        <v>2669</v>
      </c>
      <c r="B615" s="18" t="s">
        <v>2908</v>
      </c>
      <c r="C615" s="3" t="s">
        <v>2669</v>
      </c>
    </row>
    <row r="616" spans="1:3">
      <c r="A616" s="3" t="s">
        <v>1110</v>
      </c>
      <c r="B616" s="30" t="s">
        <v>1110</v>
      </c>
      <c r="C616" s="3" t="s">
        <v>1110</v>
      </c>
    </row>
    <row r="617" spans="1:3">
      <c r="A617" s="3" t="s">
        <v>1111</v>
      </c>
      <c r="B617" s="18" t="s">
        <v>1111</v>
      </c>
      <c r="C617" s="3" t="s">
        <v>1111</v>
      </c>
    </row>
    <row r="618" spans="1:3">
      <c r="A618" s="3" t="s">
        <v>1112</v>
      </c>
      <c r="B618" s="18" t="s">
        <v>1112</v>
      </c>
      <c r="C618" s="3" t="s">
        <v>1112</v>
      </c>
    </row>
    <row r="619" spans="1:3">
      <c r="A619" s="24" t="s">
        <v>2447</v>
      </c>
      <c r="B619" s="18" t="s">
        <v>1114</v>
      </c>
      <c r="C619" s="3" t="s">
        <v>1114</v>
      </c>
    </row>
    <row r="620" spans="1:3">
      <c r="A620" s="3" t="s">
        <v>2670</v>
      </c>
      <c r="B620" s="18" t="s">
        <v>2670</v>
      </c>
      <c r="C620" s="3" t="s">
        <v>2670</v>
      </c>
    </row>
    <row r="621" spans="1:3">
      <c r="A621" s="3" t="s">
        <v>1117</v>
      </c>
      <c r="B621" s="18" t="s">
        <v>1117</v>
      </c>
      <c r="C621" s="3" t="s">
        <v>1117</v>
      </c>
    </row>
    <row r="622" spans="1:3">
      <c r="A622" s="3" t="s">
        <v>1118</v>
      </c>
      <c r="B622" s="18" t="s">
        <v>1118</v>
      </c>
      <c r="C622" s="3" t="s">
        <v>1118</v>
      </c>
    </row>
    <row r="623" spans="1:3">
      <c r="A623" s="3" t="s">
        <v>1120</v>
      </c>
      <c r="B623" s="18" t="s">
        <v>1120</v>
      </c>
      <c r="C623" s="3" t="s">
        <v>1120</v>
      </c>
    </row>
    <row r="624" spans="1:3">
      <c r="A624" s="3" t="s">
        <v>1121</v>
      </c>
      <c r="B624" s="18" t="s">
        <v>1121</v>
      </c>
      <c r="C624" s="3" t="s">
        <v>1121</v>
      </c>
    </row>
    <row r="625" spans="1:3">
      <c r="A625" s="3" t="s">
        <v>2671</v>
      </c>
      <c r="B625" s="18" t="s">
        <v>2671</v>
      </c>
      <c r="C625" s="3" t="s">
        <v>2671</v>
      </c>
    </row>
    <row r="626" spans="1:3">
      <c r="A626" s="3" t="s">
        <v>1124</v>
      </c>
      <c r="B626" s="18" t="s">
        <v>1124</v>
      </c>
      <c r="C626" s="3" t="s">
        <v>1124</v>
      </c>
    </row>
    <row r="627" spans="1:3">
      <c r="A627" s="3" t="s">
        <v>1126</v>
      </c>
      <c r="B627" s="18" t="s">
        <v>1126</v>
      </c>
      <c r="C627" s="3" t="s">
        <v>1126</v>
      </c>
    </row>
    <row r="628" spans="1:3">
      <c r="A628" s="3" t="s">
        <v>1127</v>
      </c>
      <c r="B628" s="18" t="s">
        <v>2909</v>
      </c>
      <c r="C628" s="3" t="s">
        <v>1127</v>
      </c>
    </row>
    <row r="629" spans="1:3">
      <c r="A629" s="3" t="s">
        <v>1128</v>
      </c>
      <c r="B629" s="30" t="s">
        <v>1128</v>
      </c>
      <c r="C629" s="3" t="s">
        <v>1128</v>
      </c>
    </row>
    <row r="630" spans="1:3">
      <c r="A630" s="24" t="s">
        <v>2449</v>
      </c>
      <c r="B630" s="18" t="s">
        <v>2449</v>
      </c>
      <c r="C630" s="24" t="s">
        <v>2449</v>
      </c>
    </row>
    <row r="631" spans="1:3">
      <c r="A631" s="3" t="s">
        <v>1131</v>
      </c>
      <c r="B631" s="30" t="s">
        <v>1131</v>
      </c>
      <c r="C631" s="3" t="s">
        <v>1131</v>
      </c>
    </row>
    <row r="632" spans="1:3">
      <c r="A632" s="3" t="s">
        <v>1132</v>
      </c>
      <c r="B632" s="18" t="s">
        <v>1132</v>
      </c>
      <c r="C632" s="3" t="s">
        <v>1132</v>
      </c>
    </row>
    <row r="633" spans="1:3">
      <c r="A633" s="3" t="s">
        <v>1133</v>
      </c>
      <c r="B633" s="18" t="s">
        <v>1133</v>
      </c>
      <c r="C633" s="24" t="s">
        <v>2910</v>
      </c>
    </row>
    <row r="634" spans="1:3">
      <c r="A634" s="3" t="s">
        <v>1134</v>
      </c>
      <c r="B634" s="18" t="s">
        <v>1134</v>
      </c>
      <c r="C634" s="3" t="s">
        <v>1134</v>
      </c>
    </row>
    <row r="635" spans="1:3">
      <c r="A635" s="3" t="s">
        <v>1135</v>
      </c>
      <c r="B635" s="18" t="s">
        <v>1135</v>
      </c>
      <c r="C635" s="3" t="s">
        <v>1135</v>
      </c>
    </row>
    <row r="636" spans="1:3">
      <c r="A636" s="24" t="s">
        <v>2450</v>
      </c>
      <c r="B636" s="18" t="s">
        <v>1137</v>
      </c>
      <c r="C636" s="3" t="s">
        <v>1137</v>
      </c>
    </row>
    <row r="637" spans="1:3">
      <c r="A637" s="3" t="s">
        <v>1139</v>
      </c>
      <c r="B637" s="18" t="s">
        <v>1139</v>
      </c>
      <c r="C637" s="3" t="s">
        <v>1139</v>
      </c>
    </row>
    <row r="638" spans="1:3">
      <c r="A638" s="3" t="s">
        <v>2672</v>
      </c>
      <c r="B638" s="18" t="s">
        <v>2672</v>
      </c>
      <c r="C638" s="24" t="s">
        <v>2911</v>
      </c>
    </row>
    <row r="639" spans="1:3">
      <c r="A639" s="3" t="s">
        <v>2673</v>
      </c>
      <c r="B639" s="18" t="s">
        <v>2673</v>
      </c>
      <c r="C639" s="3" t="s">
        <v>2673</v>
      </c>
    </row>
    <row r="640" spans="1:3">
      <c r="A640" s="3" t="s">
        <v>1144</v>
      </c>
      <c r="B640" s="18" t="s">
        <v>1144</v>
      </c>
      <c r="C640" s="24" t="s">
        <v>2912</v>
      </c>
    </row>
    <row r="641" spans="1:3">
      <c r="A641" s="24" t="s">
        <v>2451</v>
      </c>
      <c r="B641" s="18" t="s">
        <v>2451</v>
      </c>
      <c r="C641" s="3" t="s">
        <v>1145</v>
      </c>
    </row>
    <row r="642" spans="1:3">
      <c r="A642" s="3" t="s">
        <v>1146</v>
      </c>
      <c r="B642" s="30" t="s">
        <v>1146</v>
      </c>
      <c r="C642" s="24" t="s">
        <v>2913</v>
      </c>
    </row>
    <row r="643" spans="1:3">
      <c r="A643" s="24" t="s">
        <v>2452</v>
      </c>
      <c r="B643" s="18" t="s">
        <v>1148</v>
      </c>
      <c r="C643" s="3" t="s">
        <v>1148</v>
      </c>
    </row>
    <row r="644" spans="1:3">
      <c r="A644" s="3" t="s">
        <v>1149</v>
      </c>
      <c r="B644" s="18" t="s">
        <v>1149</v>
      </c>
      <c r="C644" s="3" t="s">
        <v>1149</v>
      </c>
    </row>
    <row r="645" spans="1:3">
      <c r="A645" s="3" t="s">
        <v>1150</v>
      </c>
      <c r="B645" s="18" t="s">
        <v>1150</v>
      </c>
      <c r="C645" s="3" t="s">
        <v>1150</v>
      </c>
    </row>
    <row r="646" spans="1:3">
      <c r="A646" s="3" t="s">
        <v>1151</v>
      </c>
      <c r="B646" s="18" t="s">
        <v>1151</v>
      </c>
      <c r="C646" s="3" t="s">
        <v>1151</v>
      </c>
    </row>
    <row r="647" spans="1:3">
      <c r="A647" s="3" t="s">
        <v>2674</v>
      </c>
      <c r="B647" s="18" t="s">
        <v>2674</v>
      </c>
      <c r="C647" s="3" t="s">
        <v>2674</v>
      </c>
    </row>
    <row r="648" spans="1:3">
      <c r="A648" s="24" t="s">
        <v>2453</v>
      </c>
      <c r="B648" s="18" t="s">
        <v>1153</v>
      </c>
      <c r="C648" s="24" t="s">
        <v>2453</v>
      </c>
    </row>
    <row r="649" spans="1:3">
      <c r="A649" s="3" t="s">
        <v>1155</v>
      </c>
      <c r="B649" s="18" t="s">
        <v>1155</v>
      </c>
      <c r="C649" s="3" t="s">
        <v>1155</v>
      </c>
    </row>
    <row r="650" spans="1:3">
      <c r="A650" s="3" t="s">
        <v>1156</v>
      </c>
      <c r="B650" s="18" t="s">
        <v>1156</v>
      </c>
      <c r="C650" s="3" t="s">
        <v>1156</v>
      </c>
    </row>
    <row r="651" spans="1:3">
      <c r="A651" s="3" t="s">
        <v>1157</v>
      </c>
      <c r="B651" s="18" t="s">
        <v>1157</v>
      </c>
      <c r="C651" s="3" t="s">
        <v>1157</v>
      </c>
    </row>
    <row r="652" spans="1:3">
      <c r="A652" s="24" t="s">
        <v>2454</v>
      </c>
      <c r="B652" s="18" t="s">
        <v>2454</v>
      </c>
      <c r="C652" s="3" t="s">
        <v>1159</v>
      </c>
    </row>
    <row r="653" spans="1:3">
      <c r="A653" s="3" t="s">
        <v>2675</v>
      </c>
      <c r="B653" s="30" t="s">
        <v>2914</v>
      </c>
      <c r="C653" s="3" t="s">
        <v>2675</v>
      </c>
    </row>
    <row r="654" spans="1:3">
      <c r="A654" s="3" t="s">
        <v>1162</v>
      </c>
      <c r="B654" s="30" t="s">
        <v>1162</v>
      </c>
      <c r="C654" s="3" t="s">
        <v>1162</v>
      </c>
    </row>
    <row r="655" spans="1:3">
      <c r="A655" s="3" t="s">
        <v>1163</v>
      </c>
      <c r="B655" s="18" t="s">
        <v>1163</v>
      </c>
      <c r="C655" s="24" t="s">
        <v>2915</v>
      </c>
    </row>
    <row r="656" spans="1:3">
      <c r="A656" s="3" t="s">
        <v>1164</v>
      </c>
      <c r="B656" s="18" t="s">
        <v>1164</v>
      </c>
      <c r="C656" s="3" t="s">
        <v>1164</v>
      </c>
    </row>
    <row r="657" spans="1:3">
      <c r="A657" s="3" t="s">
        <v>2676</v>
      </c>
      <c r="B657" s="18" t="s">
        <v>2676</v>
      </c>
      <c r="C657" s="24" t="s">
        <v>2916</v>
      </c>
    </row>
    <row r="658" spans="1:3">
      <c r="A658" s="3" t="s">
        <v>1167</v>
      </c>
      <c r="B658" s="18" t="s">
        <v>2917</v>
      </c>
      <c r="C658" s="24" t="s">
        <v>2917</v>
      </c>
    </row>
    <row r="659" spans="1:3">
      <c r="A659" s="3" t="s">
        <v>1168</v>
      </c>
      <c r="B659" s="30" t="s">
        <v>1168</v>
      </c>
      <c r="C659" s="24" t="s">
        <v>2918</v>
      </c>
    </row>
    <row r="660" spans="1:3">
      <c r="A660" s="24" t="s">
        <v>2455</v>
      </c>
      <c r="B660" s="18" t="s">
        <v>2455</v>
      </c>
      <c r="C660" s="3" t="s">
        <v>2919</v>
      </c>
    </row>
    <row r="661" spans="1:3">
      <c r="A661" s="3" t="s">
        <v>2677</v>
      </c>
      <c r="B661" s="30" t="s">
        <v>2677</v>
      </c>
      <c r="C661" s="24" t="s">
        <v>2920</v>
      </c>
    </row>
    <row r="662" spans="1:3">
      <c r="A662" s="3" t="s">
        <v>1171</v>
      </c>
      <c r="B662" s="18" t="s">
        <v>1171</v>
      </c>
      <c r="C662" s="24" t="s">
        <v>2921</v>
      </c>
    </row>
    <row r="663" spans="1:3">
      <c r="A663" s="24" t="s">
        <v>2456</v>
      </c>
      <c r="B663" s="18" t="s">
        <v>2456</v>
      </c>
      <c r="C663" s="24" t="s">
        <v>2456</v>
      </c>
    </row>
    <row r="664" spans="1:3">
      <c r="A664" s="3" t="s">
        <v>1173</v>
      </c>
      <c r="B664" s="30" t="s">
        <v>1173</v>
      </c>
      <c r="C664" s="3" t="s">
        <v>1173</v>
      </c>
    </row>
    <row r="665" spans="1:3">
      <c r="A665" s="3" t="s">
        <v>2678</v>
      </c>
      <c r="B665" s="18" t="s">
        <v>2678</v>
      </c>
      <c r="C665" s="3" t="s">
        <v>2678</v>
      </c>
    </row>
    <row r="666" spans="1:3">
      <c r="A666" s="3" t="s">
        <v>2679</v>
      </c>
      <c r="B666" s="18" t="s">
        <v>2679</v>
      </c>
      <c r="C666" s="3" t="s">
        <v>2679</v>
      </c>
    </row>
    <row r="667" spans="1:3">
      <c r="A667" s="3" t="s">
        <v>2680</v>
      </c>
      <c r="B667" s="18" t="s">
        <v>2680</v>
      </c>
      <c r="C667" s="3" t="s">
        <v>2680</v>
      </c>
    </row>
    <row r="668" spans="1:3">
      <c r="A668" s="3" t="s">
        <v>2681</v>
      </c>
      <c r="B668" s="18" t="s">
        <v>2681</v>
      </c>
      <c r="C668" s="3" t="s">
        <v>2681</v>
      </c>
    </row>
    <row r="669" spans="1:3">
      <c r="A669" s="3" t="s">
        <v>1178</v>
      </c>
      <c r="B669" s="18" t="s">
        <v>1178</v>
      </c>
      <c r="C669" s="3" t="s">
        <v>1178</v>
      </c>
    </row>
    <row r="670" spans="1:3">
      <c r="A670" s="24" t="s">
        <v>2457</v>
      </c>
      <c r="B670" s="18" t="s">
        <v>1180</v>
      </c>
      <c r="C670" s="3" t="s">
        <v>1180</v>
      </c>
    </row>
    <row r="671" spans="1:3">
      <c r="A671" s="24" t="s">
        <v>2458</v>
      </c>
      <c r="B671" s="18" t="s">
        <v>2458</v>
      </c>
      <c r="C671" s="24" t="s">
        <v>2458</v>
      </c>
    </row>
    <row r="672" spans="1:3">
      <c r="A672" s="24" t="s">
        <v>2459</v>
      </c>
      <c r="B672" s="30" t="s">
        <v>2922</v>
      </c>
      <c r="C672" s="3" t="s">
        <v>2922</v>
      </c>
    </row>
    <row r="673" spans="1:3">
      <c r="A673" s="3" t="s">
        <v>2682</v>
      </c>
      <c r="B673" s="18" t="s">
        <v>2682</v>
      </c>
      <c r="C673" s="3" t="s">
        <v>2682</v>
      </c>
    </row>
    <row r="674" spans="1:3">
      <c r="A674" s="24" t="s">
        <v>2460</v>
      </c>
      <c r="B674" s="18" t="s">
        <v>1187</v>
      </c>
      <c r="C674" s="3" t="s">
        <v>1187</v>
      </c>
    </row>
    <row r="675" spans="1:3">
      <c r="A675" s="24" t="s">
        <v>2461</v>
      </c>
      <c r="B675" s="18" t="s">
        <v>1188</v>
      </c>
      <c r="C675" s="3" t="s">
        <v>1188</v>
      </c>
    </row>
    <row r="676" spans="1:3">
      <c r="A676" s="24" t="s">
        <v>2462</v>
      </c>
      <c r="B676" s="18" t="s">
        <v>2462</v>
      </c>
      <c r="C676" s="24" t="s">
        <v>2462</v>
      </c>
    </row>
    <row r="677" spans="1:3">
      <c r="A677" s="3" t="s">
        <v>1190</v>
      </c>
      <c r="B677" s="30" t="s">
        <v>1190</v>
      </c>
      <c r="C677" s="3" t="s">
        <v>1190</v>
      </c>
    </row>
    <row r="678" spans="1:3">
      <c r="A678" s="24" t="s">
        <v>2463</v>
      </c>
      <c r="B678" s="18" t="s">
        <v>1191</v>
      </c>
      <c r="C678" s="3" t="s">
        <v>1191</v>
      </c>
    </row>
    <row r="679" spans="1:3">
      <c r="A679" s="3" t="s">
        <v>1193</v>
      </c>
      <c r="B679" s="18" t="s">
        <v>2923</v>
      </c>
      <c r="C679" s="24" t="s">
        <v>2923</v>
      </c>
    </row>
    <row r="680" spans="1:3">
      <c r="A680" s="3" t="s">
        <v>2683</v>
      </c>
      <c r="B680" s="30" t="s">
        <v>2924</v>
      </c>
      <c r="C680" s="24" t="s">
        <v>2924</v>
      </c>
    </row>
    <row r="681" spans="1:3">
      <c r="A681" s="3" t="s">
        <v>1197</v>
      </c>
      <c r="B681" s="30" t="s">
        <v>1197</v>
      </c>
      <c r="C681" s="3" t="s">
        <v>1197</v>
      </c>
    </row>
    <row r="682" spans="1:3">
      <c r="A682" s="3" t="s">
        <v>1198</v>
      </c>
      <c r="B682" s="18" t="s">
        <v>1198</v>
      </c>
      <c r="C682" s="3" t="s">
        <v>1198</v>
      </c>
    </row>
    <row r="683" spans="1:3">
      <c r="A683" s="3" t="s">
        <v>1199</v>
      </c>
      <c r="B683" s="18" t="s">
        <v>1199</v>
      </c>
      <c r="C683" s="3" t="s">
        <v>1199</v>
      </c>
    </row>
    <row r="684" spans="1:3">
      <c r="A684" s="24" t="s">
        <v>2466</v>
      </c>
      <c r="B684" s="18" t="s">
        <v>1200</v>
      </c>
      <c r="C684" s="24" t="s">
        <v>2466</v>
      </c>
    </row>
    <row r="685" spans="1:3">
      <c r="A685" s="3" t="s">
        <v>1201</v>
      </c>
      <c r="B685" s="18" t="s">
        <v>1201</v>
      </c>
      <c r="C685" s="24" t="s">
        <v>2925</v>
      </c>
    </row>
    <row r="686" spans="1:3">
      <c r="A686" s="3" t="s">
        <v>2684</v>
      </c>
      <c r="B686" s="18" t="s">
        <v>2684</v>
      </c>
      <c r="C686" s="3" t="s">
        <v>2684</v>
      </c>
    </row>
    <row r="687" spans="1:3">
      <c r="A687" s="3" t="s">
        <v>1203</v>
      </c>
      <c r="B687" s="18" t="s">
        <v>1203</v>
      </c>
      <c r="C687" s="3" t="s">
        <v>1203</v>
      </c>
    </row>
    <row r="688" spans="1:3">
      <c r="A688" s="3" t="s">
        <v>2685</v>
      </c>
      <c r="B688" s="18" t="s">
        <v>2685</v>
      </c>
      <c r="C688" s="3" t="s">
        <v>2685</v>
      </c>
    </row>
    <row r="689" spans="1:3">
      <c r="A689" s="3" t="s">
        <v>1205</v>
      </c>
      <c r="B689" s="18" t="s">
        <v>1205</v>
      </c>
      <c r="C689" s="3" t="s">
        <v>1205</v>
      </c>
    </row>
    <row r="690" spans="1:3">
      <c r="A690" s="3" t="s">
        <v>1206</v>
      </c>
      <c r="B690" s="18" t="s">
        <v>1206</v>
      </c>
      <c r="C690" s="3" t="s">
        <v>1206</v>
      </c>
    </row>
    <row r="691" spans="1:3">
      <c r="A691" s="3" t="s">
        <v>1207</v>
      </c>
      <c r="B691" s="18" t="s">
        <v>2926</v>
      </c>
      <c r="C691" s="3" t="s">
        <v>1207</v>
      </c>
    </row>
    <row r="692" spans="1:3">
      <c r="A692" s="3" t="s">
        <v>1209</v>
      </c>
      <c r="B692" s="30" t="s">
        <v>1209</v>
      </c>
      <c r="C692" s="3" t="s">
        <v>1209</v>
      </c>
    </row>
    <row r="693" spans="1:3">
      <c r="A693" s="3" t="s">
        <v>2686</v>
      </c>
      <c r="B693" s="18" t="s">
        <v>2686</v>
      </c>
      <c r="C693" s="3" t="s">
        <v>2686</v>
      </c>
    </row>
    <row r="694" spans="1:3">
      <c r="A694" s="3" t="s">
        <v>2687</v>
      </c>
      <c r="B694" s="18" t="s">
        <v>2687</v>
      </c>
      <c r="C694" s="3" t="s">
        <v>2687</v>
      </c>
    </row>
    <row r="695" spans="1:3">
      <c r="A695" s="3" t="s">
        <v>2688</v>
      </c>
      <c r="B695" s="18" t="s">
        <v>2927</v>
      </c>
      <c r="C695" s="24" t="s">
        <v>2927</v>
      </c>
    </row>
    <row r="696" spans="1:3">
      <c r="A696" s="24" t="s">
        <v>2464</v>
      </c>
      <c r="B696" s="30" t="s">
        <v>2464</v>
      </c>
      <c r="C696" s="24" t="s">
        <v>2464</v>
      </c>
    </row>
    <row r="697" spans="1:3">
      <c r="A697" s="24" t="s">
        <v>2465</v>
      </c>
      <c r="B697" s="30" t="s">
        <v>1217</v>
      </c>
      <c r="C697" s="3" t="s">
        <v>1217</v>
      </c>
    </row>
    <row r="698" spans="1:3">
      <c r="A698" s="3" t="s">
        <v>1219</v>
      </c>
      <c r="B698" s="18" t="s">
        <v>1219</v>
      </c>
      <c r="C698" s="3" t="s">
        <v>1219</v>
      </c>
    </row>
    <row r="699" spans="1:3">
      <c r="A699" s="3" t="s">
        <v>2689</v>
      </c>
      <c r="B699" s="18" t="s">
        <v>2689</v>
      </c>
      <c r="C699" s="3" t="s">
        <v>2689</v>
      </c>
    </row>
    <row r="700" spans="1:3">
      <c r="A700" s="3" t="s">
        <v>2690</v>
      </c>
      <c r="B700" s="18" t="s">
        <v>2690</v>
      </c>
      <c r="C700" s="3" t="s">
        <v>2690</v>
      </c>
    </row>
    <row r="701" spans="1:3">
      <c r="A701" s="24" t="s">
        <v>2467</v>
      </c>
      <c r="B701" s="18" t="s">
        <v>2467</v>
      </c>
      <c r="C701" s="24" t="s">
        <v>2467</v>
      </c>
    </row>
    <row r="702" spans="1:3">
      <c r="A702" s="3" t="s">
        <v>2691</v>
      </c>
      <c r="B702" s="30" t="s">
        <v>2691</v>
      </c>
      <c r="C702" s="3" t="s">
        <v>2691</v>
      </c>
    </row>
    <row r="703" spans="1:3">
      <c r="A703" s="3" t="s">
        <v>2692</v>
      </c>
      <c r="B703" s="18" t="s">
        <v>2928</v>
      </c>
      <c r="C703" s="24" t="s">
        <v>2928</v>
      </c>
    </row>
    <row r="704" spans="1:3">
      <c r="A704" s="24" t="s">
        <v>2468</v>
      </c>
      <c r="B704" s="30" t="s">
        <v>2929</v>
      </c>
      <c r="C704" s="24" t="s">
        <v>2468</v>
      </c>
    </row>
    <row r="705" spans="1:3">
      <c r="A705" s="3" t="s">
        <v>2693</v>
      </c>
      <c r="B705" s="18" t="s">
        <v>2693</v>
      </c>
      <c r="C705" s="3" t="s">
        <v>2693</v>
      </c>
    </row>
    <row r="706" spans="1:3">
      <c r="A706" s="3" t="s">
        <v>2694</v>
      </c>
      <c r="B706" s="18" t="s">
        <v>2694</v>
      </c>
      <c r="C706" s="3" t="s">
        <v>2694</v>
      </c>
    </row>
    <row r="707" spans="1:3">
      <c r="A707" s="3" t="s">
        <v>2695</v>
      </c>
      <c r="B707" s="18" t="s">
        <v>2695</v>
      </c>
      <c r="C707" s="3" t="s">
        <v>2695</v>
      </c>
    </row>
    <row r="708" spans="1:3">
      <c r="A708" s="3" t="s">
        <v>1234</v>
      </c>
      <c r="B708" s="18" t="s">
        <v>1234</v>
      </c>
      <c r="C708" s="3" t="s">
        <v>1234</v>
      </c>
    </row>
    <row r="709" spans="1:3">
      <c r="A709" s="3" t="s">
        <v>2696</v>
      </c>
      <c r="B709" s="18" t="s">
        <v>2696</v>
      </c>
      <c r="C709" s="3" t="s">
        <v>2696</v>
      </c>
    </row>
    <row r="710" spans="1:3">
      <c r="A710" s="24" t="s">
        <v>2469</v>
      </c>
      <c r="B710" s="18" t="s">
        <v>2930</v>
      </c>
      <c r="C710" s="3" t="s">
        <v>2930</v>
      </c>
    </row>
    <row r="711" spans="1:3">
      <c r="A711" s="24" t="s">
        <v>2470</v>
      </c>
      <c r="B711" s="18" t="s">
        <v>2470</v>
      </c>
      <c r="C711" s="24" t="s">
        <v>2470</v>
      </c>
    </row>
    <row r="712" spans="1:3">
      <c r="A712" s="3" t="s">
        <v>2697</v>
      </c>
      <c r="B712" s="30" t="s">
        <v>2697</v>
      </c>
      <c r="C712" s="3" t="s">
        <v>2697</v>
      </c>
    </row>
    <row r="713" spans="1:3">
      <c r="A713" s="24" t="s">
        <v>2471</v>
      </c>
      <c r="B713" s="18" t="s">
        <v>2471</v>
      </c>
      <c r="C713" s="24" t="s">
        <v>2471</v>
      </c>
    </row>
    <row r="714" spans="1:3">
      <c r="A714" s="3" t="s">
        <v>2698</v>
      </c>
      <c r="B714" s="30" t="s">
        <v>2698</v>
      </c>
      <c r="C714" s="3" t="s">
        <v>2698</v>
      </c>
    </row>
    <row r="715" spans="1:3">
      <c r="A715" s="24" t="s">
        <v>2472</v>
      </c>
      <c r="B715" s="18" t="s">
        <v>2931</v>
      </c>
      <c r="C715" s="3" t="s">
        <v>2931</v>
      </c>
    </row>
    <row r="716" spans="1:3">
      <c r="A716" s="3" t="s">
        <v>2699</v>
      </c>
      <c r="B716" s="18" t="s">
        <v>2699</v>
      </c>
      <c r="C716" s="3" t="s">
        <v>2699</v>
      </c>
    </row>
    <row r="717" spans="1:3">
      <c r="A717" s="24" t="s">
        <v>2473</v>
      </c>
      <c r="B717" s="18" t="s">
        <v>2932</v>
      </c>
      <c r="C717" s="3" t="s">
        <v>2932</v>
      </c>
    </row>
    <row r="718" spans="1:3">
      <c r="A718" s="3" t="s">
        <v>2700</v>
      </c>
      <c r="B718" s="18" t="s">
        <v>2700</v>
      </c>
      <c r="C718" s="3" t="s">
        <v>2700</v>
      </c>
    </row>
    <row r="719" spans="1:3">
      <c r="A719" s="3" t="s">
        <v>2701</v>
      </c>
      <c r="B719" s="18" t="s">
        <v>2933</v>
      </c>
      <c r="C719" s="3" t="s">
        <v>2701</v>
      </c>
    </row>
    <row r="720" spans="1:3">
      <c r="A720" s="3" t="s">
        <v>2702</v>
      </c>
      <c r="B720" s="30" t="s">
        <v>2702</v>
      </c>
      <c r="C720" s="3" t="s">
        <v>2702</v>
      </c>
    </row>
    <row r="721" spans="1:3">
      <c r="A721" s="3" t="s">
        <v>2703</v>
      </c>
      <c r="B721" s="18" t="s">
        <v>2703</v>
      </c>
      <c r="C721" s="3" t="s">
        <v>2703</v>
      </c>
    </row>
    <row r="722" spans="1:3">
      <c r="A722" s="3" t="s">
        <v>2704</v>
      </c>
      <c r="B722" s="18" t="s">
        <v>2934</v>
      </c>
      <c r="C722" s="24" t="s">
        <v>2934</v>
      </c>
    </row>
    <row r="723" spans="1:3">
      <c r="A723" s="3" t="s">
        <v>2705</v>
      </c>
      <c r="B723" s="30" t="s">
        <v>2705</v>
      </c>
      <c r="C723" s="3" t="s">
        <v>2705</v>
      </c>
    </row>
    <row r="724" spans="1:3">
      <c r="A724" s="3" t="s">
        <v>2706</v>
      </c>
      <c r="B724" s="18" t="s">
        <v>2706</v>
      </c>
      <c r="C724" s="3" t="s">
        <v>2706</v>
      </c>
    </row>
    <row r="725" spans="1:3">
      <c r="A725" s="3" t="s">
        <v>2707</v>
      </c>
      <c r="B725" s="18" t="s">
        <v>2707</v>
      </c>
      <c r="C725" s="3" t="s">
        <v>2707</v>
      </c>
    </row>
    <row r="726" spans="1:3">
      <c r="A726" s="3" t="s">
        <v>2708</v>
      </c>
      <c r="B726" s="18" t="s">
        <v>2708</v>
      </c>
      <c r="C726" s="3" t="s">
        <v>2708</v>
      </c>
    </row>
    <row r="727" spans="1:3">
      <c r="A727" s="3" t="s">
        <v>2709</v>
      </c>
      <c r="B727" s="18" t="s">
        <v>2709</v>
      </c>
      <c r="C727" s="3" t="s">
        <v>2709</v>
      </c>
    </row>
    <row r="728" spans="1:3">
      <c r="A728" s="3" t="s">
        <v>2710</v>
      </c>
      <c r="B728" s="18" t="s">
        <v>2710</v>
      </c>
      <c r="C728" s="3" t="s">
        <v>2710</v>
      </c>
    </row>
    <row r="729" spans="1:3">
      <c r="A729" s="3" t="s">
        <v>2711</v>
      </c>
      <c r="B729" s="18" t="s">
        <v>2711</v>
      </c>
      <c r="C729" s="24" t="s">
        <v>2935</v>
      </c>
    </row>
    <row r="730" spans="1:3">
      <c r="A730" s="3" t="s">
        <v>2712</v>
      </c>
      <c r="B730" s="18" t="s">
        <v>2712</v>
      </c>
      <c r="C730" s="3" t="s">
        <v>2712</v>
      </c>
    </row>
    <row r="731" spans="1:3">
      <c r="A731" s="3" t="s">
        <v>2713</v>
      </c>
      <c r="B731" s="18" t="s">
        <v>2713</v>
      </c>
      <c r="C731" s="3" t="s">
        <v>2713</v>
      </c>
    </row>
    <row r="732" spans="1:3">
      <c r="A732" s="24" t="s">
        <v>2474</v>
      </c>
      <c r="B732" s="18" t="s">
        <v>2936</v>
      </c>
      <c r="C732" s="3" t="s">
        <v>2936</v>
      </c>
    </row>
    <row r="733" spans="1:3">
      <c r="A733" s="3" t="s">
        <v>2714</v>
      </c>
      <c r="B733" s="18" t="s">
        <v>2714</v>
      </c>
      <c r="C733" s="3" t="s">
        <v>2714</v>
      </c>
    </row>
    <row r="734" spans="1:3">
      <c r="A734" s="3" t="s">
        <v>2715</v>
      </c>
      <c r="B734" s="18" t="s">
        <v>2715</v>
      </c>
      <c r="C734" s="3" t="s">
        <v>2715</v>
      </c>
    </row>
    <row r="735" spans="1:3">
      <c r="A735" s="3" t="s">
        <v>2716</v>
      </c>
      <c r="B735" s="18" t="s">
        <v>2716</v>
      </c>
      <c r="C735" s="3" t="s">
        <v>2716</v>
      </c>
    </row>
    <row r="736" spans="1:3">
      <c r="A736" s="3" t="s">
        <v>2717</v>
      </c>
      <c r="B736" s="18" t="s">
        <v>2717</v>
      </c>
      <c r="C736" s="24" t="s">
        <v>2937</v>
      </c>
    </row>
    <row r="737" spans="1:16">
      <c r="A737" s="3" t="s">
        <v>2718</v>
      </c>
      <c r="B737" s="18" t="s">
        <v>2718</v>
      </c>
      <c r="C737" s="3" t="s">
        <v>2718</v>
      </c>
    </row>
    <row r="738" spans="1:16">
      <c r="A738" s="3" t="s">
        <v>2719</v>
      </c>
      <c r="B738" s="18" t="s">
        <v>2719</v>
      </c>
      <c r="C738" s="3" t="s">
        <v>2719</v>
      </c>
    </row>
    <row r="739" spans="1:16">
      <c r="A739" s="3" t="s">
        <v>2720</v>
      </c>
      <c r="B739" s="18" t="s">
        <v>2720</v>
      </c>
      <c r="C739" s="3" t="s">
        <v>2720</v>
      </c>
    </row>
    <row r="740" spans="1:16">
      <c r="A740" s="3" t="s">
        <v>2721</v>
      </c>
      <c r="B740" s="18" t="s">
        <v>2721</v>
      </c>
      <c r="C740" s="3" t="s">
        <v>2721</v>
      </c>
    </row>
    <row r="741" spans="1:16">
      <c r="A741" s="3" t="s">
        <v>2722</v>
      </c>
      <c r="B741" s="18" t="s">
        <v>2722</v>
      </c>
      <c r="C741" s="24" t="s">
        <v>2938</v>
      </c>
    </row>
    <row r="742" spans="1:16">
      <c r="A742" s="3" t="s">
        <v>2723</v>
      </c>
      <c r="B742" s="18" t="s">
        <v>2723</v>
      </c>
      <c r="C742" s="3" t="s">
        <v>2723</v>
      </c>
    </row>
    <row r="743" spans="1:16">
      <c r="A743" s="3" t="s">
        <v>2724</v>
      </c>
      <c r="B743" s="18" t="s">
        <v>2724</v>
      </c>
      <c r="C743" s="3" t="s">
        <v>2724</v>
      </c>
    </row>
    <row r="744" spans="1:16">
      <c r="A744" s="3" t="s">
        <v>2725</v>
      </c>
      <c r="B744" s="18" t="s">
        <v>2725</v>
      </c>
      <c r="C744" s="3" t="s">
        <v>2725</v>
      </c>
    </row>
    <row r="745" spans="1:16">
      <c r="A745" s="3" t="s">
        <v>2726</v>
      </c>
      <c r="B745" s="18" t="s">
        <v>2726</v>
      </c>
      <c r="C745" s="24" t="s">
        <v>2939</v>
      </c>
    </row>
    <row r="746" spans="1:16">
      <c r="A746" s="24" t="s">
        <v>2475</v>
      </c>
      <c r="B746" s="18" t="s">
        <v>2475</v>
      </c>
      <c r="C746" s="3" t="s">
        <v>2940</v>
      </c>
    </row>
    <row r="747" spans="1:16">
      <c r="A747" s="3" t="s">
        <v>2727</v>
      </c>
      <c r="B747" s="30" t="s">
        <v>2727</v>
      </c>
      <c r="C747" s="3" t="s">
        <v>2727</v>
      </c>
    </row>
    <row r="748" spans="1:16">
      <c r="A748" s="24" t="s">
        <v>2476</v>
      </c>
      <c r="B748" s="18" t="s">
        <v>2941</v>
      </c>
      <c r="C748" s="3" t="s">
        <v>2941</v>
      </c>
    </row>
    <row r="749" spans="1:16">
      <c r="A749" s="3" t="s">
        <v>2728</v>
      </c>
      <c r="B749" s="18" t="s">
        <v>2728</v>
      </c>
      <c r="C749" s="3" t="s">
        <v>2728</v>
      </c>
    </row>
    <row r="750" spans="1:16">
      <c r="A750" s="3" t="s">
        <v>2729</v>
      </c>
      <c r="B750" s="18" t="s">
        <v>2729</v>
      </c>
      <c r="C750" s="3" t="s">
        <v>2729</v>
      </c>
    </row>
    <row r="751" spans="1:16">
      <c r="A751" s="3" t="s">
        <v>2730</v>
      </c>
      <c r="B751" s="18" t="s">
        <v>2730</v>
      </c>
      <c r="C751" s="3" t="s">
        <v>2730</v>
      </c>
    </row>
    <row r="752" spans="1:16">
      <c r="A752" s="3" t="s">
        <v>2731</v>
      </c>
      <c r="B752" s="18" t="s">
        <v>2731</v>
      </c>
      <c r="C752" s="24" t="s">
        <v>2942</v>
      </c>
      <c r="P752" s="40"/>
    </row>
    <row r="753" spans="1:3">
      <c r="A753" s="24" t="s">
        <v>2477</v>
      </c>
      <c r="B753" s="18" t="s">
        <v>2477</v>
      </c>
      <c r="C753" s="24" t="s">
        <v>2477</v>
      </c>
    </row>
    <row r="754" spans="1:3">
      <c r="A754" s="3" t="s">
        <v>2732</v>
      </c>
      <c r="B754" s="30" t="s">
        <v>2732</v>
      </c>
      <c r="C754" s="3" t="s">
        <v>2732</v>
      </c>
    </row>
    <row r="755" spans="1:3">
      <c r="A755" s="3" t="s">
        <v>2733</v>
      </c>
      <c r="B755" s="18" t="s">
        <v>2733</v>
      </c>
      <c r="C755" s="3" t="s">
        <v>2733</v>
      </c>
    </row>
    <row r="756" spans="1:3">
      <c r="A756" s="3" t="s">
        <v>2734</v>
      </c>
      <c r="B756" s="18" t="s">
        <v>2734</v>
      </c>
      <c r="C756" s="3" t="s">
        <v>2734</v>
      </c>
    </row>
    <row r="757" spans="1:3">
      <c r="A757" s="3" t="s">
        <v>2735</v>
      </c>
      <c r="B757" s="18" t="s">
        <v>2735</v>
      </c>
      <c r="C757" s="3" t="s">
        <v>2735</v>
      </c>
    </row>
    <row r="758" spans="1:3">
      <c r="A758" s="3" t="s">
        <v>2736</v>
      </c>
      <c r="B758" s="18" t="s">
        <v>2736</v>
      </c>
      <c r="C758" s="3" t="s">
        <v>2736</v>
      </c>
    </row>
    <row r="759" spans="1:3">
      <c r="A759" s="24" t="s">
        <v>2478</v>
      </c>
      <c r="B759" s="18" t="s">
        <v>2943</v>
      </c>
      <c r="C759" s="3" t="s">
        <v>2943</v>
      </c>
    </row>
    <row r="760" spans="1:3">
      <c r="A760" s="3" t="s">
        <v>2737</v>
      </c>
      <c r="B760" s="18" t="s">
        <v>2944</v>
      </c>
      <c r="C760" s="3" t="s">
        <v>2737</v>
      </c>
    </row>
    <row r="761" spans="1:3">
      <c r="A761" s="3" t="s">
        <v>2738</v>
      </c>
      <c r="B761" s="30" t="s">
        <v>2738</v>
      </c>
      <c r="C761" s="3" t="s">
        <v>2738</v>
      </c>
    </row>
    <row r="762" spans="1:3">
      <c r="A762" s="3" t="s">
        <v>2739</v>
      </c>
      <c r="B762" s="18" t="s">
        <v>2739</v>
      </c>
      <c r="C762" s="3" t="s">
        <v>2739</v>
      </c>
    </row>
    <row r="763" spans="1:3">
      <c r="A763" s="3" t="s">
        <v>2740</v>
      </c>
      <c r="B763" s="18" t="s">
        <v>2740</v>
      </c>
      <c r="C763" s="3" t="s">
        <v>2740</v>
      </c>
    </row>
    <row r="764" spans="1:3">
      <c r="A764" s="3" t="s">
        <v>2741</v>
      </c>
      <c r="B764" s="18" t="s">
        <v>2741</v>
      </c>
      <c r="C764" s="3" t="s">
        <v>2741</v>
      </c>
    </row>
    <row r="765" spans="1:3">
      <c r="A765" s="3" t="s">
        <v>2742</v>
      </c>
      <c r="B765" s="18" t="s">
        <v>2742</v>
      </c>
      <c r="C765" s="3" t="s">
        <v>2742</v>
      </c>
    </row>
    <row r="766" spans="1:3">
      <c r="A766" s="3" t="s">
        <v>2743</v>
      </c>
      <c r="B766" s="18" t="s">
        <v>2743</v>
      </c>
      <c r="C766" s="3" t="s">
        <v>2743</v>
      </c>
    </row>
    <row r="767" spans="1:3">
      <c r="A767" s="3" t="s">
        <v>2744</v>
      </c>
      <c r="B767" s="18" t="s">
        <v>2744</v>
      </c>
      <c r="C767" s="3" t="s">
        <v>2744</v>
      </c>
    </row>
    <row r="768" spans="1:3">
      <c r="A768" s="3" t="s">
        <v>2745</v>
      </c>
      <c r="B768" s="18" t="s">
        <v>2745</v>
      </c>
      <c r="C768" s="3" t="s">
        <v>2745</v>
      </c>
    </row>
    <row r="769" spans="1:3">
      <c r="A769" s="3" t="s">
        <v>2746</v>
      </c>
      <c r="B769" s="18" t="s">
        <v>2746</v>
      </c>
      <c r="C769" s="3" t="s">
        <v>2746</v>
      </c>
    </row>
    <row r="770" spans="1:3">
      <c r="A770" s="3" t="s">
        <v>1314</v>
      </c>
      <c r="B770" s="18" t="s">
        <v>1314</v>
      </c>
      <c r="C770" s="3" t="s">
        <v>1314</v>
      </c>
    </row>
    <row r="771" spans="1:3">
      <c r="A771" s="24" t="s">
        <v>2480</v>
      </c>
      <c r="B771" s="18" t="s">
        <v>2480</v>
      </c>
      <c r="C771" s="24" t="s">
        <v>2480</v>
      </c>
    </row>
    <row r="772" spans="1:3">
      <c r="A772" s="3" t="s">
        <v>1317</v>
      </c>
      <c r="B772" s="30" t="s">
        <v>1317</v>
      </c>
      <c r="C772" s="3" t="s">
        <v>1317</v>
      </c>
    </row>
    <row r="773" spans="1:3">
      <c r="A773" s="3" t="s">
        <v>1319</v>
      </c>
      <c r="B773" s="18" t="s">
        <v>1319</v>
      </c>
      <c r="C773" s="3" t="s">
        <v>1319</v>
      </c>
    </row>
    <row r="774" spans="1:3">
      <c r="A774" s="3" t="s">
        <v>1320</v>
      </c>
      <c r="B774" s="18" t="s">
        <v>1320</v>
      </c>
      <c r="C774" s="24" t="s">
        <v>2945</v>
      </c>
    </row>
    <row r="775" spans="1:3">
      <c r="A775" s="3" t="s">
        <v>2747</v>
      </c>
      <c r="B775" s="18" t="s">
        <v>2747</v>
      </c>
      <c r="C775" s="3" t="s">
        <v>2747</v>
      </c>
    </row>
    <row r="776" spans="1:3">
      <c r="A776" s="3" t="s">
        <v>2748</v>
      </c>
      <c r="B776" s="18" t="s">
        <v>2748</v>
      </c>
      <c r="C776" s="3" t="s">
        <v>2748</v>
      </c>
    </row>
    <row r="777" spans="1:3">
      <c r="A777" s="3" t="s">
        <v>1324</v>
      </c>
      <c r="B777" s="18" t="s">
        <v>2946</v>
      </c>
      <c r="C777" s="3" t="s">
        <v>1324</v>
      </c>
    </row>
    <row r="778" spans="1:3">
      <c r="A778" s="24" t="s">
        <v>2481</v>
      </c>
      <c r="B778" s="30" t="s">
        <v>1325</v>
      </c>
      <c r="C778" s="3" t="s">
        <v>1325</v>
      </c>
    </row>
    <row r="779" spans="1:3">
      <c r="A779" s="24" t="s">
        <v>2482</v>
      </c>
      <c r="B779" s="18" t="s">
        <v>2482</v>
      </c>
      <c r="C779" s="3" t="s">
        <v>2947</v>
      </c>
    </row>
    <row r="780" spans="1:3">
      <c r="A780" s="3" t="s">
        <v>1329</v>
      </c>
      <c r="B780" s="30" t="s">
        <v>1329</v>
      </c>
      <c r="C780" s="3" t="s">
        <v>1329</v>
      </c>
    </row>
    <row r="781" spans="1:3">
      <c r="A781" s="3" t="s">
        <v>1331</v>
      </c>
      <c r="B781" s="18" t="s">
        <v>1331</v>
      </c>
      <c r="C781" s="3" t="s">
        <v>1331</v>
      </c>
    </row>
    <row r="782" spans="1:3">
      <c r="A782" s="3" t="s">
        <v>1332</v>
      </c>
      <c r="B782" s="18" t="s">
        <v>1332</v>
      </c>
      <c r="C782" s="3" t="s">
        <v>1332</v>
      </c>
    </row>
    <row r="783" spans="1:3">
      <c r="A783" s="3" t="s">
        <v>1334</v>
      </c>
      <c r="B783" s="18" t="s">
        <v>1334</v>
      </c>
      <c r="C783" s="3" t="s">
        <v>1334</v>
      </c>
    </row>
    <row r="784" spans="1:3">
      <c r="A784" s="3" t="s">
        <v>1335</v>
      </c>
      <c r="B784" s="18" t="s">
        <v>1335</v>
      </c>
      <c r="C784" s="3" t="s">
        <v>1335</v>
      </c>
    </row>
    <row r="785" spans="1:3">
      <c r="A785" s="24" t="s">
        <v>2483</v>
      </c>
      <c r="B785" s="18" t="s">
        <v>2483</v>
      </c>
      <c r="C785" s="24" t="s">
        <v>2483</v>
      </c>
    </row>
    <row r="786" spans="1:3">
      <c r="A786" s="3" t="s">
        <v>1339</v>
      </c>
      <c r="B786" s="30" t="s">
        <v>1339</v>
      </c>
      <c r="C786" s="3" t="s">
        <v>1339</v>
      </c>
    </row>
    <row r="787" spans="1:3">
      <c r="A787" s="3" t="s">
        <v>2749</v>
      </c>
      <c r="B787" s="18" t="s">
        <v>2749</v>
      </c>
      <c r="C787" s="3" t="s">
        <v>2749</v>
      </c>
    </row>
    <row r="788" spans="1:3">
      <c r="A788" s="3" t="s">
        <v>1342</v>
      </c>
      <c r="B788" s="18" t="s">
        <v>1342</v>
      </c>
      <c r="C788" s="3" t="s">
        <v>1342</v>
      </c>
    </row>
    <row r="789" spans="1:3">
      <c r="A789" s="24" t="s">
        <v>2484</v>
      </c>
      <c r="B789" s="18" t="s">
        <v>2484</v>
      </c>
      <c r="C789" s="24" t="s">
        <v>2484</v>
      </c>
    </row>
    <row r="790" spans="1:3">
      <c r="A790" s="3" t="s">
        <v>1346</v>
      </c>
      <c r="B790" s="30" t="s">
        <v>1346</v>
      </c>
      <c r="C790" s="3" t="s">
        <v>1346</v>
      </c>
    </row>
    <row r="791" spans="1:3">
      <c r="A791" s="24" t="s">
        <v>2479</v>
      </c>
      <c r="B791" s="18" t="s">
        <v>1348</v>
      </c>
      <c r="C791" s="3" t="s">
        <v>1348</v>
      </c>
    </row>
    <row r="792" spans="1:3">
      <c r="A792" s="3" t="s">
        <v>2750</v>
      </c>
      <c r="B792" s="18" t="s">
        <v>2750</v>
      </c>
      <c r="C792" s="3" t="s">
        <v>2750</v>
      </c>
    </row>
    <row r="793" spans="1:3">
      <c r="A793" s="3" t="s">
        <v>2751</v>
      </c>
      <c r="B793" s="18" t="s">
        <v>2751</v>
      </c>
      <c r="C793" s="3" t="s">
        <v>2751</v>
      </c>
    </row>
    <row r="794" spans="1:3">
      <c r="A794" s="3" t="s">
        <v>2752</v>
      </c>
      <c r="B794" s="18" t="s">
        <v>2752</v>
      </c>
      <c r="C794" s="3" t="s">
        <v>2752</v>
      </c>
    </row>
    <row r="795" spans="1:3">
      <c r="A795" s="3" t="s">
        <v>2753</v>
      </c>
      <c r="B795" s="18" t="s">
        <v>2753</v>
      </c>
      <c r="C795" s="24" t="s">
        <v>2948</v>
      </c>
    </row>
    <row r="796" spans="1:3">
      <c r="A796" s="24" t="s">
        <v>2485</v>
      </c>
      <c r="B796" s="18" t="s">
        <v>2485</v>
      </c>
      <c r="C796" s="3" t="s">
        <v>2949</v>
      </c>
    </row>
    <row r="797" spans="1:3">
      <c r="A797" s="3" t="s">
        <v>1358</v>
      </c>
      <c r="B797" s="30" t="s">
        <v>1358</v>
      </c>
      <c r="C797" s="3" t="s">
        <v>1358</v>
      </c>
    </row>
    <row r="798" spans="1:3">
      <c r="A798" s="3" t="s">
        <v>1360</v>
      </c>
      <c r="B798" s="18" t="s">
        <v>1360</v>
      </c>
      <c r="C798" s="3" t="s">
        <v>1360</v>
      </c>
    </row>
    <row r="799" spans="1:3">
      <c r="A799" s="3" t="s">
        <v>1362</v>
      </c>
      <c r="B799" s="18" t="s">
        <v>2950</v>
      </c>
      <c r="C799" s="24" t="s">
        <v>2950</v>
      </c>
    </row>
    <row r="800" spans="1:3">
      <c r="A800" s="3" t="s">
        <v>1364</v>
      </c>
      <c r="B800" s="30" t="s">
        <v>2951</v>
      </c>
      <c r="C800" s="3" t="s">
        <v>1364</v>
      </c>
    </row>
    <row r="801" spans="1:3">
      <c r="A801" s="3" t="s">
        <v>1365</v>
      </c>
      <c r="B801" s="30" t="s">
        <v>1365</v>
      </c>
      <c r="C801" s="3" t="s">
        <v>1365</v>
      </c>
    </row>
    <row r="802" spans="1:3">
      <c r="A802" s="3" t="s">
        <v>2754</v>
      </c>
      <c r="B802" s="18" t="s">
        <v>2754</v>
      </c>
      <c r="C802" s="24" t="s">
        <v>2952</v>
      </c>
    </row>
    <row r="803" spans="1:3">
      <c r="A803" s="24" t="s">
        <v>2486</v>
      </c>
      <c r="B803" s="18" t="s">
        <v>2953</v>
      </c>
      <c r="C803" s="3" t="s">
        <v>2953</v>
      </c>
    </row>
    <row r="804" spans="1:3">
      <c r="A804" s="3" t="s">
        <v>1370</v>
      </c>
      <c r="B804" s="18" t="s">
        <v>1370</v>
      </c>
      <c r="C804" s="24" t="s">
        <v>2954</v>
      </c>
    </row>
    <row r="805" spans="1:3">
      <c r="A805" s="3" t="s">
        <v>1372</v>
      </c>
      <c r="B805" s="18" t="s">
        <v>1372</v>
      </c>
      <c r="C805" s="3" t="s">
        <v>1372</v>
      </c>
    </row>
    <row r="806" spans="1:3">
      <c r="A806" s="24" t="s">
        <v>2487</v>
      </c>
      <c r="B806" s="18" t="s">
        <v>2487</v>
      </c>
      <c r="C806" s="24" t="s">
        <v>2487</v>
      </c>
    </row>
    <row r="807" spans="1:3">
      <c r="A807" s="3" t="s">
        <v>2755</v>
      </c>
      <c r="B807" s="30" t="s">
        <v>2955</v>
      </c>
      <c r="C807" s="3" t="s">
        <v>2755</v>
      </c>
    </row>
    <row r="808" spans="1:3">
      <c r="A808" s="3" t="s">
        <v>1377</v>
      </c>
      <c r="B808" s="30" t="s">
        <v>1377</v>
      </c>
      <c r="C808" s="3" t="s">
        <v>1377</v>
      </c>
    </row>
    <row r="809" spans="1:3">
      <c r="A809" s="3" t="s">
        <v>1378</v>
      </c>
      <c r="B809" s="18" t="s">
        <v>1378</v>
      </c>
      <c r="C809" s="3" t="s">
        <v>1378</v>
      </c>
    </row>
    <row r="810" spans="1:3">
      <c r="A810" s="3" t="s">
        <v>1380</v>
      </c>
      <c r="B810" s="18" t="s">
        <v>1380</v>
      </c>
      <c r="C810" s="3" t="s">
        <v>1380</v>
      </c>
    </row>
    <row r="811" spans="1:3">
      <c r="A811" s="3" t="s">
        <v>1381</v>
      </c>
      <c r="B811" s="18" t="s">
        <v>1381</v>
      </c>
      <c r="C811" s="3" t="s">
        <v>1381</v>
      </c>
    </row>
    <row r="812" spans="1:3">
      <c r="A812" s="3" t="s">
        <v>1383</v>
      </c>
      <c r="B812" s="18" t="s">
        <v>1383</v>
      </c>
      <c r="C812" s="3" t="s">
        <v>1383</v>
      </c>
    </row>
    <row r="813" spans="1:3">
      <c r="A813" s="24" t="s">
        <v>2488</v>
      </c>
      <c r="B813" s="18" t="s">
        <v>1384</v>
      </c>
      <c r="C813" s="3" t="s">
        <v>1384</v>
      </c>
    </row>
    <row r="814" spans="1:3">
      <c r="A814" s="3" t="s">
        <v>2756</v>
      </c>
      <c r="B814" s="18" t="s">
        <v>2756</v>
      </c>
      <c r="C814" s="3" t="s">
        <v>2756</v>
      </c>
    </row>
    <row r="815" spans="1:3">
      <c r="A815" s="24" t="s">
        <v>2489</v>
      </c>
      <c r="B815" s="18" t="s">
        <v>2956</v>
      </c>
      <c r="C815" s="3" t="s">
        <v>2956</v>
      </c>
    </row>
    <row r="816" spans="1:3">
      <c r="A816" s="3" t="s">
        <v>2757</v>
      </c>
      <c r="B816" s="18" t="s">
        <v>2757</v>
      </c>
      <c r="C816" s="3" t="s">
        <v>2757</v>
      </c>
    </row>
    <row r="817" spans="1:3">
      <c r="A817" s="3" t="s">
        <v>1390</v>
      </c>
      <c r="B817" s="18" t="s">
        <v>1390</v>
      </c>
      <c r="C817" s="3" t="s">
        <v>1390</v>
      </c>
    </row>
    <row r="818" spans="1:3">
      <c r="A818" s="3" t="s">
        <v>1391</v>
      </c>
      <c r="B818" s="18" t="s">
        <v>1391</v>
      </c>
      <c r="C818" s="3" t="s">
        <v>1391</v>
      </c>
    </row>
    <row r="819" spans="1:3">
      <c r="A819" s="3" t="s">
        <v>1393</v>
      </c>
      <c r="B819" s="18" t="s">
        <v>1393</v>
      </c>
      <c r="C819" s="3" t="s">
        <v>1393</v>
      </c>
    </row>
    <row r="820" spans="1:3">
      <c r="A820" s="3" t="s">
        <v>2758</v>
      </c>
      <c r="B820" s="18" t="s">
        <v>2758</v>
      </c>
      <c r="C820" s="3" t="s">
        <v>2758</v>
      </c>
    </row>
    <row r="821" spans="1:3">
      <c r="A821" s="3" t="s">
        <v>2759</v>
      </c>
      <c r="B821" s="18" t="s">
        <v>2759</v>
      </c>
      <c r="C821" s="3" t="s">
        <v>2759</v>
      </c>
    </row>
    <row r="822" spans="1:3">
      <c r="A822" s="24" t="s">
        <v>2490</v>
      </c>
      <c r="B822" s="18" t="s">
        <v>2490</v>
      </c>
      <c r="C822" s="24" t="s">
        <v>2490</v>
      </c>
    </row>
    <row r="823" spans="1:3">
      <c r="A823" s="24" t="s">
        <v>2491</v>
      </c>
      <c r="B823" s="30" t="s">
        <v>2491</v>
      </c>
      <c r="C823" s="24" t="s">
        <v>2491</v>
      </c>
    </row>
    <row r="824" spans="1:3">
      <c r="A824" s="3" t="s">
        <v>1399</v>
      </c>
      <c r="B824" s="30" t="s">
        <v>1399</v>
      </c>
      <c r="C824" s="3" t="s">
        <v>1399</v>
      </c>
    </row>
    <row r="825" spans="1:3">
      <c r="A825" s="3" t="s">
        <v>2760</v>
      </c>
      <c r="B825" s="18" t="s">
        <v>2760</v>
      </c>
      <c r="C825" s="3" t="s">
        <v>2760</v>
      </c>
    </row>
    <row r="826" spans="1:3">
      <c r="A826" s="3" t="s">
        <v>1402</v>
      </c>
      <c r="B826" s="18" t="s">
        <v>1402</v>
      </c>
      <c r="C826" s="3" t="s">
        <v>1402</v>
      </c>
    </row>
    <row r="827" spans="1:3">
      <c r="A827" s="3" t="s">
        <v>2761</v>
      </c>
      <c r="B827" s="18" t="s">
        <v>2761</v>
      </c>
      <c r="C827" s="3" t="s">
        <v>2761</v>
      </c>
    </row>
    <row r="828" spans="1:3">
      <c r="A828" s="3" t="s">
        <v>2762</v>
      </c>
      <c r="B828" s="18" t="s">
        <v>2762</v>
      </c>
      <c r="C828" s="3" t="s">
        <v>2762</v>
      </c>
    </row>
    <row r="829" spans="1:3">
      <c r="A829" s="3" t="s">
        <v>1405</v>
      </c>
      <c r="B829" s="18" t="s">
        <v>1405</v>
      </c>
      <c r="C829" s="3" t="s">
        <v>1405</v>
      </c>
    </row>
    <row r="830" spans="1:3">
      <c r="A830" s="24" t="s">
        <v>2492</v>
      </c>
      <c r="B830" s="18" t="s">
        <v>2492</v>
      </c>
      <c r="C830" s="24" t="s">
        <v>2492</v>
      </c>
    </row>
    <row r="831" spans="1:3">
      <c r="A831" s="3" t="s">
        <v>1408</v>
      </c>
      <c r="B831" s="30" t="s">
        <v>1408</v>
      </c>
      <c r="C831" s="3" t="s">
        <v>1408</v>
      </c>
    </row>
    <row r="832" spans="1:3">
      <c r="A832" s="3" t="s">
        <v>1410</v>
      </c>
      <c r="B832" s="18" t="s">
        <v>1410</v>
      </c>
      <c r="C832" s="3" t="s">
        <v>1410</v>
      </c>
    </row>
    <row r="833" spans="1:3">
      <c r="A833" s="3" t="s">
        <v>1411</v>
      </c>
      <c r="B833" s="18" t="s">
        <v>1411</v>
      </c>
      <c r="C833" s="3" t="s">
        <v>1411</v>
      </c>
    </row>
    <row r="834" spans="1:3">
      <c r="A834" s="3" t="s">
        <v>1413</v>
      </c>
      <c r="B834" s="18" t="s">
        <v>2957</v>
      </c>
      <c r="C834" s="3" t="s">
        <v>1413</v>
      </c>
    </row>
    <row r="835" spans="1:3">
      <c r="A835" s="3" t="s">
        <v>1414</v>
      </c>
      <c r="B835" s="30" t="s">
        <v>1414</v>
      </c>
      <c r="C835" s="3" t="s">
        <v>1414</v>
      </c>
    </row>
    <row r="836" spans="1:3">
      <c r="A836" s="3" t="s">
        <v>2763</v>
      </c>
      <c r="B836" s="18" t="s">
        <v>2763</v>
      </c>
      <c r="C836" s="3" t="s">
        <v>2763</v>
      </c>
    </row>
    <row r="837" spans="1:3">
      <c r="A837" s="3" t="s">
        <v>2764</v>
      </c>
      <c r="B837" s="18" t="s">
        <v>2764</v>
      </c>
      <c r="C837" s="3" t="s">
        <v>2764</v>
      </c>
    </row>
    <row r="838" spans="1:3">
      <c r="A838" s="3" t="s">
        <v>2765</v>
      </c>
      <c r="B838" s="18" t="s">
        <v>2765</v>
      </c>
      <c r="C838" s="3" t="s">
        <v>2765</v>
      </c>
    </row>
    <row r="839" spans="1:3">
      <c r="A839" s="3" t="s">
        <v>1419</v>
      </c>
      <c r="B839" s="18" t="s">
        <v>1419</v>
      </c>
      <c r="C839" s="3" t="s">
        <v>1419</v>
      </c>
    </row>
    <row r="840" spans="1:3">
      <c r="A840" s="3" t="s">
        <v>2766</v>
      </c>
      <c r="B840" s="18" t="s">
        <v>2766</v>
      </c>
      <c r="C840" s="3" t="s">
        <v>2766</v>
      </c>
    </row>
    <row r="841" spans="1:3">
      <c r="A841" s="3" t="s">
        <v>1422</v>
      </c>
      <c r="B841" s="18" t="s">
        <v>1422</v>
      </c>
      <c r="C841" s="3" t="s">
        <v>1422</v>
      </c>
    </row>
    <row r="842" spans="1:3">
      <c r="A842" s="3" t="s">
        <v>2767</v>
      </c>
      <c r="B842" s="18" t="s">
        <v>2767</v>
      </c>
      <c r="C842" s="3" t="s">
        <v>2767</v>
      </c>
    </row>
    <row r="843" spans="1:3">
      <c r="A843" s="3" t="s">
        <v>1425</v>
      </c>
      <c r="B843" s="18" t="s">
        <v>1425</v>
      </c>
      <c r="C843" s="3" t="s">
        <v>1425</v>
      </c>
    </row>
    <row r="844" spans="1:3">
      <c r="A844" s="3" t="s">
        <v>1427</v>
      </c>
      <c r="B844" s="18" t="s">
        <v>1427</v>
      </c>
      <c r="C844" s="3" t="s">
        <v>1427</v>
      </c>
    </row>
    <row r="845" spans="1:3">
      <c r="A845" s="24" t="s">
        <v>2493</v>
      </c>
      <c r="B845" s="18" t="s">
        <v>2493</v>
      </c>
      <c r="C845" s="3" t="s">
        <v>2958</v>
      </c>
    </row>
    <row r="846" spans="1:3">
      <c r="A846" s="3" t="s">
        <v>1430</v>
      </c>
      <c r="B846" s="30" t="s">
        <v>2959</v>
      </c>
      <c r="C846" s="3" t="s">
        <v>1430</v>
      </c>
    </row>
    <row r="847" spans="1:3">
      <c r="A847" s="3" t="s">
        <v>1431</v>
      </c>
      <c r="B847" s="30" t="s">
        <v>1431</v>
      </c>
      <c r="C847" s="3" t="s">
        <v>1431</v>
      </c>
    </row>
    <row r="848" spans="1:3">
      <c r="A848" s="3" t="s">
        <v>2768</v>
      </c>
      <c r="B848" s="18" t="s">
        <v>2768</v>
      </c>
      <c r="C848" s="3" t="s">
        <v>2768</v>
      </c>
    </row>
    <row r="849" spans="1:3">
      <c r="A849" s="3" t="s">
        <v>2769</v>
      </c>
      <c r="B849" s="18" t="s">
        <v>2769</v>
      </c>
      <c r="C849" s="24" t="s">
        <v>2960</v>
      </c>
    </row>
    <row r="850" spans="1:3">
      <c r="A850" s="3" t="s">
        <v>2770</v>
      </c>
      <c r="B850" s="18" t="s">
        <v>2961</v>
      </c>
      <c r="C850" s="24" t="s">
        <v>2961</v>
      </c>
    </row>
    <row r="851" spans="1:3">
      <c r="A851" s="3" t="s">
        <v>1436</v>
      </c>
      <c r="B851" s="30" t="s">
        <v>2962</v>
      </c>
      <c r="C851" s="24" t="s">
        <v>2962</v>
      </c>
    </row>
    <row r="852" spans="1:3">
      <c r="A852" s="3" t="s">
        <v>1438</v>
      </c>
      <c r="B852" s="30" t="s">
        <v>1438</v>
      </c>
      <c r="C852" s="3" t="s">
        <v>1438</v>
      </c>
    </row>
    <row r="853" spans="1:3">
      <c r="A853" s="3" t="s">
        <v>1440</v>
      </c>
      <c r="B853" s="18" t="s">
        <v>1440</v>
      </c>
      <c r="C853" s="3" t="s">
        <v>1440</v>
      </c>
    </row>
    <row r="854" spans="1:3">
      <c r="A854" s="3" t="s">
        <v>25</v>
      </c>
      <c r="B854" s="18" t="s">
        <v>25</v>
      </c>
      <c r="C854" s="24" t="s">
        <v>25</v>
      </c>
    </row>
    <row r="856" spans="1:3">
      <c r="B856" s="18"/>
    </row>
    <row r="857" spans="1:3">
      <c r="B857" s="18"/>
    </row>
    <row r="858" spans="1:3">
      <c r="B858" s="18"/>
    </row>
    <row r="859" spans="1:3">
      <c r="B859" s="18"/>
    </row>
    <row r="860" spans="1:3">
      <c r="B860" s="18"/>
    </row>
    <row r="861" spans="1:3">
      <c r="B861" s="18"/>
    </row>
    <row r="862" spans="1:3">
      <c r="B862" s="18"/>
    </row>
    <row r="863" spans="1:3">
      <c r="B863" s="18"/>
    </row>
    <row r="864" spans="1:3">
      <c r="B864" s="18"/>
    </row>
    <row r="865" spans="2:2">
      <c r="B865" s="18"/>
    </row>
    <row r="866" spans="2:2">
      <c r="B866" s="18"/>
    </row>
    <row r="867" spans="2:2">
      <c r="B867" s="18"/>
    </row>
    <row r="868" spans="2:2">
      <c r="B868" s="18"/>
    </row>
    <row r="869" spans="2:2">
      <c r="B869" s="18"/>
    </row>
    <row r="870" spans="2:2">
      <c r="B870" s="18"/>
    </row>
    <row r="871" spans="2:2">
      <c r="B871" s="18"/>
    </row>
    <row r="872" spans="2:2">
      <c r="B872" s="18"/>
    </row>
    <row r="873" spans="2:2">
      <c r="B873" s="18"/>
    </row>
    <row r="874" spans="2:2">
      <c r="B874" s="18"/>
    </row>
    <row r="875" spans="2:2">
      <c r="B875" s="18"/>
    </row>
    <row r="876" spans="2:2">
      <c r="B876" s="18"/>
    </row>
    <row r="877" spans="2:2">
      <c r="B877" s="18"/>
    </row>
    <row r="878" spans="2:2">
      <c r="B878" s="18"/>
    </row>
    <row r="879" spans="2:2">
      <c r="B879" s="18"/>
    </row>
    <row r="880" spans="2:2">
      <c r="B880" s="18"/>
    </row>
    <row r="881" spans="2:2">
      <c r="B881" s="18"/>
    </row>
    <row r="882" spans="2:2">
      <c r="B882" s="18"/>
    </row>
    <row r="883" spans="2:2">
      <c r="B883" s="18"/>
    </row>
    <row r="884" spans="2:2">
      <c r="B884" s="18"/>
    </row>
    <row r="885" spans="2:2">
      <c r="B885" s="18"/>
    </row>
    <row r="886" spans="2:2">
      <c r="B886" s="18"/>
    </row>
    <row r="887" spans="2:2">
      <c r="B887" s="18"/>
    </row>
    <row r="888" spans="2:2">
      <c r="B888" s="18"/>
    </row>
    <row r="889" spans="2:2">
      <c r="B889" s="18"/>
    </row>
    <row r="890" spans="2:2">
      <c r="B890" s="18"/>
    </row>
    <row r="891" spans="2:2">
      <c r="B891" s="18"/>
    </row>
    <row r="892" spans="2:2">
      <c r="B892" s="18"/>
    </row>
    <row r="893" spans="2:2">
      <c r="B893" s="18"/>
    </row>
    <row r="894" spans="2:2">
      <c r="B894" s="18"/>
    </row>
    <row r="895" spans="2:2">
      <c r="B895" s="18"/>
    </row>
    <row r="896" spans="2:2">
      <c r="B896" s="18"/>
    </row>
    <row r="897" spans="2:2">
      <c r="B897" s="18"/>
    </row>
    <row r="898" spans="2:2">
      <c r="B898" s="18"/>
    </row>
    <row r="899" spans="2:2">
      <c r="B899" s="18"/>
    </row>
    <row r="900" spans="2:2">
      <c r="B900" s="18"/>
    </row>
    <row r="901" spans="2:2">
      <c r="B901" s="18"/>
    </row>
    <row r="902" spans="2:2">
      <c r="B902" s="18"/>
    </row>
    <row r="903" spans="2:2">
      <c r="B903" s="18"/>
    </row>
    <row r="904" spans="2:2">
      <c r="B904" s="18"/>
    </row>
    <row r="905" spans="2:2">
      <c r="B905" s="18"/>
    </row>
    <row r="906" spans="2:2">
      <c r="B906" s="18"/>
    </row>
    <row r="907" spans="2:2">
      <c r="B907" s="18"/>
    </row>
    <row r="908" spans="2:2">
      <c r="B908" s="18"/>
    </row>
    <row r="909" spans="2:2">
      <c r="B909" s="18"/>
    </row>
    <row r="910" spans="2:2">
      <c r="B910" s="18"/>
    </row>
    <row r="911" spans="2:2">
      <c r="B911" s="18"/>
    </row>
    <row r="912" spans="2:2">
      <c r="B912" s="18"/>
    </row>
    <row r="913" spans="2:2">
      <c r="B913" s="18"/>
    </row>
    <row r="914" spans="2:2">
      <c r="B914" s="18"/>
    </row>
    <row r="915" spans="2:2">
      <c r="B915" s="18"/>
    </row>
    <row r="916" spans="2:2">
      <c r="B916" s="18"/>
    </row>
    <row r="917" spans="2:2">
      <c r="B917" s="18"/>
    </row>
    <row r="918" spans="2:2">
      <c r="B918" s="18"/>
    </row>
    <row r="919" spans="2:2">
      <c r="B919" s="18"/>
    </row>
    <row r="920" spans="2:2">
      <c r="B920" s="18"/>
    </row>
    <row r="921" spans="2:2">
      <c r="B921" s="18"/>
    </row>
    <row r="922" spans="2:2">
      <c r="B922" s="18"/>
    </row>
    <row r="923" spans="2:2">
      <c r="B923" s="18"/>
    </row>
    <row r="924" spans="2:2">
      <c r="B924" s="18"/>
    </row>
    <row r="925" spans="2:2">
      <c r="B925" s="18"/>
    </row>
    <row r="926" spans="2:2">
      <c r="B926" s="18"/>
    </row>
    <row r="927" spans="2:2">
      <c r="B927" s="18"/>
    </row>
    <row r="928" spans="2:2">
      <c r="B928" s="18"/>
    </row>
    <row r="929" spans="2:2">
      <c r="B929" s="18"/>
    </row>
    <row r="930" spans="2:2">
      <c r="B930" s="18"/>
    </row>
    <row r="931" spans="2:2">
      <c r="B931" s="18"/>
    </row>
    <row r="932" spans="2:2">
      <c r="B932" s="18"/>
    </row>
    <row r="933" spans="2:2">
      <c r="B933" s="18"/>
    </row>
    <row r="934" spans="2:2">
      <c r="B934" s="18"/>
    </row>
    <row r="935" spans="2:2">
      <c r="B935" s="18"/>
    </row>
    <row r="936" spans="2:2">
      <c r="B936" s="18"/>
    </row>
    <row r="937" spans="2:2">
      <c r="B937" s="18"/>
    </row>
    <row r="938" spans="2:2">
      <c r="B938" s="18"/>
    </row>
    <row r="939" spans="2:2">
      <c r="B939" s="18"/>
    </row>
    <row r="940" spans="2:2">
      <c r="B940" s="18"/>
    </row>
    <row r="941" spans="2:2">
      <c r="B941" s="18"/>
    </row>
    <row r="942" spans="2:2">
      <c r="B942" s="18"/>
    </row>
    <row r="943" spans="2:2">
      <c r="B943" s="18"/>
    </row>
    <row r="944" spans="2:2">
      <c r="B944" s="18"/>
    </row>
    <row r="945" spans="2:2">
      <c r="B945" s="18"/>
    </row>
    <row r="946" spans="2:2">
      <c r="B946" s="18"/>
    </row>
    <row r="947" spans="2:2">
      <c r="B947" s="18"/>
    </row>
    <row r="948" spans="2:2">
      <c r="B948" s="18"/>
    </row>
    <row r="949" spans="2:2">
      <c r="B949" s="18"/>
    </row>
    <row r="950" spans="2:2">
      <c r="B950" s="18"/>
    </row>
    <row r="951" spans="2:2">
      <c r="B951" s="18"/>
    </row>
    <row r="952" spans="2:2">
      <c r="B952" s="18"/>
    </row>
    <row r="953" spans="2:2">
      <c r="B953" s="18"/>
    </row>
    <row r="954" spans="2:2">
      <c r="B954" s="18"/>
    </row>
    <row r="955" spans="2:2">
      <c r="B955" s="18"/>
    </row>
    <row r="956" spans="2:2">
      <c r="B956" s="18"/>
    </row>
    <row r="957" spans="2:2">
      <c r="B957" s="18"/>
    </row>
    <row r="958" spans="2:2">
      <c r="B958" s="18"/>
    </row>
    <row r="959" spans="2:2">
      <c r="B959" s="18"/>
    </row>
    <row r="960" spans="2:2">
      <c r="B960" s="18"/>
    </row>
    <row r="961" spans="2:2">
      <c r="B961" s="18"/>
    </row>
    <row r="962" spans="2:2">
      <c r="B962" s="18"/>
    </row>
    <row r="963" spans="2:2">
      <c r="B963" s="18"/>
    </row>
    <row r="964" spans="2:2">
      <c r="B964" s="18"/>
    </row>
    <row r="965" spans="2:2">
      <c r="B965" s="18"/>
    </row>
    <row r="966" spans="2:2">
      <c r="B966" s="18"/>
    </row>
    <row r="967" spans="2:2">
      <c r="B967" s="18"/>
    </row>
    <row r="968" spans="2:2">
      <c r="B968" s="18"/>
    </row>
    <row r="969" spans="2:2">
      <c r="B969" s="18"/>
    </row>
    <row r="970" spans="2:2">
      <c r="B970" s="18"/>
    </row>
    <row r="971" spans="2:2">
      <c r="B971" s="18"/>
    </row>
    <row r="972" spans="2:2">
      <c r="B972" s="18"/>
    </row>
    <row r="973" spans="2:2">
      <c r="B973" s="18"/>
    </row>
    <row r="974" spans="2:2">
      <c r="B974" s="18"/>
    </row>
    <row r="975" spans="2:2">
      <c r="B975" s="18"/>
    </row>
    <row r="976" spans="2:2">
      <c r="B976" s="18"/>
    </row>
    <row r="977" spans="2:2">
      <c r="B977" s="18"/>
    </row>
    <row r="978" spans="2:2">
      <c r="B978" s="18"/>
    </row>
    <row r="979" spans="2:2">
      <c r="B979" s="18"/>
    </row>
    <row r="980" spans="2:2">
      <c r="B980" s="18"/>
    </row>
    <row r="981" spans="2:2">
      <c r="B981" s="18"/>
    </row>
    <row r="982" spans="2:2">
      <c r="B982" s="18"/>
    </row>
    <row r="983" spans="2:2">
      <c r="B983" s="18"/>
    </row>
    <row r="984" spans="2:2">
      <c r="B984" s="18"/>
    </row>
    <row r="985" spans="2:2">
      <c r="B985" s="18"/>
    </row>
    <row r="986" spans="2:2">
      <c r="B986" s="18"/>
    </row>
    <row r="987" spans="2:2">
      <c r="B987" s="18"/>
    </row>
    <row r="988" spans="2:2">
      <c r="B988" s="18"/>
    </row>
    <row r="989" spans="2:2">
      <c r="B989" s="18"/>
    </row>
    <row r="990" spans="2:2">
      <c r="B990" s="18"/>
    </row>
    <row r="991" spans="2:2">
      <c r="B991" s="18"/>
    </row>
    <row r="992" spans="2:2">
      <c r="B992" s="18"/>
    </row>
    <row r="993" spans="2:2">
      <c r="B993" s="18"/>
    </row>
    <row r="994" spans="2:2">
      <c r="B994" s="18"/>
    </row>
    <row r="995" spans="2:2">
      <c r="B995" s="18"/>
    </row>
    <row r="996" spans="2:2">
      <c r="B996" s="18"/>
    </row>
    <row r="997" spans="2:2">
      <c r="B997" s="18"/>
    </row>
    <row r="998" spans="2:2">
      <c r="B998" s="18"/>
    </row>
    <row r="999" spans="2:2">
      <c r="B999" s="18"/>
    </row>
    <row r="1000" spans="2:2">
      <c r="B1000" s="18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"/>
  <sheetViews>
    <sheetView workbookViewId="0"/>
  </sheetViews>
  <sheetFormatPr defaultColWidth="14.453125" defaultRowHeight="15" customHeight="1"/>
  <cols>
    <col min="1" max="1" width="18.7265625" customWidth="1"/>
    <col min="2" max="2" width="8" customWidth="1"/>
    <col min="3" max="3" width="15.54296875" customWidth="1"/>
    <col min="4" max="4" width="18" customWidth="1"/>
    <col min="5" max="5" width="17.26953125" customWidth="1"/>
    <col min="6" max="6" width="18.26953125" customWidth="1"/>
    <col min="7" max="7" width="17.7265625" customWidth="1"/>
    <col min="8" max="8" width="18.453125" customWidth="1"/>
    <col min="9" max="9" width="18.7265625" customWidth="1"/>
  </cols>
  <sheetData>
    <row r="1" spans="1:9" ht="87" customHeight="1">
      <c r="A1" s="25" t="s">
        <v>2963</v>
      </c>
      <c r="B1" s="25" t="s">
        <v>2964</v>
      </c>
      <c r="C1" s="25" t="s">
        <v>2965</v>
      </c>
      <c r="D1" s="25" t="s">
        <v>2966</v>
      </c>
      <c r="E1" s="25" t="s">
        <v>2967</v>
      </c>
      <c r="F1" s="25" t="s">
        <v>2968</v>
      </c>
      <c r="G1" s="25" t="s">
        <v>2969</v>
      </c>
      <c r="H1" s="25" t="s">
        <v>2970</v>
      </c>
      <c r="I1" s="25" t="s">
        <v>2971</v>
      </c>
    </row>
    <row r="2" spans="1:9" ht="23">
      <c r="A2" s="26" t="s">
        <v>50</v>
      </c>
      <c r="B2" s="26" t="s">
        <v>2972</v>
      </c>
      <c r="C2" s="27" t="s">
        <v>2973</v>
      </c>
      <c r="D2" s="27" t="s">
        <v>2974</v>
      </c>
      <c r="E2" s="27" t="s">
        <v>2975</v>
      </c>
      <c r="F2" s="27" t="s">
        <v>2976</v>
      </c>
      <c r="G2" s="27" t="s">
        <v>2977</v>
      </c>
      <c r="H2" s="27" t="s">
        <v>2978</v>
      </c>
    </row>
    <row r="3" spans="1:9" ht="23">
      <c r="A3" s="26" t="s">
        <v>55</v>
      </c>
      <c r="B3" s="26" t="s">
        <v>2972</v>
      </c>
      <c r="C3" s="27" t="s">
        <v>2979</v>
      </c>
      <c r="D3" s="27" t="s">
        <v>2980</v>
      </c>
      <c r="E3" s="27" t="s">
        <v>2981</v>
      </c>
      <c r="F3" s="27" t="s">
        <v>2982</v>
      </c>
      <c r="G3" s="27" t="s">
        <v>2983</v>
      </c>
      <c r="H3" s="27" t="s">
        <v>2984</v>
      </c>
    </row>
    <row r="4" spans="1:9" ht="23">
      <c r="A4" s="26" t="s">
        <v>58</v>
      </c>
      <c r="B4" s="26" t="s">
        <v>2972</v>
      </c>
      <c r="C4" s="27" t="s">
        <v>2985</v>
      </c>
      <c r="D4" s="27" t="s">
        <v>2986</v>
      </c>
      <c r="E4" s="27" t="s">
        <v>2987</v>
      </c>
      <c r="F4" s="27" t="s">
        <v>2988</v>
      </c>
      <c r="G4" s="27" t="s">
        <v>2989</v>
      </c>
      <c r="H4" s="27" t="s">
        <v>2990</v>
      </c>
    </row>
    <row r="5" spans="1:9" ht="23">
      <c r="A5" s="26" t="s">
        <v>63</v>
      </c>
      <c r="B5" s="26" t="s">
        <v>2972</v>
      </c>
      <c r="C5" s="27" t="s">
        <v>2991</v>
      </c>
      <c r="D5" s="27" t="s">
        <v>2992</v>
      </c>
      <c r="E5" s="27" t="s">
        <v>2993</v>
      </c>
      <c r="F5" s="27" t="s">
        <v>2994</v>
      </c>
      <c r="G5" s="27" t="s">
        <v>2995</v>
      </c>
      <c r="H5" s="27" t="s">
        <v>2996</v>
      </c>
    </row>
    <row r="6" spans="1:9" ht="23">
      <c r="A6" s="26" t="s">
        <v>65</v>
      </c>
      <c r="B6" s="26" t="s">
        <v>2972</v>
      </c>
      <c r="C6" s="27" t="s">
        <v>2997</v>
      </c>
      <c r="D6" s="27" t="s">
        <v>2986</v>
      </c>
      <c r="E6" s="27" t="s">
        <v>2998</v>
      </c>
      <c r="F6" s="27" t="s">
        <v>2999</v>
      </c>
      <c r="G6" s="27" t="s">
        <v>3000</v>
      </c>
      <c r="H6" s="27" t="s">
        <v>3001</v>
      </c>
    </row>
    <row r="7" spans="1:9" ht="23">
      <c r="A7" s="26" t="s">
        <v>68</v>
      </c>
      <c r="B7" s="26" t="s">
        <v>2972</v>
      </c>
      <c r="C7" s="27" t="s">
        <v>3002</v>
      </c>
      <c r="D7" s="27" t="s">
        <v>2992</v>
      </c>
      <c r="E7" s="27" t="s">
        <v>3003</v>
      </c>
      <c r="F7" s="27" t="s">
        <v>3004</v>
      </c>
      <c r="G7" s="27" t="s">
        <v>3005</v>
      </c>
      <c r="H7" s="27" t="s">
        <v>3006</v>
      </c>
    </row>
    <row r="8" spans="1:9" ht="23">
      <c r="A8" s="26" t="s">
        <v>71</v>
      </c>
      <c r="B8" s="26" t="s">
        <v>2972</v>
      </c>
      <c r="C8" s="27" t="s">
        <v>3007</v>
      </c>
      <c r="D8" s="27" t="s">
        <v>3008</v>
      </c>
      <c r="E8" s="27" t="s">
        <v>3009</v>
      </c>
      <c r="F8" s="27" t="s">
        <v>3010</v>
      </c>
      <c r="G8" s="27" t="s">
        <v>3011</v>
      </c>
      <c r="H8" s="27" t="s">
        <v>3012</v>
      </c>
    </row>
    <row r="9" spans="1:9" ht="23">
      <c r="A9" s="26" t="s">
        <v>74</v>
      </c>
      <c r="B9" s="26" t="s">
        <v>2972</v>
      </c>
      <c r="C9" s="27" t="s">
        <v>3013</v>
      </c>
      <c r="D9" s="27" t="s">
        <v>2992</v>
      </c>
      <c r="E9" s="27" t="s">
        <v>3014</v>
      </c>
      <c r="F9" s="27" t="s">
        <v>3015</v>
      </c>
      <c r="G9" s="27" t="s">
        <v>3016</v>
      </c>
      <c r="H9" s="27" t="s">
        <v>3017</v>
      </c>
    </row>
    <row r="10" spans="1:9" ht="23">
      <c r="A10" s="26" t="s">
        <v>77</v>
      </c>
      <c r="B10" s="26" t="s">
        <v>2972</v>
      </c>
      <c r="C10" s="27" t="s">
        <v>3018</v>
      </c>
      <c r="D10" s="27" t="s">
        <v>3019</v>
      </c>
      <c r="E10" s="27" t="s">
        <v>3020</v>
      </c>
      <c r="F10" s="27" t="s">
        <v>3021</v>
      </c>
      <c r="G10" s="27" t="s">
        <v>3022</v>
      </c>
      <c r="H10" s="27" t="s">
        <v>3023</v>
      </c>
    </row>
    <row r="11" spans="1:9" ht="23">
      <c r="A11" s="26" t="s">
        <v>81</v>
      </c>
      <c r="B11" s="26" t="s">
        <v>2972</v>
      </c>
      <c r="C11" s="27" t="s">
        <v>3024</v>
      </c>
      <c r="D11" s="27" t="s">
        <v>2974</v>
      </c>
      <c r="E11" s="27" t="s">
        <v>3025</v>
      </c>
      <c r="F11" s="27" t="s">
        <v>3026</v>
      </c>
      <c r="G11" s="27" t="s">
        <v>3027</v>
      </c>
      <c r="H11" s="27" t="s">
        <v>3028</v>
      </c>
    </row>
    <row r="12" spans="1:9" ht="23">
      <c r="A12" s="26" t="s">
        <v>84</v>
      </c>
      <c r="B12" s="26" t="s">
        <v>2972</v>
      </c>
      <c r="C12" s="27" t="s">
        <v>3029</v>
      </c>
      <c r="D12" s="27" t="s">
        <v>3030</v>
      </c>
      <c r="E12" s="27" t="s">
        <v>2987</v>
      </c>
      <c r="F12" s="27" t="s">
        <v>3031</v>
      </c>
      <c r="G12" s="27" t="s">
        <v>3032</v>
      </c>
      <c r="H12" s="27" t="s">
        <v>3033</v>
      </c>
    </row>
    <row r="13" spans="1:9" ht="23">
      <c r="A13" s="26" t="s">
        <v>87</v>
      </c>
      <c r="B13" s="26" t="s">
        <v>2972</v>
      </c>
      <c r="C13" s="27" t="s">
        <v>3034</v>
      </c>
      <c r="D13" s="27" t="s">
        <v>3030</v>
      </c>
      <c r="E13" s="27" t="s">
        <v>3035</v>
      </c>
      <c r="F13" s="27" t="s">
        <v>3036</v>
      </c>
      <c r="G13" s="27" t="s">
        <v>3037</v>
      </c>
      <c r="H13" s="27" t="s">
        <v>3038</v>
      </c>
    </row>
    <row r="14" spans="1:9" ht="23">
      <c r="A14" s="26" t="s">
        <v>90</v>
      </c>
      <c r="B14" s="26" t="s">
        <v>2972</v>
      </c>
      <c r="C14" s="27" t="s">
        <v>3039</v>
      </c>
      <c r="D14" s="27" t="s">
        <v>3019</v>
      </c>
      <c r="E14" s="27" t="s">
        <v>3040</v>
      </c>
      <c r="F14" s="27" t="s">
        <v>3041</v>
      </c>
      <c r="G14" s="27" t="s">
        <v>3042</v>
      </c>
      <c r="H14" s="27" t="s">
        <v>3043</v>
      </c>
    </row>
    <row r="15" spans="1:9" ht="23">
      <c r="A15" s="26" t="s">
        <v>92</v>
      </c>
      <c r="B15" s="26" t="s">
        <v>2972</v>
      </c>
      <c r="C15" s="27" t="s">
        <v>3044</v>
      </c>
      <c r="D15" s="27" t="s">
        <v>3019</v>
      </c>
      <c r="E15" s="27" t="s">
        <v>3045</v>
      </c>
      <c r="F15" s="27" t="s">
        <v>3046</v>
      </c>
      <c r="G15" s="27" t="s">
        <v>3047</v>
      </c>
      <c r="H15" s="27" t="s">
        <v>3048</v>
      </c>
    </row>
    <row r="16" spans="1:9" ht="23">
      <c r="A16" s="26" t="s">
        <v>94</v>
      </c>
      <c r="B16" s="26" t="s">
        <v>2972</v>
      </c>
      <c r="C16" s="27" t="s">
        <v>3049</v>
      </c>
      <c r="D16" s="27" t="s">
        <v>3030</v>
      </c>
      <c r="E16" s="27" t="s">
        <v>3050</v>
      </c>
      <c r="F16" s="27" t="s">
        <v>3051</v>
      </c>
      <c r="G16" s="27" t="s">
        <v>3052</v>
      </c>
      <c r="H16" s="27" t="s">
        <v>3053</v>
      </c>
    </row>
    <row r="17" spans="1:8" ht="23">
      <c r="A17" s="26" t="s">
        <v>95</v>
      </c>
      <c r="B17" s="26" t="s">
        <v>2972</v>
      </c>
      <c r="C17" s="27" t="s">
        <v>3054</v>
      </c>
      <c r="D17" s="27" t="s">
        <v>3055</v>
      </c>
      <c r="E17" s="27" t="s">
        <v>3056</v>
      </c>
      <c r="F17" s="27" t="s">
        <v>3057</v>
      </c>
      <c r="G17" s="27" t="s">
        <v>3058</v>
      </c>
      <c r="H17" s="27" t="s">
        <v>3059</v>
      </c>
    </row>
    <row r="18" spans="1:8" ht="23">
      <c r="A18" s="26" t="s">
        <v>98</v>
      </c>
      <c r="B18" s="26" t="s">
        <v>2972</v>
      </c>
      <c r="C18" s="27" t="s">
        <v>3060</v>
      </c>
      <c r="D18" s="27" t="s">
        <v>2980</v>
      </c>
      <c r="E18" s="27" t="s">
        <v>3061</v>
      </c>
      <c r="F18" s="27" t="s">
        <v>3062</v>
      </c>
      <c r="G18" s="27" t="s">
        <v>3063</v>
      </c>
      <c r="H18" s="27" t="s">
        <v>3064</v>
      </c>
    </row>
    <row r="19" spans="1:8" ht="23">
      <c r="A19" s="26" t="s">
        <v>101</v>
      </c>
      <c r="B19" s="26" t="s">
        <v>2972</v>
      </c>
      <c r="C19" s="27" t="s">
        <v>3065</v>
      </c>
      <c r="D19" s="27" t="s">
        <v>3030</v>
      </c>
      <c r="E19" s="27" t="s">
        <v>3066</v>
      </c>
      <c r="F19" s="27" t="s">
        <v>3067</v>
      </c>
      <c r="G19" s="27" t="s">
        <v>3068</v>
      </c>
      <c r="H19" s="27" t="s">
        <v>3069</v>
      </c>
    </row>
    <row r="20" spans="1:8" ht="23">
      <c r="A20" s="26" t="s">
        <v>104</v>
      </c>
      <c r="B20" s="26" t="s">
        <v>2972</v>
      </c>
      <c r="C20" s="27" t="s">
        <v>3070</v>
      </c>
      <c r="D20" s="27" t="s">
        <v>2992</v>
      </c>
      <c r="E20" s="27" t="s">
        <v>3071</v>
      </c>
      <c r="F20" s="27" t="s">
        <v>3072</v>
      </c>
      <c r="G20" s="27" t="s">
        <v>3073</v>
      </c>
      <c r="H20" s="27" t="s">
        <v>3074</v>
      </c>
    </row>
    <row r="21" spans="1:8" ht="15.75" customHeight="1">
      <c r="A21" s="26" t="s">
        <v>105</v>
      </c>
      <c r="B21" s="26" t="s">
        <v>2972</v>
      </c>
      <c r="C21" s="27" t="s">
        <v>3075</v>
      </c>
      <c r="D21" s="27" t="s">
        <v>3030</v>
      </c>
      <c r="E21" s="27" t="s">
        <v>3045</v>
      </c>
      <c r="F21" s="27" t="s">
        <v>3076</v>
      </c>
      <c r="G21" s="27" t="s">
        <v>3077</v>
      </c>
      <c r="H21" s="27" t="s">
        <v>3078</v>
      </c>
    </row>
    <row r="22" spans="1:8" ht="15.75" customHeight="1">
      <c r="A22" s="26" t="s">
        <v>107</v>
      </c>
      <c r="B22" s="26" t="s">
        <v>2972</v>
      </c>
      <c r="C22" s="27" t="s">
        <v>3079</v>
      </c>
      <c r="D22" s="27" t="s">
        <v>2980</v>
      </c>
      <c r="E22" s="27" t="s">
        <v>3071</v>
      </c>
      <c r="F22" s="27" t="s">
        <v>3080</v>
      </c>
      <c r="G22" s="27" t="s">
        <v>3081</v>
      </c>
      <c r="H22" s="27" t="s">
        <v>3082</v>
      </c>
    </row>
    <row r="23" spans="1:8" ht="15.75" customHeight="1">
      <c r="A23" s="26" t="s">
        <v>108</v>
      </c>
      <c r="B23" s="26" t="s">
        <v>2972</v>
      </c>
      <c r="C23" s="27" t="s">
        <v>3083</v>
      </c>
      <c r="D23" s="27" t="s">
        <v>2980</v>
      </c>
      <c r="E23" s="27" t="s">
        <v>3084</v>
      </c>
      <c r="F23" s="27" t="s">
        <v>3085</v>
      </c>
      <c r="G23" s="27" t="s">
        <v>3086</v>
      </c>
      <c r="H23" s="27" t="s">
        <v>3087</v>
      </c>
    </row>
    <row r="24" spans="1:8" ht="15.75" customHeight="1">
      <c r="A24" s="26" t="s">
        <v>110</v>
      </c>
      <c r="B24" s="26" t="s">
        <v>2972</v>
      </c>
      <c r="C24" s="27" t="s">
        <v>3088</v>
      </c>
      <c r="D24" s="27" t="s">
        <v>2980</v>
      </c>
      <c r="E24" s="27" t="s">
        <v>3089</v>
      </c>
      <c r="F24" s="27" t="s">
        <v>3090</v>
      </c>
      <c r="G24" s="27" t="s">
        <v>3091</v>
      </c>
      <c r="H24" s="27" t="s">
        <v>3092</v>
      </c>
    </row>
    <row r="25" spans="1:8" ht="15.75" customHeight="1">
      <c r="A25" s="26" t="s">
        <v>112</v>
      </c>
      <c r="B25" s="26" t="s">
        <v>2972</v>
      </c>
      <c r="C25" s="27" t="s">
        <v>3093</v>
      </c>
      <c r="D25" s="27" t="s">
        <v>2980</v>
      </c>
      <c r="E25" s="27" t="s">
        <v>3025</v>
      </c>
      <c r="F25" s="27" t="s">
        <v>3094</v>
      </c>
      <c r="G25" s="27" t="s">
        <v>3095</v>
      </c>
      <c r="H25" s="27" t="s">
        <v>3096</v>
      </c>
    </row>
    <row r="26" spans="1:8" ht="15.75" customHeight="1">
      <c r="A26" s="26" t="s">
        <v>114</v>
      </c>
      <c r="B26" s="26" t="s">
        <v>2972</v>
      </c>
      <c r="C26" s="27" t="s">
        <v>3097</v>
      </c>
      <c r="D26" s="27" t="s">
        <v>2980</v>
      </c>
      <c r="E26" s="27" t="s">
        <v>3071</v>
      </c>
      <c r="F26" s="27" t="s">
        <v>3098</v>
      </c>
      <c r="G26" s="27" t="s">
        <v>3099</v>
      </c>
      <c r="H26" s="27" t="s">
        <v>3100</v>
      </c>
    </row>
    <row r="27" spans="1:8" ht="15.75" customHeight="1">
      <c r="A27" s="26" t="s">
        <v>115</v>
      </c>
      <c r="B27" s="26" t="s">
        <v>2972</v>
      </c>
      <c r="C27" s="27" t="s">
        <v>3101</v>
      </c>
      <c r="D27" s="27" t="s">
        <v>2992</v>
      </c>
      <c r="E27" s="27" t="s">
        <v>3102</v>
      </c>
      <c r="F27" s="27" t="s">
        <v>3103</v>
      </c>
      <c r="G27" s="27" t="s">
        <v>3104</v>
      </c>
      <c r="H27" s="27" t="s">
        <v>3105</v>
      </c>
    </row>
    <row r="28" spans="1:8" ht="15.75" customHeight="1">
      <c r="A28" s="26" t="s">
        <v>118</v>
      </c>
      <c r="B28" s="26" t="s">
        <v>2972</v>
      </c>
      <c r="C28" s="27" t="s">
        <v>3039</v>
      </c>
      <c r="D28" s="27" t="s">
        <v>3106</v>
      </c>
      <c r="E28" s="27" t="s">
        <v>2993</v>
      </c>
      <c r="F28" s="27" t="s">
        <v>3107</v>
      </c>
      <c r="G28" s="27" t="s">
        <v>3108</v>
      </c>
      <c r="H28" s="27" t="s">
        <v>3109</v>
      </c>
    </row>
    <row r="29" spans="1:8" ht="15.75" customHeight="1">
      <c r="A29" s="26" t="s">
        <v>121</v>
      </c>
      <c r="B29" s="26" t="s">
        <v>2972</v>
      </c>
      <c r="C29" s="27" t="s">
        <v>3110</v>
      </c>
      <c r="D29" s="27" t="s">
        <v>2992</v>
      </c>
      <c r="E29" s="27" t="s">
        <v>3111</v>
      </c>
      <c r="F29" s="27" t="s">
        <v>2999</v>
      </c>
      <c r="G29" s="27" t="s">
        <v>3112</v>
      </c>
      <c r="H29" s="27" t="s">
        <v>3113</v>
      </c>
    </row>
    <row r="30" spans="1:8" ht="15.75" customHeight="1">
      <c r="A30" s="26" t="s">
        <v>123</v>
      </c>
      <c r="B30" s="26" t="s">
        <v>2972</v>
      </c>
      <c r="C30" s="27" t="s">
        <v>3114</v>
      </c>
      <c r="D30" s="27" t="s">
        <v>3019</v>
      </c>
      <c r="E30" s="27" t="s">
        <v>3115</v>
      </c>
      <c r="F30" s="27" t="s">
        <v>3116</v>
      </c>
      <c r="G30" s="27" t="s">
        <v>3117</v>
      </c>
      <c r="H30" s="27" t="s">
        <v>3118</v>
      </c>
    </row>
    <row r="31" spans="1:8" ht="15.75" customHeight="1">
      <c r="A31" s="26" t="s">
        <v>125</v>
      </c>
      <c r="B31" s="26" t="s">
        <v>2972</v>
      </c>
      <c r="C31" s="27" t="s">
        <v>3119</v>
      </c>
      <c r="D31" s="27" t="s">
        <v>2992</v>
      </c>
      <c r="E31" s="27" t="s">
        <v>3120</v>
      </c>
      <c r="F31" s="27" t="s">
        <v>3121</v>
      </c>
      <c r="G31" s="27" t="s">
        <v>3122</v>
      </c>
      <c r="H31" s="27" t="s">
        <v>3123</v>
      </c>
    </row>
    <row r="32" spans="1:8" ht="15.75" customHeight="1">
      <c r="A32" s="26" t="s">
        <v>127</v>
      </c>
      <c r="B32" s="26" t="s">
        <v>2972</v>
      </c>
      <c r="C32" s="27" t="s">
        <v>3124</v>
      </c>
      <c r="D32" s="27" t="s">
        <v>2980</v>
      </c>
      <c r="E32" s="27" t="s">
        <v>3125</v>
      </c>
      <c r="F32" s="27" t="s">
        <v>3126</v>
      </c>
      <c r="G32" s="27" t="s">
        <v>3127</v>
      </c>
      <c r="H32" s="27" t="s">
        <v>3128</v>
      </c>
    </row>
    <row r="33" spans="1:8" ht="15.75" customHeight="1">
      <c r="A33" s="26" t="s">
        <v>129</v>
      </c>
      <c r="B33" s="26" t="s">
        <v>2972</v>
      </c>
      <c r="C33" s="27" t="s">
        <v>3129</v>
      </c>
      <c r="D33" s="27" t="s">
        <v>3030</v>
      </c>
      <c r="E33" s="27" t="s">
        <v>3130</v>
      </c>
      <c r="F33" s="27" t="s">
        <v>3131</v>
      </c>
      <c r="G33" s="27" t="s">
        <v>3132</v>
      </c>
      <c r="H33" s="27" t="s">
        <v>3133</v>
      </c>
    </row>
    <row r="34" spans="1:8" ht="15.75" customHeight="1">
      <c r="A34" s="26" t="s">
        <v>131</v>
      </c>
      <c r="B34" s="26" t="s">
        <v>2972</v>
      </c>
      <c r="C34" s="27" t="s">
        <v>3134</v>
      </c>
      <c r="D34" s="27" t="s">
        <v>2980</v>
      </c>
      <c r="E34" s="27" t="s">
        <v>3135</v>
      </c>
      <c r="F34" s="27" t="s">
        <v>3136</v>
      </c>
      <c r="G34" s="27" t="s">
        <v>3137</v>
      </c>
      <c r="H34" s="27" t="s">
        <v>3138</v>
      </c>
    </row>
    <row r="35" spans="1:8" ht="15.75" customHeight="1">
      <c r="A35" s="26" t="s">
        <v>133</v>
      </c>
      <c r="B35" s="26" t="s">
        <v>2972</v>
      </c>
      <c r="C35" s="27" t="s">
        <v>3139</v>
      </c>
      <c r="D35" s="27" t="s">
        <v>3019</v>
      </c>
      <c r="E35" s="27" t="s">
        <v>3140</v>
      </c>
      <c r="F35" s="27" t="s">
        <v>3141</v>
      </c>
      <c r="G35" s="27" t="s">
        <v>3142</v>
      </c>
      <c r="H35" s="27" t="s">
        <v>3143</v>
      </c>
    </row>
    <row r="36" spans="1:8" ht="15.75" customHeight="1">
      <c r="A36" s="26" t="s">
        <v>135</v>
      </c>
      <c r="B36" s="26" t="s">
        <v>2972</v>
      </c>
      <c r="C36" s="27" t="s">
        <v>3144</v>
      </c>
      <c r="D36" s="27" t="s">
        <v>3145</v>
      </c>
      <c r="E36" s="27" t="s">
        <v>3146</v>
      </c>
      <c r="F36" s="27" t="s">
        <v>3147</v>
      </c>
      <c r="G36" s="27" t="s">
        <v>3148</v>
      </c>
      <c r="H36" s="27" t="s">
        <v>3149</v>
      </c>
    </row>
    <row r="37" spans="1:8" ht="15.75" customHeight="1">
      <c r="A37" s="26" t="s">
        <v>138</v>
      </c>
      <c r="B37" s="26" t="s">
        <v>2972</v>
      </c>
      <c r="C37" s="27" t="s">
        <v>3150</v>
      </c>
      <c r="D37" s="27" t="s">
        <v>3145</v>
      </c>
      <c r="E37" s="27" t="s">
        <v>3151</v>
      </c>
      <c r="F37" s="27" t="s">
        <v>2994</v>
      </c>
      <c r="G37" s="27" t="s">
        <v>3152</v>
      </c>
      <c r="H37" s="27" t="s">
        <v>3153</v>
      </c>
    </row>
    <row r="38" spans="1:8" ht="15.75" customHeight="1">
      <c r="A38" s="26" t="s">
        <v>140</v>
      </c>
      <c r="B38" s="26" t="s">
        <v>2972</v>
      </c>
      <c r="C38" s="27" t="s">
        <v>3154</v>
      </c>
      <c r="D38" s="27" t="s">
        <v>2980</v>
      </c>
      <c r="E38" s="27" t="s">
        <v>3155</v>
      </c>
      <c r="F38" s="27" t="s">
        <v>3156</v>
      </c>
      <c r="G38" s="27" t="s">
        <v>3157</v>
      </c>
      <c r="H38" s="27" t="s">
        <v>3158</v>
      </c>
    </row>
    <row r="39" spans="1:8" ht="15.75" customHeight="1">
      <c r="A39" s="26" t="s">
        <v>142</v>
      </c>
      <c r="B39" s="26" t="s">
        <v>2972</v>
      </c>
      <c r="C39" s="27" t="s">
        <v>3159</v>
      </c>
      <c r="D39" s="27" t="s">
        <v>3160</v>
      </c>
      <c r="E39" s="27" t="s">
        <v>3161</v>
      </c>
      <c r="F39" s="27" t="s">
        <v>3162</v>
      </c>
      <c r="G39" s="27" t="s">
        <v>3163</v>
      </c>
      <c r="H39" s="27" t="s">
        <v>3164</v>
      </c>
    </row>
    <row r="40" spans="1:8" ht="15.75" customHeight="1">
      <c r="A40" s="26" t="s">
        <v>145</v>
      </c>
      <c r="B40" s="26" t="s">
        <v>2972</v>
      </c>
      <c r="C40" s="27" t="s">
        <v>3165</v>
      </c>
      <c r="D40" s="27" t="s">
        <v>2974</v>
      </c>
      <c r="E40" s="27" t="s">
        <v>3166</v>
      </c>
      <c r="F40" s="27" t="s">
        <v>3090</v>
      </c>
      <c r="G40" s="27" t="s">
        <v>3167</v>
      </c>
      <c r="H40" s="27" t="s">
        <v>3168</v>
      </c>
    </row>
    <row r="41" spans="1:8" ht="15.75" customHeight="1">
      <c r="A41" s="26" t="s">
        <v>147</v>
      </c>
      <c r="B41" s="26" t="s">
        <v>2972</v>
      </c>
      <c r="C41" s="27" t="s">
        <v>3169</v>
      </c>
      <c r="D41" s="27" t="s">
        <v>2980</v>
      </c>
      <c r="E41" s="27" t="s">
        <v>3170</v>
      </c>
      <c r="F41" s="27" t="s">
        <v>3171</v>
      </c>
      <c r="G41" s="27" t="s">
        <v>3172</v>
      </c>
      <c r="H41" s="27" t="s">
        <v>3173</v>
      </c>
    </row>
    <row r="42" spans="1:8" ht="15.75" customHeight="1">
      <c r="A42" s="26" t="s">
        <v>149</v>
      </c>
      <c r="B42" s="26" t="s">
        <v>2972</v>
      </c>
      <c r="C42" s="27" t="s">
        <v>3099</v>
      </c>
      <c r="D42" s="27" t="s">
        <v>3174</v>
      </c>
      <c r="E42" s="27" t="s">
        <v>3175</v>
      </c>
      <c r="F42" s="27" t="s">
        <v>2976</v>
      </c>
      <c r="G42" s="27" t="s">
        <v>3176</v>
      </c>
      <c r="H42" s="27" t="s">
        <v>3177</v>
      </c>
    </row>
    <row r="43" spans="1:8" ht="15.75" customHeight="1">
      <c r="A43" s="26" t="s">
        <v>152</v>
      </c>
      <c r="B43" s="26" t="s">
        <v>2972</v>
      </c>
      <c r="C43" s="27" t="s">
        <v>3083</v>
      </c>
      <c r="D43" s="27" t="s">
        <v>3106</v>
      </c>
      <c r="E43" s="27" t="s">
        <v>3178</v>
      </c>
      <c r="F43" s="27" t="s">
        <v>3015</v>
      </c>
      <c r="G43" s="27" t="s">
        <v>3179</v>
      </c>
      <c r="H43" s="27" t="s">
        <v>3180</v>
      </c>
    </row>
    <row r="44" spans="1:8" ht="15.75" customHeight="1">
      <c r="A44" s="26" t="s">
        <v>153</v>
      </c>
      <c r="B44" s="26" t="s">
        <v>2972</v>
      </c>
      <c r="C44" s="27" t="s">
        <v>3181</v>
      </c>
      <c r="D44" s="27" t="s">
        <v>2992</v>
      </c>
      <c r="E44" s="27" t="s">
        <v>3182</v>
      </c>
      <c r="F44" s="27" t="s">
        <v>3183</v>
      </c>
      <c r="G44" s="27" t="s">
        <v>3184</v>
      </c>
      <c r="H44" s="27" t="s">
        <v>3185</v>
      </c>
    </row>
    <row r="45" spans="1:8" ht="15.75" customHeight="1">
      <c r="A45" s="26" t="s">
        <v>155</v>
      </c>
      <c r="B45" s="26" t="s">
        <v>2972</v>
      </c>
      <c r="C45" s="27" t="s">
        <v>3186</v>
      </c>
      <c r="D45" s="27" t="s">
        <v>3187</v>
      </c>
      <c r="E45" s="27" t="s">
        <v>3188</v>
      </c>
      <c r="F45" s="27" t="s">
        <v>3189</v>
      </c>
      <c r="G45" s="27" t="s">
        <v>3190</v>
      </c>
      <c r="H45" s="27" t="s">
        <v>3191</v>
      </c>
    </row>
    <row r="46" spans="1:8" ht="15.75" customHeight="1">
      <c r="A46" s="26" t="s">
        <v>158</v>
      </c>
      <c r="B46" s="26" t="s">
        <v>2972</v>
      </c>
      <c r="C46" s="27" t="s">
        <v>3192</v>
      </c>
      <c r="D46" s="27" t="s">
        <v>3019</v>
      </c>
      <c r="E46" s="27" t="s">
        <v>3193</v>
      </c>
      <c r="F46" s="27" t="s">
        <v>3194</v>
      </c>
      <c r="G46" s="27" t="s">
        <v>3195</v>
      </c>
      <c r="H46" s="27" t="s">
        <v>3196</v>
      </c>
    </row>
    <row r="47" spans="1:8" ht="15.75" customHeight="1">
      <c r="A47" s="26" t="s">
        <v>160</v>
      </c>
      <c r="B47" s="26" t="s">
        <v>2972</v>
      </c>
      <c r="C47" s="27" t="s">
        <v>3197</v>
      </c>
      <c r="D47" s="27" t="s">
        <v>3106</v>
      </c>
      <c r="E47" s="27" t="s">
        <v>3198</v>
      </c>
      <c r="F47" s="27" t="s">
        <v>3199</v>
      </c>
      <c r="G47" s="27" t="s">
        <v>3200</v>
      </c>
      <c r="H47" s="27" t="s">
        <v>3201</v>
      </c>
    </row>
    <row r="48" spans="1:8" ht="15.75" customHeight="1">
      <c r="A48" s="26" t="s">
        <v>162</v>
      </c>
      <c r="B48" s="26" t="s">
        <v>2972</v>
      </c>
      <c r="C48" s="27" t="s">
        <v>3202</v>
      </c>
      <c r="D48" s="27" t="s">
        <v>3030</v>
      </c>
      <c r="E48" s="27" t="s">
        <v>3203</v>
      </c>
      <c r="F48" s="27" t="s">
        <v>3204</v>
      </c>
      <c r="G48" s="27" t="s">
        <v>3205</v>
      </c>
      <c r="H48" s="27" t="s">
        <v>3206</v>
      </c>
    </row>
    <row r="49" spans="1:8" ht="15.75" customHeight="1">
      <c r="A49" s="26" t="s">
        <v>164</v>
      </c>
      <c r="B49" s="26" t="s">
        <v>2972</v>
      </c>
      <c r="C49" s="27" t="s">
        <v>3207</v>
      </c>
      <c r="D49" s="27" t="s">
        <v>2992</v>
      </c>
      <c r="E49" s="27" t="s">
        <v>3208</v>
      </c>
      <c r="F49" s="27" t="s">
        <v>2982</v>
      </c>
      <c r="G49" s="27" t="s">
        <v>3209</v>
      </c>
      <c r="H49" s="27" t="s">
        <v>3210</v>
      </c>
    </row>
    <row r="50" spans="1:8" ht="15.75" customHeight="1">
      <c r="A50" s="26" t="s">
        <v>166</v>
      </c>
      <c r="B50" s="26" t="s">
        <v>2972</v>
      </c>
      <c r="C50" s="27" t="s">
        <v>3211</v>
      </c>
      <c r="D50" s="27" t="s">
        <v>2992</v>
      </c>
      <c r="E50" s="27" t="s">
        <v>3212</v>
      </c>
      <c r="F50" s="27" t="s">
        <v>3213</v>
      </c>
      <c r="G50" s="27" t="s">
        <v>3214</v>
      </c>
      <c r="H50" s="27" t="s">
        <v>3215</v>
      </c>
    </row>
    <row r="51" spans="1:8" ht="15.75" customHeight="1">
      <c r="A51" s="26" t="s">
        <v>168</v>
      </c>
      <c r="B51" s="26" t="s">
        <v>2972</v>
      </c>
      <c r="C51" s="27" t="s">
        <v>3216</v>
      </c>
      <c r="D51" s="27" t="s">
        <v>3030</v>
      </c>
      <c r="E51" s="27" t="s">
        <v>3084</v>
      </c>
      <c r="F51" s="27" t="s">
        <v>3217</v>
      </c>
      <c r="G51" s="27" t="s">
        <v>3218</v>
      </c>
      <c r="H51" s="27" t="s">
        <v>3219</v>
      </c>
    </row>
    <row r="52" spans="1:8" ht="15.75" customHeight="1">
      <c r="A52" s="26" t="s">
        <v>171</v>
      </c>
      <c r="B52" s="26" t="s">
        <v>2972</v>
      </c>
      <c r="C52" s="27" t="s">
        <v>3220</v>
      </c>
      <c r="D52" s="27" t="s">
        <v>2986</v>
      </c>
      <c r="E52" s="27" t="s">
        <v>3221</v>
      </c>
      <c r="F52" s="27" t="s">
        <v>3222</v>
      </c>
      <c r="G52" s="27" t="s">
        <v>3223</v>
      </c>
      <c r="H52" s="27" t="s">
        <v>3224</v>
      </c>
    </row>
    <row r="53" spans="1:8" ht="15.75" customHeight="1">
      <c r="A53" s="26" t="s">
        <v>173</v>
      </c>
      <c r="B53" s="26" t="s">
        <v>2972</v>
      </c>
      <c r="C53" s="27" t="s">
        <v>3225</v>
      </c>
      <c r="D53" s="27" t="s">
        <v>2980</v>
      </c>
      <c r="E53" s="27" t="s">
        <v>3226</v>
      </c>
      <c r="F53" s="27" t="s">
        <v>3227</v>
      </c>
      <c r="G53" s="27" t="s">
        <v>3228</v>
      </c>
      <c r="H53" s="27" t="s">
        <v>3229</v>
      </c>
    </row>
    <row r="54" spans="1:8" ht="15.75" customHeight="1">
      <c r="A54" s="26" t="s">
        <v>175</v>
      </c>
      <c r="B54" s="26" t="s">
        <v>2972</v>
      </c>
      <c r="C54" s="27" t="s">
        <v>3230</v>
      </c>
      <c r="D54" s="27" t="s">
        <v>2992</v>
      </c>
      <c r="E54" s="27" t="s">
        <v>3231</v>
      </c>
      <c r="F54" s="27" t="s">
        <v>3232</v>
      </c>
      <c r="G54" s="27" t="s">
        <v>3233</v>
      </c>
      <c r="H54" s="27" t="s">
        <v>3234</v>
      </c>
    </row>
    <row r="55" spans="1:8" ht="15.75" customHeight="1">
      <c r="A55" s="26" t="s">
        <v>177</v>
      </c>
      <c r="B55" s="26" t="s">
        <v>2972</v>
      </c>
      <c r="C55" s="27" t="s">
        <v>3235</v>
      </c>
      <c r="D55" s="27" t="s">
        <v>2980</v>
      </c>
      <c r="E55" s="27" t="s">
        <v>3146</v>
      </c>
      <c r="F55" s="27" t="s">
        <v>3236</v>
      </c>
      <c r="G55" s="27" t="s">
        <v>3237</v>
      </c>
      <c r="H55" s="27" t="s">
        <v>3238</v>
      </c>
    </row>
    <row r="56" spans="1:8" ht="15.75" customHeight="1">
      <c r="A56" s="26" t="s">
        <v>179</v>
      </c>
      <c r="B56" s="26" t="s">
        <v>2972</v>
      </c>
      <c r="C56" s="27" t="s">
        <v>3239</v>
      </c>
      <c r="D56" s="27" t="s">
        <v>3145</v>
      </c>
      <c r="E56" s="27" t="s">
        <v>3240</v>
      </c>
      <c r="F56" s="27" t="s">
        <v>3241</v>
      </c>
      <c r="G56" s="27" t="s">
        <v>3242</v>
      </c>
      <c r="H56" s="27" t="s">
        <v>3243</v>
      </c>
    </row>
    <row r="57" spans="1:8" ht="15.75" customHeight="1">
      <c r="A57" s="26" t="s">
        <v>181</v>
      </c>
      <c r="B57" s="26" t="s">
        <v>2972</v>
      </c>
      <c r="C57" s="27" t="s">
        <v>3244</v>
      </c>
      <c r="D57" s="27" t="s">
        <v>3145</v>
      </c>
      <c r="E57" s="27" t="s">
        <v>3245</v>
      </c>
      <c r="F57" s="27" t="s">
        <v>3246</v>
      </c>
      <c r="G57" s="27" t="s">
        <v>3247</v>
      </c>
      <c r="H57" s="27" t="s">
        <v>3248</v>
      </c>
    </row>
    <row r="58" spans="1:8" ht="15.75" customHeight="1">
      <c r="A58" s="26" t="s">
        <v>182</v>
      </c>
      <c r="B58" s="26" t="s">
        <v>2972</v>
      </c>
      <c r="C58" s="27" t="s">
        <v>3249</v>
      </c>
      <c r="D58" s="27" t="s">
        <v>2980</v>
      </c>
      <c r="E58" s="27" t="s">
        <v>3250</v>
      </c>
      <c r="F58" s="27" t="s">
        <v>3227</v>
      </c>
      <c r="G58" s="27" t="s">
        <v>3251</v>
      </c>
      <c r="H58" s="27" t="s">
        <v>3252</v>
      </c>
    </row>
    <row r="59" spans="1:8" ht="15.75" customHeight="1">
      <c r="A59" s="26" t="s">
        <v>184</v>
      </c>
      <c r="B59" s="26" t="s">
        <v>2972</v>
      </c>
      <c r="C59" s="27" t="s">
        <v>3253</v>
      </c>
      <c r="D59" s="27" t="s">
        <v>2980</v>
      </c>
      <c r="E59" s="27" t="s">
        <v>3254</v>
      </c>
      <c r="F59" s="27" t="s">
        <v>3255</v>
      </c>
      <c r="G59" s="27" t="s">
        <v>3256</v>
      </c>
      <c r="H59" s="27" t="s">
        <v>3257</v>
      </c>
    </row>
    <row r="60" spans="1:8" ht="15.75" customHeight="1">
      <c r="A60" s="26" t="s">
        <v>186</v>
      </c>
      <c r="B60" s="26" t="s">
        <v>2972</v>
      </c>
      <c r="C60" s="27" t="s">
        <v>3258</v>
      </c>
      <c r="D60" s="27" t="s">
        <v>3055</v>
      </c>
      <c r="E60" s="27" t="s">
        <v>3259</v>
      </c>
      <c r="F60" s="27" t="s">
        <v>3232</v>
      </c>
      <c r="G60" s="27" t="s">
        <v>3260</v>
      </c>
      <c r="H60" s="27" t="s">
        <v>3261</v>
      </c>
    </row>
    <row r="61" spans="1:8" ht="15.75" customHeight="1">
      <c r="A61" s="26" t="s">
        <v>188</v>
      </c>
      <c r="B61" s="26" t="s">
        <v>2972</v>
      </c>
      <c r="C61" s="27" t="s">
        <v>3262</v>
      </c>
      <c r="D61" s="27" t="s">
        <v>2992</v>
      </c>
      <c r="E61" s="27" t="s">
        <v>3263</v>
      </c>
      <c r="F61" s="27" t="s">
        <v>3264</v>
      </c>
      <c r="G61" s="27" t="s">
        <v>3265</v>
      </c>
      <c r="H61" s="27" t="s">
        <v>3266</v>
      </c>
    </row>
    <row r="62" spans="1:8" ht="15.75" customHeight="1">
      <c r="A62" s="26" t="s">
        <v>190</v>
      </c>
      <c r="B62" s="26" t="s">
        <v>2972</v>
      </c>
      <c r="C62" s="27" t="s">
        <v>3267</v>
      </c>
      <c r="D62" s="27" t="s">
        <v>3145</v>
      </c>
      <c r="E62" s="27" t="s">
        <v>3268</v>
      </c>
      <c r="F62" s="27" t="s">
        <v>3036</v>
      </c>
      <c r="G62" s="27" t="s">
        <v>3269</v>
      </c>
      <c r="H62" s="27" t="s">
        <v>3270</v>
      </c>
    </row>
    <row r="63" spans="1:8" ht="15.75" customHeight="1">
      <c r="A63" s="26" t="s">
        <v>192</v>
      </c>
      <c r="B63" s="26" t="s">
        <v>2972</v>
      </c>
      <c r="C63" s="27" t="s">
        <v>3271</v>
      </c>
      <c r="D63" s="27" t="s">
        <v>3145</v>
      </c>
      <c r="E63" s="27" t="s">
        <v>3263</v>
      </c>
      <c r="F63" s="27" t="s">
        <v>3272</v>
      </c>
      <c r="G63" s="27" t="s">
        <v>3273</v>
      </c>
      <c r="H63" s="27" t="s">
        <v>3274</v>
      </c>
    </row>
    <row r="64" spans="1:8" ht="15.75" customHeight="1">
      <c r="A64" s="26" t="s">
        <v>194</v>
      </c>
      <c r="B64" s="26" t="s">
        <v>2972</v>
      </c>
      <c r="C64" s="27" t="s">
        <v>3275</v>
      </c>
      <c r="D64" s="27" t="s">
        <v>3030</v>
      </c>
      <c r="E64" s="27" t="s">
        <v>3276</v>
      </c>
      <c r="F64" s="27" t="s">
        <v>3277</v>
      </c>
      <c r="G64" s="27" t="s">
        <v>3278</v>
      </c>
      <c r="H64" s="27" t="s">
        <v>3279</v>
      </c>
    </row>
    <row r="65" spans="1:8" ht="15.75" customHeight="1">
      <c r="A65" s="26" t="s">
        <v>195</v>
      </c>
      <c r="B65" s="26" t="s">
        <v>2972</v>
      </c>
      <c r="C65" s="27" t="s">
        <v>3280</v>
      </c>
      <c r="D65" s="27" t="s">
        <v>3008</v>
      </c>
      <c r="E65" s="27" t="s">
        <v>3281</v>
      </c>
      <c r="F65" s="27" t="s">
        <v>3282</v>
      </c>
      <c r="G65" s="27" t="s">
        <v>3283</v>
      </c>
      <c r="H65" s="27" t="s">
        <v>3284</v>
      </c>
    </row>
    <row r="66" spans="1:8" ht="15.75" customHeight="1">
      <c r="A66" s="26" t="s">
        <v>197</v>
      </c>
      <c r="B66" s="26" t="s">
        <v>2972</v>
      </c>
      <c r="C66" s="27" t="s">
        <v>3285</v>
      </c>
      <c r="D66" s="27" t="s">
        <v>3030</v>
      </c>
      <c r="E66" s="27" t="s">
        <v>3286</v>
      </c>
      <c r="F66" s="27" t="s">
        <v>3287</v>
      </c>
      <c r="G66" s="27" t="s">
        <v>3288</v>
      </c>
      <c r="H66" s="27" t="s">
        <v>3289</v>
      </c>
    </row>
    <row r="67" spans="1:8" ht="15.75" customHeight="1">
      <c r="A67" s="26" t="s">
        <v>199</v>
      </c>
      <c r="B67" s="26" t="s">
        <v>2972</v>
      </c>
      <c r="C67" s="27" t="s">
        <v>3290</v>
      </c>
      <c r="D67" s="27" t="s">
        <v>3291</v>
      </c>
      <c r="E67" s="27" t="s">
        <v>3292</v>
      </c>
      <c r="F67" s="27" t="s">
        <v>3293</v>
      </c>
      <c r="G67" s="27" t="s">
        <v>3294</v>
      </c>
      <c r="H67" s="27" t="s">
        <v>3295</v>
      </c>
    </row>
    <row r="68" spans="1:8" ht="15.75" customHeight="1">
      <c r="A68" s="26" t="s">
        <v>202</v>
      </c>
      <c r="B68" s="26" t="s">
        <v>2972</v>
      </c>
      <c r="C68" s="27" t="s">
        <v>3296</v>
      </c>
      <c r="D68" s="27" t="s">
        <v>3055</v>
      </c>
      <c r="E68" s="27" t="s">
        <v>3255</v>
      </c>
      <c r="F68" s="27" t="s">
        <v>3041</v>
      </c>
      <c r="G68" s="27" t="s">
        <v>3297</v>
      </c>
      <c r="H68" s="27" t="s">
        <v>3298</v>
      </c>
    </row>
    <row r="69" spans="1:8" ht="15.75" customHeight="1">
      <c r="A69" s="26" t="s">
        <v>204</v>
      </c>
      <c r="B69" s="26" t="s">
        <v>2972</v>
      </c>
      <c r="C69" s="27" t="s">
        <v>3299</v>
      </c>
      <c r="D69" s="27" t="s">
        <v>3106</v>
      </c>
      <c r="E69" s="27" t="s">
        <v>3300</v>
      </c>
      <c r="F69" s="27" t="s">
        <v>3301</v>
      </c>
      <c r="G69" s="27" t="s">
        <v>3302</v>
      </c>
      <c r="H69" s="27" t="s">
        <v>3303</v>
      </c>
    </row>
    <row r="70" spans="1:8" ht="15.75" customHeight="1">
      <c r="A70" s="26" t="s">
        <v>206</v>
      </c>
      <c r="B70" s="26" t="s">
        <v>2972</v>
      </c>
      <c r="C70" s="27" t="s">
        <v>3304</v>
      </c>
      <c r="D70" s="27" t="s">
        <v>2980</v>
      </c>
      <c r="E70" s="27" t="s">
        <v>3250</v>
      </c>
      <c r="F70" s="27" t="s">
        <v>3305</v>
      </c>
      <c r="G70" s="27" t="s">
        <v>3306</v>
      </c>
      <c r="H70" s="27" t="s">
        <v>3307</v>
      </c>
    </row>
    <row r="71" spans="1:8" ht="15.75" customHeight="1">
      <c r="A71" s="26" t="s">
        <v>208</v>
      </c>
      <c r="B71" s="26" t="s">
        <v>2972</v>
      </c>
      <c r="C71" s="27" t="s">
        <v>3308</v>
      </c>
      <c r="D71" s="27" t="s">
        <v>2974</v>
      </c>
      <c r="E71" s="27" t="s">
        <v>2993</v>
      </c>
      <c r="F71" s="27" t="s">
        <v>3309</v>
      </c>
      <c r="G71" s="27" t="s">
        <v>3310</v>
      </c>
      <c r="H71" s="27" t="s">
        <v>3311</v>
      </c>
    </row>
    <row r="72" spans="1:8" ht="15.75" customHeight="1">
      <c r="A72" s="26" t="s">
        <v>210</v>
      </c>
      <c r="B72" s="26" t="s">
        <v>2972</v>
      </c>
      <c r="C72" s="27" t="s">
        <v>3312</v>
      </c>
      <c r="D72" s="27" t="s">
        <v>2974</v>
      </c>
      <c r="E72" s="27" t="s">
        <v>3313</v>
      </c>
      <c r="F72" s="27" t="s">
        <v>3309</v>
      </c>
      <c r="G72" s="27" t="s">
        <v>3314</v>
      </c>
      <c r="H72" s="27" t="s">
        <v>3315</v>
      </c>
    </row>
    <row r="73" spans="1:8" ht="15.75" customHeight="1">
      <c r="A73" s="26" t="s">
        <v>212</v>
      </c>
      <c r="B73" s="26" t="s">
        <v>2972</v>
      </c>
      <c r="C73" s="27" t="s">
        <v>3316</v>
      </c>
      <c r="D73" s="27" t="s">
        <v>3317</v>
      </c>
      <c r="E73" s="27" t="s">
        <v>3318</v>
      </c>
      <c r="F73" s="27" t="s">
        <v>3319</v>
      </c>
      <c r="G73" s="27" t="s">
        <v>3320</v>
      </c>
      <c r="H73" s="27" t="s">
        <v>3321</v>
      </c>
    </row>
    <row r="74" spans="1:8" ht="15.75" customHeight="1">
      <c r="A74" s="26" t="s">
        <v>214</v>
      </c>
      <c r="B74" s="26" t="s">
        <v>2972</v>
      </c>
      <c r="C74" s="27" t="s">
        <v>3322</v>
      </c>
      <c r="D74" s="27" t="s">
        <v>2986</v>
      </c>
      <c r="E74" s="27" t="s">
        <v>3089</v>
      </c>
      <c r="F74" s="27" t="s">
        <v>3323</v>
      </c>
      <c r="G74" s="27" t="s">
        <v>3324</v>
      </c>
      <c r="H74" s="27" t="s">
        <v>3325</v>
      </c>
    </row>
    <row r="75" spans="1:8" ht="15.75" customHeight="1">
      <c r="A75" s="26" t="s">
        <v>216</v>
      </c>
      <c r="B75" s="26" t="s">
        <v>2972</v>
      </c>
      <c r="C75" s="27" t="s">
        <v>3326</v>
      </c>
      <c r="D75" s="27" t="s">
        <v>3327</v>
      </c>
      <c r="E75" s="27" t="s">
        <v>3328</v>
      </c>
      <c r="F75" s="27" t="s">
        <v>3329</v>
      </c>
      <c r="G75" s="27" t="s">
        <v>3330</v>
      </c>
      <c r="H75" s="27" t="s">
        <v>3331</v>
      </c>
    </row>
    <row r="76" spans="1:8" ht="15.75" customHeight="1">
      <c r="A76" s="26" t="s">
        <v>219</v>
      </c>
      <c r="B76" s="26" t="s">
        <v>2972</v>
      </c>
      <c r="C76" s="27" t="s">
        <v>3332</v>
      </c>
      <c r="D76" s="27" t="s">
        <v>3019</v>
      </c>
      <c r="E76" s="27" t="s">
        <v>3014</v>
      </c>
      <c r="F76" s="27" t="s">
        <v>3333</v>
      </c>
      <c r="G76" s="27" t="s">
        <v>3334</v>
      </c>
      <c r="H76" s="27" t="s">
        <v>3335</v>
      </c>
    </row>
    <row r="77" spans="1:8" ht="15.75" customHeight="1">
      <c r="A77" s="26" t="s">
        <v>220</v>
      </c>
      <c r="B77" s="26" t="s">
        <v>2972</v>
      </c>
      <c r="C77" s="27" t="s">
        <v>3336</v>
      </c>
      <c r="D77" s="27" t="s">
        <v>3030</v>
      </c>
      <c r="E77" s="27" t="s">
        <v>3337</v>
      </c>
      <c r="F77" s="27" t="s">
        <v>3338</v>
      </c>
      <c r="G77" s="27" t="s">
        <v>3339</v>
      </c>
      <c r="H77" s="27" t="s">
        <v>3340</v>
      </c>
    </row>
    <row r="78" spans="1:8" ht="15.75" customHeight="1">
      <c r="A78" s="26" t="s">
        <v>222</v>
      </c>
      <c r="B78" s="26" t="s">
        <v>2972</v>
      </c>
      <c r="C78" s="27" t="s">
        <v>3341</v>
      </c>
      <c r="D78" s="27" t="s">
        <v>2980</v>
      </c>
      <c r="E78" s="27" t="s">
        <v>3342</v>
      </c>
      <c r="F78" s="27" t="s">
        <v>3343</v>
      </c>
      <c r="G78" s="27" t="s">
        <v>3344</v>
      </c>
      <c r="H78" s="27" t="s">
        <v>3345</v>
      </c>
    </row>
    <row r="79" spans="1:8" ht="15.75" customHeight="1">
      <c r="A79" s="26" t="s">
        <v>224</v>
      </c>
      <c r="B79" s="26" t="s">
        <v>2972</v>
      </c>
      <c r="C79" s="27" t="s">
        <v>3346</v>
      </c>
      <c r="D79" s="27" t="s">
        <v>2980</v>
      </c>
      <c r="E79" s="27" t="s">
        <v>3347</v>
      </c>
      <c r="F79" s="27" t="s">
        <v>3041</v>
      </c>
      <c r="G79" s="27" t="s">
        <v>3348</v>
      </c>
      <c r="H79" s="27" t="s">
        <v>3349</v>
      </c>
    </row>
    <row r="80" spans="1:8" ht="15.75" customHeight="1">
      <c r="A80" s="26" t="s">
        <v>226</v>
      </c>
      <c r="B80" s="26" t="s">
        <v>2972</v>
      </c>
      <c r="C80" s="27" t="s">
        <v>3350</v>
      </c>
      <c r="D80" s="27" t="s">
        <v>3030</v>
      </c>
      <c r="E80" s="27" t="s">
        <v>3178</v>
      </c>
      <c r="F80" s="27" t="s">
        <v>3116</v>
      </c>
      <c r="G80" s="27" t="s">
        <v>3351</v>
      </c>
      <c r="H80" s="27" t="s">
        <v>3352</v>
      </c>
    </row>
    <row r="81" spans="1:8" ht="15.75" customHeight="1">
      <c r="A81" s="26" t="s">
        <v>228</v>
      </c>
      <c r="B81" s="26" t="s">
        <v>2972</v>
      </c>
      <c r="C81" s="27" t="s">
        <v>3353</v>
      </c>
      <c r="D81" s="27" t="s">
        <v>2992</v>
      </c>
      <c r="E81" s="27" t="s">
        <v>3337</v>
      </c>
      <c r="F81" s="27" t="s">
        <v>3354</v>
      </c>
      <c r="G81" s="27" t="s">
        <v>3355</v>
      </c>
      <c r="H81" s="27" t="s">
        <v>3356</v>
      </c>
    </row>
    <row r="82" spans="1:8" ht="15.75" customHeight="1">
      <c r="A82" s="26" t="s">
        <v>230</v>
      </c>
      <c r="B82" s="26" t="s">
        <v>2972</v>
      </c>
      <c r="C82" s="27" t="s">
        <v>3357</v>
      </c>
      <c r="D82" s="27" t="s">
        <v>3145</v>
      </c>
      <c r="E82" s="27" t="s">
        <v>3120</v>
      </c>
      <c r="F82" s="27" t="s">
        <v>3198</v>
      </c>
      <c r="G82" s="27" t="s">
        <v>3358</v>
      </c>
      <c r="H82" s="27" t="s">
        <v>3359</v>
      </c>
    </row>
    <row r="83" spans="1:8" ht="15.75" customHeight="1">
      <c r="A83" s="26" t="s">
        <v>232</v>
      </c>
      <c r="B83" s="26" t="s">
        <v>2972</v>
      </c>
      <c r="C83" s="27" t="s">
        <v>3360</v>
      </c>
      <c r="D83" s="27" t="s">
        <v>3019</v>
      </c>
      <c r="E83" s="27" t="s">
        <v>3361</v>
      </c>
      <c r="F83" s="27" t="s">
        <v>3362</v>
      </c>
      <c r="G83" s="27" t="s">
        <v>3363</v>
      </c>
      <c r="H83" s="27" t="s">
        <v>3364</v>
      </c>
    </row>
    <row r="84" spans="1:8" ht="15.75" customHeight="1">
      <c r="A84" s="26" t="s">
        <v>234</v>
      </c>
      <c r="B84" s="26" t="s">
        <v>2972</v>
      </c>
      <c r="C84" s="27" t="s">
        <v>3365</v>
      </c>
      <c r="D84" s="27" t="s">
        <v>2986</v>
      </c>
      <c r="E84" s="27" t="s">
        <v>3366</v>
      </c>
      <c r="F84" s="27" t="s">
        <v>3367</v>
      </c>
      <c r="G84" s="27" t="s">
        <v>3368</v>
      </c>
      <c r="H84" s="27" t="s">
        <v>3369</v>
      </c>
    </row>
    <row r="85" spans="1:8" ht="15.75" customHeight="1">
      <c r="A85" s="26" t="s">
        <v>236</v>
      </c>
      <c r="B85" s="26" t="s">
        <v>2972</v>
      </c>
      <c r="C85" s="27" t="s">
        <v>3370</v>
      </c>
      <c r="D85" s="27" t="s">
        <v>3030</v>
      </c>
      <c r="E85" s="27" t="s">
        <v>3111</v>
      </c>
      <c r="F85" s="27" t="s">
        <v>3354</v>
      </c>
      <c r="G85" s="27" t="s">
        <v>3371</v>
      </c>
      <c r="H85" s="27" t="s">
        <v>3372</v>
      </c>
    </row>
    <row r="86" spans="1:8" ht="15.75" customHeight="1">
      <c r="A86" s="26" t="s">
        <v>237</v>
      </c>
      <c r="B86" s="26" t="s">
        <v>2972</v>
      </c>
      <c r="C86" s="27" t="s">
        <v>3373</v>
      </c>
      <c r="D86" s="27" t="s">
        <v>3030</v>
      </c>
      <c r="E86" s="27" t="s">
        <v>3130</v>
      </c>
      <c r="F86" s="27" t="s">
        <v>3287</v>
      </c>
      <c r="G86" s="27" t="s">
        <v>3374</v>
      </c>
      <c r="H86" s="27" t="s">
        <v>3375</v>
      </c>
    </row>
    <row r="87" spans="1:8" ht="15.75" customHeight="1">
      <c r="A87" s="26" t="s">
        <v>239</v>
      </c>
      <c r="B87" s="26" t="s">
        <v>2972</v>
      </c>
      <c r="C87" s="27" t="s">
        <v>3376</v>
      </c>
      <c r="D87" s="27" t="s">
        <v>3030</v>
      </c>
      <c r="E87" s="27" t="s">
        <v>3377</v>
      </c>
      <c r="F87" s="27" t="s">
        <v>3378</v>
      </c>
      <c r="G87" s="27" t="s">
        <v>3379</v>
      </c>
      <c r="H87" s="27" t="s">
        <v>3380</v>
      </c>
    </row>
    <row r="88" spans="1:8" ht="15.75" customHeight="1">
      <c r="A88" s="26" t="s">
        <v>241</v>
      </c>
      <c r="B88" s="26" t="s">
        <v>2972</v>
      </c>
      <c r="C88" s="27" t="s">
        <v>3381</v>
      </c>
      <c r="D88" s="27" t="s">
        <v>3019</v>
      </c>
      <c r="E88" s="27" t="s">
        <v>3382</v>
      </c>
      <c r="F88" s="27" t="s">
        <v>3282</v>
      </c>
      <c r="G88" s="27" t="s">
        <v>3383</v>
      </c>
      <c r="H88" s="27" t="s">
        <v>3384</v>
      </c>
    </row>
    <row r="89" spans="1:8" ht="15.75" customHeight="1">
      <c r="A89" s="26" t="s">
        <v>243</v>
      </c>
      <c r="B89" s="26" t="s">
        <v>2972</v>
      </c>
      <c r="C89" s="27" t="s">
        <v>3385</v>
      </c>
      <c r="D89" s="27" t="s">
        <v>2980</v>
      </c>
      <c r="E89" s="27" t="s">
        <v>3386</v>
      </c>
      <c r="F89" s="27" t="s">
        <v>3387</v>
      </c>
      <c r="G89" s="27" t="s">
        <v>3388</v>
      </c>
      <c r="H89" s="27" t="s">
        <v>3389</v>
      </c>
    </row>
    <row r="90" spans="1:8" ht="15.75" customHeight="1">
      <c r="A90" s="26" t="s">
        <v>245</v>
      </c>
      <c r="B90" s="26" t="s">
        <v>2972</v>
      </c>
      <c r="C90" s="27" t="s">
        <v>3390</v>
      </c>
      <c r="D90" s="27" t="s">
        <v>2992</v>
      </c>
      <c r="E90" s="27" t="s">
        <v>3391</v>
      </c>
      <c r="F90" s="27" t="s">
        <v>3392</v>
      </c>
      <c r="G90" s="27" t="s">
        <v>3393</v>
      </c>
      <c r="H90" s="27" t="s">
        <v>3394</v>
      </c>
    </row>
    <row r="91" spans="1:8" ht="15.75" customHeight="1">
      <c r="A91" s="26" t="s">
        <v>246</v>
      </c>
      <c r="B91" s="26" t="s">
        <v>2972</v>
      </c>
      <c r="C91" s="27" t="s">
        <v>3395</v>
      </c>
      <c r="D91" s="27" t="s">
        <v>2980</v>
      </c>
      <c r="E91" s="27" t="s">
        <v>3396</v>
      </c>
      <c r="F91" s="27" t="s">
        <v>3397</v>
      </c>
      <c r="G91" s="27" t="s">
        <v>3398</v>
      </c>
      <c r="H91" s="27" t="s">
        <v>3399</v>
      </c>
    </row>
    <row r="92" spans="1:8" ht="15.75" customHeight="1">
      <c r="A92" s="26" t="s">
        <v>248</v>
      </c>
      <c r="B92" s="26" t="s">
        <v>2972</v>
      </c>
      <c r="C92" s="27" t="s">
        <v>3400</v>
      </c>
      <c r="D92" s="27" t="s">
        <v>3019</v>
      </c>
      <c r="E92" s="27" t="s">
        <v>3025</v>
      </c>
      <c r="F92" s="27" t="s">
        <v>3401</v>
      </c>
      <c r="G92" s="27" t="s">
        <v>3402</v>
      </c>
      <c r="H92" s="27" t="s">
        <v>3403</v>
      </c>
    </row>
    <row r="93" spans="1:8" ht="15.75" customHeight="1">
      <c r="A93" s="26" t="s">
        <v>250</v>
      </c>
      <c r="B93" s="26" t="s">
        <v>2972</v>
      </c>
      <c r="C93" s="27" t="s">
        <v>3404</v>
      </c>
      <c r="D93" s="27" t="s">
        <v>2986</v>
      </c>
      <c r="E93" s="27" t="s">
        <v>3405</v>
      </c>
      <c r="F93" s="27" t="s">
        <v>3406</v>
      </c>
      <c r="G93" s="27" t="s">
        <v>3407</v>
      </c>
      <c r="H93" s="27" t="s">
        <v>3408</v>
      </c>
    </row>
    <row r="94" spans="1:8" ht="15.75" customHeight="1">
      <c r="A94" s="26" t="s">
        <v>251</v>
      </c>
      <c r="B94" s="26" t="s">
        <v>2972</v>
      </c>
      <c r="C94" s="27" t="s">
        <v>3409</v>
      </c>
      <c r="D94" s="27" t="s">
        <v>3019</v>
      </c>
      <c r="E94" s="27" t="s">
        <v>3263</v>
      </c>
      <c r="F94" s="27" t="s">
        <v>3410</v>
      </c>
      <c r="G94" s="27" t="s">
        <v>3411</v>
      </c>
      <c r="H94" s="27" t="s">
        <v>3412</v>
      </c>
    </row>
    <row r="95" spans="1:8" ht="15.75" customHeight="1">
      <c r="A95" s="26" t="s">
        <v>253</v>
      </c>
      <c r="B95" s="26" t="s">
        <v>2972</v>
      </c>
      <c r="C95" s="27" t="s">
        <v>3413</v>
      </c>
      <c r="D95" s="27" t="s">
        <v>2980</v>
      </c>
      <c r="E95" s="27" t="s">
        <v>3414</v>
      </c>
      <c r="F95" s="27" t="s">
        <v>3415</v>
      </c>
      <c r="G95" s="27" t="s">
        <v>3416</v>
      </c>
      <c r="H95" s="27" t="s">
        <v>3417</v>
      </c>
    </row>
    <row r="96" spans="1:8" ht="15.75" customHeight="1">
      <c r="A96" s="26" t="s">
        <v>256</v>
      </c>
      <c r="B96" s="26" t="s">
        <v>2972</v>
      </c>
      <c r="C96" s="27" t="s">
        <v>3418</v>
      </c>
      <c r="D96" s="27" t="s">
        <v>2992</v>
      </c>
      <c r="E96" s="27" t="s">
        <v>3419</v>
      </c>
      <c r="F96" s="27" t="s">
        <v>2976</v>
      </c>
      <c r="G96" s="27" t="s">
        <v>3420</v>
      </c>
      <c r="H96" s="27" t="s">
        <v>3421</v>
      </c>
    </row>
    <row r="97" spans="1:8" ht="15.75" customHeight="1">
      <c r="A97" s="26" t="s">
        <v>258</v>
      </c>
      <c r="B97" s="26" t="s">
        <v>2972</v>
      </c>
      <c r="C97" s="27" t="s">
        <v>3422</v>
      </c>
      <c r="D97" s="27" t="s">
        <v>3019</v>
      </c>
      <c r="E97" s="27" t="s">
        <v>3423</v>
      </c>
      <c r="F97" s="27" t="s">
        <v>3424</v>
      </c>
      <c r="G97" s="27" t="s">
        <v>3425</v>
      </c>
      <c r="H97" s="27" t="s">
        <v>3426</v>
      </c>
    </row>
    <row r="98" spans="1:8" ht="15.75" customHeight="1">
      <c r="A98" s="26" t="s">
        <v>260</v>
      </c>
      <c r="B98" s="26" t="s">
        <v>2972</v>
      </c>
      <c r="C98" s="27" t="s">
        <v>3427</v>
      </c>
      <c r="D98" s="27" t="s">
        <v>3055</v>
      </c>
      <c r="E98" s="27" t="s">
        <v>3162</v>
      </c>
      <c r="F98" s="27" t="s">
        <v>3428</v>
      </c>
      <c r="G98" s="27" t="s">
        <v>3429</v>
      </c>
      <c r="H98" s="27" t="s">
        <v>3430</v>
      </c>
    </row>
    <row r="99" spans="1:8" ht="15.75" customHeight="1">
      <c r="A99" s="26" t="s">
        <v>262</v>
      </c>
      <c r="B99" s="26" t="s">
        <v>2972</v>
      </c>
      <c r="C99" s="27" t="s">
        <v>3431</v>
      </c>
      <c r="D99" s="27" t="s">
        <v>3019</v>
      </c>
      <c r="E99" s="27" t="s">
        <v>3071</v>
      </c>
      <c r="F99" s="27" t="s">
        <v>3432</v>
      </c>
      <c r="G99" s="27" t="s">
        <v>3433</v>
      </c>
      <c r="H99" s="27" t="s">
        <v>3434</v>
      </c>
    </row>
    <row r="100" spans="1:8" ht="15.75" customHeight="1">
      <c r="A100" s="26" t="s">
        <v>264</v>
      </c>
      <c r="B100" s="26" t="s">
        <v>2972</v>
      </c>
      <c r="C100" s="27" t="s">
        <v>3435</v>
      </c>
      <c r="D100" s="27" t="s">
        <v>2992</v>
      </c>
      <c r="E100" s="27" t="s">
        <v>3436</v>
      </c>
      <c r="F100" s="27" t="s">
        <v>3437</v>
      </c>
      <c r="G100" s="27" t="s">
        <v>3438</v>
      </c>
      <c r="H100" s="27" t="s">
        <v>3439</v>
      </c>
    </row>
    <row r="101" spans="1:8" ht="15.75" customHeight="1">
      <c r="A101" s="26" t="s">
        <v>266</v>
      </c>
      <c r="B101" s="26" t="s">
        <v>2972</v>
      </c>
      <c r="C101" s="27" t="s">
        <v>3440</v>
      </c>
      <c r="D101" s="27" t="s">
        <v>2986</v>
      </c>
      <c r="E101" s="27" t="s">
        <v>3441</v>
      </c>
      <c r="F101" s="27" t="s">
        <v>3067</v>
      </c>
      <c r="G101" s="27" t="s">
        <v>3442</v>
      </c>
      <c r="H101" s="27" t="s">
        <v>3443</v>
      </c>
    </row>
    <row r="102" spans="1:8" ht="15.75" customHeight="1">
      <c r="A102" s="26" t="s">
        <v>268</v>
      </c>
      <c r="B102" s="26" t="s">
        <v>2972</v>
      </c>
      <c r="C102" s="27" t="s">
        <v>3444</v>
      </c>
      <c r="D102" s="27" t="s">
        <v>3145</v>
      </c>
      <c r="E102" s="27" t="s">
        <v>3208</v>
      </c>
      <c r="F102" s="27" t="s">
        <v>3445</v>
      </c>
      <c r="G102" s="27" t="s">
        <v>3446</v>
      </c>
      <c r="H102" s="27" t="s">
        <v>3447</v>
      </c>
    </row>
    <row r="103" spans="1:8" ht="15.75" customHeight="1">
      <c r="A103" s="26" t="s">
        <v>270</v>
      </c>
      <c r="B103" s="26" t="s">
        <v>2972</v>
      </c>
      <c r="C103" s="27" t="s">
        <v>3448</v>
      </c>
      <c r="D103" s="27" t="s">
        <v>2980</v>
      </c>
      <c r="E103" s="27" t="s">
        <v>3166</v>
      </c>
      <c r="F103" s="27" t="s">
        <v>3449</v>
      </c>
      <c r="G103" s="27" t="s">
        <v>3450</v>
      </c>
      <c r="H103" s="27" t="s">
        <v>3451</v>
      </c>
    </row>
    <row r="104" spans="1:8" ht="15.75" customHeight="1">
      <c r="A104" s="26" t="s">
        <v>272</v>
      </c>
      <c r="B104" s="26" t="s">
        <v>2972</v>
      </c>
      <c r="C104" s="27" t="s">
        <v>3452</v>
      </c>
      <c r="D104" s="27" t="s">
        <v>3160</v>
      </c>
      <c r="E104" s="27" t="s">
        <v>3453</v>
      </c>
      <c r="F104" s="27" t="s">
        <v>3121</v>
      </c>
      <c r="G104" s="27" t="s">
        <v>3454</v>
      </c>
      <c r="H104" s="27" t="s">
        <v>3455</v>
      </c>
    </row>
    <row r="105" spans="1:8" ht="15.75" customHeight="1">
      <c r="A105" s="26" t="s">
        <v>274</v>
      </c>
      <c r="B105" s="26" t="s">
        <v>2972</v>
      </c>
      <c r="C105" s="27" t="s">
        <v>3456</v>
      </c>
      <c r="D105" s="27" t="s">
        <v>3030</v>
      </c>
      <c r="E105" s="27" t="s">
        <v>3457</v>
      </c>
      <c r="F105" s="27" t="s">
        <v>3051</v>
      </c>
      <c r="G105" s="27" t="s">
        <v>3458</v>
      </c>
      <c r="H105" s="27" t="s">
        <v>3459</v>
      </c>
    </row>
    <row r="106" spans="1:8" ht="15.75" customHeight="1">
      <c r="A106" s="26" t="s">
        <v>275</v>
      </c>
      <c r="B106" s="26" t="s">
        <v>2972</v>
      </c>
      <c r="C106" s="27" t="s">
        <v>3460</v>
      </c>
      <c r="D106" s="27" t="s">
        <v>2986</v>
      </c>
      <c r="E106" s="27" t="s">
        <v>3461</v>
      </c>
      <c r="F106" s="27" t="s">
        <v>3329</v>
      </c>
      <c r="G106" s="27" t="s">
        <v>3462</v>
      </c>
      <c r="H106" s="27" t="s">
        <v>3463</v>
      </c>
    </row>
    <row r="107" spans="1:8" ht="15.75" customHeight="1">
      <c r="A107" s="26" t="s">
        <v>276</v>
      </c>
      <c r="B107" s="26" t="s">
        <v>2972</v>
      </c>
      <c r="C107" s="27" t="s">
        <v>3464</v>
      </c>
      <c r="D107" s="27" t="s">
        <v>2992</v>
      </c>
      <c r="E107" s="27" t="s">
        <v>3465</v>
      </c>
      <c r="F107" s="27" t="s">
        <v>3466</v>
      </c>
      <c r="G107" s="27" t="s">
        <v>3467</v>
      </c>
      <c r="H107" s="27" t="s">
        <v>3468</v>
      </c>
    </row>
    <row r="108" spans="1:8" ht="15.75" customHeight="1">
      <c r="A108" s="26" t="s">
        <v>278</v>
      </c>
      <c r="B108" s="26" t="s">
        <v>2972</v>
      </c>
      <c r="C108" s="27" t="s">
        <v>3469</v>
      </c>
      <c r="D108" s="27" t="s">
        <v>2986</v>
      </c>
      <c r="E108" s="27" t="s">
        <v>3470</v>
      </c>
      <c r="F108" s="27" t="s">
        <v>3471</v>
      </c>
      <c r="G108" s="27" t="s">
        <v>3472</v>
      </c>
      <c r="H108" s="27" t="s">
        <v>3473</v>
      </c>
    </row>
    <row r="109" spans="1:8" ht="15.75" customHeight="1">
      <c r="A109" s="26" t="s">
        <v>280</v>
      </c>
      <c r="B109" s="26" t="s">
        <v>2972</v>
      </c>
      <c r="C109" s="27" t="s">
        <v>3474</v>
      </c>
      <c r="D109" s="27" t="s">
        <v>3055</v>
      </c>
      <c r="E109" s="27" t="s">
        <v>3475</v>
      </c>
      <c r="F109" s="27" t="s">
        <v>3476</v>
      </c>
      <c r="G109" s="27" t="s">
        <v>3477</v>
      </c>
      <c r="H109" s="27" t="s">
        <v>3478</v>
      </c>
    </row>
    <row r="110" spans="1:8" ht="15.75" customHeight="1">
      <c r="A110" s="26" t="s">
        <v>282</v>
      </c>
      <c r="B110" s="26" t="s">
        <v>2972</v>
      </c>
      <c r="C110" s="27" t="s">
        <v>3479</v>
      </c>
      <c r="D110" s="27" t="s">
        <v>2980</v>
      </c>
      <c r="E110" s="27" t="s">
        <v>3193</v>
      </c>
      <c r="F110" s="27" t="s">
        <v>3051</v>
      </c>
      <c r="G110" s="27" t="s">
        <v>3480</v>
      </c>
      <c r="H110" s="27" t="s">
        <v>3481</v>
      </c>
    </row>
    <row r="111" spans="1:8" ht="15.75" customHeight="1">
      <c r="A111" s="26" t="s">
        <v>284</v>
      </c>
      <c r="B111" s="26" t="s">
        <v>2972</v>
      </c>
      <c r="C111" s="27" t="s">
        <v>3482</v>
      </c>
      <c r="D111" s="27" t="s">
        <v>3019</v>
      </c>
      <c r="E111" s="27" t="s">
        <v>3130</v>
      </c>
      <c r="F111" s="27" t="s">
        <v>3287</v>
      </c>
      <c r="G111" s="27" t="s">
        <v>3483</v>
      </c>
      <c r="H111" s="27" t="s">
        <v>3484</v>
      </c>
    </row>
    <row r="112" spans="1:8" ht="15.75" customHeight="1">
      <c r="A112" s="26" t="s">
        <v>286</v>
      </c>
      <c r="B112" s="26" t="s">
        <v>2972</v>
      </c>
      <c r="C112" s="27" t="s">
        <v>3485</v>
      </c>
      <c r="D112" s="27" t="s">
        <v>2986</v>
      </c>
      <c r="E112" s="27" t="s">
        <v>3457</v>
      </c>
      <c r="F112" s="27" t="s">
        <v>3432</v>
      </c>
      <c r="G112" s="27" t="s">
        <v>3486</v>
      </c>
      <c r="H112" s="27" t="s">
        <v>3487</v>
      </c>
    </row>
    <row r="113" spans="1:8" ht="15.75" customHeight="1">
      <c r="A113" s="26" t="s">
        <v>288</v>
      </c>
      <c r="B113" s="26" t="s">
        <v>2972</v>
      </c>
      <c r="C113" s="27" t="s">
        <v>3488</v>
      </c>
      <c r="D113" s="27" t="s">
        <v>2986</v>
      </c>
      <c r="E113" s="27" t="s">
        <v>3166</v>
      </c>
      <c r="F113" s="27" t="s">
        <v>3489</v>
      </c>
      <c r="G113" s="27" t="s">
        <v>3490</v>
      </c>
      <c r="H113" s="27" t="s">
        <v>3491</v>
      </c>
    </row>
    <row r="114" spans="1:8" ht="15.75" customHeight="1">
      <c r="A114" s="26" t="s">
        <v>290</v>
      </c>
      <c r="B114" s="26" t="s">
        <v>2972</v>
      </c>
      <c r="C114" s="27" t="s">
        <v>3492</v>
      </c>
      <c r="D114" s="27" t="s">
        <v>3055</v>
      </c>
      <c r="E114" s="27" t="s">
        <v>3493</v>
      </c>
      <c r="F114" s="27" t="s">
        <v>2982</v>
      </c>
      <c r="G114" s="27" t="s">
        <v>3494</v>
      </c>
      <c r="H114" s="27" t="s">
        <v>3495</v>
      </c>
    </row>
    <row r="115" spans="1:8" ht="15.75" customHeight="1">
      <c r="A115" s="26" t="s">
        <v>291</v>
      </c>
      <c r="B115" s="26" t="s">
        <v>2972</v>
      </c>
      <c r="C115" s="27" t="s">
        <v>3496</v>
      </c>
      <c r="D115" s="27" t="s">
        <v>3145</v>
      </c>
      <c r="E115" s="27" t="s">
        <v>3497</v>
      </c>
      <c r="F115" s="27" t="s">
        <v>3498</v>
      </c>
      <c r="G115" s="27" t="s">
        <v>3499</v>
      </c>
      <c r="H115" s="27" t="s">
        <v>3500</v>
      </c>
    </row>
    <row r="116" spans="1:8" ht="15.75" customHeight="1">
      <c r="A116" s="26" t="s">
        <v>293</v>
      </c>
      <c r="B116" s="26" t="s">
        <v>2972</v>
      </c>
      <c r="C116" s="27" t="s">
        <v>3501</v>
      </c>
      <c r="D116" s="27" t="s">
        <v>3019</v>
      </c>
      <c r="E116" s="27" t="s">
        <v>3502</v>
      </c>
      <c r="F116" s="27" t="s">
        <v>3503</v>
      </c>
      <c r="G116" s="27" t="s">
        <v>3504</v>
      </c>
      <c r="H116" s="27" t="s">
        <v>3505</v>
      </c>
    </row>
    <row r="117" spans="1:8" ht="15.75" customHeight="1">
      <c r="A117" s="26" t="s">
        <v>295</v>
      </c>
      <c r="B117" s="26" t="s">
        <v>2972</v>
      </c>
      <c r="C117" s="27" t="s">
        <v>3506</v>
      </c>
      <c r="D117" s="27" t="s">
        <v>3145</v>
      </c>
      <c r="E117" s="27" t="s">
        <v>3115</v>
      </c>
      <c r="F117" s="27" t="s">
        <v>3507</v>
      </c>
      <c r="G117" s="27" t="s">
        <v>3508</v>
      </c>
      <c r="H117" s="27" t="s">
        <v>3509</v>
      </c>
    </row>
    <row r="118" spans="1:8" ht="15.75" customHeight="1">
      <c r="A118" s="26" t="s">
        <v>297</v>
      </c>
      <c r="B118" s="26" t="s">
        <v>2972</v>
      </c>
      <c r="C118" s="27" t="s">
        <v>3510</v>
      </c>
      <c r="D118" s="27" t="s">
        <v>2980</v>
      </c>
      <c r="E118" s="27" t="s">
        <v>3511</v>
      </c>
      <c r="F118" s="27" t="s">
        <v>3512</v>
      </c>
      <c r="G118" s="27" t="s">
        <v>3513</v>
      </c>
      <c r="H118" s="27" t="s">
        <v>3514</v>
      </c>
    </row>
    <row r="119" spans="1:8" ht="15.75" customHeight="1">
      <c r="A119" s="26" t="s">
        <v>299</v>
      </c>
      <c r="B119" s="26" t="s">
        <v>2972</v>
      </c>
      <c r="C119" s="27" t="s">
        <v>3515</v>
      </c>
      <c r="D119" s="27" t="s">
        <v>2986</v>
      </c>
      <c r="E119" s="27" t="s">
        <v>3516</v>
      </c>
      <c r="F119" s="27" t="s">
        <v>3323</v>
      </c>
      <c r="G119" s="27" t="s">
        <v>3517</v>
      </c>
      <c r="H119" s="27" t="s">
        <v>3518</v>
      </c>
    </row>
    <row r="120" spans="1:8" ht="15.75" customHeight="1">
      <c r="A120" s="26" t="s">
        <v>300</v>
      </c>
      <c r="B120" s="26" t="s">
        <v>2972</v>
      </c>
      <c r="C120" s="27" t="s">
        <v>3519</v>
      </c>
      <c r="D120" s="27" t="s">
        <v>2992</v>
      </c>
      <c r="E120" s="27" t="s">
        <v>3391</v>
      </c>
      <c r="F120" s="27" t="s">
        <v>3520</v>
      </c>
      <c r="G120" s="27" t="s">
        <v>3521</v>
      </c>
      <c r="H120" s="27" t="s">
        <v>3522</v>
      </c>
    </row>
    <row r="121" spans="1:8" ht="15.75" customHeight="1">
      <c r="A121" s="26" t="s">
        <v>302</v>
      </c>
      <c r="B121" s="26" t="s">
        <v>2972</v>
      </c>
      <c r="C121" s="27" t="s">
        <v>3523</v>
      </c>
      <c r="D121" s="27" t="s">
        <v>3524</v>
      </c>
      <c r="E121" s="27" t="s">
        <v>2987</v>
      </c>
      <c r="F121" s="27" t="s">
        <v>3147</v>
      </c>
      <c r="G121" s="27" t="s">
        <v>3525</v>
      </c>
      <c r="H121" s="27" t="s">
        <v>3526</v>
      </c>
    </row>
    <row r="122" spans="1:8" ht="15.75" customHeight="1">
      <c r="A122" s="26" t="s">
        <v>305</v>
      </c>
      <c r="B122" s="26" t="s">
        <v>2972</v>
      </c>
      <c r="C122" s="27" t="s">
        <v>3527</v>
      </c>
      <c r="D122" s="27" t="s">
        <v>3030</v>
      </c>
      <c r="E122" s="27" t="s">
        <v>3528</v>
      </c>
      <c r="F122" s="27" t="s">
        <v>3529</v>
      </c>
      <c r="G122" s="27" t="s">
        <v>3530</v>
      </c>
      <c r="H122" s="27" t="s">
        <v>3531</v>
      </c>
    </row>
    <row r="123" spans="1:8" ht="15.75" customHeight="1">
      <c r="A123" s="26" t="s">
        <v>307</v>
      </c>
      <c r="B123" s="26" t="s">
        <v>2972</v>
      </c>
      <c r="C123" s="27" t="s">
        <v>3532</v>
      </c>
      <c r="D123" s="27" t="s">
        <v>2974</v>
      </c>
      <c r="E123" s="27" t="s">
        <v>3533</v>
      </c>
      <c r="F123" s="27" t="s">
        <v>3534</v>
      </c>
      <c r="G123" s="27" t="s">
        <v>3535</v>
      </c>
      <c r="H123" s="27" t="s">
        <v>3536</v>
      </c>
    </row>
    <row r="124" spans="1:8" ht="15.75" customHeight="1">
      <c r="A124" s="26" t="s">
        <v>309</v>
      </c>
      <c r="B124" s="26" t="s">
        <v>2972</v>
      </c>
      <c r="C124" s="27" t="s">
        <v>3537</v>
      </c>
      <c r="D124" s="27" t="s">
        <v>2992</v>
      </c>
      <c r="E124" s="27" t="s">
        <v>3222</v>
      </c>
      <c r="F124" s="27" t="s">
        <v>3538</v>
      </c>
      <c r="G124" s="27" t="s">
        <v>3539</v>
      </c>
      <c r="H124" s="27" t="s">
        <v>3540</v>
      </c>
    </row>
    <row r="125" spans="1:8" ht="15.75" customHeight="1">
      <c r="A125" s="26" t="s">
        <v>311</v>
      </c>
      <c r="B125" s="26" t="s">
        <v>2972</v>
      </c>
      <c r="C125" s="27" t="s">
        <v>3541</v>
      </c>
      <c r="D125" s="27" t="s">
        <v>2992</v>
      </c>
      <c r="E125" s="27" t="s">
        <v>3542</v>
      </c>
      <c r="F125" s="27" t="s">
        <v>3543</v>
      </c>
      <c r="G125" s="27" t="s">
        <v>3544</v>
      </c>
      <c r="H125" s="27" t="s">
        <v>3545</v>
      </c>
    </row>
    <row r="126" spans="1:8" ht="15.75" customHeight="1">
      <c r="A126" s="26" t="s">
        <v>313</v>
      </c>
      <c r="B126" s="26" t="s">
        <v>2972</v>
      </c>
      <c r="C126" s="27" t="s">
        <v>3546</v>
      </c>
      <c r="D126" s="27" t="s">
        <v>3187</v>
      </c>
      <c r="E126" s="27" t="s">
        <v>3547</v>
      </c>
      <c r="F126" s="27" t="s">
        <v>3338</v>
      </c>
      <c r="G126" s="27" t="s">
        <v>3548</v>
      </c>
      <c r="H126" s="27" t="s">
        <v>3549</v>
      </c>
    </row>
    <row r="127" spans="1:8" ht="15.75" customHeight="1">
      <c r="A127" s="26" t="s">
        <v>315</v>
      </c>
      <c r="B127" s="26" t="s">
        <v>2972</v>
      </c>
      <c r="C127" s="27" t="s">
        <v>3550</v>
      </c>
      <c r="D127" s="27" t="s">
        <v>3106</v>
      </c>
      <c r="E127" s="27" t="s">
        <v>3551</v>
      </c>
      <c r="F127" s="27" t="s">
        <v>3293</v>
      </c>
      <c r="G127" s="27" t="s">
        <v>3552</v>
      </c>
      <c r="H127" s="27" t="s">
        <v>3553</v>
      </c>
    </row>
    <row r="128" spans="1:8" ht="15.75" customHeight="1">
      <c r="A128" s="26" t="s">
        <v>317</v>
      </c>
      <c r="B128" s="26" t="s">
        <v>2972</v>
      </c>
      <c r="C128" s="27" t="s">
        <v>3554</v>
      </c>
      <c r="D128" s="27" t="s">
        <v>3030</v>
      </c>
      <c r="E128" s="27" t="s">
        <v>3516</v>
      </c>
      <c r="F128" s="27" t="s">
        <v>3319</v>
      </c>
      <c r="G128" s="27" t="s">
        <v>3555</v>
      </c>
      <c r="H128" s="27" t="s">
        <v>3556</v>
      </c>
    </row>
    <row r="129" spans="1:8" ht="15.75" customHeight="1">
      <c r="A129" s="26" t="s">
        <v>319</v>
      </c>
      <c r="B129" s="26" t="s">
        <v>2972</v>
      </c>
      <c r="C129" s="27" t="s">
        <v>3381</v>
      </c>
      <c r="D129" s="27" t="s">
        <v>2986</v>
      </c>
      <c r="E129" s="27" t="s">
        <v>3009</v>
      </c>
      <c r="F129" s="27" t="s">
        <v>3362</v>
      </c>
      <c r="G129" s="27" t="s">
        <v>3557</v>
      </c>
      <c r="H129" s="27" t="s">
        <v>3558</v>
      </c>
    </row>
    <row r="130" spans="1:8" ht="15.75" customHeight="1">
      <c r="A130" s="26" t="s">
        <v>321</v>
      </c>
      <c r="B130" s="26" t="s">
        <v>2972</v>
      </c>
      <c r="C130" s="27" t="s">
        <v>3559</v>
      </c>
      <c r="D130" s="27" t="s">
        <v>2992</v>
      </c>
      <c r="E130" s="27" t="s">
        <v>3560</v>
      </c>
      <c r="F130" s="27" t="s">
        <v>2999</v>
      </c>
      <c r="G130" s="27" t="s">
        <v>3561</v>
      </c>
      <c r="H130" s="27" t="s">
        <v>3562</v>
      </c>
    </row>
    <row r="131" spans="1:8" ht="15.75" customHeight="1">
      <c r="A131" s="26" t="s">
        <v>323</v>
      </c>
      <c r="B131" s="26" t="s">
        <v>2972</v>
      </c>
      <c r="C131" s="27" t="s">
        <v>3563</v>
      </c>
      <c r="D131" s="27" t="s">
        <v>3160</v>
      </c>
      <c r="E131" s="27" t="s">
        <v>3564</v>
      </c>
      <c r="F131" s="27" t="s">
        <v>3015</v>
      </c>
      <c r="G131" s="27" t="s">
        <v>3565</v>
      </c>
      <c r="H131" s="27" t="s">
        <v>3566</v>
      </c>
    </row>
    <row r="132" spans="1:8" ht="15.75" customHeight="1">
      <c r="A132" s="26" t="s">
        <v>325</v>
      </c>
      <c r="B132" s="26" t="s">
        <v>2972</v>
      </c>
      <c r="C132" s="27" t="s">
        <v>3567</v>
      </c>
      <c r="D132" s="27" t="s">
        <v>2992</v>
      </c>
      <c r="E132" s="27" t="s">
        <v>3568</v>
      </c>
      <c r="F132" s="27" t="s">
        <v>3397</v>
      </c>
      <c r="G132" s="27" t="s">
        <v>3569</v>
      </c>
      <c r="H132" s="27" t="s">
        <v>3570</v>
      </c>
    </row>
    <row r="133" spans="1:8" ht="15.75" customHeight="1">
      <c r="A133" s="26" t="s">
        <v>326</v>
      </c>
      <c r="B133" s="26" t="s">
        <v>2972</v>
      </c>
      <c r="C133" s="27" t="s">
        <v>3571</v>
      </c>
      <c r="D133" s="27" t="s">
        <v>2992</v>
      </c>
      <c r="E133" s="27" t="s">
        <v>3511</v>
      </c>
      <c r="F133" s="27" t="s">
        <v>3272</v>
      </c>
      <c r="G133" s="27" t="s">
        <v>3572</v>
      </c>
      <c r="H133" s="27" t="s">
        <v>3573</v>
      </c>
    </row>
    <row r="134" spans="1:8" ht="15.75" customHeight="1">
      <c r="A134" s="26" t="s">
        <v>328</v>
      </c>
      <c r="B134" s="26" t="s">
        <v>2972</v>
      </c>
      <c r="C134" s="27" t="s">
        <v>3574</v>
      </c>
      <c r="D134" s="27" t="s">
        <v>2992</v>
      </c>
      <c r="E134" s="27" t="s">
        <v>3560</v>
      </c>
      <c r="F134" s="27" t="s">
        <v>3437</v>
      </c>
      <c r="G134" s="27" t="s">
        <v>3575</v>
      </c>
      <c r="H134" s="27" t="s">
        <v>3576</v>
      </c>
    </row>
    <row r="135" spans="1:8" ht="15.75" customHeight="1">
      <c r="A135" s="26" t="s">
        <v>330</v>
      </c>
      <c r="B135" s="26" t="s">
        <v>2972</v>
      </c>
      <c r="C135" s="27" t="s">
        <v>3577</v>
      </c>
      <c r="D135" s="27" t="s">
        <v>2992</v>
      </c>
      <c r="E135" s="27" t="s">
        <v>3533</v>
      </c>
      <c r="F135" s="27" t="s">
        <v>3578</v>
      </c>
      <c r="G135" s="27" t="s">
        <v>3579</v>
      </c>
      <c r="H135" s="27" t="s">
        <v>3580</v>
      </c>
    </row>
    <row r="136" spans="1:8" ht="15.75" customHeight="1">
      <c r="A136" s="26" t="s">
        <v>331</v>
      </c>
      <c r="B136" s="26" t="s">
        <v>2972</v>
      </c>
      <c r="C136" s="27" t="s">
        <v>3581</v>
      </c>
      <c r="D136" s="27" t="s">
        <v>2980</v>
      </c>
      <c r="E136" s="27" t="s">
        <v>3582</v>
      </c>
      <c r="F136" s="27" t="s">
        <v>3583</v>
      </c>
      <c r="G136" s="27" t="s">
        <v>3584</v>
      </c>
      <c r="H136" s="27" t="s">
        <v>3585</v>
      </c>
    </row>
    <row r="137" spans="1:8" ht="15.75" customHeight="1">
      <c r="A137" s="26" t="s">
        <v>333</v>
      </c>
      <c r="B137" s="26" t="s">
        <v>2972</v>
      </c>
      <c r="C137" s="27" t="s">
        <v>3586</v>
      </c>
      <c r="D137" s="27" t="s">
        <v>2992</v>
      </c>
      <c r="E137" s="27" t="s">
        <v>3382</v>
      </c>
      <c r="F137" s="27" t="s">
        <v>3056</v>
      </c>
      <c r="G137" s="27" t="s">
        <v>3587</v>
      </c>
      <c r="H137" s="27" t="s">
        <v>3588</v>
      </c>
    </row>
    <row r="138" spans="1:8" ht="15.75" customHeight="1">
      <c r="A138" s="26" t="s">
        <v>335</v>
      </c>
      <c r="B138" s="26" t="s">
        <v>2972</v>
      </c>
      <c r="C138" s="27" t="s">
        <v>3589</v>
      </c>
      <c r="D138" s="27" t="s">
        <v>2986</v>
      </c>
      <c r="E138" s="27" t="s">
        <v>3542</v>
      </c>
      <c r="F138" s="27" t="s">
        <v>3543</v>
      </c>
      <c r="G138" s="27" t="s">
        <v>3590</v>
      </c>
      <c r="H138" s="27" t="s">
        <v>3591</v>
      </c>
    </row>
    <row r="139" spans="1:8" ht="15.75" customHeight="1">
      <c r="A139" s="26" t="s">
        <v>337</v>
      </c>
      <c r="B139" s="26" t="s">
        <v>2972</v>
      </c>
      <c r="C139" s="27" t="s">
        <v>3592</v>
      </c>
      <c r="D139" s="27" t="s">
        <v>3145</v>
      </c>
      <c r="E139" s="27" t="s">
        <v>3593</v>
      </c>
      <c r="F139" s="27" t="s">
        <v>3594</v>
      </c>
      <c r="G139" s="27" t="s">
        <v>3595</v>
      </c>
      <c r="H139" s="27" t="s">
        <v>3596</v>
      </c>
    </row>
    <row r="140" spans="1:8" ht="15.75" customHeight="1">
      <c r="A140" s="26" t="s">
        <v>339</v>
      </c>
      <c r="B140" s="26" t="s">
        <v>2972</v>
      </c>
      <c r="C140" s="27" t="s">
        <v>3597</v>
      </c>
      <c r="D140" s="27" t="s">
        <v>2992</v>
      </c>
      <c r="E140" s="27" t="s">
        <v>3497</v>
      </c>
      <c r="F140" s="27" t="s">
        <v>3598</v>
      </c>
      <c r="G140" s="27" t="s">
        <v>3599</v>
      </c>
      <c r="H140" s="27" t="s">
        <v>3600</v>
      </c>
    </row>
    <row r="141" spans="1:8" ht="15.75" customHeight="1">
      <c r="A141" s="26" t="s">
        <v>341</v>
      </c>
      <c r="B141" s="26" t="s">
        <v>2972</v>
      </c>
      <c r="C141" s="27" t="s">
        <v>3601</v>
      </c>
      <c r="D141" s="27" t="s">
        <v>2980</v>
      </c>
      <c r="E141" s="27" t="s">
        <v>3337</v>
      </c>
      <c r="F141" s="27" t="s">
        <v>3602</v>
      </c>
      <c r="G141" s="27" t="s">
        <v>3603</v>
      </c>
      <c r="H141" s="27" t="s">
        <v>3604</v>
      </c>
    </row>
    <row r="142" spans="1:8" ht="15.75" customHeight="1">
      <c r="A142" s="26" t="s">
        <v>344</v>
      </c>
      <c r="B142" s="26" t="s">
        <v>2972</v>
      </c>
      <c r="C142" s="27" t="s">
        <v>3605</v>
      </c>
      <c r="D142" s="27" t="s">
        <v>3030</v>
      </c>
      <c r="E142" s="27" t="s">
        <v>3015</v>
      </c>
      <c r="F142" s="27" t="s">
        <v>3606</v>
      </c>
      <c r="G142" s="27" t="s">
        <v>3607</v>
      </c>
      <c r="H142" s="27" t="s">
        <v>3608</v>
      </c>
    </row>
    <row r="143" spans="1:8" ht="15.75" customHeight="1">
      <c r="A143" s="26" t="s">
        <v>346</v>
      </c>
      <c r="B143" s="26" t="s">
        <v>2972</v>
      </c>
      <c r="C143" s="27" t="s">
        <v>3609</v>
      </c>
      <c r="D143" s="27" t="s">
        <v>2986</v>
      </c>
      <c r="E143" s="27" t="s">
        <v>3610</v>
      </c>
      <c r="F143" s="27" t="s">
        <v>3611</v>
      </c>
      <c r="G143" s="27" t="s">
        <v>3612</v>
      </c>
      <c r="H143" s="27" t="s">
        <v>3613</v>
      </c>
    </row>
    <row r="144" spans="1:8" ht="15.75" customHeight="1">
      <c r="A144" s="26" t="s">
        <v>348</v>
      </c>
      <c r="B144" s="26" t="s">
        <v>2972</v>
      </c>
      <c r="C144" s="27" t="s">
        <v>3614</v>
      </c>
      <c r="D144" s="27" t="s">
        <v>2992</v>
      </c>
      <c r="E144" s="27" t="s">
        <v>3386</v>
      </c>
      <c r="F144" s="27" t="s">
        <v>3615</v>
      </c>
      <c r="G144" s="27" t="s">
        <v>3616</v>
      </c>
      <c r="H144" s="27" t="s">
        <v>3617</v>
      </c>
    </row>
    <row r="145" spans="1:8" ht="15.75" customHeight="1">
      <c r="A145" s="26" t="s">
        <v>350</v>
      </c>
      <c r="B145" s="26" t="s">
        <v>2972</v>
      </c>
      <c r="C145" s="27" t="s">
        <v>3618</v>
      </c>
      <c r="D145" s="27" t="s">
        <v>3030</v>
      </c>
      <c r="E145" s="27" t="s">
        <v>3263</v>
      </c>
      <c r="F145" s="27" t="s">
        <v>3021</v>
      </c>
      <c r="G145" s="27" t="s">
        <v>3619</v>
      </c>
      <c r="H145" s="27" t="s">
        <v>3620</v>
      </c>
    </row>
    <row r="146" spans="1:8" ht="15.75" customHeight="1">
      <c r="A146" s="26" t="s">
        <v>352</v>
      </c>
      <c r="B146" s="26" t="s">
        <v>2972</v>
      </c>
      <c r="C146" s="27" t="s">
        <v>3621</v>
      </c>
      <c r="D146" s="27" t="s">
        <v>3106</v>
      </c>
      <c r="E146" s="27" t="s">
        <v>3622</v>
      </c>
      <c r="F146" s="27" t="s">
        <v>3623</v>
      </c>
      <c r="G146" s="27" t="s">
        <v>3624</v>
      </c>
      <c r="H146" s="27" t="s">
        <v>3625</v>
      </c>
    </row>
    <row r="147" spans="1:8" ht="15.75" customHeight="1">
      <c r="A147" s="26" t="s">
        <v>354</v>
      </c>
      <c r="B147" s="26" t="s">
        <v>2972</v>
      </c>
      <c r="C147" s="27" t="s">
        <v>3626</v>
      </c>
      <c r="D147" s="27" t="s">
        <v>2980</v>
      </c>
      <c r="E147" s="27" t="s">
        <v>3568</v>
      </c>
      <c r="F147" s="27" t="s">
        <v>3076</v>
      </c>
      <c r="G147" s="27" t="s">
        <v>3627</v>
      </c>
      <c r="H147" s="27" t="s">
        <v>3628</v>
      </c>
    </row>
    <row r="148" spans="1:8" ht="15.75" customHeight="1">
      <c r="A148" s="26" t="s">
        <v>356</v>
      </c>
      <c r="B148" s="26" t="s">
        <v>2972</v>
      </c>
      <c r="C148" s="27" t="s">
        <v>3629</v>
      </c>
      <c r="D148" s="27" t="s">
        <v>3019</v>
      </c>
      <c r="E148" s="27" t="s">
        <v>3630</v>
      </c>
      <c r="F148" s="27" t="s">
        <v>3631</v>
      </c>
      <c r="G148" s="27" t="s">
        <v>3632</v>
      </c>
      <c r="H148" s="27" t="s">
        <v>3633</v>
      </c>
    </row>
    <row r="149" spans="1:8" ht="15.75" customHeight="1">
      <c r="A149" s="26" t="s">
        <v>358</v>
      </c>
      <c r="B149" s="26" t="s">
        <v>2972</v>
      </c>
      <c r="C149" s="27" t="s">
        <v>3634</v>
      </c>
      <c r="D149" s="27" t="s">
        <v>2992</v>
      </c>
      <c r="E149" s="27" t="s">
        <v>2981</v>
      </c>
      <c r="F149" s="27" t="s">
        <v>3635</v>
      </c>
      <c r="G149" s="27" t="s">
        <v>3636</v>
      </c>
      <c r="H149" s="27" t="s">
        <v>3637</v>
      </c>
    </row>
    <row r="150" spans="1:8" ht="15.75" customHeight="1">
      <c r="A150" s="26" t="s">
        <v>359</v>
      </c>
      <c r="B150" s="26" t="s">
        <v>2972</v>
      </c>
      <c r="C150" s="27" t="s">
        <v>3638</v>
      </c>
      <c r="D150" s="27" t="s">
        <v>3019</v>
      </c>
      <c r="E150" s="27" t="s">
        <v>3493</v>
      </c>
      <c r="F150" s="27" t="s">
        <v>3162</v>
      </c>
      <c r="G150" s="27" t="s">
        <v>3639</v>
      </c>
      <c r="H150" s="27" t="s">
        <v>3640</v>
      </c>
    </row>
    <row r="151" spans="1:8" ht="15.75" customHeight="1">
      <c r="A151" s="26" t="s">
        <v>361</v>
      </c>
      <c r="B151" s="26" t="s">
        <v>2972</v>
      </c>
      <c r="C151" s="27" t="s">
        <v>3641</v>
      </c>
      <c r="D151" s="27" t="s">
        <v>3019</v>
      </c>
      <c r="E151" s="27" t="s">
        <v>3208</v>
      </c>
      <c r="F151" s="27" t="s">
        <v>3323</v>
      </c>
      <c r="G151" s="27" t="s">
        <v>3642</v>
      </c>
      <c r="H151" s="27" t="s">
        <v>3643</v>
      </c>
    </row>
    <row r="152" spans="1:8" ht="15.75" customHeight="1">
      <c r="A152" s="26" t="s">
        <v>363</v>
      </c>
      <c r="B152" s="26" t="s">
        <v>2972</v>
      </c>
      <c r="C152" s="27" t="s">
        <v>3644</v>
      </c>
      <c r="D152" s="27" t="s">
        <v>2992</v>
      </c>
      <c r="E152" s="27" t="s">
        <v>3645</v>
      </c>
      <c r="F152" s="27" t="s">
        <v>3646</v>
      </c>
      <c r="G152" s="27" t="s">
        <v>3647</v>
      </c>
      <c r="H152" s="27" t="s">
        <v>3648</v>
      </c>
    </row>
    <row r="153" spans="1:8" ht="15.75" customHeight="1">
      <c r="A153" s="26" t="s">
        <v>365</v>
      </c>
      <c r="B153" s="26" t="s">
        <v>2972</v>
      </c>
      <c r="C153" s="27" t="s">
        <v>3649</v>
      </c>
      <c r="D153" s="27" t="s">
        <v>3008</v>
      </c>
      <c r="E153" s="27" t="s">
        <v>3650</v>
      </c>
      <c r="F153" s="27" t="s">
        <v>3651</v>
      </c>
      <c r="G153" s="27" t="s">
        <v>3652</v>
      </c>
      <c r="H153" s="27" t="s">
        <v>3653</v>
      </c>
    </row>
    <row r="154" spans="1:8" ht="15.75" customHeight="1">
      <c r="A154" s="26" t="s">
        <v>366</v>
      </c>
      <c r="B154" s="26" t="s">
        <v>2972</v>
      </c>
      <c r="C154" s="27" t="s">
        <v>3654</v>
      </c>
      <c r="D154" s="27" t="s">
        <v>3019</v>
      </c>
      <c r="E154" s="27" t="s">
        <v>3655</v>
      </c>
      <c r="F154" s="27" t="s">
        <v>3656</v>
      </c>
      <c r="G154" s="27" t="s">
        <v>3657</v>
      </c>
      <c r="H154" s="27" t="s">
        <v>3658</v>
      </c>
    </row>
    <row r="155" spans="1:8" ht="15.75" customHeight="1">
      <c r="A155" s="26" t="s">
        <v>368</v>
      </c>
      <c r="B155" s="26" t="s">
        <v>2972</v>
      </c>
      <c r="C155" s="27" t="s">
        <v>3659</v>
      </c>
      <c r="D155" s="27" t="s">
        <v>3019</v>
      </c>
      <c r="E155" s="27" t="s">
        <v>3533</v>
      </c>
      <c r="F155" s="27" t="s">
        <v>3660</v>
      </c>
      <c r="G155" s="27" t="s">
        <v>3661</v>
      </c>
      <c r="H155" s="27" t="s">
        <v>3662</v>
      </c>
    </row>
    <row r="156" spans="1:8" ht="15.75" customHeight="1">
      <c r="A156" s="26" t="s">
        <v>370</v>
      </c>
      <c r="B156" s="26" t="s">
        <v>2972</v>
      </c>
      <c r="C156" s="27" t="s">
        <v>3663</v>
      </c>
      <c r="D156" s="27" t="s">
        <v>3019</v>
      </c>
      <c r="E156" s="27" t="s">
        <v>3161</v>
      </c>
      <c r="F156" s="27" t="s">
        <v>3015</v>
      </c>
      <c r="G156" s="27" t="s">
        <v>3664</v>
      </c>
      <c r="H156" s="27" t="s">
        <v>3665</v>
      </c>
    </row>
    <row r="157" spans="1:8" ht="15.75" customHeight="1">
      <c r="A157" s="26" t="s">
        <v>372</v>
      </c>
      <c r="B157" s="26" t="s">
        <v>2972</v>
      </c>
      <c r="C157" s="27" t="s">
        <v>3666</v>
      </c>
      <c r="D157" s="27" t="s">
        <v>3160</v>
      </c>
      <c r="E157" s="27" t="s">
        <v>3102</v>
      </c>
      <c r="F157" s="27" t="s">
        <v>3338</v>
      </c>
      <c r="G157" s="27" t="s">
        <v>3667</v>
      </c>
      <c r="H157" s="27" t="s">
        <v>3668</v>
      </c>
    </row>
    <row r="158" spans="1:8" ht="15.75" customHeight="1">
      <c r="A158" s="26" t="s">
        <v>374</v>
      </c>
      <c r="B158" s="26" t="s">
        <v>2972</v>
      </c>
      <c r="C158" s="27" t="s">
        <v>3669</v>
      </c>
      <c r="D158" s="27" t="s">
        <v>3019</v>
      </c>
      <c r="E158" s="27" t="s">
        <v>3670</v>
      </c>
      <c r="F158" s="27" t="s">
        <v>3671</v>
      </c>
      <c r="G158" s="27" t="s">
        <v>3672</v>
      </c>
      <c r="H158" s="27" t="s">
        <v>3673</v>
      </c>
    </row>
    <row r="159" spans="1:8" ht="15.75" customHeight="1">
      <c r="A159" s="26" t="s">
        <v>376</v>
      </c>
      <c r="B159" s="26" t="s">
        <v>2972</v>
      </c>
      <c r="C159" s="27" t="s">
        <v>3674</v>
      </c>
      <c r="D159" s="27" t="s">
        <v>3030</v>
      </c>
      <c r="E159" s="27" t="s">
        <v>3675</v>
      </c>
      <c r="F159" s="27" t="s">
        <v>3676</v>
      </c>
      <c r="G159" s="27" t="s">
        <v>3677</v>
      </c>
      <c r="H159" s="27" t="s">
        <v>3678</v>
      </c>
    </row>
    <row r="160" spans="1:8" ht="15.75" customHeight="1">
      <c r="A160" s="26" t="s">
        <v>378</v>
      </c>
      <c r="B160" s="26" t="s">
        <v>2972</v>
      </c>
      <c r="C160" s="27" t="s">
        <v>3679</v>
      </c>
      <c r="D160" s="27" t="s">
        <v>3174</v>
      </c>
      <c r="E160" s="27" t="s">
        <v>3680</v>
      </c>
      <c r="F160" s="27" t="s">
        <v>3681</v>
      </c>
      <c r="G160" s="27" t="s">
        <v>3682</v>
      </c>
      <c r="H160" s="27" t="s">
        <v>3683</v>
      </c>
    </row>
    <row r="161" spans="1:8" ht="15.75" customHeight="1">
      <c r="A161" s="26" t="s">
        <v>379</v>
      </c>
      <c r="B161" s="26" t="s">
        <v>2972</v>
      </c>
      <c r="C161" s="27" t="s">
        <v>3684</v>
      </c>
      <c r="D161" s="27" t="s">
        <v>2980</v>
      </c>
      <c r="E161" s="27" t="s">
        <v>3564</v>
      </c>
      <c r="F161" s="27" t="s">
        <v>3685</v>
      </c>
      <c r="G161" s="27" t="s">
        <v>3686</v>
      </c>
      <c r="H161" s="27" t="s">
        <v>3687</v>
      </c>
    </row>
    <row r="162" spans="1:8" ht="15.75" customHeight="1">
      <c r="A162" s="26" t="s">
        <v>381</v>
      </c>
      <c r="B162" s="26" t="s">
        <v>2972</v>
      </c>
      <c r="C162" s="27" t="s">
        <v>3688</v>
      </c>
      <c r="D162" s="27" t="s">
        <v>3106</v>
      </c>
      <c r="E162" s="27" t="s">
        <v>3061</v>
      </c>
      <c r="F162" s="27" t="s">
        <v>3689</v>
      </c>
      <c r="G162" s="27" t="s">
        <v>3690</v>
      </c>
      <c r="H162" s="27" t="s">
        <v>3691</v>
      </c>
    </row>
    <row r="163" spans="1:8" ht="15.75" customHeight="1">
      <c r="A163" s="26" t="s">
        <v>383</v>
      </c>
      <c r="B163" s="26" t="s">
        <v>2972</v>
      </c>
      <c r="C163" s="27" t="s">
        <v>3692</v>
      </c>
      <c r="D163" s="27" t="s">
        <v>3019</v>
      </c>
      <c r="E163" s="27" t="s">
        <v>3071</v>
      </c>
      <c r="F163" s="27" t="s">
        <v>3693</v>
      </c>
      <c r="G163" s="27" t="s">
        <v>3694</v>
      </c>
      <c r="H163" s="27" t="s">
        <v>3695</v>
      </c>
    </row>
    <row r="164" spans="1:8" ht="15.75" customHeight="1">
      <c r="A164" s="26" t="s">
        <v>385</v>
      </c>
      <c r="B164" s="26" t="s">
        <v>2972</v>
      </c>
      <c r="C164" s="27" t="s">
        <v>3696</v>
      </c>
      <c r="D164" s="27" t="s">
        <v>2980</v>
      </c>
      <c r="E164" s="27" t="s">
        <v>3697</v>
      </c>
      <c r="F164" s="27" t="s">
        <v>3698</v>
      </c>
      <c r="G164" s="27" t="s">
        <v>3699</v>
      </c>
      <c r="H164" s="27" t="s">
        <v>3700</v>
      </c>
    </row>
    <row r="165" spans="1:8" ht="15.75" customHeight="1">
      <c r="A165" s="26" t="s">
        <v>387</v>
      </c>
      <c r="B165" s="26" t="s">
        <v>2972</v>
      </c>
      <c r="C165" s="27" t="s">
        <v>3701</v>
      </c>
      <c r="D165" s="27" t="s">
        <v>3106</v>
      </c>
      <c r="E165" s="27" t="s">
        <v>3702</v>
      </c>
      <c r="F165" s="27" t="s">
        <v>3189</v>
      </c>
      <c r="G165" s="27" t="s">
        <v>3703</v>
      </c>
      <c r="H165" s="27" t="s">
        <v>3704</v>
      </c>
    </row>
    <row r="166" spans="1:8" ht="15.75" customHeight="1">
      <c r="A166" s="26" t="s">
        <v>389</v>
      </c>
      <c r="B166" s="26" t="s">
        <v>2972</v>
      </c>
      <c r="C166" s="27" t="s">
        <v>3517</v>
      </c>
      <c r="D166" s="27" t="s">
        <v>3145</v>
      </c>
      <c r="E166" s="27" t="s">
        <v>3461</v>
      </c>
      <c r="F166" s="27" t="s">
        <v>3392</v>
      </c>
      <c r="G166" s="27" t="s">
        <v>3705</v>
      </c>
      <c r="H166" s="27" t="s">
        <v>3706</v>
      </c>
    </row>
    <row r="167" spans="1:8" ht="15.75" customHeight="1">
      <c r="A167" s="26" t="s">
        <v>390</v>
      </c>
      <c r="B167" s="26" t="s">
        <v>2972</v>
      </c>
      <c r="C167" s="27" t="s">
        <v>3707</v>
      </c>
      <c r="D167" s="27" t="s">
        <v>3106</v>
      </c>
      <c r="E167" s="27" t="s">
        <v>3268</v>
      </c>
      <c r="F167" s="27" t="s">
        <v>3708</v>
      </c>
      <c r="G167" s="27" t="s">
        <v>3709</v>
      </c>
      <c r="H167" s="27" t="s">
        <v>3710</v>
      </c>
    </row>
    <row r="168" spans="1:8" ht="15.75" customHeight="1">
      <c r="A168" s="26" t="s">
        <v>392</v>
      </c>
      <c r="B168" s="26" t="s">
        <v>2972</v>
      </c>
      <c r="C168" s="27" t="s">
        <v>3280</v>
      </c>
      <c r="D168" s="27" t="s">
        <v>3187</v>
      </c>
      <c r="E168" s="27" t="s">
        <v>3222</v>
      </c>
      <c r="F168" s="27" t="s">
        <v>3631</v>
      </c>
      <c r="G168" s="27" t="s">
        <v>3711</v>
      </c>
      <c r="H168" s="27" t="s">
        <v>3712</v>
      </c>
    </row>
    <row r="169" spans="1:8" ht="15.75" customHeight="1">
      <c r="A169" s="26" t="s">
        <v>394</v>
      </c>
      <c r="B169" s="26" t="s">
        <v>2972</v>
      </c>
      <c r="C169" s="27" t="s">
        <v>3713</v>
      </c>
      <c r="D169" s="27" t="s">
        <v>2992</v>
      </c>
      <c r="E169" s="27" t="s">
        <v>3419</v>
      </c>
      <c r="F169" s="27" t="s">
        <v>3714</v>
      </c>
      <c r="G169" s="27" t="s">
        <v>3715</v>
      </c>
      <c r="H169" s="27" t="s">
        <v>3716</v>
      </c>
    </row>
    <row r="170" spans="1:8" ht="15.75" customHeight="1">
      <c r="A170" s="26" t="s">
        <v>396</v>
      </c>
      <c r="B170" s="26" t="s">
        <v>2972</v>
      </c>
      <c r="C170" s="27" t="s">
        <v>3717</v>
      </c>
      <c r="D170" s="27" t="s">
        <v>2986</v>
      </c>
      <c r="E170" s="27" t="s">
        <v>3718</v>
      </c>
      <c r="F170" s="27" t="s">
        <v>3719</v>
      </c>
      <c r="G170" s="27" t="s">
        <v>3720</v>
      </c>
      <c r="H170" s="27" t="s">
        <v>3721</v>
      </c>
    </row>
    <row r="171" spans="1:8" ht="15.75" customHeight="1">
      <c r="A171" s="26" t="s">
        <v>398</v>
      </c>
      <c r="B171" s="26" t="s">
        <v>2972</v>
      </c>
      <c r="C171" s="27" t="s">
        <v>3722</v>
      </c>
      <c r="D171" s="27" t="s">
        <v>2986</v>
      </c>
      <c r="E171" s="27" t="s">
        <v>3723</v>
      </c>
      <c r="F171" s="27" t="s">
        <v>3724</v>
      </c>
      <c r="G171" s="27" t="s">
        <v>3725</v>
      </c>
      <c r="H171" s="27" t="s">
        <v>3726</v>
      </c>
    </row>
    <row r="172" spans="1:8" ht="15.75" customHeight="1">
      <c r="A172" s="26" t="s">
        <v>400</v>
      </c>
      <c r="B172" s="26" t="s">
        <v>2972</v>
      </c>
      <c r="C172" s="27" t="s">
        <v>3727</v>
      </c>
      <c r="D172" s="27" t="s">
        <v>2980</v>
      </c>
      <c r="E172" s="27" t="s">
        <v>3593</v>
      </c>
      <c r="F172" s="27" t="s">
        <v>3036</v>
      </c>
      <c r="G172" s="27" t="s">
        <v>3728</v>
      </c>
      <c r="H172" s="27" t="s">
        <v>3729</v>
      </c>
    </row>
    <row r="173" spans="1:8" ht="15.75" customHeight="1">
      <c r="A173" s="26" t="s">
        <v>402</v>
      </c>
      <c r="B173" s="26" t="s">
        <v>2972</v>
      </c>
      <c r="C173" s="27" t="s">
        <v>3730</v>
      </c>
      <c r="D173" s="27" t="s">
        <v>3019</v>
      </c>
      <c r="E173" s="27" t="s">
        <v>3300</v>
      </c>
      <c r="F173" s="27" t="s">
        <v>3731</v>
      </c>
      <c r="G173" s="27" t="s">
        <v>3732</v>
      </c>
      <c r="H173" s="27" t="s">
        <v>3733</v>
      </c>
    </row>
    <row r="174" spans="1:8" ht="15.75" customHeight="1">
      <c r="A174" s="26" t="s">
        <v>404</v>
      </c>
      <c r="B174" s="26" t="s">
        <v>2972</v>
      </c>
      <c r="C174" s="27" t="s">
        <v>3734</v>
      </c>
      <c r="D174" s="27" t="s">
        <v>2974</v>
      </c>
      <c r="E174" s="27" t="s">
        <v>3735</v>
      </c>
      <c r="F174" s="27" t="s">
        <v>3736</v>
      </c>
      <c r="G174" s="27" t="s">
        <v>3737</v>
      </c>
      <c r="H174" s="27" t="s">
        <v>3738</v>
      </c>
    </row>
    <row r="175" spans="1:8" ht="15.75" customHeight="1">
      <c r="A175" s="26" t="s">
        <v>406</v>
      </c>
      <c r="B175" s="26" t="s">
        <v>2972</v>
      </c>
      <c r="C175" s="27" t="s">
        <v>3739</v>
      </c>
      <c r="D175" s="27" t="s">
        <v>3030</v>
      </c>
      <c r="E175" s="27" t="s">
        <v>3089</v>
      </c>
      <c r="F175" s="27" t="s">
        <v>3343</v>
      </c>
      <c r="G175" s="27" t="s">
        <v>3740</v>
      </c>
      <c r="H175" s="27" t="s">
        <v>3741</v>
      </c>
    </row>
    <row r="176" spans="1:8" ht="15.75" customHeight="1">
      <c r="A176" s="26" t="s">
        <v>407</v>
      </c>
      <c r="B176" s="26" t="s">
        <v>2972</v>
      </c>
      <c r="C176" s="27" t="s">
        <v>3742</v>
      </c>
      <c r="D176" s="27" t="s">
        <v>3030</v>
      </c>
      <c r="E176" s="27" t="s">
        <v>3743</v>
      </c>
      <c r="F176" s="27" t="s">
        <v>3744</v>
      </c>
      <c r="G176" s="27" t="s">
        <v>3745</v>
      </c>
      <c r="H176" s="27" t="s">
        <v>3746</v>
      </c>
    </row>
    <row r="177" spans="1:8" ht="15.75" customHeight="1">
      <c r="A177" s="26" t="s">
        <v>409</v>
      </c>
      <c r="B177" s="26" t="s">
        <v>2972</v>
      </c>
      <c r="C177" s="27" t="s">
        <v>3747</v>
      </c>
      <c r="D177" s="27" t="s">
        <v>2992</v>
      </c>
      <c r="E177" s="27" t="s">
        <v>3020</v>
      </c>
      <c r="F177" s="27" t="s">
        <v>3090</v>
      </c>
      <c r="G177" s="27" t="s">
        <v>3748</v>
      </c>
      <c r="H177" s="27" t="s">
        <v>3749</v>
      </c>
    </row>
    <row r="178" spans="1:8" ht="15.75" customHeight="1">
      <c r="A178" s="26" t="s">
        <v>410</v>
      </c>
      <c r="B178" s="26" t="s">
        <v>2972</v>
      </c>
      <c r="C178" s="27" t="s">
        <v>3750</v>
      </c>
      <c r="D178" s="27" t="s">
        <v>2986</v>
      </c>
      <c r="E178" s="27" t="s">
        <v>3751</v>
      </c>
      <c r="F178" s="27" t="s">
        <v>3752</v>
      </c>
      <c r="G178" s="27" t="s">
        <v>3753</v>
      </c>
      <c r="H178" s="27" t="s">
        <v>3754</v>
      </c>
    </row>
    <row r="179" spans="1:8" ht="15.75" customHeight="1">
      <c r="A179" s="26" t="s">
        <v>412</v>
      </c>
      <c r="B179" s="26" t="s">
        <v>2972</v>
      </c>
      <c r="C179" s="27" t="s">
        <v>3755</v>
      </c>
      <c r="D179" s="27" t="s">
        <v>3030</v>
      </c>
      <c r="E179" s="27" t="s">
        <v>3756</v>
      </c>
      <c r="F179" s="27" t="s">
        <v>3757</v>
      </c>
      <c r="G179" s="27" t="s">
        <v>3758</v>
      </c>
      <c r="H179" s="27" t="s">
        <v>3759</v>
      </c>
    </row>
    <row r="180" spans="1:8" ht="15.75" customHeight="1">
      <c r="A180" s="26" t="s">
        <v>414</v>
      </c>
      <c r="B180" s="26" t="s">
        <v>2972</v>
      </c>
      <c r="C180" s="27" t="s">
        <v>3760</v>
      </c>
      <c r="D180" s="27" t="s">
        <v>2992</v>
      </c>
      <c r="E180" s="27" t="s">
        <v>3342</v>
      </c>
      <c r="F180" s="27" t="s">
        <v>3329</v>
      </c>
      <c r="G180" s="27" t="s">
        <v>3761</v>
      </c>
      <c r="H180" s="27" t="s">
        <v>3762</v>
      </c>
    </row>
    <row r="181" spans="1:8" ht="15.75" customHeight="1">
      <c r="A181" s="26" t="s">
        <v>416</v>
      </c>
      <c r="B181" s="26" t="s">
        <v>2972</v>
      </c>
      <c r="C181" s="27" t="s">
        <v>3559</v>
      </c>
      <c r="D181" s="27" t="s">
        <v>2992</v>
      </c>
      <c r="E181" s="27" t="s">
        <v>3763</v>
      </c>
      <c r="F181" s="27" t="s">
        <v>3764</v>
      </c>
      <c r="G181" s="27" t="s">
        <v>3765</v>
      </c>
      <c r="H181" s="27" t="s">
        <v>3766</v>
      </c>
    </row>
    <row r="182" spans="1:8" ht="15.75" customHeight="1">
      <c r="A182" s="26" t="s">
        <v>418</v>
      </c>
      <c r="B182" s="26" t="s">
        <v>2972</v>
      </c>
      <c r="C182" s="27" t="s">
        <v>3767</v>
      </c>
      <c r="D182" s="27" t="s">
        <v>3106</v>
      </c>
      <c r="E182" s="27" t="s">
        <v>3593</v>
      </c>
      <c r="F182" s="27" t="s">
        <v>3768</v>
      </c>
      <c r="G182" s="27" t="s">
        <v>3769</v>
      </c>
      <c r="H182" s="27" t="s">
        <v>3770</v>
      </c>
    </row>
    <row r="183" spans="1:8" ht="15.75" customHeight="1">
      <c r="A183" s="26" t="s">
        <v>419</v>
      </c>
      <c r="B183" s="26" t="s">
        <v>2972</v>
      </c>
      <c r="C183" s="27" t="s">
        <v>3771</v>
      </c>
      <c r="D183" s="27" t="s">
        <v>2986</v>
      </c>
      <c r="E183" s="27" t="s">
        <v>3405</v>
      </c>
      <c r="F183" s="27" t="s">
        <v>3445</v>
      </c>
      <c r="G183" s="27" t="s">
        <v>3772</v>
      </c>
      <c r="H183" s="27" t="s">
        <v>3773</v>
      </c>
    </row>
    <row r="184" spans="1:8" ht="15.75" customHeight="1">
      <c r="A184" s="26" t="s">
        <v>421</v>
      </c>
      <c r="B184" s="26" t="s">
        <v>2972</v>
      </c>
      <c r="C184" s="27" t="s">
        <v>3774</v>
      </c>
      <c r="D184" s="27" t="s">
        <v>3030</v>
      </c>
      <c r="E184" s="27" t="s">
        <v>3775</v>
      </c>
      <c r="F184" s="27" t="s">
        <v>3776</v>
      </c>
      <c r="G184" s="27" t="s">
        <v>3777</v>
      </c>
      <c r="H184" s="27" t="s">
        <v>3778</v>
      </c>
    </row>
    <row r="185" spans="1:8" ht="15.75" customHeight="1">
      <c r="A185" s="26" t="s">
        <v>423</v>
      </c>
      <c r="B185" s="26" t="s">
        <v>2972</v>
      </c>
      <c r="C185" s="27" t="s">
        <v>3779</v>
      </c>
      <c r="D185" s="27" t="s">
        <v>2980</v>
      </c>
      <c r="E185" s="27" t="s">
        <v>3780</v>
      </c>
      <c r="F185" s="27" t="s">
        <v>3232</v>
      </c>
      <c r="G185" s="27" t="s">
        <v>3781</v>
      </c>
      <c r="H185" s="27" t="s">
        <v>3782</v>
      </c>
    </row>
    <row r="186" spans="1:8" ht="15.75" customHeight="1">
      <c r="A186" s="26" t="s">
        <v>425</v>
      </c>
      <c r="B186" s="26" t="s">
        <v>2972</v>
      </c>
      <c r="C186" s="27" t="s">
        <v>3783</v>
      </c>
      <c r="D186" s="27" t="s">
        <v>2992</v>
      </c>
      <c r="E186" s="27" t="s">
        <v>3743</v>
      </c>
      <c r="F186" s="27" t="s">
        <v>3784</v>
      </c>
      <c r="G186" s="27" t="s">
        <v>3785</v>
      </c>
      <c r="H186" s="27" t="s">
        <v>3786</v>
      </c>
    </row>
    <row r="187" spans="1:8" ht="15.75" customHeight="1">
      <c r="A187" s="26" t="s">
        <v>427</v>
      </c>
      <c r="B187" s="26" t="s">
        <v>2972</v>
      </c>
      <c r="C187" s="27" t="s">
        <v>3787</v>
      </c>
      <c r="D187" s="27" t="s">
        <v>3019</v>
      </c>
      <c r="E187" s="27" t="s">
        <v>3788</v>
      </c>
      <c r="F187" s="27" t="s">
        <v>3319</v>
      </c>
      <c r="G187" s="27" t="s">
        <v>3789</v>
      </c>
      <c r="H187" s="27" t="s">
        <v>3790</v>
      </c>
    </row>
    <row r="188" spans="1:8" ht="15.75" customHeight="1">
      <c r="A188" s="26" t="s">
        <v>428</v>
      </c>
      <c r="B188" s="26" t="s">
        <v>2972</v>
      </c>
      <c r="C188" s="27" t="s">
        <v>3791</v>
      </c>
      <c r="D188" s="27" t="s">
        <v>3030</v>
      </c>
      <c r="E188" s="27" t="s">
        <v>3170</v>
      </c>
      <c r="F188" s="27" t="s">
        <v>3792</v>
      </c>
      <c r="G188" s="27" t="s">
        <v>3793</v>
      </c>
      <c r="H188" s="27" t="s">
        <v>3794</v>
      </c>
    </row>
    <row r="189" spans="1:8" ht="15.75" customHeight="1">
      <c r="A189" s="26" t="s">
        <v>430</v>
      </c>
      <c r="B189" s="26" t="s">
        <v>2972</v>
      </c>
      <c r="C189" s="27" t="s">
        <v>3795</v>
      </c>
      <c r="D189" s="27" t="s">
        <v>3145</v>
      </c>
      <c r="E189" s="27" t="s">
        <v>3377</v>
      </c>
      <c r="F189" s="27" t="s">
        <v>3651</v>
      </c>
      <c r="G189" s="27" t="s">
        <v>3796</v>
      </c>
      <c r="H189" s="27" t="s">
        <v>3797</v>
      </c>
    </row>
    <row r="190" spans="1:8" ht="15.75" customHeight="1">
      <c r="A190" s="26" t="s">
        <v>432</v>
      </c>
      <c r="B190" s="26" t="s">
        <v>2972</v>
      </c>
      <c r="C190" s="27" t="s">
        <v>3798</v>
      </c>
      <c r="D190" s="27" t="s">
        <v>3030</v>
      </c>
      <c r="E190" s="27" t="s">
        <v>3799</v>
      </c>
      <c r="F190" s="27" t="s">
        <v>3800</v>
      </c>
      <c r="G190" s="27" t="s">
        <v>3801</v>
      </c>
      <c r="H190" s="27" t="s">
        <v>3802</v>
      </c>
    </row>
    <row r="191" spans="1:8" ht="15.75" customHeight="1">
      <c r="A191" s="26" t="s">
        <v>433</v>
      </c>
      <c r="B191" s="26" t="s">
        <v>2972</v>
      </c>
      <c r="C191" s="27" t="s">
        <v>3803</v>
      </c>
      <c r="D191" s="27" t="s">
        <v>3055</v>
      </c>
      <c r="E191" s="27" t="s">
        <v>3804</v>
      </c>
      <c r="F191" s="27" t="s">
        <v>3141</v>
      </c>
      <c r="G191" s="27" t="s">
        <v>3805</v>
      </c>
      <c r="H191" s="27" t="s">
        <v>3806</v>
      </c>
    </row>
    <row r="192" spans="1:8" ht="15.75" customHeight="1">
      <c r="A192" s="26" t="s">
        <v>435</v>
      </c>
      <c r="B192" s="26" t="s">
        <v>2972</v>
      </c>
      <c r="C192" s="27" t="s">
        <v>3807</v>
      </c>
      <c r="D192" s="27" t="s">
        <v>3019</v>
      </c>
      <c r="E192" s="27" t="s">
        <v>3020</v>
      </c>
      <c r="F192" s="27" t="s">
        <v>3808</v>
      </c>
      <c r="G192" s="27" t="s">
        <v>3809</v>
      </c>
      <c r="H192" s="27" t="s">
        <v>3810</v>
      </c>
    </row>
    <row r="193" spans="1:8" ht="15.75" customHeight="1">
      <c r="A193" s="26" t="s">
        <v>436</v>
      </c>
      <c r="B193" s="26" t="s">
        <v>2972</v>
      </c>
      <c r="C193" s="27" t="s">
        <v>3811</v>
      </c>
      <c r="D193" s="27" t="s">
        <v>2992</v>
      </c>
      <c r="E193" s="27" t="s">
        <v>3111</v>
      </c>
      <c r="F193" s="27" t="s">
        <v>3131</v>
      </c>
      <c r="G193" s="27" t="s">
        <v>3812</v>
      </c>
      <c r="H193" s="27" t="s">
        <v>3813</v>
      </c>
    </row>
    <row r="194" spans="1:8" ht="15.75" customHeight="1">
      <c r="A194" s="26" t="s">
        <v>438</v>
      </c>
      <c r="B194" s="26" t="s">
        <v>2972</v>
      </c>
      <c r="C194" s="27" t="s">
        <v>3814</v>
      </c>
      <c r="D194" s="27" t="s">
        <v>3815</v>
      </c>
      <c r="E194" s="27" t="s">
        <v>3333</v>
      </c>
      <c r="F194" s="27" t="s">
        <v>3693</v>
      </c>
      <c r="G194" s="27" t="s">
        <v>3816</v>
      </c>
      <c r="H194" s="27" t="s">
        <v>3243</v>
      </c>
    </row>
    <row r="195" spans="1:8" ht="15.75" customHeight="1">
      <c r="A195" s="26" t="s">
        <v>440</v>
      </c>
      <c r="B195" s="26" t="s">
        <v>2972</v>
      </c>
      <c r="C195" s="27" t="s">
        <v>3817</v>
      </c>
      <c r="D195" s="27" t="s">
        <v>3187</v>
      </c>
      <c r="E195" s="27" t="s">
        <v>3319</v>
      </c>
      <c r="F195" s="27" t="s">
        <v>3818</v>
      </c>
      <c r="G195" s="27" t="s">
        <v>3819</v>
      </c>
      <c r="H195" s="27" t="s">
        <v>3820</v>
      </c>
    </row>
    <row r="196" spans="1:8" ht="15.75" customHeight="1">
      <c r="A196" s="26" t="s">
        <v>442</v>
      </c>
      <c r="B196" s="26" t="s">
        <v>2972</v>
      </c>
      <c r="C196" s="27" t="s">
        <v>3821</v>
      </c>
      <c r="D196" s="27" t="s">
        <v>2992</v>
      </c>
      <c r="E196" s="27" t="s">
        <v>3208</v>
      </c>
      <c r="F196" s="27" t="s">
        <v>3529</v>
      </c>
      <c r="G196" s="27" t="s">
        <v>3822</v>
      </c>
      <c r="H196" s="27" t="s">
        <v>3556</v>
      </c>
    </row>
    <row r="197" spans="1:8" ht="15.75" customHeight="1">
      <c r="A197" s="26" t="s">
        <v>444</v>
      </c>
      <c r="B197" s="26" t="s">
        <v>2972</v>
      </c>
      <c r="C197" s="27" t="s">
        <v>3823</v>
      </c>
      <c r="D197" s="27" t="s">
        <v>2992</v>
      </c>
      <c r="E197" s="27" t="s">
        <v>3824</v>
      </c>
      <c r="F197" s="27" t="s">
        <v>3825</v>
      </c>
      <c r="G197" s="27" t="s">
        <v>3826</v>
      </c>
      <c r="H197" s="27" t="s">
        <v>3827</v>
      </c>
    </row>
    <row r="198" spans="1:8" ht="15.75" customHeight="1">
      <c r="A198" s="26" t="s">
        <v>445</v>
      </c>
      <c r="B198" s="26" t="s">
        <v>2972</v>
      </c>
      <c r="C198" s="27" t="s">
        <v>3828</v>
      </c>
      <c r="D198" s="27" t="s">
        <v>3030</v>
      </c>
      <c r="E198" s="27" t="s">
        <v>3829</v>
      </c>
      <c r="F198" s="27" t="s">
        <v>3830</v>
      </c>
      <c r="G198" s="27" t="s">
        <v>3831</v>
      </c>
      <c r="H198" s="27" t="s">
        <v>3832</v>
      </c>
    </row>
    <row r="199" spans="1:8" ht="15.75" customHeight="1">
      <c r="A199" s="26" t="s">
        <v>447</v>
      </c>
      <c r="B199" s="26" t="s">
        <v>2972</v>
      </c>
      <c r="C199" s="27" t="s">
        <v>3833</v>
      </c>
      <c r="D199" s="27" t="s">
        <v>3291</v>
      </c>
      <c r="E199" s="27" t="s">
        <v>3834</v>
      </c>
      <c r="F199" s="27" t="s">
        <v>3397</v>
      </c>
      <c r="G199" s="27" t="s">
        <v>3835</v>
      </c>
      <c r="H199" s="27" t="s">
        <v>3836</v>
      </c>
    </row>
    <row r="200" spans="1:8" ht="15.75" customHeight="1">
      <c r="A200" s="26" t="s">
        <v>448</v>
      </c>
      <c r="B200" s="26" t="s">
        <v>2972</v>
      </c>
      <c r="C200" s="27" t="s">
        <v>3837</v>
      </c>
      <c r="D200" s="27" t="s">
        <v>2992</v>
      </c>
      <c r="E200" s="27" t="s">
        <v>3035</v>
      </c>
      <c r="F200" s="27" t="s">
        <v>3671</v>
      </c>
      <c r="G200" s="27" t="s">
        <v>3838</v>
      </c>
      <c r="H200" s="27" t="s">
        <v>3839</v>
      </c>
    </row>
    <row r="201" spans="1:8" ht="15.75" customHeight="1">
      <c r="A201" s="26" t="s">
        <v>450</v>
      </c>
      <c r="B201" s="26" t="s">
        <v>2972</v>
      </c>
      <c r="C201" s="27" t="s">
        <v>3840</v>
      </c>
      <c r="D201" s="27" t="s">
        <v>3841</v>
      </c>
      <c r="E201" s="27" t="s">
        <v>3362</v>
      </c>
      <c r="F201" s="27" t="s">
        <v>3842</v>
      </c>
      <c r="G201" s="27" t="s">
        <v>3843</v>
      </c>
      <c r="H201" s="27" t="s">
        <v>3844</v>
      </c>
    </row>
    <row r="202" spans="1:8" ht="15.75" customHeight="1">
      <c r="A202" s="26" t="s">
        <v>451</v>
      </c>
      <c r="B202" s="26" t="s">
        <v>2972</v>
      </c>
      <c r="C202" s="27" t="s">
        <v>3845</v>
      </c>
      <c r="D202" s="27" t="s">
        <v>2992</v>
      </c>
      <c r="E202" s="27" t="s">
        <v>3846</v>
      </c>
      <c r="F202" s="27" t="s">
        <v>3602</v>
      </c>
      <c r="G202" s="27" t="s">
        <v>3847</v>
      </c>
      <c r="H202" s="27" t="s">
        <v>3848</v>
      </c>
    </row>
    <row r="203" spans="1:8" ht="15.75" customHeight="1">
      <c r="A203" s="26" t="s">
        <v>453</v>
      </c>
      <c r="B203" s="26" t="s">
        <v>2972</v>
      </c>
      <c r="C203" s="27" t="s">
        <v>3849</v>
      </c>
      <c r="D203" s="27" t="s">
        <v>3174</v>
      </c>
      <c r="E203" s="27" t="s">
        <v>3193</v>
      </c>
      <c r="F203" s="27" t="s">
        <v>3538</v>
      </c>
      <c r="G203" s="27" t="s">
        <v>3850</v>
      </c>
      <c r="H203" s="27" t="s">
        <v>3851</v>
      </c>
    </row>
    <row r="204" spans="1:8" ht="15.75" customHeight="1">
      <c r="A204" s="26" t="s">
        <v>454</v>
      </c>
      <c r="B204" s="26" t="s">
        <v>2972</v>
      </c>
      <c r="C204" s="27" t="s">
        <v>3852</v>
      </c>
      <c r="D204" s="27" t="s">
        <v>3030</v>
      </c>
      <c r="E204" s="27" t="s">
        <v>3655</v>
      </c>
      <c r="F204" s="27" t="s">
        <v>3768</v>
      </c>
      <c r="G204" s="27" t="s">
        <v>3853</v>
      </c>
      <c r="H204" s="27" t="s">
        <v>3854</v>
      </c>
    </row>
    <row r="205" spans="1:8" ht="15.75" customHeight="1">
      <c r="A205" s="26" t="s">
        <v>456</v>
      </c>
      <c r="B205" s="26" t="s">
        <v>2972</v>
      </c>
      <c r="C205" s="27" t="s">
        <v>3855</v>
      </c>
      <c r="D205" s="27" t="s">
        <v>3106</v>
      </c>
      <c r="E205" s="27" t="s">
        <v>3497</v>
      </c>
      <c r="F205" s="27" t="s">
        <v>3449</v>
      </c>
      <c r="G205" s="27" t="s">
        <v>3856</v>
      </c>
      <c r="H205" s="27" t="s">
        <v>3857</v>
      </c>
    </row>
    <row r="206" spans="1:8" ht="15.75" customHeight="1">
      <c r="A206" s="26" t="s">
        <v>458</v>
      </c>
      <c r="B206" s="26" t="s">
        <v>2972</v>
      </c>
      <c r="C206" s="27" t="s">
        <v>3858</v>
      </c>
      <c r="D206" s="27" t="s">
        <v>3160</v>
      </c>
      <c r="E206" s="27" t="s">
        <v>3756</v>
      </c>
      <c r="F206" s="27" t="s">
        <v>3343</v>
      </c>
      <c r="G206" s="27" t="s">
        <v>3859</v>
      </c>
      <c r="H206" s="27" t="s">
        <v>3860</v>
      </c>
    </row>
    <row r="207" spans="1:8" ht="15.75" customHeight="1">
      <c r="A207" s="26" t="s">
        <v>460</v>
      </c>
      <c r="B207" s="26" t="s">
        <v>2972</v>
      </c>
      <c r="C207" s="27" t="s">
        <v>3861</v>
      </c>
      <c r="D207" s="27" t="s">
        <v>3174</v>
      </c>
      <c r="E207" s="27" t="s">
        <v>3681</v>
      </c>
      <c r="F207" s="27" t="s">
        <v>3503</v>
      </c>
      <c r="G207" s="27" t="s">
        <v>3862</v>
      </c>
      <c r="H207" s="27" t="s">
        <v>3863</v>
      </c>
    </row>
    <row r="208" spans="1:8" ht="15.75" customHeight="1">
      <c r="A208" s="26" t="s">
        <v>462</v>
      </c>
      <c r="B208" s="26" t="s">
        <v>2972</v>
      </c>
      <c r="C208" s="27" t="s">
        <v>3864</v>
      </c>
      <c r="D208" s="27" t="s">
        <v>2980</v>
      </c>
      <c r="E208" s="27" t="s">
        <v>3865</v>
      </c>
      <c r="F208" s="27" t="s">
        <v>3362</v>
      </c>
      <c r="G208" s="27" t="s">
        <v>3866</v>
      </c>
      <c r="H208" s="27" t="s">
        <v>3867</v>
      </c>
    </row>
    <row r="209" spans="1:8" ht="15.75" customHeight="1">
      <c r="A209" s="26" t="s">
        <v>464</v>
      </c>
      <c r="B209" s="26" t="s">
        <v>2972</v>
      </c>
      <c r="C209" s="27" t="s">
        <v>3868</v>
      </c>
      <c r="D209" s="27" t="s">
        <v>2986</v>
      </c>
      <c r="E209" s="27" t="s">
        <v>3212</v>
      </c>
      <c r="F209" s="27" t="s">
        <v>3471</v>
      </c>
      <c r="G209" s="27" t="s">
        <v>3869</v>
      </c>
      <c r="H209" s="27" t="s">
        <v>3478</v>
      </c>
    </row>
    <row r="210" spans="1:8" ht="15.75" customHeight="1">
      <c r="A210" s="26" t="s">
        <v>466</v>
      </c>
      <c r="B210" s="26" t="s">
        <v>2972</v>
      </c>
      <c r="C210" s="27" t="s">
        <v>3870</v>
      </c>
      <c r="D210" s="27" t="s">
        <v>2992</v>
      </c>
      <c r="E210" s="27" t="s">
        <v>3423</v>
      </c>
      <c r="F210" s="27" t="s">
        <v>3871</v>
      </c>
      <c r="G210" s="27" t="s">
        <v>3872</v>
      </c>
      <c r="H210" s="27" t="s">
        <v>3873</v>
      </c>
    </row>
    <row r="211" spans="1:8" ht="15.75" customHeight="1">
      <c r="A211" s="26" t="s">
        <v>468</v>
      </c>
      <c r="B211" s="26" t="s">
        <v>2972</v>
      </c>
      <c r="C211" s="27" t="s">
        <v>3874</v>
      </c>
      <c r="D211" s="27" t="s">
        <v>2986</v>
      </c>
      <c r="E211" s="27" t="s">
        <v>3014</v>
      </c>
      <c r="F211" s="27" t="s">
        <v>3287</v>
      </c>
      <c r="G211" s="27" t="s">
        <v>3875</v>
      </c>
      <c r="H211" s="27" t="s">
        <v>3876</v>
      </c>
    </row>
    <row r="212" spans="1:8" ht="15.75" customHeight="1">
      <c r="A212" s="26" t="s">
        <v>470</v>
      </c>
      <c r="B212" s="26" t="s">
        <v>2972</v>
      </c>
      <c r="C212" s="27" t="s">
        <v>3877</v>
      </c>
      <c r="D212" s="27" t="s">
        <v>2980</v>
      </c>
      <c r="E212" s="27" t="s">
        <v>3702</v>
      </c>
      <c r="F212" s="27" t="s">
        <v>3878</v>
      </c>
      <c r="G212" s="27" t="s">
        <v>3879</v>
      </c>
      <c r="H212" s="27" t="s">
        <v>3880</v>
      </c>
    </row>
    <row r="213" spans="1:8" ht="15.75" customHeight="1">
      <c r="A213" s="26" t="s">
        <v>472</v>
      </c>
      <c r="B213" s="26" t="s">
        <v>2972</v>
      </c>
      <c r="C213" s="27" t="s">
        <v>3881</v>
      </c>
      <c r="D213" s="27" t="s">
        <v>2980</v>
      </c>
      <c r="E213" s="27" t="s">
        <v>3882</v>
      </c>
      <c r="F213" s="27" t="s">
        <v>3171</v>
      </c>
      <c r="G213" s="27" t="s">
        <v>3883</v>
      </c>
      <c r="H213" s="27" t="s">
        <v>3884</v>
      </c>
    </row>
    <row r="214" spans="1:8" ht="15.75" customHeight="1">
      <c r="A214" s="26" t="s">
        <v>473</v>
      </c>
      <c r="B214" s="26" t="s">
        <v>2972</v>
      </c>
      <c r="C214" s="27" t="s">
        <v>3885</v>
      </c>
      <c r="D214" s="27" t="s">
        <v>3019</v>
      </c>
      <c r="E214" s="27" t="s">
        <v>3886</v>
      </c>
      <c r="F214" s="27" t="s">
        <v>3671</v>
      </c>
      <c r="G214" s="27" t="s">
        <v>3887</v>
      </c>
      <c r="H214" s="27" t="s">
        <v>3888</v>
      </c>
    </row>
    <row r="215" spans="1:8" ht="15.75" customHeight="1">
      <c r="A215" s="26" t="s">
        <v>475</v>
      </c>
      <c r="B215" s="26" t="s">
        <v>2972</v>
      </c>
      <c r="C215" s="27" t="s">
        <v>3889</v>
      </c>
      <c r="D215" s="27" t="s">
        <v>3030</v>
      </c>
      <c r="E215" s="27" t="s">
        <v>3890</v>
      </c>
      <c r="F215" s="27" t="s">
        <v>3842</v>
      </c>
      <c r="G215" s="27" t="s">
        <v>3891</v>
      </c>
      <c r="H215" s="27" t="s">
        <v>3892</v>
      </c>
    </row>
    <row r="216" spans="1:8" ht="15.75" customHeight="1">
      <c r="A216" s="26" t="s">
        <v>477</v>
      </c>
      <c r="B216" s="26" t="s">
        <v>2972</v>
      </c>
      <c r="C216" s="27" t="s">
        <v>3893</v>
      </c>
      <c r="D216" s="27" t="s">
        <v>2992</v>
      </c>
      <c r="E216" s="27" t="s">
        <v>3497</v>
      </c>
      <c r="F216" s="27" t="s">
        <v>3894</v>
      </c>
      <c r="G216" s="27" t="s">
        <v>3895</v>
      </c>
      <c r="H216" s="27" t="s">
        <v>3896</v>
      </c>
    </row>
    <row r="217" spans="1:8" ht="15.75" customHeight="1">
      <c r="A217" s="26" t="s">
        <v>479</v>
      </c>
      <c r="B217" s="26" t="s">
        <v>2972</v>
      </c>
      <c r="C217" s="27" t="s">
        <v>3897</v>
      </c>
      <c r="D217" s="27" t="s">
        <v>2980</v>
      </c>
      <c r="E217" s="27" t="s">
        <v>3551</v>
      </c>
      <c r="F217" s="27" t="s">
        <v>3898</v>
      </c>
      <c r="G217" s="27" t="s">
        <v>3899</v>
      </c>
      <c r="H217" s="27" t="s">
        <v>3900</v>
      </c>
    </row>
    <row r="218" spans="1:8" ht="15.75" customHeight="1">
      <c r="A218" s="26" t="s">
        <v>481</v>
      </c>
      <c r="B218" s="26" t="s">
        <v>2972</v>
      </c>
      <c r="C218" s="27" t="s">
        <v>3901</v>
      </c>
      <c r="D218" s="27" t="s">
        <v>3030</v>
      </c>
      <c r="E218" s="27" t="s">
        <v>3902</v>
      </c>
      <c r="F218" s="27" t="s">
        <v>3903</v>
      </c>
      <c r="G218" s="27" t="s">
        <v>3904</v>
      </c>
      <c r="H218" s="27" t="s">
        <v>3905</v>
      </c>
    </row>
    <row r="219" spans="1:8" ht="15.75" customHeight="1">
      <c r="A219" s="26" t="s">
        <v>483</v>
      </c>
      <c r="B219" s="26" t="s">
        <v>2972</v>
      </c>
      <c r="C219" s="27" t="s">
        <v>3357</v>
      </c>
      <c r="D219" s="27" t="s">
        <v>2980</v>
      </c>
      <c r="E219" s="27" t="s">
        <v>3804</v>
      </c>
      <c r="F219" s="27" t="s">
        <v>3056</v>
      </c>
      <c r="G219" s="27" t="s">
        <v>3906</v>
      </c>
      <c r="H219" s="27" t="s">
        <v>3907</v>
      </c>
    </row>
    <row r="220" spans="1:8" ht="15.75" customHeight="1">
      <c r="A220" s="26" t="s">
        <v>485</v>
      </c>
      <c r="B220" s="26" t="s">
        <v>2972</v>
      </c>
      <c r="C220" s="27" t="s">
        <v>3908</v>
      </c>
      <c r="D220" s="27" t="s">
        <v>3019</v>
      </c>
      <c r="E220" s="27" t="s">
        <v>3756</v>
      </c>
      <c r="F220" s="27" t="s">
        <v>3768</v>
      </c>
      <c r="G220" s="27" t="s">
        <v>3909</v>
      </c>
      <c r="H220" s="27" t="s">
        <v>3910</v>
      </c>
    </row>
    <row r="221" spans="1:8" ht="15.75" customHeight="1">
      <c r="A221" s="26" t="s">
        <v>487</v>
      </c>
      <c r="B221" s="26" t="s">
        <v>2972</v>
      </c>
      <c r="C221" s="27" t="s">
        <v>3911</v>
      </c>
      <c r="D221" s="27" t="s">
        <v>3019</v>
      </c>
      <c r="E221" s="27" t="s">
        <v>3912</v>
      </c>
      <c r="F221" s="27" t="s">
        <v>3913</v>
      </c>
      <c r="G221" s="27" t="s">
        <v>3914</v>
      </c>
      <c r="H221" s="27" t="s">
        <v>3915</v>
      </c>
    </row>
    <row r="222" spans="1:8" ht="15.75" customHeight="1">
      <c r="A222" s="26" t="s">
        <v>488</v>
      </c>
      <c r="B222" s="26" t="s">
        <v>2972</v>
      </c>
      <c r="C222" s="27" t="s">
        <v>3404</v>
      </c>
      <c r="D222" s="27" t="s">
        <v>2974</v>
      </c>
      <c r="E222" s="27" t="s">
        <v>3020</v>
      </c>
      <c r="F222" s="27" t="s">
        <v>3916</v>
      </c>
      <c r="G222" s="27" t="s">
        <v>3917</v>
      </c>
      <c r="H222" s="27" t="s">
        <v>3918</v>
      </c>
    </row>
    <row r="223" spans="1:8" ht="15.75" customHeight="1">
      <c r="A223" s="26" t="s">
        <v>490</v>
      </c>
      <c r="B223" s="26" t="s">
        <v>2972</v>
      </c>
      <c r="C223" s="27" t="s">
        <v>3919</v>
      </c>
      <c r="D223" s="27" t="s">
        <v>3145</v>
      </c>
      <c r="E223" s="27" t="s">
        <v>3593</v>
      </c>
      <c r="F223" s="27" t="s">
        <v>3021</v>
      </c>
      <c r="G223" s="27" t="s">
        <v>3920</v>
      </c>
      <c r="H223" s="27" t="s">
        <v>3921</v>
      </c>
    </row>
    <row r="224" spans="1:8" ht="15.75" customHeight="1">
      <c r="A224" s="26" t="s">
        <v>491</v>
      </c>
      <c r="B224" s="26" t="s">
        <v>2972</v>
      </c>
      <c r="C224" s="27" t="s">
        <v>3798</v>
      </c>
      <c r="D224" s="27" t="s">
        <v>3019</v>
      </c>
      <c r="E224" s="27" t="s">
        <v>3751</v>
      </c>
      <c r="F224" s="27" t="s">
        <v>3578</v>
      </c>
      <c r="G224" s="27" t="s">
        <v>3922</v>
      </c>
      <c r="H224" s="27" t="s">
        <v>3923</v>
      </c>
    </row>
    <row r="225" spans="1:8" ht="15.75" customHeight="1">
      <c r="A225" s="26" t="s">
        <v>493</v>
      </c>
      <c r="B225" s="26" t="s">
        <v>2972</v>
      </c>
      <c r="C225" s="27" t="s">
        <v>3517</v>
      </c>
      <c r="D225" s="27" t="s">
        <v>3924</v>
      </c>
      <c r="E225" s="27" t="s">
        <v>3925</v>
      </c>
      <c r="F225" s="27" t="s">
        <v>3116</v>
      </c>
      <c r="G225" s="27" t="s">
        <v>3926</v>
      </c>
      <c r="H225" s="27" t="s">
        <v>3927</v>
      </c>
    </row>
    <row r="226" spans="1:8" ht="15.75" customHeight="1">
      <c r="A226" s="26" t="s">
        <v>495</v>
      </c>
      <c r="B226" s="26" t="s">
        <v>2972</v>
      </c>
      <c r="C226" s="27" t="s">
        <v>3928</v>
      </c>
      <c r="D226" s="27" t="s">
        <v>2986</v>
      </c>
      <c r="E226" s="27" t="s">
        <v>3377</v>
      </c>
      <c r="F226" s="27" t="s">
        <v>3929</v>
      </c>
      <c r="G226" s="27" t="s">
        <v>3930</v>
      </c>
      <c r="H226" s="27" t="s">
        <v>3931</v>
      </c>
    </row>
    <row r="227" spans="1:8" ht="15.75" customHeight="1">
      <c r="A227" s="26" t="s">
        <v>497</v>
      </c>
      <c r="B227" s="26" t="s">
        <v>2972</v>
      </c>
      <c r="C227" s="27" t="s">
        <v>3932</v>
      </c>
      <c r="D227" s="27" t="s">
        <v>3030</v>
      </c>
      <c r="E227" s="27" t="s">
        <v>3902</v>
      </c>
      <c r="F227" s="27" t="s">
        <v>3333</v>
      </c>
      <c r="G227" s="27" t="s">
        <v>3933</v>
      </c>
      <c r="H227" s="27" t="s">
        <v>3934</v>
      </c>
    </row>
    <row r="228" spans="1:8" ht="15.75" customHeight="1">
      <c r="A228" s="26" t="s">
        <v>499</v>
      </c>
      <c r="B228" s="26" t="s">
        <v>2972</v>
      </c>
      <c r="C228" s="27" t="s">
        <v>3935</v>
      </c>
      <c r="D228" s="27" t="s">
        <v>2992</v>
      </c>
      <c r="E228" s="27" t="s">
        <v>3670</v>
      </c>
      <c r="F228" s="27" t="s">
        <v>3631</v>
      </c>
      <c r="G228" s="27" t="s">
        <v>3936</v>
      </c>
      <c r="H228" s="27" t="s">
        <v>3937</v>
      </c>
    </row>
    <row r="229" spans="1:8" ht="15.75" customHeight="1">
      <c r="A229" s="26" t="s">
        <v>500</v>
      </c>
      <c r="B229" s="26" t="s">
        <v>2972</v>
      </c>
      <c r="C229" s="27" t="s">
        <v>3938</v>
      </c>
      <c r="D229" s="27" t="s">
        <v>2992</v>
      </c>
      <c r="E229" s="27" t="s">
        <v>3650</v>
      </c>
      <c r="F229" s="27" t="s">
        <v>3744</v>
      </c>
      <c r="G229" s="27" t="s">
        <v>3939</v>
      </c>
      <c r="H229" s="27" t="s">
        <v>3940</v>
      </c>
    </row>
    <row r="230" spans="1:8" ht="15.75" customHeight="1">
      <c r="A230" s="26" t="s">
        <v>502</v>
      </c>
      <c r="B230" s="26" t="s">
        <v>2972</v>
      </c>
      <c r="C230" s="27" t="s">
        <v>3941</v>
      </c>
      <c r="D230" s="27" t="s">
        <v>3160</v>
      </c>
      <c r="E230" s="27" t="s">
        <v>3568</v>
      </c>
      <c r="F230" s="27" t="s">
        <v>3529</v>
      </c>
      <c r="G230" s="27" t="s">
        <v>3942</v>
      </c>
      <c r="H230" s="27" t="s">
        <v>3943</v>
      </c>
    </row>
    <row r="231" spans="1:8" ht="15.75" customHeight="1">
      <c r="A231" s="26" t="s">
        <v>504</v>
      </c>
      <c r="B231" s="26" t="s">
        <v>2972</v>
      </c>
      <c r="C231" s="27" t="s">
        <v>3944</v>
      </c>
      <c r="D231" s="27" t="s">
        <v>2980</v>
      </c>
      <c r="E231" s="27" t="s">
        <v>3582</v>
      </c>
      <c r="F231" s="27" t="s">
        <v>3232</v>
      </c>
      <c r="G231" s="27" t="s">
        <v>3945</v>
      </c>
      <c r="H231" s="27" t="s">
        <v>3946</v>
      </c>
    </row>
    <row r="232" spans="1:8" ht="15.75" customHeight="1">
      <c r="A232" s="26" t="s">
        <v>506</v>
      </c>
      <c r="B232" s="26" t="s">
        <v>2972</v>
      </c>
      <c r="C232" s="27" t="s">
        <v>3947</v>
      </c>
      <c r="D232" s="27" t="s">
        <v>3327</v>
      </c>
      <c r="E232" s="27" t="s">
        <v>3419</v>
      </c>
      <c r="F232" s="27" t="s">
        <v>3948</v>
      </c>
      <c r="G232" s="27" t="s">
        <v>3949</v>
      </c>
      <c r="H232" s="27" t="s">
        <v>3950</v>
      </c>
    </row>
    <row r="233" spans="1:8" ht="15.75" customHeight="1">
      <c r="A233" s="26" t="s">
        <v>508</v>
      </c>
      <c r="B233" s="26" t="s">
        <v>2972</v>
      </c>
      <c r="C233" s="27" t="s">
        <v>3951</v>
      </c>
      <c r="D233" s="27" t="s">
        <v>2992</v>
      </c>
      <c r="E233" s="27" t="s">
        <v>3405</v>
      </c>
      <c r="F233" s="27" t="s">
        <v>3107</v>
      </c>
      <c r="G233" s="27" t="s">
        <v>3952</v>
      </c>
      <c r="H233" s="27" t="s">
        <v>3953</v>
      </c>
    </row>
    <row r="234" spans="1:8" ht="15.75" customHeight="1">
      <c r="A234" s="26" t="s">
        <v>510</v>
      </c>
      <c r="B234" s="26" t="s">
        <v>2972</v>
      </c>
      <c r="C234" s="27" t="s">
        <v>3954</v>
      </c>
      <c r="D234" s="27" t="s">
        <v>3030</v>
      </c>
      <c r="E234" s="27" t="s">
        <v>3955</v>
      </c>
      <c r="F234" s="27" t="s">
        <v>3141</v>
      </c>
      <c r="G234" s="27" t="s">
        <v>3956</v>
      </c>
      <c r="H234" s="27" t="s">
        <v>3957</v>
      </c>
    </row>
    <row r="235" spans="1:8" ht="15.75" customHeight="1">
      <c r="A235" s="26" t="s">
        <v>512</v>
      </c>
      <c r="B235" s="26" t="s">
        <v>2972</v>
      </c>
      <c r="C235" s="27" t="s">
        <v>3958</v>
      </c>
      <c r="D235" s="27" t="s">
        <v>2992</v>
      </c>
      <c r="E235" s="27" t="s">
        <v>3414</v>
      </c>
      <c r="F235" s="27" t="s">
        <v>3367</v>
      </c>
      <c r="G235" s="27" t="s">
        <v>3959</v>
      </c>
      <c r="H235" s="27" t="s">
        <v>3960</v>
      </c>
    </row>
    <row r="236" spans="1:8" ht="15.75" customHeight="1">
      <c r="A236" s="26" t="s">
        <v>514</v>
      </c>
      <c r="B236" s="26" t="s">
        <v>2972</v>
      </c>
      <c r="C236" s="27" t="s">
        <v>3961</v>
      </c>
      <c r="D236" s="27" t="s">
        <v>3019</v>
      </c>
      <c r="E236" s="27" t="s">
        <v>3516</v>
      </c>
      <c r="F236" s="27" t="s">
        <v>3623</v>
      </c>
      <c r="G236" s="27" t="s">
        <v>3962</v>
      </c>
      <c r="H236" s="27" t="s">
        <v>3963</v>
      </c>
    </row>
    <row r="237" spans="1:8" ht="15.75" customHeight="1">
      <c r="A237" s="26" t="s">
        <v>516</v>
      </c>
      <c r="B237" s="26" t="s">
        <v>2972</v>
      </c>
      <c r="C237" s="27" t="s">
        <v>3964</v>
      </c>
      <c r="D237" s="27" t="s">
        <v>3145</v>
      </c>
      <c r="E237" s="27" t="s">
        <v>3890</v>
      </c>
      <c r="F237" s="27" t="s">
        <v>3503</v>
      </c>
      <c r="G237" s="27" t="s">
        <v>3091</v>
      </c>
      <c r="H237" s="27" t="s">
        <v>3931</v>
      </c>
    </row>
    <row r="238" spans="1:8" ht="15.75" customHeight="1">
      <c r="A238" s="26" t="s">
        <v>518</v>
      </c>
      <c r="B238" s="26" t="s">
        <v>2972</v>
      </c>
      <c r="C238" s="27" t="s">
        <v>3965</v>
      </c>
      <c r="D238" s="27" t="s">
        <v>3841</v>
      </c>
      <c r="E238" s="27" t="s">
        <v>3319</v>
      </c>
      <c r="F238" s="27" t="s">
        <v>3319</v>
      </c>
      <c r="G238" s="27" t="s">
        <v>3966</v>
      </c>
      <c r="H238" s="27" t="s">
        <v>3967</v>
      </c>
    </row>
    <row r="239" spans="1:8" ht="15.75" customHeight="1">
      <c r="A239" s="26" t="s">
        <v>519</v>
      </c>
      <c r="B239" s="26" t="s">
        <v>2972</v>
      </c>
      <c r="C239" s="27" t="s">
        <v>3968</v>
      </c>
      <c r="D239" s="27" t="s">
        <v>2974</v>
      </c>
      <c r="E239" s="27" t="s">
        <v>3045</v>
      </c>
      <c r="F239" s="27" t="s">
        <v>3898</v>
      </c>
      <c r="G239" s="27" t="s">
        <v>3969</v>
      </c>
      <c r="H239" s="27" t="s">
        <v>3970</v>
      </c>
    </row>
    <row r="240" spans="1:8" ht="15.75" customHeight="1">
      <c r="A240" s="26" t="s">
        <v>521</v>
      </c>
      <c r="B240" s="26" t="s">
        <v>2972</v>
      </c>
      <c r="C240" s="27" t="s">
        <v>3971</v>
      </c>
      <c r="D240" s="27" t="s">
        <v>3972</v>
      </c>
      <c r="E240" s="27" t="s">
        <v>3140</v>
      </c>
      <c r="F240" s="27" t="s">
        <v>3973</v>
      </c>
      <c r="G240" s="27" t="s">
        <v>3974</v>
      </c>
      <c r="H240" s="27" t="s">
        <v>3975</v>
      </c>
    </row>
    <row r="241" spans="1:8" ht="15.75" customHeight="1">
      <c r="A241" s="26" t="s">
        <v>524</v>
      </c>
      <c r="B241" s="26" t="s">
        <v>2972</v>
      </c>
      <c r="C241" s="27" t="s">
        <v>3532</v>
      </c>
      <c r="D241" s="27" t="s">
        <v>3030</v>
      </c>
      <c r="E241" s="27" t="s">
        <v>3976</v>
      </c>
      <c r="F241" s="27" t="s">
        <v>3175</v>
      </c>
      <c r="G241" s="27" t="s">
        <v>3977</v>
      </c>
      <c r="H241" s="27" t="s">
        <v>3978</v>
      </c>
    </row>
    <row r="242" spans="1:8" ht="15.75" customHeight="1">
      <c r="A242" s="26" t="s">
        <v>526</v>
      </c>
      <c r="B242" s="26" t="s">
        <v>2972</v>
      </c>
      <c r="C242" s="27" t="s">
        <v>3979</v>
      </c>
      <c r="D242" s="27" t="s">
        <v>3841</v>
      </c>
      <c r="E242" s="27" t="s">
        <v>3259</v>
      </c>
      <c r="F242" s="27" t="s">
        <v>3354</v>
      </c>
      <c r="G242" s="27" t="s">
        <v>3980</v>
      </c>
      <c r="H242" s="27" t="s">
        <v>3981</v>
      </c>
    </row>
    <row r="243" spans="1:8" ht="15.75" customHeight="1">
      <c r="A243" s="26" t="s">
        <v>528</v>
      </c>
      <c r="B243" s="26" t="s">
        <v>2972</v>
      </c>
      <c r="C243" s="27" t="s">
        <v>3496</v>
      </c>
      <c r="D243" s="27" t="s">
        <v>2992</v>
      </c>
      <c r="E243" s="27" t="s">
        <v>3982</v>
      </c>
      <c r="F243" s="27" t="s">
        <v>3983</v>
      </c>
      <c r="G243" s="27" t="s">
        <v>3984</v>
      </c>
      <c r="H243" s="27" t="s">
        <v>3985</v>
      </c>
    </row>
    <row r="244" spans="1:8" ht="15.75" customHeight="1">
      <c r="A244" s="26" t="s">
        <v>530</v>
      </c>
      <c r="B244" s="26" t="s">
        <v>2972</v>
      </c>
      <c r="C244" s="27" t="s">
        <v>3986</v>
      </c>
      <c r="D244" s="27" t="s">
        <v>3327</v>
      </c>
      <c r="E244" s="27" t="s">
        <v>3511</v>
      </c>
      <c r="F244" s="27" t="s">
        <v>3090</v>
      </c>
      <c r="G244" s="27" t="s">
        <v>3987</v>
      </c>
      <c r="H244" s="27" t="s">
        <v>3988</v>
      </c>
    </row>
    <row r="245" spans="1:8" ht="15.75" customHeight="1">
      <c r="A245" s="26" t="s">
        <v>531</v>
      </c>
      <c r="B245" s="26" t="s">
        <v>2972</v>
      </c>
      <c r="C245" s="27" t="s">
        <v>3989</v>
      </c>
      <c r="D245" s="27" t="s">
        <v>2986</v>
      </c>
      <c r="E245" s="27" t="s">
        <v>3655</v>
      </c>
      <c r="F245" s="27" t="s">
        <v>3990</v>
      </c>
      <c r="G245" s="27" t="s">
        <v>3991</v>
      </c>
      <c r="H245" s="27" t="s">
        <v>3992</v>
      </c>
    </row>
    <row r="246" spans="1:8" ht="15.75" customHeight="1">
      <c r="A246" s="26" t="s">
        <v>533</v>
      </c>
      <c r="B246" s="26" t="s">
        <v>2972</v>
      </c>
      <c r="C246" s="27" t="s">
        <v>3993</v>
      </c>
      <c r="D246" s="27" t="s">
        <v>2974</v>
      </c>
      <c r="E246" s="27" t="s">
        <v>3865</v>
      </c>
      <c r="F246" s="27" t="s">
        <v>3171</v>
      </c>
      <c r="G246" s="27" t="s">
        <v>3994</v>
      </c>
      <c r="H246" s="27" t="s">
        <v>3995</v>
      </c>
    </row>
    <row r="247" spans="1:8" ht="15.75" customHeight="1">
      <c r="A247" s="26" t="s">
        <v>535</v>
      </c>
      <c r="B247" s="26" t="s">
        <v>2972</v>
      </c>
      <c r="C247" s="27" t="s">
        <v>3996</v>
      </c>
      <c r="D247" s="27" t="s">
        <v>2974</v>
      </c>
      <c r="E247" s="27" t="s">
        <v>3020</v>
      </c>
      <c r="F247" s="27" t="s">
        <v>3121</v>
      </c>
      <c r="G247" s="27" t="s">
        <v>3997</v>
      </c>
      <c r="H247" s="27" t="s">
        <v>3998</v>
      </c>
    </row>
    <row r="248" spans="1:8" ht="15.75" customHeight="1">
      <c r="A248" s="26" t="s">
        <v>536</v>
      </c>
      <c r="B248" s="26" t="s">
        <v>2972</v>
      </c>
      <c r="C248" s="27" t="s">
        <v>3169</v>
      </c>
      <c r="D248" s="27" t="s">
        <v>2992</v>
      </c>
      <c r="E248" s="27" t="s">
        <v>3999</v>
      </c>
      <c r="F248" s="27" t="s">
        <v>4000</v>
      </c>
      <c r="G248" s="27" t="s">
        <v>4001</v>
      </c>
      <c r="H248" s="27" t="s">
        <v>4002</v>
      </c>
    </row>
    <row r="249" spans="1:8" ht="15.75" customHeight="1">
      <c r="A249" s="26" t="s">
        <v>538</v>
      </c>
      <c r="B249" s="26" t="s">
        <v>2972</v>
      </c>
      <c r="C249" s="27" t="s">
        <v>4003</v>
      </c>
      <c r="D249" s="27" t="s">
        <v>3106</v>
      </c>
      <c r="E249" s="27" t="s">
        <v>4004</v>
      </c>
      <c r="F249" s="27" t="s">
        <v>3116</v>
      </c>
      <c r="G249" s="27" t="s">
        <v>4005</v>
      </c>
      <c r="H249" s="27" t="s">
        <v>4006</v>
      </c>
    </row>
    <row r="250" spans="1:8" ht="15.75" customHeight="1">
      <c r="A250" s="26" t="s">
        <v>539</v>
      </c>
      <c r="B250" s="26" t="s">
        <v>2972</v>
      </c>
      <c r="C250" s="27" t="s">
        <v>4007</v>
      </c>
      <c r="D250" s="27" t="s">
        <v>3030</v>
      </c>
      <c r="E250" s="27" t="s">
        <v>3035</v>
      </c>
      <c r="F250" s="27" t="s">
        <v>2999</v>
      </c>
      <c r="G250" s="27" t="s">
        <v>4008</v>
      </c>
      <c r="H250" s="27" t="s">
        <v>4009</v>
      </c>
    </row>
    <row r="251" spans="1:8" ht="15.75" customHeight="1">
      <c r="A251" s="26" t="s">
        <v>540</v>
      </c>
      <c r="B251" s="26" t="s">
        <v>2972</v>
      </c>
      <c r="C251" s="27" t="s">
        <v>4010</v>
      </c>
      <c r="D251" s="27" t="s">
        <v>2992</v>
      </c>
      <c r="E251" s="27" t="s">
        <v>3436</v>
      </c>
      <c r="F251" s="27" t="s">
        <v>3520</v>
      </c>
      <c r="G251" s="27" t="s">
        <v>4011</v>
      </c>
      <c r="H251" s="27" t="s">
        <v>4012</v>
      </c>
    </row>
    <row r="252" spans="1:8" ht="15.75" customHeight="1">
      <c r="A252" s="26" t="s">
        <v>542</v>
      </c>
      <c r="B252" s="26" t="s">
        <v>2972</v>
      </c>
      <c r="C252" s="27" t="s">
        <v>4013</v>
      </c>
      <c r="D252" s="27" t="s">
        <v>3030</v>
      </c>
      <c r="E252" s="27" t="s">
        <v>4014</v>
      </c>
      <c r="F252" s="27" t="s">
        <v>4015</v>
      </c>
      <c r="G252" s="27" t="s">
        <v>4016</v>
      </c>
      <c r="H252" s="27" t="s">
        <v>4017</v>
      </c>
    </row>
    <row r="253" spans="1:8" ht="15.75" customHeight="1">
      <c r="A253" s="26" t="s">
        <v>543</v>
      </c>
      <c r="B253" s="26" t="s">
        <v>2972</v>
      </c>
      <c r="C253" s="27" t="s">
        <v>4018</v>
      </c>
      <c r="D253" s="27" t="s">
        <v>2980</v>
      </c>
      <c r="E253" s="27" t="s">
        <v>4019</v>
      </c>
      <c r="F253" s="27" t="s">
        <v>3437</v>
      </c>
      <c r="G253" s="27" t="s">
        <v>4020</v>
      </c>
      <c r="H253" s="27" t="s">
        <v>4021</v>
      </c>
    </row>
    <row r="254" spans="1:8" ht="15.75" customHeight="1">
      <c r="A254" s="26" t="s">
        <v>545</v>
      </c>
      <c r="B254" s="26" t="s">
        <v>2972</v>
      </c>
      <c r="C254" s="27" t="s">
        <v>4022</v>
      </c>
      <c r="D254" s="27" t="s">
        <v>2986</v>
      </c>
      <c r="E254" s="27" t="s">
        <v>3045</v>
      </c>
      <c r="F254" s="27" t="s">
        <v>3432</v>
      </c>
      <c r="G254" s="27" t="s">
        <v>4023</v>
      </c>
      <c r="H254" s="27" t="s">
        <v>4024</v>
      </c>
    </row>
    <row r="255" spans="1:8" ht="15.75" customHeight="1">
      <c r="A255" s="26" t="s">
        <v>546</v>
      </c>
      <c r="B255" s="26" t="s">
        <v>2972</v>
      </c>
      <c r="C255" s="27" t="s">
        <v>4025</v>
      </c>
      <c r="D255" s="27" t="s">
        <v>3030</v>
      </c>
      <c r="E255" s="27" t="s">
        <v>3542</v>
      </c>
      <c r="F255" s="27" t="s">
        <v>3489</v>
      </c>
      <c r="G255" s="27" t="s">
        <v>4026</v>
      </c>
      <c r="H255" s="27" t="s">
        <v>4027</v>
      </c>
    </row>
    <row r="256" spans="1:8" ht="15.75" customHeight="1">
      <c r="A256" s="26" t="s">
        <v>548</v>
      </c>
      <c r="B256" s="26" t="s">
        <v>2972</v>
      </c>
      <c r="C256" s="27" t="s">
        <v>4028</v>
      </c>
      <c r="D256" s="27" t="s">
        <v>3030</v>
      </c>
      <c r="E256" s="27" t="s">
        <v>3193</v>
      </c>
      <c r="F256" s="27" t="s">
        <v>3466</v>
      </c>
      <c r="G256" s="27" t="s">
        <v>4029</v>
      </c>
      <c r="H256" s="27" t="s">
        <v>4030</v>
      </c>
    </row>
    <row r="257" spans="1:8" ht="15.75" customHeight="1">
      <c r="A257" s="26" t="s">
        <v>549</v>
      </c>
      <c r="B257" s="26" t="s">
        <v>2972</v>
      </c>
      <c r="C257" s="27" t="s">
        <v>4031</v>
      </c>
      <c r="D257" s="27" t="s">
        <v>3106</v>
      </c>
      <c r="E257" s="27" t="s">
        <v>4032</v>
      </c>
      <c r="F257" s="27" t="s">
        <v>3623</v>
      </c>
      <c r="G257" s="27" t="s">
        <v>4033</v>
      </c>
      <c r="H257" s="27" t="s">
        <v>4034</v>
      </c>
    </row>
    <row r="258" spans="1:8" ht="15.75" customHeight="1">
      <c r="A258" s="26" t="s">
        <v>551</v>
      </c>
      <c r="B258" s="26" t="s">
        <v>2972</v>
      </c>
      <c r="C258" s="27" t="s">
        <v>4035</v>
      </c>
      <c r="D258" s="27" t="s">
        <v>2974</v>
      </c>
      <c r="E258" s="27" t="s">
        <v>3281</v>
      </c>
      <c r="F258" s="27" t="s">
        <v>3818</v>
      </c>
      <c r="G258" s="27" t="s">
        <v>4036</v>
      </c>
      <c r="H258" s="27" t="s">
        <v>4037</v>
      </c>
    </row>
    <row r="259" spans="1:8" ht="15.75" customHeight="1">
      <c r="A259" s="26" t="s">
        <v>552</v>
      </c>
      <c r="B259" s="26" t="s">
        <v>2972</v>
      </c>
      <c r="C259" s="27" t="s">
        <v>4038</v>
      </c>
      <c r="D259" s="27" t="s">
        <v>2980</v>
      </c>
      <c r="E259" s="27" t="s">
        <v>3503</v>
      </c>
      <c r="F259" s="27" t="s">
        <v>3010</v>
      </c>
      <c r="G259" s="27" t="s">
        <v>4039</v>
      </c>
      <c r="H259" s="27" t="s">
        <v>4040</v>
      </c>
    </row>
    <row r="260" spans="1:8" ht="15.75" customHeight="1">
      <c r="A260" s="26" t="s">
        <v>554</v>
      </c>
      <c r="B260" s="26" t="s">
        <v>2972</v>
      </c>
      <c r="C260" s="27" t="s">
        <v>4041</v>
      </c>
      <c r="D260" s="27" t="s">
        <v>3145</v>
      </c>
      <c r="E260" s="27" t="s">
        <v>4042</v>
      </c>
      <c r="F260" s="27" t="s">
        <v>4043</v>
      </c>
      <c r="G260" s="27" t="s">
        <v>4044</v>
      </c>
      <c r="H260" s="27" t="s">
        <v>4045</v>
      </c>
    </row>
    <row r="261" spans="1:8" ht="15.75" customHeight="1">
      <c r="A261" s="26" t="s">
        <v>556</v>
      </c>
      <c r="B261" s="26" t="s">
        <v>2972</v>
      </c>
      <c r="C261" s="27" t="s">
        <v>4046</v>
      </c>
      <c r="D261" s="27" t="s">
        <v>3030</v>
      </c>
      <c r="E261" s="27" t="s">
        <v>3391</v>
      </c>
      <c r="F261" s="27" t="s">
        <v>4047</v>
      </c>
      <c r="G261" s="27" t="s">
        <v>4048</v>
      </c>
      <c r="H261" s="27" t="s">
        <v>4049</v>
      </c>
    </row>
    <row r="262" spans="1:8" ht="15.75" customHeight="1">
      <c r="A262" s="26" t="s">
        <v>558</v>
      </c>
      <c r="B262" s="26" t="s">
        <v>2972</v>
      </c>
      <c r="C262" s="27" t="s">
        <v>3901</v>
      </c>
      <c r="D262" s="27" t="s">
        <v>2986</v>
      </c>
      <c r="E262" s="27" t="s">
        <v>3377</v>
      </c>
      <c r="F262" s="27" t="s">
        <v>4050</v>
      </c>
      <c r="G262" s="27" t="s">
        <v>4051</v>
      </c>
      <c r="H262" s="27" t="s">
        <v>4052</v>
      </c>
    </row>
    <row r="263" spans="1:8" ht="15.75" customHeight="1">
      <c r="A263" s="26" t="s">
        <v>560</v>
      </c>
      <c r="B263" s="26" t="s">
        <v>2972</v>
      </c>
      <c r="C263" s="27" t="s">
        <v>4053</v>
      </c>
      <c r="D263" s="27" t="s">
        <v>3008</v>
      </c>
      <c r="E263" s="27" t="s">
        <v>3146</v>
      </c>
      <c r="F263" s="27" t="s">
        <v>3594</v>
      </c>
      <c r="G263" s="27" t="s">
        <v>4054</v>
      </c>
      <c r="H263" s="27" t="s">
        <v>4055</v>
      </c>
    </row>
    <row r="264" spans="1:8" ht="15.75" customHeight="1">
      <c r="A264" s="26" t="s">
        <v>561</v>
      </c>
      <c r="B264" s="26" t="s">
        <v>2972</v>
      </c>
      <c r="C264" s="27" t="s">
        <v>4056</v>
      </c>
      <c r="D264" s="27" t="s">
        <v>2980</v>
      </c>
      <c r="E264" s="27" t="s">
        <v>3593</v>
      </c>
      <c r="F264" s="27" t="s">
        <v>4057</v>
      </c>
      <c r="G264" s="27" t="s">
        <v>4058</v>
      </c>
      <c r="H264" s="27" t="s">
        <v>3637</v>
      </c>
    </row>
    <row r="265" spans="1:8" ht="15.75" customHeight="1">
      <c r="A265" s="26" t="s">
        <v>563</v>
      </c>
      <c r="B265" s="26" t="s">
        <v>2972</v>
      </c>
      <c r="C265" s="27" t="s">
        <v>4059</v>
      </c>
      <c r="D265" s="27" t="s">
        <v>3030</v>
      </c>
      <c r="E265" s="27" t="s">
        <v>4060</v>
      </c>
      <c r="F265" s="27" t="s">
        <v>3598</v>
      </c>
      <c r="G265" s="27" t="s">
        <v>4061</v>
      </c>
      <c r="H265" s="27" t="s">
        <v>4062</v>
      </c>
    </row>
    <row r="266" spans="1:8" ht="15.75" customHeight="1">
      <c r="A266" s="26" t="s">
        <v>565</v>
      </c>
      <c r="B266" s="26" t="s">
        <v>2972</v>
      </c>
      <c r="C266" s="27" t="s">
        <v>4063</v>
      </c>
      <c r="D266" s="27" t="s">
        <v>3030</v>
      </c>
      <c r="E266" s="27" t="s">
        <v>4064</v>
      </c>
      <c r="F266" s="27" t="s">
        <v>3842</v>
      </c>
      <c r="G266" s="27" t="s">
        <v>4065</v>
      </c>
      <c r="H266" s="27" t="s">
        <v>4066</v>
      </c>
    </row>
    <row r="267" spans="1:8" ht="15.75" customHeight="1">
      <c r="A267" s="26" t="s">
        <v>567</v>
      </c>
      <c r="B267" s="26" t="s">
        <v>2972</v>
      </c>
      <c r="C267" s="27" t="s">
        <v>4067</v>
      </c>
      <c r="D267" s="27" t="s">
        <v>2974</v>
      </c>
      <c r="E267" s="27" t="s">
        <v>3461</v>
      </c>
      <c r="F267" s="27" t="s">
        <v>4068</v>
      </c>
      <c r="G267" s="27" t="s">
        <v>4069</v>
      </c>
      <c r="H267" s="27" t="s">
        <v>4070</v>
      </c>
    </row>
    <row r="268" spans="1:8" ht="15.75" customHeight="1">
      <c r="A268" s="26" t="s">
        <v>569</v>
      </c>
      <c r="B268" s="26" t="s">
        <v>2972</v>
      </c>
      <c r="C268" s="27" t="s">
        <v>4071</v>
      </c>
      <c r="D268" s="27" t="s">
        <v>2986</v>
      </c>
      <c r="E268" s="27" t="s">
        <v>3414</v>
      </c>
      <c r="F268" s="27" t="s">
        <v>3948</v>
      </c>
      <c r="G268" s="27" t="s">
        <v>4072</v>
      </c>
      <c r="H268" s="27" t="s">
        <v>4073</v>
      </c>
    </row>
    <row r="269" spans="1:8" ht="15.75" customHeight="1">
      <c r="A269" s="26" t="s">
        <v>571</v>
      </c>
      <c r="B269" s="26" t="s">
        <v>2972</v>
      </c>
      <c r="C269" s="27" t="s">
        <v>4074</v>
      </c>
      <c r="D269" s="27" t="s">
        <v>2980</v>
      </c>
      <c r="E269" s="27" t="s">
        <v>3212</v>
      </c>
      <c r="F269" s="27" t="s">
        <v>4043</v>
      </c>
      <c r="G269" s="27" t="s">
        <v>4075</v>
      </c>
      <c r="H269" s="27" t="s">
        <v>4076</v>
      </c>
    </row>
    <row r="270" spans="1:8" ht="15.75" customHeight="1">
      <c r="A270" s="26" t="s">
        <v>573</v>
      </c>
      <c r="B270" s="26" t="s">
        <v>2972</v>
      </c>
      <c r="C270" s="27" t="s">
        <v>4077</v>
      </c>
      <c r="D270" s="27" t="s">
        <v>2980</v>
      </c>
      <c r="E270" s="27" t="s">
        <v>3140</v>
      </c>
      <c r="F270" s="27" t="s">
        <v>3871</v>
      </c>
      <c r="G270" s="27" t="s">
        <v>4078</v>
      </c>
      <c r="H270" s="27" t="s">
        <v>4079</v>
      </c>
    </row>
    <row r="271" spans="1:8" ht="15.75" customHeight="1">
      <c r="A271" s="26" t="s">
        <v>574</v>
      </c>
      <c r="B271" s="26" t="s">
        <v>2972</v>
      </c>
      <c r="C271" s="27" t="s">
        <v>4080</v>
      </c>
      <c r="D271" s="27" t="s">
        <v>2986</v>
      </c>
      <c r="E271" s="27" t="s">
        <v>4042</v>
      </c>
      <c r="F271" s="27" t="s">
        <v>4081</v>
      </c>
      <c r="G271" s="27" t="s">
        <v>4082</v>
      </c>
      <c r="H271" s="27" t="s">
        <v>4083</v>
      </c>
    </row>
    <row r="272" spans="1:8" ht="15.75" customHeight="1">
      <c r="A272" s="26" t="s">
        <v>576</v>
      </c>
      <c r="B272" s="26" t="s">
        <v>2972</v>
      </c>
      <c r="C272" s="27" t="s">
        <v>4084</v>
      </c>
      <c r="D272" s="27" t="s">
        <v>2980</v>
      </c>
      <c r="E272" s="27" t="s">
        <v>4085</v>
      </c>
      <c r="F272" s="27" t="s">
        <v>4086</v>
      </c>
      <c r="G272" s="27" t="s">
        <v>4087</v>
      </c>
      <c r="H272" s="27" t="s">
        <v>4088</v>
      </c>
    </row>
    <row r="273" spans="1:8" ht="15.75" customHeight="1">
      <c r="A273" s="26" t="s">
        <v>578</v>
      </c>
      <c r="B273" s="26" t="s">
        <v>2972</v>
      </c>
      <c r="C273" s="27" t="s">
        <v>4089</v>
      </c>
      <c r="D273" s="27" t="s">
        <v>2992</v>
      </c>
      <c r="E273" s="27" t="s">
        <v>3645</v>
      </c>
      <c r="F273" s="27" t="s">
        <v>4090</v>
      </c>
      <c r="G273" s="27" t="s">
        <v>4091</v>
      </c>
      <c r="H273" s="27" t="s">
        <v>4092</v>
      </c>
    </row>
    <row r="274" spans="1:8" ht="15.75" customHeight="1">
      <c r="A274" s="26" t="s">
        <v>579</v>
      </c>
      <c r="B274" s="26" t="s">
        <v>2972</v>
      </c>
      <c r="C274" s="27" t="s">
        <v>4093</v>
      </c>
      <c r="D274" s="27" t="s">
        <v>2974</v>
      </c>
      <c r="E274" s="27" t="s">
        <v>3342</v>
      </c>
      <c r="F274" s="27" t="s">
        <v>3004</v>
      </c>
      <c r="G274" s="27" t="s">
        <v>4094</v>
      </c>
      <c r="H274" s="27" t="s">
        <v>4095</v>
      </c>
    </row>
    <row r="275" spans="1:8" ht="15.75" customHeight="1">
      <c r="A275" s="26" t="s">
        <v>580</v>
      </c>
      <c r="B275" s="26" t="s">
        <v>2972</v>
      </c>
      <c r="C275" s="27" t="s">
        <v>4096</v>
      </c>
      <c r="D275" s="27" t="s">
        <v>3030</v>
      </c>
      <c r="E275" s="27" t="s">
        <v>3902</v>
      </c>
      <c r="F275" s="27" t="s">
        <v>3010</v>
      </c>
      <c r="G275" s="27" t="s">
        <v>4097</v>
      </c>
      <c r="H275" s="27" t="s">
        <v>4098</v>
      </c>
    </row>
    <row r="276" spans="1:8" ht="15.75" customHeight="1">
      <c r="A276" s="26" t="s">
        <v>581</v>
      </c>
      <c r="B276" s="26" t="s">
        <v>2972</v>
      </c>
      <c r="C276" s="27" t="s">
        <v>4099</v>
      </c>
      <c r="D276" s="27" t="s">
        <v>3019</v>
      </c>
      <c r="E276" s="27" t="s">
        <v>4100</v>
      </c>
      <c r="F276" s="27" t="s">
        <v>4101</v>
      </c>
      <c r="G276" s="27" t="s">
        <v>4102</v>
      </c>
      <c r="H276" s="27" t="s">
        <v>4103</v>
      </c>
    </row>
    <row r="277" spans="1:8" ht="15.75" customHeight="1">
      <c r="A277" s="26" t="s">
        <v>583</v>
      </c>
      <c r="B277" s="26" t="s">
        <v>2972</v>
      </c>
      <c r="C277" s="27" t="s">
        <v>4104</v>
      </c>
      <c r="D277" s="27" t="s">
        <v>2986</v>
      </c>
      <c r="E277" s="27" t="s">
        <v>3419</v>
      </c>
      <c r="F277" s="27" t="s">
        <v>3529</v>
      </c>
      <c r="G277" s="27" t="s">
        <v>4105</v>
      </c>
      <c r="H277" s="27" t="s">
        <v>4106</v>
      </c>
    </row>
    <row r="278" spans="1:8" ht="15.75" customHeight="1">
      <c r="A278" s="26" t="s">
        <v>584</v>
      </c>
      <c r="B278" s="26" t="s">
        <v>2972</v>
      </c>
      <c r="C278" s="27" t="s">
        <v>3722</v>
      </c>
      <c r="D278" s="27" t="s">
        <v>3030</v>
      </c>
      <c r="E278" s="27" t="s">
        <v>3528</v>
      </c>
      <c r="F278" s="27" t="s">
        <v>3913</v>
      </c>
      <c r="G278" s="27" t="s">
        <v>3809</v>
      </c>
      <c r="H278" s="27" t="s">
        <v>4107</v>
      </c>
    </row>
    <row r="279" spans="1:8" ht="15.75" customHeight="1">
      <c r="A279" s="26" t="s">
        <v>586</v>
      </c>
      <c r="B279" s="26" t="s">
        <v>2972</v>
      </c>
      <c r="C279" s="27" t="s">
        <v>4108</v>
      </c>
      <c r="D279" s="27" t="s">
        <v>2992</v>
      </c>
      <c r="E279" s="27" t="s">
        <v>3645</v>
      </c>
      <c r="F279" s="27" t="s">
        <v>3656</v>
      </c>
      <c r="G279" s="27" t="s">
        <v>4109</v>
      </c>
      <c r="H279" s="27" t="s">
        <v>4110</v>
      </c>
    </row>
    <row r="280" spans="1:8" ht="15.75" customHeight="1">
      <c r="A280" s="26" t="s">
        <v>588</v>
      </c>
      <c r="B280" s="26" t="s">
        <v>2972</v>
      </c>
      <c r="C280" s="27" t="s">
        <v>4111</v>
      </c>
      <c r="D280" s="27" t="s">
        <v>2986</v>
      </c>
      <c r="E280" s="27" t="s">
        <v>3203</v>
      </c>
      <c r="F280" s="27" t="s">
        <v>3529</v>
      </c>
      <c r="G280" s="27" t="s">
        <v>4112</v>
      </c>
      <c r="H280" s="27" t="s">
        <v>4113</v>
      </c>
    </row>
    <row r="281" spans="1:8" ht="15.75" customHeight="1">
      <c r="A281" s="26" t="s">
        <v>590</v>
      </c>
      <c r="B281" s="26" t="s">
        <v>2972</v>
      </c>
      <c r="C281" s="27" t="s">
        <v>3165</v>
      </c>
      <c r="D281" s="27" t="s">
        <v>2980</v>
      </c>
      <c r="E281" s="27" t="s">
        <v>3735</v>
      </c>
      <c r="F281" s="27" t="s">
        <v>3498</v>
      </c>
      <c r="G281" s="27" t="s">
        <v>4114</v>
      </c>
      <c r="H281" s="27" t="s">
        <v>4115</v>
      </c>
    </row>
    <row r="282" spans="1:8" ht="15.75" customHeight="1">
      <c r="A282" s="26" t="s">
        <v>592</v>
      </c>
      <c r="B282" s="26" t="s">
        <v>2972</v>
      </c>
      <c r="C282" s="27" t="s">
        <v>4116</v>
      </c>
      <c r="D282" s="27" t="s">
        <v>3055</v>
      </c>
      <c r="E282" s="27" t="s">
        <v>4117</v>
      </c>
      <c r="F282" s="27" t="s">
        <v>3255</v>
      </c>
      <c r="G282" s="27" t="s">
        <v>4118</v>
      </c>
      <c r="H282" s="27" t="s">
        <v>4119</v>
      </c>
    </row>
    <row r="283" spans="1:8" ht="15.75" customHeight="1">
      <c r="A283" s="26" t="s">
        <v>594</v>
      </c>
      <c r="B283" s="26" t="s">
        <v>2972</v>
      </c>
      <c r="C283" s="27" t="s">
        <v>4120</v>
      </c>
      <c r="D283" s="27" t="s">
        <v>3145</v>
      </c>
      <c r="E283" s="27" t="s">
        <v>4085</v>
      </c>
      <c r="F283" s="27" t="s">
        <v>4121</v>
      </c>
      <c r="G283" s="27" t="s">
        <v>4122</v>
      </c>
      <c r="H283" s="27" t="s">
        <v>4123</v>
      </c>
    </row>
    <row r="284" spans="1:8" ht="15.75" customHeight="1">
      <c r="A284" s="26" t="s">
        <v>595</v>
      </c>
      <c r="B284" s="26" t="s">
        <v>2972</v>
      </c>
      <c r="C284" s="27" t="s">
        <v>4124</v>
      </c>
      <c r="D284" s="27" t="s">
        <v>3030</v>
      </c>
      <c r="E284" s="27" t="s">
        <v>3208</v>
      </c>
      <c r="F284" s="27" t="s">
        <v>3343</v>
      </c>
      <c r="G284" s="27" t="s">
        <v>4125</v>
      </c>
      <c r="H284" s="27" t="s">
        <v>4126</v>
      </c>
    </row>
    <row r="285" spans="1:8" ht="15.75" customHeight="1">
      <c r="A285" s="26" t="s">
        <v>596</v>
      </c>
      <c r="B285" s="26" t="s">
        <v>2972</v>
      </c>
      <c r="C285" s="27" t="s">
        <v>3515</v>
      </c>
      <c r="D285" s="27" t="s">
        <v>2980</v>
      </c>
      <c r="E285" s="27" t="s">
        <v>3542</v>
      </c>
      <c r="F285" s="27" t="s">
        <v>4127</v>
      </c>
      <c r="G285" s="27" t="s">
        <v>4128</v>
      </c>
      <c r="H285" s="27" t="s">
        <v>4129</v>
      </c>
    </row>
    <row r="286" spans="1:8" ht="15.75" customHeight="1">
      <c r="A286" s="26" t="s">
        <v>598</v>
      </c>
      <c r="B286" s="26" t="s">
        <v>2972</v>
      </c>
      <c r="C286" s="27" t="s">
        <v>4130</v>
      </c>
      <c r="D286" s="27" t="s">
        <v>2992</v>
      </c>
      <c r="E286" s="27" t="s">
        <v>3756</v>
      </c>
      <c r="F286" s="27" t="s">
        <v>4131</v>
      </c>
      <c r="G286" s="27" t="s">
        <v>4132</v>
      </c>
      <c r="H286" s="27" t="s">
        <v>4133</v>
      </c>
    </row>
    <row r="287" spans="1:8" ht="15.75" customHeight="1">
      <c r="A287" s="26" t="s">
        <v>599</v>
      </c>
      <c r="B287" s="26" t="s">
        <v>2972</v>
      </c>
      <c r="C287" s="27" t="s">
        <v>4134</v>
      </c>
      <c r="D287" s="27" t="s">
        <v>3019</v>
      </c>
      <c r="E287" s="27" t="s">
        <v>3045</v>
      </c>
      <c r="F287" s="27" t="s">
        <v>4135</v>
      </c>
      <c r="G287" s="27" t="s">
        <v>3330</v>
      </c>
      <c r="H287" s="27" t="s">
        <v>4136</v>
      </c>
    </row>
    <row r="288" spans="1:8" ht="15.75" customHeight="1">
      <c r="A288" s="26" t="s">
        <v>601</v>
      </c>
      <c r="B288" s="26" t="s">
        <v>2972</v>
      </c>
      <c r="C288" s="27" t="s">
        <v>4137</v>
      </c>
      <c r="D288" s="27" t="s">
        <v>2986</v>
      </c>
      <c r="E288" s="27" t="s">
        <v>3155</v>
      </c>
      <c r="F288" s="27" t="s">
        <v>3583</v>
      </c>
      <c r="G288" s="27" t="s">
        <v>4138</v>
      </c>
      <c r="H288" s="27" t="s">
        <v>4139</v>
      </c>
    </row>
    <row r="289" spans="1:8" ht="15.75" customHeight="1">
      <c r="A289" s="26" t="s">
        <v>603</v>
      </c>
      <c r="B289" s="26" t="s">
        <v>2972</v>
      </c>
      <c r="C289" s="27" t="s">
        <v>4140</v>
      </c>
      <c r="D289" s="27" t="s">
        <v>3030</v>
      </c>
      <c r="E289" s="27" t="s">
        <v>3025</v>
      </c>
      <c r="F289" s="27" t="s">
        <v>3635</v>
      </c>
      <c r="G289" s="27" t="s">
        <v>4141</v>
      </c>
      <c r="H289" s="27" t="s">
        <v>4142</v>
      </c>
    </row>
    <row r="290" spans="1:8" ht="15.75" customHeight="1">
      <c r="A290" s="26" t="s">
        <v>604</v>
      </c>
      <c r="B290" s="26" t="s">
        <v>2972</v>
      </c>
      <c r="C290" s="27" t="s">
        <v>4143</v>
      </c>
      <c r="D290" s="27" t="s">
        <v>2986</v>
      </c>
      <c r="E290" s="27" t="s">
        <v>4144</v>
      </c>
      <c r="F290" s="27" t="s">
        <v>3156</v>
      </c>
      <c r="G290" s="27" t="s">
        <v>4145</v>
      </c>
      <c r="H290" s="27" t="s">
        <v>4146</v>
      </c>
    </row>
    <row r="291" spans="1:8" ht="15.75" customHeight="1">
      <c r="A291" s="26" t="s">
        <v>606</v>
      </c>
      <c r="B291" s="26" t="s">
        <v>2972</v>
      </c>
      <c r="C291" s="27" t="s">
        <v>4147</v>
      </c>
      <c r="D291" s="27" t="s">
        <v>2986</v>
      </c>
      <c r="E291" s="27" t="s">
        <v>4148</v>
      </c>
      <c r="F291" s="27" t="s">
        <v>3681</v>
      </c>
      <c r="G291" s="27" t="s">
        <v>4149</v>
      </c>
      <c r="H291" s="27" t="s">
        <v>4150</v>
      </c>
    </row>
    <row r="292" spans="1:8" ht="15.75" customHeight="1">
      <c r="A292" s="26" t="s">
        <v>608</v>
      </c>
      <c r="B292" s="26" t="s">
        <v>2972</v>
      </c>
      <c r="C292" s="27" t="s">
        <v>4151</v>
      </c>
      <c r="D292" s="27" t="s">
        <v>2980</v>
      </c>
      <c r="E292" s="27" t="s">
        <v>3671</v>
      </c>
      <c r="F292" s="27" t="s">
        <v>3162</v>
      </c>
      <c r="G292" s="27" t="s">
        <v>4152</v>
      </c>
      <c r="H292" s="27" t="s">
        <v>4153</v>
      </c>
    </row>
    <row r="293" spans="1:8" ht="15.75" customHeight="1">
      <c r="A293" s="26" t="s">
        <v>609</v>
      </c>
      <c r="B293" s="26" t="s">
        <v>2972</v>
      </c>
      <c r="C293" s="27" t="s">
        <v>4154</v>
      </c>
      <c r="D293" s="27" t="s">
        <v>3160</v>
      </c>
      <c r="E293" s="27" t="s">
        <v>3882</v>
      </c>
      <c r="F293" s="27" t="s">
        <v>3714</v>
      </c>
      <c r="G293" s="27" t="s">
        <v>4155</v>
      </c>
      <c r="H293" s="27" t="s">
        <v>4156</v>
      </c>
    </row>
    <row r="294" spans="1:8" ht="15.75" customHeight="1">
      <c r="A294" s="26" t="s">
        <v>611</v>
      </c>
      <c r="B294" s="26" t="s">
        <v>2972</v>
      </c>
      <c r="C294" s="27" t="s">
        <v>4157</v>
      </c>
      <c r="D294" s="27" t="s">
        <v>3106</v>
      </c>
      <c r="E294" s="27" t="s">
        <v>3465</v>
      </c>
      <c r="F294" s="27" t="s">
        <v>3015</v>
      </c>
      <c r="G294" s="27" t="s">
        <v>4158</v>
      </c>
      <c r="H294" s="27" t="s">
        <v>4159</v>
      </c>
    </row>
    <row r="295" spans="1:8" ht="15.75" customHeight="1">
      <c r="A295" s="26" t="s">
        <v>612</v>
      </c>
      <c r="B295" s="26" t="s">
        <v>2972</v>
      </c>
      <c r="C295" s="27" t="s">
        <v>4160</v>
      </c>
      <c r="D295" s="27" t="s">
        <v>2980</v>
      </c>
      <c r="E295" s="27" t="s">
        <v>3670</v>
      </c>
      <c r="F295" s="27" t="s">
        <v>3080</v>
      </c>
      <c r="G295" s="27" t="s">
        <v>4161</v>
      </c>
      <c r="H295" s="27" t="s">
        <v>4162</v>
      </c>
    </row>
    <row r="296" spans="1:8" ht="15.75" customHeight="1">
      <c r="A296" s="26" t="s">
        <v>613</v>
      </c>
      <c r="B296" s="26" t="s">
        <v>2972</v>
      </c>
      <c r="C296" s="27" t="s">
        <v>3485</v>
      </c>
      <c r="D296" s="27" t="s">
        <v>2992</v>
      </c>
      <c r="E296" s="27" t="s">
        <v>4163</v>
      </c>
      <c r="F296" s="27" t="s">
        <v>4164</v>
      </c>
      <c r="G296" s="27" t="s">
        <v>4165</v>
      </c>
      <c r="H296" s="27" t="s">
        <v>4166</v>
      </c>
    </row>
    <row r="297" spans="1:8" ht="15.75" customHeight="1">
      <c r="A297" s="26" t="s">
        <v>615</v>
      </c>
      <c r="B297" s="26" t="s">
        <v>2972</v>
      </c>
      <c r="C297" s="27" t="s">
        <v>4167</v>
      </c>
      <c r="D297" s="27" t="s">
        <v>2974</v>
      </c>
      <c r="E297" s="27" t="s">
        <v>4168</v>
      </c>
      <c r="F297" s="27" t="s">
        <v>3736</v>
      </c>
      <c r="G297" s="27" t="s">
        <v>4169</v>
      </c>
      <c r="H297" s="27" t="s">
        <v>4170</v>
      </c>
    </row>
    <row r="298" spans="1:8" ht="15.75" customHeight="1">
      <c r="A298" s="26" t="s">
        <v>617</v>
      </c>
      <c r="B298" s="26" t="s">
        <v>2972</v>
      </c>
      <c r="C298" s="27" t="s">
        <v>4171</v>
      </c>
      <c r="D298" s="27" t="s">
        <v>2992</v>
      </c>
      <c r="E298" s="27" t="s">
        <v>3084</v>
      </c>
      <c r="F298" s="27" t="s">
        <v>3757</v>
      </c>
      <c r="G298" s="27" t="s">
        <v>4172</v>
      </c>
      <c r="H298" s="27" t="s">
        <v>4173</v>
      </c>
    </row>
    <row r="299" spans="1:8" ht="15.75" customHeight="1">
      <c r="A299" s="26" t="s">
        <v>619</v>
      </c>
      <c r="B299" s="26" t="s">
        <v>2972</v>
      </c>
      <c r="C299" s="27" t="s">
        <v>4174</v>
      </c>
      <c r="D299" s="27" t="s">
        <v>3019</v>
      </c>
      <c r="E299" s="27" t="s">
        <v>3342</v>
      </c>
      <c r="F299" s="27" t="s">
        <v>4175</v>
      </c>
      <c r="G299" s="27" t="s">
        <v>4176</v>
      </c>
      <c r="H299" s="27" t="s">
        <v>4177</v>
      </c>
    </row>
    <row r="300" spans="1:8" ht="15.75" customHeight="1">
      <c r="A300" s="26" t="s">
        <v>621</v>
      </c>
      <c r="B300" s="26" t="s">
        <v>2972</v>
      </c>
      <c r="C300" s="27" t="s">
        <v>4025</v>
      </c>
      <c r="D300" s="27" t="s">
        <v>2980</v>
      </c>
      <c r="E300" s="27" t="s">
        <v>4060</v>
      </c>
      <c r="F300" s="27" t="s">
        <v>3578</v>
      </c>
      <c r="G300" s="27" t="s">
        <v>4178</v>
      </c>
      <c r="H300" s="27" t="s">
        <v>4179</v>
      </c>
    </row>
    <row r="301" spans="1:8" ht="15.75" customHeight="1">
      <c r="A301" s="26" t="s">
        <v>623</v>
      </c>
      <c r="B301" s="26" t="s">
        <v>2972</v>
      </c>
      <c r="C301" s="27" t="s">
        <v>4180</v>
      </c>
      <c r="D301" s="27" t="s">
        <v>2974</v>
      </c>
      <c r="E301" s="27" t="s">
        <v>3497</v>
      </c>
      <c r="F301" s="27" t="s">
        <v>3583</v>
      </c>
      <c r="G301" s="27" t="s">
        <v>4181</v>
      </c>
      <c r="H301" s="27" t="s">
        <v>4182</v>
      </c>
    </row>
    <row r="302" spans="1:8" ht="15.75" customHeight="1">
      <c r="A302" s="26" t="s">
        <v>625</v>
      </c>
      <c r="B302" s="26" t="s">
        <v>2972</v>
      </c>
      <c r="C302" s="27" t="s">
        <v>3496</v>
      </c>
      <c r="D302" s="27" t="s">
        <v>2974</v>
      </c>
      <c r="E302" s="27" t="s">
        <v>3799</v>
      </c>
      <c r="F302" s="27" t="s">
        <v>3719</v>
      </c>
      <c r="G302" s="27" t="s">
        <v>4183</v>
      </c>
      <c r="H302" s="27" t="s">
        <v>4184</v>
      </c>
    </row>
    <row r="303" spans="1:8" ht="15.75" customHeight="1">
      <c r="A303" s="26" t="s">
        <v>627</v>
      </c>
      <c r="B303" s="26" t="s">
        <v>2972</v>
      </c>
      <c r="C303" s="27" t="s">
        <v>4185</v>
      </c>
      <c r="D303" s="27" t="s">
        <v>3174</v>
      </c>
      <c r="E303" s="27" t="s">
        <v>3735</v>
      </c>
      <c r="F303" s="27" t="s">
        <v>3768</v>
      </c>
      <c r="G303" s="27" t="s">
        <v>4186</v>
      </c>
      <c r="H303" s="27" t="s">
        <v>4187</v>
      </c>
    </row>
    <row r="304" spans="1:8" ht="15.75" customHeight="1">
      <c r="A304" s="26" t="s">
        <v>629</v>
      </c>
      <c r="B304" s="26" t="s">
        <v>2972</v>
      </c>
      <c r="C304" s="27" t="s">
        <v>4188</v>
      </c>
      <c r="D304" s="27" t="s">
        <v>2986</v>
      </c>
      <c r="E304" s="27" t="s">
        <v>3313</v>
      </c>
      <c r="F304" s="27" t="s">
        <v>4189</v>
      </c>
      <c r="G304" s="27" t="s">
        <v>4190</v>
      </c>
      <c r="H304" s="27" t="s">
        <v>4191</v>
      </c>
    </row>
    <row r="305" spans="1:8" ht="15.75" customHeight="1">
      <c r="A305" s="26" t="s">
        <v>631</v>
      </c>
      <c r="B305" s="26" t="s">
        <v>2972</v>
      </c>
      <c r="C305" s="27" t="s">
        <v>4192</v>
      </c>
      <c r="D305" s="27" t="s">
        <v>3327</v>
      </c>
      <c r="E305" s="27" t="s">
        <v>3982</v>
      </c>
      <c r="F305" s="27" t="s">
        <v>4015</v>
      </c>
      <c r="G305" s="27" t="s">
        <v>4193</v>
      </c>
      <c r="H305" s="27" t="s">
        <v>3931</v>
      </c>
    </row>
    <row r="306" spans="1:8" ht="15.75" customHeight="1">
      <c r="A306" s="26" t="s">
        <v>633</v>
      </c>
      <c r="B306" s="26" t="s">
        <v>2972</v>
      </c>
      <c r="C306" s="27" t="s">
        <v>4194</v>
      </c>
      <c r="D306" s="27" t="s">
        <v>3174</v>
      </c>
      <c r="E306" s="27" t="s">
        <v>3547</v>
      </c>
      <c r="F306" s="27" t="s">
        <v>3056</v>
      </c>
      <c r="G306" s="27" t="s">
        <v>4195</v>
      </c>
      <c r="H306" s="27" t="s">
        <v>4196</v>
      </c>
    </row>
    <row r="307" spans="1:8" ht="15.75" customHeight="1">
      <c r="A307" s="26" t="s">
        <v>634</v>
      </c>
      <c r="B307" s="26" t="s">
        <v>2972</v>
      </c>
      <c r="C307" s="27" t="s">
        <v>4197</v>
      </c>
      <c r="D307" s="27" t="s">
        <v>2992</v>
      </c>
      <c r="E307" s="27" t="s">
        <v>3102</v>
      </c>
      <c r="F307" s="27" t="s">
        <v>3800</v>
      </c>
      <c r="G307" s="27" t="s">
        <v>4198</v>
      </c>
      <c r="H307" s="27" t="s">
        <v>4199</v>
      </c>
    </row>
    <row r="308" spans="1:8" ht="15.75" customHeight="1">
      <c r="A308" s="26" t="s">
        <v>636</v>
      </c>
      <c r="B308" s="26" t="s">
        <v>2972</v>
      </c>
      <c r="C308" s="27" t="s">
        <v>4200</v>
      </c>
      <c r="D308" s="27" t="s">
        <v>2974</v>
      </c>
      <c r="E308" s="27" t="s">
        <v>3511</v>
      </c>
      <c r="F308" s="27" t="s">
        <v>3264</v>
      </c>
      <c r="G308" s="27" t="s">
        <v>4201</v>
      </c>
      <c r="H308" s="27" t="s">
        <v>4202</v>
      </c>
    </row>
    <row r="309" spans="1:8" ht="15.75" customHeight="1">
      <c r="A309" s="26" t="s">
        <v>638</v>
      </c>
      <c r="B309" s="26" t="s">
        <v>2972</v>
      </c>
      <c r="C309" s="27" t="s">
        <v>4203</v>
      </c>
      <c r="D309" s="27" t="s">
        <v>2986</v>
      </c>
      <c r="E309" s="27" t="s">
        <v>4204</v>
      </c>
      <c r="F309" s="27" t="s">
        <v>4205</v>
      </c>
      <c r="G309" s="27" t="s">
        <v>4206</v>
      </c>
      <c r="H309" s="27" t="s">
        <v>4207</v>
      </c>
    </row>
    <row r="310" spans="1:8" ht="15.75" customHeight="1">
      <c r="A310" s="26" t="s">
        <v>639</v>
      </c>
      <c r="B310" s="26" t="s">
        <v>2972</v>
      </c>
      <c r="C310" s="27" t="s">
        <v>4208</v>
      </c>
      <c r="D310" s="27" t="s">
        <v>2986</v>
      </c>
      <c r="E310" s="27" t="s">
        <v>3151</v>
      </c>
      <c r="F310" s="27" t="s">
        <v>4209</v>
      </c>
      <c r="G310" s="27" t="s">
        <v>4210</v>
      </c>
      <c r="H310" s="27" t="s">
        <v>4211</v>
      </c>
    </row>
    <row r="311" spans="1:8" ht="15.75" customHeight="1">
      <c r="A311" s="26" t="s">
        <v>641</v>
      </c>
      <c r="B311" s="26" t="s">
        <v>2972</v>
      </c>
      <c r="C311" s="27" t="s">
        <v>4212</v>
      </c>
      <c r="D311" s="27" t="s">
        <v>2992</v>
      </c>
      <c r="E311" s="27" t="s">
        <v>3125</v>
      </c>
      <c r="F311" s="27" t="s">
        <v>3583</v>
      </c>
      <c r="G311" s="27" t="s">
        <v>4213</v>
      </c>
      <c r="H311" s="27" t="s">
        <v>4214</v>
      </c>
    </row>
    <row r="312" spans="1:8" ht="15.75" customHeight="1">
      <c r="A312" s="26" t="s">
        <v>643</v>
      </c>
      <c r="B312" s="26" t="s">
        <v>2972</v>
      </c>
      <c r="C312" s="27" t="s">
        <v>4215</v>
      </c>
      <c r="D312" s="27" t="s">
        <v>3030</v>
      </c>
      <c r="E312" s="27" t="s">
        <v>3670</v>
      </c>
      <c r="F312" s="27" t="s">
        <v>3768</v>
      </c>
      <c r="G312" s="27" t="s">
        <v>4216</v>
      </c>
      <c r="H312" s="27" t="s">
        <v>4217</v>
      </c>
    </row>
    <row r="313" spans="1:8" ht="15.75" customHeight="1">
      <c r="A313" s="26" t="s">
        <v>644</v>
      </c>
      <c r="B313" s="26" t="s">
        <v>2972</v>
      </c>
      <c r="C313" s="27" t="s">
        <v>4218</v>
      </c>
      <c r="D313" s="27" t="s">
        <v>3019</v>
      </c>
      <c r="E313" s="27" t="s">
        <v>4219</v>
      </c>
      <c r="F313" s="27" t="s">
        <v>3287</v>
      </c>
      <c r="G313" s="27" t="s">
        <v>4220</v>
      </c>
      <c r="H313" s="27" t="s">
        <v>4221</v>
      </c>
    </row>
    <row r="314" spans="1:8" ht="15.75" customHeight="1">
      <c r="A314" s="26" t="s">
        <v>646</v>
      </c>
      <c r="B314" s="26" t="s">
        <v>2972</v>
      </c>
      <c r="C314" s="27" t="s">
        <v>4222</v>
      </c>
      <c r="D314" s="27" t="s">
        <v>2986</v>
      </c>
      <c r="E314" s="27" t="s">
        <v>3846</v>
      </c>
      <c r="F314" s="27" t="s">
        <v>3764</v>
      </c>
      <c r="G314" s="27" t="s">
        <v>4223</v>
      </c>
      <c r="H314" s="27" t="s">
        <v>4224</v>
      </c>
    </row>
    <row r="315" spans="1:8" ht="15.75" customHeight="1">
      <c r="A315" s="26" t="s">
        <v>648</v>
      </c>
      <c r="B315" s="26" t="s">
        <v>2972</v>
      </c>
      <c r="C315" s="27" t="s">
        <v>4225</v>
      </c>
      <c r="D315" s="27" t="s">
        <v>2986</v>
      </c>
      <c r="E315" s="27" t="s">
        <v>3568</v>
      </c>
      <c r="F315" s="27" t="s">
        <v>3121</v>
      </c>
      <c r="G315" s="27" t="s">
        <v>4226</v>
      </c>
      <c r="H315" s="27" t="s">
        <v>4227</v>
      </c>
    </row>
    <row r="316" spans="1:8" ht="15.75" customHeight="1">
      <c r="A316" s="26" t="s">
        <v>650</v>
      </c>
      <c r="B316" s="26" t="s">
        <v>2972</v>
      </c>
      <c r="C316" s="27" t="s">
        <v>4228</v>
      </c>
      <c r="D316" s="27" t="s">
        <v>3145</v>
      </c>
      <c r="E316" s="27" t="s">
        <v>4229</v>
      </c>
      <c r="F316" s="27" t="s">
        <v>3410</v>
      </c>
      <c r="G316" s="27" t="s">
        <v>4230</v>
      </c>
      <c r="H316" s="27" t="s">
        <v>4231</v>
      </c>
    </row>
    <row r="317" spans="1:8" ht="15.75" customHeight="1">
      <c r="A317" s="26" t="s">
        <v>651</v>
      </c>
      <c r="B317" s="26" t="s">
        <v>2972</v>
      </c>
      <c r="C317" s="27" t="s">
        <v>4232</v>
      </c>
      <c r="D317" s="27" t="s">
        <v>2992</v>
      </c>
      <c r="E317" s="27" t="s">
        <v>3528</v>
      </c>
      <c r="F317" s="27" t="s">
        <v>4233</v>
      </c>
      <c r="G317" s="27" t="s">
        <v>4234</v>
      </c>
      <c r="H317" s="27" t="s">
        <v>4235</v>
      </c>
    </row>
    <row r="318" spans="1:8" ht="15.75" customHeight="1">
      <c r="A318" s="26" t="s">
        <v>652</v>
      </c>
      <c r="B318" s="26" t="s">
        <v>2972</v>
      </c>
      <c r="C318" s="27" t="s">
        <v>3144</v>
      </c>
      <c r="D318" s="27" t="s">
        <v>2974</v>
      </c>
      <c r="E318" s="27" t="s">
        <v>4236</v>
      </c>
      <c r="F318" s="27" t="s">
        <v>4237</v>
      </c>
      <c r="G318" s="27" t="s">
        <v>4238</v>
      </c>
      <c r="H318" s="27" t="s">
        <v>4239</v>
      </c>
    </row>
    <row r="319" spans="1:8" ht="15.75" customHeight="1">
      <c r="A319" s="26" t="s">
        <v>653</v>
      </c>
      <c r="B319" s="26" t="s">
        <v>2972</v>
      </c>
      <c r="C319" s="27" t="s">
        <v>4240</v>
      </c>
      <c r="D319" s="27" t="s">
        <v>3030</v>
      </c>
      <c r="E319" s="27" t="s">
        <v>4241</v>
      </c>
      <c r="F319" s="27" t="s">
        <v>3090</v>
      </c>
      <c r="G319" s="27" t="s">
        <v>4242</v>
      </c>
      <c r="H319" s="27" t="s">
        <v>4243</v>
      </c>
    </row>
    <row r="320" spans="1:8" ht="15.75" customHeight="1">
      <c r="A320" s="26" t="s">
        <v>654</v>
      </c>
      <c r="B320" s="26" t="s">
        <v>2972</v>
      </c>
      <c r="C320" s="27" t="s">
        <v>4244</v>
      </c>
      <c r="D320" s="27" t="s">
        <v>2980</v>
      </c>
      <c r="E320" s="27" t="s">
        <v>3493</v>
      </c>
      <c r="F320" s="27" t="s">
        <v>4245</v>
      </c>
      <c r="G320" s="27" t="s">
        <v>4246</v>
      </c>
      <c r="H320" s="27" t="s">
        <v>4247</v>
      </c>
    </row>
    <row r="321" spans="1:8" ht="15.75" customHeight="1">
      <c r="A321" s="26" t="s">
        <v>656</v>
      </c>
      <c r="B321" s="26" t="s">
        <v>2972</v>
      </c>
      <c r="C321" s="27" t="s">
        <v>4248</v>
      </c>
      <c r="D321" s="27" t="s">
        <v>2992</v>
      </c>
      <c r="E321" s="27" t="s">
        <v>4249</v>
      </c>
      <c r="F321" s="27" t="s">
        <v>4250</v>
      </c>
      <c r="G321" s="27" t="s">
        <v>4251</v>
      </c>
      <c r="H321" s="27" t="s">
        <v>4252</v>
      </c>
    </row>
    <row r="322" spans="1:8" ht="15.75" customHeight="1">
      <c r="A322" s="26" t="s">
        <v>657</v>
      </c>
      <c r="B322" s="26" t="s">
        <v>2972</v>
      </c>
      <c r="C322" s="27" t="s">
        <v>4253</v>
      </c>
      <c r="D322" s="27" t="s">
        <v>2992</v>
      </c>
      <c r="E322" s="27" t="s">
        <v>3423</v>
      </c>
      <c r="F322" s="27" t="s">
        <v>3094</v>
      </c>
      <c r="G322" s="27" t="s">
        <v>4254</v>
      </c>
      <c r="H322" s="27" t="s">
        <v>4255</v>
      </c>
    </row>
    <row r="323" spans="1:8" ht="15.75" customHeight="1">
      <c r="A323" s="26" t="s">
        <v>659</v>
      </c>
      <c r="B323" s="26" t="s">
        <v>2972</v>
      </c>
      <c r="C323" s="27" t="s">
        <v>4256</v>
      </c>
      <c r="D323" s="27" t="s">
        <v>3145</v>
      </c>
      <c r="E323" s="27" t="s">
        <v>4257</v>
      </c>
      <c r="F323" s="27" t="s">
        <v>3656</v>
      </c>
      <c r="G323" s="27" t="s">
        <v>4258</v>
      </c>
      <c r="H323" s="27" t="s">
        <v>4259</v>
      </c>
    </row>
    <row r="324" spans="1:8" ht="15.75" customHeight="1">
      <c r="A324" s="26" t="s">
        <v>661</v>
      </c>
      <c r="B324" s="26" t="s">
        <v>2972</v>
      </c>
      <c r="C324" s="27" t="s">
        <v>4260</v>
      </c>
      <c r="D324" s="27" t="s">
        <v>2980</v>
      </c>
      <c r="E324" s="27" t="s">
        <v>3361</v>
      </c>
      <c r="F324" s="27" t="s">
        <v>3512</v>
      </c>
      <c r="G324" s="27" t="s">
        <v>4261</v>
      </c>
      <c r="H324" s="27" t="s">
        <v>4146</v>
      </c>
    </row>
    <row r="325" spans="1:8" ht="15.75" customHeight="1">
      <c r="A325" s="26" t="s">
        <v>663</v>
      </c>
      <c r="B325" s="26" t="s">
        <v>2972</v>
      </c>
      <c r="C325" s="27" t="s">
        <v>3701</v>
      </c>
      <c r="D325" s="27" t="s">
        <v>2986</v>
      </c>
      <c r="E325" s="27" t="s">
        <v>4100</v>
      </c>
      <c r="F325" s="27" t="s">
        <v>4262</v>
      </c>
      <c r="G325" s="27" t="s">
        <v>4263</v>
      </c>
      <c r="H325" s="27" t="s">
        <v>4264</v>
      </c>
    </row>
    <row r="326" spans="1:8" ht="15.75" customHeight="1">
      <c r="A326" s="26" t="s">
        <v>665</v>
      </c>
      <c r="B326" s="26" t="s">
        <v>2972</v>
      </c>
      <c r="C326" s="27" t="s">
        <v>4265</v>
      </c>
      <c r="D326" s="27" t="s">
        <v>3106</v>
      </c>
      <c r="E326" s="27" t="s">
        <v>3465</v>
      </c>
      <c r="F326" s="27" t="s">
        <v>3378</v>
      </c>
      <c r="G326" s="27" t="s">
        <v>4266</v>
      </c>
      <c r="H326" s="27" t="s">
        <v>4267</v>
      </c>
    </row>
    <row r="327" spans="1:8" ht="15.75" customHeight="1">
      <c r="A327" s="26" t="s">
        <v>667</v>
      </c>
      <c r="B327" s="26" t="s">
        <v>2972</v>
      </c>
      <c r="C327" s="27" t="s">
        <v>4268</v>
      </c>
      <c r="D327" s="27" t="s">
        <v>3160</v>
      </c>
      <c r="E327" s="27" t="s">
        <v>4269</v>
      </c>
      <c r="F327" s="27" t="s">
        <v>3476</v>
      </c>
      <c r="G327" s="27" t="s">
        <v>4270</v>
      </c>
      <c r="H327" s="27" t="s">
        <v>4271</v>
      </c>
    </row>
    <row r="328" spans="1:8" ht="15.75" customHeight="1">
      <c r="A328" s="26" t="s">
        <v>668</v>
      </c>
      <c r="B328" s="26" t="s">
        <v>2972</v>
      </c>
      <c r="C328" s="27" t="s">
        <v>4272</v>
      </c>
      <c r="D328" s="27" t="s">
        <v>2986</v>
      </c>
      <c r="E328" s="27" t="s">
        <v>3886</v>
      </c>
      <c r="F328" s="27" t="s">
        <v>3676</v>
      </c>
      <c r="G328" s="27" t="s">
        <v>4273</v>
      </c>
      <c r="H328" s="27" t="s">
        <v>4274</v>
      </c>
    </row>
    <row r="329" spans="1:8" ht="15.75" customHeight="1">
      <c r="A329" s="26" t="s">
        <v>670</v>
      </c>
      <c r="B329" s="26" t="s">
        <v>2972</v>
      </c>
      <c r="C329" s="27" t="s">
        <v>3124</v>
      </c>
      <c r="D329" s="27" t="s">
        <v>3019</v>
      </c>
      <c r="E329" s="27" t="s">
        <v>4275</v>
      </c>
      <c r="F329" s="27" t="s">
        <v>4245</v>
      </c>
      <c r="G329" s="27" t="s">
        <v>4276</v>
      </c>
      <c r="H329" s="27" t="s">
        <v>4277</v>
      </c>
    </row>
    <row r="330" spans="1:8" ht="15.75" customHeight="1">
      <c r="A330" s="26" t="s">
        <v>672</v>
      </c>
      <c r="B330" s="26" t="s">
        <v>2972</v>
      </c>
      <c r="C330" s="27" t="s">
        <v>4278</v>
      </c>
      <c r="D330" s="27" t="s">
        <v>2974</v>
      </c>
      <c r="E330" s="27" t="s">
        <v>3130</v>
      </c>
      <c r="F330" s="27" t="s">
        <v>4279</v>
      </c>
      <c r="G330" s="27" t="s">
        <v>4280</v>
      </c>
      <c r="H330" s="27" t="s">
        <v>3173</v>
      </c>
    </row>
    <row r="331" spans="1:8" ht="15.75" customHeight="1">
      <c r="A331" s="26" t="s">
        <v>674</v>
      </c>
      <c r="B331" s="26" t="s">
        <v>2972</v>
      </c>
      <c r="C331" s="27" t="s">
        <v>4281</v>
      </c>
      <c r="D331" s="27" t="s">
        <v>3019</v>
      </c>
      <c r="E331" s="27" t="s">
        <v>3111</v>
      </c>
      <c r="F331" s="27" t="s">
        <v>3282</v>
      </c>
      <c r="G331" s="27" t="s">
        <v>4282</v>
      </c>
      <c r="H331" s="27" t="s">
        <v>4283</v>
      </c>
    </row>
    <row r="332" spans="1:8" ht="15.75" customHeight="1">
      <c r="A332" s="26" t="s">
        <v>676</v>
      </c>
      <c r="B332" s="26" t="s">
        <v>2972</v>
      </c>
      <c r="C332" s="27" t="s">
        <v>4284</v>
      </c>
      <c r="D332" s="27" t="s">
        <v>2992</v>
      </c>
      <c r="E332" s="27" t="s">
        <v>3342</v>
      </c>
      <c r="F332" s="27" t="s">
        <v>3147</v>
      </c>
      <c r="G332" s="27" t="s">
        <v>4285</v>
      </c>
      <c r="H332" s="27" t="s">
        <v>4286</v>
      </c>
    </row>
    <row r="333" spans="1:8" ht="15.75" customHeight="1">
      <c r="A333" s="26" t="s">
        <v>677</v>
      </c>
      <c r="B333" s="26" t="s">
        <v>2972</v>
      </c>
      <c r="C333" s="27" t="s">
        <v>4287</v>
      </c>
      <c r="D333" s="27" t="s">
        <v>3030</v>
      </c>
      <c r="E333" s="27" t="s">
        <v>3020</v>
      </c>
      <c r="F333" s="27" t="s">
        <v>3072</v>
      </c>
      <c r="G333" s="27" t="s">
        <v>4288</v>
      </c>
      <c r="H333" s="27" t="s">
        <v>4289</v>
      </c>
    </row>
    <row r="334" spans="1:8" ht="15.75" customHeight="1">
      <c r="A334" s="26" t="s">
        <v>679</v>
      </c>
      <c r="B334" s="26" t="s">
        <v>2972</v>
      </c>
      <c r="C334" s="27" t="s">
        <v>4290</v>
      </c>
      <c r="D334" s="27" t="s">
        <v>2992</v>
      </c>
      <c r="E334" s="27" t="s">
        <v>3084</v>
      </c>
      <c r="F334" s="27" t="s">
        <v>3424</v>
      </c>
      <c r="G334" s="27" t="s">
        <v>4291</v>
      </c>
      <c r="H334" s="27" t="s">
        <v>4292</v>
      </c>
    </row>
    <row r="335" spans="1:8" ht="15.75" customHeight="1">
      <c r="A335" s="26" t="s">
        <v>681</v>
      </c>
      <c r="B335" s="26" t="s">
        <v>2972</v>
      </c>
      <c r="C335" s="27" t="s">
        <v>4293</v>
      </c>
      <c r="D335" s="27" t="s">
        <v>3106</v>
      </c>
      <c r="E335" s="27" t="s">
        <v>3166</v>
      </c>
      <c r="F335" s="27" t="s">
        <v>3080</v>
      </c>
      <c r="G335" s="27" t="s">
        <v>4294</v>
      </c>
      <c r="H335" s="27" t="s">
        <v>4295</v>
      </c>
    </row>
    <row r="336" spans="1:8" ht="15.75" customHeight="1">
      <c r="A336" s="26" t="s">
        <v>683</v>
      </c>
      <c r="B336" s="26" t="s">
        <v>2972</v>
      </c>
      <c r="C336" s="27" t="s">
        <v>4296</v>
      </c>
      <c r="D336" s="27" t="s">
        <v>2986</v>
      </c>
      <c r="E336" s="27" t="s">
        <v>4144</v>
      </c>
      <c r="F336" s="27" t="s">
        <v>4297</v>
      </c>
      <c r="G336" s="27" t="s">
        <v>4298</v>
      </c>
      <c r="H336" s="27" t="s">
        <v>4299</v>
      </c>
    </row>
    <row r="337" spans="1:8" ht="15.75" customHeight="1">
      <c r="A337" s="26" t="s">
        <v>684</v>
      </c>
      <c r="B337" s="26" t="s">
        <v>2972</v>
      </c>
      <c r="C337" s="27" t="s">
        <v>4300</v>
      </c>
      <c r="D337" s="27" t="s">
        <v>2986</v>
      </c>
      <c r="E337" s="27" t="s">
        <v>4301</v>
      </c>
      <c r="F337" s="27" t="s">
        <v>3387</v>
      </c>
      <c r="G337" s="27" t="s">
        <v>4302</v>
      </c>
      <c r="H337" s="27" t="s">
        <v>4303</v>
      </c>
    </row>
    <row r="338" spans="1:8" ht="15.75" customHeight="1">
      <c r="A338" s="26" t="s">
        <v>686</v>
      </c>
      <c r="B338" s="26" t="s">
        <v>2972</v>
      </c>
      <c r="C338" s="27" t="s">
        <v>4304</v>
      </c>
      <c r="D338" s="27" t="s">
        <v>3174</v>
      </c>
      <c r="E338" s="27" t="s">
        <v>3377</v>
      </c>
      <c r="F338" s="27" t="s">
        <v>3776</v>
      </c>
      <c r="G338" s="27" t="s">
        <v>4305</v>
      </c>
      <c r="H338" s="27" t="s">
        <v>4306</v>
      </c>
    </row>
    <row r="339" spans="1:8" ht="15.75" customHeight="1">
      <c r="A339" s="26" t="s">
        <v>688</v>
      </c>
      <c r="B339" s="26" t="s">
        <v>2972</v>
      </c>
      <c r="C339" s="27" t="s">
        <v>4307</v>
      </c>
      <c r="D339" s="27" t="s">
        <v>3160</v>
      </c>
      <c r="E339" s="27" t="s">
        <v>3419</v>
      </c>
      <c r="F339" s="27" t="s">
        <v>3898</v>
      </c>
      <c r="G339" s="27" t="s">
        <v>4308</v>
      </c>
      <c r="H339" s="27" t="s">
        <v>4309</v>
      </c>
    </row>
    <row r="340" spans="1:8" ht="15.75" customHeight="1">
      <c r="A340" s="26" t="s">
        <v>690</v>
      </c>
      <c r="B340" s="26" t="s">
        <v>2972</v>
      </c>
      <c r="C340" s="27" t="s">
        <v>4310</v>
      </c>
      <c r="D340" s="27" t="s">
        <v>3019</v>
      </c>
      <c r="E340" s="27" t="s">
        <v>3516</v>
      </c>
      <c r="F340" s="27" t="s">
        <v>4311</v>
      </c>
      <c r="G340" s="27" t="s">
        <v>4312</v>
      </c>
      <c r="H340" s="27" t="s">
        <v>4313</v>
      </c>
    </row>
    <row r="341" spans="1:8" ht="15.75" customHeight="1">
      <c r="A341" s="26" t="s">
        <v>691</v>
      </c>
      <c r="B341" s="26" t="s">
        <v>2972</v>
      </c>
      <c r="C341" s="27" t="s">
        <v>3742</v>
      </c>
      <c r="D341" s="27" t="s">
        <v>2980</v>
      </c>
      <c r="E341" s="27" t="s">
        <v>3718</v>
      </c>
      <c r="F341" s="27" t="s">
        <v>3898</v>
      </c>
      <c r="G341" s="27" t="s">
        <v>4314</v>
      </c>
      <c r="H341" s="27" t="s">
        <v>3960</v>
      </c>
    </row>
    <row r="342" spans="1:8" ht="15.75" customHeight="1">
      <c r="A342" s="26" t="s">
        <v>693</v>
      </c>
      <c r="B342" s="26" t="s">
        <v>2972</v>
      </c>
      <c r="C342" s="27" t="s">
        <v>4315</v>
      </c>
      <c r="D342" s="27" t="s">
        <v>2992</v>
      </c>
      <c r="E342" s="27" t="s">
        <v>4316</v>
      </c>
      <c r="F342" s="27" t="s">
        <v>4317</v>
      </c>
      <c r="G342" s="27" t="s">
        <v>4318</v>
      </c>
      <c r="H342" s="27" t="s">
        <v>4319</v>
      </c>
    </row>
    <row r="343" spans="1:8" ht="15.75" customHeight="1">
      <c r="A343" s="26" t="s">
        <v>695</v>
      </c>
      <c r="B343" s="26" t="s">
        <v>2972</v>
      </c>
      <c r="C343" s="27" t="s">
        <v>4320</v>
      </c>
      <c r="D343" s="27" t="s">
        <v>3145</v>
      </c>
      <c r="E343" s="27" t="s">
        <v>3146</v>
      </c>
      <c r="F343" s="27" t="s">
        <v>3898</v>
      </c>
      <c r="G343" s="27" t="s">
        <v>4321</v>
      </c>
      <c r="H343" s="27" t="s">
        <v>4322</v>
      </c>
    </row>
    <row r="344" spans="1:8" ht="15.75" customHeight="1">
      <c r="A344" s="26" t="s">
        <v>696</v>
      </c>
      <c r="B344" s="26" t="s">
        <v>2972</v>
      </c>
      <c r="C344" s="27" t="s">
        <v>4323</v>
      </c>
      <c r="D344" s="27" t="s">
        <v>2980</v>
      </c>
      <c r="E344" s="27" t="s">
        <v>3204</v>
      </c>
      <c r="F344" s="27" t="s">
        <v>3199</v>
      </c>
      <c r="G344" s="27" t="s">
        <v>4324</v>
      </c>
      <c r="H344" s="27" t="s">
        <v>4325</v>
      </c>
    </row>
    <row r="345" spans="1:8" ht="15.75" customHeight="1">
      <c r="A345" s="26" t="s">
        <v>698</v>
      </c>
      <c r="B345" s="26" t="s">
        <v>2972</v>
      </c>
      <c r="C345" s="27" t="s">
        <v>4326</v>
      </c>
      <c r="D345" s="27" t="s">
        <v>3145</v>
      </c>
      <c r="E345" s="27" t="s">
        <v>2981</v>
      </c>
      <c r="F345" s="27" t="s">
        <v>3051</v>
      </c>
      <c r="G345" s="27" t="s">
        <v>4327</v>
      </c>
      <c r="H345" s="27" t="s">
        <v>4328</v>
      </c>
    </row>
    <row r="346" spans="1:8" ht="15.75" customHeight="1">
      <c r="A346" s="26" t="s">
        <v>700</v>
      </c>
      <c r="B346" s="26" t="s">
        <v>2972</v>
      </c>
      <c r="C346" s="27" t="s">
        <v>4329</v>
      </c>
      <c r="D346" s="27" t="s">
        <v>3008</v>
      </c>
      <c r="E346" s="27" t="s">
        <v>4330</v>
      </c>
      <c r="F346" s="27" t="s">
        <v>3646</v>
      </c>
      <c r="G346" s="27" t="s">
        <v>4331</v>
      </c>
      <c r="H346" s="27" t="s">
        <v>4332</v>
      </c>
    </row>
    <row r="347" spans="1:8" ht="15.75" customHeight="1">
      <c r="A347" s="26" t="s">
        <v>702</v>
      </c>
      <c r="B347" s="26" t="s">
        <v>2972</v>
      </c>
      <c r="C347" s="27" t="s">
        <v>4333</v>
      </c>
      <c r="D347" s="27" t="s">
        <v>3327</v>
      </c>
      <c r="E347" s="27" t="s">
        <v>3650</v>
      </c>
      <c r="F347" s="27" t="s">
        <v>3392</v>
      </c>
      <c r="G347" s="27" t="s">
        <v>4334</v>
      </c>
      <c r="H347" s="27" t="s">
        <v>4335</v>
      </c>
    </row>
    <row r="348" spans="1:8" ht="15.75" customHeight="1">
      <c r="A348" s="26" t="s">
        <v>703</v>
      </c>
      <c r="B348" s="26" t="s">
        <v>2972</v>
      </c>
      <c r="C348" s="27" t="s">
        <v>3285</v>
      </c>
      <c r="D348" s="27" t="s">
        <v>3327</v>
      </c>
      <c r="E348" s="27" t="s">
        <v>3470</v>
      </c>
      <c r="F348" s="27" t="s">
        <v>4336</v>
      </c>
      <c r="G348" s="27" t="s">
        <v>4337</v>
      </c>
      <c r="H348" s="27" t="s">
        <v>4338</v>
      </c>
    </row>
    <row r="349" spans="1:8" ht="15.75" customHeight="1">
      <c r="A349" s="26" t="s">
        <v>705</v>
      </c>
      <c r="B349" s="26" t="s">
        <v>2972</v>
      </c>
      <c r="C349" s="27" t="s">
        <v>4339</v>
      </c>
      <c r="D349" s="27" t="s">
        <v>2974</v>
      </c>
      <c r="E349" s="27" t="s">
        <v>4042</v>
      </c>
      <c r="F349" s="27" t="s">
        <v>3141</v>
      </c>
      <c r="G349" s="27" t="s">
        <v>4340</v>
      </c>
      <c r="H349" s="27" t="s">
        <v>4341</v>
      </c>
    </row>
    <row r="350" spans="1:8" ht="15.75" customHeight="1">
      <c r="A350" s="26" t="s">
        <v>706</v>
      </c>
      <c r="B350" s="26" t="s">
        <v>2972</v>
      </c>
      <c r="C350" s="27" t="s">
        <v>4342</v>
      </c>
      <c r="D350" s="27" t="s">
        <v>2974</v>
      </c>
      <c r="E350" s="27" t="s">
        <v>3723</v>
      </c>
      <c r="F350" s="27" t="s">
        <v>4343</v>
      </c>
      <c r="G350" s="27" t="s">
        <v>4344</v>
      </c>
      <c r="H350" s="27" t="s">
        <v>4345</v>
      </c>
    </row>
    <row r="351" spans="1:8" ht="15.75" customHeight="1">
      <c r="A351" s="26" t="s">
        <v>708</v>
      </c>
      <c r="B351" s="26" t="s">
        <v>2972</v>
      </c>
      <c r="C351" s="27" t="s">
        <v>4346</v>
      </c>
      <c r="D351" s="27" t="s">
        <v>3291</v>
      </c>
      <c r="E351" s="27" t="s">
        <v>3830</v>
      </c>
      <c r="F351" s="27" t="s">
        <v>3898</v>
      </c>
      <c r="G351" s="27" t="s">
        <v>3737</v>
      </c>
      <c r="H351" s="27" t="s">
        <v>4347</v>
      </c>
    </row>
    <row r="352" spans="1:8" ht="15.75" customHeight="1">
      <c r="A352" s="26" t="s">
        <v>710</v>
      </c>
      <c r="B352" s="26" t="s">
        <v>2972</v>
      </c>
      <c r="C352" s="27" t="s">
        <v>4348</v>
      </c>
      <c r="D352" s="27" t="s">
        <v>3030</v>
      </c>
      <c r="E352" s="27" t="s">
        <v>3396</v>
      </c>
      <c r="F352" s="27" t="s">
        <v>3466</v>
      </c>
      <c r="G352" s="27" t="s">
        <v>4349</v>
      </c>
      <c r="H352" s="27" t="s">
        <v>4350</v>
      </c>
    </row>
    <row r="353" spans="1:8" ht="15.75" customHeight="1">
      <c r="A353" s="26" t="s">
        <v>711</v>
      </c>
      <c r="B353" s="26" t="s">
        <v>2972</v>
      </c>
      <c r="C353" s="27" t="s">
        <v>4351</v>
      </c>
      <c r="D353" s="27" t="s">
        <v>2992</v>
      </c>
      <c r="E353" s="27" t="s">
        <v>3780</v>
      </c>
      <c r="F353" s="27" t="s">
        <v>4050</v>
      </c>
      <c r="G353" s="27" t="s">
        <v>4352</v>
      </c>
      <c r="H353" s="27" t="s">
        <v>4353</v>
      </c>
    </row>
    <row r="354" spans="1:8" ht="15.75" customHeight="1">
      <c r="A354" s="26" t="s">
        <v>713</v>
      </c>
      <c r="B354" s="26" t="s">
        <v>2972</v>
      </c>
      <c r="C354" s="27" t="s">
        <v>4354</v>
      </c>
      <c r="D354" s="27" t="s">
        <v>2980</v>
      </c>
      <c r="E354" s="27" t="s">
        <v>4355</v>
      </c>
      <c r="F354" s="27" t="s">
        <v>4356</v>
      </c>
      <c r="G354" s="27" t="s">
        <v>4357</v>
      </c>
      <c r="H354" s="27" t="s">
        <v>4358</v>
      </c>
    </row>
    <row r="355" spans="1:8" ht="15.75" customHeight="1">
      <c r="A355" s="26" t="s">
        <v>715</v>
      </c>
      <c r="B355" s="26" t="s">
        <v>2972</v>
      </c>
      <c r="C355" s="27" t="s">
        <v>4359</v>
      </c>
      <c r="D355" s="27" t="s">
        <v>2986</v>
      </c>
      <c r="E355" s="27" t="s">
        <v>3377</v>
      </c>
      <c r="F355" s="27" t="s">
        <v>3354</v>
      </c>
      <c r="G355" s="27" t="s">
        <v>4360</v>
      </c>
      <c r="H355" s="27" t="s">
        <v>4361</v>
      </c>
    </row>
    <row r="356" spans="1:8" ht="15.75" customHeight="1">
      <c r="A356" s="26" t="s">
        <v>716</v>
      </c>
      <c r="B356" s="26" t="s">
        <v>2972</v>
      </c>
      <c r="C356" s="27" t="s">
        <v>4362</v>
      </c>
      <c r="D356" s="27" t="s">
        <v>2986</v>
      </c>
      <c r="E356" s="27" t="s">
        <v>3025</v>
      </c>
      <c r="F356" s="27" t="s">
        <v>3878</v>
      </c>
      <c r="G356" s="27" t="s">
        <v>4363</v>
      </c>
      <c r="H356" s="27" t="s">
        <v>4364</v>
      </c>
    </row>
    <row r="357" spans="1:8" ht="15.75" customHeight="1">
      <c r="A357" s="26" t="s">
        <v>717</v>
      </c>
      <c r="B357" s="26" t="s">
        <v>2972</v>
      </c>
      <c r="C357" s="27" t="s">
        <v>4365</v>
      </c>
      <c r="D357" s="27" t="s">
        <v>2992</v>
      </c>
      <c r="E357" s="27" t="s">
        <v>3208</v>
      </c>
      <c r="F357" s="27" t="s">
        <v>4366</v>
      </c>
      <c r="G357" s="27" t="s">
        <v>4367</v>
      </c>
      <c r="H357" s="27" t="s">
        <v>4368</v>
      </c>
    </row>
    <row r="358" spans="1:8" ht="15.75" customHeight="1">
      <c r="A358" s="26" t="s">
        <v>719</v>
      </c>
      <c r="B358" s="26" t="s">
        <v>2972</v>
      </c>
      <c r="C358" s="27" t="s">
        <v>4369</v>
      </c>
      <c r="D358" s="27" t="s">
        <v>3174</v>
      </c>
      <c r="E358" s="27" t="s">
        <v>3116</v>
      </c>
      <c r="F358" s="27" t="s">
        <v>3529</v>
      </c>
      <c r="G358" s="27" t="s">
        <v>4370</v>
      </c>
      <c r="H358" s="27" t="s">
        <v>4371</v>
      </c>
    </row>
    <row r="359" spans="1:8" ht="15.75" customHeight="1">
      <c r="A359" s="26" t="s">
        <v>721</v>
      </c>
      <c r="B359" s="26" t="s">
        <v>2972</v>
      </c>
      <c r="C359" s="27" t="s">
        <v>3717</v>
      </c>
      <c r="D359" s="27" t="s">
        <v>3019</v>
      </c>
      <c r="E359" s="27" t="s">
        <v>4372</v>
      </c>
      <c r="F359" s="27" t="s">
        <v>3232</v>
      </c>
      <c r="G359" s="27" t="s">
        <v>4373</v>
      </c>
      <c r="H359" s="27" t="s">
        <v>4374</v>
      </c>
    </row>
    <row r="360" spans="1:8" ht="15.75" customHeight="1">
      <c r="A360" s="26" t="s">
        <v>723</v>
      </c>
      <c r="B360" s="26" t="s">
        <v>2972</v>
      </c>
      <c r="C360" s="27" t="s">
        <v>4375</v>
      </c>
      <c r="D360" s="27" t="s">
        <v>3019</v>
      </c>
      <c r="E360" s="27" t="s">
        <v>3697</v>
      </c>
      <c r="F360" s="27" t="s">
        <v>2976</v>
      </c>
      <c r="G360" s="27" t="s">
        <v>4376</v>
      </c>
      <c r="H360" s="27" t="s">
        <v>4377</v>
      </c>
    </row>
    <row r="361" spans="1:8" ht="15.75" customHeight="1">
      <c r="A361" s="26" t="s">
        <v>725</v>
      </c>
      <c r="B361" s="26" t="s">
        <v>2972</v>
      </c>
      <c r="C361" s="27" t="s">
        <v>4378</v>
      </c>
      <c r="D361" s="27" t="s">
        <v>3019</v>
      </c>
      <c r="E361" s="27" t="s">
        <v>3890</v>
      </c>
      <c r="F361" s="27" t="s">
        <v>3656</v>
      </c>
      <c r="G361" s="27" t="s">
        <v>4379</v>
      </c>
      <c r="H361" s="27" t="s">
        <v>4380</v>
      </c>
    </row>
    <row r="362" spans="1:8" ht="15.75" customHeight="1">
      <c r="A362" s="26" t="s">
        <v>727</v>
      </c>
      <c r="B362" s="26" t="s">
        <v>2972</v>
      </c>
      <c r="C362" s="27" t="s">
        <v>4381</v>
      </c>
      <c r="D362" s="27" t="s">
        <v>3524</v>
      </c>
      <c r="E362" s="27" t="s">
        <v>4311</v>
      </c>
      <c r="F362" s="27" t="s">
        <v>3842</v>
      </c>
      <c r="G362" s="27" t="s">
        <v>4382</v>
      </c>
      <c r="H362" s="27" t="s">
        <v>4383</v>
      </c>
    </row>
    <row r="363" spans="1:8" ht="15.75" customHeight="1">
      <c r="A363" s="26" t="s">
        <v>728</v>
      </c>
      <c r="B363" s="26" t="s">
        <v>2972</v>
      </c>
      <c r="C363" s="27" t="s">
        <v>4384</v>
      </c>
      <c r="D363" s="27" t="s">
        <v>2986</v>
      </c>
      <c r="E363" s="27" t="s">
        <v>4385</v>
      </c>
      <c r="F363" s="27" t="s">
        <v>3445</v>
      </c>
      <c r="G363" s="27" t="s">
        <v>4386</v>
      </c>
      <c r="H363" s="27" t="s">
        <v>4387</v>
      </c>
    </row>
    <row r="364" spans="1:8" ht="15.75" customHeight="1">
      <c r="A364" s="26" t="s">
        <v>730</v>
      </c>
      <c r="B364" s="26" t="s">
        <v>2972</v>
      </c>
      <c r="C364" s="27" t="s">
        <v>4388</v>
      </c>
      <c r="D364" s="27" t="s">
        <v>3008</v>
      </c>
      <c r="E364" s="27" t="s">
        <v>3635</v>
      </c>
      <c r="F364" s="27" t="s">
        <v>3503</v>
      </c>
      <c r="G364" s="27" t="s">
        <v>4389</v>
      </c>
      <c r="H364" s="27" t="s">
        <v>4390</v>
      </c>
    </row>
    <row r="365" spans="1:8" ht="15.75" customHeight="1">
      <c r="A365" s="26" t="s">
        <v>731</v>
      </c>
      <c r="B365" s="26" t="s">
        <v>2972</v>
      </c>
      <c r="C365" s="27" t="s">
        <v>4391</v>
      </c>
      <c r="D365" s="27" t="s">
        <v>3106</v>
      </c>
      <c r="E365" s="27" t="s">
        <v>4392</v>
      </c>
      <c r="F365" s="27" t="s">
        <v>3764</v>
      </c>
      <c r="G365" s="27" t="s">
        <v>4393</v>
      </c>
      <c r="H365" s="27" t="s">
        <v>4394</v>
      </c>
    </row>
    <row r="366" spans="1:8" ht="15.75" customHeight="1">
      <c r="A366" s="26" t="s">
        <v>732</v>
      </c>
      <c r="B366" s="26" t="s">
        <v>2972</v>
      </c>
      <c r="C366" s="27" t="s">
        <v>4395</v>
      </c>
      <c r="D366" s="27" t="s">
        <v>3030</v>
      </c>
      <c r="E366" s="27" t="s">
        <v>4392</v>
      </c>
      <c r="F366" s="27" t="s">
        <v>3602</v>
      </c>
      <c r="G366" s="27" t="s">
        <v>4396</v>
      </c>
      <c r="H366" s="27" t="s">
        <v>3700</v>
      </c>
    </row>
    <row r="367" spans="1:8" ht="15.75" customHeight="1">
      <c r="A367" s="26" t="s">
        <v>733</v>
      </c>
      <c r="B367" s="26" t="s">
        <v>2972</v>
      </c>
      <c r="C367" s="27" t="s">
        <v>4397</v>
      </c>
      <c r="D367" s="27" t="s">
        <v>3030</v>
      </c>
      <c r="E367" s="27" t="s">
        <v>4398</v>
      </c>
      <c r="F367" s="27" t="s">
        <v>3188</v>
      </c>
      <c r="G367" s="27" t="s">
        <v>4399</v>
      </c>
      <c r="H367" s="27" t="s">
        <v>4400</v>
      </c>
    </row>
    <row r="368" spans="1:8" ht="15.75" customHeight="1">
      <c r="A368" s="26" t="s">
        <v>734</v>
      </c>
      <c r="B368" s="26" t="s">
        <v>2972</v>
      </c>
      <c r="C368" s="27" t="s">
        <v>4401</v>
      </c>
      <c r="D368" s="27" t="s">
        <v>3019</v>
      </c>
      <c r="E368" s="27" t="s">
        <v>4402</v>
      </c>
      <c r="F368" s="27" t="s">
        <v>4403</v>
      </c>
      <c r="G368" s="27" t="s">
        <v>4404</v>
      </c>
      <c r="H368" s="27" t="s">
        <v>4405</v>
      </c>
    </row>
    <row r="369" spans="1:8" ht="15.75" customHeight="1">
      <c r="A369" s="26" t="s">
        <v>736</v>
      </c>
      <c r="B369" s="26" t="s">
        <v>2972</v>
      </c>
      <c r="C369" s="27" t="s">
        <v>4406</v>
      </c>
      <c r="D369" s="27" t="s">
        <v>4407</v>
      </c>
      <c r="E369" s="27" t="s">
        <v>3507</v>
      </c>
      <c r="F369" s="27" t="s">
        <v>3768</v>
      </c>
      <c r="G369" s="27" t="s">
        <v>4408</v>
      </c>
      <c r="H369" s="27" t="s">
        <v>4409</v>
      </c>
    </row>
    <row r="370" spans="1:8" ht="15.75" customHeight="1">
      <c r="A370" s="26" t="s">
        <v>739</v>
      </c>
      <c r="B370" s="26" t="s">
        <v>2972</v>
      </c>
      <c r="C370" s="27" t="s">
        <v>4410</v>
      </c>
      <c r="D370" s="27" t="s">
        <v>2986</v>
      </c>
      <c r="E370" s="27" t="s">
        <v>3670</v>
      </c>
      <c r="F370" s="27" t="s">
        <v>4000</v>
      </c>
      <c r="G370" s="27" t="s">
        <v>4411</v>
      </c>
      <c r="H370" s="27" t="s">
        <v>4412</v>
      </c>
    </row>
    <row r="371" spans="1:8" ht="15.75" customHeight="1">
      <c r="A371" s="26" t="s">
        <v>741</v>
      </c>
      <c r="B371" s="26" t="s">
        <v>2972</v>
      </c>
      <c r="C371" s="27" t="s">
        <v>4010</v>
      </c>
      <c r="D371" s="27" t="s">
        <v>2992</v>
      </c>
      <c r="E371" s="27" t="s">
        <v>3014</v>
      </c>
      <c r="F371" s="27" t="s">
        <v>3538</v>
      </c>
      <c r="G371" s="27" t="s">
        <v>4413</v>
      </c>
      <c r="H371" s="27" t="s">
        <v>4414</v>
      </c>
    </row>
    <row r="372" spans="1:8" ht="15.75" customHeight="1">
      <c r="A372" s="26" t="s">
        <v>743</v>
      </c>
      <c r="B372" s="26" t="s">
        <v>2972</v>
      </c>
      <c r="C372" s="27" t="s">
        <v>4415</v>
      </c>
      <c r="D372" s="27" t="s">
        <v>3030</v>
      </c>
      <c r="E372" s="27" t="s">
        <v>3020</v>
      </c>
      <c r="F372" s="27" t="s">
        <v>4250</v>
      </c>
      <c r="G372" s="27" t="s">
        <v>4416</v>
      </c>
      <c r="H372" s="27" t="s">
        <v>4417</v>
      </c>
    </row>
    <row r="373" spans="1:8" ht="15.75" customHeight="1">
      <c r="A373" s="26" t="s">
        <v>745</v>
      </c>
      <c r="B373" s="26" t="s">
        <v>2972</v>
      </c>
      <c r="C373" s="27" t="s">
        <v>4418</v>
      </c>
      <c r="D373" s="27" t="s">
        <v>2980</v>
      </c>
      <c r="E373" s="27" t="s">
        <v>4042</v>
      </c>
      <c r="F373" s="27" t="s">
        <v>3449</v>
      </c>
      <c r="G373" s="27" t="s">
        <v>4225</v>
      </c>
      <c r="H373" s="27" t="s">
        <v>4419</v>
      </c>
    </row>
    <row r="374" spans="1:8" ht="15.75" customHeight="1">
      <c r="A374" s="26" t="s">
        <v>747</v>
      </c>
      <c r="B374" s="26" t="s">
        <v>2972</v>
      </c>
      <c r="C374" s="27" t="s">
        <v>4420</v>
      </c>
      <c r="D374" s="27" t="s">
        <v>2992</v>
      </c>
      <c r="E374" s="27" t="s">
        <v>4168</v>
      </c>
      <c r="F374" s="27" t="s">
        <v>3076</v>
      </c>
      <c r="G374" s="27" t="s">
        <v>4421</v>
      </c>
      <c r="H374" s="27" t="s">
        <v>4422</v>
      </c>
    </row>
    <row r="375" spans="1:8" ht="15.75" customHeight="1">
      <c r="A375" s="26" t="s">
        <v>749</v>
      </c>
      <c r="B375" s="26" t="s">
        <v>2972</v>
      </c>
      <c r="C375" s="27" t="s">
        <v>4423</v>
      </c>
      <c r="D375" s="27" t="s">
        <v>3174</v>
      </c>
      <c r="E375" s="27" t="s">
        <v>3824</v>
      </c>
      <c r="F375" s="27" t="s">
        <v>3689</v>
      </c>
      <c r="G375" s="27" t="s">
        <v>4424</v>
      </c>
      <c r="H375" s="27" t="s">
        <v>4425</v>
      </c>
    </row>
    <row r="376" spans="1:8" ht="15.75" customHeight="1">
      <c r="A376" s="26" t="s">
        <v>751</v>
      </c>
      <c r="B376" s="26" t="s">
        <v>2972</v>
      </c>
      <c r="C376" s="27" t="s">
        <v>4426</v>
      </c>
      <c r="D376" s="27" t="s">
        <v>3019</v>
      </c>
      <c r="E376" s="27" t="s">
        <v>3507</v>
      </c>
      <c r="F376" s="27" t="s">
        <v>3010</v>
      </c>
      <c r="G376" s="27" t="s">
        <v>4427</v>
      </c>
      <c r="H376" s="27" t="s">
        <v>4428</v>
      </c>
    </row>
    <row r="377" spans="1:8" ht="15.75" customHeight="1">
      <c r="A377" s="26" t="s">
        <v>753</v>
      </c>
      <c r="B377" s="26" t="s">
        <v>2972</v>
      </c>
      <c r="C377" s="27" t="s">
        <v>4429</v>
      </c>
      <c r="D377" s="27" t="s">
        <v>2980</v>
      </c>
      <c r="E377" s="27" t="s">
        <v>3151</v>
      </c>
      <c r="F377" s="27" t="s">
        <v>3367</v>
      </c>
      <c r="G377" s="27" t="s">
        <v>4430</v>
      </c>
      <c r="H377" s="27" t="s">
        <v>4431</v>
      </c>
    </row>
    <row r="378" spans="1:8" ht="15.75" customHeight="1">
      <c r="A378" s="26" t="s">
        <v>755</v>
      </c>
      <c r="B378" s="26" t="s">
        <v>2972</v>
      </c>
      <c r="C378" s="27" t="s">
        <v>4432</v>
      </c>
      <c r="D378" s="27" t="s">
        <v>2986</v>
      </c>
      <c r="E378" s="27" t="s">
        <v>3528</v>
      </c>
      <c r="F378" s="27" t="s">
        <v>3714</v>
      </c>
      <c r="G378" s="27" t="s">
        <v>4433</v>
      </c>
      <c r="H378" s="27" t="s">
        <v>4434</v>
      </c>
    </row>
    <row r="379" spans="1:8" ht="15.75" customHeight="1">
      <c r="A379" s="26" t="s">
        <v>757</v>
      </c>
      <c r="B379" s="26" t="s">
        <v>2972</v>
      </c>
      <c r="C379" s="27" t="s">
        <v>4435</v>
      </c>
      <c r="D379" s="27" t="s">
        <v>3524</v>
      </c>
      <c r="E379" s="27" t="s">
        <v>3337</v>
      </c>
      <c r="F379" s="27" t="s">
        <v>3241</v>
      </c>
      <c r="G379" s="27" t="s">
        <v>4436</v>
      </c>
      <c r="H379" s="27" t="s">
        <v>4437</v>
      </c>
    </row>
    <row r="380" spans="1:8" ht="15.75" customHeight="1">
      <c r="A380" s="26" t="s">
        <v>758</v>
      </c>
      <c r="B380" s="26" t="s">
        <v>2972</v>
      </c>
      <c r="C380" s="27" t="s">
        <v>4438</v>
      </c>
      <c r="D380" s="27" t="s">
        <v>3019</v>
      </c>
      <c r="E380" s="27" t="s">
        <v>3245</v>
      </c>
      <c r="F380" s="27" t="s">
        <v>3329</v>
      </c>
      <c r="G380" s="27" t="s">
        <v>4439</v>
      </c>
      <c r="H380" s="27" t="s">
        <v>4440</v>
      </c>
    </row>
    <row r="381" spans="1:8" ht="15.75" customHeight="1">
      <c r="A381" s="26" t="s">
        <v>760</v>
      </c>
      <c r="B381" s="26" t="s">
        <v>2972</v>
      </c>
      <c r="C381" s="27" t="s">
        <v>4441</v>
      </c>
      <c r="D381" s="27" t="s">
        <v>3524</v>
      </c>
      <c r="E381" s="27" t="s">
        <v>4442</v>
      </c>
      <c r="F381" s="27" t="s">
        <v>3199</v>
      </c>
      <c r="G381" s="27" t="s">
        <v>4443</v>
      </c>
      <c r="H381" s="27" t="s">
        <v>4444</v>
      </c>
    </row>
    <row r="382" spans="1:8" ht="15.75" customHeight="1">
      <c r="A382" s="26" t="s">
        <v>762</v>
      </c>
      <c r="B382" s="26" t="s">
        <v>2972</v>
      </c>
      <c r="C382" s="27" t="s">
        <v>4445</v>
      </c>
      <c r="D382" s="27" t="s">
        <v>4446</v>
      </c>
      <c r="E382" s="27" t="s">
        <v>3512</v>
      </c>
      <c r="F382" s="27" t="s">
        <v>3362</v>
      </c>
      <c r="G382" s="27" t="s">
        <v>4447</v>
      </c>
      <c r="H382" s="27" t="s">
        <v>4448</v>
      </c>
    </row>
    <row r="383" spans="1:8" ht="15.75" customHeight="1">
      <c r="A383" s="26" t="s">
        <v>764</v>
      </c>
      <c r="B383" s="26" t="s">
        <v>2972</v>
      </c>
      <c r="C383" s="27" t="s">
        <v>4449</v>
      </c>
      <c r="D383" s="27" t="s">
        <v>3106</v>
      </c>
      <c r="E383" s="27" t="s">
        <v>4450</v>
      </c>
      <c r="F383" s="27" t="s">
        <v>3990</v>
      </c>
      <c r="G383" s="27" t="s">
        <v>4451</v>
      </c>
      <c r="H383" s="27" t="s">
        <v>4452</v>
      </c>
    </row>
    <row r="384" spans="1:8" ht="15.75" customHeight="1">
      <c r="A384" s="26" t="s">
        <v>766</v>
      </c>
      <c r="B384" s="26" t="s">
        <v>2972</v>
      </c>
      <c r="C384" s="27" t="s">
        <v>4453</v>
      </c>
      <c r="D384" s="27" t="s">
        <v>3160</v>
      </c>
      <c r="E384" s="27" t="s">
        <v>3768</v>
      </c>
      <c r="F384" s="27" t="s">
        <v>3189</v>
      </c>
      <c r="G384" s="27" t="s">
        <v>4454</v>
      </c>
      <c r="H384" s="27" t="s">
        <v>4455</v>
      </c>
    </row>
    <row r="385" spans="1:8" ht="15.75" customHeight="1">
      <c r="A385" s="26" t="s">
        <v>767</v>
      </c>
      <c r="B385" s="26" t="s">
        <v>2972</v>
      </c>
      <c r="C385" s="27" t="s">
        <v>4456</v>
      </c>
      <c r="D385" s="27" t="s">
        <v>2992</v>
      </c>
      <c r="E385" s="27" t="s">
        <v>4392</v>
      </c>
      <c r="F385" s="27" t="s">
        <v>4457</v>
      </c>
      <c r="G385" s="27" t="s">
        <v>4458</v>
      </c>
      <c r="H385" s="27" t="s">
        <v>4459</v>
      </c>
    </row>
    <row r="386" spans="1:8" ht="15.75" customHeight="1">
      <c r="A386" s="26" t="s">
        <v>768</v>
      </c>
      <c r="B386" s="26" t="s">
        <v>2972</v>
      </c>
      <c r="C386" s="27" t="s">
        <v>4460</v>
      </c>
      <c r="D386" s="27" t="s">
        <v>3019</v>
      </c>
      <c r="E386" s="27" t="s">
        <v>3763</v>
      </c>
      <c r="F386" s="27" t="s">
        <v>3724</v>
      </c>
      <c r="G386" s="27" t="s">
        <v>4461</v>
      </c>
      <c r="H386" s="27" t="s">
        <v>4462</v>
      </c>
    </row>
    <row r="387" spans="1:8" ht="15.75" customHeight="1">
      <c r="A387" s="26" t="s">
        <v>769</v>
      </c>
      <c r="B387" s="26" t="s">
        <v>2972</v>
      </c>
      <c r="C387" s="27" t="s">
        <v>3083</v>
      </c>
      <c r="D387" s="27" t="s">
        <v>3030</v>
      </c>
      <c r="E387" s="27" t="s">
        <v>3542</v>
      </c>
      <c r="F387" s="27" t="s">
        <v>3635</v>
      </c>
      <c r="G387" s="27" t="s">
        <v>4463</v>
      </c>
      <c r="H387" s="27" t="s">
        <v>4464</v>
      </c>
    </row>
    <row r="388" spans="1:8" ht="15.75" customHeight="1">
      <c r="A388" s="26" t="s">
        <v>770</v>
      </c>
      <c r="B388" s="26" t="s">
        <v>2972</v>
      </c>
      <c r="C388" s="27" t="s">
        <v>4465</v>
      </c>
      <c r="D388" s="27" t="s">
        <v>3019</v>
      </c>
      <c r="E388" s="27" t="s">
        <v>4466</v>
      </c>
      <c r="F388" s="27" t="s">
        <v>3199</v>
      </c>
      <c r="G388" s="27" t="s">
        <v>4467</v>
      </c>
      <c r="H388" s="27" t="s">
        <v>4468</v>
      </c>
    </row>
    <row r="389" spans="1:8" ht="15.75" customHeight="1">
      <c r="A389" s="26" t="s">
        <v>772</v>
      </c>
      <c r="B389" s="26" t="s">
        <v>2972</v>
      </c>
      <c r="C389" s="27" t="s">
        <v>4013</v>
      </c>
      <c r="D389" s="27" t="s">
        <v>3019</v>
      </c>
      <c r="E389" s="27" t="s">
        <v>4301</v>
      </c>
      <c r="F389" s="27" t="s">
        <v>3445</v>
      </c>
      <c r="G389" s="27" t="s">
        <v>4469</v>
      </c>
      <c r="H389" s="27" t="s">
        <v>4470</v>
      </c>
    </row>
    <row r="390" spans="1:8" ht="15.75" customHeight="1">
      <c r="A390" s="26" t="s">
        <v>774</v>
      </c>
      <c r="B390" s="26" t="s">
        <v>2972</v>
      </c>
      <c r="C390" s="27" t="s">
        <v>4471</v>
      </c>
      <c r="D390" s="27" t="s">
        <v>3524</v>
      </c>
      <c r="E390" s="27" t="s">
        <v>4121</v>
      </c>
      <c r="F390" s="27" t="s">
        <v>3397</v>
      </c>
      <c r="G390" s="27" t="s">
        <v>4472</v>
      </c>
      <c r="H390" s="27" t="s">
        <v>4473</v>
      </c>
    </row>
    <row r="391" spans="1:8" ht="15.75" customHeight="1">
      <c r="A391" s="26" t="s">
        <v>775</v>
      </c>
      <c r="B391" s="26" t="s">
        <v>2972</v>
      </c>
      <c r="C391" s="27" t="s">
        <v>4474</v>
      </c>
      <c r="D391" s="27" t="s">
        <v>2992</v>
      </c>
      <c r="E391" s="27" t="s">
        <v>3066</v>
      </c>
      <c r="F391" s="27" t="s">
        <v>4475</v>
      </c>
      <c r="G391" s="27" t="s">
        <v>4476</v>
      </c>
      <c r="H391" s="27" t="s">
        <v>4477</v>
      </c>
    </row>
    <row r="392" spans="1:8" ht="15.75" customHeight="1">
      <c r="A392" s="26" t="s">
        <v>777</v>
      </c>
      <c r="B392" s="26" t="s">
        <v>2972</v>
      </c>
      <c r="C392" s="27" t="s">
        <v>4478</v>
      </c>
      <c r="D392" s="27" t="s">
        <v>3030</v>
      </c>
      <c r="E392" s="27" t="s">
        <v>3780</v>
      </c>
      <c r="F392" s="27" t="s">
        <v>3410</v>
      </c>
      <c r="G392" s="27" t="s">
        <v>4479</v>
      </c>
      <c r="H392" s="27" t="s">
        <v>4480</v>
      </c>
    </row>
    <row r="393" spans="1:8" ht="15.75" customHeight="1">
      <c r="A393" s="26" t="s">
        <v>778</v>
      </c>
      <c r="B393" s="26" t="s">
        <v>2972</v>
      </c>
      <c r="C393" s="27" t="s">
        <v>4460</v>
      </c>
      <c r="D393" s="27" t="s">
        <v>2992</v>
      </c>
      <c r="E393" s="27" t="s">
        <v>3125</v>
      </c>
      <c r="F393" s="27" t="s">
        <v>3021</v>
      </c>
      <c r="G393" s="27" t="s">
        <v>4481</v>
      </c>
      <c r="H393" s="27" t="s">
        <v>4482</v>
      </c>
    </row>
    <row r="394" spans="1:8" ht="15.75" customHeight="1">
      <c r="A394" s="26" t="s">
        <v>779</v>
      </c>
      <c r="B394" s="26" t="s">
        <v>2972</v>
      </c>
      <c r="C394" s="27" t="s">
        <v>4483</v>
      </c>
      <c r="D394" s="27" t="s">
        <v>2980</v>
      </c>
      <c r="E394" s="27" t="s">
        <v>3511</v>
      </c>
      <c r="F394" s="27" t="s">
        <v>4484</v>
      </c>
      <c r="G394" s="27" t="s">
        <v>4485</v>
      </c>
      <c r="H394" s="27" t="s">
        <v>4486</v>
      </c>
    </row>
    <row r="395" spans="1:8" ht="15.75" customHeight="1">
      <c r="A395" s="26" t="s">
        <v>781</v>
      </c>
      <c r="B395" s="26" t="s">
        <v>2972</v>
      </c>
      <c r="C395" s="27" t="s">
        <v>4487</v>
      </c>
      <c r="D395" s="27" t="s">
        <v>3145</v>
      </c>
      <c r="E395" s="27" t="s">
        <v>3776</v>
      </c>
      <c r="F395" s="27" t="s">
        <v>3046</v>
      </c>
      <c r="G395" s="27" t="s">
        <v>4488</v>
      </c>
      <c r="H395" s="27" t="s">
        <v>4489</v>
      </c>
    </row>
    <row r="396" spans="1:8" ht="15.75" customHeight="1">
      <c r="A396" s="26" t="s">
        <v>782</v>
      </c>
      <c r="B396" s="26" t="s">
        <v>2972</v>
      </c>
      <c r="C396" s="27" t="s">
        <v>4143</v>
      </c>
      <c r="D396" s="27" t="s">
        <v>2986</v>
      </c>
      <c r="E396" s="27" t="s">
        <v>3178</v>
      </c>
      <c r="F396" s="27" t="s">
        <v>3685</v>
      </c>
      <c r="G396" s="27" t="s">
        <v>4490</v>
      </c>
      <c r="H396" s="27" t="s">
        <v>4491</v>
      </c>
    </row>
    <row r="397" spans="1:8" ht="15.75" customHeight="1">
      <c r="A397" s="26" t="s">
        <v>783</v>
      </c>
      <c r="B397" s="26" t="s">
        <v>2972</v>
      </c>
      <c r="C397" s="27" t="s">
        <v>4492</v>
      </c>
      <c r="D397" s="27" t="s">
        <v>3019</v>
      </c>
      <c r="E397" s="27" t="s">
        <v>3208</v>
      </c>
      <c r="F397" s="27" t="s">
        <v>4493</v>
      </c>
      <c r="G397" s="27" t="s">
        <v>4494</v>
      </c>
      <c r="H397" s="27" t="s">
        <v>4495</v>
      </c>
    </row>
    <row r="398" spans="1:8" ht="15.75" customHeight="1">
      <c r="A398" s="26" t="s">
        <v>784</v>
      </c>
      <c r="B398" s="26" t="s">
        <v>2972</v>
      </c>
      <c r="C398" s="27" t="s">
        <v>4124</v>
      </c>
      <c r="D398" s="27" t="s">
        <v>3030</v>
      </c>
      <c r="E398" s="27" t="s">
        <v>4301</v>
      </c>
      <c r="F398" s="27" t="s">
        <v>4043</v>
      </c>
      <c r="G398" s="27" t="s">
        <v>4496</v>
      </c>
      <c r="H398" s="27" t="s">
        <v>4497</v>
      </c>
    </row>
    <row r="399" spans="1:8" ht="15.75" customHeight="1">
      <c r="A399" s="26" t="s">
        <v>786</v>
      </c>
      <c r="B399" s="26" t="s">
        <v>2972</v>
      </c>
      <c r="C399" s="27" t="s">
        <v>4498</v>
      </c>
      <c r="D399" s="27" t="s">
        <v>2980</v>
      </c>
      <c r="E399" s="27" t="s">
        <v>3475</v>
      </c>
      <c r="F399" s="27" t="s">
        <v>3916</v>
      </c>
      <c r="G399" s="27" t="s">
        <v>4499</v>
      </c>
      <c r="H399" s="27" t="s">
        <v>4500</v>
      </c>
    </row>
    <row r="400" spans="1:8" ht="15.75" customHeight="1">
      <c r="A400" s="26" t="s">
        <v>788</v>
      </c>
      <c r="B400" s="26" t="s">
        <v>2972</v>
      </c>
      <c r="C400" s="27" t="s">
        <v>4266</v>
      </c>
      <c r="D400" s="27" t="s">
        <v>3030</v>
      </c>
      <c r="E400" s="27" t="s">
        <v>3453</v>
      </c>
      <c r="F400" s="27" t="s">
        <v>3602</v>
      </c>
      <c r="G400" s="27" t="s">
        <v>4501</v>
      </c>
      <c r="H400" s="27" t="s">
        <v>4502</v>
      </c>
    </row>
    <row r="401" spans="1:8" ht="15.75" customHeight="1">
      <c r="A401" s="26" t="s">
        <v>790</v>
      </c>
      <c r="B401" s="26" t="s">
        <v>2972</v>
      </c>
      <c r="C401" s="27" t="s">
        <v>4503</v>
      </c>
      <c r="D401" s="27" t="s">
        <v>2980</v>
      </c>
      <c r="E401" s="27" t="s">
        <v>3582</v>
      </c>
      <c r="F401" s="27" t="s">
        <v>3293</v>
      </c>
      <c r="G401" s="27" t="s">
        <v>4504</v>
      </c>
      <c r="H401" s="27" t="s">
        <v>4505</v>
      </c>
    </row>
    <row r="402" spans="1:8" ht="15.75" customHeight="1">
      <c r="A402" s="26" t="s">
        <v>791</v>
      </c>
      <c r="B402" s="26" t="s">
        <v>2972</v>
      </c>
      <c r="C402" s="27" t="s">
        <v>4506</v>
      </c>
      <c r="D402" s="27" t="s">
        <v>2986</v>
      </c>
      <c r="E402" s="27" t="s">
        <v>4301</v>
      </c>
      <c r="F402" s="27" t="s">
        <v>4507</v>
      </c>
      <c r="G402" s="27" t="s">
        <v>4508</v>
      </c>
      <c r="H402" s="27" t="s">
        <v>4509</v>
      </c>
    </row>
    <row r="403" spans="1:8" ht="15.75" customHeight="1">
      <c r="A403" s="26" t="s">
        <v>793</v>
      </c>
      <c r="B403" s="26" t="s">
        <v>2972</v>
      </c>
      <c r="C403" s="27" t="s">
        <v>4510</v>
      </c>
      <c r="D403" s="27" t="s">
        <v>4511</v>
      </c>
      <c r="E403" s="27" t="s">
        <v>4512</v>
      </c>
      <c r="F403" s="27" t="s">
        <v>4513</v>
      </c>
      <c r="G403" s="27" t="s">
        <v>4514</v>
      </c>
      <c r="H403" s="27" t="s">
        <v>4515</v>
      </c>
    </row>
    <row r="404" spans="1:8" ht="15.75" customHeight="1">
      <c r="A404" s="26" t="s">
        <v>795</v>
      </c>
      <c r="B404" s="26" t="s">
        <v>2972</v>
      </c>
      <c r="C404" s="27" t="s">
        <v>4516</v>
      </c>
      <c r="D404" s="27" t="s">
        <v>2986</v>
      </c>
      <c r="E404" s="27" t="s">
        <v>3631</v>
      </c>
      <c r="F404" s="27" t="s">
        <v>4517</v>
      </c>
      <c r="G404" s="27" t="s">
        <v>4518</v>
      </c>
      <c r="H404" s="27" t="s">
        <v>4519</v>
      </c>
    </row>
    <row r="405" spans="1:8" ht="15.75" customHeight="1">
      <c r="A405" s="26" t="s">
        <v>797</v>
      </c>
      <c r="B405" s="26" t="s">
        <v>2972</v>
      </c>
      <c r="C405" s="27" t="s">
        <v>4520</v>
      </c>
      <c r="D405" s="27" t="s">
        <v>2980</v>
      </c>
      <c r="E405" s="27" t="s">
        <v>4521</v>
      </c>
      <c r="F405" s="27" t="s">
        <v>3094</v>
      </c>
      <c r="G405" s="27" t="s">
        <v>4522</v>
      </c>
      <c r="H405" s="27" t="s">
        <v>4523</v>
      </c>
    </row>
    <row r="406" spans="1:8" ht="15.75" customHeight="1">
      <c r="A406" s="26" t="s">
        <v>798</v>
      </c>
      <c r="B406" s="26" t="s">
        <v>2972</v>
      </c>
      <c r="C406" s="27" t="s">
        <v>4524</v>
      </c>
      <c r="D406" s="27" t="s">
        <v>2980</v>
      </c>
      <c r="E406" s="27" t="s">
        <v>3497</v>
      </c>
      <c r="F406" s="27" t="s">
        <v>3227</v>
      </c>
      <c r="G406" s="27" t="s">
        <v>4525</v>
      </c>
      <c r="H406" s="27" t="s">
        <v>4526</v>
      </c>
    </row>
    <row r="407" spans="1:8" ht="15.75" customHeight="1">
      <c r="A407" s="26" t="s">
        <v>799</v>
      </c>
      <c r="B407" s="26" t="s">
        <v>2972</v>
      </c>
      <c r="C407" s="27" t="s">
        <v>4527</v>
      </c>
      <c r="D407" s="27" t="s">
        <v>2992</v>
      </c>
      <c r="E407" s="27" t="s">
        <v>3568</v>
      </c>
      <c r="F407" s="27" t="s">
        <v>4356</v>
      </c>
      <c r="G407" s="27" t="s">
        <v>4528</v>
      </c>
      <c r="H407" s="27" t="s">
        <v>4529</v>
      </c>
    </row>
    <row r="408" spans="1:8" ht="15.75" customHeight="1">
      <c r="A408" s="26" t="s">
        <v>103</v>
      </c>
      <c r="B408" s="26" t="s">
        <v>2972</v>
      </c>
      <c r="C408" s="27" t="s">
        <v>4530</v>
      </c>
      <c r="D408" s="27" t="s">
        <v>3030</v>
      </c>
      <c r="E408" s="27" t="s">
        <v>3723</v>
      </c>
      <c r="F408" s="27" t="s">
        <v>3021</v>
      </c>
      <c r="G408" s="27" t="s">
        <v>4531</v>
      </c>
      <c r="H408" s="27" t="s">
        <v>4532</v>
      </c>
    </row>
    <row r="409" spans="1:8" ht="15.75" customHeight="1">
      <c r="A409" s="26" t="s">
        <v>802</v>
      </c>
      <c r="B409" s="26" t="s">
        <v>2972</v>
      </c>
      <c r="C409" s="27" t="s">
        <v>4533</v>
      </c>
      <c r="D409" s="27" t="s">
        <v>3030</v>
      </c>
      <c r="E409" s="27" t="s">
        <v>3111</v>
      </c>
      <c r="F409" s="27" t="s">
        <v>4356</v>
      </c>
      <c r="G409" s="27" t="s">
        <v>4534</v>
      </c>
      <c r="H409" s="27" t="s">
        <v>4535</v>
      </c>
    </row>
    <row r="410" spans="1:8" ht="15.75" customHeight="1">
      <c r="A410" s="26" t="s">
        <v>803</v>
      </c>
      <c r="B410" s="26" t="s">
        <v>2972</v>
      </c>
      <c r="C410" s="27" t="s">
        <v>4028</v>
      </c>
      <c r="D410" s="27" t="s">
        <v>2980</v>
      </c>
      <c r="E410" s="27" t="s">
        <v>3250</v>
      </c>
      <c r="F410" s="27" t="s">
        <v>3213</v>
      </c>
      <c r="G410" s="27" t="s">
        <v>4536</v>
      </c>
      <c r="H410" s="27" t="s">
        <v>4537</v>
      </c>
    </row>
    <row r="411" spans="1:8" ht="15.75" customHeight="1">
      <c r="A411" s="26" t="s">
        <v>804</v>
      </c>
      <c r="B411" s="26" t="s">
        <v>2972</v>
      </c>
      <c r="C411" s="27" t="s">
        <v>4538</v>
      </c>
      <c r="D411" s="27" t="s">
        <v>2980</v>
      </c>
      <c r="E411" s="27" t="s">
        <v>3089</v>
      </c>
      <c r="F411" s="27" t="s">
        <v>4539</v>
      </c>
      <c r="G411" s="27" t="s">
        <v>4540</v>
      </c>
      <c r="H411" s="27" t="s">
        <v>4541</v>
      </c>
    </row>
    <row r="412" spans="1:8" ht="15.75" customHeight="1">
      <c r="A412" s="26" t="s">
        <v>805</v>
      </c>
      <c r="B412" s="26" t="s">
        <v>2972</v>
      </c>
      <c r="C412" s="27" t="s">
        <v>4542</v>
      </c>
      <c r="D412" s="27" t="s">
        <v>3160</v>
      </c>
      <c r="E412" s="27" t="s">
        <v>4543</v>
      </c>
      <c r="F412" s="27" t="s">
        <v>3036</v>
      </c>
      <c r="G412" s="27" t="s">
        <v>4544</v>
      </c>
      <c r="H412" s="27" t="s">
        <v>4545</v>
      </c>
    </row>
    <row r="413" spans="1:8" ht="15.75" customHeight="1">
      <c r="A413" s="26" t="s">
        <v>806</v>
      </c>
      <c r="B413" s="26" t="s">
        <v>2972</v>
      </c>
      <c r="C413" s="27" t="s">
        <v>4546</v>
      </c>
      <c r="D413" s="27" t="s">
        <v>3030</v>
      </c>
      <c r="E413" s="27" t="s">
        <v>4236</v>
      </c>
      <c r="F413" s="27" t="s">
        <v>4547</v>
      </c>
      <c r="G413" s="27" t="s">
        <v>4548</v>
      </c>
      <c r="H413" s="27" t="s">
        <v>4107</v>
      </c>
    </row>
    <row r="414" spans="1:8" ht="15.75" customHeight="1">
      <c r="A414" s="26" t="s">
        <v>807</v>
      </c>
      <c r="B414" s="26" t="s">
        <v>2972</v>
      </c>
      <c r="C414" s="27" t="s">
        <v>4549</v>
      </c>
      <c r="D414" s="27" t="s">
        <v>2992</v>
      </c>
      <c r="E414" s="27" t="s">
        <v>4275</v>
      </c>
      <c r="F414" s="27" t="s">
        <v>3498</v>
      </c>
      <c r="G414" s="27" t="s">
        <v>4550</v>
      </c>
      <c r="H414" s="27" t="s">
        <v>4551</v>
      </c>
    </row>
    <row r="415" spans="1:8" ht="15.75" customHeight="1">
      <c r="A415" s="26" t="s">
        <v>809</v>
      </c>
      <c r="B415" s="26" t="s">
        <v>2972</v>
      </c>
      <c r="C415" s="27" t="s">
        <v>4552</v>
      </c>
      <c r="D415" s="27" t="s">
        <v>2986</v>
      </c>
      <c r="E415" s="27" t="s">
        <v>4553</v>
      </c>
      <c r="F415" s="27" t="s">
        <v>4336</v>
      </c>
      <c r="G415" s="27" t="s">
        <v>4554</v>
      </c>
      <c r="H415" s="27" t="s">
        <v>4555</v>
      </c>
    </row>
    <row r="416" spans="1:8" ht="15.75" customHeight="1">
      <c r="A416" s="26" t="s">
        <v>810</v>
      </c>
      <c r="B416" s="26" t="s">
        <v>2972</v>
      </c>
      <c r="C416" s="27" t="s">
        <v>3332</v>
      </c>
      <c r="D416" s="27" t="s">
        <v>2980</v>
      </c>
      <c r="E416" s="27" t="s">
        <v>3999</v>
      </c>
      <c r="F416" s="27" t="s">
        <v>3067</v>
      </c>
      <c r="G416" s="27" t="s">
        <v>4556</v>
      </c>
      <c r="H416" s="27" t="s">
        <v>4557</v>
      </c>
    </row>
    <row r="417" spans="1:8" ht="15.75" customHeight="1">
      <c r="A417" s="26" t="s">
        <v>812</v>
      </c>
      <c r="B417" s="26" t="s">
        <v>2972</v>
      </c>
      <c r="C417" s="27" t="s">
        <v>4558</v>
      </c>
      <c r="D417" s="27" t="s">
        <v>2974</v>
      </c>
      <c r="E417" s="27" t="s">
        <v>3071</v>
      </c>
      <c r="F417" s="27" t="s">
        <v>4000</v>
      </c>
      <c r="G417" s="27" t="s">
        <v>4559</v>
      </c>
      <c r="H417" s="27" t="s">
        <v>4560</v>
      </c>
    </row>
    <row r="418" spans="1:8" ht="15.75" customHeight="1">
      <c r="A418" s="26" t="s">
        <v>814</v>
      </c>
      <c r="B418" s="26" t="s">
        <v>2972</v>
      </c>
      <c r="C418" s="27" t="s">
        <v>4561</v>
      </c>
      <c r="D418" s="27" t="s">
        <v>2980</v>
      </c>
      <c r="E418" s="27" t="s">
        <v>3493</v>
      </c>
      <c r="F418" s="27" t="s">
        <v>4562</v>
      </c>
      <c r="G418" s="27" t="s">
        <v>4563</v>
      </c>
      <c r="H418" s="27" t="s">
        <v>3549</v>
      </c>
    </row>
    <row r="419" spans="1:8" ht="15.75" customHeight="1">
      <c r="A419" s="26" t="s">
        <v>815</v>
      </c>
      <c r="B419" s="26" t="s">
        <v>2972</v>
      </c>
      <c r="C419" s="27" t="s">
        <v>4564</v>
      </c>
      <c r="D419" s="27" t="s">
        <v>3008</v>
      </c>
      <c r="E419" s="27" t="s">
        <v>4565</v>
      </c>
      <c r="F419" s="27" t="s">
        <v>3232</v>
      </c>
      <c r="G419" s="27" t="s">
        <v>4566</v>
      </c>
      <c r="H419" s="27" t="s">
        <v>4567</v>
      </c>
    </row>
    <row r="420" spans="1:8" ht="15.75" customHeight="1">
      <c r="A420" s="26" t="s">
        <v>817</v>
      </c>
      <c r="B420" s="26" t="s">
        <v>2972</v>
      </c>
      <c r="C420" s="27" t="s">
        <v>4568</v>
      </c>
      <c r="D420" s="27" t="s">
        <v>3174</v>
      </c>
      <c r="E420" s="27" t="s">
        <v>3825</v>
      </c>
      <c r="F420" s="27" t="s">
        <v>3656</v>
      </c>
      <c r="G420" s="27" t="s">
        <v>4569</v>
      </c>
      <c r="H420" s="27" t="s">
        <v>4570</v>
      </c>
    </row>
    <row r="421" spans="1:8" ht="15.75" customHeight="1">
      <c r="A421" s="26" t="s">
        <v>819</v>
      </c>
      <c r="B421" s="26" t="s">
        <v>2972</v>
      </c>
      <c r="C421" s="27" t="s">
        <v>4571</v>
      </c>
      <c r="D421" s="27" t="s">
        <v>2992</v>
      </c>
      <c r="E421" s="27" t="s">
        <v>3756</v>
      </c>
      <c r="F421" s="27" t="s">
        <v>3272</v>
      </c>
      <c r="G421" s="27" t="s">
        <v>4572</v>
      </c>
      <c r="H421" s="27" t="s">
        <v>4573</v>
      </c>
    </row>
    <row r="422" spans="1:8" ht="15.75" customHeight="1">
      <c r="A422" s="26" t="s">
        <v>821</v>
      </c>
      <c r="B422" s="26" t="s">
        <v>2972</v>
      </c>
      <c r="C422" s="27" t="s">
        <v>4574</v>
      </c>
      <c r="D422" s="27" t="s">
        <v>2986</v>
      </c>
      <c r="E422" s="27" t="s">
        <v>4575</v>
      </c>
      <c r="F422" s="27" t="s">
        <v>3115</v>
      </c>
      <c r="G422" s="27" t="s">
        <v>4576</v>
      </c>
      <c r="H422" s="27" t="s">
        <v>4577</v>
      </c>
    </row>
    <row r="423" spans="1:8" ht="15.75" customHeight="1">
      <c r="A423" s="26" t="s">
        <v>823</v>
      </c>
      <c r="B423" s="26" t="s">
        <v>2972</v>
      </c>
      <c r="C423" s="27" t="s">
        <v>4578</v>
      </c>
      <c r="D423" s="27" t="s">
        <v>2992</v>
      </c>
      <c r="E423" s="27" t="s">
        <v>3313</v>
      </c>
      <c r="F423" s="27" t="s">
        <v>4579</v>
      </c>
      <c r="G423" s="27" t="s">
        <v>4580</v>
      </c>
      <c r="H423" s="27" t="s">
        <v>4581</v>
      </c>
    </row>
    <row r="424" spans="1:8" ht="15.75" customHeight="1">
      <c r="A424" s="26" t="s">
        <v>825</v>
      </c>
      <c r="B424" s="26" t="s">
        <v>2972</v>
      </c>
      <c r="C424" s="27" t="s">
        <v>4582</v>
      </c>
      <c r="D424" s="27" t="s">
        <v>2992</v>
      </c>
      <c r="E424" s="27" t="s">
        <v>3386</v>
      </c>
      <c r="F424" s="27" t="s">
        <v>4583</v>
      </c>
      <c r="G424" s="27" t="s">
        <v>4584</v>
      </c>
      <c r="H424" s="27" t="s">
        <v>4585</v>
      </c>
    </row>
    <row r="425" spans="1:8" ht="15.75" customHeight="1">
      <c r="A425" s="26" t="s">
        <v>827</v>
      </c>
      <c r="B425" s="26" t="s">
        <v>2972</v>
      </c>
      <c r="C425" s="27" t="s">
        <v>4586</v>
      </c>
      <c r="D425" s="27" t="s">
        <v>3030</v>
      </c>
      <c r="E425" s="27" t="s">
        <v>4587</v>
      </c>
      <c r="F425" s="27" t="s">
        <v>4086</v>
      </c>
      <c r="G425" s="27" t="s">
        <v>4588</v>
      </c>
      <c r="H425" s="27" t="s">
        <v>3907</v>
      </c>
    </row>
    <row r="426" spans="1:8" ht="15.75" customHeight="1">
      <c r="A426" s="26" t="s">
        <v>828</v>
      </c>
      <c r="B426" s="26" t="s">
        <v>2972</v>
      </c>
      <c r="C426" s="27" t="s">
        <v>4589</v>
      </c>
      <c r="D426" s="27" t="s">
        <v>3160</v>
      </c>
      <c r="E426" s="27" t="s">
        <v>3507</v>
      </c>
      <c r="F426" s="27" t="s">
        <v>3199</v>
      </c>
      <c r="G426" s="27" t="s">
        <v>4590</v>
      </c>
      <c r="H426" s="27" t="s">
        <v>4591</v>
      </c>
    </row>
    <row r="427" spans="1:8" ht="15.75" customHeight="1">
      <c r="A427" s="26" t="s">
        <v>830</v>
      </c>
      <c r="B427" s="26" t="s">
        <v>2972</v>
      </c>
      <c r="C427" s="27" t="s">
        <v>4212</v>
      </c>
      <c r="D427" s="27" t="s">
        <v>2986</v>
      </c>
      <c r="E427" s="27" t="s">
        <v>3533</v>
      </c>
      <c r="F427" s="27" t="s">
        <v>3171</v>
      </c>
      <c r="G427" s="27" t="s">
        <v>4592</v>
      </c>
      <c r="H427" s="27" t="s">
        <v>4593</v>
      </c>
    </row>
    <row r="428" spans="1:8" ht="15.75" customHeight="1">
      <c r="A428" s="26" t="s">
        <v>832</v>
      </c>
      <c r="B428" s="26" t="s">
        <v>2972</v>
      </c>
      <c r="C428" s="27" t="s">
        <v>4594</v>
      </c>
      <c r="D428" s="27" t="s">
        <v>3030</v>
      </c>
      <c r="E428" s="27" t="s">
        <v>3203</v>
      </c>
      <c r="F428" s="27" t="s">
        <v>4595</v>
      </c>
      <c r="G428" s="27" t="s">
        <v>4596</v>
      </c>
      <c r="H428" s="27" t="s">
        <v>4597</v>
      </c>
    </row>
    <row r="429" spans="1:8" ht="15.75" customHeight="1">
      <c r="A429" s="26" t="s">
        <v>834</v>
      </c>
      <c r="B429" s="26" t="s">
        <v>2972</v>
      </c>
      <c r="C429" s="27" t="s">
        <v>4598</v>
      </c>
      <c r="D429" s="27" t="s">
        <v>3019</v>
      </c>
      <c r="E429" s="27" t="s">
        <v>4599</v>
      </c>
      <c r="F429" s="27" t="s">
        <v>3057</v>
      </c>
      <c r="G429" s="27" t="s">
        <v>4600</v>
      </c>
      <c r="H429" s="27" t="s">
        <v>4601</v>
      </c>
    </row>
    <row r="430" spans="1:8" ht="15.75" customHeight="1">
      <c r="A430" s="26" t="s">
        <v>835</v>
      </c>
      <c r="B430" s="26" t="s">
        <v>2972</v>
      </c>
      <c r="C430" s="27" t="s">
        <v>4602</v>
      </c>
      <c r="D430" s="27" t="s">
        <v>2980</v>
      </c>
      <c r="E430" s="27" t="s">
        <v>3976</v>
      </c>
      <c r="F430" s="27" t="s">
        <v>3236</v>
      </c>
      <c r="G430" s="27" t="s">
        <v>4603</v>
      </c>
      <c r="H430" s="27" t="s">
        <v>4604</v>
      </c>
    </row>
    <row r="431" spans="1:8" ht="15.75" customHeight="1">
      <c r="A431" s="26" t="s">
        <v>836</v>
      </c>
      <c r="B431" s="26" t="s">
        <v>2972</v>
      </c>
      <c r="C431" s="27" t="s">
        <v>4605</v>
      </c>
      <c r="D431" s="27" t="s">
        <v>3008</v>
      </c>
      <c r="E431" s="27" t="s">
        <v>4047</v>
      </c>
      <c r="F431" s="27" t="s">
        <v>3538</v>
      </c>
      <c r="G431" s="27" t="s">
        <v>4606</v>
      </c>
      <c r="H431" s="27" t="s">
        <v>4607</v>
      </c>
    </row>
    <row r="432" spans="1:8" ht="15.75" customHeight="1">
      <c r="A432" s="26" t="s">
        <v>838</v>
      </c>
      <c r="B432" s="26" t="s">
        <v>2972</v>
      </c>
      <c r="C432" s="27" t="s">
        <v>4608</v>
      </c>
      <c r="D432" s="27" t="s">
        <v>3030</v>
      </c>
      <c r="E432" s="27" t="s">
        <v>3780</v>
      </c>
      <c r="F432" s="27" t="s">
        <v>3378</v>
      </c>
      <c r="G432" s="27" t="s">
        <v>4609</v>
      </c>
      <c r="H432" s="27" t="s">
        <v>4610</v>
      </c>
    </row>
    <row r="433" spans="1:8" ht="15.75" customHeight="1">
      <c r="A433" s="26" t="s">
        <v>840</v>
      </c>
      <c r="B433" s="26" t="s">
        <v>2972</v>
      </c>
      <c r="C433" s="27" t="s">
        <v>4611</v>
      </c>
      <c r="D433" s="27" t="s">
        <v>2980</v>
      </c>
      <c r="E433" s="27" t="s">
        <v>3396</v>
      </c>
      <c r="F433" s="27" t="s">
        <v>3319</v>
      </c>
      <c r="G433" s="27" t="s">
        <v>4612</v>
      </c>
      <c r="H433" s="27" t="s">
        <v>4613</v>
      </c>
    </row>
    <row r="434" spans="1:8" ht="15.75" customHeight="1">
      <c r="A434" s="26" t="s">
        <v>841</v>
      </c>
      <c r="B434" s="26" t="s">
        <v>2972</v>
      </c>
      <c r="C434" s="27" t="s">
        <v>4253</v>
      </c>
      <c r="D434" s="27" t="s">
        <v>2992</v>
      </c>
      <c r="E434" s="27" t="s">
        <v>3382</v>
      </c>
      <c r="F434" s="27" t="s">
        <v>4614</v>
      </c>
      <c r="G434" s="27" t="s">
        <v>3605</v>
      </c>
      <c r="H434" s="27" t="s">
        <v>4615</v>
      </c>
    </row>
    <row r="435" spans="1:8" ht="15.75" customHeight="1">
      <c r="A435" s="26" t="s">
        <v>843</v>
      </c>
      <c r="B435" s="26" t="s">
        <v>2972</v>
      </c>
      <c r="C435" s="27" t="s">
        <v>3093</v>
      </c>
      <c r="D435" s="27" t="s">
        <v>3145</v>
      </c>
      <c r="E435" s="27" t="s">
        <v>4616</v>
      </c>
      <c r="F435" s="27" t="s">
        <v>3529</v>
      </c>
      <c r="G435" s="27" t="s">
        <v>4617</v>
      </c>
      <c r="H435" s="27" t="s">
        <v>4618</v>
      </c>
    </row>
    <row r="436" spans="1:8" ht="15.75" customHeight="1">
      <c r="A436" s="26" t="s">
        <v>845</v>
      </c>
      <c r="B436" s="26" t="s">
        <v>2972</v>
      </c>
      <c r="C436" s="27" t="s">
        <v>4054</v>
      </c>
      <c r="D436" s="27" t="s">
        <v>3030</v>
      </c>
      <c r="E436" s="27" t="s">
        <v>3886</v>
      </c>
      <c r="F436" s="27" t="s">
        <v>4068</v>
      </c>
      <c r="G436" s="27" t="s">
        <v>4619</v>
      </c>
      <c r="H436" s="27" t="s">
        <v>4620</v>
      </c>
    </row>
    <row r="437" spans="1:8" ht="15.75" customHeight="1">
      <c r="A437" s="26" t="s">
        <v>847</v>
      </c>
      <c r="B437" s="26" t="s">
        <v>2972</v>
      </c>
      <c r="C437" s="27" t="s">
        <v>4621</v>
      </c>
      <c r="D437" s="27" t="s">
        <v>3055</v>
      </c>
      <c r="E437" s="27" t="s">
        <v>4543</v>
      </c>
      <c r="F437" s="27" t="s">
        <v>3520</v>
      </c>
      <c r="G437" s="27" t="s">
        <v>4622</v>
      </c>
      <c r="H437" s="27" t="s">
        <v>4623</v>
      </c>
    </row>
    <row r="438" spans="1:8" ht="15.75" customHeight="1">
      <c r="A438" s="26" t="s">
        <v>849</v>
      </c>
      <c r="B438" s="26" t="s">
        <v>2972</v>
      </c>
      <c r="C438" s="27" t="s">
        <v>3404</v>
      </c>
      <c r="D438" s="27" t="s">
        <v>3145</v>
      </c>
      <c r="E438" s="27" t="s">
        <v>4624</v>
      </c>
      <c r="F438" s="27" t="s">
        <v>4625</v>
      </c>
      <c r="G438" s="27" t="s">
        <v>4626</v>
      </c>
      <c r="H438" s="27" t="s">
        <v>4627</v>
      </c>
    </row>
    <row r="439" spans="1:8" ht="15.75" customHeight="1">
      <c r="A439" s="26" t="s">
        <v>851</v>
      </c>
      <c r="B439" s="26" t="s">
        <v>2972</v>
      </c>
      <c r="C439" s="27" t="s">
        <v>3207</v>
      </c>
      <c r="D439" s="27" t="s">
        <v>2980</v>
      </c>
      <c r="E439" s="27" t="s">
        <v>3089</v>
      </c>
      <c r="F439" s="27" t="s">
        <v>4628</v>
      </c>
      <c r="G439" s="27" t="s">
        <v>4629</v>
      </c>
      <c r="H439" s="27" t="s">
        <v>4630</v>
      </c>
    </row>
    <row r="440" spans="1:8" ht="15.75" customHeight="1">
      <c r="A440" s="26" t="s">
        <v>852</v>
      </c>
      <c r="B440" s="26" t="s">
        <v>2972</v>
      </c>
      <c r="C440" s="27" t="s">
        <v>4631</v>
      </c>
      <c r="D440" s="27" t="s">
        <v>3030</v>
      </c>
      <c r="E440" s="27" t="s">
        <v>3182</v>
      </c>
      <c r="F440" s="27" t="s">
        <v>3543</v>
      </c>
      <c r="G440" s="27" t="s">
        <v>4632</v>
      </c>
      <c r="H440" s="27" t="s">
        <v>4633</v>
      </c>
    </row>
    <row r="441" spans="1:8" ht="15.75" customHeight="1">
      <c r="A441" s="26" t="s">
        <v>854</v>
      </c>
      <c r="B441" s="26" t="s">
        <v>2972</v>
      </c>
      <c r="C441" s="27" t="s">
        <v>4634</v>
      </c>
      <c r="D441" s="27" t="s">
        <v>2980</v>
      </c>
      <c r="E441" s="27" t="s">
        <v>3718</v>
      </c>
      <c r="F441" s="27" t="s">
        <v>3424</v>
      </c>
      <c r="G441" s="27" t="s">
        <v>4635</v>
      </c>
      <c r="H441" s="27" t="s">
        <v>4636</v>
      </c>
    </row>
    <row r="442" spans="1:8" ht="15.75" customHeight="1">
      <c r="A442" s="26" t="s">
        <v>856</v>
      </c>
      <c r="B442" s="26" t="s">
        <v>2972</v>
      </c>
      <c r="C442" s="27" t="s">
        <v>4637</v>
      </c>
      <c r="D442" s="27" t="s">
        <v>2986</v>
      </c>
      <c r="E442" s="27" t="s">
        <v>4599</v>
      </c>
      <c r="F442" s="27" t="s">
        <v>3744</v>
      </c>
      <c r="G442" s="27" t="s">
        <v>4638</v>
      </c>
      <c r="H442" s="27" t="s">
        <v>3975</v>
      </c>
    </row>
    <row r="443" spans="1:8" ht="15.75" customHeight="1">
      <c r="A443" s="26" t="s">
        <v>858</v>
      </c>
      <c r="B443" s="26" t="s">
        <v>2972</v>
      </c>
      <c r="C443" s="27" t="s">
        <v>4639</v>
      </c>
      <c r="D443" s="27" t="s">
        <v>3008</v>
      </c>
      <c r="E443" s="27" t="s">
        <v>3818</v>
      </c>
      <c r="F443" s="27" t="s">
        <v>3903</v>
      </c>
      <c r="G443" s="27" t="s">
        <v>4640</v>
      </c>
      <c r="H443" s="27" t="s">
        <v>4641</v>
      </c>
    </row>
    <row r="444" spans="1:8" ht="15.75" customHeight="1">
      <c r="A444" s="26" t="s">
        <v>859</v>
      </c>
      <c r="B444" s="26" t="s">
        <v>2972</v>
      </c>
      <c r="C444" s="27" t="s">
        <v>4642</v>
      </c>
      <c r="D444" s="27" t="s">
        <v>2974</v>
      </c>
      <c r="E444" s="27" t="s">
        <v>3799</v>
      </c>
      <c r="F444" s="27" t="s">
        <v>4164</v>
      </c>
      <c r="G444" s="27" t="s">
        <v>4643</v>
      </c>
      <c r="H444" s="27" t="s">
        <v>4644</v>
      </c>
    </row>
    <row r="445" spans="1:8" ht="15.75" customHeight="1">
      <c r="A445" s="26" t="s">
        <v>860</v>
      </c>
      <c r="B445" s="26" t="s">
        <v>2972</v>
      </c>
      <c r="C445" s="27" t="s">
        <v>4645</v>
      </c>
      <c r="D445" s="27" t="s">
        <v>3019</v>
      </c>
      <c r="E445" s="27" t="s">
        <v>4060</v>
      </c>
      <c r="F445" s="27" t="s">
        <v>3067</v>
      </c>
      <c r="G445" s="27" t="s">
        <v>4646</v>
      </c>
      <c r="H445" s="27" t="s">
        <v>4647</v>
      </c>
    </row>
    <row r="446" spans="1:8" ht="15.75" customHeight="1">
      <c r="A446" s="26" t="s">
        <v>862</v>
      </c>
      <c r="B446" s="26" t="s">
        <v>2972</v>
      </c>
      <c r="C446" s="27" t="s">
        <v>3559</v>
      </c>
      <c r="D446" s="27" t="s">
        <v>2992</v>
      </c>
      <c r="E446" s="27" t="s">
        <v>3882</v>
      </c>
      <c r="F446" s="27" t="s">
        <v>4648</v>
      </c>
      <c r="G446" s="27" t="s">
        <v>4649</v>
      </c>
      <c r="H446" s="27" t="s">
        <v>4650</v>
      </c>
    </row>
    <row r="447" spans="1:8" ht="15.75" customHeight="1">
      <c r="A447" s="26" t="s">
        <v>863</v>
      </c>
      <c r="B447" s="26" t="s">
        <v>2972</v>
      </c>
      <c r="C447" s="27" t="s">
        <v>4651</v>
      </c>
      <c r="D447" s="27" t="s">
        <v>2986</v>
      </c>
      <c r="E447" s="27" t="s">
        <v>3014</v>
      </c>
      <c r="F447" s="27" t="s">
        <v>3594</v>
      </c>
      <c r="G447" s="27" t="s">
        <v>4652</v>
      </c>
      <c r="H447" s="27" t="s">
        <v>3028</v>
      </c>
    </row>
    <row r="448" spans="1:8" ht="15.75" customHeight="1">
      <c r="A448" s="26" t="s">
        <v>864</v>
      </c>
      <c r="B448" s="26" t="s">
        <v>2972</v>
      </c>
      <c r="C448" s="27" t="s">
        <v>4653</v>
      </c>
      <c r="D448" s="27" t="s">
        <v>3019</v>
      </c>
      <c r="E448" s="27" t="s">
        <v>4654</v>
      </c>
      <c r="F448" s="27" t="s">
        <v>3329</v>
      </c>
      <c r="G448" s="27" t="s">
        <v>4655</v>
      </c>
      <c r="H448" s="27" t="s">
        <v>4656</v>
      </c>
    </row>
    <row r="449" spans="1:8" ht="15.75" customHeight="1">
      <c r="A449" s="26" t="s">
        <v>865</v>
      </c>
      <c r="B449" s="26" t="s">
        <v>2972</v>
      </c>
      <c r="C449" s="27" t="s">
        <v>4657</v>
      </c>
      <c r="D449" s="27" t="s">
        <v>3030</v>
      </c>
      <c r="E449" s="27" t="s">
        <v>3226</v>
      </c>
      <c r="F449" s="27" t="s">
        <v>4250</v>
      </c>
      <c r="G449" s="27" t="s">
        <v>4658</v>
      </c>
      <c r="H449" s="27" t="s">
        <v>4659</v>
      </c>
    </row>
    <row r="450" spans="1:8" ht="15.75" customHeight="1">
      <c r="A450" s="26" t="s">
        <v>866</v>
      </c>
      <c r="B450" s="26" t="s">
        <v>2972</v>
      </c>
      <c r="C450" s="27" t="s">
        <v>4660</v>
      </c>
      <c r="D450" s="27" t="s">
        <v>3145</v>
      </c>
      <c r="E450" s="27" t="s">
        <v>3050</v>
      </c>
      <c r="F450" s="27" t="s">
        <v>3057</v>
      </c>
      <c r="G450" s="27" t="s">
        <v>4661</v>
      </c>
      <c r="H450" s="27" t="s">
        <v>4662</v>
      </c>
    </row>
    <row r="451" spans="1:8" ht="15.75" customHeight="1">
      <c r="A451" s="26" t="s">
        <v>867</v>
      </c>
      <c r="B451" s="26" t="s">
        <v>2972</v>
      </c>
      <c r="C451" s="27" t="s">
        <v>4663</v>
      </c>
      <c r="D451" s="27" t="s">
        <v>3030</v>
      </c>
      <c r="E451" s="27" t="s">
        <v>3650</v>
      </c>
      <c r="F451" s="27" t="s">
        <v>3916</v>
      </c>
      <c r="G451" s="27" t="s">
        <v>4664</v>
      </c>
      <c r="H451" s="27" t="s">
        <v>4665</v>
      </c>
    </row>
    <row r="452" spans="1:8" ht="15.75" customHeight="1">
      <c r="A452" s="26" t="s">
        <v>868</v>
      </c>
      <c r="B452" s="26" t="s">
        <v>2972</v>
      </c>
      <c r="C452" s="27" t="s">
        <v>4666</v>
      </c>
      <c r="D452" s="27" t="s">
        <v>2992</v>
      </c>
      <c r="E452" s="27" t="s">
        <v>3111</v>
      </c>
      <c r="F452" s="27" t="s">
        <v>3714</v>
      </c>
      <c r="G452" s="27" t="s">
        <v>4667</v>
      </c>
      <c r="H452" s="27" t="s">
        <v>4668</v>
      </c>
    </row>
    <row r="453" spans="1:8" ht="15.75" customHeight="1">
      <c r="A453" s="26" t="s">
        <v>869</v>
      </c>
      <c r="B453" s="26" t="s">
        <v>2972</v>
      </c>
      <c r="C453" s="27" t="s">
        <v>4669</v>
      </c>
      <c r="D453" s="27" t="s">
        <v>2986</v>
      </c>
      <c r="E453" s="27" t="s">
        <v>3723</v>
      </c>
      <c r="F453" s="27" t="s">
        <v>4670</v>
      </c>
      <c r="G453" s="27" t="s">
        <v>4671</v>
      </c>
      <c r="H453" s="27" t="s">
        <v>4672</v>
      </c>
    </row>
    <row r="454" spans="1:8" ht="15.75" customHeight="1">
      <c r="A454" s="26" t="s">
        <v>871</v>
      </c>
      <c r="B454" s="26" t="s">
        <v>2972</v>
      </c>
      <c r="C454" s="27" t="s">
        <v>4673</v>
      </c>
      <c r="D454" s="27" t="s">
        <v>2992</v>
      </c>
      <c r="E454" s="27" t="s">
        <v>3419</v>
      </c>
      <c r="F454" s="27" t="s">
        <v>4674</v>
      </c>
      <c r="G454" s="27" t="s">
        <v>4675</v>
      </c>
      <c r="H454" s="27" t="s">
        <v>4676</v>
      </c>
    </row>
    <row r="455" spans="1:8" ht="15.75" customHeight="1">
      <c r="A455" s="26" t="s">
        <v>873</v>
      </c>
      <c r="B455" s="26" t="s">
        <v>2972</v>
      </c>
      <c r="C455" s="27" t="s">
        <v>4677</v>
      </c>
      <c r="D455" s="27" t="s">
        <v>3019</v>
      </c>
      <c r="E455" s="27" t="s">
        <v>3189</v>
      </c>
      <c r="F455" s="27" t="s">
        <v>3768</v>
      </c>
      <c r="G455" s="27" t="s">
        <v>4678</v>
      </c>
      <c r="H455" s="27" t="s">
        <v>4679</v>
      </c>
    </row>
    <row r="456" spans="1:8" ht="15.75" customHeight="1">
      <c r="A456" s="26" t="s">
        <v>874</v>
      </c>
      <c r="B456" s="26" t="s">
        <v>2972</v>
      </c>
      <c r="C456" s="27" t="s">
        <v>4680</v>
      </c>
      <c r="D456" s="27" t="s">
        <v>2980</v>
      </c>
      <c r="E456" s="27" t="s">
        <v>3300</v>
      </c>
      <c r="F456" s="27" t="s">
        <v>2976</v>
      </c>
      <c r="G456" s="27" t="s">
        <v>4681</v>
      </c>
      <c r="H456" s="27" t="s">
        <v>4682</v>
      </c>
    </row>
    <row r="457" spans="1:8" ht="15.75" customHeight="1">
      <c r="A457" s="26" t="s">
        <v>876</v>
      </c>
      <c r="B457" s="26" t="s">
        <v>2972</v>
      </c>
      <c r="C457" s="27" t="s">
        <v>4683</v>
      </c>
      <c r="D457" s="27" t="s">
        <v>2992</v>
      </c>
      <c r="E457" s="27" t="s">
        <v>3337</v>
      </c>
      <c r="F457" s="27" t="s">
        <v>3354</v>
      </c>
      <c r="G457" s="27" t="s">
        <v>4684</v>
      </c>
      <c r="H457" s="27" t="s">
        <v>4685</v>
      </c>
    </row>
    <row r="458" spans="1:8" ht="15.75" customHeight="1">
      <c r="A458" s="26" t="s">
        <v>878</v>
      </c>
      <c r="B458" s="26" t="s">
        <v>2972</v>
      </c>
      <c r="C458" s="27" t="s">
        <v>4686</v>
      </c>
      <c r="D458" s="27" t="s">
        <v>3924</v>
      </c>
      <c r="E458" s="27" t="s">
        <v>4687</v>
      </c>
      <c r="F458" s="27" t="s">
        <v>4688</v>
      </c>
      <c r="G458" s="27" t="s">
        <v>4689</v>
      </c>
      <c r="H458" s="27" t="s">
        <v>4690</v>
      </c>
    </row>
    <row r="459" spans="1:8" ht="15.75" customHeight="1">
      <c r="A459" s="26" t="s">
        <v>880</v>
      </c>
      <c r="B459" s="26" t="s">
        <v>2972</v>
      </c>
      <c r="C459" s="27" t="s">
        <v>4691</v>
      </c>
      <c r="D459" s="27" t="s">
        <v>2986</v>
      </c>
      <c r="E459" s="27" t="s">
        <v>3886</v>
      </c>
      <c r="F459" s="27" t="s">
        <v>3319</v>
      </c>
      <c r="G459" s="27" t="s">
        <v>4692</v>
      </c>
      <c r="H459" s="27" t="s">
        <v>4693</v>
      </c>
    </row>
    <row r="460" spans="1:8" ht="15.75" customHeight="1">
      <c r="A460" s="26" t="s">
        <v>881</v>
      </c>
      <c r="B460" s="26" t="s">
        <v>2972</v>
      </c>
      <c r="C460" s="27" t="s">
        <v>4694</v>
      </c>
      <c r="D460" s="27" t="s">
        <v>3030</v>
      </c>
      <c r="E460" s="27" t="s">
        <v>3419</v>
      </c>
      <c r="F460" s="27" t="s">
        <v>4695</v>
      </c>
      <c r="G460" s="27" t="s">
        <v>4696</v>
      </c>
      <c r="H460" s="27" t="s">
        <v>4697</v>
      </c>
    </row>
    <row r="461" spans="1:8" ht="15.75" customHeight="1">
      <c r="A461" s="26" t="s">
        <v>883</v>
      </c>
      <c r="B461" s="26" t="s">
        <v>2972</v>
      </c>
      <c r="C461" s="27" t="s">
        <v>4698</v>
      </c>
      <c r="D461" s="27" t="s">
        <v>3174</v>
      </c>
      <c r="E461" s="27" t="s">
        <v>3329</v>
      </c>
      <c r="F461" s="27" t="s">
        <v>3775</v>
      </c>
      <c r="G461" s="27" t="s">
        <v>4699</v>
      </c>
      <c r="H461" s="27" t="s">
        <v>4700</v>
      </c>
    </row>
    <row r="462" spans="1:8" ht="15.75" customHeight="1">
      <c r="A462" s="26" t="s">
        <v>884</v>
      </c>
      <c r="B462" s="26" t="s">
        <v>2972</v>
      </c>
      <c r="C462" s="27" t="s">
        <v>4701</v>
      </c>
      <c r="D462" s="27" t="s">
        <v>2986</v>
      </c>
      <c r="E462" s="27" t="s">
        <v>3551</v>
      </c>
      <c r="F462" s="27" t="s">
        <v>4628</v>
      </c>
      <c r="G462" s="27" t="s">
        <v>4702</v>
      </c>
      <c r="H462" s="27" t="s">
        <v>4703</v>
      </c>
    </row>
    <row r="463" spans="1:8" ht="15.75" customHeight="1">
      <c r="A463" s="26" t="s">
        <v>886</v>
      </c>
      <c r="B463" s="26" t="s">
        <v>2972</v>
      </c>
      <c r="C463" s="27" t="s">
        <v>4704</v>
      </c>
      <c r="D463" s="27" t="s">
        <v>2992</v>
      </c>
      <c r="E463" s="27" t="s">
        <v>4521</v>
      </c>
      <c r="F463" s="27" t="s">
        <v>2976</v>
      </c>
      <c r="G463" s="27" t="s">
        <v>4705</v>
      </c>
      <c r="H463" s="27" t="s">
        <v>4706</v>
      </c>
    </row>
    <row r="464" spans="1:8" ht="15.75" customHeight="1">
      <c r="A464" s="26" t="s">
        <v>887</v>
      </c>
      <c r="B464" s="26" t="s">
        <v>2972</v>
      </c>
      <c r="C464" s="27" t="s">
        <v>4707</v>
      </c>
      <c r="D464" s="27" t="s">
        <v>2986</v>
      </c>
      <c r="E464" s="27" t="s">
        <v>4708</v>
      </c>
      <c r="F464" s="27" t="s">
        <v>4311</v>
      </c>
      <c r="G464" s="27" t="s">
        <v>4709</v>
      </c>
      <c r="H464" s="27" t="s">
        <v>4710</v>
      </c>
    </row>
    <row r="465" spans="1:8" ht="15.75" customHeight="1">
      <c r="A465" s="26" t="s">
        <v>888</v>
      </c>
      <c r="B465" s="26" t="s">
        <v>2972</v>
      </c>
      <c r="C465" s="27" t="s">
        <v>4711</v>
      </c>
      <c r="D465" s="27" t="s">
        <v>2980</v>
      </c>
      <c r="E465" s="27" t="s">
        <v>3551</v>
      </c>
      <c r="F465" s="27" t="s">
        <v>3333</v>
      </c>
      <c r="G465" s="27" t="s">
        <v>4712</v>
      </c>
      <c r="H465" s="27" t="s">
        <v>4713</v>
      </c>
    </row>
    <row r="466" spans="1:8" ht="15.75" customHeight="1">
      <c r="A466" s="26" t="s">
        <v>890</v>
      </c>
      <c r="B466" s="26" t="s">
        <v>2972</v>
      </c>
      <c r="C466" s="27" t="s">
        <v>4714</v>
      </c>
      <c r="D466" s="27" t="s">
        <v>3019</v>
      </c>
      <c r="E466" s="27" t="s">
        <v>3071</v>
      </c>
      <c r="F466" s="27" t="s">
        <v>3107</v>
      </c>
      <c r="G466" s="27" t="s">
        <v>3875</v>
      </c>
      <c r="H466" s="27" t="s">
        <v>4715</v>
      </c>
    </row>
    <row r="467" spans="1:8" ht="15.75" customHeight="1">
      <c r="A467" s="26" t="s">
        <v>892</v>
      </c>
      <c r="B467" s="26" t="s">
        <v>2972</v>
      </c>
      <c r="C467" s="27" t="s">
        <v>4716</v>
      </c>
      <c r="D467" s="27" t="s">
        <v>2980</v>
      </c>
      <c r="E467" s="27" t="s">
        <v>4484</v>
      </c>
      <c r="F467" s="27" t="s">
        <v>3913</v>
      </c>
      <c r="G467" s="27" t="s">
        <v>4717</v>
      </c>
      <c r="H467" s="27" t="s">
        <v>4718</v>
      </c>
    </row>
    <row r="468" spans="1:8" ht="15.75" customHeight="1">
      <c r="A468" s="26" t="s">
        <v>894</v>
      </c>
      <c r="B468" s="26" t="s">
        <v>2972</v>
      </c>
      <c r="C468" s="27" t="s">
        <v>4719</v>
      </c>
      <c r="D468" s="27" t="s">
        <v>3030</v>
      </c>
      <c r="E468" s="27" t="s">
        <v>3846</v>
      </c>
      <c r="F468" s="27" t="s">
        <v>4720</v>
      </c>
      <c r="G468" s="27" t="s">
        <v>4721</v>
      </c>
      <c r="H468" s="27" t="s">
        <v>4722</v>
      </c>
    </row>
    <row r="469" spans="1:8" ht="15.75" customHeight="1">
      <c r="A469" s="26" t="s">
        <v>896</v>
      </c>
      <c r="B469" s="26" t="s">
        <v>2972</v>
      </c>
      <c r="C469" s="27" t="s">
        <v>4723</v>
      </c>
      <c r="D469" s="27" t="s">
        <v>2980</v>
      </c>
      <c r="E469" s="27" t="s">
        <v>3366</v>
      </c>
      <c r="F469" s="27" t="s">
        <v>3784</v>
      </c>
      <c r="G469" s="27" t="s">
        <v>4724</v>
      </c>
      <c r="H469" s="27" t="s">
        <v>4725</v>
      </c>
    </row>
    <row r="470" spans="1:8" ht="15.75" customHeight="1">
      <c r="A470" s="26" t="s">
        <v>898</v>
      </c>
      <c r="B470" s="26" t="s">
        <v>2972</v>
      </c>
      <c r="C470" s="27" t="s">
        <v>4726</v>
      </c>
      <c r="D470" s="27" t="s">
        <v>2980</v>
      </c>
      <c r="E470" s="27" t="s">
        <v>3405</v>
      </c>
      <c r="F470" s="27" t="s">
        <v>3305</v>
      </c>
      <c r="G470" s="27" t="s">
        <v>4727</v>
      </c>
      <c r="H470" s="27" t="s">
        <v>4728</v>
      </c>
    </row>
    <row r="471" spans="1:8" ht="15.75" customHeight="1">
      <c r="A471" s="26" t="s">
        <v>899</v>
      </c>
      <c r="B471" s="26" t="s">
        <v>2972</v>
      </c>
      <c r="C471" s="27" t="s">
        <v>4729</v>
      </c>
      <c r="D471" s="27" t="s">
        <v>2980</v>
      </c>
      <c r="E471" s="27" t="s">
        <v>4730</v>
      </c>
      <c r="F471" s="27" t="s">
        <v>3051</v>
      </c>
      <c r="G471" s="27" t="s">
        <v>4731</v>
      </c>
      <c r="H471" s="27" t="s">
        <v>4732</v>
      </c>
    </row>
    <row r="472" spans="1:8" ht="15.75" customHeight="1">
      <c r="A472" s="26" t="s">
        <v>900</v>
      </c>
      <c r="B472" s="26" t="s">
        <v>2972</v>
      </c>
      <c r="C472" s="27" t="s">
        <v>4733</v>
      </c>
      <c r="D472" s="27" t="s">
        <v>4734</v>
      </c>
      <c r="E472" s="27" t="s">
        <v>4735</v>
      </c>
      <c r="F472" s="27" t="s">
        <v>3021</v>
      </c>
      <c r="G472" s="27" t="s">
        <v>4736</v>
      </c>
      <c r="H472" s="27" t="s">
        <v>4737</v>
      </c>
    </row>
    <row r="473" spans="1:8" ht="15.75" customHeight="1">
      <c r="A473" s="26" t="s">
        <v>903</v>
      </c>
      <c r="B473" s="26" t="s">
        <v>2972</v>
      </c>
      <c r="C473" s="27" t="s">
        <v>4738</v>
      </c>
      <c r="D473" s="27" t="s">
        <v>3524</v>
      </c>
      <c r="E473" s="27" t="s">
        <v>4720</v>
      </c>
      <c r="F473" s="27" t="s">
        <v>3898</v>
      </c>
      <c r="G473" s="27" t="s">
        <v>4739</v>
      </c>
      <c r="H473" s="27" t="s">
        <v>4740</v>
      </c>
    </row>
    <row r="474" spans="1:8" ht="15.75" customHeight="1">
      <c r="A474" s="26" t="s">
        <v>904</v>
      </c>
      <c r="B474" s="26" t="s">
        <v>2972</v>
      </c>
      <c r="C474" s="27" t="s">
        <v>4741</v>
      </c>
      <c r="D474" s="27" t="s">
        <v>2986</v>
      </c>
      <c r="E474" s="27" t="s">
        <v>3756</v>
      </c>
      <c r="F474" s="27" t="s">
        <v>3107</v>
      </c>
      <c r="G474" s="27" t="s">
        <v>4742</v>
      </c>
      <c r="H474" s="27" t="s">
        <v>4743</v>
      </c>
    </row>
    <row r="475" spans="1:8" ht="15.75" customHeight="1">
      <c r="A475" s="26" t="s">
        <v>906</v>
      </c>
      <c r="B475" s="26" t="s">
        <v>2972</v>
      </c>
      <c r="C475" s="27" t="s">
        <v>4744</v>
      </c>
      <c r="D475" s="27" t="s">
        <v>3030</v>
      </c>
      <c r="E475" s="27" t="s">
        <v>3071</v>
      </c>
      <c r="F475" s="27" t="s">
        <v>3090</v>
      </c>
      <c r="G475" s="27" t="s">
        <v>4745</v>
      </c>
      <c r="H475" s="27" t="s">
        <v>4746</v>
      </c>
    </row>
    <row r="476" spans="1:8" ht="15.75" customHeight="1">
      <c r="A476" s="26" t="s">
        <v>907</v>
      </c>
      <c r="B476" s="26" t="s">
        <v>2972</v>
      </c>
      <c r="C476" s="27" t="s">
        <v>4747</v>
      </c>
      <c r="D476" s="27" t="s">
        <v>2974</v>
      </c>
      <c r="E476" s="27" t="s">
        <v>4204</v>
      </c>
      <c r="F476" s="27" t="s">
        <v>3752</v>
      </c>
      <c r="G476" s="27" t="s">
        <v>4748</v>
      </c>
      <c r="H476" s="27" t="s">
        <v>4749</v>
      </c>
    </row>
    <row r="477" spans="1:8" ht="15.75" customHeight="1">
      <c r="A477" s="26" t="s">
        <v>908</v>
      </c>
      <c r="B477" s="26" t="s">
        <v>2972</v>
      </c>
      <c r="C477" s="27" t="s">
        <v>4750</v>
      </c>
      <c r="D477" s="27" t="s">
        <v>3030</v>
      </c>
      <c r="E477" s="27" t="s">
        <v>4237</v>
      </c>
      <c r="F477" s="27" t="s">
        <v>3768</v>
      </c>
      <c r="G477" s="27" t="s">
        <v>4751</v>
      </c>
      <c r="H477" s="27" t="s">
        <v>4752</v>
      </c>
    </row>
    <row r="478" spans="1:8" ht="15.75" customHeight="1">
      <c r="A478" s="26" t="s">
        <v>910</v>
      </c>
      <c r="B478" s="26" t="s">
        <v>2972</v>
      </c>
      <c r="C478" s="27" t="s">
        <v>4753</v>
      </c>
      <c r="D478" s="27" t="s">
        <v>2980</v>
      </c>
      <c r="E478" s="27" t="s">
        <v>3300</v>
      </c>
      <c r="F478" s="27" t="s">
        <v>3076</v>
      </c>
      <c r="G478" s="27" t="s">
        <v>4754</v>
      </c>
      <c r="H478" s="27" t="s">
        <v>4755</v>
      </c>
    </row>
    <row r="479" spans="1:8" ht="15.75" customHeight="1">
      <c r="A479" s="26" t="s">
        <v>912</v>
      </c>
      <c r="B479" s="26" t="s">
        <v>2972</v>
      </c>
      <c r="C479" s="27" t="s">
        <v>4756</v>
      </c>
      <c r="D479" s="27" t="s">
        <v>2980</v>
      </c>
      <c r="E479" s="27" t="s">
        <v>3300</v>
      </c>
      <c r="F479" s="27" t="s">
        <v>3768</v>
      </c>
      <c r="G479" s="27" t="s">
        <v>4757</v>
      </c>
      <c r="H479" s="27" t="s">
        <v>4758</v>
      </c>
    </row>
    <row r="480" spans="1:8" ht="15.75" customHeight="1">
      <c r="A480" s="26" t="s">
        <v>914</v>
      </c>
      <c r="B480" s="26" t="s">
        <v>2972</v>
      </c>
      <c r="C480" s="27" t="s">
        <v>4759</v>
      </c>
      <c r="D480" s="27" t="s">
        <v>3019</v>
      </c>
      <c r="E480" s="27" t="s">
        <v>3453</v>
      </c>
      <c r="F480" s="27" t="s">
        <v>3757</v>
      </c>
      <c r="G480" s="27" t="s">
        <v>4760</v>
      </c>
      <c r="H480" s="27" t="s">
        <v>3700</v>
      </c>
    </row>
    <row r="481" spans="1:8" ht="15.75" customHeight="1">
      <c r="A481" s="26" t="s">
        <v>915</v>
      </c>
      <c r="B481" s="26" t="s">
        <v>2972</v>
      </c>
      <c r="C481" s="27" t="s">
        <v>4761</v>
      </c>
      <c r="D481" s="27" t="s">
        <v>2992</v>
      </c>
      <c r="E481" s="27" t="s">
        <v>3497</v>
      </c>
      <c r="F481" s="27" t="s">
        <v>4762</v>
      </c>
      <c r="G481" s="27" t="s">
        <v>4763</v>
      </c>
      <c r="H481" s="27" t="s">
        <v>3143</v>
      </c>
    </row>
    <row r="482" spans="1:8" ht="15.75" customHeight="1">
      <c r="A482" s="26" t="s">
        <v>917</v>
      </c>
      <c r="B482" s="26" t="s">
        <v>2972</v>
      </c>
      <c r="C482" s="27" t="s">
        <v>4764</v>
      </c>
      <c r="D482" s="27" t="s">
        <v>2986</v>
      </c>
      <c r="E482" s="27" t="s">
        <v>3125</v>
      </c>
      <c r="F482" s="27" t="s">
        <v>4595</v>
      </c>
      <c r="G482" s="27" t="s">
        <v>4765</v>
      </c>
      <c r="H482" s="27" t="s">
        <v>4766</v>
      </c>
    </row>
    <row r="483" spans="1:8" ht="15.75" customHeight="1">
      <c r="A483" s="26" t="s">
        <v>918</v>
      </c>
      <c r="B483" s="26" t="s">
        <v>2972</v>
      </c>
      <c r="C483" s="27" t="s">
        <v>4767</v>
      </c>
      <c r="D483" s="27" t="s">
        <v>2986</v>
      </c>
      <c r="E483" s="27" t="s">
        <v>3025</v>
      </c>
      <c r="F483" s="27" t="s">
        <v>3583</v>
      </c>
      <c r="G483" s="27" t="s">
        <v>4768</v>
      </c>
      <c r="H483" s="27" t="s">
        <v>4769</v>
      </c>
    </row>
    <row r="484" spans="1:8" ht="15.75" customHeight="1">
      <c r="A484" s="26" t="s">
        <v>920</v>
      </c>
      <c r="B484" s="26" t="s">
        <v>2972</v>
      </c>
      <c r="C484" s="27" t="s">
        <v>4770</v>
      </c>
      <c r="D484" s="27" t="s">
        <v>2986</v>
      </c>
      <c r="E484" s="27" t="s">
        <v>4553</v>
      </c>
      <c r="F484" s="27" t="s">
        <v>3602</v>
      </c>
      <c r="G484" s="27" t="s">
        <v>4771</v>
      </c>
      <c r="H484" s="27" t="s">
        <v>3243</v>
      </c>
    </row>
    <row r="485" spans="1:8" ht="15.75" customHeight="1">
      <c r="A485" s="26" t="s">
        <v>922</v>
      </c>
      <c r="B485" s="26" t="s">
        <v>2972</v>
      </c>
      <c r="C485" s="27" t="s">
        <v>4772</v>
      </c>
      <c r="D485" s="27" t="s">
        <v>2980</v>
      </c>
      <c r="E485" s="27" t="s">
        <v>4219</v>
      </c>
      <c r="F485" s="27" t="s">
        <v>4250</v>
      </c>
      <c r="G485" s="27" t="s">
        <v>4773</v>
      </c>
      <c r="H485" s="27" t="s">
        <v>4774</v>
      </c>
    </row>
    <row r="486" spans="1:8" ht="15.75" customHeight="1">
      <c r="A486" s="26" t="s">
        <v>923</v>
      </c>
      <c r="B486" s="26" t="s">
        <v>2972</v>
      </c>
      <c r="C486" s="27" t="s">
        <v>4775</v>
      </c>
      <c r="D486" s="27" t="s">
        <v>2986</v>
      </c>
      <c r="E486" s="27" t="s">
        <v>3743</v>
      </c>
      <c r="F486" s="27" t="s">
        <v>3415</v>
      </c>
      <c r="G486" s="27" t="s">
        <v>4776</v>
      </c>
      <c r="H486" s="27" t="s">
        <v>4777</v>
      </c>
    </row>
    <row r="487" spans="1:8" ht="15.75" customHeight="1">
      <c r="A487" s="26" t="s">
        <v>925</v>
      </c>
      <c r="B487" s="26" t="s">
        <v>2972</v>
      </c>
      <c r="C487" s="27" t="s">
        <v>4778</v>
      </c>
      <c r="D487" s="27" t="s">
        <v>2974</v>
      </c>
      <c r="E487" s="27" t="s">
        <v>4392</v>
      </c>
      <c r="F487" s="27" t="s">
        <v>4779</v>
      </c>
      <c r="G487" s="27" t="s">
        <v>4780</v>
      </c>
      <c r="H487" s="27" t="s">
        <v>4781</v>
      </c>
    </row>
    <row r="488" spans="1:8" ht="15.75" customHeight="1">
      <c r="A488" s="26" t="s">
        <v>927</v>
      </c>
      <c r="B488" s="26" t="s">
        <v>2972</v>
      </c>
      <c r="C488" s="27" t="s">
        <v>4782</v>
      </c>
      <c r="D488" s="27" t="s">
        <v>2980</v>
      </c>
      <c r="E488" s="27" t="s">
        <v>4783</v>
      </c>
      <c r="F488" s="27" t="s">
        <v>3080</v>
      </c>
      <c r="G488" s="27" t="s">
        <v>4784</v>
      </c>
      <c r="H488" s="27" t="s">
        <v>4785</v>
      </c>
    </row>
    <row r="489" spans="1:8" ht="15.75" customHeight="1">
      <c r="A489" s="26" t="s">
        <v>928</v>
      </c>
      <c r="B489" s="26" t="s">
        <v>2972</v>
      </c>
      <c r="C489" s="27" t="s">
        <v>4056</v>
      </c>
      <c r="D489" s="27" t="s">
        <v>2992</v>
      </c>
      <c r="E489" s="27" t="s">
        <v>3882</v>
      </c>
      <c r="F489" s="27" t="s">
        <v>3719</v>
      </c>
      <c r="G489" s="27" t="s">
        <v>4786</v>
      </c>
      <c r="H489" s="27" t="s">
        <v>4787</v>
      </c>
    </row>
    <row r="490" spans="1:8" ht="15.75" customHeight="1">
      <c r="A490" s="26" t="s">
        <v>929</v>
      </c>
      <c r="B490" s="26" t="s">
        <v>2972</v>
      </c>
      <c r="C490" s="27" t="s">
        <v>4788</v>
      </c>
      <c r="D490" s="27" t="s">
        <v>3019</v>
      </c>
      <c r="E490" s="27" t="s">
        <v>3166</v>
      </c>
      <c r="F490" s="27" t="s">
        <v>3319</v>
      </c>
      <c r="G490" s="27" t="s">
        <v>4789</v>
      </c>
      <c r="H490" s="27" t="s">
        <v>4790</v>
      </c>
    </row>
    <row r="491" spans="1:8" ht="15.75" customHeight="1">
      <c r="A491" s="26" t="s">
        <v>930</v>
      </c>
      <c r="B491" s="26" t="s">
        <v>2972</v>
      </c>
      <c r="C491" s="27" t="s">
        <v>4791</v>
      </c>
      <c r="D491" s="27" t="s">
        <v>2992</v>
      </c>
      <c r="E491" s="27" t="s">
        <v>4249</v>
      </c>
      <c r="F491" s="27" t="s">
        <v>3194</v>
      </c>
      <c r="G491" s="27" t="s">
        <v>4792</v>
      </c>
      <c r="H491" s="27" t="s">
        <v>4793</v>
      </c>
    </row>
    <row r="492" spans="1:8" ht="15.75" customHeight="1">
      <c r="A492" s="26" t="s">
        <v>931</v>
      </c>
      <c r="B492" s="26" t="s">
        <v>2972</v>
      </c>
      <c r="C492" s="27" t="s">
        <v>4714</v>
      </c>
      <c r="D492" s="27" t="s">
        <v>3019</v>
      </c>
      <c r="E492" s="27" t="s">
        <v>3551</v>
      </c>
      <c r="F492" s="27" t="s">
        <v>3635</v>
      </c>
      <c r="G492" s="27" t="s">
        <v>4794</v>
      </c>
      <c r="H492" s="27" t="s">
        <v>4795</v>
      </c>
    </row>
    <row r="493" spans="1:8" ht="15.75" customHeight="1">
      <c r="A493" s="26" t="s">
        <v>932</v>
      </c>
      <c r="B493" s="26" t="s">
        <v>2972</v>
      </c>
      <c r="C493" s="27" t="s">
        <v>4796</v>
      </c>
      <c r="D493" s="27" t="s">
        <v>2992</v>
      </c>
      <c r="E493" s="27" t="s">
        <v>3461</v>
      </c>
      <c r="F493" s="27" t="s">
        <v>4797</v>
      </c>
      <c r="G493" s="27" t="s">
        <v>4798</v>
      </c>
      <c r="H493" s="27" t="s">
        <v>4799</v>
      </c>
    </row>
    <row r="494" spans="1:8" ht="15.75" customHeight="1">
      <c r="A494" s="26" t="s">
        <v>933</v>
      </c>
      <c r="B494" s="26" t="s">
        <v>2972</v>
      </c>
      <c r="C494" s="27" t="s">
        <v>4800</v>
      </c>
      <c r="D494" s="27" t="s">
        <v>2986</v>
      </c>
      <c r="E494" s="27" t="s">
        <v>3263</v>
      </c>
      <c r="F494" s="27" t="s">
        <v>4801</v>
      </c>
      <c r="G494" s="27" t="s">
        <v>4802</v>
      </c>
      <c r="H494" s="27" t="s">
        <v>4803</v>
      </c>
    </row>
    <row r="495" spans="1:8" ht="15.75" customHeight="1">
      <c r="A495" s="26" t="s">
        <v>935</v>
      </c>
      <c r="B495" s="26" t="s">
        <v>2972</v>
      </c>
      <c r="C495" s="27" t="s">
        <v>4804</v>
      </c>
      <c r="D495" s="27" t="s">
        <v>3030</v>
      </c>
      <c r="E495" s="27" t="s">
        <v>3166</v>
      </c>
      <c r="F495" s="27" t="s">
        <v>3015</v>
      </c>
      <c r="G495" s="27" t="s">
        <v>4805</v>
      </c>
      <c r="H495" s="27" t="s">
        <v>4806</v>
      </c>
    </row>
    <row r="496" spans="1:8" ht="15.75" customHeight="1">
      <c r="A496" s="26" t="s">
        <v>936</v>
      </c>
      <c r="B496" s="26" t="s">
        <v>2972</v>
      </c>
      <c r="C496" s="27" t="s">
        <v>4807</v>
      </c>
      <c r="D496" s="27" t="s">
        <v>2986</v>
      </c>
      <c r="E496" s="27" t="s">
        <v>3865</v>
      </c>
      <c r="F496" s="27" t="s">
        <v>4808</v>
      </c>
      <c r="G496" s="27" t="s">
        <v>4809</v>
      </c>
      <c r="H496" s="27" t="s">
        <v>4810</v>
      </c>
    </row>
    <row r="497" spans="1:8" ht="15.75" customHeight="1">
      <c r="A497" s="26" t="s">
        <v>938</v>
      </c>
      <c r="B497" s="26" t="s">
        <v>2972</v>
      </c>
      <c r="C497" s="27" t="s">
        <v>4811</v>
      </c>
      <c r="D497" s="27" t="s">
        <v>3030</v>
      </c>
      <c r="E497" s="27" t="s">
        <v>3689</v>
      </c>
      <c r="F497" s="27" t="s">
        <v>3319</v>
      </c>
      <c r="G497" s="27" t="s">
        <v>4812</v>
      </c>
      <c r="H497" s="27" t="s">
        <v>4813</v>
      </c>
    </row>
    <row r="498" spans="1:8" ht="15.75" customHeight="1">
      <c r="A498" s="26" t="s">
        <v>939</v>
      </c>
      <c r="B498" s="26" t="s">
        <v>2972</v>
      </c>
      <c r="C498" s="27" t="s">
        <v>4814</v>
      </c>
      <c r="D498" s="27" t="s">
        <v>3030</v>
      </c>
      <c r="E498" s="27" t="s">
        <v>4815</v>
      </c>
      <c r="F498" s="27" t="s">
        <v>3681</v>
      </c>
      <c r="G498" s="27" t="s">
        <v>4816</v>
      </c>
      <c r="H498" s="27" t="s">
        <v>4338</v>
      </c>
    </row>
    <row r="499" spans="1:8" ht="15.75" customHeight="1">
      <c r="A499" s="26" t="s">
        <v>940</v>
      </c>
      <c r="B499" s="26" t="s">
        <v>2972</v>
      </c>
      <c r="C499" s="27" t="s">
        <v>3332</v>
      </c>
      <c r="D499" s="27" t="s">
        <v>2992</v>
      </c>
      <c r="E499" s="27" t="s">
        <v>3999</v>
      </c>
      <c r="F499" s="27" t="s">
        <v>4817</v>
      </c>
      <c r="G499" s="27" t="s">
        <v>4818</v>
      </c>
      <c r="H499" s="27" t="s">
        <v>4819</v>
      </c>
    </row>
    <row r="500" spans="1:8" ht="15.75" customHeight="1">
      <c r="A500" s="26" t="s">
        <v>941</v>
      </c>
      <c r="B500" s="26" t="s">
        <v>2972</v>
      </c>
      <c r="C500" s="27" t="s">
        <v>4820</v>
      </c>
      <c r="D500" s="27" t="s">
        <v>2980</v>
      </c>
      <c r="E500" s="27" t="s">
        <v>3804</v>
      </c>
      <c r="F500" s="27" t="s">
        <v>4237</v>
      </c>
      <c r="G500" s="27" t="s">
        <v>4821</v>
      </c>
      <c r="H500" s="27" t="s">
        <v>4822</v>
      </c>
    </row>
    <row r="501" spans="1:8" ht="15.75" customHeight="1">
      <c r="A501" s="26" t="s">
        <v>942</v>
      </c>
      <c r="B501" s="26" t="s">
        <v>2972</v>
      </c>
      <c r="C501" s="27" t="s">
        <v>4823</v>
      </c>
      <c r="D501" s="27" t="s">
        <v>2980</v>
      </c>
      <c r="E501" s="27" t="s">
        <v>3222</v>
      </c>
      <c r="F501" s="27" t="s">
        <v>4824</v>
      </c>
      <c r="G501" s="27" t="s">
        <v>4825</v>
      </c>
      <c r="H501" s="27" t="s">
        <v>4826</v>
      </c>
    </row>
    <row r="502" spans="1:8" ht="15.75" customHeight="1">
      <c r="A502" s="26" t="s">
        <v>944</v>
      </c>
      <c r="B502" s="26" t="s">
        <v>2972</v>
      </c>
      <c r="C502" s="27" t="s">
        <v>4827</v>
      </c>
      <c r="D502" s="27" t="s">
        <v>3106</v>
      </c>
      <c r="E502" s="27" t="s">
        <v>3955</v>
      </c>
      <c r="F502" s="27" t="s">
        <v>4828</v>
      </c>
      <c r="G502" s="27" t="s">
        <v>4829</v>
      </c>
      <c r="H502" s="27" t="s">
        <v>4830</v>
      </c>
    </row>
    <row r="503" spans="1:8" ht="15.75" customHeight="1">
      <c r="A503" s="26" t="s">
        <v>946</v>
      </c>
      <c r="B503" s="26" t="s">
        <v>2972</v>
      </c>
      <c r="C503" s="27" t="s">
        <v>4831</v>
      </c>
      <c r="D503" s="27" t="s">
        <v>2974</v>
      </c>
      <c r="E503" s="27" t="s">
        <v>3313</v>
      </c>
      <c r="F503" s="27" t="s">
        <v>4127</v>
      </c>
      <c r="G503" s="27" t="s">
        <v>4832</v>
      </c>
      <c r="H503" s="27" t="s">
        <v>3931</v>
      </c>
    </row>
    <row r="504" spans="1:8" ht="15.75" customHeight="1">
      <c r="A504" s="26" t="s">
        <v>948</v>
      </c>
      <c r="B504" s="26" t="s">
        <v>2972</v>
      </c>
      <c r="C504" s="27" t="s">
        <v>4833</v>
      </c>
      <c r="D504" s="27" t="s">
        <v>3030</v>
      </c>
      <c r="E504" s="27" t="s">
        <v>3318</v>
      </c>
      <c r="F504" s="27" t="s">
        <v>3051</v>
      </c>
      <c r="G504" s="27" t="s">
        <v>4834</v>
      </c>
      <c r="H504" s="27" t="s">
        <v>4835</v>
      </c>
    </row>
    <row r="505" spans="1:8" ht="15.75" customHeight="1">
      <c r="A505" s="26" t="s">
        <v>949</v>
      </c>
      <c r="B505" s="26" t="s">
        <v>2972</v>
      </c>
      <c r="C505" s="27" t="s">
        <v>4836</v>
      </c>
      <c r="D505" s="27" t="s">
        <v>2992</v>
      </c>
      <c r="E505" s="27" t="s">
        <v>3020</v>
      </c>
      <c r="F505" s="27" t="s">
        <v>4475</v>
      </c>
      <c r="G505" s="27" t="s">
        <v>4837</v>
      </c>
      <c r="H505" s="27" t="s">
        <v>3643</v>
      </c>
    </row>
    <row r="506" spans="1:8" ht="15.75" customHeight="1">
      <c r="A506" s="26" t="s">
        <v>950</v>
      </c>
      <c r="B506" s="26" t="s">
        <v>2972</v>
      </c>
      <c r="C506" s="27" t="s">
        <v>4838</v>
      </c>
      <c r="D506" s="27" t="s">
        <v>2980</v>
      </c>
      <c r="E506" s="27" t="s">
        <v>3071</v>
      </c>
      <c r="F506" s="27" t="s">
        <v>4839</v>
      </c>
      <c r="G506" s="27" t="s">
        <v>4840</v>
      </c>
      <c r="H506" s="27" t="s">
        <v>4841</v>
      </c>
    </row>
    <row r="507" spans="1:8" ht="15.75" customHeight="1">
      <c r="A507" s="26" t="s">
        <v>951</v>
      </c>
      <c r="B507" s="26" t="s">
        <v>2972</v>
      </c>
      <c r="C507" s="27" t="s">
        <v>3013</v>
      </c>
      <c r="D507" s="27" t="s">
        <v>3030</v>
      </c>
      <c r="E507" s="27" t="s">
        <v>2993</v>
      </c>
      <c r="F507" s="27" t="s">
        <v>4695</v>
      </c>
      <c r="G507" s="27" t="s">
        <v>4842</v>
      </c>
      <c r="H507" s="27" t="s">
        <v>4843</v>
      </c>
    </row>
    <row r="508" spans="1:8" ht="15.75" customHeight="1">
      <c r="A508" s="26" t="s">
        <v>952</v>
      </c>
      <c r="B508" s="26" t="s">
        <v>2972</v>
      </c>
      <c r="C508" s="27" t="s">
        <v>4844</v>
      </c>
      <c r="D508" s="27" t="s">
        <v>3030</v>
      </c>
      <c r="E508" s="27" t="s">
        <v>3178</v>
      </c>
      <c r="F508" s="27" t="s">
        <v>3188</v>
      </c>
      <c r="G508" s="27" t="s">
        <v>4845</v>
      </c>
      <c r="H508" s="27" t="s">
        <v>4846</v>
      </c>
    </row>
    <row r="509" spans="1:8" ht="15.75" customHeight="1">
      <c r="A509" s="26" t="s">
        <v>953</v>
      </c>
      <c r="B509" s="26" t="s">
        <v>2972</v>
      </c>
      <c r="C509" s="27" t="s">
        <v>4125</v>
      </c>
      <c r="D509" s="27" t="s">
        <v>3030</v>
      </c>
      <c r="E509" s="27" t="s">
        <v>4275</v>
      </c>
      <c r="F509" s="27" t="s">
        <v>4081</v>
      </c>
      <c r="G509" s="27" t="s">
        <v>4847</v>
      </c>
      <c r="H509" s="27" t="s">
        <v>4848</v>
      </c>
    </row>
    <row r="510" spans="1:8" ht="15.75" customHeight="1">
      <c r="A510" s="26" t="s">
        <v>954</v>
      </c>
      <c r="B510" s="26" t="s">
        <v>2972</v>
      </c>
      <c r="C510" s="27" t="s">
        <v>4849</v>
      </c>
      <c r="D510" s="27" t="s">
        <v>3145</v>
      </c>
      <c r="E510" s="27" t="s">
        <v>3675</v>
      </c>
      <c r="F510" s="27" t="s">
        <v>3057</v>
      </c>
      <c r="G510" s="27" t="s">
        <v>4850</v>
      </c>
      <c r="H510" s="27" t="s">
        <v>4851</v>
      </c>
    </row>
    <row r="511" spans="1:8" ht="15.75" customHeight="1">
      <c r="A511" s="26" t="s">
        <v>956</v>
      </c>
      <c r="B511" s="26" t="s">
        <v>2972</v>
      </c>
      <c r="C511" s="27" t="s">
        <v>4852</v>
      </c>
      <c r="D511" s="27" t="s">
        <v>2980</v>
      </c>
      <c r="E511" s="27" t="s">
        <v>4032</v>
      </c>
      <c r="F511" s="27" t="s">
        <v>3424</v>
      </c>
      <c r="G511" s="27" t="s">
        <v>4853</v>
      </c>
      <c r="H511" s="27" t="s">
        <v>4665</v>
      </c>
    </row>
    <row r="512" spans="1:8" ht="15.75" customHeight="1">
      <c r="A512" s="26" t="s">
        <v>957</v>
      </c>
      <c r="B512" s="26" t="s">
        <v>2972</v>
      </c>
      <c r="C512" s="27" t="s">
        <v>4854</v>
      </c>
      <c r="D512" s="27" t="s">
        <v>3030</v>
      </c>
      <c r="E512" s="27" t="s">
        <v>3045</v>
      </c>
      <c r="F512" s="27" t="s">
        <v>3031</v>
      </c>
      <c r="G512" s="27" t="s">
        <v>4855</v>
      </c>
      <c r="H512" s="27" t="s">
        <v>4856</v>
      </c>
    </row>
    <row r="513" spans="1:8" ht="15.75" customHeight="1">
      <c r="A513" s="26" t="s">
        <v>958</v>
      </c>
      <c r="B513" s="26" t="s">
        <v>2972</v>
      </c>
      <c r="C513" s="27" t="s">
        <v>3717</v>
      </c>
      <c r="D513" s="27" t="s">
        <v>2986</v>
      </c>
      <c r="E513" s="27" t="s">
        <v>3084</v>
      </c>
      <c r="F513" s="27" t="s">
        <v>3916</v>
      </c>
      <c r="G513" s="27" t="s">
        <v>4854</v>
      </c>
      <c r="H513" s="27" t="s">
        <v>4857</v>
      </c>
    </row>
    <row r="514" spans="1:8" ht="15.75" customHeight="1">
      <c r="A514" s="26" t="s">
        <v>959</v>
      </c>
      <c r="B514" s="26" t="s">
        <v>2972</v>
      </c>
      <c r="C514" s="27" t="s">
        <v>3285</v>
      </c>
      <c r="D514" s="27" t="s">
        <v>2980</v>
      </c>
      <c r="E514" s="27" t="s">
        <v>3804</v>
      </c>
      <c r="F514" s="27" t="s">
        <v>3236</v>
      </c>
      <c r="G514" s="27" t="s">
        <v>4858</v>
      </c>
      <c r="H514" s="27" t="s">
        <v>4859</v>
      </c>
    </row>
    <row r="515" spans="1:8" ht="15.75" customHeight="1">
      <c r="A515" s="26" t="s">
        <v>961</v>
      </c>
      <c r="B515" s="26" t="s">
        <v>2972</v>
      </c>
      <c r="C515" s="27" t="s">
        <v>3747</v>
      </c>
      <c r="D515" s="27" t="s">
        <v>2992</v>
      </c>
      <c r="E515" s="27" t="s">
        <v>2993</v>
      </c>
      <c r="F515" s="27" t="s">
        <v>3594</v>
      </c>
      <c r="G515" s="27" t="s">
        <v>4860</v>
      </c>
      <c r="H515" s="27" t="s">
        <v>4861</v>
      </c>
    </row>
    <row r="516" spans="1:8" ht="15.75" customHeight="1">
      <c r="A516" s="26" t="s">
        <v>962</v>
      </c>
      <c r="B516" s="26" t="s">
        <v>2972</v>
      </c>
      <c r="C516" s="27" t="s">
        <v>4862</v>
      </c>
      <c r="D516" s="27" t="s">
        <v>3160</v>
      </c>
      <c r="E516" s="27" t="s">
        <v>4863</v>
      </c>
      <c r="F516" s="27" t="s">
        <v>3646</v>
      </c>
      <c r="G516" s="27" t="s">
        <v>4864</v>
      </c>
      <c r="H516" s="27" t="s">
        <v>4865</v>
      </c>
    </row>
    <row r="517" spans="1:8" ht="15.75" customHeight="1">
      <c r="A517" s="26" t="s">
        <v>964</v>
      </c>
      <c r="B517" s="26" t="s">
        <v>2972</v>
      </c>
      <c r="C517" s="27" t="s">
        <v>4866</v>
      </c>
      <c r="D517" s="27" t="s">
        <v>3030</v>
      </c>
      <c r="E517" s="27" t="s">
        <v>3231</v>
      </c>
      <c r="F517" s="27" t="s">
        <v>3842</v>
      </c>
      <c r="G517" s="27" t="s">
        <v>4867</v>
      </c>
      <c r="H517" s="27" t="s">
        <v>4868</v>
      </c>
    </row>
    <row r="518" spans="1:8" ht="15.75" customHeight="1">
      <c r="A518" s="26" t="s">
        <v>965</v>
      </c>
      <c r="B518" s="26" t="s">
        <v>2972</v>
      </c>
      <c r="C518" s="27" t="s">
        <v>3717</v>
      </c>
      <c r="D518" s="27" t="s">
        <v>2992</v>
      </c>
      <c r="E518" s="27" t="s">
        <v>3003</v>
      </c>
      <c r="F518" s="27" t="s">
        <v>4869</v>
      </c>
      <c r="G518" s="27" t="s">
        <v>4870</v>
      </c>
      <c r="H518" s="27" t="s">
        <v>4055</v>
      </c>
    </row>
    <row r="519" spans="1:8" ht="15.75" customHeight="1">
      <c r="A519" s="26" t="s">
        <v>967</v>
      </c>
      <c r="B519" s="26" t="s">
        <v>2972</v>
      </c>
      <c r="C519" s="27" t="s">
        <v>4871</v>
      </c>
      <c r="D519" s="27" t="s">
        <v>2986</v>
      </c>
      <c r="E519" s="27" t="s">
        <v>3405</v>
      </c>
      <c r="F519" s="27" t="s">
        <v>3983</v>
      </c>
      <c r="G519" s="27" t="s">
        <v>4872</v>
      </c>
      <c r="H519" s="27" t="s">
        <v>3359</v>
      </c>
    </row>
    <row r="520" spans="1:8" ht="15.75" customHeight="1">
      <c r="A520" s="26" t="s">
        <v>969</v>
      </c>
      <c r="B520" s="26" t="s">
        <v>2972</v>
      </c>
      <c r="C520" s="27" t="s">
        <v>4873</v>
      </c>
      <c r="D520" s="27" t="s">
        <v>3106</v>
      </c>
      <c r="E520" s="27" t="s">
        <v>4874</v>
      </c>
      <c r="F520" s="27" t="s">
        <v>3731</v>
      </c>
      <c r="G520" s="27" t="s">
        <v>4875</v>
      </c>
      <c r="H520" s="27" t="s">
        <v>4876</v>
      </c>
    </row>
    <row r="521" spans="1:8" ht="15.75" customHeight="1">
      <c r="A521" s="26" t="s">
        <v>971</v>
      </c>
      <c r="B521" s="26" t="s">
        <v>2972</v>
      </c>
      <c r="C521" s="27" t="s">
        <v>4877</v>
      </c>
      <c r="D521" s="27" t="s">
        <v>4446</v>
      </c>
      <c r="E521" s="27" t="s">
        <v>4878</v>
      </c>
      <c r="F521" s="27" t="s">
        <v>3010</v>
      </c>
      <c r="G521" s="27" t="s">
        <v>4879</v>
      </c>
      <c r="H521" s="27" t="s">
        <v>4880</v>
      </c>
    </row>
    <row r="522" spans="1:8" ht="15.75" customHeight="1">
      <c r="A522" s="26" t="s">
        <v>972</v>
      </c>
      <c r="B522" s="26" t="s">
        <v>2972</v>
      </c>
      <c r="C522" s="27" t="s">
        <v>4881</v>
      </c>
      <c r="D522" s="27" t="s">
        <v>3145</v>
      </c>
      <c r="E522" s="27" t="s">
        <v>3516</v>
      </c>
      <c r="F522" s="27" t="s">
        <v>3175</v>
      </c>
      <c r="G522" s="27" t="s">
        <v>4882</v>
      </c>
      <c r="H522" s="27" t="s">
        <v>4883</v>
      </c>
    </row>
    <row r="523" spans="1:8" ht="15.75" customHeight="1">
      <c r="A523" s="26" t="s">
        <v>974</v>
      </c>
      <c r="B523" s="26" t="s">
        <v>2972</v>
      </c>
      <c r="C523" s="27" t="s">
        <v>4884</v>
      </c>
      <c r="D523" s="27" t="s">
        <v>3030</v>
      </c>
      <c r="E523" s="27" t="s">
        <v>3182</v>
      </c>
      <c r="F523" s="27" t="s">
        <v>3204</v>
      </c>
      <c r="G523" s="27" t="s">
        <v>4885</v>
      </c>
      <c r="H523" s="27" t="s">
        <v>4886</v>
      </c>
    </row>
    <row r="524" spans="1:8" ht="15.75" customHeight="1">
      <c r="A524" s="26" t="s">
        <v>976</v>
      </c>
      <c r="B524" s="26" t="s">
        <v>2972</v>
      </c>
      <c r="C524" s="27" t="s">
        <v>3370</v>
      </c>
      <c r="D524" s="27" t="s">
        <v>3030</v>
      </c>
      <c r="E524" s="27" t="s">
        <v>3130</v>
      </c>
      <c r="F524" s="27" t="s">
        <v>3808</v>
      </c>
      <c r="G524" s="27" t="s">
        <v>4887</v>
      </c>
      <c r="H524" s="27" t="s">
        <v>4888</v>
      </c>
    </row>
    <row r="525" spans="1:8" ht="15.75" customHeight="1">
      <c r="A525" s="26" t="s">
        <v>978</v>
      </c>
      <c r="B525" s="26" t="s">
        <v>2972</v>
      </c>
      <c r="C525" s="27" t="s">
        <v>4889</v>
      </c>
      <c r="D525" s="27" t="s">
        <v>3030</v>
      </c>
      <c r="E525" s="27" t="s">
        <v>3516</v>
      </c>
      <c r="F525" s="27" t="s">
        <v>2982</v>
      </c>
      <c r="G525" s="27" t="s">
        <v>4890</v>
      </c>
      <c r="H525" s="27" t="s">
        <v>4891</v>
      </c>
    </row>
    <row r="526" spans="1:8" ht="15.75" customHeight="1">
      <c r="A526" s="26" t="s">
        <v>979</v>
      </c>
      <c r="B526" s="26" t="s">
        <v>2972</v>
      </c>
      <c r="C526" s="27" t="s">
        <v>4892</v>
      </c>
      <c r="D526" s="27" t="s">
        <v>2980</v>
      </c>
      <c r="E526" s="27" t="s">
        <v>3046</v>
      </c>
      <c r="F526" s="27" t="s">
        <v>3925</v>
      </c>
      <c r="G526" s="27" t="s">
        <v>4893</v>
      </c>
      <c r="H526" s="27" t="s">
        <v>4894</v>
      </c>
    </row>
    <row r="527" spans="1:8" ht="15.75" customHeight="1">
      <c r="A527" s="26" t="s">
        <v>981</v>
      </c>
      <c r="B527" s="26" t="s">
        <v>2972</v>
      </c>
      <c r="C527" s="27" t="s">
        <v>4895</v>
      </c>
      <c r="D527" s="27" t="s">
        <v>2980</v>
      </c>
      <c r="E527" s="27" t="s">
        <v>3551</v>
      </c>
      <c r="F527" s="27" t="s">
        <v>4135</v>
      </c>
      <c r="G527" s="27" t="s">
        <v>4896</v>
      </c>
      <c r="H527" s="27" t="s">
        <v>4897</v>
      </c>
    </row>
    <row r="528" spans="1:8" ht="15.75" customHeight="1">
      <c r="A528" s="26" t="s">
        <v>983</v>
      </c>
      <c r="B528" s="26" t="s">
        <v>2972</v>
      </c>
      <c r="C528" s="27" t="s">
        <v>4898</v>
      </c>
      <c r="D528" s="27" t="s">
        <v>2992</v>
      </c>
      <c r="E528" s="27" t="s">
        <v>4060</v>
      </c>
      <c r="F528" s="27" t="s">
        <v>4899</v>
      </c>
      <c r="G528" s="27" t="s">
        <v>4900</v>
      </c>
      <c r="H528" s="27" t="s">
        <v>4901</v>
      </c>
    </row>
    <row r="529" spans="1:8" ht="15.75" customHeight="1">
      <c r="A529" s="26" t="s">
        <v>984</v>
      </c>
      <c r="B529" s="26" t="s">
        <v>2972</v>
      </c>
      <c r="C529" s="27" t="s">
        <v>4902</v>
      </c>
      <c r="D529" s="27" t="s">
        <v>3030</v>
      </c>
      <c r="E529" s="27" t="s">
        <v>4402</v>
      </c>
      <c r="F529" s="27" t="s">
        <v>4903</v>
      </c>
      <c r="G529" s="27" t="s">
        <v>4904</v>
      </c>
      <c r="H529" s="27" t="s">
        <v>4905</v>
      </c>
    </row>
    <row r="530" spans="1:8" ht="15.75" customHeight="1">
      <c r="A530" s="26" t="s">
        <v>986</v>
      </c>
      <c r="B530" s="26" t="s">
        <v>2972</v>
      </c>
      <c r="C530" s="27" t="s">
        <v>3400</v>
      </c>
      <c r="D530" s="27" t="s">
        <v>2992</v>
      </c>
      <c r="E530" s="27" t="s">
        <v>4521</v>
      </c>
      <c r="F530" s="27" t="s">
        <v>4628</v>
      </c>
      <c r="G530" s="27" t="s">
        <v>4906</v>
      </c>
      <c r="H530" s="27" t="s">
        <v>4907</v>
      </c>
    </row>
    <row r="531" spans="1:8" ht="15.75" customHeight="1">
      <c r="A531" s="26" t="s">
        <v>988</v>
      </c>
      <c r="B531" s="26" t="s">
        <v>2972</v>
      </c>
      <c r="C531" s="27" t="s">
        <v>4908</v>
      </c>
      <c r="D531" s="27" t="s">
        <v>2992</v>
      </c>
      <c r="E531" s="27" t="s">
        <v>4355</v>
      </c>
      <c r="F531" s="27" t="s">
        <v>3031</v>
      </c>
      <c r="G531" s="27" t="s">
        <v>4909</v>
      </c>
      <c r="H531" s="27" t="s">
        <v>4910</v>
      </c>
    </row>
    <row r="532" spans="1:8" ht="15.75" customHeight="1">
      <c r="A532" s="26" t="s">
        <v>990</v>
      </c>
      <c r="B532" s="26" t="s">
        <v>2972</v>
      </c>
      <c r="C532" s="27" t="s">
        <v>4911</v>
      </c>
      <c r="D532" s="27" t="s">
        <v>2992</v>
      </c>
      <c r="E532" s="27" t="s">
        <v>4912</v>
      </c>
      <c r="F532" s="27" t="s">
        <v>3693</v>
      </c>
      <c r="G532" s="27" t="s">
        <v>4913</v>
      </c>
      <c r="H532" s="27" t="s">
        <v>4914</v>
      </c>
    </row>
    <row r="533" spans="1:8" ht="15.75" customHeight="1">
      <c r="A533" s="26" t="s">
        <v>991</v>
      </c>
      <c r="B533" s="26" t="s">
        <v>2972</v>
      </c>
      <c r="C533" s="27" t="s">
        <v>4915</v>
      </c>
      <c r="D533" s="27" t="s">
        <v>3106</v>
      </c>
      <c r="E533" s="27" t="s">
        <v>4204</v>
      </c>
      <c r="F533" s="27" t="s">
        <v>4086</v>
      </c>
      <c r="G533" s="27" t="s">
        <v>4916</v>
      </c>
      <c r="H533" s="27" t="s">
        <v>4917</v>
      </c>
    </row>
    <row r="534" spans="1:8" ht="15.75" customHeight="1">
      <c r="A534" s="26" t="s">
        <v>992</v>
      </c>
      <c r="B534" s="26" t="s">
        <v>2972</v>
      </c>
      <c r="C534" s="27" t="s">
        <v>4918</v>
      </c>
      <c r="D534" s="27" t="s">
        <v>2980</v>
      </c>
      <c r="E534" s="27" t="s">
        <v>3630</v>
      </c>
      <c r="F534" s="27" t="s">
        <v>3397</v>
      </c>
      <c r="G534" s="27" t="s">
        <v>4919</v>
      </c>
      <c r="H534" s="27" t="s">
        <v>4920</v>
      </c>
    </row>
    <row r="535" spans="1:8" ht="15.75" customHeight="1">
      <c r="A535" s="26" t="s">
        <v>994</v>
      </c>
      <c r="B535" s="26" t="s">
        <v>2972</v>
      </c>
      <c r="C535" s="27" t="s">
        <v>4418</v>
      </c>
      <c r="D535" s="27" t="s">
        <v>2992</v>
      </c>
      <c r="E535" s="27" t="s">
        <v>3130</v>
      </c>
      <c r="F535" s="27" t="s">
        <v>3136</v>
      </c>
      <c r="G535" s="27" t="s">
        <v>4921</v>
      </c>
      <c r="H535" s="27" t="s">
        <v>4922</v>
      </c>
    </row>
    <row r="536" spans="1:8" ht="15.75" customHeight="1">
      <c r="A536" s="26" t="s">
        <v>996</v>
      </c>
      <c r="B536" s="26" t="s">
        <v>2972</v>
      </c>
      <c r="C536" s="27" t="s">
        <v>4923</v>
      </c>
      <c r="D536" s="27" t="s">
        <v>3160</v>
      </c>
      <c r="E536" s="27" t="s">
        <v>3226</v>
      </c>
      <c r="F536" s="27" t="s">
        <v>4356</v>
      </c>
      <c r="G536" s="27" t="s">
        <v>4924</v>
      </c>
      <c r="H536" s="27" t="s">
        <v>4925</v>
      </c>
    </row>
    <row r="537" spans="1:8" ht="15.75" customHeight="1">
      <c r="A537" s="26" t="s">
        <v>997</v>
      </c>
      <c r="B537" s="26" t="s">
        <v>2972</v>
      </c>
      <c r="C537" s="27" t="s">
        <v>4926</v>
      </c>
      <c r="D537" s="27" t="s">
        <v>3019</v>
      </c>
      <c r="E537" s="27" t="s">
        <v>3516</v>
      </c>
      <c r="F537" s="27" t="s">
        <v>3036</v>
      </c>
      <c r="G537" s="27" t="s">
        <v>4927</v>
      </c>
      <c r="H537" s="27" t="s">
        <v>4928</v>
      </c>
    </row>
    <row r="538" spans="1:8" ht="15.75" customHeight="1">
      <c r="A538" s="26" t="s">
        <v>999</v>
      </c>
      <c r="B538" s="26" t="s">
        <v>2972</v>
      </c>
      <c r="C538" s="27" t="s">
        <v>4929</v>
      </c>
      <c r="D538" s="27" t="s">
        <v>2992</v>
      </c>
      <c r="E538" s="27" t="s">
        <v>3829</v>
      </c>
      <c r="F538" s="27" t="s">
        <v>4930</v>
      </c>
      <c r="G538" s="27" t="s">
        <v>4931</v>
      </c>
      <c r="H538" s="27" t="s">
        <v>4932</v>
      </c>
    </row>
    <row r="539" spans="1:8" ht="15.75" customHeight="1">
      <c r="A539" s="26" t="s">
        <v>1000</v>
      </c>
      <c r="B539" s="26" t="s">
        <v>2972</v>
      </c>
      <c r="C539" s="27" t="s">
        <v>4933</v>
      </c>
      <c r="D539" s="27" t="s">
        <v>4934</v>
      </c>
      <c r="E539" s="27" t="s">
        <v>3410</v>
      </c>
      <c r="F539" s="27" t="s">
        <v>3842</v>
      </c>
      <c r="G539" s="27" t="s">
        <v>4935</v>
      </c>
      <c r="H539" s="27" t="s">
        <v>4936</v>
      </c>
    </row>
    <row r="540" spans="1:8" ht="15.75" customHeight="1">
      <c r="A540" s="26" t="s">
        <v>1001</v>
      </c>
      <c r="B540" s="26" t="s">
        <v>2972</v>
      </c>
      <c r="C540" s="27" t="s">
        <v>4937</v>
      </c>
      <c r="D540" s="27" t="s">
        <v>3030</v>
      </c>
      <c r="E540" s="27" t="s">
        <v>3886</v>
      </c>
      <c r="F540" s="27" t="s">
        <v>3010</v>
      </c>
      <c r="G540" s="27" t="s">
        <v>4938</v>
      </c>
      <c r="H540" s="27" t="s">
        <v>4939</v>
      </c>
    </row>
    <row r="541" spans="1:8" ht="15.75" customHeight="1">
      <c r="A541" s="26" t="s">
        <v>1002</v>
      </c>
      <c r="B541" s="26" t="s">
        <v>2972</v>
      </c>
      <c r="C541" s="27" t="s">
        <v>4940</v>
      </c>
      <c r="D541" s="27" t="s">
        <v>4941</v>
      </c>
      <c r="E541" s="27" t="s">
        <v>4942</v>
      </c>
      <c r="F541" s="27" t="s">
        <v>3362</v>
      </c>
      <c r="G541" s="27" t="s">
        <v>4943</v>
      </c>
      <c r="H541" s="27" t="s">
        <v>4944</v>
      </c>
    </row>
    <row r="542" spans="1:8" ht="15.75" customHeight="1">
      <c r="A542" s="26" t="s">
        <v>1004</v>
      </c>
      <c r="B542" s="26" t="s">
        <v>2972</v>
      </c>
      <c r="C542" s="27" t="s">
        <v>4945</v>
      </c>
      <c r="D542" s="27" t="s">
        <v>2992</v>
      </c>
      <c r="E542" s="27" t="s">
        <v>4946</v>
      </c>
      <c r="F542" s="27" t="s">
        <v>4947</v>
      </c>
      <c r="G542" s="27" t="s">
        <v>4948</v>
      </c>
      <c r="H542" s="27" t="s">
        <v>4949</v>
      </c>
    </row>
    <row r="543" spans="1:8" ht="15.75" customHeight="1">
      <c r="A543" s="26" t="s">
        <v>1005</v>
      </c>
      <c r="B543" s="26" t="s">
        <v>2972</v>
      </c>
      <c r="C543" s="27" t="s">
        <v>3488</v>
      </c>
      <c r="D543" s="27" t="s">
        <v>2974</v>
      </c>
      <c r="E543" s="27" t="s">
        <v>3423</v>
      </c>
      <c r="F543" s="27" t="s">
        <v>4628</v>
      </c>
      <c r="G543" s="27" t="s">
        <v>4950</v>
      </c>
      <c r="H543" s="27" t="s">
        <v>4951</v>
      </c>
    </row>
    <row r="544" spans="1:8" ht="15.75" customHeight="1">
      <c r="A544" s="26" t="s">
        <v>1006</v>
      </c>
      <c r="B544" s="26" t="s">
        <v>2972</v>
      </c>
      <c r="C544" s="27" t="s">
        <v>4952</v>
      </c>
      <c r="D544" s="27" t="s">
        <v>3030</v>
      </c>
      <c r="E544" s="27" t="s">
        <v>3423</v>
      </c>
      <c r="F544" s="27" t="s">
        <v>4953</v>
      </c>
      <c r="G544" s="27" t="s">
        <v>4954</v>
      </c>
      <c r="H544" s="27" t="s">
        <v>4955</v>
      </c>
    </row>
    <row r="545" spans="1:8" ht="15.75" customHeight="1">
      <c r="A545" s="26" t="s">
        <v>1008</v>
      </c>
      <c r="B545" s="26" t="s">
        <v>2972</v>
      </c>
      <c r="C545" s="27" t="s">
        <v>4549</v>
      </c>
      <c r="D545" s="27" t="s">
        <v>2986</v>
      </c>
      <c r="E545" s="27" t="s">
        <v>4521</v>
      </c>
      <c r="F545" s="27" t="s">
        <v>4956</v>
      </c>
      <c r="G545" s="27" t="s">
        <v>4957</v>
      </c>
      <c r="H545" s="27" t="s">
        <v>3518</v>
      </c>
    </row>
    <row r="546" spans="1:8" ht="15.75" customHeight="1">
      <c r="A546" s="26" t="s">
        <v>1009</v>
      </c>
      <c r="B546" s="26" t="s">
        <v>2972</v>
      </c>
      <c r="C546" s="27" t="s">
        <v>4958</v>
      </c>
      <c r="D546" s="27" t="s">
        <v>2980</v>
      </c>
      <c r="E546" s="27" t="s">
        <v>4385</v>
      </c>
      <c r="F546" s="27" t="s">
        <v>3287</v>
      </c>
      <c r="G546" s="27" t="s">
        <v>4702</v>
      </c>
      <c r="H546" s="27" t="s">
        <v>4959</v>
      </c>
    </row>
    <row r="547" spans="1:8" ht="15.75" customHeight="1">
      <c r="A547" s="26" t="s">
        <v>1010</v>
      </c>
      <c r="B547" s="26" t="s">
        <v>2972</v>
      </c>
      <c r="C547" s="27" t="s">
        <v>4637</v>
      </c>
      <c r="D547" s="27" t="s">
        <v>3145</v>
      </c>
      <c r="E547" s="27" t="s">
        <v>3689</v>
      </c>
      <c r="F547" s="27" t="s">
        <v>3656</v>
      </c>
      <c r="G547" s="27" t="s">
        <v>4960</v>
      </c>
      <c r="H547" s="27" t="s">
        <v>4126</v>
      </c>
    </row>
    <row r="548" spans="1:8" ht="15.75" customHeight="1">
      <c r="A548" s="26" t="s">
        <v>1011</v>
      </c>
      <c r="B548" s="26" t="s">
        <v>2972</v>
      </c>
      <c r="C548" s="27" t="s">
        <v>4961</v>
      </c>
      <c r="D548" s="27" t="s">
        <v>2992</v>
      </c>
      <c r="E548" s="27" t="s">
        <v>3300</v>
      </c>
      <c r="F548" s="27" t="s">
        <v>3631</v>
      </c>
      <c r="G548" s="27" t="s">
        <v>4962</v>
      </c>
      <c r="H548" s="27" t="s">
        <v>4963</v>
      </c>
    </row>
    <row r="549" spans="1:8" ht="15.75" customHeight="1">
      <c r="A549" s="26" t="s">
        <v>1013</v>
      </c>
      <c r="B549" s="26" t="s">
        <v>2972</v>
      </c>
      <c r="C549" s="27" t="s">
        <v>4964</v>
      </c>
      <c r="D549" s="27" t="s">
        <v>2992</v>
      </c>
      <c r="E549" s="27" t="s">
        <v>3342</v>
      </c>
      <c r="F549" s="27" t="s">
        <v>4086</v>
      </c>
      <c r="G549" s="27" t="s">
        <v>4965</v>
      </c>
      <c r="H549" s="27" t="s">
        <v>4966</v>
      </c>
    </row>
    <row r="550" spans="1:8" ht="15.75" customHeight="1">
      <c r="A550" s="26" t="s">
        <v>1014</v>
      </c>
      <c r="B550" s="26" t="s">
        <v>2972</v>
      </c>
      <c r="C550" s="27" t="s">
        <v>4348</v>
      </c>
      <c r="D550" s="27" t="s">
        <v>2986</v>
      </c>
      <c r="E550" s="27" t="s">
        <v>3799</v>
      </c>
      <c r="F550" s="27" t="s">
        <v>4967</v>
      </c>
      <c r="G550" s="27" t="s">
        <v>4968</v>
      </c>
      <c r="H550" s="27" t="s">
        <v>4969</v>
      </c>
    </row>
    <row r="551" spans="1:8" ht="15.75" customHeight="1">
      <c r="A551" s="26" t="s">
        <v>1016</v>
      </c>
      <c r="B551" s="26" t="s">
        <v>2972</v>
      </c>
      <c r="C551" s="27" t="s">
        <v>4970</v>
      </c>
      <c r="D551" s="27" t="s">
        <v>2986</v>
      </c>
      <c r="E551" s="27" t="s">
        <v>4442</v>
      </c>
      <c r="F551" s="27" t="s">
        <v>4366</v>
      </c>
      <c r="G551" s="27" t="s">
        <v>4971</v>
      </c>
      <c r="H551" s="27" t="s">
        <v>4972</v>
      </c>
    </row>
    <row r="552" spans="1:8" ht="15.75" customHeight="1">
      <c r="A552" s="26" t="s">
        <v>1017</v>
      </c>
      <c r="B552" s="26" t="s">
        <v>2972</v>
      </c>
      <c r="C552" s="27" t="s">
        <v>4973</v>
      </c>
      <c r="D552" s="27" t="s">
        <v>3145</v>
      </c>
      <c r="E552" s="27" t="s">
        <v>4262</v>
      </c>
      <c r="F552" s="27" t="s">
        <v>4269</v>
      </c>
      <c r="G552" s="27" t="s">
        <v>4974</v>
      </c>
      <c r="H552" s="27" t="s">
        <v>4975</v>
      </c>
    </row>
    <row r="553" spans="1:8" ht="15.75" customHeight="1">
      <c r="A553" s="26" t="s">
        <v>1019</v>
      </c>
      <c r="B553" s="26" t="s">
        <v>2972</v>
      </c>
      <c r="C553" s="27" t="s">
        <v>4976</v>
      </c>
      <c r="D553" s="27" t="s">
        <v>3187</v>
      </c>
      <c r="E553" s="27" t="s">
        <v>4575</v>
      </c>
      <c r="F553" s="27" t="s">
        <v>3744</v>
      </c>
      <c r="G553" s="27" t="s">
        <v>4977</v>
      </c>
      <c r="H553" s="27" t="s">
        <v>4978</v>
      </c>
    </row>
    <row r="554" spans="1:8" ht="15.75" customHeight="1">
      <c r="A554" s="26" t="s">
        <v>1020</v>
      </c>
      <c r="B554" s="26" t="s">
        <v>2972</v>
      </c>
      <c r="C554" s="27" t="s">
        <v>4979</v>
      </c>
      <c r="D554" s="27" t="s">
        <v>2992</v>
      </c>
      <c r="E554" s="27" t="s">
        <v>4229</v>
      </c>
      <c r="F554" s="27" t="s">
        <v>3676</v>
      </c>
      <c r="G554" s="27" t="s">
        <v>4980</v>
      </c>
      <c r="H554" s="27" t="s">
        <v>4981</v>
      </c>
    </row>
    <row r="555" spans="1:8" ht="15.75" customHeight="1">
      <c r="A555" s="26" t="s">
        <v>1021</v>
      </c>
      <c r="B555" s="26" t="s">
        <v>2972</v>
      </c>
      <c r="C555" s="27" t="s">
        <v>4982</v>
      </c>
      <c r="D555" s="27" t="s">
        <v>3106</v>
      </c>
      <c r="E555" s="27" t="s">
        <v>4824</v>
      </c>
      <c r="F555" s="27" t="s">
        <v>4983</v>
      </c>
      <c r="G555" s="27" t="s">
        <v>4984</v>
      </c>
      <c r="H555" s="27" t="s">
        <v>4985</v>
      </c>
    </row>
    <row r="556" spans="1:8" ht="15.75" customHeight="1">
      <c r="A556" s="26" t="s">
        <v>1022</v>
      </c>
      <c r="B556" s="26" t="s">
        <v>2972</v>
      </c>
      <c r="C556" s="27" t="s">
        <v>4986</v>
      </c>
      <c r="D556" s="27" t="s">
        <v>3106</v>
      </c>
      <c r="E556" s="27" t="s">
        <v>4262</v>
      </c>
      <c r="F556" s="27" t="s">
        <v>4245</v>
      </c>
      <c r="G556" s="27" t="s">
        <v>4987</v>
      </c>
      <c r="H556" s="27" t="s">
        <v>4988</v>
      </c>
    </row>
    <row r="557" spans="1:8" ht="15.75" customHeight="1">
      <c r="A557" s="26" t="s">
        <v>1023</v>
      </c>
      <c r="B557" s="26" t="s">
        <v>2972</v>
      </c>
      <c r="C557" s="27" t="s">
        <v>4989</v>
      </c>
      <c r="D557" s="27" t="s">
        <v>3019</v>
      </c>
      <c r="E557" s="27" t="s">
        <v>4990</v>
      </c>
      <c r="F557" s="27" t="s">
        <v>4245</v>
      </c>
      <c r="G557" s="27" t="s">
        <v>4991</v>
      </c>
      <c r="H557" s="27" t="s">
        <v>4992</v>
      </c>
    </row>
    <row r="558" spans="1:8" ht="15.75" customHeight="1">
      <c r="A558" s="26" t="s">
        <v>1024</v>
      </c>
      <c r="B558" s="26" t="s">
        <v>2972</v>
      </c>
      <c r="C558" s="27" t="s">
        <v>4993</v>
      </c>
      <c r="D558" s="27" t="s">
        <v>3106</v>
      </c>
      <c r="E558" s="27" t="s">
        <v>3240</v>
      </c>
      <c r="F558" s="27" t="s">
        <v>4547</v>
      </c>
      <c r="G558" s="27" t="s">
        <v>4994</v>
      </c>
      <c r="H558" s="27" t="s">
        <v>4995</v>
      </c>
    </row>
    <row r="559" spans="1:8" ht="15.75" customHeight="1">
      <c r="A559" s="26" t="s">
        <v>1025</v>
      </c>
      <c r="B559" s="26" t="s">
        <v>2972</v>
      </c>
      <c r="C559" s="27" t="s">
        <v>4996</v>
      </c>
      <c r="D559" s="27" t="s">
        <v>2992</v>
      </c>
      <c r="E559" s="27" t="s">
        <v>3066</v>
      </c>
      <c r="F559" s="27" t="s">
        <v>3432</v>
      </c>
      <c r="G559" s="27" t="s">
        <v>4997</v>
      </c>
      <c r="H559" s="27" t="s">
        <v>4998</v>
      </c>
    </row>
    <row r="560" spans="1:8" ht="15.75" customHeight="1">
      <c r="A560" s="26" t="s">
        <v>1026</v>
      </c>
      <c r="B560" s="26" t="s">
        <v>2972</v>
      </c>
      <c r="C560" s="27" t="s">
        <v>4999</v>
      </c>
      <c r="D560" s="27" t="s">
        <v>2992</v>
      </c>
      <c r="E560" s="27" t="s">
        <v>3130</v>
      </c>
      <c r="F560" s="27" t="s">
        <v>4828</v>
      </c>
      <c r="G560" s="27" t="s">
        <v>5000</v>
      </c>
      <c r="H560" s="27" t="s">
        <v>5001</v>
      </c>
    </row>
    <row r="561" spans="1:8" ht="15.75" customHeight="1">
      <c r="A561" s="26" t="s">
        <v>1027</v>
      </c>
      <c r="B561" s="26" t="s">
        <v>2972</v>
      </c>
      <c r="C561" s="27" t="s">
        <v>5002</v>
      </c>
      <c r="D561" s="27" t="s">
        <v>3145</v>
      </c>
      <c r="E561" s="27" t="s">
        <v>5003</v>
      </c>
      <c r="F561" s="27" t="s">
        <v>3246</v>
      </c>
      <c r="G561" s="27" t="s">
        <v>5004</v>
      </c>
      <c r="H561" s="27" t="s">
        <v>5005</v>
      </c>
    </row>
    <row r="562" spans="1:8" ht="15.75" customHeight="1">
      <c r="A562" s="26" t="s">
        <v>1028</v>
      </c>
      <c r="B562" s="26" t="s">
        <v>2972</v>
      </c>
      <c r="C562" s="27" t="s">
        <v>4124</v>
      </c>
      <c r="D562" s="27" t="s">
        <v>2986</v>
      </c>
      <c r="E562" s="27" t="s">
        <v>3846</v>
      </c>
      <c r="F562" s="27" t="s">
        <v>3471</v>
      </c>
      <c r="G562" s="27" t="s">
        <v>5006</v>
      </c>
      <c r="H562" s="27" t="s">
        <v>5007</v>
      </c>
    </row>
    <row r="563" spans="1:8" ht="15.75" customHeight="1">
      <c r="A563" s="26" t="s">
        <v>1029</v>
      </c>
      <c r="B563" s="26" t="s">
        <v>2972</v>
      </c>
      <c r="C563" s="27" t="s">
        <v>5008</v>
      </c>
      <c r="D563" s="27" t="s">
        <v>3160</v>
      </c>
      <c r="E563" s="27" t="s">
        <v>3057</v>
      </c>
      <c r="F563" s="27" t="s">
        <v>3656</v>
      </c>
      <c r="G563" s="27" t="s">
        <v>5009</v>
      </c>
      <c r="H563" s="27" t="s">
        <v>5010</v>
      </c>
    </row>
    <row r="564" spans="1:8" ht="15.75" customHeight="1">
      <c r="A564" s="26" t="s">
        <v>1031</v>
      </c>
      <c r="B564" s="26" t="s">
        <v>2972</v>
      </c>
      <c r="C564" s="27" t="s">
        <v>5011</v>
      </c>
      <c r="D564" s="27" t="s">
        <v>3106</v>
      </c>
      <c r="E564" s="27" t="s">
        <v>4372</v>
      </c>
      <c r="F564" s="27" t="s">
        <v>3015</v>
      </c>
      <c r="G564" s="27" t="s">
        <v>5012</v>
      </c>
      <c r="H564" s="27" t="s">
        <v>5013</v>
      </c>
    </row>
    <row r="565" spans="1:8" ht="15.75" customHeight="1">
      <c r="A565" s="26" t="s">
        <v>1033</v>
      </c>
      <c r="B565" s="26" t="s">
        <v>2972</v>
      </c>
      <c r="C565" s="27" t="s">
        <v>5014</v>
      </c>
      <c r="D565" s="27" t="s">
        <v>2992</v>
      </c>
      <c r="E565" s="27" t="s">
        <v>3622</v>
      </c>
      <c r="F565" s="27" t="s">
        <v>3538</v>
      </c>
      <c r="G565" s="27" t="s">
        <v>5015</v>
      </c>
      <c r="H565" s="27" t="s">
        <v>3665</v>
      </c>
    </row>
    <row r="566" spans="1:8" ht="15.75" customHeight="1">
      <c r="A566" s="26" t="s">
        <v>1034</v>
      </c>
      <c r="B566" s="26" t="s">
        <v>2972</v>
      </c>
      <c r="C566" s="27" t="s">
        <v>5016</v>
      </c>
      <c r="D566" s="27" t="s">
        <v>2986</v>
      </c>
      <c r="E566" s="27" t="s">
        <v>3982</v>
      </c>
      <c r="F566" s="27" t="s">
        <v>3264</v>
      </c>
      <c r="G566" s="27" t="s">
        <v>5017</v>
      </c>
      <c r="H566" s="27" t="s">
        <v>5018</v>
      </c>
    </row>
    <row r="567" spans="1:8" ht="15.75" customHeight="1">
      <c r="A567" s="26" t="s">
        <v>1035</v>
      </c>
      <c r="B567" s="26" t="s">
        <v>2972</v>
      </c>
      <c r="C567" s="27" t="s">
        <v>5019</v>
      </c>
      <c r="D567" s="27" t="s">
        <v>2992</v>
      </c>
      <c r="E567" s="27" t="s">
        <v>3263</v>
      </c>
      <c r="F567" s="27" t="s">
        <v>5020</v>
      </c>
      <c r="G567" s="27" t="s">
        <v>5021</v>
      </c>
      <c r="H567" s="27" t="s">
        <v>5022</v>
      </c>
    </row>
    <row r="568" spans="1:8" ht="15.75" customHeight="1">
      <c r="A568" s="26" t="s">
        <v>1036</v>
      </c>
      <c r="B568" s="26" t="s">
        <v>2972</v>
      </c>
      <c r="C568" s="27" t="s">
        <v>5023</v>
      </c>
      <c r="D568" s="27" t="s">
        <v>2980</v>
      </c>
      <c r="E568" s="27" t="s">
        <v>3366</v>
      </c>
      <c r="F568" s="27" t="s">
        <v>5020</v>
      </c>
      <c r="G568" s="27" t="s">
        <v>5024</v>
      </c>
      <c r="H568" s="27" t="s">
        <v>5025</v>
      </c>
    </row>
    <row r="569" spans="1:8" ht="15.75" customHeight="1">
      <c r="A569" s="26" t="s">
        <v>1038</v>
      </c>
      <c r="B569" s="26" t="s">
        <v>2972</v>
      </c>
      <c r="C569" s="27" t="s">
        <v>5026</v>
      </c>
      <c r="D569" s="27" t="s">
        <v>2992</v>
      </c>
      <c r="E569" s="27" t="s">
        <v>3405</v>
      </c>
      <c r="F569" s="27" t="s">
        <v>3175</v>
      </c>
      <c r="G569" s="27" t="s">
        <v>5027</v>
      </c>
      <c r="H569" s="27" t="s">
        <v>5028</v>
      </c>
    </row>
    <row r="570" spans="1:8" ht="15.75" customHeight="1">
      <c r="A570" s="26" t="s">
        <v>1040</v>
      </c>
      <c r="B570" s="26" t="s">
        <v>2972</v>
      </c>
      <c r="C570" s="27" t="s">
        <v>5029</v>
      </c>
      <c r="D570" s="27" t="s">
        <v>3019</v>
      </c>
      <c r="E570" s="27" t="s">
        <v>3414</v>
      </c>
      <c r="F570" s="27" t="s">
        <v>5030</v>
      </c>
      <c r="G570" s="27" t="s">
        <v>5031</v>
      </c>
      <c r="H570" s="27" t="s">
        <v>5032</v>
      </c>
    </row>
    <row r="571" spans="1:8" ht="15.75" customHeight="1">
      <c r="A571" s="26" t="s">
        <v>1042</v>
      </c>
      <c r="B571" s="26" t="s">
        <v>2972</v>
      </c>
      <c r="C571" s="27" t="s">
        <v>5033</v>
      </c>
      <c r="D571" s="27" t="s">
        <v>3030</v>
      </c>
      <c r="E571" s="27" t="s">
        <v>5034</v>
      </c>
      <c r="F571" s="27" t="s">
        <v>3724</v>
      </c>
      <c r="G571" s="27" t="s">
        <v>5035</v>
      </c>
      <c r="H571" s="27" t="s">
        <v>5036</v>
      </c>
    </row>
    <row r="572" spans="1:8" ht="15.75" customHeight="1">
      <c r="A572" s="26" t="s">
        <v>1044</v>
      </c>
      <c r="B572" s="26" t="s">
        <v>2972</v>
      </c>
      <c r="C572" s="27" t="s">
        <v>5037</v>
      </c>
      <c r="D572" s="27" t="s">
        <v>3145</v>
      </c>
      <c r="E572" s="27" t="s">
        <v>3208</v>
      </c>
      <c r="F572" s="27" t="s">
        <v>3983</v>
      </c>
      <c r="G572" s="27" t="s">
        <v>5038</v>
      </c>
      <c r="H572" s="27" t="s">
        <v>5039</v>
      </c>
    </row>
    <row r="573" spans="1:8" ht="15.75" customHeight="1">
      <c r="A573" s="26" t="s">
        <v>1046</v>
      </c>
      <c r="B573" s="26" t="s">
        <v>2972</v>
      </c>
      <c r="C573" s="27" t="s">
        <v>5040</v>
      </c>
      <c r="D573" s="27" t="s">
        <v>2980</v>
      </c>
      <c r="E573" s="27" t="s">
        <v>3681</v>
      </c>
      <c r="F573" s="27" t="s">
        <v>3818</v>
      </c>
      <c r="G573" s="27" t="s">
        <v>5041</v>
      </c>
      <c r="H573" s="27" t="s">
        <v>5042</v>
      </c>
    </row>
    <row r="574" spans="1:8" ht="15.75" customHeight="1">
      <c r="A574" s="26" t="s">
        <v>1048</v>
      </c>
      <c r="B574" s="26" t="s">
        <v>2972</v>
      </c>
      <c r="C574" s="27" t="s">
        <v>4726</v>
      </c>
      <c r="D574" s="27" t="s">
        <v>2992</v>
      </c>
      <c r="E574" s="27" t="s">
        <v>5043</v>
      </c>
      <c r="F574" s="27" t="s">
        <v>4628</v>
      </c>
      <c r="G574" s="27" t="s">
        <v>5044</v>
      </c>
      <c r="H574" s="27" t="s">
        <v>5045</v>
      </c>
    </row>
    <row r="575" spans="1:8" ht="15.75" customHeight="1">
      <c r="A575" s="26" t="s">
        <v>1050</v>
      </c>
      <c r="B575" s="26" t="s">
        <v>2972</v>
      </c>
      <c r="C575" s="27" t="s">
        <v>5046</v>
      </c>
      <c r="D575" s="27" t="s">
        <v>2980</v>
      </c>
      <c r="E575" s="27" t="s">
        <v>3009</v>
      </c>
      <c r="F575" s="27" t="s">
        <v>4614</v>
      </c>
      <c r="G575" s="27" t="s">
        <v>5047</v>
      </c>
      <c r="H575" s="27" t="s">
        <v>3505</v>
      </c>
    </row>
    <row r="576" spans="1:8" ht="15.75" customHeight="1">
      <c r="A576" s="26" t="s">
        <v>1052</v>
      </c>
      <c r="B576" s="26" t="s">
        <v>2972</v>
      </c>
      <c r="C576" s="27" t="s">
        <v>5048</v>
      </c>
      <c r="D576" s="27" t="s">
        <v>3030</v>
      </c>
      <c r="E576" s="27" t="s">
        <v>4316</v>
      </c>
      <c r="F576" s="27" t="s">
        <v>5049</v>
      </c>
      <c r="G576" s="27" t="s">
        <v>5050</v>
      </c>
      <c r="H576" s="27" t="s">
        <v>5051</v>
      </c>
    </row>
    <row r="577" spans="1:8" ht="15.75" customHeight="1">
      <c r="A577" s="26" t="s">
        <v>1053</v>
      </c>
      <c r="B577" s="26" t="s">
        <v>2972</v>
      </c>
      <c r="C577" s="27" t="s">
        <v>3771</v>
      </c>
      <c r="D577" s="27" t="s">
        <v>3019</v>
      </c>
      <c r="E577" s="27" t="s">
        <v>3276</v>
      </c>
      <c r="F577" s="27" t="s">
        <v>3051</v>
      </c>
      <c r="G577" s="27" t="s">
        <v>5052</v>
      </c>
      <c r="H577" s="27" t="s">
        <v>5053</v>
      </c>
    </row>
    <row r="578" spans="1:8" ht="15.75" customHeight="1">
      <c r="A578" s="26" t="s">
        <v>1054</v>
      </c>
      <c r="B578" s="26" t="s">
        <v>2972</v>
      </c>
      <c r="C578" s="27" t="s">
        <v>5054</v>
      </c>
      <c r="D578" s="27" t="s">
        <v>3524</v>
      </c>
      <c r="E578" s="27" t="s">
        <v>3115</v>
      </c>
      <c r="F578" s="27" t="s">
        <v>3676</v>
      </c>
      <c r="G578" s="27" t="s">
        <v>5055</v>
      </c>
      <c r="H578" s="27" t="s">
        <v>5056</v>
      </c>
    </row>
    <row r="579" spans="1:8" ht="15.75" customHeight="1">
      <c r="A579" s="26" t="s">
        <v>1056</v>
      </c>
      <c r="B579" s="26" t="s">
        <v>2972</v>
      </c>
      <c r="C579" s="27" t="s">
        <v>5057</v>
      </c>
      <c r="D579" s="27" t="s">
        <v>2986</v>
      </c>
      <c r="E579" s="27" t="s">
        <v>3014</v>
      </c>
      <c r="F579" s="27" t="s">
        <v>3406</v>
      </c>
      <c r="G579" s="27" t="s">
        <v>5058</v>
      </c>
      <c r="H579" s="27" t="s">
        <v>5059</v>
      </c>
    </row>
    <row r="580" spans="1:8" ht="15.75" customHeight="1">
      <c r="A580" s="26" t="s">
        <v>1057</v>
      </c>
      <c r="B580" s="26" t="s">
        <v>2972</v>
      </c>
      <c r="C580" s="27" t="s">
        <v>5060</v>
      </c>
      <c r="D580" s="27" t="s">
        <v>2986</v>
      </c>
      <c r="E580" s="27" t="s">
        <v>3222</v>
      </c>
      <c r="F580" s="27" t="s">
        <v>3507</v>
      </c>
      <c r="G580" s="27" t="s">
        <v>5061</v>
      </c>
      <c r="H580" s="27" t="s">
        <v>5062</v>
      </c>
    </row>
    <row r="581" spans="1:8" ht="15.75" customHeight="1">
      <c r="A581" s="26" t="s">
        <v>1058</v>
      </c>
      <c r="B581" s="26" t="s">
        <v>2972</v>
      </c>
      <c r="C581" s="27" t="s">
        <v>5063</v>
      </c>
      <c r="D581" s="27" t="s">
        <v>2992</v>
      </c>
      <c r="E581" s="27" t="s">
        <v>3254</v>
      </c>
      <c r="F581" s="27" t="s">
        <v>3080</v>
      </c>
      <c r="G581" s="27" t="s">
        <v>5064</v>
      </c>
      <c r="H581" s="27" t="s">
        <v>5065</v>
      </c>
    </row>
    <row r="582" spans="1:8" ht="15.75" customHeight="1">
      <c r="A582" s="26" t="s">
        <v>1060</v>
      </c>
      <c r="B582" s="26" t="s">
        <v>2972</v>
      </c>
      <c r="C582" s="27" t="s">
        <v>5066</v>
      </c>
      <c r="D582" s="27" t="s">
        <v>2992</v>
      </c>
      <c r="E582" s="27" t="s">
        <v>4450</v>
      </c>
      <c r="F582" s="27" t="s">
        <v>5067</v>
      </c>
      <c r="G582" s="27" t="s">
        <v>5068</v>
      </c>
      <c r="H582" s="27" t="s">
        <v>5069</v>
      </c>
    </row>
    <row r="583" spans="1:8" ht="15.75" customHeight="1">
      <c r="A583" s="26" t="s">
        <v>1061</v>
      </c>
      <c r="B583" s="26" t="s">
        <v>2972</v>
      </c>
      <c r="C583" s="27" t="s">
        <v>5070</v>
      </c>
      <c r="D583" s="27" t="s">
        <v>3145</v>
      </c>
      <c r="E583" s="27" t="s">
        <v>5071</v>
      </c>
      <c r="F583" s="27" t="s">
        <v>3651</v>
      </c>
      <c r="G583" s="27" t="s">
        <v>3374</v>
      </c>
      <c r="H583" s="27" t="s">
        <v>5072</v>
      </c>
    </row>
    <row r="584" spans="1:8" ht="15.75" customHeight="1">
      <c r="A584" s="26" t="s">
        <v>1062</v>
      </c>
      <c r="B584" s="26" t="s">
        <v>2972</v>
      </c>
      <c r="C584" s="27" t="s">
        <v>5073</v>
      </c>
      <c r="D584" s="27" t="s">
        <v>3019</v>
      </c>
      <c r="E584" s="27" t="s">
        <v>4708</v>
      </c>
      <c r="F584" s="27" t="s">
        <v>3080</v>
      </c>
      <c r="G584" s="27" t="s">
        <v>5074</v>
      </c>
      <c r="H584" s="27" t="s">
        <v>5075</v>
      </c>
    </row>
    <row r="585" spans="1:8" ht="15.75" customHeight="1">
      <c r="A585" s="26" t="s">
        <v>1064</v>
      </c>
      <c r="B585" s="26" t="s">
        <v>2972</v>
      </c>
      <c r="C585" s="27" t="s">
        <v>5076</v>
      </c>
      <c r="D585" s="27" t="s">
        <v>2974</v>
      </c>
      <c r="E585" s="27" t="s">
        <v>3516</v>
      </c>
      <c r="F585" s="27" t="s">
        <v>3171</v>
      </c>
      <c r="G585" s="27" t="s">
        <v>5077</v>
      </c>
      <c r="H585" s="27" t="s">
        <v>5078</v>
      </c>
    </row>
    <row r="586" spans="1:8" ht="15.75" customHeight="1">
      <c r="A586" s="26" t="s">
        <v>1065</v>
      </c>
      <c r="B586" s="26" t="s">
        <v>2972</v>
      </c>
      <c r="C586" s="27" t="s">
        <v>5079</v>
      </c>
      <c r="D586" s="27" t="s">
        <v>2992</v>
      </c>
      <c r="E586" s="27" t="s">
        <v>3084</v>
      </c>
      <c r="F586" s="27" t="s">
        <v>3309</v>
      </c>
      <c r="G586" s="27" t="s">
        <v>5080</v>
      </c>
      <c r="H586" s="27" t="s">
        <v>5081</v>
      </c>
    </row>
    <row r="587" spans="1:8" ht="15.75" customHeight="1">
      <c r="A587" s="26" t="s">
        <v>1066</v>
      </c>
      <c r="B587" s="26" t="s">
        <v>2972</v>
      </c>
      <c r="C587" s="27" t="s">
        <v>5082</v>
      </c>
      <c r="D587" s="27" t="s">
        <v>2992</v>
      </c>
      <c r="E587" s="27" t="s">
        <v>4385</v>
      </c>
      <c r="F587" s="27" t="s">
        <v>3287</v>
      </c>
      <c r="G587" s="27" t="s">
        <v>5083</v>
      </c>
      <c r="H587" s="27" t="s">
        <v>4969</v>
      </c>
    </row>
    <row r="588" spans="1:8" ht="15.75" customHeight="1">
      <c r="A588" s="26" t="s">
        <v>1067</v>
      </c>
      <c r="B588" s="26" t="s">
        <v>2972</v>
      </c>
      <c r="C588" s="27" t="s">
        <v>5084</v>
      </c>
      <c r="D588" s="27" t="s">
        <v>3030</v>
      </c>
      <c r="E588" s="27" t="s">
        <v>3723</v>
      </c>
      <c r="F588" s="27" t="s">
        <v>5085</v>
      </c>
      <c r="G588" s="27" t="s">
        <v>5086</v>
      </c>
      <c r="H588" s="27" t="s">
        <v>5087</v>
      </c>
    </row>
    <row r="589" spans="1:8" ht="15.75" customHeight="1">
      <c r="A589" s="26" t="s">
        <v>1069</v>
      </c>
      <c r="B589" s="26" t="s">
        <v>2972</v>
      </c>
      <c r="C589" s="27" t="s">
        <v>5088</v>
      </c>
      <c r="D589" s="27" t="s">
        <v>2980</v>
      </c>
      <c r="E589" s="27" t="s">
        <v>3061</v>
      </c>
      <c r="F589" s="27" t="s">
        <v>3282</v>
      </c>
      <c r="G589" s="27" t="s">
        <v>5089</v>
      </c>
      <c r="H589" s="27" t="s">
        <v>3522</v>
      </c>
    </row>
    <row r="590" spans="1:8" ht="15.75" customHeight="1">
      <c r="A590" s="26" t="s">
        <v>1071</v>
      </c>
      <c r="B590" s="26" t="s">
        <v>2972</v>
      </c>
      <c r="C590" s="27" t="s">
        <v>5090</v>
      </c>
      <c r="D590" s="27" t="s">
        <v>2992</v>
      </c>
      <c r="E590" s="27" t="s">
        <v>3166</v>
      </c>
      <c r="F590" s="27" t="s">
        <v>2988</v>
      </c>
      <c r="G590" s="27" t="s">
        <v>5091</v>
      </c>
      <c r="H590" s="27" t="s">
        <v>5092</v>
      </c>
    </row>
    <row r="591" spans="1:8" ht="15.75" customHeight="1">
      <c r="A591" s="26" t="s">
        <v>1073</v>
      </c>
      <c r="B591" s="26" t="s">
        <v>2972</v>
      </c>
      <c r="C591" s="27" t="s">
        <v>4281</v>
      </c>
      <c r="D591" s="27" t="s">
        <v>2980</v>
      </c>
      <c r="E591" s="27" t="s">
        <v>3756</v>
      </c>
      <c r="F591" s="27" t="s">
        <v>3916</v>
      </c>
      <c r="G591" s="27" t="s">
        <v>5093</v>
      </c>
      <c r="H591" s="27" t="s">
        <v>5094</v>
      </c>
    </row>
    <row r="592" spans="1:8" ht="15.75" customHeight="1">
      <c r="A592" s="26" t="s">
        <v>1074</v>
      </c>
      <c r="B592" s="26" t="s">
        <v>2972</v>
      </c>
      <c r="C592" s="27" t="s">
        <v>5095</v>
      </c>
      <c r="D592" s="27" t="s">
        <v>3030</v>
      </c>
      <c r="E592" s="27" t="s">
        <v>3268</v>
      </c>
      <c r="F592" s="27" t="s">
        <v>3651</v>
      </c>
      <c r="G592" s="27" t="s">
        <v>5096</v>
      </c>
      <c r="H592" s="27" t="s">
        <v>5097</v>
      </c>
    </row>
    <row r="593" spans="1:8" ht="15.75" customHeight="1">
      <c r="A593" s="26" t="s">
        <v>1075</v>
      </c>
      <c r="B593" s="26" t="s">
        <v>2972</v>
      </c>
      <c r="C593" s="27" t="s">
        <v>5098</v>
      </c>
      <c r="D593" s="27" t="s">
        <v>2974</v>
      </c>
      <c r="E593" s="27" t="s">
        <v>4275</v>
      </c>
      <c r="F593" s="27" t="s">
        <v>3623</v>
      </c>
      <c r="G593" s="27" t="s">
        <v>5099</v>
      </c>
      <c r="H593" s="27" t="s">
        <v>5100</v>
      </c>
    </row>
    <row r="594" spans="1:8" ht="15.75" customHeight="1">
      <c r="A594" s="26" t="s">
        <v>1077</v>
      </c>
      <c r="B594" s="26" t="s">
        <v>2972</v>
      </c>
      <c r="C594" s="27" t="s">
        <v>5101</v>
      </c>
      <c r="D594" s="27" t="s">
        <v>2992</v>
      </c>
      <c r="E594" s="27" t="s">
        <v>4060</v>
      </c>
      <c r="F594" s="27" t="s">
        <v>5102</v>
      </c>
      <c r="G594" s="27" t="s">
        <v>5103</v>
      </c>
      <c r="H594" s="27" t="s">
        <v>5104</v>
      </c>
    </row>
    <row r="595" spans="1:8" ht="15.75" customHeight="1">
      <c r="A595" s="26" t="s">
        <v>1079</v>
      </c>
      <c r="B595" s="26" t="s">
        <v>2972</v>
      </c>
      <c r="C595" s="27" t="s">
        <v>5105</v>
      </c>
      <c r="D595" s="27" t="s">
        <v>2980</v>
      </c>
      <c r="E595" s="27" t="s">
        <v>2993</v>
      </c>
      <c r="F595" s="27" t="s">
        <v>3236</v>
      </c>
      <c r="G595" s="27" t="s">
        <v>5106</v>
      </c>
      <c r="H595" s="27" t="s">
        <v>5107</v>
      </c>
    </row>
    <row r="596" spans="1:8" ht="15.75" customHeight="1">
      <c r="A596" s="26" t="s">
        <v>1081</v>
      </c>
      <c r="B596" s="26" t="s">
        <v>2972</v>
      </c>
      <c r="C596" s="27" t="s">
        <v>5108</v>
      </c>
      <c r="D596" s="27" t="s">
        <v>3317</v>
      </c>
      <c r="E596" s="27" t="s">
        <v>3660</v>
      </c>
      <c r="F596" s="27" t="s">
        <v>2982</v>
      </c>
      <c r="G596" s="27" t="s">
        <v>5109</v>
      </c>
      <c r="H596" s="27" t="s">
        <v>5110</v>
      </c>
    </row>
    <row r="597" spans="1:8" ht="15.75" customHeight="1">
      <c r="A597" s="26" t="s">
        <v>1083</v>
      </c>
      <c r="B597" s="26" t="s">
        <v>2972</v>
      </c>
      <c r="C597" s="27" t="s">
        <v>5111</v>
      </c>
      <c r="D597" s="27" t="s">
        <v>3030</v>
      </c>
      <c r="E597" s="27" t="s">
        <v>3999</v>
      </c>
      <c r="F597" s="27" t="s">
        <v>3156</v>
      </c>
      <c r="G597" s="27" t="s">
        <v>5112</v>
      </c>
      <c r="H597" s="27" t="s">
        <v>5113</v>
      </c>
    </row>
    <row r="598" spans="1:8" ht="15.75" customHeight="1">
      <c r="A598" s="26" t="s">
        <v>1084</v>
      </c>
      <c r="B598" s="26" t="s">
        <v>2972</v>
      </c>
      <c r="C598" s="27" t="s">
        <v>5088</v>
      </c>
      <c r="D598" s="27" t="s">
        <v>3019</v>
      </c>
      <c r="E598" s="27" t="s">
        <v>3453</v>
      </c>
      <c r="F598" s="27" t="s">
        <v>3378</v>
      </c>
      <c r="G598" s="27" t="s">
        <v>5114</v>
      </c>
      <c r="H598" s="27" t="s">
        <v>5115</v>
      </c>
    </row>
    <row r="599" spans="1:8" ht="15.75" customHeight="1">
      <c r="A599" s="26" t="s">
        <v>1085</v>
      </c>
      <c r="B599" s="26" t="s">
        <v>2972</v>
      </c>
      <c r="C599" s="27" t="s">
        <v>5116</v>
      </c>
      <c r="D599" s="27" t="s">
        <v>2980</v>
      </c>
      <c r="E599" s="27" t="s">
        <v>3780</v>
      </c>
      <c r="F599" s="27" t="s">
        <v>2976</v>
      </c>
      <c r="G599" s="27" t="s">
        <v>5117</v>
      </c>
      <c r="H599" s="27" t="s">
        <v>5118</v>
      </c>
    </row>
    <row r="600" spans="1:8" ht="15.75" customHeight="1">
      <c r="A600" s="26" t="s">
        <v>1086</v>
      </c>
      <c r="B600" s="26" t="s">
        <v>2972</v>
      </c>
      <c r="C600" s="27" t="s">
        <v>5119</v>
      </c>
      <c r="D600" s="27" t="s">
        <v>3106</v>
      </c>
      <c r="E600" s="27" t="s">
        <v>4466</v>
      </c>
      <c r="F600" s="27" t="s">
        <v>3147</v>
      </c>
      <c r="G600" s="27" t="s">
        <v>5120</v>
      </c>
      <c r="H600" s="27" t="s">
        <v>5121</v>
      </c>
    </row>
    <row r="601" spans="1:8" ht="15.75" customHeight="1">
      <c r="A601" s="26" t="s">
        <v>1087</v>
      </c>
      <c r="B601" s="26" t="s">
        <v>2972</v>
      </c>
      <c r="C601" s="27" t="s">
        <v>5122</v>
      </c>
      <c r="D601" s="27" t="s">
        <v>3145</v>
      </c>
      <c r="E601" s="27" t="s">
        <v>5123</v>
      </c>
      <c r="F601" s="27" t="s">
        <v>5124</v>
      </c>
      <c r="G601" s="27" t="s">
        <v>5125</v>
      </c>
      <c r="H601" s="27" t="s">
        <v>5126</v>
      </c>
    </row>
    <row r="602" spans="1:8" ht="15.75" customHeight="1">
      <c r="A602" s="26" t="s">
        <v>1089</v>
      </c>
      <c r="B602" s="26" t="s">
        <v>2972</v>
      </c>
      <c r="C602" s="27" t="s">
        <v>5127</v>
      </c>
      <c r="D602" s="27" t="s">
        <v>2974</v>
      </c>
      <c r="E602" s="27" t="s">
        <v>3182</v>
      </c>
      <c r="F602" s="27" t="s">
        <v>3293</v>
      </c>
      <c r="G602" s="27" t="s">
        <v>5128</v>
      </c>
      <c r="H602" s="27" t="s">
        <v>5129</v>
      </c>
    </row>
    <row r="603" spans="1:8" ht="15.75" customHeight="1">
      <c r="A603" s="26" t="s">
        <v>1090</v>
      </c>
      <c r="B603" s="26" t="s">
        <v>2972</v>
      </c>
      <c r="C603" s="27" t="s">
        <v>5130</v>
      </c>
      <c r="D603" s="27" t="s">
        <v>2980</v>
      </c>
      <c r="E603" s="27" t="s">
        <v>4064</v>
      </c>
      <c r="F603" s="27" t="s">
        <v>4057</v>
      </c>
      <c r="G603" s="27" t="s">
        <v>5131</v>
      </c>
      <c r="H603" s="27" t="s">
        <v>5132</v>
      </c>
    </row>
    <row r="604" spans="1:8" ht="15.75" customHeight="1">
      <c r="A604" s="26" t="s">
        <v>1091</v>
      </c>
      <c r="B604" s="26" t="s">
        <v>2972</v>
      </c>
      <c r="C604" s="27" t="s">
        <v>5133</v>
      </c>
      <c r="D604" s="27" t="s">
        <v>3030</v>
      </c>
      <c r="E604" s="27" t="s">
        <v>3630</v>
      </c>
      <c r="F604" s="27" t="s">
        <v>3476</v>
      </c>
      <c r="G604" s="27" t="s">
        <v>5134</v>
      </c>
      <c r="H604" s="27" t="s">
        <v>5135</v>
      </c>
    </row>
    <row r="605" spans="1:8" ht="15.75" customHeight="1">
      <c r="A605" s="26" t="s">
        <v>1092</v>
      </c>
      <c r="B605" s="26" t="s">
        <v>2972</v>
      </c>
      <c r="C605" s="27" t="s">
        <v>5136</v>
      </c>
      <c r="D605" s="27" t="s">
        <v>3160</v>
      </c>
      <c r="E605" s="27" t="s">
        <v>4204</v>
      </c>
      <c r="F605" s="27" t="s">
        <v>3392</v>
      </c>
      <c r="G605" s="27" t="s">
        <v>5137</v>
      </c>
      <c r="H605" s="27" t="s">
        <v>5138</v>
      </c>
    </row>
    <row r="606" spans="1:8" ht="15.75" customHeight="1">
      <c r="A606" s="26" t="s">
        <v>1093</v>
      </c>
      <c r="B606" s="26" t="s">
        <v>2972</v>
      </c>
      <c r="C606" s="27" t="s">
        <v>5139</v>
      </c>
      <c r="D606" s="27" t="s">
        <v>3030</v>
      </c>
      <c r="E606" s="27" t="s">
        <v>3208</v>
      </c>
      <c r="F606" s="27" t="s">
        <v>3015</v>
      </c>
      <c r="G606" s="27" t="s">
        <v>5140</v>
      </c>
      <c r="H606" s="27" t="s">
        <v>5141</v>
      </c>
    </row>
    <row r="607" spans="1:8" ht="15.75" customHeight="1">
      <c r="A607" s="26" t="s">
        <v>1095</v>
      </c>
      <c r="B607" s="26" t="s">
        <v>2972</v>
      </c>
      <c r="C607" s="27" t="s">
        <v>5142</v>
      </c>
      <c r="D607" s="27" t="s">
        <v>3174</v>
      </c>
      <c r="E607" s="27" t="s">
        <v>3671</v>
      </c>
      <c r="F607" s="27" t="s">
        <v>3476</v>
      </c>
      <c r="G607" s="27" t="s">
        <v>5143</v>
      </c>
      <c r="H607" s="27" t="s">
        <v>5144</v>
      </c>
    </row>
    <row r="608" spans="1:8" ht="15.75" customHeight="1">
      <c r="A608" s="26" t="s">
        <v>1096</v>
      </c>
      <c r="B608" s="26" t="s">
        <v>2972</v>
      </c>
      <c r="C608" s="27" t="s">
        <v>5145</v>
      </c>
      <c r="D608" s="27" t="s">
        <v>2992</v>
      </c>
      <c r="E608" s="27" t="s">
        <v>3799</v>
      </c>
      <c r="F608" s="27" t="s">
        <v>4475</v>
      </c>
      <c r="G608" s="27" t="s">
        <v>5146</v>
      </c>
      <c r="H608" s="27" t="s">
        <v>5147</v>
      </c>
    </row>
    <row r="609" spans="1:8" ht="15.75" customHeight="1">
      <c r="A609" s="26" t="s">
        <v>1098</v>
      </c>
      <c r="B609" s="26" t="s">
        <v>2972</v>
      </c>
      <c r="C609" s="27" t="s">
        <v>5148</v>
      </c>
      <c r="D609" s="27" t="s">
        <v>3019</v>
      </c>
      <c r="E609" s="27" t="s">
        <v>3475</v>
      </c>
      <c r="F609" s="27" t="s">
        <v>2982</v>
      </c>
      <c r="G609" s="27" t="s">
        <v>5149</v>
      </c>
      <c r="H609" s="27" t="s">
        <v>5150</v>
      </c>
    </row>
    <row r="610" spans="1:8" ht="15.75" customHeight="1">
      <c r="A610" s="26" t="s">
        <v>1099</v>
      </c>
      <c r="B610" s="26" t="s">
        <v>2972</v>
      </c>
      <c r="C610" s="27" t="s">
        <v>5151</v>
      </c>
      <c r="D610" s="27" t="s">
        <v>3030</v>
      </c>
      <c r="E610" s="27" t="s">
        <v>4121</v>
      </c>
      <c r="F610" s="27" t="s">
        <v>3768</v>
      </c>
      <c r="G610" s="27" t="s">
        <v>5152</v>
      </c>
      <c r="H610" s="27" t="s">
        <v>5153</v>
      </c>
    </row>
    <row r="611" spans="1:8" ht="15.75" customHeight="1">
      <c r="A611" s="26" t="s">
        <v>1101</v>
      </c>
      <c r="B611" s="26" t="s">
        <v>2972</v>
      </c>
      <c r="C611" s="27" t="s">
        <v>3207</v>
      </c>
      <c r="D611" s="27" t="s">
        <v>2974</v>
      </c>
      <c r="E611" s="27" t="s">
        <v>3865</v>
      </c>
      <c r="F611" s="27" t="s">
        <v>3415</v>
      </c>
      <c r="G611" s="27" t="s">
        <v>5154</v>
      </c>
      <c r="H611" s="27" t="s">
        <v>5155</v>
      </c>
    </row>
    <row r="612" spans="1:8" ht="15.75" customHeight="1">
      <c r="A612" s="26" t="s">
        <v>1103</v>
      </c>
      <c r="B612" s="26" t="s">
        <v>2972</v>
      </c>
      <c r="C612" s="27" t="s">
        <v>5156</v>
      </c>
      <c r="D612" s="27" t="s">
        <v>2974</v>
      </c>
      <c r="E612" s="27" t="s">
        <v>3846</v>
      </c>
      <c r="F612" s="27" t="s">
        <v>3471</v>
      </c>
      <c r="G612" s="27" t="s">
        <v>5157</v>
      </c>
      <c r="H612" s="27" t="s">
        <v>5158</v>
      </c>
    </row>
    <row r="613" spans="1:8" ht="15.75" customHeight="1">
      <c r="A613" s="26" t="s">
        <v>1105</v>
      </c>
      <c r="B613" s="26" t="s">
        <v>2972</v>
      </c>
      <c r="C613" s="27" t="s">
        <v>5159</v>
      </c>
      <c r="D613" s="27" t="s">
        <v>3030</v>
      </c>
      <c r="E613" s="27" t="s">
        <v>3089</v>
      </c>
      <c r="F613" s="27" t="s">
        <v>4967</v>
      </c>
      <c r="G613" s="27" t="s">
        <v>5160</v>
      </c>
      <c r="H613" s="27" t="s">
        <v>5161</v>
      </c>
    </row>
    <row r="614" spans="1:8" ht="15.75" customHeight="1">
      <c r="A614" s="26" t="s">
        <v>1106</v>
      </c>
      <c r="B614" s="26" t="s">
        <v>2972</v>
      </c>
      <c r="C614" s="27" t="s">
        <v>5162</v>
      </c>
      <c r="D614" s="27" t="s">
        <v>2992</v>
      </c>
      <c r="E614" s="27" t="s">
        <v>3366</v>
      </c>
      <c r="F614" s="27" t="s">
        <v>3067</v>
      </c>
      <c r="G614" s="27" t="s">
        <v>5163</v>
      </c>
      <c r="H614" s="27" t="s">
        <v>5164</v>
      </c>
    </row>
    <row r="615" spans="1:8" ht="15.75" customHeight="1">
      <c r="A615" s="26" t="s">
        <v>1108</v>
      </c>
      <c r="B615" s="26" t="s">
        <v>2972</v>
      </c>
      <c r="C615" s="27" t="s">
        <v>5165</v>
      </c>
      <c r="D615" s="27" t="s">
        <v>2980</v>
      </c>
      <c r="E615" s="27" t="s">
        <v>3470</v>
      </c>
      <c r="F615" s="27" t="s">
        <v>4015</v>
      </c>
      <c r="G615" s="27" t="s">
        <v>5166</v>
      </c>
      <c r="H615" s="27" t="s">
        <v>5167</v>
      </c>
    </row>
    <row r="616" spans="1:8" ht="15.75" customHeight="1">
      <c r="A616" s="26" t="s">
        <v>1110</v>
      </c>
      <c r="B616" s="26" t="s">
        <v>2972</v>
      </c>
      <c r="C616" s="27" t="s">
        <v>5168</v>
      </c>
      <c r="D616" s="27" t="s">
        <v>3174</v>
      </c>
      <c r="E616" s="27" t="s">
        <v>3236</v>
      </c>
      <c r="F616" s="27" t="s">
        <v>3476</v>
      </c>
      <c r="G616" s="27" t="s">
        <v>5169</v>
      </c>
      <c r="H616" s="27" t="s">
        <v>5170</v>
      </c>
    </row>
    <row r="617" spans="1:8" ht="15.75" customHeight="1">
      <c r="A617" s="26" t="s">
        <v>1111</v>
      </c>
      <c r="B617" s="26" t="s">
        <v>2972</v>
      </c>
      <c r="C617" s="27" t="s">
        <v>5171</v>
      </c>
      <c r="D617" s="27" t="s">
        <v>3019</v>
      </c>
      <c r="E617" s="27" t="s">
        <v>3955</v>
      </c>
      <c r="F617" s="27" t="s">
        <v>4547</v>
      </c>
      <c r="G617" s="27" t="s">
        <v>5172</v>
      </c>
      <c r="H617" s="27" t="s">
        <v>5173</v>
      </c>
    </row>
    <row r="618" spans="1:8" ht="15.75" customHeight="1">
      <c r="A618" s="26" t="s">
        <v>1112</v>
      </c>
      <c r="B618" s="26" t="s">
        <v>2972</v>
      </c>
      <c r="C618" s="27" t="s">
        <v>5174</v>
      </c>
      <c r="D618" s="27" t="s">
        <v>2974</v>
      </c>
      <c r="E618" s="27" t="s">
        <v>3824</v>
      </c>
      <c r="F618" s="27" t="s">
        <v>4279</v>
      </c>
      <c r="G618" s="27" t="s">
        <v>5175</v>
      </c>
      <c r="H618" s="27" t="s">
        <v>5176</v>
      </c>
    </row>
    <row r="619" spans="1:8" ht="15.75" customHeight="1">
      <c r="A619" s="26" t="s">
        <v>1114</v>
      </c>
      <c r="B619" s="26" t="s">
        <v>2972</v>
      </c>
      <c r="C619" s="27" t="s">
        <v>5177</v>
      </c>
      <c r="D619" s="27" t="s">
        <v>3145</v>
      </c>
      <c r="E619" s="27" t="s">
        <v>3328</v>
      </c>
      <c r="F619" s="27" t="s">
        <v>4236</v>
      </c>
      <c r="G619" s="27" t="s">
        <v>5178</v>
      </c>
      <c r="H619" s="27" t="s">
        <v>3637</v>
      </c>
    </row>
    <row r="620" spans="1:8" ht="15.75" customHeight="1">
      <c r="A620" s="26" t="s">
        <v>1116</v>
      </c>
      <c r="B620" s="26" t="s">
        <v>2972</v>
      </c>
      <c r="C620" s="27" t="s">
        <v>5179</v>
      </c>
      <c r="D620" s="27" t="s">
        <v>3030</v>
      </c>
      <c r="E620" s="27" t="s">
        <v>3670</v>
      </c>
      <c r="F620" s="27" t="s">
        <v>3503</v>
      </c>
      <c r="G620" s="27" t="s">
        <v>5180</v>
      </c>
      <c r="H620" s="27" t="s">
        <v>5181</v>
      </c>
    </row>
    <row r="621" spans="1:8" ht="15.75" customHeight="1">
      <c r="A621" s="26" t="s">
        <v>1117</v>
      </c>
      <c r="B621" s="26" t="s">
        <v>2972</v>
      </c>
      <c r="C621" s="27" t="s">
        <v>5182</v>
      </c>
      <c r="D621" s="27" t="s">
        <v>3145</v>
      </c>
      <c r="E621" s="27" t="s">
        <v>3009</v>
      </c>
      <c r="F621" s="27" t="s">
        <v>5183</v>
      </c>
      <c r="G621" s="27" t="s">
        <v>5184</v>
      </c>
      <c r="H621" s="27" t="s">
        <v>3439</v>
      </c>
    </row>
    <row r="622" spans="1:8" ht="15.75" customHeight="1">
      <c r="A622" s="26" t="s">
        <v>1118</v>
      </c>
      <c r="B622" s="26" t="s">
        <v>2972</v>
      </c>
      <c r="C622" s="27" t="s">
        <v>5185</v>
      </c>
      <c r="D622" s="27" t="s">
        <v>2974</v>
      </c>
      <c r="E622" s="27" t="s">
        <v>3226</v>
      </c>
      <c r="F622" s="27" t="s">
        <v>3736</v>
      </c>
      <c r="G622" s="27" t="s">
        <v>5186</v>
      </c>
      <c r="H622" s="27" t="s">
        <v>5187</v>
      </c>
    </row>
    <row r="623" spans="1:8" ht="15.75" customHeight="1">
      <c r="A623" s="26" t="s">
        <v>1120</v>
      </c>
      <c r="B623" s="26" t="s">
        <v>2972</v>
      </c>
      <c r="C623" s="27" t="s">
        <v>5188</v>
      </c>
      <c r="D623" s="27" t="s">
        <v>2992</v>
      </c>
      <c r="E623" s="27" t="s">
        <v>3976</v>
      </c>
      <c r="F623" s="27" t="s">
        <v>3916</v>
      </c>
      <c r="G623" s="27" t="s">
        <v>5189</v>
      </c>
      <c r="H623" s="27" t="s">
        <v>5190</v>
      </c>
    </row>
    <row r="624" spans="1:8" ht="15.75" customHeight="1">
      <c r="A624" s="26" t="s">
        <v>1121</v>
      </c>
      <c r="B624" s="26" t="s">
        <v>2972</v>
      </c>
      <c r="C624" s="27" t="s">
        <v>3404</v>
      </c>
      <c r="D624" s="27" t="s">
        <v>2980</v>
      </c>
      <c r="E624" s="27" t="s">
        <v>3342</v>
      </c>
      <c r="F624" s="27" t="s">
        <v>4457</v>
      </c>
      <c r="G624" s="27" t="s">
        <v>5191</v>
      </c>
      <c r="H624" s="27" t="s">
        <v>5192</v>
      </c>
    </row>
    <row r="625" spans="1:8" ht="15.75" customHeight="1">
      <c r="A625" s="26" t="s">
        <v>1122</v>
      </c>
      <c r="B625" s="26" t="s">
        <v>2972</v>
      </c>
      <c r="C625" s="27" t="s">
        <v>5193</v>
      </c>
      <c r="D625" s="27" t="s">
        <v>3030</v>
      </c>
      <c r="E625" s="27" t="s">
        <v>3009</v>
      </c>
      <c r="F625" s="27" t="s">
        <v>3685</v>
      </c>
      <c r="G625" s="27" t="s">
        <v>5194</v>
      </c>
      <c r="H625" s="27" t="s">
        <v>5195</v>
      </c>
    </row>
    <row r="626" spans="1:8" ht="15.75" customHeight="1">
      <c r="A626" s="26" t="s">
        <v>1124</v>
      </c>
      <c r="B626" s="26" t="s">
        <v>2972</v>
      </c>
      <c r="C626" s="27" t="s">
        <v>5196</v>
      </c>
      <c r="D626" s="27" t="s">
        <v>3019</v>
      </c>
      <c r="E626" s="27" t="s">
        <v>3254</v>
      </c>
      <c r="F626" s="27" t="s">
        <v>3103</v>
      </c>
      <c r="G626" s="27" t="s">
        <v>5197</v>
      </c>
      <c r="H626" s="27" t="s">
        <v>5198</v>
      </c>
    </row>
    <row r="627" spans="1:8" ht="15.75" customHeight="1">
      <c r="A627" s="26" t="s">
        <v>1126</v>
      </c>
      <c r="B627" s="26" t="s">
        <v>2972</v>
      </c>
      <c r="C627" s="27" t="s">
        <v>5199</v>
      </c>
      <c r="D627" s="27" t="s">
        <v>2992</v>
      </c>
      <c r="E627" s="27" t="s">
        <v>3528</v>
      </c>
      <c r="F627" s="27" t="s">
        <v>3842</v>
      </c>
      <c r="G627" s="27" t="s">
        <v>5200</v>
      </c>
      <c r="H627" s="27" t="s">
        <v>5201</v>
      </c>
    </row>
    <row r="628" spans="1:8" ht="15.75" customHeight="1">
      <c r="A628" s="26" t="s">
        <v>1127</v>
      </c>
      <c r="B628" s="26" t="s">
        <v>2972</v>
      </c>
      <c r="C628" s="27" t="s">
        <v>5202</v>
      </c>
      <c r="D628" s="27" t="s">
        <v>2980</v>
      </c>
      <c r="E628" s="27" t="s">
        <v>3300</v>
      </c>
      <c r="F628" s="27" t="s">
        <v>4086</v>
      </c>
      <c r="G628" s="27" t="s">
        <v>5203</v>
      </c>
      <c r="H628" s="27" t="s">
        <v>5204</v>
      </c>
    </row>
    <row r="629" spans="1:8" ht="15.75" customHeight="1">
      <c r="A629" s="26" t="s">
        <v>1128</v>
      </c>
      <c r="B629" s="26" t="s">
        <v>2972</v>
      </c>
      <c r="C629" s="27" t="s">
        <v>5205</v>
      </c>
      <c r="D629" s="27" t="s">
        <v>3030</v>
      </c>
      <c r="E629" s="27" t="s">
        <v>3846</v>
      </c>
      <c r="F629" s="27" t="s">
        <v>4245</v>
      </c>
      <c r="G629" s="27" t="s">
        <v>5206</v>
      </c>
      <c r="H629" s="27" t="s">
        <v>5207</v>
      </c>
    </row>
    <row r="630" spans="1:8" ht="15.75" customHeight="1">
      <c r="A630" s="26" t="s">
        <v>1129</v>
      </c>
      <c r="B630" s="26" t="s">
        <v>2972</v>
      </c>
      <c r="C630" s="27" t="s">
        <v>5208</v>
      </c>
      <c r="D630" s="27" t="s">
        <v>3030</v>
      </c>
      <c r="E630" s="27" t="s">
        <v>3511</v>
      </c>
      <c r="F630" s="27" t="s">
        <v>3121</v>
      </c>
      <c r="G630" s="27" t="s">
        <v>5209</v>
      </c>
      <c r="H630" s="27" t="s">
        <v>5210</v>
      </c>
    </row>
    <row r="631" spans="1:8" ht="15.75" customHeight="1">
      <c r="A631" s="26" t="s">
        <v>1131</v>
      </c>
      <c r="B631" s="26" t="s">
        <v>2972</v>
      </c>
      <c r="C631" s="27" t="s">
        <v>5211</v>
      </c>
      <c r="D631" s="27" t="s">
        <v>2974</v>
      </c>
      <c r="E631" s="27" t="s">
        <v>4624</v>
      </c>
      <c r="F631" s="27" t="s">
        <v>3378</v>
      </c>
      <c r="G631" s="27" t="s">
        <v>5212</v>
      </c>
      <c r="H631" s="27" t="s">
        <v>5213</v>
      </c>
    </row>
    <row r="632" spans="1:8" ht="15.75" customHeight="1">
      <c r="A632" s="26" t="s">
        <v>1132</v>
      </c>
      <c r="B632" s="26" t="s">
        <v>2972</v>
      </c>
      <c r="C632" s="27" t="s">
        <v>5214</v>
      </c>
      <c r="D632" s="27" t="s">
        <v>2980</v>
      </c>
      <c r="E632" s="27" t="s">
        <v>3528</v>
      </c>
      <c r="F632" s="27" t="s">
        <v>3301</v>
      </c>
      <c r="G632" s="27" t="s">
        <v>5215</v>
      </c>
      <c r="H632" s="27" t="s">
        <v>5216</v>
      </c>
    </row>
    <row r="633" spans="1:8" ht="15.75" customHeight="1">
      <c r="A633" s="26" t="s">
        <v>1133</v>
      </c>
      <c r="B633" s="26" t="s">
        <v>2972</v>
      </c>
      <c r="C633" s="27" t="s">
        <v>3659</v>
      </c>
      <c r="D633" s="27" t="s">
        <v>2992</v>
      </c>
      <c r="E633" s="27" t="s">
        <v>3551</v>
      </c>
      <c r="F633" s="27" t="s">
        <v>3287</v>
      </c>
      <c r="G633" s="27" t="s">
        <v>5217</v>
      </c>
      <c r="H633" s="27" t="s">
        <v>5218</v>
      </c>
    </row>
    <row r="634" spans="1:8" ht="15.75" customHeight="1">
      <c r="A634" s="26" t="s">
        <v>1134</v>
      </c>
      <c r="B634" s="26" t="s">
        <v>2972</v>
      </c>
      <c r="C634" s="27" t="s">
        <v>5219</v>
      </c>
      <c r="D634" s="27" t="s">
        <v>2992</v>
      </c>
      <c r="E634" s="27" t="s">
        <v>3382</v>
      </c>
      <c r="F634" s="27" t="s">
        <v>5220</v>
      </c>
      <c r="G634" s="27" t="s">
        <v>5221</v>
      </c>
      <c r="H634" s="27" t="s">
        <v>5222</v>
      </c>
    </row>
    <row r="635" spans="1:8" ht="15.75" customHeight="1">
      <c r="A635" s="26" t="s">
        <v>1135</v>
      </c>
      <c r="B635" s="26" t="s">
        <v>2972</v>
      </c>
      <c r="C635" s="27" t="s">
        <v>5223</v>
      </c>
      <c r="D635" s="27" t="s">
        <v>3019</v>
      </c>
      <c r="E635" s="27" t="s">
        <v>3281</v>
      </c>
      <c r="F635" s="27" t="s">
        <v>4068</v>
      </c>
      <c r="G635" s="27" t="s">
        <v>5224</v>
      </c>
      <c r="H635" s="27" t="s">
        <v>5225</v>
      </c>
    </row>
    <row r="636" spans="1:8" ht="15.75" customHeight="1">
      <c r="A636" s="26" t="s">
        <v>1137</v>
      </c>
      <c r="B636" s="26" t="s">
        <v>2972</v>
      </c>
      <c r="C636" s="27" t="s">
        <v>4130</v>
      </c>
      <c r="D636" s="27" t="s">
        <v>3030</v>
      </c>
      <c r="E636" s="27" t="s">
        <v>3313</v>
      </c>
      <c r="F636" s="27" t="s">
        <v>4562</v>
      </c>
      <c r="G636" s="27" t="s">
        <v>5226</v>
      </c>
      <c r="H636" s="27" t="s">
        <v>5227</v>
      </c>
    </row>
    <row r="637" spans="1:8" ht="15.75" customHeight="1">
      <c r="A637" s="26" t="s">
        <v>1139</v>
      </c>
      <c r="B637" s="26" t="s">
        <v>2972</v>
      </c>
      <c r="C637" s="27" t="s">
        <v>5228</v>
      </c>
      <c r="D637" s="27" t="s">
        <v>3008</v>
      </c>
      <c r="E637" s="27" t="s">
        <v>4219</v>
      </c>
      <c r="F637" s="27" t="s">
        <v>3983</v>
      </c>
      <c r="G637" s="27" t="s">
        <v>5229</v>
      </c>
      <c r="H637" s="27" t="s">
        <v>5230</v>
      </c>
    </row>
    <row r="638" spans="1:8" ht="15.75" customHeight="1">
      <c r="A638" s="26" t="s">
        <v>1141</v>
      </c>
      <c r="B638" s="26" t="s">
        <v>2972</v>
      </c>
      <c r="C638" s="27" t="s">
        <v>5231</v>
      </c>
      <c r="D638" s="27" t="s">
        <v>3145</v>
      </c>
      <c r="E638" s="27" t="s">
        <v>3453</v>
      </c>
      <c r="F638" s="27" t="s">
        <v>3080</v>
      </c>
      <c r="G638" s="27" t="s">
        <v>5232</v>
      </c>
      <c r="H638" s="27" t="s">
        <v>5233</v>
      </c>
    </row>
    <row r="639" spans="1:8" ht="15.75" customHeight="1">
      <c r="A639" s="26" t="s">
        <v>1143</v>
      </c>
      <c r="B639" s="26" t="s">
        <v>2972</v>
      </c>
      <c r="C639" s="27" t="s">
        <v>5234</v>
      </c>
      <c r="D639" s="27" t="s">
        <v>2992</v>
      </c>
      <c r="E639" s="27" t="s">
        <v>5235</v>
      </c>
      <c r="F639" s="27" t="s">
        <v>4983</v>
      </c>
      <c r="G639" s="27" t="s">
        <v>5236</v>
      </c>
      <c r="H639" s="27" t="s">
        <v>5237</v>
      </c>
    </row>
    <row r="640" spans="1:8" ht="15.75" customHeight="1">
      <c r="A640" s="26" t="s">
        <v>1144</v>
      </c>
      <c r="B640" s="26" t="s">
        <v>2972</v>
      </c>
      <c r="C640" s="27" t="s">
        <v>5238</v>
      </c>
      <c r="D640" s="27" t="s">
        <v>3160</v>
      </c>
      <c r="E640" s="27" t="s">
        <v>4148</v>
      </c>
      <c r="F640" s="27" t="s">
        <v>3529</v>
      </c>
      <c r="G640" s="27" t="s">
        <v>5239</v>
      </c>
      <c r="H640" s="27" t="s">
        <v>5240</v>
      </c>
    </row>
    <row r="641" spans="1:8" ht="15.75" customHeight="1">
      <c r="A641" s="26" t="s">
        <v>1145</v>
      </c>
      <c r="B641" s="26" t="s">
        <v>2972</v>
      </c>
      <c r="C641" s="27" t="s">
        <v>5108</v>
      </c>
      <c r="D641" s="27" t="s">
        <v>2980</v>
      </c>
      <c r="E641" s="27" t="s">
        <v>3461</v>
      </c>
      <c r="F641" s="27" t="s">
        <v>3871</v>
      </c>
      <c r="G641" s="27" t="s">
        <v>5241</v>
      </c>
      <c r="H641" s="27" t="s">
        <v>5242</v>
      </c>
    </row>
    <row r="642" spans="1:8" ht="15.75" customHeight="1">
      <c r="A642" s="26" t="s">
        <v>1146</v>
      </c>
      <c r="B642" s="26" t="s">
        <v>2972</v>
      </c>
      <c r="C642" s="27" t="s">
        <v>5243</v>
      </c>
      <c r="D642" s="27" t="s">
        <v>2980</v>
      </c>
      <c r="E642" s="27" t="s">
        <v>3313</v>
      </c>
      <c r="F642" s="27" t="s">
        <v>3415</v>
      </c>
      <c r="G642" s="27" t="s">
        <v>5244</v>
      </c>
      <c r="H642" s="27" t="s">
        <v>5245</v>
      </c>
    </row>
    <row r="643" spans="1:8" ht="15.75" customHeight="1">
      <c r="A643" s="26" t="s">
        <v>1148</v>
      </c>
      <c r="B643" s="26" t="s">
        <v>2972</v>
      </c>
      <c r="C643" s="27" t="s">
        <v>3515</v>
      </c>
      <c r="D643" s="27" t="s">
        <v>3160</v>
      </c>
      <c r="E643" s="27" t="s">
        <v>3886</v>
      </c>
      <c r="F643" s="27" t="s">
        <v>3598</v>
      </c>
      <c r="G643" s="27" t="s">
        <v>5246</v>
      </c>
      <c r="H643" s="27" t="s">
        <v>5247</v>
      </c>
    </row>
    <row r="644" spans="1:8" ht="15.75" customHeight="1">
      <c r="A644" s="26" t="s">
        <v>1149</v>
      </c>
      <c r="B644" s="26" t="s">
        <v>2972</v>
      </c>
      <c r="C644" s="27" t="s">
        <v>3207</v>
      </c>
      <c r="D644" s="27" t="s">
        <v>2986</v>
      </c>
      <c r="E644" s="27" t="s">
        <v>3313</v>
      </c>
      <c r="F644" s="27" t="s">
        <v>4164</v>
      </c>
      <c r="G644" s="27" t="s">
        <v>5248</v>
      </c>
      <c r="H644" s="27" t="s">
        <v>5249</v>
      </c>
    </row>
    <row r="645" spans="1:8" ht="15.75" customHeight="1">
      <c r="A645" s="26" t="s">
        <v>1150</v>
      </c>
      <c r="B645" s="26" t="s">
        <v>2972</v>
      </c>
      <c r="C645" s="27" t="s">
        <v>4902</v>
      </c>
      <c r="D645" s="27" t="s">
        <v>2980</v>
      </c>
      <c r="E645" s="27" t="s">
        <v>3516</v>
      </c>
      <c r="F645" s="27" t="s">
        <v>3689</v>
      </c>
      <c r="G645" s="27" t="s">
        <v>5250</v>
      </c>
      <c r="H645" s="27" t="s">
        <v>5251</v>
      </c>
    </row>
    <row r="646" spans="1:8" ht="15.75" customHeight="1">
      <c r="A646" s="26" t="s">
        <v>1151</v>
      </c>
      <c r="B646" s="26" t="s">
        <v>2972</v>
      </c>
      <c r="C646" s="27" t="s">
        <v>5252</v>
      </c>
      <c r="D646" s="27" t="s">
        <v>2992</v>
      </c>
      <c r="E646" s="27" t="s">
        <v>3382</v>
      </c>
      <c r="F646" s="27" t="s">
        <v>3287</v>
      </c>
      <c r="G646" s="27" t="s">
        <v>5253</v>
      </c>
      <c r="H646" s="27" t="s">
        <v>5254</v>
      </c>
    </row>
    <row r="647" spans="1:8" ht="15.75" customHeight="1">
      <c r="A647" s="26" t="s">
        <v>1152</v>
      </c>
      <c r="B647" s="26" t="s">
        <v>2972</v>
      </c>
      <c r="C647" s="27" t="s">
        <v>5255</v>
      </c>
      <c r="D647" s="27" t="s">
        <v>3106</v>
      </c>
      <c r="E647" s="27" t="s">
        <v>5256</v>
      </c>
      <c r="F647" s="27" t="s">
        <v>3708</v>
      </c>
      <c r="G647" s="27" t="s">
        <v>5257</v>
      </c>
      <c r="H647" s="27" t="s">
        <v>5258</v>
      </c>
    </row>
    <row r="648" spans="1:8" ht="15.75" customHeight="1">
      <c r="A648" s="26" t="s">
        <v>1153</v>
      </c>
      <c r="B648" s="26" t="s">
        <v>2972</v>
      </c>
      <c r="C648" s="27" t="s">
        <v>5259</v>
      </c>
      <c r="D648" s="27" t="s">
        <v>2992</v>
      </c>
      <c r="E648" s="27" t="s">
        <v>4301</v>
      </c>
      <c r="F648" s="27" t="s">
        <v>4674</v>
      </c>
      <c r="G648" s="27" t="s">
        <v>5260</v>
      </c>
      <c r="H648" s="27" t="s">
        <v>5261</v>
      </c>
    </row>
    <row r="649" spans="1:8" ht="15.75" customHeight="1">
      <c r="A649" s="26" t="s">
        <v>1155</v>
      </c>
      <c r="B649" s="26" t="s">
        <v>2972</v>
      </c>
      <c r="C649" s="27" t="s">
        <v>3899</v>
      </c>
      <c r="D649" s="27" t="s">
        <v>3524</v>
      </c>
      <c r="E649" s="27" t="s">
        <v>2981</v>
      </c>
      <c r="F649" s="27" t="s">
        <v>3498</v>
      </c>
      <c r="G649" s="27" t="s">
        <v>5262</v>
      </c>
      <c r="H649" s="27" t="s">
        <v>5263</v>
      </c>
    </row>
    <row r="650" spans="1:8" ht="15.75" customHeight="1">
      <c r="A650" s="26" t="s">
        <v>1156</v>
      </c>
      <c r="B650" s="26" t="s">
        <v>2972</v>
      </c>
      <c r="C650" s="27" t="s">
        <v>5264</v>
      </c>
      <c r="D650" s="27" t="s">
        <v>3174</v>
      </c>
      <c r="E650" s="27" t="s">
        <v>3182</v>
      </c>
      <c r="F650" s="27" t="s">
        <v>3543</v>
      </c>
      <c r="G650" s="27" t="s">
        <v>5265</v>
      </c>
      <c r="H650" s="27" t="s">
        <v>5266</v>
      </c>
    </row>
    <row r="651" spans="1:8" ht="15.75" customHeight="1">
      <c r="A651" s="26" t="s">
        <v>1157</v>
      </c>
      <c r="B651" s="26" t="s">
        <v>2972</v>
      </c>
      <c r="C651" s="27" t="s">
        <v>5267</v>
      </c>
      <c r="D651" s="27" t="s">
        <v>2974</v>
      </c>
      <c r="E651" s="27" t="s">
        <v>3254</v>
      </c>
      <c r="F651" s="27" t="s">
        <v>5124</v>
      </c>
      <c r="G651" s="27" t="s">
        <v>5268</v>
      </c>
      <c r="H651" s="27" t="s">
        <v>3274</v>
      </c>
    </row>
    <row r="652" spans="1:8" ht="15.75" customHeight="1">
      <c r="A652" s="26" t="s">
        <v>1159</v>
      </c>
      <c r="B652" s="26" t="s">
        <v>2972</v>
      </c>
      <c r="C652" s="27" t="s">
        <v>5269</v>
      </c>
      <c r="D652" s="27" t="s">
        <v>2986</v>
      </c>
      <c r="E652" s="27" t="s">
        <v>3212</v>
      </c>
      <c r="F652" s="27" t="s">
        <v>5049</v>
      </c>
      <c r="G652" s="27" t="s">
        <v>5270</v>
      </c>
      <c r="H652" s="27" t="s">
        <v>5271</v>
      </c>
    </row>
    <row r="653" spans="1:8" ht="15.75" customHeight="1">
      <c r="A653" s="26" t="s">
        <v>1160</v>
      </c>
      <c r="B653" s="26" t="s">
        <v>2972</v>
      </c>
      <c r="C653" s="27" t="s">
        <v>3747</v>
      </c>
      <c r="D653" s="27" t="s">
        <v>2980</v>
      </c>
      <c r="E653" s="27" t="s">
        <v>3203</v>
      </c>
      <c r="F653" s="27" t="s">
        <v>5272</v>
      </c>
      <c r="G653" s="27" t="s">
        <v>5273</v>
      </c>
      <c r="H653" s="27" t="s">
        <v>5274</v>
      </c>
    </row>
    <row r="654" spans="1:8" ht="15.75" customHeight="1">
      <c r="A654" s="26" t="s">
        <v>1162</v>
      </c>
      <c r="B654" s="26" t="s">
        <v>2972</v>
      </c>
      <c r="C654" s="27" t="s">
        <v>3597</v>
      </c>
      <c r="D654" s="27" t="s">
        <v>2992</v>
      </c>
      <c r="E654" s="27" t="s">
        <v>4241</v>
      </c>
      <c r="F654" s="27" t="s">
        <v>3676</v>
      </c>
      <c r="G654" s="27" t="s">
        <v>5275</v>
      </c>
      <c r="H654" s="27" t="s">
        <v>5276</v>
      </c>
    </row>
    <row r="655" spans="1:8" ht="15.75" customHeight="1">
      <c r="A655" s="26" t="s">
        <v>1163</v>
      </c>
      <c r="B655" s="26" t="s">
        <v>2972</v>
      </c>
      <c r="C655" s="27" t="s">
        <v>5277</v>
      </c>
      <c r="D655" s="27" t="s">
        <v>3030</v>
      </c>
      <c r="E655" s="27" t="s">
        <v>3719</v>
      </c>
      <c r="F655" s="27" t="s">
        <v>4575</v>
      </c>
      <c r="G655" s="27" t="s">
        <v>5278</v>
      </c>
      <c r="H655" s="27" t="s">
        <v>5279</v>
      </c>
    </row>
    <row r="656" spans="1:8" ht="15.75" customHeight="1">
      <c r="A656" s="26" t="s">
        <v>1164</v>
      </c>
      <c r="B656" s="26" t="s">
        <v>2972</v>
      </c>
      <c r="C656" s="27" t="s">
        <v>4926</v>
      </c>
      <c r="D656" s="27" t="s">
        <v>3019</v>
      </c>
      <c r="E656" s="27" t="s">
        <v>3670</v>
      </c>
      <c r="F656" s="27" t="s">
        <v>3842</v>
      </c>
      <c r="G656" s="27" t="s">
        <v>5280</v>
      </c>
      <c r="H656" s="27" t="s">
        <v>4497</v>
      </c>
    </row>
    <row r="657" spans="1:8" ht="15.75" customHeight="1">
      <c r="A657" s="26" t="s">
        <v>1166</v>
      </c>
      <c r="B657" s="26" t="s">
        <v>2972</v>
      </c>
      <c r="C657" s="27" t="s">
        <v>5281</v>
      </c>
      <c r="D657" s="27" t="s">
        <v>2986</v>
      </c>
      <c r="E657" s="27" t="s">
        <v>3045</v>
      </c>
      <c r="F657" s="27" t="s">
        <v>3800</v>
      </c>
      <c r="G657" s="27" t="s">
        <v>5282</v>
      </c>
      <c r="H657" s="27" t="s">
        <v>5283</v>
      </c>
    </row>
    <row r="658" spans="1:8" ht="15.75" customHeight="1">
      <c r="A658" s="26" t="s">
        <v>1167</v>
      </c>
      <c r="B658" s="26" t="s">
        <v>2972</v>
      </c>
      <c r="C658" s="27" t="s">
        <v>5284</v>
      </c>
      <c r="D658" s="27" t="s">
        <v>2986</v>
      </c>
      <c r="E658" s="27" t="s">
        <v>3009</v>
      </c>
      <c r="F658" s="27" t="s">
        <v>5285</v>
      </c>
      <c r="G658" s="27" t="s">
        <v>5286</v>
      </c>
      <c r="H658" s="27" t="s">
        <v>4526</v>
      </c>
    </row>
    <row r="659" spans="1:8" ht="15.75" customHeight="1">
      <c r="A659" s="26" t="s">
        <v>1168</v>
      </c>
      <c r="B659" s="26" t="s">
        <v>2972</v>
      </c>
      <c r="C659" s="27" t="s">
        <v>4096</v>
      </c>
      <c r="D659" s="27" t="s">
        <v>2992</v>
      </c>
      <c r="E659" s="27" t="s">
        <v>4946</v>
      </c>
      <c r="F659" s="27" t="s">
        <v>4233</v>
      </c>
      <c r="G659" s="27" t="s">
        <v>5287</v>
      </c>
      <c r="H659" s="27" t="s">
        <v>5288</v>
      </c>
    </row>
    <row r="660" spans="1:8" ht="15.75" customHeight="1">
      <c r="A660" s="26" t="s">
        <v>1169</v>
      </c>
      <c r="B660" s="26" t="s">
        <v>2972</v>
      </c>
      <c r="C660" s="27" t="s">
        <v>5289</v>
      </c>
      <c r="D660" s="27" t="s">
        <v>3055</v>
      </c>
      <c r="E660" s="27" t="s">
        <v>4219</v>
      </c>
      <c r="F660" s="27" t="s">
        <v>3768</v>
      </c>
      <c r="G660" s="27" t="s">
        <v>5290</v>
      </c>
      <c r="H660" s="27" t="s">
        <v>5291</v>
      </c>
    </row>
    <row r="661" spans="1:8" ht="15.75" customHeight="1">
      <c r="A661" s="26" t="s">
        <v>1170</v>
      </c>
      <c r="B661" s="26" t="s">
        <v>2972</v>
      </c>
      <c r="C661" s="27" t="s">
        <v>5292</v>
      </c>
      <c r="D661" s="27" t="s">
        <v>3019</v>
      </c>
      <c r="E661" s="27" t="s">
        <v>3497</v>
      </c>
      <c r="F661" s="27" t="s">
        <v>3916</v>
      </c>
      <c r="G661" s="27" t="s">
        <v>5293</v>
      </c>
      <c r="H661" s="27" t="s">
        <v>5294</v>
      </c>
    </row>
    <row r="662" spans="1:8" ht="15.75" customHeight="1">
      <c r="A662" s="26" t="s">
        <v>1171</v>
      </c>
      <c r="B662" s="26" t="s">
        <v>2972</v>
      </c>
      <c r="C662" s="27" t="s">
        <v>5295</v>
      </c>
      <c r="D662" s="27" t="s">
        <v>3106</v>
      </c>
      <c r="E662" s="27" t="s">
        <v>5296</v>
      </c>
      <c r="F662" s="27" t="s">
        <v>5297</v>
      </c>
      <c r="G662" s="27" t="s">
        <v>5298</v>
      </c>
      <c r="H662" s="27" t="s">
        <v>5299</v>
      </c>
    </row>
    <row r="663" spans="1:8" ht="15.75" customHeight="1">
      <c r="A663" s="26" t="s">
        <v>1172</v>
      </c>
      <c r="B663" s="26" t="s">
        <v>2972</v>
      </c>
      <c r="C663" s="27" t="s">
        <v>5300</v>
      </c>
      <c r="D663" s="27" t="s">
        <v>2986</v>
      </c>
      <c r="E663" s="27" t="s">
        <v>4219</v>
      </c>
      <c r="F663" s="27" t="s">
        <v>4457</v>
      </c>
      <c r="G663" s="27" t="s">
        <v>5301</v>
      </c>
      <c r="H663" s="27" t="s">
        <v>5302</v>
      </c>
    </row>
    <row r="664" spans="1:8" ht="15.75" customHeight="1">
      <c r="A664" s="26" t="s">
        <v>1173</v>
      </c>
      <c r="B664" s="26" t="s">
        <v>2972</v>
      </c>
      <c r="C664" s="27" t="s">
        <v>5303</v>
      </c>
      <c r="D664" s="27" t="s">
        <v>3174</v>
      </c>
      <c r="E664" s="27" t="s">
        <v>3089</v>
      </c>
      <c r="F664" s="27" t="s">
        <v>3602</v>
      </c>
      <c r="G664" s="27" t="s">
        <v>5304</v>
      </c>
      <c r="H664" s="27" t="s">
        <v>5305</v>
      </c>
    </row>
    <row r="665" spans="1:8" ht="15.75" customHeight="1">
      <c r="A665" s="26" t="s">
        <v>1174</v>
      </c>
      <c r="B665" s="26" t="s">
        <v>2972</v>
      </c>
      <c r="C665" s="27" t="s">
        <v>5306</v>
      </c>
      <c r="D665" s="27" t="s">
        <v>3008</v>
      </c>
      <c r="E665" s="27" t="s">
        <v>3259</v>
      </c>
      <c r="F665" s="27" t="s">
        <v>3236</v>
      </c>
      <c r="G665" s="27" t="s">
        <v>5307</v>
      </c>
      <c r="H665" s="27" t="s">
        <v>5308</v>
      </c>
    </row>
    <row r="666" spans="1:8" ht="15.75" customHeight="1">
      <c r="A666" s="26" t="s">
        <v>1175</v>
      </c>
      <c r="B666" s="26" t="s">
        <v>2972</v>
      </c>
      <c r="C666" s="27" t="s">
        <v>5309</v>
      </c>
      <c r="D666" s="27" t="s">
        <v>2980</v>
      </c>
      <c r="E666" s="27" t="s">
        <v>3453</v>
      </c>
      <c r="F666" s="27" t="s">
        <v>3449</v>
      </c>
      <c r="G666" s="27" t="s">
        <v>5310</v>
      </c>
      <c r="H666" s="27" t="s">
        <v>5311</v>
      </c>
    </row>
    <row r="667" spans="1:8" ht="15.75" customHeight="1">
      <c r="A667" s="26" t="s">
        <v>1176</v>
      </c>
      <c r="B667" s="26" t="s">
        <v>2972</v>
      </c>
      <c r="C667" s="27" t="s">
        <v>5312</v>
      </c>
      <c r="D667" s="27" t="s">
        <v>2986</v>
      </c>
      <c r="E667" s="27" t="s">
        <v>3511</v>
      </c>
      <c r="F667" s="27" t="s">
        <v>3437</v>
      </c>
      <c r="G667" s="27" t="s">
        <v>4033</v>
      </c>
      <c r="H667" s="27" t="s">
        <v>5313</v>
      </c>
    </row>
    <row r="668" spans="1:8" ht="15.75" customHeight="1">
      <c r="A668" s="26" t="s">
        <v>1177</v>
      </c>
      <c r="B668" s="26" t="s">
        <v>2972</v>
      </c>
      <c r="C668" s="27" t="s">
        <v>5314</v>
      </c>
      <c r="D668" s="27" t="s">
        <v>2992</v>
      </c>
      <c r="E668" s="27" t="s">
        <v>3528</v>
      </c>
      <c r="F668" s="27" t="s">
        <v>4839</v>
      </c>
      <c r="G668" s="27" t="s">
        <v>5315</v>
      </c>
      <c r="H668" s="27" t="s">
        <v>3820</v>
      </c>
    </row>
    <row r="669" spans="1:8" ht="15.75" customHeight="1">
      <c r="A669" s="26" t="s">
        <v>1178</v>
      </c>
      <c r="B669" s="26" t="s">
        <v>2972</v>
      </c>
      <c r="C669" s="27" t="s">
        <v>5316</v>
      </c>
      <c r="D669" s="27" t="s">
        <v>2986</v>
      </c>
      <c r="E669" s="27" t="s">
        <v>3208</v>
      </c>
      <c r="F669" s="27" t="s">
        <v>4262</v>
      </c>
      <c r="G669" s="27" t="s">
        <v>5317</v>
      </c>
      <c r="H669" s="27" t="s">
        <v>5318</v>
      </c>
    </row>
    <row r="670" spans="1:8" ht="15.75" customHeight="1">
      <c r="A670" s="26" t="s">
        <v>1180</v>
      </c>
      <c r="B670" s="26" t="s">
        <v>2972</v>
      </c>
      <c r="C670" s="27" t="s">
        <v>5319</v>
      </c>
      <c r="D670" s="27" t="s">
        <v>2986</v>
      </c>
      <c r="E670" s="27" t="s">
        <v>3743</v>
      </c>
      <c r="F670" s="27" t="s">
        <v>3471</v>
      </c>
      <c r="G670" s="27" t="s">
        <v>5320</v>
      </c>
      <c r="H670" s="27" t="s">
        <v>4959</v>
      </c>
    </row>
    <row r="671" spans="1:8" ht="15.75" customHeight="1">
      <c r="A671" s="26" t="s">
        <v>1182</v>
      </c>
      <c r="B671" s="26" t="s">
        <v>2972</v>
      </c>
      <c r="C671" s="27" t="s">
        <v>5321</v>
      </c>
      <c r="D671" s="27" t="s">
        <v>3106</v>
      </c>
      <c r="E671" s="27" t="s">
        <v>3084</v>
      </c>
      <c r="F671" s="27" t="s">
        <v>3489</v>
      </c>
      <c r="G671" s="27" t="s">
        <v>5322</v>
      </c>
      <c r="H671" s="27" t="s">
        <v>5323</v>
      </c>
    </row>
    <row r="672" spans="1:8" ht="15.75" customHeight="1">
      <c r="A672" s="26" t="s">
        <v>1184</v>
      </c>
      <c r="B672" s="26" t="s">
        <v>2972</v>
      </c>
      <c r="C672" s="27" t="s">
        <v>5324</v>
      </c>
      <c r="D672" s="27" t="s">
        <v>2986</v>
      </c>
      <c r="E672" s="27" t="s">
        <v>4392</v>
      </c>
      <c r="F672" s="27" t="s">
        <v>4808</v>
      </c>
      <c r="G672" s="27" t="s">
        <v>5325</v>
      </c>
      <c r="H672" s="27" t="s">
        <v>5326</v>
      </c>
    </row>
    <row r="673" spans="1:8" ht="15.75" customHeight="1">
      <c r="A673" s="26" t="s">
        <v>1186</v>
      </c>
      <c r="B673" s="26" t="s">
        <v>2972</v>
      </c>
      <c r="C673" s="27" t="s">
        <v>5327</v>
      </c>
      <c r="D673" s="27" t="s">
        <v>2974</v>
      </c>
      <c r="E673" s="27" t="s">
        <v>3084</v>
      </c>
      <c r="F673" s="27" t="s">
        <v>5030</v>
      </c>
      <c r="G673" s="27" t="s">
        <v>5328</v>
      </c>
      <c r="H673" s="27" t="s">
        <v>5329</v>
      </c>
    </row>
    <row r="674" spans="1:8" ht="15.75" customHeight="1">
      <c r="A674" s="26" t="s">
        <v>1187</v>
      </c>
      <c r="B674" s="26" t="s">
        <v>2972</v>
      </c>
      <c r="C674" s="27" t="s">
        <v>5330</v>
      </c>
      <c r="D674" s="27" t="s">
        <v>2992</v>
      </c>
      <c r="E674" s="27" t="s">
        <v>5331</v>
      </c>
      <c r="F674" s="27" t="s">
        <v>3534</v>
      </c>
      <c r="G674" s="27" t="s">
        <v>5332</v>
      </c>
      <c r="H674" s="27" t="s">
        <v>5333</v>
      </c>
    </row>
    <row r="675" spans="1:8" ht="15.75" customHeight="1">
      <c r="A675" s="26" t="s">
        <v>1188</v>
      </c>
      <c r="B675" s="26" t="s">
        <v>2972</v>
      </c>
      <c r="C675" s="27" t="s">
        <v>5334</v>
      </c>
      <c r="D675" s="27" t="s">
        <v>3008</v>
      </c>
      <c r="E675" s="27" t="s">
        <v>3630</v>
      </c>
      <c r="F675" s="27" t="s">
        <v>3397</v>
      </c>
      <c r="G675" s="27" t="s">
        <v>5335</v>
      </c>
      <c r="H675" s="27" t="s">
        <v>5336</v>
      </c>
    </row>
    <row r="676" spans="1:8" ht="15.75" customHeight="1">
      <c r="A676" s="26" t="s">
        <v>1189</v>
      </c>
      <c r="B676" s="26" t="s">
        <v>2972</v>
      </c>
      <c r="C676" s="27" t="s">
        <v>5337</v>
      </c>
      <c r="D676" s="27" t="s">
        <v>3160</v>
      </c>
      <c r="E676" s="27" t="s">
        <v>3254</v>
      </c>
      <c r="F676" s="27" t="s">
        <v>3512</v>
      </c>
      <c r="G676" s="27" t="s">
        <v>5338</v>
      </c>
      <c r="H676" s="27" t="s">
        <v>5339</v>
      </c>
    </row>
    <row r="677" spans="1:8" ht="15.75" customHeight="1">
      <c r="A677" s="26" t="s">
        <v>1190</v>
      </c>
      <c r="B677" s="26" t="s">
        <v>2972</v>
      </c>
      <c r="C677" s="27" t="s">
        <v>5340</v>
      </c>
      <c r="D677" s="27" t="s">
        <v>3019</v>
      </c>
      <c r="E677" s="27" t="s">
        <v>4521</v>
      </c>
      <c r="F677" s="27" t="s">
        <v>3948</v>
      </c>
      <c r="G677" s="27" t="s">
        <v>5341</v>
      </c>
      <c r="H677" s="27" t="s">
        <v>5342</v>
      </c>
    </row>
    <row r="678" spans="1:8" ht="15.75" customHeight="1">
      <c r="A678" s="26" t="s">
        <v>1191</v>
      </c>
      <c r="B678" s="26" t="s">
        <v>2972</v>
      </c>
      <c r="C678" s="27" t="s">
        <v>5343</v>
      </c>
      <c r="D678" s="27" t="s">
        <v>2986</v>
      </c>
      <c r="E678" s="27" t="s">
        <v>4148</v>
      </c>
      <c r="F678" s="27" t="s">
        <v>3236</v>
      </c>
      <c r="G678" s="27" t="s">
        <v>5344</v>
      </c>
      <c r="H678" s="27" t="s">
        <v>5345</v>
      </c>
    </row>
    <row r="679" spans="1:8" ht="15.75" customHeight="1">
      <c r="A679" s="26" t="s">
        <v>1193</v>
      </c>
      <c r="B679" s="26" t="s">
        <v>2972</v>
      </c>
      <c r="C679" s="27" t="s">
        <v>5346</v>
      </c>
      <c r="D679" s="27" t="s">
        <v>2992</v>
      </c>
      <c r="E679" s="27" t="s">
        <v>3846</v>
      </c>
      <c r="F679" s="27" t="s">
        <v>3367</v>
      </c>
      <c r="G679" s="27" t="s">
        <v>5347</v>
      </c>
      <c r="H679" s="27" t="s">
        <v>5348</v>
      </c>
    </row>
    <row r="680" spans="1:8" ht="15.75" customHeight="1">
      <c r="A680" s="26" t="s">
        <v>1195</v>
      </c>
      <c r="B680" s="26" t="s">
        <v>2972</v>
      </c>
      <c r="C680" s="27" t="s">
        <v>5349</v>
      </c>
      <c r="D680" s="27" t="s">
        <v>2986</v>
      </c>
      <c r="E680" s="27" t="s">
        <v>3151</v>
      </c>
      <c r="F680" s="27" t="s">
        <v>3136</v>
      </c>
      <c r="G680" s="27" t="s">
        <v>5350</v>
      </c>
      <c r="H680" s="27" t="s">
        <v>5351</v>
      </c>
    </row>
    <row r="681" spans="1:8" ht="15.75" customHeight="1">
      <c r="A681" s="26" t="s">
        <v>1197</v>
      </c>
      <c r="B681" s="26" t="s">
        <v>2972</v>
      </c>
      <c r="C681" s="27" t="s">
        <v>5352</v>
      </c>
      <c r="D681" s="27" t="s">
        <v>3019</v>
      </c>
      <c r="E681" s="27" t="s">
        <v>3130</v>
      </c>
      <c r="F681" s="27" t="s">
        <v>3681</v>
      </c>
      <c r="G681" s="27" t="s">
        <v>5353</v>
      </c>
      <c r="H681" s="27" t="s">
        <v>5354</v>
      </c>
    </row>
    <row r="682" spans="1:8" ht="15.75" customHeight="1">
      <c r="A682" s="26" t="s">
        <v>1198</v>
      </c>
      <c r="B682" s="26" t="s">
        <v>2972</v>
      </c>
      <c r="C682" s="27" t="s">
        <v>5355</v>
      </c>
      <c r="D682" s="27" t="s">
        <v>2992</v>
      </c>
      <c r="E682" s="27" t="s">
        <v>4385</v>
      </c>
      <c r="F682" s="27" t="s">
        <v>5356</v>
      </c>
      <c r="G682" s="27" t="s">
        <v>5357</v>
      </c>
      <c r="H682" s="27" t="s">
        <v>5358</v>
      </c>
    </row>
    <row r="683" spans="1:8" ht="15.75" customHeight="1">
      <c r="A683" s="26" t="s">
        <v>1199</v>
      </c>
      <c r="B683" s="26" t="s">
        <v>2972</v>
      </c>
      <c r="C683" s="27" t="s">
        <v>5145</v>
      </c>
      <c r="D683" s="27" t="s">
        <v>2974</v>
      </c>
      <c r="E683" s="27" t="s">
        <v>2987</v>
      </c>
      <c r="F683" s="27" t="s">
        <v>3036</v>
      </c>
      <c r="G683" s="27" t="s">
        <v>5347</v>
      </c>
      <c r="H683" s="27" t="s">
        <v>5359</v>
      </c>
    </row>
    <row r="684" spans="1:8" ht="15.75" customHeight="1">
      <c r="A684" s="26" t="s">
        <v>1200</v>
      </c>
      <c r="B684" s="26" t="s">
        <v>2972</v>
      </c>
      <c r="C684" s="27" t="s">
        <v>5360</v>
      </c>
      <c r="D684" s="27" t="s">
        <v>2992</v>
      </c>
      <c r="E684" s="27" t="s">
        <v>3035</v>
      </c>
      <c r="F684" s="27" t="s">
        <v>3236</v>
      </c>
      <c r="G684" s="27" t="s">
        <v>5361</v>
      </c>
      <c r="H684" s="27" t="s">
        <v>5362</v>
      </c>
    </row>
    <row r="685" spans="1:8" ht="15.75" customHeight="1">
      <c r="A685" s="26" t="s">
        <v>1201</v>
      </c>
      <c r="B685" s="26" t="s">
        <v>2972</v>
      </c>
      <c r="C685" s="27" t="s">
        <v>3070</v>
      </c>
      <c r="D685" s="27" t="s">
        <v>3030</v>
      </c>
      <c r="E685" s="27" t="s">
        <v>2993</v>
      </c>
      <c r="F685" s="27" t="s">
        <v>4539</v>
      </c>
      <c r="G685" s="27" t="s">
        <v>5363</v>
      </c>
      <c r="H685" s="27" t="s">
        <v>5364</v>
      </c>
    </row>
    <row r="686" spans="1:8" ht="15.75" customHeight="1">
      <c r="A686" s="26" t="s">
        <v>1202</v>
      </c>
      <c r="B686" s="26" t="s">
        <v>2972</v>
      </c>
      <c r="C686" s="27" t="s">
        <v>5365</v>
      </c>
      <c r="D686" s="27" t="s">
        <v>3174</v>
      </c>
      <c r="E686" s="27" t="s">
        <v>3676</v>
      </c>
      <c r="F686" s="27" t="s">
        <v>3818</v>
      </c>
      <c r="G686" s="27" t="s">
        <v>5366</v>
      </c>
      <c r="H686" s="27" t="s">
        <v>5367</v>
      </c>
    </row>
    <row r="687" spans="1:8" ht="15.75" customHeight="1">
      <c r="A687" s="26" t="s">
        <v>1203</v>
      </c>
      <c r="B687" s="26" t="s">
        <v>2972</v>
      </c>
      <c r="C687" s="27" t="s">
        <v>5368</v>
      </c>
      <c r="D687" s="27" t="s">
        <v>3145</v>
      </c>
      <c r="E687" s="27" t="s">
        <v>3533</v>
      </c>
      <c r="F687" s="27" t="s">
        <v>4311</v>
      </c>
      <c r="G687" s="27" t="s">
        <v>5369</v>
      </c>
      <c r="H687" s="27" t="s">
        <v>5370</v>
      </c>
    </row>
    <row r="688" spans="1:8" ht="15.75" customHeight="1">
      <c r="A688" s="26" t="s">
        <v>1204</v>
      </c>
      <c r="B688" s="26" t="s">
        <v>2972</v>
      </c>
      <c r="C688" s="27" t="s">
        <v>5371</v>
      </c>
      <c r="D688" s="27" t="s">
        <v>3008</v>
      </c>
      <c r="E688" s="27" t="s">
        <v>4372</v>
      </c>
      <c r="F688" s="27" t="s">
        <v>3538</v>
      </c>
      <c r="G688" s="27" t="s">
        <v>5372</v>
      </c>
      <c r="H688" s="27" t="s">
        <v>5373</v>
      </c>
    </row>
    <row r="689" spans="1:8" ht="15.75" customHeight="1">
      <c r="A689" s="26" t="s">
        <v>1205</v>
      </c>
      <c r="B689" s="26" t="s">
        <v>2972</v>
      </c>
      <c r="C689" s="27" t="s">
        <v>5374</v>
      </c>
      <c r="D689" s="27" t="s">
        <v>3030</v>
      </c>
      <c r="E689" s="27" t="s">
        <v>5375</v>
      </c>
      <c r="F689" s="27" t="s">
        <v>3825</v>
      </c>
      <c r="G689" s="27" t="s">
        <v>5376</v>
      </c>
      <c r="H689" s="27" t="s">
        <v>5377</v>
      </c>
    </row>
    <row r="690" spans="1:8" ht="15.75" customHeight="1">
      <c r="A690" s="26" t="s">
        <v>1206</v>
      </c>
      <c r="B690" s="26" t="s">
        <v>2972</v>
      </c>
      <c r="C690" s="27" t="s">
        <v>5378</v>
      </c>
      <c r="D690" s="27" t="s">
        <v>2980</v>
      </c>
      <c r="E690" s="27" t="s">
        <v>3071</v>
      </c>
      <c r="F690" s="27" t="s">
        <v>3036</v>
      </c>
      <c r="G690" s="27" t="s">
        <v>5379</v>
      </c>
      <c r="H690" s="27" t="s">
        <v>5380</v>
      </c>
    </row>
    <row r="691" spans="1:8" ht="15.75" customHeight="1">
      <c r="A691" s="26" t="s">
        <v>1207</v>
      </c>
      <c r="B691" s="26" t="s">
        <v>2972</v>
      </c>
      <c r="C691" s="27" t="s">
        <v>3485</v>
      </c>
      <c r="D691" s="27" t="s">
        <v>2980</v>
      </c>
      <c r="E691" s="27" t="s">
        <v>3003</v>
      </c>
      <c r="F691" s="27" t="s">
        <v>5220</v>
      </c>
      <c r="G691" s="27" t="s">
        <v>3720</v>
      </c>
      <c r="H691" s="27" t="s">
        <v>5381</v>
      </c>
    </row>
    <row r="692" spans="1:8" ht="15.75" customHeight="1">
      <c r="A692" s="26" t="s">
        <v>1209</v>
      </c>
      <c r="B692" s="26" t="s">
        <v>2972</v>
      </c>
      <c r="C692" s="27" t="s">
        <v>4945</v>
      </c>
      <c r="D692" s="27" t="s">
        <v>3106</v>
      </c>
      <c r="E692" s="27" t="s">
        <v>3084</v>
      </c>
      <c r="F692" s="27" t="s">
        <v>3362</v>
      </c>
      <c r="G692" s="27" t="s">
        <v>5154</v>
      </c>
      <c r="H692" s="27" t="s">
        <v>5382</v>
      </c>
    </row>
    <row r="693" spans="1:8" ht="15.75" customHeight="1">
      <c r="A693" s="26" t="s">
        <v>1211</v>
      </c>
      <c r="B693" s="26" t="s">
        <v>2972</v>
      </c>
      <c r="C693" s="27" t="s">
        <v>5383</v>
      </c>
      <c r="D693" s="27" t="s">
        <v>3030</v>
      </c>
      <c r="E693" s="27" t="s">
        <v>3453</v>
      </c>
      <c r="F693" s="27" t="s">
        <v>3489</v>
      </c>
      <c r="G693" s="27" t="s">
        <v>5384</v>
      </c>
      <c r="H693" s="27" t="s">
        <v>5385</v>
      </c>
    </row>
    <row r="694" spans="1:8" ht="15.75" customHeight="1">
      <c r="A694" s="26" t="s">
        <v>1213</v>
      </c>
      <c r="B694" s="26" t="s">
        <v>2972</v>
      </c>
      <c r="C694" s="27" t="s">
        <v>3919</v>
      </c>
      <c r="D694" s="27" t="s">
        <v>2992</v>
      </c>
      <c r="E694" s="27" t="s">
        <v>3702</v>
      </c>
      <c r="F694" s="27" t="s">
        <v>3543</v>
      </c>
      <c r="G694" s="27" t="s">
        <v>5386</v>
      </c>
      <c r="H694" s="27" t="s">
        <v>5387</v>
      </c>
    </row>
    <row r="695" spans="1:8" ht="15.75" customHeight="1">
      <c r="A695" s="26" t="s">
        <v>1215</v>
      </c>
      <c r="B695" s="26" t="s">
        <v>2972</v>
      </c>
      <c r="C695" s="27" t="s">
        <v>4359</v>
      </c>
      <c r="D695" s="27" t="s">
        <v>2974</v>
      </c>
      <c r="E695" s="27" t="s">
        <v>3743</v>
      </c>
      <c r="F695" s="27" t="s">
        <v>2994</v>
      </c>
      <c r="G695" s="27" t="s">
        <v>5388</v>
      </c>
      <c r="H695" s="27" t="s">
        <v>5389</v>
      </c>
    </row>
    <row r="696" spans="1:8" ht="15.75" customHeight="1">
      <c r="A696" s="26" t="s">
        <v>1216</v>
      </c>
      <c r="B696" s="26" t="s">
        <v>2972</v>
      </c>
      <c r="C696" s="27" t="s">
        <v>5390</v>
      </c>
      <c r="D696" s="27" t="s">
        <v>3019</v>
      </c>
      <c r="E696" s="27" t="s">
        <v>3582</v>
      </c>
      <c r="F696" s="27" t="s">
        <v>3103</v>
      </c>
      <c r="G696" s="27" t="s">
        <v>5391</v>
      </c>
      <c r="H696" s="27" t="s">
        <v>5392</v>
      </c>
    </row>
    <row r="697" spans="1:8" ht="15.75" customHeight="1">
      <c r="A697" s="26" t="s">
        <v>1217</v>
      </c>
      <c r="B697" s="26" t="s">
        <v>2972</v>
      </c>
      <c r="C697" s="27" t="s">
        <v>5393</v>
      </c>
      <c r="D697" s="27" t="s">
        <v>2986</v>
      </c>
      <c r="E697" s="27" t="s">
        <v>3146</v>
      </c>
      <c r="F697" s="27" t="s">
        <v>3131</v>
      </c>
      <c r="G697" s="27" t="s">
        <v>5394</v>
      </c>
      <c r="H697" s="27" t="s">
        <v>5395</v>
      </c>
    </row>
    <row r="698" spans="1:8" ht="15.75" customHeight="1">
      <c r="A698" s="26" t="s">
        <v>1219</v>
      </c>
      <c r="B698" s="26" t="s">
        <v>2972</v>
      </c>
      <c r="C698" s="27" t="s">
        <v>5396</v>
      </c>
      <c r="D698" s="27" t="s">
        <v>3030</v>
      </c>
      <c r="E698" s="27" t="s">
        <v>3212</v>
      </c>
      <c r="F698" s="27" t="s">
        <v>4068</v>
      </c>
      <c r="G698" s="27" t="s">
        <v>5397</v>
      </c>
      <c r="H698" s="27" t="s">
        <v>5398</v>
      </c>
    </row>
    <row r="699" spans="1:8" ht="15.75" customHeight="1">
      <c r="A699" s="26" t="s">
        <v>1221</v>
      </c>
      <c r="B699" s="26" t="s">
        <v>2972</v>
      </c>
      <c r="C699" s="27" t="s">
        <v>5399</v>
      </c>
      <c r="D699" s="27" t="s">
        <v>3030</v>
      </c>
      <c r="E699" s="27" t="s">
        <v>2987</v>
      </c>
      <c r="F699" s="27" t="s">
        <v>3362</v>
      </c>
      <c r="G699" s="27" t="s">
        <v>5400</v>
      </c>
      <c r="H699" s="27" t="s">
        <v>5401</v>
      </c>
    </row>
    <row r="700" spans="1:8" ht="15.75" customHeight="1">
      <c r="A700" s="26" t="s">
        <v>1222</v>
      </c>
      <c r="B700" s="26" t="s">
        <v>2972</v>
      </c>
      <c r="C700" s="27" t="s">
        <v>4192</v>
      </c>
      <c r="D700" s="27" t="s">
        <v>2980</v>
      </c>
      <c r="E700" s="27" t="s">
        <v>3780</v>
      </c>
      <c r="F700" s="27" t="s">
        <v>3681</v>
      </c>
      <c r="G700" s="27" t="s">
        <v>5402</v>
      </c>
      <c r="H700" s="27" t="s">
        <v>5403</v>
      </c>
    </row>
    <row r="701" spans="1:8" ht="15.75" customHeight="1">
      <c r="A701" s="26" t="s">
        <v>1224</v>
      </c>
      <c r="B701" s="26" t="s">
        <v>2972</v>
      </c>
      <c r="C701" s="27" t="s">
        <v>4549</v>
      </c>
      <c r="D701" s="27" t="s">
        <v>2992</v>
      </c>
      <c r="E701" s="27" t="s">
        <v>3342</v>
      </c>
      <c r="F701" s="27" t="s">
        <v>3131</v>
      </c>
      <c r="G701" s="27" t="s">
        <v>5404</v>
      </c>
      <c r="H701" s="27" t="s">
        <v>5405</v>
      </c>
    </row>
    <row r="702" spans="1:8" ht="15.75" customHeight="1">
      <c r="A702" s="26" t="s">
        <v>1225</v>
      </c>
      <c r="B702" s="26" t="s">
        <v>2972</v>
      </c>
      <c r="C702" s="27" t="s">
        <v>5406</v>
      </c>
      <c r="D702" s="27" t="s">
        <v>2980</v>
      </c>
      <c r="E702" s="27" t="s">
        <v>3003</v>
      </c>
      <c r="F702" s="27" t="s">
        <v>4930</v>
      </c>
      <c r="G702" s="27" t="s">
        <v>5407</v>
      </c>
      <c r="H702" s="27" t="s">
        <v>5271</v>
      </c>
    </row>
    <row r="703" spans="1:8" ht="15.75" customHeight="1">
      <c r="A703" s="26" t="s">
        <v>1226</v>
      </c>
      <c r="B703" s="26" t="s">
        <v>2972</v>
      </c>
      <c r="C703" s="27" t="s">
        <v>4524</v>
      </c>
      <c r="D703" s="27" t="s">
        <v>2992</v>
      </c>
      <c r="E703" s="27" t="s">
        <v>5408</v>
      </c>
      <c r="F703" s="27" t="s">
        <v>3611</v>
      </c>
      <c r="G703" s="27" t="s">
        <v>5409</v>
      </c>
      <c r="H703" s="27" t="s">
        <v>5410</v>
      </c>
    </row>
    <row r="704" spans="1:8" ht="15.75" customHeight="1">
      <c r="A704" s="26" t="s">
        <v>1227</v>
      </c>
      <c r="B704" s="26" t="s">
        <v>2972</v>
      </c>
      <c r="C704" s="27" t="s">
        <v>5411</v>
      </c>
      <c r="D704" s="27" t="s">
        <v>2992</v>
      </c>
      <c r="E704" s="27" t="s">
        <v>4815</v>
      </c>
      <c r="F704" s="27" t="s">
        <v>3116</v>
      </c>
      <c r="G704" s="27" t="s">
        <v>5412</v>
      </c>
      <c r="H704" s="27" t="s">
        <v>5413</v>
      </c>
    </row>
    <row r="705" spans="1:8" ht="15.75" customHeight="1">
      <c r="A705" s="26" t="s">
        <v>1228</v>
      </c>
      <c r="B705" s="26" t="s">
        <v>2972</v>
      </c>
      <c r="C705" s="27" t="s">
        <v>5414</v>
      </c>
      <c r="D705" s="27" t="s">
        <v>2980</v>
      </c>
      <c r="E705" s="27" t="s">
        <v>4946</v>
      </c>
      <c r="F705" s="27" t="s">
        <v>5415</v>
      </c>
      <c r="G705" s="27" t="s">
        <v>5416</v>
      </c>
      <c r="H705" s="27" t="s">
        <v>4110</v>
      </c>
    </row>
    <row r="706" spans="1:8" ht="15.75" customHeight="1">
      <c r="A706" s="26" t="s">
        <v>1230</v>
      </c>
      <c r="B706" s="26" t="s">
        <v>2972</v>
      </c>
      <c r="C706" s="27" t="s">
        <v>5417</v>
      </c>
      <c r="D706" s="27" t="s">
        <v>3019</v>
      </c>
      <c r="E706" s="27" t="s">
        <v>3976</v>
      </c>
      <c r="F706" s="27" t="s">
        <v>3067</v>
      </c>
      <c r="G706" s="27" t="s">
        <v>3911</v>
      </c>
      <c r="H706" s="27" t="s">
        <v>5418</v>
      </c>
    </row>
    <row r="707" spans="1:8" ht="15.75" customHeight="1">
      <c r="A707" s="26" t="s">
        <v>1232</v>
      </c>
      <c r="B707" s="26" t="s">
        <v>2972</v>
      </c>
      <c r="C707" s="27" t="s">
        <v>5368</v>
      </c>
      <c r="D707" s="27" t="s">
        <v>2980</v>
      </c>
      <c r="E707" s="27" t="s">
        <v>3084</v>
      </c>
      <c r="F707" s="27" t="s">
        <v>5272</v>
      </c>
      <c r="G707" s="27" t="s">
        <v>5419</v>
      </c>
      <c r="H707" s="27" t="s">
        <v>5420</v>
      </c>
    </row>
    <row r="708" spans="1:8" ht="15.75" customHeight="1">
      <c r="A708" s="26" t="s">
        <v>1234</v>
      </c>
      <c r="B708" s="26" t="s">
        <v>2972</v>
      </c>
      <c r="C708" s="27" t="s">
        <v>5421</v>
      </c>
      <c r="D708" s="27" t="s">
        <v>3145</v>
      </c>
      <c r="E708" s="27" t="s">
        <v>3461</v>
      </c>
      <c r="F708" s="27" t="s">
        <v>3121</v>
      </c>
      <c r="G708" s="27" t="s">
        <v>5422</v>
      </c>
      <c r="H708" s="27" t="s">
        <v>5423</v>
      </c>
    </row>
    <row r="709" spans="1:8" ht="15.75" customHeight="1">
      <c r="A709" s="26" t="s">
        <v>1236</v>
      </c>
      <c r="B709" s="26" t="s">
        <v>2972</v>
      </c>
      <c r="C709" s="27" t="s">
        <v>5396</v>
      </c>
      <c r="D709" s="27" t="s">
        <v>3160</v>
      </c>
      <c r="E709" s="27" t="s">
        <v>5424</v>
      </c>
      <c r="F709" s="27" t="s">
        <v>3051</v>
      </c>
      <c r="G709" s="27" t="s">
        <v>5425</v>
      </c>
      <c r="H709" s="27" t="s">
        <v>5426</v>
      </c>
    </row>
    <row r="710" spans="1:8" ht="15.75" customHeight="1">
      <c r="A710" s="26" t="s">
        <v>1237</v>
      </c>
      <c r="B710" s="26" t="s">
        <v>2972</v>
      </c>
      <c r="C710" s="27" t="s">
        <v>5427</v>
      </c>
      <c r="D710" s="27" t="s">
        <v>3019</v>
      </c>
      <c r="E710" s="27" t="s">
        <v>2981</v>
      </c>
      <c r="F710" s="27" t="s">
        <v>5272</v>
      </c>
      <c r="G710" s="27" t="s">
        <v>5428</v>
      </c>
      <c r="H710" s="27" t="s">
        <v>5429</v>
      </c>
    </row>
    <row r="711" spans="1:8" ht="15.75" customHeight="1">
      <c r="A711" s="26" t="s">
        <v>1238</v>
      </c>
      <c r="B711" s="26" t="s">
        <v>2972</v>
      </c>
      <c r="C711" s="27" t="s">
        <v>5033</v>
      </c>
      <c r="D711" s="27" t="s">
        <v>2986</v>
      </c>
      <c r="E711" s="27" t="s">
        <v>3020</v>
      </c>
      <c r="F711" s="27" t="s">
        <v>3367</v>
      </c>
      <c r="G711" s="27" t="s">
        <v>5430</v>
      </c>
      <c r="H711" s="27" t="s">
        <v>5431</v>
      </c>
    </row>
    <row r="712" spans="1:8" ht="15.75" customHeight="1">
      <c r="A712" s="26" t="s">
        <v>1240</v>
      </c>
      <c r="B712" s="26" t="s">
        <v>2972</v>
      </c>
      <c r="C712" s="27" t="s">
        <v>5432</v>
      </c>
      <c r="D712" s="27" t="s">
        <v>2980</v>
      </c>
      <c r="E712" s="27" t="s">
        <v>3382</v>
      </c>
      <c r="F712" s="27" t="s">
        <v>3241</v>
      </c>
      <c r="G712" s="27" t="s">
        <v>5433</v>
      </c>
      <c r="H712" s="27" t="s">
        <v>5434</v>
      </c>
    </row>
    <row r="713" spans="1:8" ht="15.75" customHeight="1">
      <c r="A713" s="26" t="s">
        <v>1242</v>
      </c>
      <c r="B713" s="26" t="s">
        <v>2972</v>
      </c>
      <c r="C713" s="27" t="s">
        <v>3515</v>
      </c>
      <c r="D713" s="27" t="s">
        <v>2974</v>
      </c>
      <c r="E713" s="27" t="s">
        <v>3702</v>
      </c>
      <c r="F713" s="27" t="s">
        <v>5020</v>
      </c>
      <c r="G713" s="27" t="s">
        <v>3875</v>
      </c>
      <c r="H713" s="27" t="s">
        <v>5435</v>
      </c>
    </row>
    <row r="714" spans="1:8" ht="15.75" customHeight="1">
      <c r="A714" s="26" t="s">
        <v>1244</v>
      </c>
      <c r="B714" s="26" t="s">
        <v>2972</v>
      </c>
      <c r="C714" s="27" t="s">
        <v>5436</v>
      </c>
      <c r="D714" s="27" t="s">
        <v>2980</v>
      </c>
      <c r="E714" s="27" t="s">
        <v>3999</v>
      </c>
      <c r="F714" s="27" t="s">
        <v>3611</v>
      </c>
      <c r="G714" s="27" t="s">
        <v>5437</v>
      </c>
      <c r="H714" s="27" t="s">
        <v>5438</v>
      </c>
    </row>
    <row r="715" spans="1:8" ht="15.75" customHeight="1">
      <c r="A715" s="26" t="s">
        <v>1245</v>
      </c>
      <c r="B715" s="26" t="s">
        <v>2972</v>
      </c>
      <c r="C715" s="27" t="s">
        <v>5439</v>
      </c>
      <c r="D715" s="27" t="s">
        <v>2986</v>
      </c>
      <c r="E715" s="27" t="s">
        <v>3702</v>
      </c>
      <c r="F715" s="27" t="s">
        <v>3913</v>
      </c>
      <c r="G715" s="27" t="s">
        <v>5440</v>
      </c>
      <c r="H715" s="27" t="s">
        <v>5441</v>
      </c>
    </row>
    <row r="716" spans="1:8" ht="15.75" customHeight="1">
      <c r="A716" s="26" t="s">
        <v>1246</v>
      </c>
      <c r="B716" s="26" t="s">
        <v>2972</v>
      </c>
      <c r="C716" s="27" t="s">
        <v>5442</v>
      </c>
      <c r="D716" s="27" t="s">
        <v>2980</v>
      </c>
      <c r="E716" s="27" t="s">
        <v>3780</v>
      </c>
      <c r="F716" s="27" t="s">
        <v>3338</v>
      </c>
      <c r="G716" s="27" t="s">
        <v>5443</v>
      </c>
      <c r="H716" s="27" t="s">
        <v>5444</v>
      </c>
    </row>
    <row r="717" spans="1:8" ht="15.75" customHeight="1">
      <c r="A717" s="26" t="s">
        <v>1247</v>
      </c>
      <c r="B717" s="26" t="s">
        <v>2972</v>
      </c>
      <c r="C717" s="27" t="s">
        <v>3791</v>
      </c>
      <c r="D717" s="27" t="s">
        <v>2992</v>
      </c>
      <c r="E717" s="27" t="s">
        <v>3419</v>
      </c>
      <c r="F717" s="27" t="s">
        <v>3131</v>
      </c>
      <c r="G717" s="27" t="s">
        <v>5445</v>
      </c>
      <c r="H717" s="27" t="s">
        <v>5446</v>
      </c>
    </row>
    <row r="718" spans="1:8" ht="15.75" customHeight="1">
      <c r="A718" s="26" t="s">
        <v>1248</v>
      </c>
      <c r="B718" s="26" t="s">
        <v>2972</v>
      </c>
      <c r="C718" s="27" t="s">
        <v>5447</v>
      </c>
      <c r="D718" s="27" t="s">
        <v>2992</v>
      </c>
      <c r="E718" s="27" t="s">
        <v>5067</v>
      </c>
      <c r="F718" s="27" t="s">
        <v>3338</v>
      </c>
      <c r="G718" s="27" t="s">
        <v>5448</v>
      </c>
      <c r="H718" s="27" t="s">
        <v>5449</v>
      </c>
    </row>
    <row r="719" spans="1:8" ht="15.75" customHeight="1">
      <c r="A719" s="26" t="s">
        <v>1249</v>
      </c>
      <c r="B719" s="26" t="s">
        <v>2972</v>
      </c>
      <c r="C719" s="27" t="s">
        <v>5450</v>
      </c>
      <c r="D719" s="27" t="s">
        <v>2986</v>
      </c>
      <c r="E719" s="27" t="s">
        <v>3453</v>
      </c>
      <c r="F719" s="27" t="s">
        <v>3714</v>
      </c>
      <c r="G719" s="27" t="s">
        <v>5451</v>
      </c>
      <c r="H719" s="27" t="s">
        <v>5452</v>
      </c>
    </row>
    <row r="720" spans="1:8" ht="15.75" customHeight="1">
      <c r="A720" s="26" t="s">
        <v>1251</v>
      </c>
      <c r="B720" s="26" t="s">
        <v>2972</v>
      </c>
      <c r="C720" s="27" t="s">
        <v>5453</v>
      </c>
      <c r="D720" s="27" t="s">
        <v>2986</v>
      </c>
      <c r="E720" s="27" t="s">
        <v>3419</v>
      </c>
      <c r="F720" s="27" t="s">
        <v>4250</v>
      </c>
      <c r="G720" s="27" t="s">
        <v>5454</v>
      </c>
      <c r="H720" s="27" t="s">
        <v>5455</v>
      </c>
    </row>
    <row r="721" spans="1:8" ht="15.75" customHeight="1">
      <c r="A721" s="26" t="s">
        <v>1252</v>
      </c>
      <c r="B721" s="26" t="s">
        <v>2972</v>
      </c>
      <c r="C721" s="27" t="s">
        <v>5456</v>
      </c>
      <c r="D721" s="27" t="s">
        <v>2980</v>
      </c>
      <c r="E721" s="27" t="s">
        <v>4219</v>
      </c>
      <c r="F721" s="27" t="s">
        <v>3903</v>
      </c>
      <c r="G721" s="27" t="s">
        <v>5457</v>
      </c>
      <c r="H721" s="27" t="s">
        <v>5458</v>
      </c>
    </row>
    <row r="722" spans="1:8" ht="15.75" customHeight="1">
      <c r="A722" s="26" t="s">
        <v>1254</v>
      </c>
      <c r="B722" s="26" t="s">
        <v>2972</v>
      </c>
      <c r="C722" s="27" t="s">
        <v>5459</v>
      </c>
      <c r="D722" s="27" t="s">
        <v>2980</v>
      </c>
      <c r="E722" s="27" t="s">
        <v>5460</v>
      </c>
      <c r="F722" s="27" t="s">
        <v>4101</v>
      </c>
      <c r="G722" s="27" t="s">
        <v>5461</v>
      </c>
      <c r="H722" s="27" t="s">
        <v>5462</v>
      </c>
    </row>
    <row r="723" spans="1:8" ht="15.75" customHeight="1">
      <c r="A723" s="26" t="s">
        <v>1255</v>
      </c>
      <c r="B723" s="26" t="s">
        <v>2972</v>
      </c>
      <c r="C723" s="27" t="s">
        <v>5463</v>
      </c>
      <c r="D723" s="27" t="s">
        <v>4734</v>
      </c>
      <c r="E723" s="27" t="s">
        <v>5464</v>
      </c>
      <c r="F723" s="27" t="s">
        <v>3236</v>
      </c>
      <c r="G723" s="27" t="s">
        <v>5465</v>
      </c>
      <c r="H723" s="27" t="s">
        <v>5466</v>
      </c>
    </row>
    <row r="724" spans="1:8" ht="15.75" customHeight="1">
      <c r="A724" s="26" t="s">
        <v>1256</v>
      </c>
      <c r="B724" s="26" t="s">
        <v>2972</v>
      </c>
      <c r="C724" s="27" t="s">
        <v>5346</v>
      </c>
      <c r="D724" s="27" t="s">
        <v>2986</v>
      </c>
      <c r="E724" s="27" t="s">
        <v>3382</v>
      </c>
      <c r="F724" s="27" t="s">
        <v>3808</v>
      </c>
      <c r="G724" s="27" t="s">
        <v>5467</v>
      </c>
      <c r="H724" s="27" t="s">
        <v>5468</v>
      </c>
    </row>
    <row r="725" spans="1:8" ht="15.75" customHeight="1">
      <c r="A725" s="26" t="s">
        <v>1258</v>
      </c>
      <c r="B725" s="26" t="s">
        <v>2972</v>
      </c>
      <c r="C725" s="27" t="s">
        <v>5469</v>
      </c>
      <c r="D725" s="27" t="s">
        <v>3030</v>
      </c>
      <c r="E725" s="27" t="s">
        <v>3337</v>
      </c>
      <c r="F725" s="27" t="s">
        <v>3147</v>
      </c>
      <c r="G725" s="27" t="s">
        <v>5470</v>
      </c>
      <c r="H725" s="27" t="s">
        <v>5471</v>
      </c>
    </row>
    <row r="726" spans="1:8" ht="15.75" customHeight="1">
      <c r="A726" s="26" t="s">
        <v>1259</v>
      </c>
      <c r="B726" s="26" t="s">
        <v>2972</v>
      </c>
      <c r="C726" s="27" t="s">
        <v>5472</v>
      </c>
      <c r="D726" s="27" t="s">
        <v>3106</v>
      </c>
      <c r="E726" s="27" t="s">
        <v>3046</v>
      </c>
      <c r="F726" s="27" t="s">
        <v>3188</v>
      </c>
      <c r="G726" s="27" t="s">
        <v>5473</v>
      </c>
      <c r="H726" s="27" t="s">
        <v>5474</v>
      </c>
    </row>
    <row r="727" spans="1:8" ht="15.75" customHeight="1">
      <c r="A727" s="26" t="s">
        <v>1260</v>
      </c>
      <c r="B727" s="26" t="s">
        <v>2972</v>
      </c>
      <c r="C727" s="27" t="s">
        <v>5475</v>
      </c>
      <c r="D727" s="27" t="s">
        <v>3019</v>
      </c>
      <c r="E727" s="27" t="s">
        <v>3281</v>
      </c>
      <c r="F727" s="27" t="s">
        <v>3015</v>
      </c>
      <c r="G727" s="27" t="s">
        <v>5476</v>
      </c>
      <c r="H727" s="27" t="s">
        <v>5477</v>
      </c>
    </row>
    <row r="728" spans="1:8" ht="15.75" customHeight="1">
      <c r="A728" s="26" t="s">
        <v>1261</v>
      </c>
      <c r="B728" s="26" t="s">
        <v>2972</v>
      </c>
      <c r="C728" s="27" t="s">
        <v>5478</v>
      </c>
      <c r="D728" s="27" t="s">
        <v>2986</v>
      </c>
      <c r="E728" s="27" t="s">
        <v>3560</v>
      </c>
      <c r="F728" s="27" t="s">
        <v>4930</v>
      </c>
      <c r="G728" s="27" t="s">
        <v>5479</v>
      </c>
      <c r="H728" s="27" t="s">
        <v>5480</v>
      </c>
    </row>
    <row r="729" spans="1:8" ht="15.75" customHeight="1">
      <c r="A729" s="26" t="s">
        <v>1262</v>
      </c>
      <c r="B729" s="26" t="s">
        <v>2972</v>
      </c>
      <c r="C729" s="27" t="s">
        <v>5481</v>
      </c>
      <c r="D729" s="27" t="s">
        <v>3030</v>
      </c>
      <c r="E729" s="27" t="s">
        <v>2993</v>
      </c>
      <c r="F729" s="27" t="s">
        <v>3147</v>
      </c>
      <c r="G729" s="27" t="s">
        <v>5482</v>
      </c>
      <c r="H729" s="27" t="s">
        <v>5483</v>
      </c>
    </row>
    <row r="730" spans="1:8" ht="15.75" customHeight="1">
      <c r="A730" s="26" t="s">
        <v>1263</v>
      </c>
      <c r="B730" s="26" t="s">
        <v>2972</v>
      </c>
      <c r="C730" s="27" t="s">
        <v>5484</v>
      </c>
      <c r="D730" s="27" t="s">
        <v>3030</v>
      </c>
      <c r="E730" s="27" t="s">
        <v>4521</v>
      </c>
      <c r="F730" s="27" t="s">
        <v>5485</v>
      </c>
      <c r="G730" s="27" t="s">
        <v>5486</v>
      </c>
      <c r="H730" s="27" t="s">
        <v>5487</v>
      </c>
    </row>
    <row r="731" spans="1:8" ht="15.75" customHeight="1">
      <c r="A731" s="26" t="s">
        <v>1264</v>
      </c>
      <c r="B731" s="26" t="s">
        <v>2972</v>
      </c>
      <c r="C731" s="27" t="s">
        <v>5488</v>
      </c>
      <c r="D731" s="27" t="s">
        <v>2980</v>
      </c>
      <c r="E731" s="27" t="s">
        <v>5331</v>
      </c>
      <c r="F731" s="27" t="s">
        <v>4648</v>
      </c>
      <c r="G731" s="27" t="s">
        <v>5489</v>
      </c>
      <c r="H731" s="27" t="s">
        <v>5490</v>
      </c>
    </row>
    <row r="732" spans="1:8" ht="15.75" customHeight="1">
      <c r="A732" s="26" t="s">
        <v>1265</v>
      </c>
      <c r="B732" s="26" t="s">
        <v>2972</v>
      </c>
      <c r="C732" s="27" t="s">
        <v>5491</v>
      </c>
      <c r="D732" s="27" t="s">
        <v>3055</v>
      </c>
      <c r="E732" s="27" t="s">
        <v>3178</v>
      </c>
      <c r="F732" s="27" t="s">
        <v>3651</v>
      </c>
      <c r="G732" s="27" t="s">
        <v>5492</v>
      </c>
      <c r="H732" s="27" t="s">
        <v>5493</v>
      </c>
    </row>
    <row r="733" spans="1:8" ht="15.75" customHeight="1">
      <c r="A733" s="26" t="s">
        <v>1266</v>
      </c>
      <c r="B733" s="26" t="s">
        <v>2972</v>
      </c>
      <c r="C733" s="27" t="s">
        <v>5475</v>
      </c>
      <c r="D733" s="27" t="s">
        <v>2980</v>
      </c>
      <c r="E733" s="27" t="s">
        <v>4085</v>
      </c>
      <c r="F733" s="27" t="s">
        <v>3272</v>
      </c>
      <c r="G733" s="27" t="s">
        <v>5494</v>
      </c>
      <c r="H733" s="27" t="s">
        <v>5495</v>
      </c>
    </row>
    <row r="734" spans="1:8" ht="15.75" customHeight="1">
      <c r="A734" s="26" t="s">
        <v>1267</v>
      </c>
      <c r="B734" s="26" t="s">
        <v>2972</v>
      </c>
      <c r="C734" s="27" t="s">
        <v>5496</v>
      </c>
      <c r="D734" s="27" t="s">
        <v>2986</v>
      </c>
      <c r="E734" s="27" t="s">
        <v>3182</v>
      </c>
      <c r="F734" s="27" t="s">
        <v>3354</v>
      </c>
      <c r="G734" s="27" t="s">
        <v>5497</v>
      </c>
      <c r="H734" s="27" t="s">
        <v>5498</v>
      </c>
    </row>
    <row r="735" spans="1:8" ht="15.75" customHeight="1">
      <c r="A735" s="26" t="s">
        <v>1268</v>
      </c>
      <c r="B735" s="26" t="s">
        <v>2972</v>
      </c>
      <c r="C735" s="27" t="s">
        <v>5499</v>
      </c>
      <c r="D735" s="27" t="s">
        <v>2980</v>
      </c>
      <c r="E735" s="27" t="s">
        <v>4204</v>
      </c>
      <c r="F735" s="27" t="s">
        <v>3916</v>
      </c>
      <c r="G735" s="27" t="s">
        <v>5500</v>
      </c>
      <c r="H735" s="27" t="s">
        <v>5501</v>
      </c>
    </row>
    <row r="736" spans="1:8" ht="15.75" customHeight="1">
      <c r="A736" s="26" t="s">
        <v>1269</v>
      </c>
      <c r="B736" s="26" t="s">
        <v>2972</v>
      </c>
      <c r="C736" s="27" t="s">
        <v>5502</v>
      </c>
      <c r="D736" s="27" t="s">
        <v>2974</v>
      </c>
      <c r="E736" s="27" t="s">
        <v>3313</v>
      </c>
      <c r="F736" s="27" t="s">
        <v>3830</v>
      </c>
      <c r="G736" s="27" t="s">
        <v>5503</v>
      </c>
      <c r="H736" s="27" t="s">
        <v>4055</v>
      </c>
    </row>
    <row r="737" spans="1:8" ht="15.75" customHeight="1">
      <c r="A737" s="26" t="s">
        <v>1270</v>
      </c>
      <c r="B737" s="26" t="s">
        <v>2972</v>
      </c>
      <c r="C737" s="27" t="s">
        <v>5504</v>
      </c>
      <c r="D737" s="27" t="s">
        <v>2986</v>
      </c>
      <c r="E737" s="27" t="s">
        <v>3497</v>
      </c>
      <c r="F737" s="27" t="s">
        <v>3983</v>
      </c>
      <c r="G737" s="27" t="s">
        <v>3450</v>
      </c>
      <c r="H737" s="27" t="s">
        <v>5505</v>
      </c>
    </row>
    <row r="738" spans="1:8" ht="15.75" customHeight="1">
      <c r="A738" s="26" t="s">
        <v>1273</v>
      </c>
      <c r="B738" s="26" t="s">
        <v>2972</v>
      </c>
      <c r="C738" s="27" t="s">
        <v>5506</v>
      </c>
      <c r="D738" s="27" t="s">
        <v>2986</v>
      </c>
      <c r="E738" s="27" t="s">
        <v>3020</v>
      </c>
      <c r="F738" s="27" t="s">
        <v>4000</v>
      </c>
      <c r="G738" s="27" t="s">
        <v>5507</v>
      </c>
      <c r="H738" s="27" t="s">
        <v>5508</v>
      </c>
    </row>
    <row r="739" spans="1:8" ht="15.75" customHeight="1">
      <c r="A739" s="26" t="s">
        <v>1274</v>
      </c>
      <c r="B739" s="26" t="s">
        <v>2972</v>
      </c>
      <c r="C739" s="27" t="s">
        <v>5509</v>
      </c>
      <c r="D739" s="27" t="s">
        <v>2974</v>
      </c>
      <c r="E739" s="27" t="s">
        <v>4912</v>
      </c>
      <c r="F739" s="27" t="s">
        <v>3255</v>
      </c>
      <c r="G739" s="27" t="s">
        <v>5510</v>
      </c>
      <c r="H739" s="27" t="s">
        <v>5511</v>
      </c>
    </row>
    <row r="740" spans="1:8" ht="15.75" customHeight="1">
      <c r="A740" s="26" t="s">
        <v>1275</v>
      </c>
      <c r="B740" s="26" t="s">
        <v>2972</v>
      </c>
      <c r="C740" s="27" t="s">
        <v>5512</v>
      </c>
      <c r="D740" s="27" t="s">
        <v>3524</v>
      </c>
      <c r="E740" s="27" t="s">
        <v>4654</v>
      </c>
      <c r="F740" s="27" t="s">
        <v>3736</v>
      </c>
      <c r="G740" s="27" t="s">
        <v>5513</v>
      </c>
      <c r="H740" s="27" t="s">
        <v>5514</v>
      </c>
    </row>
    <row r="741" spans="1:8" ht="15.75" customHeight="1">
      <c r="A741" s="26" t="s">
        <v>1276</v>
      </c>
      <c r="B741" s="26" t="s">
        <v>2972</v>
      </c>
      <c r="C741" s="27" t="s">
        <v>5515</v>
      </c>
      <c r="D741" s="27" t="s">
        <v>5516</v>
      </c>
      <c r="E741" s="27" t="s">
        <v>4168</v>
      </c>
      <c r="F741" s="27" t="s">
        <v>3685</v>
      </c>
      <c r="G741" s="27" t="s">
        <v>5517</v>
      </c>
      <c r="H741" s="27" t="s">
        <v>4221</v>
      </c>
    </row>
    <row r="742" spans="1:8" ht="15.75" customHeight="1">
      <c r="A742" s="26" t="s">
        <v>1277</v>
      </c>
      <c r="B742" s="26" t="s">
        <v>2972</v>
      </c>
      <c r="C742" s="27" t="s">
        <v>5518</v>
      </c>
      <c r="D742" s="27" t="s">
        <v>3008</v>
      </c>
      <c r="E742" s="27" t="s">
        <v>3547</v>
      </c>
      <c r="F742" s="27" t="s">
        <v>3051</v>
      </c>
      <c r="G742" s="27" t="s">
        <v>5519</v>
      </c>
      <c r="H742" s="27" t="s">
        <v>5520</v>
      </c>
    </row>
    <row r="743" spans="1:8" ht="15.75" customHeight="1">
      <c r="A743" s="26" t="s">
        <v>1278</v>
      </c>
      <c r="B743" s="26" t="s">
        <v>2972</v>
      </c>
      <c r="C743" s="27" t="s">
        <v>5521</v>
      </c>
      <c r="D743" s="27" t="s">
        <v>2986</v>
      </c>
      <c r="E743" s="27" t="s">
        <v>3511</v>
      </c>
      <c r="F743" s="27" t="s">
        <v>3067</v>
      </c>
      <c r="G743" s="27" t="s">
        <v>5522</v>
      </c>
      <c r="H743" s="27" t="s">
        <v>5523</v>
      </c>
    </row>
    <row r="744" spans="1:8" ht="15.75" customHeight="1">
      <c r="A744" s="26" t="s">
        <v>1279</v>
      </c>
      <c r="B744" s="26" t="s">
        <v>2972</v>
      </c>
      <c r="C744" s="27" t="s">
        <v>4926</v>
      </c>
      <c r="D744" s="27" t="s">
        <v>2980</v>
      </c>
      <c r="E744" s="27" t="s">
        <v>3436</v>
      </c>
      <c r="F744" s="27" t="s">
        <v>5524</v>
      </c>
      <c r="G744" s="27" t="s">
        <v>5525</v>
      </c>
      <c r="H744" s="27" t="s">
        <v>5526</v>
      </c>
    </row>
    <row r="745" spans="1:8" ht="15.75" customHeight="1">
      <c r="A745" s="26" t="s">
        <v>1280</v>
      </c>
      <c r="B745" s="26" t="s">
        <v>2972</v>
      </c>
      <c r="C745" s="27" t="s">
        <v>5527</v>
      </c>
      <c r="D745" s="27" t="s">
        <v>3030</v>
      </c>
      <c r="E745" s="27" t="s">
        <v>3497</v>
      </c>
      <c r="F745" s="27" t="s">
        <v>3775</v>
      </c>
      <c r="G745" s="27" t="s">
        <v>5528</v>
      </c>
      <c r="H745" s="27" t="s">
        <v>5529</v>
      </c>
    </row>
    <row r="746" spans="1:8" ht="15.75" customHeight="1">
      <c r="A746" s="26" t="s">
        <v>1282</v>
      </c>
      <c r="B746" s="26" t="s">
        <v>2972</v>
      </c>
      <c r="C746" s="27" t="s">
        <v>3722</v>
      </c>
      <c r="D746" s="27" t="s">
        <v>2980</v>
      </c>
      <c r="E746" s="27" t="s">
        <v>3560</v>
      </c>
      <c r="F746" s="27" t="s">
        <v>5020</v>
      </c>
      <c r="G746" s="27" t="s">
        <v>5530</v>
      </c>
      <c r="H746" s="27" t="s">
        <v>5531</v>
      </c>
    </row>
    <row r="747" spans="1:8" ht="15.75" customHeight="1">
      <c r="A747" s="26" t="s">
        <v>1283</v>
      </c>
      <c r="B747" s="26" t="s">
        <v>2972</v>
      </c>
      <c r="C747" s="27" t="s">
        <v>4342</v>
      </c>
      <c r="D747" s="27" t="s">
        <v>2980</v>
      </c>
      <c r="E747" s="27" t="s">
        <v>3528</v>
      </c>
      <c r="F747" s="27" t="s">
        <v>3623</v>
      </c>
      <c r="G747" s="27" t="s">
        <v>5532</v>
      </c>
      <c r="H747" s="27" t="s">
        <v>5533</v>
      </c>
    </row>
    <row r="748" spans="1:8" ht="15.75" customHeight="1">
      <c r="A748" s="26" t="s">
        <v>1284</v>
      </c>
      <c r="B748" s="26" t="s">
        <v>2972</v>
      </c>
      <c r="C748" s="27" t="s">
        <v>3474</v>
      </c>
      <c r="D748" s="27" t="s">
        <v>2992</v>
      </c>
      <c r="E748" s="27" t="s">
        <v>3020</v>
      </c>
      <c r="F748" s="27" t="s">
        <v>3309</v>
      </c>
      <c r="G748" s="27" t="s">
        <v>4514</v>
      </c>
      <c r="H748" s="27" t="s">
        <v>5534</v>
      </c>
    </row>
    <row r="749" spans="1:8" ht="15.75" customHeight="1">
      <c r="A749" s="26" t="s">
        <v>1286</v>
      </c>
      <c r="B749" s="26" t="s">
        <v>2972</v>
      </c>
      <c r="C749" s="27" t="s">
        <v>5535</v>
      </c>
      <c r="D749" s="27" t="s">
        <v>2986</v>
      </c>
      <c r="E749" s="27" t="s">
        <v>3743</v>
      </c>
      <c r="F749" s="27" t="s">
        <v>3175</v>
      </c>
      <c r="G749" s="27" t="s">
        <v>5536</v>
      </c>
      <c r="H749" s="27" t="s">
        <v>5537</v>
      </c>
    </row>
    <row r="750" spans="1:8" ht="15.75" customHeight="1">
      <c r="A750" s="26" t="s">
        <v>1287</v>
      </c>
      <c r="B750" s="26" t="s">
        <v>2972</v>
      </c>
      <c r="C750" s="27" t="s">
        <v>5538</v>
      </c>
      <c r="D750" s="27" t="s">
        <v>3030</v>
      </c>
      <c r="E750" s="27" t="s">
        <v>5539</v>
      </c>
      <c r="F750" s="27" t="s">
        <v>3397</v>
      </c>
      <c r="G750" s="27" t="s">
        <v>5540</v>
      </c>
      <c r="H750" s="27" t="s">
        <v>5541</v>
      </c>
    </row>
    <row r="751" spans="1:8" ht="15.75" customHeight="1">
      <c r="A751" s="26" t="s">
        <v>1288</v>
      </c>
      <c r="B751" s="26" t="s">
        <v>2972</v>
      </c>
      <c r="C751" s="27" t="s">
        <v>4669</v>
      </c>
      <c r="D751" s="27" t="s">
        <v>3030</v>
      </c>
      <c r="E751" s="27" t="s">
        <v>4553</v>
      </c>
      <c r="F751" s="27" t="s">
        <v>3175</v>
      </c>
      <c r="G751" s="27" t="s">
        <v>5542</v>
      </c>
      <c r="H751" s="27" t="s">
        <v>5543</v>
      </c>
    </row>
    <row r="752" spans="1:8" ht="15.75" customHeight="1">
      <c r="A752" s="26" t="s">
        <v>1289</v>
      </c>
      <c r="B752" s="26" t="s">
        <v>2972</v>
      </c>
      <c r="C752" s="27" t="s">
        <v>5544</v>
      </c>
      <c r="D752" s="27" t="s">
        <v>3019</v>
      </c>
      <c r="E752" s="27" t="s">
        <v>4385</v>
      </c>
      <c r="F752" s="27" t="s">
        <v>3141</v>
      </c>
      <c r="G752" s="27" t="s">
        <v>5545</v>
      </c>
      <c r="H752" s="27" t="s">
        <v>3033</v>
      </c>
    </row>
    <row r="753" spans="1:8" ht="15.75" customHeight="1">
      <c r="A753" s="26" t="s">
        <v>1291</v>
      </c>
      <c r="B753" s="26" t="s">
        <v>2972</v>
      </c>
      <c r="C753" s="27" t="s">
        <v>5284</v>
      </c>
      <c r="D753" s="27" t="s">
        <v>2992</v>
      </c>
      <c r="E753" s="27" t="s">
        <v>4204</v>
      </c>
      <c r="F753" s="27" t="s">
        <v>3948</v>
      </c>
      <c r="G753" s="27" t="s">
        <v>5546</v>
      </c>
      <c r="H753" s="27" t="s">
        <v>5547</v>
      </c>
    </row>
    <row r="754" spans="1:8" ht="15.75" customHeight="1">
      <c r="A754" s="26" t="s">
        <v>1292</v>
      </c>
      <c r="B754" s="26" t="s">
        <v>2972</v>
      </c>
      <c r="C754" s="27" t="s">
        <v>5548</v>
      </c>
      <c r="D754" s="27" t="s">
        <v>2992</v>
      </c>
      <c r="E754" s="27" t="s">
        <v>4042</v>
      </c>
      <c r="F754" s="27" t="s">
        <v>4828</v>
      </c>
      <c r="G754" s="27" t="s">
        <v>3772</v>
      </c>
      <c r="H754" s="27" t="s">
        <v>5523</v>
      </c>
    </row>
    <row r="755" spans="1:8" ht="15.75" customHeight="1">
      <c r="A755" s="26" t="s">
        <v>1293</v>
      </c>
      <c r="B755" s="26" t="s">
        <v>2972</v>
      </c>
      <c r="C755" s="27" t="s">
        <v>5156</v>
      </c>
      <c r="D755" s="27" t="s">
        <v>2992</v>
      </c>
      <c r="E755" s="27" t="s">
        <v>4301</v>
      </c>
      <c r="F755" s="27" t="s">
        <v>3305</v>
      </c>
      <c r="G755" s="27" t="s">
        <v>5549</v>
      </c>
      <c r="H755" s="27" t="s">
        <v>5550</v>
      </c>
    </row>
    <row r="756" spans="1:8" ht="15.75" customHeight="1">
      <c r="A756" s="26" t="s">
        <v>1294</v>
      </c>
      <c r="B756" s="26" t="s">
        <v>2972</v>
      </c>
      <c r="C756" s="27" t="s">
        <v>5551</v>
      </c>
      <c r="D756" s="27" t="s">
        <v>3019</v>
      </c>
      <c r="E756" s="27" t="s">
        <v>3568</v>
      </c>
      <c r="F756" s="27" t="s">
        <v>3671</v>
      </c>
      <c r="G756" s="27" t="s">
        <v>5552</v>
      </c>
      <c r="H756" s="27" t="s">
        <v>5553</v>
      </c>
    </row>
    <row r="757" spans="1:8" ht="15.75" customHeight="1">
      <c r="A757" s="26" t="s">
        <v>1296</v>
      </c>
      <c r="B757" s="26" t="s">
        <v>2972</v>
      </c>
      <c r="C757" s="27" t="s">
        <v>5554</v>
      </c>
      <c r="D757" s="27" t="s">
        <v>3019</v>
      </c>
      <c r="E757" s="27" t="s">
        <v>3656</v>
      </c>
      <c r="F757" s="27" t="s">
        <v>3656</v>
      </c>
      <c r="G757" s="27" t="s">
        <v>5555</v>
      </c>
      <c r="H757" s="27" t="s">
        <v>5556</v>
      </c>
    </row>
    <row r="758" spans="1:8" ht="15.75" customHeight="1">
      <c r="A758" s="26" t="s">
        <v>1297</v>
      </c>
      <c r="B758" s="26" t="s">
        <v>2972</v>
      </c>
      <c r="C758" s="27" t="s">
        <v>3332</v>
      </c>
      <c r="D758" s="27" t="s">
        <v>2992</v>
      </c>
      <c r="E758" s="27" t="s">
        <v>3377</v>
      </c>
      <c r="F758" s="27" t="s">
        <v>3062</v>
      </c>
      <c r="G758" s="27" t="s">
        <v>5557</v>
      </c>
      <c r="H758" s="27" t="s">
        <v>5558</v>
      </c>
    </row>
    <row r="759" spans="1:8" ht="15.75" customHeight="1">
      <c r="A759" s="26" t="s">
        <v>1299</v>
      </c>
      <c r="B759" s="26" t="s">
        <v>2972</v>
      </c>
      <c r="C759" s="27" t="s">
        <v>5559</v>
      </c>
      <c r="D759" s="27" t="s">
        <v>2992</v>
      </c>
      <c r="E759" s="27" t="s">
        <v>4032</v>
      </c>
      <c r="F759" s="27" t="s">
        <v>2994</v>
      </c>
      <c r="G759" s="27" t="s">
        <v>5560</v>
      </c>
      <c r="H759" s="27" t="s">
        <v>5561</v>
      </c>
    </row>
    <row r="760" spans="1:8" ht="15.75" customHeight="1">
      <c r="A760" s="26" t="s">
        <v>1300</v>
      </c>
      <c r="B760" s="26" t="s">
        <v>2972</v>
      </c>
      <c r="C760" s="27" t="s">
        <v>4315</v>
      </c>
      <c r="D760" s="27" t="s">
        <v>2974</v>
      </c>
      <c r="E760" s="27" t="s">
        <v>5408</v>
      </c>
      <c r="F760" s="27" t="s">
        <v>4189</v>
      </c>
      <c r="G760" s="27" t="s">
        <v>5562</v>
      </c>
      <c r="H760" s="27" t="s">
        <v>5563</v>
      </c>
    </row>
    <row r="761" spans="1:8" ht="15.75" customHeight="1">
      <c r="A761" s="26" t="s">
        <v>1302</v>
      </c>
      <c r="B761" s="26" t="s">
        <v>2972</v>
      </c>
      <c r="C761" s="27" t="s">
        <v>5564</v>
      </c>
      <c r="D761" s="27" t="s">
        <v>3145</v>
      </c>
      <c r="E761" s="27" t="s">
        <v>5565</v>
      </c>
      <c r="F761" s="27" t="s">
        <v>3194</v>
      </c>
      <c r="G761" s="27" t="s">
        <v>5566</v>
      </c>
      <c r="H761" s="27" t="s">
        <v>5567</v>
      </c>
    </row>
    <row r="762" spans="1:8" ht="15.75" customHeight="1">
      <c r="A762" s="26" t="s">
        <v>1303</v>
      </c>
      <c r="B762" s="26" t="s">
        <v>2972</v>
      </c>
      <c r="C762" s="27" t="s">
        <v>5568</v>
      </c>
      <c r="D762" s="27" t="s">
        <v>3019</v>
      </c>
      <c r="E762" s="27" t="s">
        <v>5569</v>
      </c>
      <c r="F762" s="27" t="s">
        <v>3194</v>
      </c>
      <c r="G762" s="27" t="s">
        <v>5570</v>
      </c>
      <c r="H762" s="27" t="s">
        <v>5571</v>
      </c>
    </row>
    <row r="763" spans="1:8" ht="15.75" customHeight="1">
      <c r="A763" s="26" t="s">
        <v>1305</v>
      </c>
      <c r="B763" s="26" t="s">
        <v>2972</v>
      </c>
      <c r="C763" s="27" t="s">
        <v>5572</v>
      </c>
      <c r="D763" s="27" t="s">
        <v>2992</v>
      </c>
      <c r="E763" s="27" t="s">
        <v>4783</v>
      </c>
      <c r="F763" s="27" t="s">
        <v>4720</v>
      </c>
      <c r="G763" s="27" t="s">
        <v>5573</v>
      </c>
      <c r="H763" s="27" t="s">
        <v>5574</v>
      </c>
    </row>
    <row r="764" spans="1:8" ht="15.75" customHeight="1">
      <c r="A764" s="26" t="s">
        <v>1306</v>
      </c>
      <c r="B764" s="26" t="s">
        <v>2972</v>
      </c>
      <c r="C764" s="27" t="s">
        <v>5575</v>
      </c>
      <c r="D764" s="27" t="s">
        <v>2986</v>
      </c>
      <c r="E764" s="27" t="s">
        <v>3465</v>
      </c>
      <c r="F764" s="27" t="s">
        <v>3903</v>
      </c>
      <c r="G764" s="27" t="s">
        <v>5576</v>
      </c>
      <c r="H764" s="27" t="s">
        <v>5577</v>
      </c>
    </row>
    <row r="765" spans="1:8" ht="15.75" customHeight="1">
      <c r="A765" s="26" t="s">
        <v>1307</v>
      </c>
      <c r="B765" s="26" t="s">
        <v>2972</v>
      </c>
      <c r="C765" s="27" t="s">
        <v>3510</v>
      </c>
      <c r="D765" s="27" t="s">
        <v>2992</v>
      </c>
      <c r="E765" s="27" t="s">
        <v>3050</v>
      </c>
      <c r="F765" s="27" t="s">
        <v>3085</v>
      </c>
      <c r="G765" s="27" t="s">
        <v>5578</v>
      </c>
      <c r="H765" s="27" t="s">
        <v>5579</v>
      </c>
    </row>
    <row r="766" spans="1:8" ht="15.75" customHeight="1">
      <c r="A766" s="26" t="s">
        <v>1308</v>
      </c>
      <c r="B766" s="26" t="s">
        <v>2972</v>
      </c>
      <c r="C766" s="27" t="s">
        <v>5580</v>
      </c>
      <c r="D766" s="27" t="s">
        <v>2992</v>
      </c>
      <c r="E766" s="27" t="s">
        <v>3564</v>
      </c>
      <c r="F766" s="27" t="s">
        <v>3768</v>
      </c>
      <c r="G766" s="27" t="s">
        <v>5581</v>
      </c>
      <c r="H766" s="27" t="s">
        <v>5582</v>
      </c>
    </row>
    <row r="767" spans="1:8" ht="15.75" customHeight="1">
      <c r="A767" s="26" t="s">
        <v>1309</v>
      </c>
      <c r="B767" s="26" t="s">
        <v>2972</v>
      </c>
      <c r="C767" s="27" t="s">
        <v>5583</v>
      </c>
      <c r="D767" s="27" t="s">
        <v>2980</v>
      </c>
      <c r="E767" s="27" t="s">
        <v>3493</v>
      </c>
      <c r="F767" s="27" t="s">
        <v>5584</v>
      </c>
      <c r="G767" s="27" t="s">
        <v>5585</v>
      </c>
      <c r="H767" s="27" t="s">
        <v>5413</v>
      </c>
    </row>
    <row r="768" spans="1:8" ht="15.75" customHeight="1">
      <c r="A768" s="26" t="s">
        <v>1310</v>
      </c>
      <c r="B768" s="26" t="s">
        <v>2972</v>
      </c>
      <c r="C768" s="27" t="s">
        <v>5586</v>
      </c>
      <c r="D768" s="27" t="s">
        <v>2980</v>
      </c>
      <c r="E768" s="27" t="s">
        <v>5587</v>
      </c>
      <c r="F768" s="27" t="s">
        <v>4614</v>
      </c>
      <c r="G768" s="27" t="s">
        <v>5588</v>
      </c>
      <c r="H768" s="27" t="s">
        <v>5589</v>
      </c>
    </row>
    <row r="769" spans="1:8" ht="15.75" customHeight="1">
      <c r="A769" s="26" t="s">
        <v>1312</v>
      </c>
      <c r="B769" s="26" t="s">
        <v>2972</v>
      </c>
      <c r="C769" s="27" t="s">
        <v>3431</v>
      </c>
      <c r="D769" s="27" t="s">
        <v>2986</v>
      </c>
      <c r="E769" s="27" t="s">
        <v>5590</v>
      </c>
      <c r="F769" s="27" t="s">
        <v>5524</v>
      </c>
      <c r="G769" s="27" t="s">
        <v>5591</v>
      </c>
      <c r="H769" s="27" t="s">
        <v>5592</v>
      </c>
    </row>
    <row r="770" spans="1:8" ht="15.75" customHeight="1">
      <c r="A770" s="26" t="s">
        <v>1313</v>
      </c>
      <c r="B770" s="26" t="s">
        <v>2972</v>
      </c>
      <c r="C770" s="27" t="s">
        <v>5593</v>
      </c>
      <c r="D770" s="27" t="s">
        <v>2974</v>
      </c>
      <c r="E770" s="27" t="s">
        <v>3020</v>
      </c>
      <c r="F770" s="27" t="s">
        <v>3983</v>
      </c>
      <c r="G770" s="27" t="s">
        <v>5594</v>
      </c>
      <c r="H770" s="27" t="s">
        <v>5595</v>
      </c>
    </row>
    <row r="771" spans="1:8" ht="15.75" customHeight="1">
      <c r="A771" s="26" t="s">
        <v>1314</v>
      </c>
      <c r="B771" s="26" t="s">
        <v>2972</v>
      </c>
      <c r="C771" s="27" t="s">
        <v>5047</v>
      </c>
      <c r="D771" s="27" t="s">
        <v>3008</v>
      </c>
      <c r="E771" s="27" t="s">
        <v>5596</v>
      </c>
      <c r="F771" s="27" t="s">
        <v>3141</v>
      </c>
      <c r="G771" s="27" t="s">
        <v>5597</v>
      </c>
      <c r="H771" s="27" t="s">
        <v>5598</v>
      </c>
    </row>
    <row r="772" spans="1:8" ht="15.75" customHeight="1">
      <c r="A772" s="26" t="s">
        <v>1315</v>
      </c>
      <c r="B772" s="26" t="s">
        <v>2972</v>
      </c>
      <c r="C772" s="27" t="s">
        <v>5599</v>
      </c>
      <c r="D772" s="27" t="s">
        <v>2974</v>
      </c>
      <c r="E772" s="27" t="s">
        <v>5043</v>
      </c>
      <c r="F772" s="27" t="s">
        <v>3693</v>
      </c>
      <c r="G772" s="27" t="s">
        <v>3373</v>
      </c>
      <c r="H772" s="27" t="s">
        <v>5600</v>
      </c>
    </row>
    <row r="773" spans="1:8" ht="15.75" customHeight="1">
      <c r="A773" s="26" t="s">
        <v>1317</v>
      </c>
      <c r="B773" s="26" t="s">
        <v>2972</v>
      </c>
      <c r="C773" s="27" t="s">
        <v>3783</v>
      </c>
      <c r="D773" s="27" t="s">
        <v>2986</v>
      </c>
      <c r="E773" s="27" t="s">
        <v>3382</v>
      </c>
      <c r="F773" s="27" t="s">
        <v>3598</v>
      </c>
      <c r="G773" s="27" t="s">
        <v>5601</v>
      </c>
      <c r="H773" s="27" t="s">
        <v>5602</v>
      </c>
    </row>
    <row r="774" spans="1:8" ht="15.75" customHeight="1">
      <c r="A774" s="26" t="s">
        <v>1319</v>
      </c>
      <c r="B774" s="26" t="s">
        <v>2972</v>
      </c>
      <c r="C774" s="27" t="s">
        <v>5603</v>
      </c>
      <c r="D774" s="27" t="s">
        <v>2974</v>
      </c>
      <c r="E774" s="27" t="s">
        <v>5604</v>
      </c>
      <c r="F774" s="27" t="s">
        <v>3913</v>
      </c>
      <c r="G774" s="27" t="s">
        <v>5605</v>
      </c>
      <c r="H774" s="27" t="s">
        <v>5606</v>
      </c>
    </row>
    <row r="775" spans="1:8" ht="15.75" customHeight="1">
      <c r="A775" s="26" t="s">
        <v>1320</v>
      </c>
      <c r="B775" s="26" t="s">
        <v>2972</v>
      </c>
      <c r="C775" s="27" t="s">
        <v>5607</v>
      </c>
      <c r="D775" s="27" t="s">
        <v>2986</v>
      </c>
      <c r="E775" s="27" t="s">
        <v>3155</v>
      </c>
      <c r="F775" s="27" t="s">
        <v>3903</v>
      </c>
      <c r="G775" s="27" t="s">
        <v>5608</v>
      </c>
      <c r="H775" s="27" t="s">
        <v>5609</v>
      </c>
    </row>
    <row r="776" spans="1:8" ht="15.75" customHeight="1">
      <c r="A776" s="26" t="s">
        <v>1322</v>
      </c>
      <c r="B776" s="26" t="s">
        <v>2972</v>
      </c>
      <c r="C776" s="27" t="s">
        <v>4871</v>
      </c>
      <c r="D776" s="27" t="s">
        <v>2992</v>
      </c>
      <c r="E776" s="27" t="s">
        <v>5460</v>
      </c>
      <c r="F776" s="27" t="s">
        <v>3277</v>
      </c>
      <c r="G776" s="27" t="s">
        <v>5610</v>
      </c>
      <c r="H776" s="27" t="s">
        <v>5611</v>
      </c>
    </row>
    <row r="777" spans="1:8" ht="15.75" customHeight="1">
      <c r="A777" s="26" t="s">
        <v>1323</v>
      </c>
      <c r="B777" s="26" t="s">
        <v>2972</v>
      </c>
      <c r="C777" s="27" t="s">
        <v>3039</v>
      </c>
      <c r="D777" s="27" t="s">
        <v>2992</v>
      </c>
      <c r="E777" s="27" t="s">
        <v>4385</v>
      </c>
      <c r="F777" s="27" t="s">
        <v>5612</v>
      </c>
      <c r="G777" s="27" t="s">
        <v>5613</v>
      </c>
      <c r="H777" s="27" t="s">
        <v>5614</v>
      </c>
    </row>
    <row r="778" spans="1:8" ht="15.75" customHeight="1">
      <c r="A778" s="26" t="s">
        <v>1324</v>
      </c>
      <c r="B778" s="26" t="s">
        <v>2972</v>
      </c>
      <c r="C778" s="27" t="s">
        <v>3400</v>
      </c>
      <c r="D778" s="27" t="s">
        <v>2992</v>
      </c>
      <c r="E778" s="27" t="s">
        <v>3020</v>
      </c>
      <c r="F778" s="27" t="s">
        <v>4233</v>
      </c>
      <c r="G778" s="27" t="s">
        <v>5615</v>
      </c>
      <c r="H778" s="27" t="s">
        <v>5616</v>
      </c>
    </row>
    <row r="779" spans="1:8" ht="15.75" customHeight="1">
      <c r="A779" s="26" t="s">
        <v>1325</v>
      </c>
      <c r="B779" s="26" t="s">
        <v>2972</v>
      </c>
      <c r="C779" s="27" t="s">
        <v>5617</v>
      </c>
      <c r="D779" s="27" t="s">
        <v>2980</v>
      </c>
      <c r="E779" s="27" t="s">
        <v>3226</v>
      </c>
      <c r="F779" s="27" t="s">
        <v>3367</v>
      </c>
      <c r="G779" s="27" t="s">
        <v>5618</v>
      </c>
      <c r="H779" s="27" t="s">
        <v>5619</v>
      </c>
    </row>
    <row r="780" spans="1:8" ht="15.75" customHeight="1">
      <c r="A780" s="26" t="s">
        <v>1327</v>
      </c>
      <c r="B780" s="26" t="s">
        <v>2972</v>
      </c>
      <c r="C780" s="27" t="s">
        <v>5620</v>
      </c>
      <c r="D780" s="27" t="s">
        <v>2986</v>
      </c>
      <c r="E780" s="27" t="s">
        <v>3226</v>
      </c>
      <c r="F780" s="27" t="s">
        <v>4175</v>
      </c>
      <c r="G780" s="27" t="s">
        <v>5621</v>
      </c>
      <c r="H780" s="27" t="s">
        <v>5622</v>
      </c>
    </row>
    <row r="781" spans="1:8" ht="15.75" customHeight="1">
      <c r="A781" s="26" t="s">
        <v>1329</v>
      </c>
      <c r="B781" s="26" t="s">
        <v>2972</v>
      </c>
      <c r="C781" s="27" t="s">
        <v>5623</v>
      </c>
      <c r="D781" s="27" t="s">
        <v>2974</v>
      </c>
      <c r="E781" s="27" t="s">
        <v>3533</v>
      </c>
      <c r="F781" s="27" t="s">
        <v>4068</v>
      </c>
      <c r="G781" s="27" t="s">
        <v>5624</v>
      </c>
      <c r="H781" s="27" t="s">
        <v>5625</v>
      </c>
    </row>
    <row r="782" spans="1:8" ht="15.75" customHeight="1">
      <c r="A782" s="26" t="s">
        <v>1331</v>
      </c>
      <c r="B782" s="26" t="s">
        <v>2972</v>
      </c>
      <c r="C782" s="27" t="s">
        <v>5396</v>
      </c>
      <c r="D782" s="27" t="s">
        <v>2992</v>
      </c>
      <c r="E782" s="27" t="s">
        <v>5626</v>
      </c>
      <c r="F782" s="27" t="s">
        <v>3036</v>
      </c>
      <c r="G782" s="27" t="s">
        <v>5627</v>
      </c>
      <c r="H782" s="27" t="s">
        <v>5628</v>
      </c>
    </row>
    <row r="783" spans="1:8" ht="15.75" customHeight="1">
      <c r="A783" s="26" t="s">
        <v>1332</v>
      </c>
      <c r="B783" s="26" t="s">
        <v>2972</v>
      </c>
      <c r="C783" s="27" t="s">
        <v>5330</v>
      </c>
      <c r="D783" s="27" t="s">
        <v>2992</v>
      </c>
      <c r="E783" s="27" t="s">
        <v>3756</v>
      </c>
      <c r="F783" s="27" t="s">
        <v>3830</v>
      </c>
      <c r="G783" s="27" t="s">
        <v>5629</v>
      </c>
      <c r="H783" s="27" t="s">
        <v>5630</v>
      </c>
    </row>
    <row r="784" spans="1:8" ht="15.75" customHeight="1">
      <c r="A784" s="26" t="s">
        <v>1334</v>
      </c>
      <c r="B784" s="26" t="s">
        <v>2972</v>
      </c>
      <c r="C784" s="27" t="s">
        <v>5631</v>
      </c>
      <c r="D784" s="27" t="s">
        <v>3030</v>
      </c>
      <c r="E784" s="27" t="s">
        <v>3193</v>
      </c>
      <c r="F784" s="27" t="s">
        <v>3338</v>
      </c>
      <c r="G784" s="27" t="s">
        <v>5632</v>
      </c>
      <c r="H784" s="27" t="s">
        <v>5633</v>
      </c>
    </row>
    <row r="785" spans="1:8" ht="15.75" customHeight="1">
      <c r="A785" s="26" t="s">
        <v>1335</v>
      </c>
      <c r="B785" s="26" t="s">
        <v>2972</v>
      </c>
      <c r="C785" s="27" t="s">
        <v>5634</v>
      </c>
      <c r="D785" s="27" t="s">
        <v>3317</v>
      </c>
      <c r="E785" s="27" t="s">
        <v>4587</v>
      </c>
      <c r="F785" s="27" t="s">
        <v>3651</v>
      </c>
      <c r="G785" s="27" t="s">
        <v>5635</v>
      </c>
      <c r="H785" s="27" t="s">
        <v>5636</v>
      </c>
    </row>
    <row r="786" spans="1:8" ht="15.75" customHeight="1">
      <c r="A786" s="26" t="s">
        <v>1337</v>
      </c>
      <c r="B786" s="26" t="s">
        <v>2972</v>
      </c>
      <c r="C786" s="27" t="s">
        <v>5637</v>
      </c>
      <c r="D786" s="27" t="s">
        <v>2980</v>
      </c>
      <c r="E786" s="27" t="s">
        <v>3718</v>
      </c>
      <c r="F786" s="27" t="s">
        <v>5638</v>
      </c>
      <c r="G786" s="27" t="s">
        <v>5639</v>
      </c>
      <c r="H786" s="27" t="s">
        <v>3940</v>
      </c>
    </row>
    <row r="787" spans="1:8" ht="15.75" customHeight="1">
      <c r="A787" s="26" t="s">
        <v>1339</v>
      </c>
      <c r="B787" s="26" t="s">
        <v>2972</v>
      </c>
      <c r="C787" s="27" t="s">
        <v>5640</v>
      </c>
      <c r="D787" s="27" t="s">
        <v>3030</v>
      </c>
      <c r="E787" s="27" t="s">
        <v>4385</v>
      </c>
      <c r="F787" s="27" t="s">
        <v>3651</v>
      </c>
      <c r="G787" s="27" t="s">
        <v>5641</v>
      </c>
      <c r="H787" s="27" t="s">
        <v>5642</v>
      </c>
    </row>
    <row r="788" spans="1:8" ht="15.75" customHeight="1">
      <c r="A788" s="26" t="s">
        <v>1341</v>
      </c>
      <c r="B788" s="26" t="s">
        <v>2972</v>
      </c>
      <c r="C788" s="27" t="s">
        <v>3207</v>
      </c>
      <c r="D788" s="27" t="s">
        <v>2992</v>
      </c>
      <c r="E788" s="27" t="s">
        <v>4946</v>
      </c>
      <c r="F788" s="27" t="s">
        <v>5612</v>
      </c>
      <c r="G788" s="27" t="s">
        <v>5643</v>
      </c>
      <c r="H788" s="27" t="s">
        <v>5644</v>
      </c>
    </row>
    <row r="789" spans="1:8" ht="15.75" customHeight="1">
      <c r="A789" s="26" t="s">
        <v>1342</v>
      </c>
      <c r="B789" s="26" t="s">
        <v>2972</v>
      </c>
      <c r="C789" s="27" t="s">
        <v>4923</v>
      </c>
      <c r="D789" s="27" t="s">
        <v>3019</v>
      </c>
      <c r="E789" s="27" t="s">
        <v>3423</v>
      </c>
      <c r="F789" s="27" t="s">
        <v>5645</v>
      </c>
      <c r="G789" s="27" t="s">
        <v>5646</v>
      </c>
      <c r="H789" s="27" t="s">
        <v>5053</v>
      </c>
    </row>
    <row r="790" spans="1:8" ht="15.75" customHeight="1">
      <c r="A790" s="26" t="s">
        <v>1344</v>
      </c>
      <c r="B790" s="26" t="s">
        <v>2972</v>
      </c>
      <c r="C790" s="27" t="s">
        <v>5647</v>
      </c>
      <c r="D790" s="27" t="s">
        <v>2980</v>
      </c>
      <c r="E790" s="27" t="s">
        <v>3084</v>
      </c>
      <c r="F790" s="27" t="s">
        <v>3004</v>
      </c>
      <c r="G790" s="27" t="s">
        <v>5648</v>
      </c>
      <c r="H790" s="27" t="s">
        <v>4966</v>
      </c>
    </row>
    <row r="791" spans="1:8" ht="15.75" customHeight="1">
      <c r="A791" s="26" t="s">
        <v>1346</v>
      </c>
      <c r="B791" s="26" t="s">
        <v>2972</v>
      </c>
      <c r="C791" s="27" t="s">
        <v>5649</v>
      </c>
      <c r="D791" s="27" t="s">
        <v>3524</v>
      </c>
      <c r="E791" s="27" t="s">
        <v>3293</v>
      </c>
      <c r="F791" s="27" t="s">
        <v>3015</v>
      </c>
      <c r="G791" s="27" t="s">
        <v>5650</v>
      </c>
      <c r="H791" s="27" t="s">
        <v>5651</v>
      </c>
    </row>
    <row r="792" spans="1:8" ht="15.75" customHeight="1">
      <c r="A792" s="26" t="s">
        <v>1348</v>
      </c>
      <c r="B792" s="26" t="s">
        <v>2972</v>
      </c>
      <c r="C792" s="27" t="s">
        <v>4723</v>
      </c>
      <c r="D792" s="27" t="s">
        <v>2986</v>
      </c>
      <c r="E792" s="27" t="s">
        <v>5652</v>
      </c>
      <c r="F792" s="27" t="s">
        <v>4967</v>
      </c>
      <c r="G792" s="27" t="s">
        <v>5653</v>
      </c>
      <c r="H792" s="27" t="s">
        <v>5654</v>
      </c>
    </row>
    <row r="793" spans="1:8" ht="15.75" customHeight="1">
      <c r="A793" s="26" t="s">
        <v>1349</v>
      </c>
      <c r="B793" s="26" t="s">
        <v>2972</v>
      </c>
      <c r="C793" s="27" t="s">
        <v>3713</v>
      </c>
      <c r="D793" s="27" t="s">
        <v>2992</v>
      </c>
      <c r="E793" s="27" t="s">
        <v>3382</v>
      </c>
      <c r="F793" s="27" t="s">
        <v>3354</v>
      </c>
      <c r="G793" s="27" t="s">
        <v>5655</v>
      </c>
      <c r="H793" s="27" t="s">
        <v>5656</v>
      </c>
    </row>
    <row r="794" spans="1:8" ht="15.75" customHeight="1">
      <c r="A794" s="26" t="s">
        <v>1351</v>
      </c>
      <c r="B794" s="26" t="s">
        <v>2972</v>
      </c>
      <c r="C794" s="27" t="s">
        <v>5640</v>
      </c>
      <c r="D794" s="27" t="s">
        <v>2980</v>
      </c>
      <c r="E794" s="27" t="s">
        <v>3670</v>
      </c>
      <c r="F794" s="27" t="s">
        <v>5584</v>
      </c>
      <c r="G794" s="27" t="s">
        <v>5657</v>
      </c>
      <c r="H794" s="27" t="s">
        <v>5658</v>
      </c>
    </row>
    <row r="795" spans="1:8" ht="15.75" customHeight="1">
      <c r="A795" s="26" t="s">
        <v>1353</v>
      </c>
      <c r="B795" s="26" t="s">
        <v>2972</v>
      </c>
      <c r="C795" s="27" t="s">
        <v>5478</v>
      </c>
      <c r="D795" s="27" t="s">
        <v>3145</v>
      </c>
      <c r="E795" s="27" t="s">
        <v>5659</v>
      </c>
      <c r="F795" s="27" t="s">
        <v>3731</v>
      </c>
      <c r="G795" s="27" t="s">
        <v>5660</v>
      </c>
      <c r="H795" s="27" t="s">
        <v>5661</v>
      </c>
    </row>
    <row r="796" spans="1:8" ht="15.75" customHeight="1">
      <c r="A796" s="26" t="s">
        <v>1355</v>
      </c>
      <c r="B796" s="26" t="s">
        <v>2972</v>
      </c>
      <c r="C796" s="27" t="s">
        <v>5662</v>
      </c>
      <c r="D796" s="27" t="s">
        <v>2980</v>
      </c>
      <c r="E796" s="27" t="s">
        <v>3723</v>
      </c>
      <c r="F796" s="27" t="s">
        <v>3736</v>
      </c>
      <c r="G796" s="27" t="s">
        <v>5663</v>
      </c>
      <c r="H796" s="27" t="s">
        <v>5664</v>
      </c>
    </row>
    <row r="797" spans="1:8" ht="15.75" customHeight="1">
      <c r="A797" s="26" t="s">
        <v>1356</v>
      </c>
      <c r="B797" s="26" t="s">
        <v>2972</v>
      </c>
      <c r="C797" s="27" t="s">
        <v>5665</v>
      </c>
      <c r="D797" s="27" t="s">
        <v>3030</v>
      </c>
      <c r="E797" s="27" t="s">
        <v>3111</v>
      </c>
      <c r="F797" s="27" t="s">
        <v>3367</v>
      </c>
      <c r="G797" s="27" t="s">
        <v>5666</v>
      </c>
      <c r="H797" s="27" t="s">
        <v>5225</v>
      </c>
    </row>
    <row r="798" spans="1:8" ht="15.75" customHeight="1">
      <c r="A798" s="26" t="s">
        <v>1358</v>
      </c>
      <c r="B798" s="26" t="s">
        <v>2972</v>
      </c>
      <c r="C798" s="27" t="s">
        <v>5667</v>
      </c>
      <c r="D798" s="27" t="s">
        <v>3030</v>
      </c>
      <c r="E798" s="27" t="s">
        <v>3263</v>
      </c>
      <c r="F798" s="27" t="s">
        <v>3842</v>
      </c>
      <c r="G798" s="27" t="s">
        <v>5668</v>
      </c>
      <c r="H798" s="27" t="s">
        <v>5669</v>
      </c>
    </row>
    <row r="799" spans="1:8" ht="15.75" customHeight="1">
      <c r="A799" s="26" t="s">
        <v>1360</v>
      </c>
      <c r="B799" s="26" t="s">
        <v>2972</v>
      </c>
      <c r="C799" s="27" t="s">
        <v>4657</v>
      </c>
      <c r="D799" s="27" t="s">
        <v>2992</v>
      </c>
      <c r="E799" s="27" t="s">
        <v>3622</v>
      </c>
      <c r="F799" s="27" t="s">
        <v>3241</v>
      </c>
      <c r="G799" s="27" t="s">
        <v>5670</v>
      </c>
      <c r="H799" s="27" t="s">
        <v>5671</v>
      </c>
    </row>
    <row r="800" spans="1:8" ht="15.75" customHeight="1">
      <c r="A800" s="26" t="s">
        <v>1362</v>
      </c>
      <c r="B800" s="26" t="s">
        <v>2972</v>
      </c>
      <c r="C800" s="27" t="s">
        <v>5672</v>
      </c>
      <c r="D800" s="27" t="s">
        <v>2986</v>
      </c>
      <c r="E800" s="27" t="s">
        <v>3396</v>
      </c>
      <c r="F800" s="27" t="s">
        <v>4068</v>
      </c>
      <c r="G800" s="27" t="s">
        <v>5673</v>
      </c>
      <c r="H800" s="27" t="s">
        <v>5674</v>
      </c>
    </row>
    <row r="801" spans="1:8" ht="15.75" customHeight="1">
      <c r="A801" s="26" t="s">
        <v>1364</v>
      </c>
      <c r="B801" s="26" t="s">
        <v>2972</v>
      </c>
      <c r="C801" s="27" t="s">
        <v>3897</v>
      </c>
      <c r="D801" s="27" t="s">
        <v>2974</v>
      </c>
      <c r="E801" s="27" t="s">
        <v>3645</v>
      </c>
      <c r="F801" s="27" t="s">
        <v>5675</v>
      </c>
      <c r="G801" s="27" t="s">
        <v>4709</v>
      </c>
      <c r="H801" s="27" t="s">
        <v>3860</v>
      </c>
    </row>
    <row r="802" spans="1:8" ht="15.75" customHeight="1">
      <c r="A802" s="26" t="s">
        <v>1365</v>
      </c>
      <c r="B802" s="26" t="s">
        <v>2972</v>
      </c>
      <c r="C802" s="27" t="s">
        <v>5676</v>
      </c>
      <c r="D802" s="27" t="s">
        <v>4734</v>
      </c>
      <c r="E802" s="27" t="s">
        <v>5124</v>
      </c>
      <c r="F802" s="27" t="s">
        <v>3241</v>
      </c>
      <c r="G802" s="27" t="s">
        <v>5677</v>
      </c>
      <c r="H802" s="27" t="s">
        <v>5678</v>
      </c>
    </row>
    <row r="803" spans="1:8" ht="15.75" customHeight="1">
      <c r="A803" s="26" t="s">
        <v>1366</v>
      </c>
      <c r="B803" s="26" t="s">
        <v>2972</v>
      </c>
      <c r="C803" s="27" t="s">
        <v>5679</v>
      </c>
      <c r="D803" s="27" t="s">
        <v>2980</v>
      </c>
      <c r="E803" s="27" t="s">
        <v>3542</v>
      </c>
      <c r="F803" s="27" t="s">
        <v>3410</v>
      </c>
      <c r="G803" s="27" t="s">
        <v>5680</v>
      </c>
      <c r="H803" s="27" t="s">
        <v>5681</v>
      </c>
    </row>
    <row r="804" spans="1:8" ht="15.75" customHeight="1">
      <c r="A804" s="26" t="s">
        <v>1368</v>
      </c>
      <c r="B804" s="26" t="s">
        <v>2972</v>
      </c>
      <c r="C804" s="27" t="s">
        <v>4549</v>
      </c>
      <c r="D804" s="27" t="s">
        <v>3030</v>
      </c>
      <c r="E804" s="27" t="s">
        <v>3254</v>
      </c>
      <c r="F804" s="27" t="s">
        <v>4720</v>
      </c>
      <c r="G804" s="27" t="s">
        <v>4702</v>
      </c>
      <c r="H804" s="27" t="s">
        <v>5682</v>
      </c>
    </row>
    <row r="805" spans="1:8" ht="15.75" customHeight="1">
      <c r="A805" s="26" t="s">
        <v>1370</v>
      </c>
      <c r="B805" s="26" t="s">
        <v>2972</v>
      </c>
      <c r="C805" s="27" t="s">
        <v>5683</v>
      </c>
      <c r="D805" s="27" t="s">
        <v>2974</v>
      </c>
      <c r="E805" s="27" t="s">
        <v>3419</v>
      </c>
      <c r="F805" s="27" t="s">
        <v>2994</v>
      </c>
      <c r="G805" s="27" t="s">
        <v>5684</v>
      </c>
      <c r="H805" s="27" t="s">
        <v>5685</v>
      </c>
    </row>
    <row r="806" spans="1:8" ht="15.75" customHeight="1">
      <c r="A806" s="26" t="s">
        <v>1372</v>
      </c>
      <c r="B806" s="26" t="s">
        <v>2972</v>
      </c>
      <c r="C806" s="27" t="s">
        <v>5686</v>
      </c>
      <c r="D806" s="27" t="s">
        <v>2992</v>
      </c>
      <c r="E806" s="27" t="s">
        <v>3516</v>
      </c>
      <c r="F806" s="27" t="s">
        <v>3437</v>
      </c>
      <c r="G806" s="27" t="s">
        <v>5687</v>
      </c>
      <c r="H806" s="27" t="s">
        <v>5688</v>
      </c>
    </row>
    <row r="807" spans="1:8" ht="15.75" customHeight="1">
      <c r="A807" s="26" t="s">
        <v>1374</v>
      </c>
      <c r="B807" s="26" t="s">
        <v>2972</v>
      </c>
      <c r="C807" s="27" t="s">
        <v>5689</v>
      </c>
      <c r="D807" s="27" t="s">
        <v>3030</v>
      </c>
      <c r="E807" s="27" t="s">
        <v>4708</v>
      </c>
      <c r="F807" s="27" t="s">
        <v>3731</v>
      </c>
      <c r="G807" s="27" t="s">
        <v>5690</v>
      </c>
      <c r="H807" s="27" t="s">
        <v>5691</v>
      </c>
    </row>
    <row r="808" spans="1:8" ht="15.75" customHeight="1">
      <c r="A808" s="26" t="s">
        <v>1375</v>
      </c>
      <c r="B808" s="26" t="s">
        <v>2972</v>
      </c>
      <c r="C808" s="27" t="s">
        <v>5692</v>
      </c>
      <c r="D808" s="27" t="s">
        <v>3187</v>
      </c>
      <c r="E808" s="27" t="s">
        <v>3182</v>
      </c>
      <c r="F808" s="27" t="s">
        <v>3660</v>
      </c>
      <c r="G808" s="27" t="s">
        <v>5693</v>
      </c>
      <c r="H808" s="27" t="s">
        <v>5694</v>
      </c>
    </row>
    <row r="809" spans="1:8" ht="15.75" customHeight="1">
      <c r="A809" s="26" t="s">
        <v>1377</v>
      </c>
      <c r="B809" s="26" t="s">
        <v>2972</v>
      </c>
      <c r="C809" s="27" t="s">
        <v>5695</v>
      </c>
      <c r="D809" s="27" t="s">
        <v>2986</v>
      </c>
      <c r="E809" s="27" t="s">
        <v>3913</v>
      </c>
      <c r="F809" s="27" t="s">
        <v>3010</v>
      </c>
      <c r="G809" s="27" t="s">
        <v>5696</v>
      </c>
      <c r="H809" s="27" t="s">
        <v>5697</v>
      </c>
    </row>
    <row r="810" spans="1:8" ht="15.75" customHeight="1">
      <c r="A810" s="26" t="s">
        <v>1378</v>
      </c>
      <c r="B810" s="26" t="s">
        <v>2972</v>
      </c>
      <c r="C810" s="27" t="s">
        <v>5698</v>
      </c>
      <c r="D810" s="27" t="s">
        <v>3524</v>
      </c>
      <c r="E810" s="27" t="s">
        <v>4042</v>
      </c>
      <c r="F810" s="27" t="s">
        <v>5220</v>
      </c>
      <c r="G810" s="27" t="s">
        <v>5699</v>
      </c>
      <c r="H810" s="27" t="s">
        <v>5700</v>
      </c>
    </row>
    <row r="811" spans="1:8" ht="15.75" customHeight="1">
      <c r="A811" s="26" t="s">
        <v>1380</v>
      </c>
      <c r="B811" s="26" t="s">
        <v>2972</v>
      </c>
      <c r="C811" s="27" t="s">
        <v>5530</v>
      </c>
      <c r="D811" s="27" t="s">
        <v>2992</v>
      </c>
      <c r="E811" s="27" t="s">
        <v>3680</v>
      </c>
      <c r="F811" s="27" t="s">
        <v>3512</v>
      </c>
      <c r="G811" s="27" t="s">
        <v>5701</v>
      </c>
      <c r="H811" s="27" t="s">
        <v>5702</v>
      </c>
    </row>
    <row r="812" spans="1:8" ht="15.75" customHeight="1">
      <c r="A812" s="26" t="s">
        <v>1381</v>
      </c>
      <c r="B812" s="26" t="s">
        <v>2972</v>
      </c>
      <c r="C812" s="27" t="s">
        <v>5319</v>
      </c>
      <c r="D812" s="27" t="s">
        <v>3030</v>
      </c>
      <c r="E812" s="27" t="s">
        <v>3089</v>
      </c>
      <c r="F812" s="27" t="s">
        <v>3354</v>
      </c>
      <c r="G812" s="27" t="s">
        <v>5703</v>
      </c>
      <c r="H812" s="27" t="s">
        <v>5704</v>
      </c>
    </row>
    <row r="813" spans="1:8" ht="15.75" customHeight="1">
      <c r="A813" s="26" t="s">
        <v>1383</v>
      </c>
      <c r="B813" s="26" t="s">
        <v>2972</v>
      </c>
      <c r="C813" s="27" t="s">
        <v>4218</v>
      </c>
      <c r="D813" s="27" t="s">
        <v>2986</v>
      </c>
      <c r="E813" s="27" t="s">
        <v>3551</v>
      </c>
      <c r="F813" s="27" t="s">
        <v>3543</v>
      </c>
      <c r="G813" s="27" t="s">
        <v>5705</v>
      </c>
      <c r="H813" s="27" t="s">
        <v>5706</v>
      </c>
    </row>
    <row r="814" spans="1:8" ht="15.75" customHeight="1">
      <c r="A814" s="26" t="s">
        <v>1384</v>
      </c>
      <c r="B814" s="26" t="s">
        <v>2972</v>
      </c>
      <c r="C814" s="27" t="s">
        <v>5707</v>
      </c>
      <c r="D814" s="27" t="s">
        <v>2992</v>
      </c>
      <c r="E814" s="27" t="s">
        <v>3702</v>
      </c>
      <c r="F814" s="27" t="s">
        <v>3051</v>
      </c>
      <c r="G814" s="27" t="s">
        <v>5708</v>
      </c>
      <c r="H814" s="27" t="s">
        <v>5709</v>
      </c>
    </row>
    <row r="815" spans="1:8" ht="15.75" customHeight="1">
      <c r="A815" s="26" t="s">
        <v>1385</v>
      </c>
      <c r="B815" s="26" t="s">
        <v>2972</v>
      </c>
      <c r="C815" s="27" t="s">
        <v>5710</v>
      </c>
      <c r="D815" s="27" t="s">
        <v>3106</v>
      </c>
      <c r="E815" s="27" t="s">
        <v>3182</v>
      </c>
      <c r="F815" s="27" t="s">
        <v>3410</v>
      </c>
      <c r="G815" s="27" t="s">
        <v>5711</v>
      </c>
      <c r="H815" s="27" t="s">
        <v>5712</v>
      </c>
    </row>
    <row r="816" spans="1:8" ht="15.75" customHeight="1">
      <c r="A816" s="26" t="s">
        <v>1387</v>
      </c>
      <c r="B816" s="26" t="s">
        <v>2972</v>
      </c>
      <c r="C816" s="27" t="s">
        <v>5713</v>
      </c>
      <c r="D816" s="27" t="s">
        <v>3160</v>
      </c>
      <c r="E816" s="27" t="s">
        <v>4708</v>
      </c>
      <c r="F816" s="27" t="s">
        <v>3085</v>
      </c>
      <c r="G816" s="27" t="s">
        <v>5714</v>
      </c>
      <c r="H816" s="27" t="s">
        <v>5348</v>
      </c>
    </row>
    <row r="817" spans="1:8" ht="15.75" customHeight="1">
      <c r="A817" s="26" t="s">
        <v>1389</v>
      </c>
      <c r="B817" s="26" t="s">
        <v>2972</v>
      </c>
      <c r="C817" s="27" t="s">
        <v>5715</v>
      </c>
      <c r="D817" s="27" t="s">
        <v>3019</v>
      </c>
      <c r="E817" s="27" t="s">
        <v>3222</v>
      </c>
      <c r="F817" s="27" t="s">
        <v>3520</v>
      </c>
      <c r="G817" s="27" t="s">
        <v>5716</v>
      </c>
      <c r="H817" s="27" t="s">
        <v>5717</v>
      </c>
    </row>
    <row r="818" spans="1:8" ht="15.75" customHeight="1">
      <c r="A818" s="26" t="s">
        <v>1390</v>
      </c>
      <c r="B818" s="26" t="s">
        <v>2972</v>
      </c>
      <c r="C818" s="27" t="s">
        <v>3308</v>
      </c>
      <c r="D818" s="27" t="s">
        <v>3327</v>
      </c>
      <c r="E818" s="27" t="s">
        <v>3089</v>
      </c>
      <c r="F818" s="27" t="s">
        <v>3736</v>
      </c>
      <c r="G818" s="27" t="s">
        <v>5718</v>
      </c>
      <c r="H818" s="27" t="s">
        <v>5719</v>
      </c>
    </row>
    <row r="819" spans="1:8" ht="15.75" customHeight="1">
      <c r="A819" s="26" t="s">
        <v>1391</v>
      </c>
      <c r="B819" s="26" t="s">
        <v>2972</v>
      </c>
      <c r="C819" s="27" t="s">
        <v>5720</v>
      </c>
      <c r="D819" s="27" t="s">
        <v>3524</v>
      </c>
      <c r="E819" s="27" t="s">
        <v>3655</v>
      </c>
      <c r="F819" s="27" t="s">
        <v>3051</v>
      </c>
      <c r="G819" s="27" t="s">
        <v>5721</v>
      </c>
      <c r="H819" s="27" t="s">
        <v>5722</v>
      </c>
    </row>
    <row r="820" spans="1:8" ht="15.75" customHeight="1">
      <c r="A820" s="26" t="s">
        <v>1393</v>
      </c>
      <c r="B820" s="26" t="s">
        <v>2972</v>
      </c>
      <c r="C820" s="27" t="s">
        <v>4393</v>
      </c>
      <c r="D820" s="27" t="s">
        <v>3030</v>
      </c>
      <c r="E820" s="27" t="s">
        <v>5723</v>
      </c>
      <c r="F820" s="27" t="s">
        <v>4695</v>
      </c>
      <c r="G820" s="27" t="s">
        <v>5724</v>
      </c>
      <c r="H820" s="27" t="s">
        <v>5725</v>
      </c>
    </row>
    <row r="821" spans="1:8" ht="15.75" customHeight="1">
      <c r="A821" s="26" t="s">
        <v>1394</v>
      </c>
      <c r="B821" s="26" t="s">
        <v>2972</v>
      </c>
      <c r="C821" s="27" t="s">
        <v>5726</v>
      </c>
      <c r="D821" s="27" t="s">
        <v>2992</v>
      </c>
      <c r="E821" s="27" t="s">
        <v>3902</v>
      </c>
      <c r="F821" s="27" t="s">
        <v>3199</v>
      </c>
      <c r="G821" s="27" t="s">
        <v>5727</v>
      </c>
      <c r="H821" s="27" t="s">
        <v>5728</v>
      </c>
    </row>
    <row r="822" spans="1:8" ht="15.75" customHeight="1">
      <c r="A822" s="26" t="s">
        <v>1395</v>
      </c>
      <c r="B822" s="26" t="s">
        <v>2972</v>
      </c>
      <c r="C822" s="27" t="s">
        <v>5729</v>
      </c>
      <c r="D822" s="27" t="s">
        <v>2980</v>
      </c>
      <c r="E822" s="27" t="s">
        <v>5730</v>
      </c>
      <c r="F822" s="27" t="s">
        <v>3010</v>
      </c>
      <c r="G822" s="27" t="s">
        <v>5731</v>
      </c>
      <c r="H822" s="27" t="s">
        <v>5732</v>
      </c>
    </row>
    <row r="823" spans="1:8" ht="15.75" customHeight="1">
      <c r="A823" s="26" t="s">
        <v>1396</v>
      </c>
      <c r="B823" s="26" t="s">
        <v>2972</v>
      </c>
      <c r="C823" s="27" t="s">
        <v>4041</v>
      </c>
      <c r="D823" s="27" t="s">
        <v>2986</v>
      </c>
      <c r="E823" s="27" t="s">
        <v>3170</v>
      </c>
      <c r="F823" s="27" t="s">
        <v>3213</v>
      </c>
      <c r="G823" s="27" t="s">
        <v>5733</v>
      </c>
      <c r="H823" s="27" t="s">
        <v>5734</v>
      </c>
    </row>
    <row r="824" spans="1:8" ht="15.75" customHeight="1">
      <c r="A824" s="26" t="s">
        <v>1397</v>
      </c>
      <c r="B824" s="26" t="s">
        <v>2972</v>
      </c>
      <c r="C824" s="27" t="s">
        <v>5735</v>
      </c>
      <c r="D824" s="27" t="s">
        <v>2992</v>
      </c>
      <c r="E824" s="27" t="s">
        <v>3020</v>
      </c>
      <c r="F824" s="27" t="s">
        <v>4050</v>
      </c>
      <c r="G824" s="27" t="s">
        <v>5736</v>
      </c>
      <c r="H824" s="27" t="s">
        <v>5737</v>
      </c>
    </row>
    <row r="825" spans="1:8" ht="15.75" customHeight="1">
      <c r="A825" s="26" t="s">
        <v>1399</v>
      </c>
      <c r="B825" s="26" t="s">
        <v>2972</v>
      </c>
      <c r="C825" s="27" t="s">
        <v>5738</v>
      </c>
      <c r="D825" s="27" t="s">
        <v>3008</v>
      </c>
      <c r="E825" s="27" t="s">
        <v>3162</v>
      </c>
      <c r="F825" s="27" t="s">
        <v>3507</v>
      </c>
      <c r="G825" s="27" t="s">
        <v>5739</v>
      </c>
      <c r="H825" s="27" t="s">
        <v>5740</v>
      </c>
    </row>
    <row r="826" spans="1:8" ht="15.75" customHeight="1">
      <c r="A826" s="26" t="s">
        <v>1401</v>
      </c>
      <c r="B826" s="26" t="s">
        <v>2972</v>
      </c>
      <c r="C826" s="27" t="s">
        <v>5741</v>
      </c>
      <c r="D826" s="27" t="s">
        <v>3008</v>
      </c>
      <c r="E826" s="27" t="s">
        <v>3362</v>
      </c>
      <c r="F826" s="27" t="s">
        <v>3255</v>
      </c>
      <c r="G826" s="27" t="s">
        <v>5742</v>
      </c>
      <c r="H826" s="27" t="s">
        <v>5743</v>
      </c>
    </row>
    <row r="827" spans="1:8" ht="15.75" customHeight="1">
      <c r="A827" s="26" t="s">
        <v>1402</v>
      </c>
      <c r="B827" s="26" t="s">
        <v>2972</v>
      </c>
      <c r="C827" s="27" t="s">
        <v>5744</v>
      </c>
      <c r="D827" s="27" t="s">
        <v>3030</v>
      </c>
      <c r="E827" s="27" t="s">
        <v>3151</v>
      </c>
      <c r="F827" s="27" t="s">
        <v>4762</v>
      </c>
      <c r="G827" s="27" t="s">
        <v>5745</v>
      </c>
      <c r="H827" s="27" t="s">
        <v>3518</v>
      </c>
    </row>
    <row r="828" spans="1:8" ht="15.75" customHeight="1">
      <c r="A828" s="26" t="s">
        <v>1403</v>
      </c>
      <c r="B828" s="26" t="s">
        <v>2972</v>
      </c>
      <c r="C828" s="27" t="s">
        <v>5746</v>
      </c>
      <c r="D828" s="27" t="s">
        <v>3160</v>
      </c>
      <c r="E828" s="27" t="s">
        <v>5067</v>
      </c>
      <c r="F828" s="27" t="s">
        <v>4547</v>
      </c>
      <c r="G828" s="27" t="s">
        <v>5747</v>
      </c>
      <c r="H828" s="27" t="s">
        <v>5748</v>
      </c>
    </row>
    <row r="829" spans="1:8" ht="15.75" customHeight="1">
      <c r="A829" s="26" t="s">
        <v>1404</v>
      </c>
      <c r="B829" s="26" t="s">
        <v>2972</v>
      </c>
      <c r="C829" s="27" t="s">
        <v>4253</v>
      </c>
      <c r="D829" s="27" t="s">
        <v>2980</v>
      </c>
      <c r="E829" s="27" t="s">
        <v>3756</v>
      </c>
      <c r="F829" s="27" t="s">
        <v>3775</v>
      </c>
      <c r="G829" s="27" t="s">
        <v>5749</v>
      </c>
      <c r="H829" s="27" t="s">
        <v>5750</v>
      </c>
    </row>
    <row r="830" spans="1:8" ht="15.75" customHeight="1">
      <c r="A830" s="26" t="s">
        <v>1405</v>
      </c>
      <c r="B830" s="26" t="s">
        <v>2972</v>
      </c>
      <c r="C830" s="27" t="s">
        <v>5751</v>
      </c>
      <c r="D830" s="27" t="s">
        <v>2986</v>
      </c>
      <c r="E830" s="27" t="s">
        <v>3516</v>
      </c>
      <c r="F830" s="27" t="s">
        <v>3406</v>
      </c>
      <c r="G830" s="27" t="s">
        <v>5752</v>
      </c>
      <c r="H830" s="27" t="s">
        <v>5753</v>
      </c>
    </row>
    <row r="831" spans="1:8" ht="15.75" customHeight="1">
      <c r="A831" s="26" t="s">
        <v>1407</v>
      </c>
      <c r="B831" s="26" t="s">
        <v>2972</v>
      </c>
      <c r="C831" s="27" t="s">
        <v>5754</v>
      </c>
      <c r="D831" s="27" t="s">
        <v>3030</v>
      </c>
      <c r="E831" s="27" t="s">
        <v>4543</v>
      </c>
      <c r="F831" s="27" t="s">
        <v>4828</v>
      </c>
      <c r="G831" s="27" t="s">
        <v>5755</v>
      </c>
      <c r="H831" s="27" t="s">
        <v>5756</v>
      </c>
    </row>
    <row r="832" spans="1:8" ht="15.75" customHeight="1">
      <c r="A832" s="26" t="s">
        <v>1408</v>
      </c>
      <c r="B832" s="26" t="s">
        <v>2972</v>
      </c>
      <c r="C832" s="27" t="s">
        <v>5757</v>
      </c>
      <c r="D832" s="27" t="s">
        <v>2992</v>
      </c>
      <c r="E832" s="27" t="s">
        <v>5758</v>
      </c>
      <c r="F832" s="27" t="s">
        <v>3217</v>
      </c>
      <c r="G832" s="27" t="s">
        <v>5759</v>
      </c>
      <c r="H832" s="27" t="s">
        <v>5760</v>
      </c>
    </row>
    <row r="833" spans="1:8" ht="15.75" customHeight="1">
      <c r="A833" s="26" t="s">
        <v>1410</v>
      </c>
      <c r="B833" s="26" t="s">
        <v>2972</v>
      </c>
      <c r="C833" s="27" t="s">
        <v>4143</v>
      </c>
      <c r="D833" s="27" t="s">
        <v>2980</v>
      </c>
      <c r="E833" s="27" t="s">
        <v>3151</v>
      </c>
      <c r="F833" s="27" t="s">
        <v>4493</v>
      </c>
      <c r="G833" s="27" t="s">
        <v>5761</v>
      </c>
      <c r="H833" s="27" t="s">
        <v>5762</v>
      </c>
    </row>
    <row r="834" spans="1:8" ht="15.75" customHeight="1">
      <c r="A834" s="26" t="s">
        <v>1411</v>
      </c>
      <c r="B834" s="26" t="s">
        <v>2972</v>
      </c>
      <c r="C834" s="27" t="s">
        <v>5763</v>
      </c>
      <c r="D834" s="27" t="s">
        <v>3106</v>
      </c>
      <c r="E834" s="27" t="s">
        <v>3166</v>
      </c>
      <c r="F834" s="27" t="s">
        <v>3246</v>
      </c>
      <c r="G834" s="27" t="s">
        <v>5764</v>
      </c>
      <c r="H834" s="27" t="s">
        <v>5765</v>
      </c>
    </row>
    <row r="835" spans="1:8" ht="15.75" customHeight="1">
      <c r="A835" s="26" t="s">
        <v>1413</v>
      </c>
      <c r="B835" s="26" t="s">
        <v>2972</v>
      </c>
      <c r="C835" s="27" t="s">
        <v>5281</v>
      </c>
      <c r="D835" s="27" t="s">
        <v>3327</v>
      </c>
      <c r="E835" s="27" t="s">
        <v>4085</v>
      </c>
      <c r="F835" s="27" t="s">
        <v>4562</v>
      </c>
      <c r="G835" s="27" t="s">
        <v>5766</v>
      </c>
      <c r="H835" s="27" t="s">
        <v>5767</v>
      </c>
    </row>
    <row r="836" spans="1:8" ht="15.75" customHeight="1">
      <c r="A836" s="26" t="s">
        <v>1414</v>
      </c>
      <c r="B836" s="26" t="s">
        <v>2972</v>
      </c>
      <c r="C836" s="27" t="s">
        <v>5768</v>
      </c>
      <c r="D836" s="27" t="s">
        <v>3160</v>
      </c>
      <c r="E836" s="27" t="s">
        <v>3147</v>
      </c>
      <c r="F836" s="27" t="s">
        <v>4237</v>
      </c>
      <c r="G836" s="27" t="s">
        <v>5769</v>
      </c>
      <c r="H836" s="27" t="s">
        <v>5770</v>
      </c>
    </row>
    <row r="837" spans="1:8" ht="15.75" customHeight="1">
      <c r="A837" s="26" t="s">
        <v>1416</v>
      </c>
      <c r="B837" s="26" t="s">
        <v>2972</v>
      </c>
      <c r="C837" s="27" t="s">
        <v>3779</v>
      </c>
      <c r="D837" s="27" t="s">
        <v>2980</v>
      </c>
      <c r="E837" s="27" t="s">
        <v>3208</v>
      </c>
      <c r="F837" s="27" t="s">
        <v>3689</v>
      </c>
      <c r="G837" s="27" t="s">
        <v>5771</v>
      </c>
      <c r="H837" s="27" t="s">
        <v>5772</v>
      </c>
    </row>
    <row r="838" spans="1:8" ht="15.75" customHeight="1">
      <c r="A838" s="26" t="s">
        <v>1417</v>
      </c>
      <c r="B838" s="26" t="s">
        <v>2972</v>
      </c>
      <c r="C838" s="27" t="s">
        <v>5773</v>
      </c>
      <c r="D838" s="27" t="s">
        <v>3030</v>
      </c>
      <c r="E838" s="27" t="s">
        <v>3045</v>
      </c>
      <c r="F838" s="27" t="s">
        <v>4513</v>
      </c>
      <c r="G838" s="27" t="s">
        <v>5774</v>
      </c>
      <c r="H838" s="27" t="s">
        <v>5775</v>
      </c>
    </row>
    <row r="839" spans="1:8" ht="15.75" customHeight="1">
      <c r="A839" s="26" t="s">
        <v>1418</v>
      </c>
      <c r="B839" s="26" t="s">
        <v>2972</v>
      </c>
      <c r="C839" s="27" t="s">
        <v>5776</v>
      </c>
      <c r="D839" s="27" t="s">
        <v>3030</v>
      </c>
      <c r="E839" s="27" t="s">
        <v>3982</v>
      </c>
      <c r="F839" s="27" t="s">
        <v>4670</v>
      </c>
      <c r="G839" s="27" t="s">
        <v>5777</v>
      </c>
      <c r="H839" s="27" t="s">
        <v>3970</v>
      </c>
    </row>
    <row r="840" spans="1:8" ht="15.75" customHeight="1">
      <c r="A840" s="26" t="s">
        <v>1419</v>
      </c>
      <c r="B840" s="26" t="s">
        <v>2972</v>
      </c>
      <c r="C840" s="27" t="s">
        <v>5778</v>
      </c>
      <c r="D840" s="27" t="s">
        <v>3008</v>
      </c>
      <c r="E840" s="27" t="s">
        <v>5779</v>
      </c>
      <c r="F840" s="27" t="s">
        <v>4279</v>
      </c>
      <c r="G840" s="27" t="s">
        <v>5780</v>
      </c>
      <c r="H840" s="27" t="s">
        <v>5781</v>
      </c>
    </row>
    <row r="841" spans="1:8" ht="15.75" customHeight="1">
      <c r="A841" s="26" t="s">
        <v>1420</v>
      </c>
      <c r="B841" s="26" t="s">
        <v>2972</v>
      </c>
      <c r="C841" s="27" t="s">
        <v>5782</v>
      </c>
      <c r="D841" s="27" t="s">
        <v>2986</v>
      </c>
      <c r="E841" s="27" t="s">
        <v>3756</v>
      </c>
      <c r="F841" s="27" t="s">
        <v>3021</v>
      </c>
      <c r="G841" s="27" t="s">
        <v>5783</v>
      </c>
      <c r="H841" s="27" t="s">
        <v>5784</v>
      </c>
    </row>
    <row r="842" spans="1:8" ht="15.75" customHeight="1">
      <c r="A842" s="26" t="s">
        <v>1422</v>
      </c>
      <c r="B842" s="26" t="s">
        <v>2972</v>
      </c>
      <c r="C842" s="27" t="s">
        <v>5785</v>
      </c>
      <c r="D842" s="27" t="s">
        <v>2986</v>
      </c>
      <c r="E842" s="27" t="s">
        <v>3461</v>
      </c>
      <c r="F842" s="27" t="s">
        <v>3602</v>
      </c>
      <c r="G842" s="27" t="s">
        <v>5786</v>
      </c>
      <c r="H842" s="27" t="s">
        <v>5787</v>
      </c>
    </row>
    <row r="843" spans="1:8" ht="15.75" customHeight="1">
      <c r="A843" s="26" t="s">
        <v>1424</v>
      </c>
      <c r="B843" s="26" t="s">
        <v>2972</v>
      </c>
      <c r="C843" s="27" t="s">
        <v>5788</v>
      </c>
      <c r="D843" s="27" t="s">
        <v>3145</v>
      </c>
      <c r="E843" s="27" t="s">
        <v>4624</v>
      </c>
      <c r="F843" s="27" t="s">
        <v>3685</v>
      </c>
      <c r="G843" s="27" t="s">
        <v>5789</v>
      </c>
      <c r="H843" s="27" t="s">
        <v>3451</v>
      </c>
    </row>
    <row r="844" spans="1:8" ht="15.75" customHeight="1">
      <c r="A844" s="26" t="s">
        <v>1425</v>
      </c>
      <c r="B844" s="26" t="s">
        <v>2972</v>
      </c>
      <c r="C844" s="27" t="s">
        <v>4056</v>
      </c>
      <c r="D844" s="27" t="s">
        <v>3030</v>
      </c>
      <c r="E844" s="27" t="s">
        <v>3999</v>
      </c>
      <c r="F844" s="27" t="s">
        <v>5790</v>
      </c>
      <c r="G844" s="27" t="s">
        <v>4026</v>
      </c>
      <c r="H844" s="27" t="s">
        <v>4785</v>
      </c>
    </row>
    <row r="845" spans="1:8" ht="15.75" customHeight="1">
      <c r="A845" s="26" t="s">
        <v>1427</v>
      </c>
      <c r="B845" s="26" t="s">
        <v>2972</v>
      </c>
      <c r="C845" s="27" t="s">
        <v>5791</v>
      </c>
      <c r="D845" s="27" t="s">
        <v>3055</v>
      </c>
      <c r="E845" s="27" t="s">
        <v>5604</v>
      </c>
      <c r="F845" s="27" t="s">
        <v>3768</v>
      </c>
      <c r="G845" s="27" t="s">
        <v>5792</v>
      </c>
      <c r="H845" s="27" t="s">
        <v>5793</v>
      </c>
    </row>
    <row r="846" spans="1:8" ht="15.75" customHeight="1">
      <c r="A846" s="26" t="s">
        <v>1428</v>
      </c>
      <c r="B846" s="26" t="s">
        <v>2972</v>
      </c>
      <c r="C846" s="27" t="s">
        <v>5794</v>
      </c>
      <c r="D846" s="27" t="s">
        <v>3317</v>
      </c>
      <c r="E846" s="27" t="s">
        <v>4311</v>
      </c>
      <c r="F846" s="27" t="s">
        <v>3147</v>
      </c>
      <c r="G846" s="27" t="s">
        <v>5795</v>
      </c>
      <c r="H846" s="27" t="s">
        <v>5796</v>
      </c>
    </row>
    <row r="847" spans="1:8" ht="15.75" customHeight="1">
      <c r="A847" s="26" t="s">
        <v>1430</v>
      </c>
      <c r="B847" s="26" t="s">
        <v>2972</v>
      </c>
      <c r="C847" s="27" t="s">
        <v>5797</v>
      </c>
      <c r="D847" s="27" t="s">
        <v>2992</v>
      </c>
      <c r="E847" s="27" t="s">
        <v>3865</v>
      </c>
      <c r="F847" s="27" t="s">
        <v>5085</v>
      </c>
      <c r="G847" s="27" t="s">
        <v>5798</v>
      </c>
      <c r="H847" s="27" t="s">
        <v>5799</v>
      </c>
    </row>
    <row r="848" spans="1:8" ht="15.75" customHeight="1">
      <c r="A848" s="26" t="s">
        <v>1431</v>
      </c>
      <c r="B848" s="26" t="s">
        <v>2972</v>
      </c>
      <c r="C848" s="27" t="s">
        <v>3418</v>
      </c>
      <c r="D848" s="27" t="s">
        <v>3924</v>
      </c>
      <c r="E848" s="27" t="s">
        <v>4946</v>
      </c>
      <c r="F848" s="27" t="s">
        <v>4670</v>
      </c>
      <c r="G848" s="27" t="s">
        <v>5800</v>
      </c>
      <c r="H848" s="27" t="s">
        <v>5801</v>
      </c>
    </row>
    <row r="849" spans="1:8" ht="15.75" customHeight="1">
      <c r="A849" s="26" t="s">
        <v>1433</v>
      </c>
      <c r="B849" s="26" t="s">
        <v>2972</v>
      </c>
      <c r="C849" s="27" t="s">
        <v>5802</v>
      </c>
      <c r="D849" s="27" t="s">
        <v>2986</v>
      </c>
      <c r="E849" s="27" t="s">
        <v>3286</v>
      </c>
      <c r="F849" s="27" t="s">
        <v>3583</v>
      </c>
      <c r="G849" s="27" t="s">
        <v>5803</v>
      </c>
      <c r="H849" s="27" t="s">
        <v>5804</v>
      </c>
    </row>
    <row r="850" spans="1:8" ht="15.75" customHeight="1">
      <c r="A850" s="26" t="s">
        <v>1434</v>
      </c>
      <c r="B850" s="26" t="s">
        <v>2972</v>
      </c>
      <c r="C850" s="27" t="s">
        <v>5805</v>
      </c>
      <c r="D850" s="27" t="s">
        <v>2992</v>
      </c>
      <c r="E850" s="27" t="s">
        <v>3342</v>
      </c>
      <c r="F850" s="27" t="s">
        <v>3445</v>
      </c>
      <c r="G850" s="27" t="s">
        <v>5806</v>
      </c>
      <c r="H850" s="27" t="s">
        <v>4199</v>
      </c>
    </row>
    <row r="851" spans="1:8" ht="15.75" customHeight="1">
      <c r="A851" s="26" t="s">
        <v>1435</v>
      </c>
      <c r="B851" s="26" t="s">
        <v>2972</v>
      </c>
      <c r="C851" s="27" t="s">
        <v>5807</v>
      </c>
      <c r="D851" s="27" t="s">
        <v>2992</v>
      </c>
      <c r="E851" s="27" t="s">
        <v>3756</v>
      </c>
      <c r="F851" s="27" t="s">
        <v>3026</v>
      </c>
      <c r="G851" s="27" t="s">
        <v>5808</v>
      </c>
      <c r="H851" s="27" t="s">
        <v>5809</v>
      </c>
    </row>
    <row r="852" spans="1:8" ht="15.75" customHeight="1">
      <c r="A852" s="26" t="s">
        <v>1436</v>
      </c>
      <c r="B852" s="26" t="s">
        <v>2972</v>
      </c>
      <c r="C852" s="27" t="s">
        <v>5810</v>
      </c>
      <c r="D852" s="27" t="s">
        <v>3019</v>
      </c>
      <c r="E852" s="27" t="s">
        <v>3293</v>
      </c>
      <c r="F852" s="27" t="s">
        <v>3476</v>
      </c>
      <c r="G852" s="27" t="s">
        <v>5811</v>
      </c>
      <c r="H852" s="27" t="s">
        <v>5812</v>
      </c>
    </row>
    <row r="853" spans="1:8" ht="15.75" customHeight="1">
      <c r="A853" s="26" t="s">
        <v>1438</v>
      </c>
      <c r="B853" s="26" t="s">
        <v>2972</v>
      </c>
      <c r="C853" s="27" t="s">
        <v>5813</v>
      </c>
      <c r="D853" s="27" t="s">
        <v>2980</v>
      </c>
      <c r="E853" s="27" t="s">
        <v>3045</v>
      </c>
      <c r="F853" s="27" t="s">
        <v>3731</v>
      </c>
      <c r="G853" s="27" t="s">
        <v>5814</v>
      </c>
      <c r="H853" s="27" t="s">
        <v>5380</v>
      </c>
    </row>
    <row r="854" spans="1:8" ht="15.75" customHeight="1">
      <c r="A854" s="26" t="s">
        <v>1440</v>
      </c>
      <c r="B854" s="26" t="s">
        <v>2972</v>
      </c>
      <c r="C854" s="27" t="s">
        <v>4852</v>
      </c>
      <c r="D854" s="27" t="s">
        <v>3030</v>
      </c>
      <c r="E854" s="27" t="s">
        <v>3414</v>
      </c>
      <c r="F854" s="27" t="s">
        <v>3744</v>
      </c>
      <c r="G854" s="27" t="s">
        <v>5815</v>
      </c>
      <c r="H854" s="27" t="s">
        <v>5816</v>
      </c>
    </row>
    <row r="855" spans="1:8" ht="15.75" customHeight="1"/>
    <row r="856" spans="1:8" ht="15.75" customHeight="1"/>
    <row r="857" spans="1:8" ht="15.75" customHeight="1"/>
    <row r="858" spans="1:8" ht="15.75" customHeight="1"/>
    <row r="859" spans="1:8" ht="15.75" customHeight="1"/>
    <row r="860" spans="1:8" ht="15.75" customHeight="1"/>
    <row r="861" spans="1:8" ht="15.75" customHeight="1"/>
    <row r="862" spans="1:8" ht="15.75" customHeight="1"/>
    <row r="863" spans="1:8" ht="15.75" customHeight="1"/>
    <row r="864" spans="1:8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0"/>
  <sheetViews>
    <sheetView workbookViewId="0"/>
  </sheetViews>
  <sheetFormatPr defaultColWidth="14.453125" defaultRowHeight="15" customHeight="1"/>
  <cols>
    <col min="1" max="1" width="9.54296875" customWidth="1"/>
    <col min="2" max="2" width="8" customWidth="1"/>
    <col min="3" max="4" width="8.7265625" customWidth="1"/>
    <col min="5" max="5" width="9" customWidth="1"/>
    <col min="6" max="6" width="9.1796875" customWidth="1"/>
    <col min="7" max="7" width="8.54296875" customWidth="1"/>
    <col min="8" max="8" width="20.7265625" customWidth="1"/>
  </cols>
  <sheetData>
    <row r="1" spans="1:8" ht="81" customHeight="1">
      <c r="A1" s="25" t="s">
        <v>2963</v>
      </c>
      <c r="B1" s="25" t="s">
        <v>2964</v>
      </c>
      <c r="C1" s="25" t="s">
        <v>5817</v>
      </c>
      <c r="D1" s="25" t="s">
        <v>5818</v>
      </c>
      <c r="E1" s="25" t="s">
        <v>5819</v>
      </c>
      <c r="F1" s="25" t="s">
        <v>5820</v>
      </c>
      <c r="G1" s="25" t="s">
        <v>5821</v>
      </c>
      <c r="H1" s="25" t="s">
        <v>5822</v>
      </c>
    </row>
    <row r="2" spans="1:8" ht="81" customHeight="1">
      <c r="A2" s="26" t="s">
        <v>50</v>
      </c>
      <c r="B2" s="26" t="s">
        <v>2972</v>
      </c>
      <c r="C2" s="27">
        <v>0.68899999999999995</v>
      </c>
      <c r="D2" s="27" t="s">
        <v>5823</v>
      </c>
      <c r="E2" s="27" t="s">
        <v>5824</v>
      </c>
      <c r="F2" s="27" t="s">
        <v>5825</v>
      </c>
      <c r="G2" s="27" t="s">
        <v>5826</v>
      </c>
    </row>
    <row r="3" spans="1:8" ht="81" customHeight="1">
      <c r="A3" s="26" t="s">
        <v>55</v>
      </c>
      <c r="B3" s="26" t="s">
        <v>2972</v>
      </c>
      <c r="C3" s="27">
        <v>0.69799999999999995</v>
      </c>
      <c r="D3" s="27" t="s">
        <v>5827</v>
      </c>
      <c r="E3" s="27" t="s">
        <v>5828</v>
      </c>
      <c r="F3" s="27" t="s">
        <v>5829</v>
      </c>
      <c r="G3" s="27" t="s">
        <v>5830</v>
      </c>
    </row>
    <row r="4" spans="1:8" ht="81" customHeight="1">
      <c r="A4" s="26" t="s">
        <v>58</v>
      </c>
      <c r="B4" s="26" t="s">
        <v>2972</v>
      </c>
      <c r="C4" s="27">
        <v>0.65400000000000003</v>
      </c>
      <c r="D4" s="27" t="s">
        <v>5831</v>
      </c>
      <c r="E4" s="27" t="s">
        <v>5832</v>
      </c>
      <c r="F4" s="27" t="s">
        <v>5833</v>
      </c>
      <c r="G4" s="27" t="s">
        <v>5834</v>
      </c>
    </row>
    <row r="5" spans="1:8" ht="81" customHeight="1">
      <c r="A5" s="26" t="s">
        <v>63</v>
      </c>
      <c r="B5" s="26" t="s">
        <v>2972</v>
      </c>
      <c r="C5" s="27">
        <v>0.63</v>
      </c>
      <c r="D5" s="27" t="s">
        <v>5835</v>
      </c>
      <c r="E5" s="27" t="s">
        <v>5836</v>
      </c>
      <c r="F5" s="27" t="s">
        <v>5837</v>
      </c>
      <c r="G5" s="27" t="s">
        <v>5838</v>
      </c>
    </row>
    <row r="6" spans="1:8" ht="81" customHeight="1">
      <c r="A6" s="26" t="s">
        <v>65</v>
      </c>
      <c r="B6" s="26" t="s">
        <v>2972</v>
      </c>
      <c r="C6" s="27">
        <v>0.61</v>
      </c>
      <c r="D6" s="27" t="s">
        <v>5839</v>
      </c>
      <c r="E6" s="27" t="s">
        <v>5840</v>
      </c>
      <c r="F6" s="27" t="s">
        <v>5841</v>
      </c>
      <c r="G6" s="27" t="s">
        <v>5842</v>
      </c>
    </row>
    <row r="7" spans="1:8" ht="81" customHeight="1">
      <c r="A7" s="26" t="s">
        <v>68</v>
      </c>
      <c r="B7" s="26" t="s">
        <v>2972</v>
      </c>
      <c r="C7" s="27">
        <v>0.57599999999999996</v>
      </c>
      <c r="D7" s="27" t="s">
        <v>5843</v>
      </c>
      <c r="E7" s="27" t="s">
        <v>5844</v>
      </c>
      <c r="F7" s="27" t="s">
        <v>5845</v>
      </c>
      <c r="G7" s="27" t="s">
        <v>5846</v>
      </c>
    </row>
    <row r="8" spans="1:8" ht="81" customHeight="1">
      <c r="A8" s="26" t="s">
        <v>71</v>
      </c>
      <c r="B8" s="26" t="s">
        <v>2972</v>
      </c>
      <c r="C8" s="27">
        <v>0.67500000000000004</v>
      </c>
      <c r="D8" s="27" t="s">
        <v>5847</v>
      </c>
      <c r="E8" s="27" t="s">
        <v>5848</v>
      </c>
      <c r="F8" s="27" t="s">
        <v>5849</v>
      </c>
      <c r="G8" s="27" t="s">
        <v>5826</v>
      </c>
    </row>
    <row r="9" spans="1:8" ht="81" customHeight="1">
      <c r="A9" s="26" t="s">
        <v>74</v>
      </c>
      <c r="B9" s="26" t="s">
        <v>2972</v>
      </c>
      <c r="C9" s="27">
        <v>0.66300000000000003</v>
      </c>
      <c r="D9" s="27" t="s">
        <v>5850</v>
      </c>
      <c r="E9" s="27" t="s">
        <v>5851</v>
      </c>
      <c r="F9" s="27" t="s">
        <v>5852</v>
      </c>
      <c r="G9" s="27" t="s">
        <v>5853</v>
      </c>
    </row>
    <row r="10" spans="1:8" ht="81" customHeight="1">
      <c r="A10" s="26" t="s">
        <v>77</v>
      </c>
      <c r="B10" s="26" t="s">
        <v>2972</v>
      </c>
      <c r="C10" s="27">
        <v>0.64500000000000002</v>
      </c>
      <c r="D10" s="27" t="s">
        <v>5854</v>
      </c>
      <c r="E10" s="27" t="s">
        <v>5855</v>
      </c>
      <c r="F10" s="27" t="s">
        <v>5856</v>
      </c>
      <c r="G10" s="27" t="s">
        <v>5857</v>
      </c>
    </row>
    <row r="11" spans="1:8" ht="81" customHeight="1">
      <c r="A11" s="26" t="s">
        <v>81</v>
      </c>
      <c r="B11" s="26" t="s">
        <v>2972</v>
      </c>
      <c r="C11" s="27">
        <v>0.60099999999999998</v>
      </c>
      <c r="D11" s="27" t="s">
        <v>5858</v>
      </c>
      <c r="E11" s="27" t="s">
        <v>5859</v>
      </c>
      <c r="F11" s="27" t="s">
        <v>5860</v>
      </c>
    </row>
    <row r="12" spans="1:8" ht="81" customHeight="1">
      <c r="A12" s="26" t="s">
        <v>84</v>
      </c>
      <c r="B12" s="26" t="s">
        <v>2972</v>
      </c>
      <c r="C12" s="27">
        <v>0.68400000000000005</v>
      </c>
      <c r="D12" s="27" t="s">
        <v>5861</v>
      </c>
      <c r="E12" s="27" t="s">
        <v>5862</v>
      </c>
      <c r="F12" s="27" t="s">
        <v>5863</v>
      </c>
      <c r="G12" s="27" t="s">
        <v>5864</v>
      </c>
    </row>
    <row r="13" spans="1:8" ht="81" customHeight="1">
      <c r="A13" s="26" t="s">
        <v>87</v>
      </c>
      <c r="B13" s="26" t="s">
        <v>2972</v>
      </c>
      <c r="C13" s="27">
        <v>0.66800000000000004</v>
      </c>
      <c r="D13" s="27" t="s">
        <v>5865</v>
      </c>
      <c r="E13" s="27" t="s">
        <v>5866</v>
      </c>
      <c r="F13" s="27" t="s">
        <v>5867</v>
      </c>
      <c r="G13" s="27" t="s">
        <v>5868</v>
      </c>
    </row>
    <row r="14" spans="1:8" ht="81" customHeight="1">
      <c r="A14" s="26" t="s">
        <v>90</v>
      </c>
      <c r="B14" s="26" t="s">
        <v>2972</v>
      </c>
      <c r="C14" s="27">
        <v>0.64900000000000002</v>
      </c>
      <c r="D14" s="27" t="s">
        <v>5869</v>
      </c>
      <c r="E14" s="27" t="s">
        <v>5870</v>
      </c>
      <c r="F14" s="27" t="s">
        <v>5871</v>
      </c>
      <c r="G14" s="27" t="s">
        <v>5872</v>
      </c>
    </row>
    <row r="15" spans="1:8" ht="81" customHeight="1">
      <c r="A15" s="26" t="s">
        <v>92</v>
      </c>
      <c r="B15" s="26" t="s">
        <v>2972</v>
      </c>
      <c r="C15" s="27">
        <v>0.67300000000000004</v>
      </c>
      <c r="D15" s="27" t="s">
        <v>5873</v>
      </c>
      <c r="E15" s="27" t="s">
        <v>5874</v>
      </c>
      <c r="F15" s="27" t="s">
        <v>5875</v>
      </c>
      <c r="G15" s="27" t="s">
        <v>5876</v>
      </c>
    </row>
    <row r="16" spans="1:8" ht="81" customHeight="1">
      <c r="A16" s="26" t="s">
        <v>94</v>
      </c>
      <c r="B16" s="26" t="s">
        <v>2972</v>
      </c>
      <c r="C16" s="27">
        <v>0.72599999999999998</v>
      </c>
      <c r="D16" s="27" t="s">
        <v>5877</v>
      </c>
      <c r="E16" s="27" t="s">
        <v>5878</v>
      </c>
      <c r="F16" s="27" t="s">
        <v>5879</v>
      </c>
      <c r="G16" s="27" t="s">
        <v>5880</v>
      </c>
    </row>
    <row r="17" spans="1:7" ht="81" customHeight="1">
      <c r="A17" s="26" t="s">
        <v>95</v>
      </c>
      <c r="B17" s="26" t="s">
        <v>2972</v>
      </c>
      <c r="C17" s="27">
        <v>0.76100000000000001</v>
      </c>
      <c r="D17" s="27" t="s">
        <v>5881</v>
      </c>
      <c r="E17" s="27" t="s">
        <v>5882</v>
      </c>
      <c r="F17" s="27" t="s">
        <v>5883</v>
      </c>
      <c r="G17" s="27" t="s">
        <v>5884</v>
      </c>
    </row>
    <row r="18" spans="1:7" ht="81" customHeight="1">
      <c r="A18" s="26" t="s">
        <v>98</v>
      </c>
      <c r="B18" s="26" t="s">
        <v>2972</v>
      </c>
      <c r="C18" s="27">
        <v>0.67500000000000004</v>
      </c>
      <c r="D18" s="27" t="s">
        <v>5885</v>
      </c>
      <c r="E18" s="27" t="s">
        <v>5886</v>
      </c>
      <c r="F18" s="27" t="s">
        <v>5887</v>
      </c>
      <c r="G18" s="27" t="s">
        <v>5888</v>
      </c>
    </row>
    <row r="19" spans="1:7" ht="81" customHeight="1">
      <c r="A19" s="26" t="s">
        <v>101</v>
      </c>
      <c r="B19" s="26" t="s">
        <v>2972</v>
      </c>
      <c r="C19" s="27">
        <v>0.64200000000000002</v>
      </c>
      <c r="D19" s="27" t="s">
        <v>5889</v>
      </c>
      <c r="E19" s="27" t="s">
        <v>5890</v>
      </c>
      <c r="F19" s="27" t="s">
        <v>5891</v>
      </c>
      <c r="G19" s="27" t="s">
        <v>5892</v>
      </c>
    </row>
    <row r="20" spans="1:7" ht="81" customHeight="1">
      <c r="A20" s="26" t="s">
        <v>104</v>
      </c>
      <c r="B20" s="26" t="s">
        <v>2972</v>
      </c>
      <c r="C20" s="27">
        <v>0.64600000000000002</v>
      </c>
      <c r="D20" s="27" t="s">
        <v>5893</v>
      </c>
      <c r="E20" s="27" t="s">
        <v>5894</v>
      </c>
      <c r="F20" s="27" t="s">
        <v>5895</v>
      </c>
      <c r="G20" s="27" t="s">
        <v>5888</v>
      </c>
    </row>
    <row r="21" spans="1:7" ht="81" customHeight="1">
      <c r="A21" s="26" t="s">
        <v>105</v>
      </c>
      <c r="B21" s="26" t="s">
        <v>2972</v>
      </c>
      <c r="C21" s="27">
        <v>0.72499999999999998</v>
      </c>
      <c r="D21" s="27" t="s">
        <v>5896</v>
      </c>
      <c r="E21" s="27" t="s">
        <v>5897</v>
      </c>
      <c r="F21" s="27" t="s">
        <v>5898</v>
      </c>
      <c r="G21" s="27" t="s">
        <v>5899</v>
      </c>
    </row>
    <row r="22" spans="1:7" ht="81" customHeight="1">
      <c r="A22" s="26" t="s">
        <v>107</v>
      </c>
      <c r="B22" s="26" t="s">
        <v>2972</v>
      </c>
      <c r="C22" s="27">
        <v>0.66800000000000004</v>
      </c>
      <c r="D22" s="27" t="s">
        <v>5900</v>
      </c>
      <c r="E22" s="27" t="s">
        <v>5901</v>
      </c>
      <c r="F22" s="27" t="s">
        <v>5902</v>
      </c>
      <c r="G22" s="27" t="s">
        <v>5903</v>
      </c>
    </row>
    <row r="23" spans="1:7" ht="81" customHeight="1">
      <c r="A23" s="26" t="s">
        <v>108</v>
      </c>
      <c r="B23" s="26" t="s">
        <v>2972</v>
      </c>
      <c r="C23" s="27">
        <v>0.66100000000000003</v>
      </c>
      <c r="D23" s="27" t="s">
        <v>5904</v>
      </c>
      <c r="E23" s="27" t="s">
        <v>5905</v>
      </c>
      <c r="F23" s="27" t="s">
        <v>5906</v>
      </c>
      <c r="G23" s="27" t="s">
        <v>5907</v>
      </c>
    </row>
    <row r="24" spans="1:7" ht="81" customHeight="1">
      <c r="A24" s="26" t="s">
        <v>110</v>
      </c>
      <c r="B24" s="26" t="s">
        <v>2972</v>
      </c>
      <c r="C24" s="27">
        <v>0.66</v>
      </c>
      <c r="D24" s="27" t="s">
        <v>5908</v>
      </c>
      <c r="E24" s="27" t="s">
        <v>5909</v>
      </c>
      <c r="F24" s="27" t="s">
        <v>5910</v>
      </c>
      <c r="G24" s="27" t="s">
        <v>5911</v>
      </c>
    </row>
    <row r="25" spans="1:7" ht="81" customHeight="1">
      <c r="A25" s="26" t="s">
        <v>112</v>
      </c>
      <c r="B25" s="26" t="s">
        <v>2972</v>
      </c>
      <c r="C25" s="27">
        <v>0.62</v>
      </c>
      <c r="D25" s="27" t="s">
        <v>5912</v>
      </c>
      <c r="E25" s="27" t="s">
        <v>5913</v>
      </c>
      <c r="F25" s="27" t="s">
        <v>5914</v>
      </c>
      <c r="G25" s="27" t="s">
        <v>5903</v>
      </c>
    </row>
    <row r="26" spans="1:7" ht="81" customHeight="1">
      <c r="A26" s="26" t="s">
        <v>114</v>
      </c>
      <c r="B26" s="26" t="s">
        <v>2972</v>
      </c>
      <c r="C26" s="27">
        <v>0.59199999999999997</v>
      </c>
      <c r="D26" s="27" t="s">
        <v>5915</v>
      </c>
      <c r="E26" s="27" t="s">
        <v>5916</v>
      </c>
      <c r="F26" s="27" t="s">
        <v>5917</v>
      </c>
      <c r="G26" s="27" t="s">
        <v>5918</v>
      </c>
    </row>
    <row r="27" spans="1:7" ht="81" customHeight="1">
      <c r="A27" s="26" t="s">
        <v>115</v>
      </c>
      <c r="B27" s="26" t="s">
        <v>2972</v>
      </c>
      <c r="C27" s="27">
        <v>0.67600000000000005</v>
      </c>
      <c r="D27" s="27" t="s">
        <v>5919</v>
      </c>
      <c r="E27" s="27" t="s">
        <v>5920</v>
      </c>
      <c r="F27" s="27" t="s">
        <v>5921</v>
      </c>
      <c r="G27" s="27" t="s">
        <v>5922</v>
      </c>
    </row>
    <row r="28" spans="1:7" ht="81" customHeight="1">
      <c r="A28" s="26" t="s">
        <v>118</v>
      </c>
      <c r="B28" s="26" t="s">
        <v>2972</v>
      </c>
      <c r="C28" s="27">
        <v>0.57199999999999995</v>
      </c>
      <c r="D28" s="27" t="s">
        <v>5923</v>
      </c>
      <c r="E28" s="27" t="s">
        <v>5924</v>
      </c>
      <c r="F28" s="27" t="s">
        <v>5925</v>
      </c>
      <c r="G28" s="27" t="s">
        <v>5926</v>
      </c>
    </row>
    <row r="29" spans="1:7" ht="81" customHeight="1">
      <c r="A29" s="26" t="s">
        <v>121</v>
      </c>
      <c r="B29" s="26" t="s">
        <v>2972</v>
      </c>
      <c r="C29" s="27">
        <v>0.64100000000000001</v>
      </c>
      <c r="D29" s="27" t="s">
        <v>5927</v>
      </c>
      <c r="E29" s="27" t="s">
        <v>5928</v>
      </c>
      <c r="F29" s="27" t="s">
        <v>5929</v>
      </c>
      <c r="G29" s="27" t="s">
        <v>5930</v>
      </c>
    </row>
    <row r="30" spans="1:7" ht="81" customHeight="1">
      <c r="A30" s="26" t="s">
        <v>123</v>
      </c>
      <c r="B30" s="26" t="s">
        <v>2972</v>
      </c>
      <c r="C30" s="27">
        <v>0.73399999999999999</v>
      </c>
      <c r="D30" s="27" t="s">
        <v>5931</v>
      </c>
      <c r="E30" s="27" t="s">
        <v>5932</v>
      </c>
      <c r="F30" s="27" t="s">
        <v>5933</v>
      </c>
      <c r="G30" s="27" t="s">
        <v>3788</v>
      </c>
    </row>
    <row r="31" spans="1:7" ht="81" customHeight="1">
      <c r="A31" s="26" t="s">
        <v>125</v>
      </c>
      <c r="B31" s="26" t="s">
        <v>2972</v>
      </c>
      <c r="C31" s="27">
        <v>0.7</v>
      </c>
      <c r="D31" s="27" t="s">
        <v>5934</v>
      </c>
      <c r="E31" s="27" t="s">
        <v>5935</v>
      </c>
      <c r="F31" s="27" t="s">
        <v>5936</v>
      </c>
    </row>
    <row r="32" spans="1:7" ht="81" customHeight="1">
      <c r="A32" s="26" t="s">
        <v>127</v>
      </c>
      <c r="B32" s="26" t="s">
        <v>2972</v>
      </c>
      <c r="C32" s="27">
        <v>0.59699999999999998</v>
      </c>
      <c r="D32" s="27" t="s">
        <v>5937</v>
      </c>
      <c r="E32" s="27" t="s">
        <v>5938</v>
      </c>
      <c r="F32" s="27" t="s">
        <v>5939</v>
      </c>
      <c r="G32" s="27" t="s">
        <v>5940</v>
      </c>
    </row>
    <row r="33" spans="1:7" ht="81" customHeight="1">
      <c r="A33" s="26" t="s">
        <v>129</v>
      </c>
      <c r="B33" s="26" t="s">
        <v>2972</v>
      </c>
      <c r="C33" s="27">
        <v>0.68300000000000005</v>
      </c>
      <c r="D33" s="27" t="s">
        <v>5941</v>
      </c>
      <c r="E33" s="27" t="s">
        <v>5942</v>
      </c>
      <c r="F33" s="27" t="s">
        <v>5943</v>
      </c>
      <c r="G33" s="27" t="s">
        <v>5868</v>
      </c>
    </row>
    <row r="34" spans="1:7" ht="81" customHeight="1">
      <c r="A34" s="26" t="s">
        <v>131</v>
      </c>
      <c r="B34" s="26" t="s">
        <v>2972</v>
      </c>
      <c r="C34" s="27">
        <v>0.64500000000000002</v>
      </c>
      <c r="D34" s="27" t="s">
        <v>5944</v>
      </c>
      <c r="E34" s="27" t="s">
        <v>5945</v>
      </c>
      <c r="F34" s="27" t="s">
        <v>5946</v>
      </c>
      <c r="G34" s="27" t="s">
        <v>5947</v>
      </c>
    </row>
    <row r="35" spans="1:7" ht="81" customHeight="1">
      <c r="A35" s="26" t="s">
        <v>133</v>
      </c>
      <c r="B35" s="26" t="s">
        <v>2972</v>
      </c>
      <c r="C35" s="27">
        <v>0.68400000000000005</v>
      </c>
      <c r="D35" s="27" t="s">
        <v>5948</v>
      </c>
      <c r="E35" s="27" t="s">
        <v>5949</v>
      </c>
      <c r="F35" s="27" t="s">
        <v>5950</v>
      </c>
      <c r="G35" s="27" t="s">
        <v>5951</v>
      </c>
    </row>
    <row r="36" spans="1:7" ht="81" customHeight="1">
      <c r="A36" s="26" t="s">
        <v>135</v>
      </c>
      <c r="B36" s="26" t="s">
        <v>2972</v>
      </c>
      <c r="C36" s="27">
        <v>0.69499999999999995</v>
      </c>
      <c r="D36" s="27" t="s">
        <v>5952</v>
      </c>
      <c r="E36" s="27" t="s">
        <v>5953</v>
      </c>
      <c r="F36" s="27" t="s">
        <v>5954</v>
      </c>
      <c r="G36" s="27" t="s">
        <v>5955</v>
      </c>
    </row>
    <row r="37" spans="1:7" ht="81" customHeight="1">
      <c r="A37" s="26" t="s">
        <v>138</v>
      </c>
      <c r="B37" s="26" t="s">
        <v>2972</v>
      </c>
      <c r="C37" s="27">
        <v>0.66100000000000003</v>
      </c>
      <c r="D37" s="27" t="s">
        <v>5956</v>
      </c>
      <c r="E37" s="27" t="s">
        <v>5957</v>
      </c>
      <c r="F37" s="27" t="s">
        <v>5958</v>
      </c>
      <c r="G37" s="27" t="s">
        <v>5951</v>
      </c>
    </row>
    <row r="38" spans="1:7" ht="81" customHeight="1">
      <c r="A38" s="26" t="s">
        <v>140</v>
      </c>
      <c r="B38" s="26" t="s">
        <v>2972</v>
      </c>
      <c r="C38" s="27">
        <v>0.66300000000000003</v>
      </c>
      <c r="D38" s="27" t="s">
        <v>5959</v>
      </c>
      <c r="E38" s="27" t="s">
        <v>5960</v>
      </c>
      <c r="F38" s="27" t="s">
        <v>5961</v>
      </c>
      <c r="G38" s="27" t="s">
        <v>5962</v>
      </c>
    </row>
    <row r="39" spans="1:7" ht="81" customHeight="1">
      <c r="A39" s="26" t="s">
        <v>142</v>
      </c>
      <c r="B39" s="26" t="s">
        <v>2972</v>
      </c>
      <c r="C39" s="27">
        <v>0.77300000000000002</v>
      </c>
      <c r="D39" s="27" t="s">
        <v>5963</v>
      </c>
      <c r="E39" s="27" t="s">
        <v>5964</v>
      </c>
      <c r="F39" s="27" t="s">
        <v>5965</v>
      </c>
      <c r="G39" s="27" t="s">
        <v>5966</v>
      </c>
    </row>
    <row r="40" spans="1:7" ht="81" customHeight="1">
      <c r="A40" s="26" t="s">
        <v>145</v>
      </c>
      <c r="B40" s="26" t="s">
        <v>2972</v>
      </c>
      <c r="C40" s="27">
        <v>0.69699999999999995</v>
      </c>
      <c r="D40" s="27" t="s">
        <v>5967</v>
      </c>
      <c r="E40" s="27" t="s">
        <v>5968</v>
      </c>
      <c r="F40" s="27" t="s">
        <v>5969</v>
      </c>
      <c r="G40" s="27" t="s">
        <v>5970</v>
      </c>
    </row>
    <row r="41" spans="1:7" ht="81" customHeight="1">
      <c r="A41" s="26" t="s">
        <v>147</v>
      </c>
      <c r="B41" s="26" t="s">
        <v>2972</v>
      </c>
      <c r="C41" s="27">
        <v>0.53600000000000003</v>
      </c>
      <c r="D41" s="27" t="s">
        <v>5971</v>
      </c>
      <c r="E41" s="27" t="s">
        <v>5972</v>
      </c>
      <c r="F41" s="27" t="s">
        <v>5973</v>
      </c>
      <c r="G41" s="27" t="s">
        <v>5974</v>
      </c>
    </row>
    <row r="42" spans="1:7" ht="81" customHeight="1">
      <c r="A42" s="26" t="s">
        <v>149</v>
      </c>
      <c r="B42" s="26" t="s">
        <v>2972</v>
      </c>
      <c r="C42" s="27">
        <v>0.70799999999999996</v>
      </c>
      <c r="D42" s="27" t="s">
        <v>5975</v>
      </c>
      <c r="E42" s="27" t="s">
        <v>5976</v>
      </c>
      <c r="F42" s="27" t="s">
        <v>5977</v>
      </c>
      <c r="G42" s="27" t="s">
        <v>5978</v>
      </c>
    </row>
    <row r="43" spans="1:7" ht="81" customHeight="1">
      <c r="A43" s="26" t="s">
        <v>152</v>
      </c>
      <c r="B43" s="26" t="s">
        <v>2972</v>
      </c>
      <c r="C43" s="27">
        <v>0.72399999999999998</v>
      </c>
      <c r="D43" s="27" t="s">
        <v>5979</v>
      </c>
      <c r="E43" s="27" t="s">
        <v>5980</v>
      </c>
      <c r="F43" s="27" t="s">
        <v>5981</v>
      </c>
      <c r="G43" s="27" t="s">
        <v>5982</v>
      </c>
    </row>
    <row r="44" spans="1:7" ht="81" customHeight="1">
      <c r="A44" s="26" t="s">
        <v>153</v>
      </c>
      <c r="B44" s="26" t="s">
        <v>2972</v>
      </c>
      <c r="C44" s="27">
        <v>0.69799999999999995</v>
      </c>
      <c r="D44" s="27" t="s">
        <v>5983</v>
      </c>
      <c r="E44" s="27" t="s">
        <v>5984</v>
      </c>
      <c r="F44" s="27" t="s">
        <v>5985</v>
      </c>
      <c r="G44" s="27" t="s">
        <v>5986</v>
      </c>
    </row>
    <row r="45" spans="1:7" ht="81" customHeight="1">
      <c r="A45" s="26" t="s">
        <v>155</v>
      </c>
      <c r="B45" s="26" t="s">
        <v>2972</v>
      </c>
      <c r="C45" s="27">
        <v>0.77200000000000002</v>
      </c>
      <c r="D45" s="27" t="s">
        <v>5987</v>
      </c>
      <c r="E45" s="27" t="s">
        <v>5988</v>
      </c>
      <c r="F45" s="27" t="s">
        <v>5989</v>
      </c>
      <c r="G45" s="27" t="s">
        <v>5990</v>
      </c>
    </row>
    <row r="46" spans="1:7" ht="81" customHeight="1">
      <c r="A46" s="26" t="s">
        <v>158</v>
      </c>
      <c r="B46" s="26" t="s">
        <v>2972</v>
      </c>
      <c r="C46" s="27">
        <v>0.68300000000000005</v>
      </c>
      <c r="D46" s="27" t="s">
        <v>5991</v>
      </c>
      <c r="E46" s="27" t="s">
        <v>5992</v>
      </c>
      <c r="F46" s="27" t="s">
        <v>5993</v>
      </c>
      <c r="G46" s="27" t="s">
        <v>5994</v>
      </c>
    </row>
    <row r="47" spans="1:7" ht="81" customHeight="1">
      <c r="A47" s="26" t="s">
        <v>160</v>
      </c>
      <c r="B47" s="26" t="s">
        <v>2972</v>
      </c>
      <c r="C47" s="27">
        <v>0.749</v>
      </c>
      <c r="D47" s="27" t="s">
        <v>5995</v>
      </c>
      <c r="E47" s="27" t="s">
        <v>5996</v>
      </c>
      <c r="F47" s="27" t="s">
        <v>5997</v>
      </c>
      <c r="G47" s="27" t="s">
        <v>5998</v>
      </c>
    </row>
    <row r="48" spans="1:7" ht="81" customHeight="1">
      <c r="A48" s="26" t="s">
        <v>162</v>
      </c>
      <c r="B48" s="26" t="s">
        <v>2972</v>
      </c>
      <c r="C48" s="27">
        <v>0.72699999999999998</v>
      </c>
      <c r="D48" s="27" t="s">
        <v>5999</v>
      </c>
      <c r="E48" s="27" t="s">
        <v>6000</v>
      </c>
      <c r="F48" s="27" t="s">
        <v>6001</v>
      </c>
      <c r="G48" s="27" t="s">
        <v>6002</v>
      </c>
    </row>
    <row r="49" spans="1:7" ht="81" customHeight="1">
      <c r="A49" s="26" t="s">
        <v>164</v>
      </c>
      <c r="B49" s="26" t="s">
        <v>2972</v>
      </c>
      <c r="C49" s="27">
        <v>0.64300000000000002</v>
      </c>
      <c r="D49" s="27" t="s">
        <v>6003</v>
      </c>
      <c r="E49" s="27" t="s">
        <v>6004</v>
      </c>
      <c r="F49" s="27" t="s">
        <v>6005</v>
      </c>
      <c r="G49" s="27" t="s">
        <v>6006</v>
      </c>
    </row>
    <row r="50" spans="1:7" ht="81" customHeight="1">
      <c r="A50" s="26" t="s">
        <v>166</v>
      </c>
      <c r="B50" s="26" t="s">
        <v>2972</v>
      </c>
      <c r="C50" s="27">
        <v>0.58199999999999996</v>
      </c>
      <c r="D50" s="27" t="s">
        <v>6007</v>
      </c>
      <c r="E50" s="27" t="s">
        <v>6008</v>
      </c>
      <c r="F50" s="27" t="s">
        <v>6009</v>
      </c>
      <c r="G50" s="27" t="s">
        <v>5982</v>
      </c>
    </row>
    <row r="51" spans="1:7" ht="81" customHeight="1">
      <c r="A51" s="26" t="s">
        <v>168</v>
      </c>
      <c r="B51" s="26" t="s">
        <v>2972</v>
      </c>
      <c r="C51" s="27">
        <v>0.65600000000000003</v>
      </c>
      <c r="D51" s="27" t="s">
        <v>6010</v>
      </c>
      <c r="E51" s="27" t="s">
        <v>6011</v>
      </c>
      <c r="F51" s="27" t="s">
        <v>6012</v>
      </c>
      <c r="G51" s="27" t="s">
        <v>6013</v>
      </c>
    </row>
    <row r="52" spans="1:7" ht="81" customHeight="1">
      <c r="A52" s="26" t="s">
        <v>171</v>
      </c>
      <c r="B52" s="26" t="s">
        <v>2972</v>
      </c>
      <c r="C52" s="27">
        <v>0.69399999999999995</v>
      </c>
      <c r="D52" s="27" t="s">
        <v>6014</v>
      </c>
      <c r="E52" s="27" t="s">
        <v>6015</v>
      </c>
      <c r="F52" s="27" t="s">
        <v>6016</v>
      </c>
      <c r="G52" s="27" t="s">
        <v>6017</v>
      </c>
    </row>
    <row r="53" spans="1:7" ht="81" customHeight="1">
      <c r="A53" s="26" t="s">
        <v>173</v>
      </c>
      <c r="B53" s="26" t="s">
        <v>2972</v>
      </c>
      <c r="C53" s="27">
        <v>0.58799999999999997</v>
      </c>
      <c r="D53" s="27" t="s">
        <v>6018</v>
      </c>
      <c r="E53" s="27" t="s">
        <v>6019</v>
      </c>
      <c r="F53" s="27" t="s">
        <v>6020</v>
      </c>
      <c r="G53" s="27" t="s">
        <v>6021</v>
      </c>
    </row>
    <row r="54" spans="1:7" ht="81" customHeight="1">
      <c r="A54" s="26" t="s">
        <v>175</v>
      </c>
      <c r="B54" s="26" t="s">
        <v>2972</v>
      </c>
      <c r="C54" s="27">
        <v>0.65600000000000003</v>
      </c>
      <c r="D54" s="27" t="s">
        <v>6022</v>
      </c>
      <c r="E54" s="27" t="s">
        <v>6023</v>
      </c>
      <c r="F54" s="27" t="s">
        <v>6024</v>
      </c>
      <c r="G54" s="27" t="s">
        <v>6025</v>
      </c>
    </row>
    <row r="55" spans="1:7" ht="81" customHeight="1">
      <c r="A55" s="26" t="s">
        <v>177</v>
      </c>
      <c r="B55" s="26" t="s">
        <v>2972</v>
      </c>
      <c r="C55" s="27">
        <v>0.68100000000000005</v>
      </c>
      <c r="D55" s="27" t="s">
        <v>6026</v>
      </c>
      <c r="E55" s="27" t="s">
        <v>6027</v>
      </c>
      <c r="F55" s="27" t="s">
        <v>6028</v>
      </c>
      <c r="G55" s="27" t="s">
        <v>5872</v>
      </c>
    </row>
    <row r="56" spans="1:7" ht="81" customHeight="1">
      <c r="A56" s="26" t="s">
        <v>179</v>
      </c>
      <c r="B56" s="26" t="s">
        <v>2972</v>
      </c>
      <c r="C56" s="27">
        <v>0.67100000000000004</v>
      </c>
      <c r="D56" s="27" t="s">
        <v>6029</v>
      </c>
      <c r="E56" s="27" t="s">
        <v>6030</v>
      </c>
      <c r="F56" s="27" t="s">
        <v>6031</v>
      </c>
      <c r="G56" s="27" t="s">
        <v>6032</v>
      </c>
    </row>
    <row r="57" spans="1:7" ht="81" customHeight="1">
      <c r="A57" s="26" t="s">
        <v>181</v>
      </c>
      <c r="B57" s="26" t="s">
        <v>2972</v>
      </c>
      <c r="C57" s="27">
        <v>0.74099999999999999</v>
      </c>
      <c r="D57" s="27" t="s">
        <v>6033</v>
      </c>
      <c r="E57" s="27" t="s">
        <v>6034</v>
      </c>
      <c r="F57" s="27" t="s">
        <v>6035</v>
      </c>
      <c r="G57" s="27" t="s">
        <v>6036</v>
      </c>
    </row>
    <row r="58" spans="1:7" ht="81" customHeight="1">
      <c r="A58" s="26" t="s">
        <v>182</v>
      </c>
      <c r="B58" s="26" t="s">
        <v>2972</v>
      </c>
      <c r="C58" s="27">
        <v>0.59899999999999998</v>
      </c>
      <c r="D58" s="27" t="s">
        <v>6037</v>
      </c>
      <c r="E58" s="27" t="s">
        <v>6038</v>
      </c>
      <c r="F58" s="27" t="s">
        <v>6039</v>
      </c>
      <c r="G58" s="27" t="s">
        <v>6040</v>
      </c>
    </row>
    <row r="59" spans="1:7" ht="81" customHeight="1">
      <c r="A59" s="26" t="s">
        <v>184</v>
      </c>
      <c r="B59" s="26" t="s">
        <v>2972</v>
      </c>
      <c r="C59" s="27">
        <v>0.69199999999999995</v>
      </c>
      <c r="D59" s="27" t="s">
        <v>6041</v>
      </c>
      <c r="E59" s="27" t="s">
        <v>6042</v>
      </c>
      <c r="F59" s="27" t="s">
        <v>6043</v>
      </c>
      <c r="G59" s="27" t="s">
        <v>5857</v>
      </c>
    </row>
    <row r="60" spans="1:7" ht="81" customHeight="1">
      <c r="A60" s="26" t="s">
        <v>186</v>
      </c>
      <c r="B60" s="26" t="s">
        <v>2972</v>
      </c>
      <c r="C60" s="27">
        <v>0.72199999999999998</v>
      </c>
      <c r="D60" s="27" t="s">
        <v>6044</v>
      </c>
      <c r="E60" s="27" t="s">
        <v>6045</v>
      </c>
      <c r="F60" s="27" t="s">
        <v>6046</v>
      </c>
      <c r="G60" s="27" t="s">
        <v>6047</v>
      </c>
    </row>
    <row r="61" spans="1:7" ht="81" customHeight="1">
      <c r="A61" s="26" t="s">
        <v>188</v>
      </c>
      <c r="B61" s="26" t="s">
        <v>2972</v>
      </c>
      <c r="C61" s="27">
        <v>0.64900000000000002</v>
      </c>
      <c r="D61" s="27" t="s">
        <v>6048</v>
      </c>
      <c r="E61" s="27" t="s">
        <v>6049</v>
      </c>
      <c r="F61" s="27" t="s">
        <v>6050</v>
      </c>
      <c r="G61" s="27" t="s">
        <v>5955</v>
      </c>
    </row>
    <row r="62" spans="1:7" ht="81" customHeight="1">
      <c r="A62" s="26" t="s">
        <v>190</v>
      </c>
      <c r="B62" s="26" t="s">
        <v>2972</v>
      </c>
      <c r="C62" s="27">
        <v>0.76900000000000002</v>
      </c>
      <c r="D62" s="27" t="s">
        <v>6051</v>
      </c>
      <c r="E62" s="27" t="s">
        <v>6052</v>
      </c>
      <c r="F62" s="27" t="s">
        <v>6053</v>
      </c>
      <c r="G62" s="27" t="s">
        <v>6054</v>
      </c>
    </row>
    <row r="63" spans="1:7" ht="81" customHeight="1">
      <c r="A63" s="26" t="s">
        <v>192</v>
      </c>
      <c r="B63" s="26" t="s">
        <v>2972</v>
      </c>
      <c r="C63" s="27">
        <v>0.624</v>
      </c>
      <c r="D63" s="27" t="s">
        <v>6055</v>
      </c>
      <c r="E63" s="27" t="s">
        <v>6056</v>
      </c>
      <c r="F63" s="27" t="s">
        <v>6057</v>
      </c>
      <c r="G63" s="27" t="s">
        <v>5982</v>
      </c>
    </row>
    <row r="64" spans="1:7" ht="81" customHeight="1">
      <c r="A64" s="26" t="s">
        <v>194</v>
      </c>
      <c r="B64" s="26" t="s">
        <v>2972</v>
      </c>
      <c r="C64" s="27">
        <v>0.73399999999999999</v>
      </c>
      <c r="D64" s="27" t="s">
        <v>6058</v>
      </c>
      <c r="E64" s="27" t="s">
        <v>6059</v>
      </c>
      <c r="F64" s="27" t="s">
        <v>6060</v>
      </c>
      <c r="G64" s="27" t="s">
        <v>6061</v>
      </c>
    </row>
    <row r="65" spans="1:7" ht="81" customHeight="1">
      <c r="A65" s="26" t="s">
        <v>195</v>
      </c>
      <c r="B65" s="26" t="s">
        <v>2972</v>
      </c>
      <c r="C65" s="27">
        <v>0.67400000000000004</v>
      </c>
      <c r="D65" s="27" t="s">
        <v>6062</v>
      </c>
      <c r="E65" s="27" t="s">
        <v>6063</v>
      </c>
      <c r="F65" s="27" t="s">
        <v>6064</v>
      </c>
      <c r="G65" s="27" t="s">
        <v>6065</v>
      </c>
    </row>
    <row r="66" spans="1:7" ht="81" customHeight="1">
      <c r="A66" s="26" t="s">
        <v>197</v>
      </c>
      <c r="B66" s="26" t="s">
        <v>2972</v>
      </c>
      <c r="C66" s="27">
        <v>0.66</v>
      </c>
      <c r="D66" s="27" t="s">
        <v>6066</v>
      </c>
      <c r="E66" s="27" t="s">
        <v>6067</v>
      </c>
      <c r="F66" s="27" t="s">
        <v>6068</v>
      </c>
    </row>
    <row r="67" spans="1:7" ht="81" customHeight="1">
      <c r="A67" s="26" t="s">
        <v>199</v>
      </c>
      <c r="B67" s="26" t="s">
        <v>2972</v>
      </c>
      <c r="C67" s="27">
        <v>0.81</v>
      </c>
      <c r="D67" s="27" t="s">
        <v>6069</v>
      </c>
      <c r="E67" s="27" t="s">
        <v>6070</v>
      </c>
      <c r="F67" s="27" t="s">
        <v>6071</v>
      </c>
      <c r="G67" s="27" t="s">
        <v>5790</v>
      </c>
    </row>
    <row r="68" spans="1:7" ht="81" customHeight="1">
      <c r="A68" s="26" t="s">
        <v>202</v>
      </c>
      <c r="B68" s="26" t="s">
        <v>2972</v>
      </c>
      <c r="C68" s="27">
        <v>0.68600000000000005</v>
      </c>
      <c r="D68" s="27" t="s">
        <v>6072</v>
      </c>
      <c r="E68" s="27" t="s">
        <v>6073</v>
      </c>
      <c r="F68" s="27" t="s">
        <v>6074</v>
      </c>
      <c r="G68" s="27" t="s">
        <v>6075</v>
      </c>
    </row>
    <row r="69" spans="1:7" ht="81" customHeight="1">
      <c r="A69" s="26" t="s">
        <v>204</v>
      </c>
      <c r="B69" s="26" t="s">
        <v>2972</v>
      </c>
      <c r="C69" s="27">
        <v>0.65500000000000003</v>
      </c>
      <c r="D69" s="27" t="s">
        <v>6076</v>
      </c>
      <c r="E69" s="27" t="s">
        <v>6077</v>
      </c>
      <c r="F69" s="27" t="s">
        <v>6078</v>
      </c>
    </row>
    <row r="70" spans="1:7" ht="81" customHeight="1">
      <c r="A70" s="26" t="s">
        <v>206</v>
      </c>
      <c r="B70" s="26" t="s">
        <v>2972</v>
      </c>
      <c r="C70" s="27">
        <v>0.628</v>
      </c>
      <c r="D70" s="27" t="s">
        <v>6079</v>
      </c>
      <c r="E70" s="27" t="s">
        <v>6080</v>
      </c>
      <c r="F70" s="27" t="s">
        <v>6081</v>
      </c>
      <c r="G70" s="27" t="s">
        <v>6082</v>
      </c>
    </row>
    <row r="71" spans="1:7" ht="81" customHeight="1">
      <c r="A71" s="26" t="s">
        <v>208</v>
      </c>
      <c r="B71" s="26" t="s">
        <v>2972</v>
      </c>
      <c r="C71" s="27">
        <v>0.60399999999999998</v>
      </c>
      <c r="D71" s="27" t="s">
        <v>6083</v>
      </c>
      <c r="E71" s="27" t="s">
        <v>6084</v>
      </c>
      <c r="F71" s="27" t="s">
        <v>6085</v>
      </c>
      <c r="G71" s="27" t="s">
        <v>5842</v>
      </c>
    </row>
    <row r="72" spans="1:7" ht="81" customHeight="1">
      <c r="A72" s="26" t="s">
        <v>210</v>
      </c>
      <c r="B72" s="26" t="s">
        <v>2972</v>
      </c>
      <c r="C72" s="27">
        <v>0.59399999999999997</v>
      </c>
      <c r="D72" s="27" t="s">
        <v>6086</v>
      </c>
      <c r="E72" s="27" t="s">
        <v>6087</v>
      </c>
      <c r="F72" s="27" t="s">
        <v>6088</v>
      </c>
      <c r="G72" s="27" t="s">
        <v>6089</v>
      </c>
    </row>
    <row r="73" spans="1:7" ht="81" customHeight="1">
      <c r="A73" s="26" t="s">
        <v>212</v>
      </c>
      <c r="B73" s="26" t="s">
        <v>2972</v>
      </c>
      <c r="C73" s="27">
        <v>0.749</v>
      </c>
      <c r="D73" s="27" t="s">
        <v>6090</v>
      </c>
      <c r="E73" s="27" t="s">
        <v>6091</v>
      </c>
      <c r="F73" s="27" t="s">
        <v>6092</v>
      </c>
      <c r="G73" s="27" t="s">
        <v>6093</v>
      </c>
    </row>
    <row r="74" spans="1:7" ht="81" customHeight="1">
      <c r="A74" s="26" t="s">
        <v>214</v>
      </c>
      <c r="B74" s="26" t="s">
        <v>2972</v>
      </c>
      <c r="C74" s="27">
        <v>0.62</v>
      </c>
      <c r="D74" s="27" t="s">
        <v>6094</v>
      </c>
      <c r="E74" s="27" t="s">
        <v>6095</v>
      </c>
      <c r="F74" s="27" t="s">
        <v>6096</v>
      </c>
      <c r="G74" s="27" t="s">
        <v>6097</v>
      </c>
    </row>
    <row r="75" spans="1:7" ht="81" customHeight="1">
      <c r="A75" s="26" t="s">
        <v>216</v>
      </c>
      <c r="B75" s="26" t="s">
        <v>2972</v>
      </c>
      <c r="C75" s="27">
        <v>0.74399999999999999</v>
      </c>
      <c r="D75" s="27" t="s">
        <v>6098</v>
      </c>
      <c r="E75" s="27" t="s">
        <v>6099</v>
      </c>
      <c r="F75" s="27" t="s">
        <v>6100</v>
      </c>
      <c r="G75" s="27" t="s">
        <v>6101</v>
      </c>
    </row>
    <row r="76" spans="1:7" ht="81" customHeight="1">
      <c r="A76" s="26" t="s">
        <v>219</v>
      </c>
      <c r="B76" s="26" t="s">
        <v>2972</v>
      </c>
      <c r="C76" s="27">
        <v>0.68799999999999994</v>
      </c>
      <c r="D76" s="27" t="s">
        <v>6102</v>
      </c>
      <c r="E76" s="27" t="s">
        <v>6103</v>
      </c>
      <c r="F76" s="27" t="s">
        <v>6104</v>
      </c>
      <c r="G76" s="27" t="s">
        <v>6105</v>
      </c>
    </row>
    <row r="77" spans="1:7" ht="81" customHeight="1">
      <c r="A77" s="26" t="s">
        <v>220</v>
      </c>
      <c r="B77" s="26" t="s">
        <v>2972</v>
      </c>
      <c r="C77" s="27">
        <v>0.70399999999999996</v>
      </c>
      <c r="D77" s="27" t="s">
        <v>6106</v>
      </c>
      <c r="E77" s="27" t="s">
        <v>6107</v>
      </c>
      <c r="F77" s="27" t="s">
        <v>6108</v>
      </c>
      <c r="G77" s="27" t="s">
        <v>6109</v>
      </c>
    </row>
    <row r="78" spans="1:7" ht="81" customHeight="1">
      <c r="A78" s="26" t="s">
        <v>222</v>
      </c>
      <c r="B78" s="26" t="s">
        <v>2972</v>
      </c>
      <c r="C78" s="27">
        <v>0.64500000000000002</v>
      </c>
      <c r="D78" s="27" t="s">
        <v>6110</v>
      </c>
      <c r="E78" s="27" t="s">
        <v>6111</v>
      </c>
      <c r="F78" s="27" t="s">
        <v>6112</v>
      </c>
      <c r="G78" s="27" t="s">
        <v>6113</v>
      </c>
    </row>
    <row r="79" spans="1:7" ht="81" customHeight="1">
      <c r="A79" s="26" t="s">
        <v>224</v>
      </c>
      <c r="B79" s="26" t="s">
        <v>2972</v>
      </c>
      <c r="C79" s="27">
        <v>0.7</v>
      </c>
      <c r="D79" s="27" t="s">
        <v>6114</v>
      </c>
      <c r="E79" s="27" t="s">
        <v>6115</v>
      </c>
      <c r="F79" s="27" t="s">
        <v>6116</v>
      </c>
      <c r="G79" s="27" t="s">
        <v>6117</v>
      </c>
    </row>
    <row r="80" spans="1:7" ht="81" customHeight="1">
      <c r="A80" s="26" t="s">
        <v>226</v>
      </c>
      <c r="B80" s="26" t="s">
        <v>2972</v>
      </c>
      <c r="C80" s="27">
        <v>0.75</v>
      </c>
      <c r="D80" s="27" t="s">
        <v>6118</v>
      </c>
      <c r="E80" s="27" t="s">
        <v>6119</v>
      </c>
      <c r="F80" s="27" t="s">
        <v>6120</v>
      </c>
      <c r="G80" s="27" t="s">
        <v>6121</v>
      </c>
    </row>
    <row r="81" spans="1:7" ht="81" customHeight="1">
      <c r="A81" s="26" t="s">
        <v>228</v>
      </c>
      <c r="B81" s="26" t="s">
        <v>2972</v>
      </c>
      <c r="C81" s="27">
        <v>0.67300000000000004</v>
      </c>
      <c r="D81" s="27" t="s">
        <v>6122</v>
      </c>
      <c r="E81" s="27" t="s">
        <v>6123</v>
      </c>
      <c r="F81" s="27" t="s">
        <v>6124</v>
      </c>
      <c r="G81" s="27" t="s">
        <v>6125</v>
      </c>
    </row>
    <row r="82" spans="1:7" ht="81" customHeight="1">
      <c r="A82" s="26" t="s">
        <v>230</v>
      </c>
      <c r="B82" s="26" t="s">
        <v>2972</v>
      </c>
      <c r="C82" s="27">
        <v>0.73499999999999999</v>
      </c>
      <c r="D82" s="27" t="s">
        <v>6126</v>
      </c>
      <c r="E82" s="27" t="s">
        <v>6127</v>
      </c>
      <c r="F82" s="27" t="s">
        <v>6128</v>
      </c>
      <c r="G82" s="27" t="s">
        <v>6129</v>
      </c>
    </row>
    <row r="83" spans="1:7" ht="81" customHeight="1">
      <c r="A83" s="26" t="s">
        <v>232</v>
      </c>
      <c r="B83" s="26" t="s">
        <v>2972</v>
      </c>
      <c r="C83" s="27">
        <v>0.68300000000000005</v>
      </c>
      <c r="D83" s="27" t="s">
        <v>6130</v>
      </c>
      <c r="E83" s="27" t="s">
        <v>6131</v>
      </c>
      <c r="F83" s="27" t="s">
        <v>6132</v>
      </c>
      <c r="G83" s="27" t="s">
        <v>6133</v>
      </c>
    </row>
    <row r="84" spans="1:7" ht="81" customHeight="1">
      <c r="A84" s="26" t="s">
        <v>234</v>
      </c>
      <c r="B84" s="26" t="s">
        <v>2972</v>
      </c>
      <c r="C84" s="27">
        <v>0.623</v>
      </c>
      <c r="D84" s="27" t="s">
        <v>6134</v>
      </c>
      <c r="E84" s="27" t="s">
        <v>6135</v>
      </c>
      <c r="F84" s="27" t="s">
        <v>6136</v>
      </c>
      <c r="G84" s="27" t="s">
        <v>5834</v>
      </c>
    </row>
    <row r="85" spans="1:7" ht="81" customHeight="1">
      <c r="A85" s="26" t="s">
        <v>236</v>
      </c>
      <c r="B85" s="26" t="s">
        <v>2972</v>
      </c>
      <c r="C85" s="27">
        <v>0.65300000000000002</v>
      </c>
      <c r="D85" s="27" t="s">
        <v>6137</v>
      </c>
      <c r="E85" s="27" t="s">
        <v>6138</v>
      </c>
      <c r="F85" s="27" t="s">
        <v>6139</v>
      </c>
      <c r="G85" s="27" t="s">
        <v>5907</v>
      </c>
    </row>
    <row r="86" spans="1:7" ht="81" customHeight="1">
      <c r="A86" s="26" t="s">
        <v>237</v>
      </c>
      <c r="B86" s="26" t="s">
        <v>2972</v>
      </c>
      <c r="C86" s="27">
        <v>0.69199999999999995</v>
      </c>
      <c r="D86" s="27" t="s">
        <v>6140</v>
      </c>
      <c r="E86" s="27" t="s">
        <v>6141</v>
      </c>
      <c r="F86" s="27" t="s">
        <v>6142</v>
      </c>
      <c r="G86" s="27" t="s">
        <v>6143</v>
      </c>
    </row>
    <row r="87" spans="1:7" ht="81" customHeight="1">
      <c r="A87" s="26" t="s">
        <v>239</v>
      </c>
      <c r="B87" s="26" t="s">
        <v>2972</v>
      </c>
      <c r="C87" s="27">
        <v>0.63700000000000001</v>
      </c>
      <c r="D87" s="27" t="s">
        <v>6144</v>
      </c>
      <c r="E87" s="27" t="s">
        <v>6145</v>
      </c>
      <c r="F87" s="27" t="s">
        <v>6146</v>
      </c>
      <c r="G87" s="27" t="s">
        <v>6147</v>
      </c>
    </row>
    <row r="88" spans="1:7" ht="81" customHeight="1">
      <c r="A88" s="26" t="s">
        <v>241</v>
      </c>
      <c r="B88" s="26" t="s">
        <v>2972</v>
      </c>
      <c r="C88" s="27">
        <v>0.67800000000000005</v>
      </c>
      <c r="D88" s="27" t="s">
        <v>6148</v>
      </c>
      <c r="E88" s="27" t="s">
        <v>6149</v>
      </c>
      <c r="F88" s="27" t="s">
        <v>6150</v>
      </c>
      <c r="G88" s="27" t="s">
        <v>5899</v>
      </c>
    </row>
    <row r="89" spans="1:7" ht="81" customHeight="1">
      <c r="A89" s="26" t="s">
        <v>243</v>
      </c>
      <c r="B89" s="26" t="s">
        <v>2972</v>
      </c>
      <c r="C89" s="27">
        <v>0.53700000000000003</v>
      </c>
      <c r="D89" s="27" t="s">
        <v>6151</v>
      </c>
      <c r="E89" s="27" t="s">
        <v>6152</v>
      </c>
      <c r="F89" s="27" t="s">
        <v>6153</v>
      </c>
      <c r="G89" s="27" t="s">
        <v>6154</v>
      </c>
    </row>
    <row r="90" spans="1:7" ht="81" customHeight="1">
      <c r="A90" s="26" t="s">
        <v>245</v>
      </c>
      <c r="B90" s="26" t="s">
        <v>2972</v>
      </c>
      <c r="C90" s="27">
        <v>0.73</v>
      </c>
      <c r="D90" s="27" t="s">
        <v>6155</v>
      </c>
      <c r="E90" s="27" t="s">
        <v>6156</v>
      </c>
      <c r="F90" s="27" t="s">
        <v>6157</v>
      </c>
      <c r="G90" s="27" t="s">
        <v>6158</v>
      </c>
    </row>
    <row r="91" spans="1:7" ht="81" customHeight="1">
      <c r="A91" s="26" t="s">
        <v>246</v>
      </c>
      <c r="B91" s="26" t="s">
        <v>2972</v>
      </c>
      <c r="C91" s="27">
        <v>0.70199999999999996</v>
      </c>
      <c r="D91" s="27" t="s">
        <v>6159</v>
      </c>
      <c r="E91" s="27" t="s">
        <v>6160</v>
      </c>
      <c r="F91" s="27" t="s">
        <v>6161</v>
      </c>
      <c r="G91" s="27" t="s">
        <v>6162</v>
      </c>
    </row>
    <row r="92" spans="1:7" ht="81" customHeight="1">
      <c r="A92" s="26" t="s">
        <v>248</v>
      </c>
      <c r="B92" s="26" t="s">
        <v>2972</v>
      </c>
      <c r="C92" s="27">
        <v>0.60199999999999998</v>
      </c>
      <c r="D92" s="27" t="s">
        <v>6163</v>
      </c>
      <c r="E92" s="27" t="s">
        <v>6164</v>
      </c>
      <c r="F92" s="27" t="s">
        <v>6165</v>
      </c>
      <c r="G92" s="27" t="s">
        <v>6166</v>
      </c>
    </row>
    <row r="93" spans="1:7" ht="81" customHeight="1">
      <c r="A93" s="26" t="s">
        <v>250</v>
      </c>
      <c r="B93" s="26" t="s">
        <v>2972</v>
      </c>
      <c r="C93" s="27">
        <v>0.625</v>
      </c>
      <c r="D93" s="27" t="s">
        <v>6167</v>
      </c>
      <c r="E93" s="27" t="s">
        <v>6168</v>
      </c>
      <c r="F93" s="27" t="s">
        <v>6169</v>
      </c>
      <c r="G93" s="27" t="s">
        <v>5982</v>
      </c>
    </row>
    <row r="94" spans="1:7" ht="81" customHeight="1">
      <c r="A94" s="26" t="s">
        <v>251</v>
      </c>
      <c r="B94" s="26" t="s">
        <v>2972</v>
      </c>
      <c r="C94" s="27">
        <v>0.67400000000000004</v>
      </c>
      <c r="D94" s="27" t="s">
        <v>6170</v>
      </c>
      <c r="E94" s="27" t="s">
        <v>6171</v>
      </c>
      <c r="F94" s="27" t="s">
        <v>6172</v>
      </c>
      <c r="G94" s="27" t="s">
        <v>6173</v>
      </c>
    </row>
    <row r="95" spans="1:7" ht="81" customHeight="1">
      <c r="A95" s="26" t="s">
        <v>253</v>
      </c>
      <c r="B95" s="26" t="s">
        <v>2972</v>
      </c>
      <c r="C95" s="27">
        <v>0.65600000000000003</v>
      </c>
      <c r="D95" s="27" t="s">
        <v>6174</v>
      </c>
      <c r="E95" s="27" t="s">
        <v>6175</v>
      </c>
      <c r="F95" s="27" t="s">
        <v>6176</v>
      </c>
      <c r="G95" s="27" t="s">
        <v>6177</v>
      </c>
    </row>
    <row r="96" spans="1:7" ht="81" customHeight="1">
      <c r="A96" s="26" t="s">
        <v>256</v>
      </c>
      <c r="B96" s="26" t="s">
        <v>2972</v>
      </c>
      <c r="C96" s="27">
        <v>0.69199999999999995</v>
      </c>
      <c r="D96" s="27" t="s">
        <v>6178</v>
      </c>
      <c r="E96" s="27" t="s">
        <v>6179</v>
      </c>
      <c r="F96" s="27" t="s">
        <v>6180</v>
      </c>
      <c r="G96" s="27" t="s">
        <v>6017</v>
      </c>
    </row>
    <row r="97" spans="1:7" ht="81" customHeight="1">
      <c r="A97" s="26" t="s">
        <v>258</v>
      </c>
      <c r="B97" s="26" t="s">
        <v>2972</v>
      </c>
      <c r="C97" s="27">
        <v>0.624</v>
      </c>
      <c r="D97" s="27" t="s">
        <v>6181</v>
      </c>
      <c r="E97" s="27" t="s">
        <v>6182</v>
      </c>
      <c r="F97" s="27" t="s">
        <v>6183</v>
      </c>
    </row>
    <row r="98" spans="1:7" ht="81" customHeight="1">
      <c r="A98" s="26" t="s">
        <v>260</v>
      </c>
      <c r="B98" s="26" t="s">
        <v>2972</v>
      </c>
      <c r="C98" s="27">
        <v>0.747</v>
      </c>
      <c r="D98" s="27" t="s">
        <v>6184</v>
      </c>
      <c r="E98" s="27" t="s">
        <v>6185</v>
      </c>
      <c r="F98" s="27" t="s">
        <v>6186</v>
      </c>
    </row>
    <row r="99" spans="1:7" ht="81" customHeight="1">
      <c r="A99" s="26" t="s">
        <v>262</v>
      </c>
      <c r="B99" s="26" t="s">
        <v>2972</v>
      </c>
      <c r="C99" s="27">
        <v>0.65800000000000003</v>
      </c>
      <c r="D99" s="27" t="s">
        <v>6187</v>
      </c>
      <c r="E99" s="27" t="s">
        <v>6188</v>
      </c>
      <c r="F99" s="27" t="s">
        <v>6189</v>
      </c>
      <c r="G99" s="27" t="s">
        <v>6190</v>
      </c>
    </row>
    <row r="100" spans="1:7" ht="81" customHeight="1">
      <c r="A100" s="26" t="s">
        <v>264</v>
      </c>
      <c r="B100" s="26" t="s">
        <v>2972</v>
      </c>
      <c r="C100" s="27">
        <v>0.66900000000000004</v>
      </c>
      <c r="D100" s="27" t="s">
        <v>6191</v>
      </c>
      <c r="E100" s="27" t="s">
        <v>6192</v>
      </c>
      <c r="F100" s="27" t="s">
        <v>6193</v>
      </c>
      <c r="G100" s="27" t="s">
        <v>6194</v>
      </c>
    </row>
    <row r="101" spans="1:7" ht="81" customHeight="1">
      <c r="A101" s="26" t="s">
        <v>266</v>
      </c>
      <c r="B101" s="26" t="s">
        <v>2972</v>
      </c>
      <c r="C101" s="27">
        <v>0.627</v>
      </c>
      <c r="D101" s="27" t="s">
        <v>6195</v>
      </c>
      <c r="E101" s="27" t="s">
        <v>6196</v>
      </c>
      <c r="F101" s="27" t="s">
        <v>6197</v>
      </c>
      <c r="G101" s="27" t="s">
        <v>6198</v>
      </c>
    </row>
    <row r="102" spans="1:7" ht="81" customHeight="1">
      <c r="A102" s="26" t="s">
        <v>268</v>
      </c>
      <c r="B102" s="26" t="s">
        <v>2972</v>
      </c>
      <c r="C102" s="27">
        <v>0.67200000000000004</v>
      </c>
      <c r="D102" s="27" t="s">
        <v>6199</v>
      </c>
      <c r="E102" s="27" t="s">
        <v>6200</v>
      </c>
      <c r="F102" s="27" t="s">
        <v>6201</v>
      </c>
      <c r="G102" s="27" t="s">
        <v>6202</v>
      </c>
    </row>
    <row r="103" spans="1:7" ht="81" customHeight="1">
      <c r="A103" s="26" t="s">
        <v>270</v>
      </c>
      <c r="B103" s="26" t="s">
        <v>2972</v>
      </c>
      <c r="C103" s="27">
        <v>0.624</v>
      </c>
      <c r="D103" s="27" t="s">
        <v>6203</v>
      </c>
      <c r="E103" s="27" t="s">
        <v>6204</v>
      </c>
      <c r="F103" s="27" t="s">
        <v>6205</v>
      </c>
      <c r="G103" s="27" t="s">
        <v>5880</v>
      </c>
    </row>
    <row r="104" spans="1:7" ht="81" customHeight="1">
      <c r="A104" s="26" t="s">
        <v>272</v>
      </c>
      <c r="B104" s="26" t="s">
        <v>2972</v>
      </c>
      <c r="C104" s="27">
        <v>0.64800000000000002</v>
      </c>
      <c r="D104" s="27" t="s">
        <v>6206</v>
      </c>
      <c r="E104" s="27" t="s">
        <v>6207</v>
      </c>
      <c r="F104" s="27" t="s">
        <v>6208</v>
      </c>
      <c r="G104" s="27" t="s">
        <v>6209</v>
      </c>
    </row>
    <row r="105" spans="1:7" ht="81" customHeight="1">
      <c r="A105" s="26" t="s">
        <v>274</v>
      </c>
      <c r="B105" s="26" t="s">
        <v>2972</v>
      </c>
      <c r="C105" s="27">
        <v>0.67400000000000004</v>
      </c>
      <c r="D105" s="27" t="s">
        <v>6210</v>
      </c>
      <c r="E105" s="27" t="s">
        <v>6211</v>
      </c>
      <c r="F105" s="27" t="s">
        <v>6212</v>
      </c>
      <c r="G105" s="27" t="s">
        <v>5962</v>
      </c>
    </row>
    <row r="106" spans="1:7" ht="81" customHeight="1">
      <c r="A106" s="26" t="s">
        <v>275</v>
      </c>
      <c r="B106" s="26" t="s">
        <v>2972</v>
      </c>
      <c r="C106" s="27">
        <v>0.74099999999999999</v>
      </c>
      <c r="D106" s="27" t="s">
        <v>6213</v>
      </c>
      <c r="E106" s="27" t="s">
        <v>6214</v>
      </c>
      <c r="F106" s="27" t="s">
        <v>6215</v>
      </c>
    </row>
    <row r="107" spans="1:7" ht="81" customHeight="1">
      <c r="A107" s="26" t="s">
        <v>276</v>
      </c>
      <c r="B107" s="26" t="s">
        <v>2972</v>
      </c>
      <c r="C107" s="27">
        <v>0.70599999999999996</v>
      </c>
      <c r="D107" s="27" t="s">
        <v>6216</v>
      </c>
      <c r="E107" s="27" t="s">
        <v>6217</v>
      </c>
      <c r="F107" s="27" t="s">
        <v>6218</v>
      </c>
      <c r="G107" s="27" t="s">
        <v>5907</v>
      </c>
    </row>
    <row r="108" spans="1:7" ht="81" customHeight="1">
      <c r="A108" s="26" t="s">
        <v>278</v>
      </c>
      <c r="B108" s="26" t="s">
        <v>2972</v>
      </c>
      <c r="C108" s="27">
        <v>0.57799999999999996</v>
      </c>
      <c r="D108" s="27" t="s">
        <v>6219</v>
      </c>
      <c r="E108" s="27" t="s">
        <v>6220</v>
      </c>
      <c r="F108" s="27" t="s">
        <v>6221</v>
      </c>
      <c r="G108" s="27" t="s">
        <v>6222</v>
      </c>
    </row>
    <row r="109" spans="1:7" ht="81" customHeight="1">
      <c r="A109" s="26" t="s">
        <v>280</v>
      </c>
      <c r="B109" s="26" t="s">
        <v>2972</v>
      </c>
      <c r="C109" s="27">
        <v>0.72599999999999998</v>
      </c>
      <c r="D109" s="27" t="s">
        <v>6223</v>
      </c>
      <c r="E109" s="27" t="s">
        <v>6224</v>
      </c>
      <c r="F109" s="27" t="s">
        <v>6225</v>
      </c>
      <c r="G109" s="27" t="s">
        <v>6226</v>
      </c>
    </row>
    <row r="110" spans="1:7" ht="81" customHeight="1">
      <c r="A110" s="26" t="s">
        <v>282</v>
      </c>
      <c r="B110" s="26" t="s">
        <v>2972</v>
      </c>
      <c r="C110" s="27">
        <v>0.70599999999999996</v>
      </c>
      <c r="D110" s="27" t="s">
        <v>6227</v>
      </c>
      <c r="E110" s="27" t="s">
        <v>6228</v>
      </c>
      <c r="F110" s="27" t="s">
        <v>6229</v>
      </c>
      <c r="G110" s="27" t="s">
        <v>6105</v>
      </c>
    </row>
    <row r="111" spans="1:7" ht="81" customHeight="1">
      <c r="A111" s="26" t="s">
        <v>284</v>
      </c>
      <c r="B111" s="26" t="s">
        <v>2972</v>
      </c>
      <c r="C111" s="27">
        <v>0.72799999999999998</v>
      </c>
      <c r="D111" s="27" t="s">
        <v>6230</v>
      </c>
      <c r="E111" s="27" t="s">
        <v>6231</v>
      </c>
      <c r="F111" s="27" t="s">
        <v>6232</v>
      </c>
      <c r="G111" s="27" t="s">
        <v>6233</v>
      </c>
    </row>
    <row r="112" spans="1:7" ht="81" customHeight="1">
      <c r="A112" s="26" t="s">
        <v>286</v>
      </c>
      <c r="B112" s="26" t="s">
        <v>2972</v>
      </c>
      <c r="C112" s="27">
        <v>0.63300000000000001</v>
      </c>
      <c r="D112" s="27" t="s">
        <v>6234</v>
      </c>
      <c r="E112" s="27" t="s">
        <v>6235</v>
      </c>
      <c r="F112" s="27" t="s">
        <v>6236</v>
      </c>
      <c r="G112" s="27" t="s">
        <v>6237</v>
      </c>
    </row>
    <row r="113" spans="1:7" ht="81" customHeight="1">
      <c r="A113" s="26" t="s">
        <v>288</v>
      </c>
      <c r="B113" s="26" t="s">
        <v>2972</v>
      </c>
      <c r="C113" s="27">
        <v>0.61699999999999999</v>
      </c>
      <c r="D113" s="27" t="s">
        <v>6238</v>
      </c>
      <c r="E113" s="27" t="s">
        <v>6239</v>
      </c>
      <c r="F113" s="27" t="s">
        <v>6240</v>
      </c>
      <c r="G113" s="27" t="s">
        <v>6241</v>
      </c>
    </row>
    <row r="114" spans="1:7" ht="81" customHeight="1">
      <c r="A114" s="26" t="s">
        <v>290</v>
      </c>
      <c r="B114" s="26" t="s">
        <v>2972</v>
      </c>
      <c r="C114" s="27">
        <v>0.68700000000000006</v>
      </c>
      <c r="D114" s="27" t="s">
        <v>6242</v>
      </c>
      <c r="E114" s="27" t="s">
        <v>6243</v>
      </c>
      <c r="F114" s="27" t="s">
        <v>6244</v>
      </c>
      <c r="G114" s="27" t="s">
        <v>6245</v>
      </c>
    </row>
    <row r="115" spans="1:7" ht="81" customHeight="1">
      <c r="A115" s="26" t="s">
        <v>291</v>
      </c>
      <c r="B115" s="26" t="s">
        <v>2972</v>
      </c>
      <c r="C115" s="27">
        <v>0.69</v>
      </c>
      <c r="D115" s="27" t="s">
        <v>6246</v>
      </c>
      <c r="E115" s="27" t="s">
        <v>6247</v>
      </c>
      <c r="F115" s="27" t="s">
        <v>6248</v>
      </c>
      <c r="G115" s="27" t="s">
        <v>6249</v>
      </c>
    </row>
    <row r="116" spans="1:7" ht="81" customHeight="1">
      <c r="A116" s="26" t="s">
        <v>293</v>
      </c>
      <c r="B116" s="26" t="s">
        <v>2972</v>
      </c>
      <c r="C116" s="27">
        <v>0.68899999999999995</v>
      </c>
      <c r="D116" s="27" t="s">
        <v>6250</v>
      </c>
      <c r="E116" s="27" t="s">
        <v>6251</v>
      </c>
      <c r="F116" s="27" t="s">
        <v>6252</v>
      </c>
      <c r="G116" s="27" t="s">
        <v>6253</v>
      </c>
    </row>
    <row r="117" spans="1:7" ht="81" customHeight="1">
      <c r="A117" s="26" t="s">
        <v>295</v>
      </c>
      <c r="B117" s="26" t="s">
        <v>2972</v>
      </c>
      <c r="C117" s="27">
        <v>0.751</v>
      </c>
      <c r="D117" s="27" t="s">
        <v>6254</v>
      </c>
      <c r="E117" s="27" t="s">
        <v>6255</v>
      </c>
      <c r="F117" s="27" t="s">
        <v>6256</v>
      </c>
      <c r="G117" s="27" t="s">
        <v>6257</v>
      </c>
    </row>
    <row r="118" spans="1:7" ht="81" customHeight="1">
      <c r="A118" s="26" t="s">
        <v>297</v>
      </c>
      <c r="B118" s="26" t="s">
        <v>2972</v>
      </c>
      <c r="C118" s="27">
        <v>0.69899999999999995</v>
      </c>
      <c r="D118" s="27" t="s">
        <v>6258</v>
      </c>
      <c r="E118" s="27" t="s">
        <v>6259</v>
      </c>
      <c r="F118" s="27" t="s">
        <v>6260</v>
      </c>
      <c r="G118" s="27" t="s">
        <v>6261</v>
      </c>
    </row>
    <row r="119" spans="1:7" ht="81" customHeight="1">
      <c r="A119" s="26" t="s">
        <v>299</v>
      </c>
      <c r="B119" s="26" t="s">
        <v>2972</v>
      </c>
      <c r="C119" s="27">
        <v>0.61599999999999999</v>
      </c>
      <c r="D119" s="27" t="s">
        <v>6262</v>
      </c>
      <c r="E119" s="27" t="s">
        <v>6263</v>
      </c>
      <c r="F119" s="27" t="s">
        <v>6264</v>
      </c>
    </row>
    <row r="120" spans="1:7" ht="81" customHeight="1">
      <c r="A120" s="26" t="s">
        <v>300</v>
      </c>
      <c r="B120" s="26" t="s">
        <v>2972</v>
      </c>
      <c r="C120" s="27">
        <v>0.70899999999999996</v>
      </c>
      <c r="D120" s="27" t="s">
        <v>6265</v>
      </c>
      <c r="E120" s="27" t="s">
        <v>6266</v>
      </c>
      <c r="F120" s="27" t="s">
        <v>6267</v>
      </c>
      <c r="G120" s="27" t="s">
        <v>6268</v>
      </c>
    </row>
    <row r="121" spans="1:7" ht="81" customHeight="1">
      <c r="A121" s="26" t="s">
        <v>302</v>
      </c>
      <c r="B121" s="26" t="s">
        <v>2972</v>
      </c>
      <c r="C121" s="27">
        <v>0.69799999999999995</v>
      </c>
      <c r="D121" s="27" t="s">
        <v>6269</v>
      </c>
      <c r="E121" s="27" t="s">
        <v>6270</v>
      </c>
      <c r="F121" s="27" t="s">
        <v>6271</v>
      </c>
      <c r="G121" s="27" t="s">
        <v>6013</v>
      </c>
    </row>
    <row r="122" spans="1:7" ht="81" customHeight="1">
      <c r="A122" s="26" t="s">
        <v>305</v>
      </c>
      <c r="B122" s="26" t="s">
        <v>2972</v>
      </c>
      <c r="C122" s="27">
        <v>0.70399999999999996</v>
      </c>
      <c r="D122" s="27" t="s">
        <v>6272</v>
      </c>
      <c r="E122" s="27" t="s">
        <v>6273</v>
      </c>
      <c r="F122" s="27" t="s">
        <v>6274</v>
      </c>
      <c r="G122" s="27" t="s">
        <v>6275</v>
      </c>
    </row>
    <row r="123" spans="1:7" ht="81" customHeight="1">
      <c r="A123" s="26" t="s">
        <v>307</v>
      </c>
      <c r="B123" s="26" t="s">
        <v>2972</v>
      </c>
      <c r="C123" s="27">
        <v>0.621</v>
      </c>
      <c r="D123" s="27" t="s">
        <v>6276</v>
      </c>
      <c r="E123" s="27" t="s">
        <v>6277</v>
      </c>
      <c r="F123" s="27" t="s">
        <v>6278</v>
      </c>
      <c r="G123" s="27" t="s">
        <v>6089</v>
      </c>
    </row>
    <row r="124" spans="1:7" ht="81" customHeight="1">
      <c r="A124" s="26" t="s">
        <v>309</v>
      </c>
      <c r="B124" s="26" t="s">
        <v>2972</v>
      </c>
      <c r="C124" s="27">
        <v>0.71099999999999997</v>
      </c>
      <c r="D124" s="27" t="s">
        <v>6279</v>
      </c>
      <c r="E124" s="27" t="s">
        <v>6280</v>
      </c>
      <c r="F124" s="27" t="s">
        <v>6281</v>
      </c>
      <c r="G124" s="27" t="s">
        <v>6282</v>
      </c>
    </row>
    <row r="125" spans="1:7" ht="81" customHeight="1">
      <c r="A125" s="26" t="s">
        <v>311</v>
      </c>
      <c r="B125" s="26" t="s">
        <v>2972</v>
      </c>
      <c r="C125" s="27">
        <v>0.68300000000000005</v>
      </c>
      <c r="D125" s="27" t="s">
        <v>6283</v>
      </c>
      <c r="E125" s="27" t="s">
        <v>6284</v>
      </c>
      <c r="F125" s="27" t="s">
        <v>6285</v>
      </c>
      <c r="G125" s="27" t="s">
        <v>6286</v>
      </c>
    </row>
    <row r="126" spans="1:7" ht="81" customHeight="1">
      <c r="A126" s="26" t="s">
        <v>313</v>
      </c>
      <c r="B126" s="26" t="s">
        <v>2972</v>
      </c>
      <c r="C126" s="27">
        <v>0.70599999999999996</v>
      </c>
      <c r="D126" s="27" t="s">
        <v>6287</v>
      </c>
      <c r="E126" s="27" t="s">
        <v>6288</v>
      </c>
      <c r="F126" s="27" t="s">
        <v>6289</v>
      </c>
      <c r="G126" s="27" t="s">
        <v>6290</v>
      </c>
    </row>
    <row r="127" spans="1:7" ht="81" customHeight="1">
      <c r="A127" s="26" t="s">
        <v>315</v>
      </c>
      <c r="B127" s="26" t="s">
        <v>2972</v>
      </c>
      <c r="C127" s="27">
        <v>0.70199999999999996</v>
      </c>
      <c r="D127" s="27" t="s">
        <v>6291</v>
      </c>
      <c r="E127" s="27" t="s">
        <v>6292</v>
      </c>
      <c r="F127" s="27" t="s">
        <v>6293</v>
      </c>
      <c r="G127" s="27" t="s">
        <v>6294</v>
      </c>
    </row>
    <row r="128" spans="1:7" ht="81" customHeight="1">
      <c r="A128" s="26" t="s">
        <v>317</v>
      </c>
      <c r="B128" s="26" t="s">
        <v>2972</v>
      </c>
      <c r="C128" s="27">
        <v>0.68200000000000005</v>
      </c>
      <c r="D128" s="27" t="s">
        <v>6295</v>
      </c>
      <c r="E128" s="27" t="s">
        <v>6296</v>
      </c>
      <c r="F128" s="27" t="s">
        <v>6297</v>
      </c>
      <c r="G128" s="27" t="s">
        <v>6298</v>
      </c>
    </row>
    <row r="129" spans="1:7" ht="81" customHeight="1">
      <c r="A129" s="26" t="s">
        <v>319</v>
      </c>
      <c r="B129" s="26" t="s">
        <v>2972</v>
      </c>
      <c r="C129" s="27">
        <v>0.65</v>
      </c>
      <c r="D129" s="27" t="s">
        <v>6299</v>
      </c>
      <c r="E129" s="27" t="s">
        <v>6300</v>
      </c>
      <c r="F129" s="27" t="s">
        <v>6301</v>
      </c>
      <c r="G129" s="27" t="s">
        <v>5940</v>
      </c>
    </row>
    <row r="130" spans="1:7" ht="81" customHeight="1">
      <c r="A130" s="26" t="s">
        <v>321</v>
      </c>
      <c r="B130" s="26" t="s">
        <v>2972</v>
      </c>
      <c r="C130" s="27">
        <v>0.64900000000000002</v>
      </c>
      <c r="D130" s="27" t="s">
        <v>6302</v>
      </c>
      <c r="E130" s="27" t="s">
        <v>6303</v>
      </c>
      <c r="F130" s="27" t="s">
        <v>6304</v>
      </c>
      <c r="G130" s="27" t="s">
        <v>6249</v>
      </c>
    </row>
    <row r="131" spans="1:7" ht="81" customHeight="1">
      <c r="A131" s="26" t="s">
        <v>323</v>
      </c>
      <c r="B131" s="26" t="s">
        <v>2972</v>
      </c>
      <c r="C131" s="27">
        <v>0.72199999999999998</v>
      </c>
      <c r="D131" s="27" t="s">
        <v>6305</v>
      </c>
      <c r="E131" s="27" t="s">
        <v>6306</v>
      </c>
      <c r="F131" s="27" t="s">
        <v>6307</v>
      </c>
      <c r="G131" s="27" t="s">
        <v>6308</v>
      </c>
    </row>
    <row r="132" spans="1:7" ht="81" customHeight="1">
      <c r="A132" s="26" t="s">
        <v>325</v>
      </c>
      <c r="B132" s="26" t="s">
        <v>2972</v>
      </c>
      <c r="C132" s="27">
        <v>0.67800000000000005</v>
      </c>
      <c r="D132" s="27" t="s">
        <v>6309</v>
      </c>
      <c r="E132" s="27" t="s">
        <v>6310</v>
      </c>
      <c r="F132" s="27" t="s">
        <v>6311</v>
      </c>
    </row>
    <row r="133" spans="1:7" ht="81" customHeight="1">
      <c r="A133" s="26" t="s">
        <v>326</v>
      </c>
      <c r="B133" s="26" t="s">
        <v>2972</v>
      </c>
      <c r="C133" s="27">
        <v>0.63100000000000001</v>
      </c>
      <c r="D133" s="27" t="s">
        <v>6312</v>
      </c>
      <c r="E133" s="27" t="s">
        <v>6313</v>
      </c>
      <c r="F133" s="27" t="s">
        <v>6314</v>
      </c>
    </row>
    <row r="134" spans="1:7" ht="81" customHeight="1">
      <c r="A134" s="26" t="s">
        <v>328</v>
      </c>
      <c r="B134" s="26" t="s">
        <v>2972</v>
      </c>
      <c r="C134" s="27">
        <v>0.624</v>
      </c>
      <c r="D134" s="27" t="s">
        <v>6315</v>
      </c>
      <c r="E134" s="27" t="s">
        <v>6316</v>
      </c>
      <c r="F134" s="27" t="s">
        <v>6317</v>
      </c>
      <c r="G134" s="27" t="s">
        <v>6021</v>
      </c>
    </row>
    <row r="135" spans="1:7" ht="81" customHeight="1">
      <c r="A135" s="26" t="s">
        <v>330</v>
      </c>
      <c r="B135" s="26" t="s">
        <v>2972</v>
      </c>
      <c r="C135" s="27">
        <v>0.64800000000000002</v>
      </c>
      <c r="D135" s="27" t="s">
        <v>6318</v>
      </c>
      <c r="E135" s="27" t="s">
        <v>6319</v>
      </c>
      <c r="F135" s="27" t="s">
        <v>6320</v>
      </c>
      <c r="G135" s="27" t="s">
        <v>6321</v>
      </c>
    </row>
    <row r="136" spans="1:7" ht="81" customHeight="1">
      <c r="A136" s="26" t="s">
        <v>331</v>
      </c>
      <c r="B136" s="26" t="s">
        <v>2972</v>
      </c>
      <c r="C136" s="27">
        <v>0.65300000000000002</v>
      </c>
      <c r="D136" s="27" t="s">
        <v>6322</v>
      </c>
      <c r="E136" s="27" t="s">
        <v>6323</v>
      </c>
      <c r="F136" s="27" t="s">
        <v>6324</v>
      </c>
      <c r="G136" s="27" t="s">
        <v>6325</v>
      </c>
    </row>
    <row r="137" spans="1:7" ht="81" customHeight="1">
      <c r="A137" s="26" t="s">
        <v>333</v>
      </c>
      <c r="B137" s="26" t="s">
        <v>2972</v>
      </c>
      <c r="C137" s="27">
        <v>0.67500000000000004</v>
      </c>
      <c r="D137" s="27" t="s">
        <v>6326</v>
      </c>
      <c r="E137" s="27" t="s">
        <v>6327</v>
      </c>
      <c r="F137" s="27" t="s">
        <v>6328</v>
      </c>
      <c r="G137" s="27" t="s">
        <v>5903</v>
      </c>
    </row>
    <row r="138" spans="1:7" ht="81" customHeight="1">
      <c r="A138" s="26" t="s">
        <v>335</v>
      </c>
      <c r="B138" s="26" t="s">
        <v>2972</v>
      </c>
      <c r="C138" s="27">
        <v>0.69499999999999995</v>
      </c>
      <c r="D138" s="27" t="s">
        <v>6329</v>
      </c>
      <c r="E138" s="27" t="s">
        <v>6330</v>
      </c>
      <c r="F138" s="27" t="s">
        <v>6331</v>
      </c>
      <c r="G138" s="27" t="s">
        <v>3788</v>
      </c>
    </row>
    <row r="139" spans="1:7" ht="81" customHeight="1">
      <c r="A139" s="26" t="s">
        <v>337</v>
      </c>
      <c r="B139" s="26" t="s">
        <v>2972</v>
      </c>
      <c r="C139" s="27">
        <v>0.72299999999999998</v>
      </c>
      <c r="D139" s="27" t="s">
        <v>6332</v>
      </c>
      <c r="E139" s="27" t="s">
        <v>6333</v>
      </c>
      <c r="F139" s="27" t="s">
        <v>6334</v>
      </c>
      <c r="G139" s="27" t="s">
        <v>6335</v>
      </c>
    </row>
    <row r="140" spans="1:7" ht="81" customHeight="1">
      <c r="A140" s="26" t="s">
        <v>339</v>
      </c>
      <c r="B140" s="26" t="s">
        <v>2972</v>
      </c>
      <c r="C140" s="27">
        <v>0.624</v>
      </c>
      <c r="D140" s="27" t="s">
        <v>6336</v>
      </c>
      <c r="E140" s="27" t="s">
        <v>6337</v>
      </c>
      <c r="F140" s="27" t="s">
        <v>6338</v>
      </c>
      <c r="G140" s="27" t="s">
        <v>6339</v>
      </c>
    </row>
    <row r="141" spans="1:7" ht="81" customHeight="1">
      <c r="A141" s="26" t="s">
        <v>341</v>
      </c>
      <c r="B141" s="26" t="s">
        <v>2972</v>
      </c>
      <c r="C141" s="27">
        <v>0.63900000000000001</v>
      </c>
      <c r="D141" s="27" t="s">
        <v>6340</v>
      </c>
      <c r="E141" s="27" t="s">
        <v>6341</v>
      </c>
      <c r="F141" s="27" t="s">
        <v>6342</v>
      </c>
      <c r="G141" s="27" t="s">
        <v>6017</v>
      </c>
    </row>
    <row r="142" spans="1:7" ht="81" customHeight="1">
      <c r="A142" s="26" t="s">
        <v>344</v>
      </c>
      <c r="B142" s="26" t="s">
        <v>2972</v>
      </c>
      <c r="C142" s="27">
        <v>0.71</v>
      </c>
      <c r="D142" s="27" t="s">
        <v>6343</v>
      </c>
      <c r="E142" s="27" t="s">
        <v>6344</v>
      </c>
      <c r="F142" s="27" t="s">
        <v>6345</v>
      </c>
      <c r="G142" s="27" t="s">
        <v>6346</v>
      </c>
    </row>
    <row r="143" spans="1:7" ht="81" customHeight="1">
      <c r="A143" s="26" t="s">
        <v>346</v>
      </c>
      <c r="B143" s="26" t="s">
        <v>2972</v>
      </c>
      <c r="C143" s="27">
        <v>0.61499999999999999</v>
      </c>
      <c r="D143" s="27" t="s">
        <v>6347</v>
      </c>
      <c r="E143" s="27" t="s">
        <v>6348</v>
      </c>
      <c r="F143" s="27" t="s">
        <v>6349</v>
      </c>
      <c r="G143" s="27" t="s">
        <v>6350</v>
      </c>
    </row>
    <row r="144" spans="1:7" ht="81" customHeight="1">
      <c r="A144" s="26" t="s">
        <v>348</v>
      </c>
      <c r="B144" s="26" t="s">
        <v>2972</v>
      </c>
      <c r="C144" s="27">
        <v>0.55800000000000005</v>
      </c>
      <c r="D144" s="27" t="s">
        <v>6351</v>
      </c>
      <c r="E144" s="27" t="s">
        <v>6352</v>
      </c>
      <c r="F144" s="27" t="s">
        <v>6353</v>
      </c>
      <c r="G144" s="27" t="s">
        <v>5838</v>
      </c>
    </row>
    <row r="145" spans="1:7" ht="81" customHeight="1">
      <c r="A145" s="26" t="s">
        <v>350</v>
      </c>
      <c r="B145" s="26" t="s">
        <v>2972</v>
      </c>
      <c r="C145" s="27">
        <v>0.63400000000000001</v>
      </c>
      <c r="D145" s="27" t="s">
        <v>6354</v>
      </c>
      <c r="E145" s="27" t="s">
        <v>6355</v>
      </c>
      <c r="F145" s="27" t="s">
        <v>6356</v>
      </c>
      <c r="G145" s="27" t="s">
        <v>6222</v>
      </c>
    </row>
    <row r="146" spans="1:7" ht="81" customHeight="1">
      <c r="A146" s="26" t="s">
        <v>352</v>
      </c>
      <c r="B146" s="26" t="s">
        <v>2972</v>
      </c>
      <c r="C146" s="27">
        <v>0.69699999999999995</v>
      </c>
      <c r="D146" s="27" t="s">
        <v>6357</v>
      </c>
      <c r="E146" s="27" t="s">
        <v>6358</v>
      </c>
      <c r="F146" s="27" t="s">
        <v>6359</v>
      </c>
      <c r="G146" s="27" t="s">
        <v>6360</v>
      </c>
    </row>
    <row r="147" spans="1:7" ht="81" customHeight="1">
      <c r="A147" s="26" t="s">
        <v>354</v>
      </c>
      <c r="B147" s="26" t="s">
        <v>2972</v>
      </c>
      <c r="C147" s="27">
        <v>0.69499999999999995</v>
      </c>
      <c r="D147" s="27" t="s">
        <v>6361</v>
      </c>
      <c r="E147" s="27" t="s">
        <v>6362</v>
      </c>
      <c r="F147" s="27" t="s">
        <v>6363</v>
      </c>
      <c r="G147" s="27" t="s">
        <v>6364</v>
      </c>
    </row>
    <row r="148" spans="1:7" ht="81" customHeight="1">
      <c r="A148" s="26" t="s">
        <v>356</v>
      </c>
      <c r="B148" s="26" t="s">
        <v>2972</v>
      </c>
      <c r="C148" s="27">
        <v>0.70599999999999996</v>
      </c>
      <c r="D148" s="27" t="s">
        <v>6365</v>
      </c>
      <c r="E148" s="27" t="s">
        <v>6366</v>
      </c>
      <c r="F148" s="27" t="s">
        <v>6367</v>
      </c>
      <c r="G148" s="27" t="s">
        <v>6368</v>
      </c>
    </row>
    <row r="149" spans="1:7" ht="81" customHeight="1">
      <c r="A149" s="26" t="s">
        <v>358</v>
      </c>
      <c r="B149" s="26" t="s">
        <v>2972</v>
      </c>
      <c r="C149" s="27">
        <v>0.63800000000000001</v>
      </c>
      <c r="D149" s="27" t="s">
        <v>6369</v>
      </c>
      <c r="E149" s="27" t="s">
        <v>6370</v>
      </c>
      <c r="F149" s="27" t="s">
        <v>6371</v>
      </c>
      <c r="G149" s="27" t="s">
        <v>6372</v>
      </c>
    </row>
    <row r="150" spans="1:7" ht="81" customHeight="1">
      <c r="A150" s="26" t="s">
        <v>359</v>
      </c>
      <c r="B150" s="26" t="s">
        <v>2972</v>
      </c>
      <c r="C150" s="27">
        <v>0.68300000000000005</v>
      </c>
      <c r="D150" s="27" t="s">
        <v>6373</v>
      </c>
      <c r="E150" s="27" t="s">
        <v>6374</v>
      </c>
      <c r="F150" s="27" t="s">
        <v>6375</v>
      </c>
      <c r="G150" s="27" t="s">
        <v>5857</v>
      </c>
    </row>
    <row r="151" spans="1:7" ht="81" customHeight="1">
      <c r="A151" s="26" t="s">
        <v>361</v>
      </c>
      <c r="B151" s="26" t="s">
        <v>2972</v>
      </c>
      <c r="C151" s="27">
        <v>0.64800000000000002</v>
      </c>
      <c r="D151" s="27" t="s">
        <v>6376</v>
      </c>
      <c r="E151" s="27" t="s">
        <v>6377</v>
      </c>
      <c r="F151" s="27" t="s">
        <v>6378</v>
      </c>
    </row>
    <row r="152" spans="1:7" ht="81" customHeight="1">
      <c r="A152" s="26" t="s">
        <v>363</v>
      </c>
      <c r="B152" s="26" t="s">
        <v>2972</v>
      </c>
      <c r="C152" s="27">
        <v>0.65</v>
      </c>
      <c r="D152" s="27" t="s">
        <v>6379</v>
      </c>
      <c r="E152" s="27" t="s">
        <v>6380</v>
      </c>
      <c r="F152" s="27" t="s">
        <v>6381</v>
      </c>
      <c r="G152" s="27" t="s">
        <v>6382</v>
      </c>
    </row>
    <row r="153" spans="1:7" ht="81" customHeight="1">
      <c r="A153" s="26" t="s">
        <v>365</v>
      </c>
      <c r="B153" s="26" t="s">
        <v>2972</v>
      </c>
      <c r="C153" s="27">
        <v>0.65500000000000003</v>
      </c>
      <c r="D153" s="27" t="s">
        <v>6383</v>
      </c>
      <c r="E153" s="27" t="s">
        <v>6384</v>
      </c>
      <c r="F153" s="27" t="s">
        <v>6385</v>
      </c>
      <c r="G153" s="27" t="s">
        <v>6386</v>
      </c>
    </row>
    <row r="154" spans="1:7" ht="81" customHeight="1">
      <c r="A154" s="26" t="s">
        <v>366</v>
      </c>
      <c r="B154" s="26" t="s">
        <v>2972</v>
      </c>
      <c r="C154" s="27">
        <v>0.68899999999999995</v>
      </c>
      <c r="D154" s="27" t="s">
        <v>6387</v>
      </c>
      <c r="E154" s="27" t="s">
        <v>6388</v>
      </c>
      <c r="F154" s="27" t="s">
        <v>6389</v>
      </c>
      <c r="G154" s="27" t="s">
        <v>6390</v>
      </c>
    </row>
    <row r="155" spans="1:7" ht="81" customHeight="1">
      <c r="A155" s="26" t="s">
        <v>368</v>
      </c>
      <c r="B155" s="26" t="s">
        <v>2972</v>
      </c>
      <c r="C155" s="27">
        <v>0.68200000000000005</v>
      </c>
      <c r="D155" s="27" t="s">
        <v>6391</v>
      </c>
      <c r="E155" s="27" t="s">
        <v>6392</v>
      </c>
      <c r="F155" s="27" t="s">
        <v>6393</v>
      </c>
      <c r="G155" s="27" t="s">
        <v>6133</v>
      </c>
    </row>
    <row r="156" spans="1:7" ht="81" customHeight="1">
      <c r="A156" s="26" t="s">
        <v>370</v>
      </c>
      <c r="B156" s="26" t="s">
        <v>2972</v>
      </c>
      <c r="C156" s="27">
        <v>0.71</v>
      </c>
      <c r="D156" s="27" t="s">
        <v>6394</v>
      </c>
      <c r="E156" s="27" t="s">
        <v>6395</v>
      </c>
      <c r="F156" s="27" t="s">
        <v>6396</v>
      </c>
      <c r="G156" s="27" t="s">
        <v>6397</v>
      </c>
    </row>
    <row r="157" spans="1:7" ht="81" customHeight="1">
      <c r="A157" s="26" t="s">
        <v>372</v>
      </c>
      <c r="B157" s="26" t="s">
        <v>2972</v>
      </c>
      <c r="C157" s="27">
        <v>0.70499999999999996</v>
      </c>
      <c r="D157" s="27" t="s">
        <v>6398</v>
      </c>
      <c r="E157" s="27" t="s">
        <v>6399</v>
      </c>
      <c r="F157" s="27" t="s">
        <v>6400</v>
      </c>
      <c r="G157" s="27" t="s">
        <v>6298</v>
      </c>
    </row>
    <row r="158" spans="1:7" ht="81" customHeight="1">
      <c r="A158" s="26" t="s">
        <v>374</v>
      </c>
      <c r="B158" s="26" t="s">
        <v>2972</v>
      </c>
      <c r="C158" s="27">
        <v>0.73299999999999998</v>
      </c>
      <c r="D158" s="27" t="s">
        <v>6401</v>
      </c>
      <c r="E158" s="27" t="s">
        <v>6402</v>
      </c>
      <c r="F158" s="27" t="s">
        <v>6403</v>
      </c>
      <c r="G158" s="27" t="s">
        <v>6404</v>
      </c>
    </row>
    <row r="159" spans="1:7" ht="81" customHeight="1">
      <c r="A159" s="26" t="s">
        <v>376</v>
      </c>
      <c r="B159" s="26" t="s">
        <v>2972</v>
      </c>
      <c r="C159" s="27">
        <v>0.7</v>
      </c>
      <c r="D159" s="27" t="s">
        <v>6405</v>
      </c>
      <c r="E159" s="27" t="s">
        <v>6406</v>
      </c>
      <c r="F159" s="27" t="s">
        <v>6407</v>
      </c>
      <c r="G159" s="27" t="s">
        <v>6408</v>
      </c>
    </row>
    <row r="160" spans="1:7" ht="81" customHeight="1">
      <c r="A160" s="26" t="s">
        <v>378</v>
      </c>
      <c r="B160" s="26" t="s">
        <v>2972</v>
      </c>
      <c r="C160" s="27">
        <v>0.74099999999999999</v>
      </c>
      <c r="D160" s="27" t="s">
        <v>6409</v>
      </c>
      <c r="E160" s="27" t="s">
        <v>6410</v>
      </c>
      <c r="F160" s="27" t="s">
        <v>6411</v>
      </c>
      <c r="G160" s="27" t="s">
        <v>6002</v>
      </c>
    </row>
    <row r="161" spans="1:7" ht="81" customHeight="1">
      <c r="A161" s="26" t="s">
        <v>379</v>
      </c>
      <c r="B161" s="26" t="s">
        <v>2972</v>
      </c>
      <c r="C161" s="27">
        <v>0.72499999999999998</v>
      </c>
      <c r="D161" s="27" t="s">
        <v>6412</v>
      </c>
      <c r="E161" s="27" t="s">
        <v>6413</v>
      </c>
      <c r="F161" s="27" t="s">
        <v>6414</v>
      </c>
      <c r="G161" s="27" t="s">
        <v>6415</v>
      </c>
    </row>
    <row r="162" spans="1:7" ht="81" customHeight="1">
      <c r="A162" s="26" t="s">
        <v>381</v>
      </c>
      <c r="B162" s="26" t="s">
        <v>2972</v>
      </c>
      <c r="C162" s="27">
        <v>0.72399999999999998</v>
      </c>
      <c r="D162" s="27" t="s">
        <v>6416</v>
      </c>
      <c r="E162" s="27" t="s">
        <v>6417</v>
      </c>
      <c r="F162" s="27" t="s">
        <v>6418</v>
      </c>
    </row>
    <row r="163" spans="1:7" ht="81" customHeight="1">
      <c r="A163" s="26" t="s">
        <v>383</v>
      </c>
      <c r="B163" s="26" t="s">
        <v>2972</v>
      </c>
      <c r="C163" s="27">
        <v>0.64600000000000002</v>
      </c>
      <c r="D163" s="27" t="s">
        <v>6419</v>
      </c>
      <c r="E163" s="27" t="s">
        <v>6420</v>
      </c>
      <c r="F163" s="27" t="s">
        <v>6421</v>
      </c>
      <c r="G163" s="27" t="s">
        <v>6154</v>
      </c>
    </row>
    <row r="164" spans="1:7" ht="81" customHeight="1">
      <c r="A164" s="26" t="s">
        <v>385</v>
      </c>
      <c r="B164" s="26" t="s">
        <v>2972</v>
      </c>
      <c r="C164" s="27">
        <v>0.65200000000000002</v>
      </c>
      <c r="D164" s="27" t="s">
        <v>6422</v>
      </c>
      <c r="E164" s="27" t="s">
        <v>6423</v>
      </c>
      <c r="F164" s="27" t="s">
        <v>6424</v>
      </c>
      <c r="G164" s="27" t="s">
        <v>6425</v>
      </c>
    </row>
    <row r="165" spans="1:7" ht="81" customHeight="1">
      <c r="A165" s="26" t="s">
        <v>387</v>
      </c>
      <c r="B165" s="26" t="s">
        <v>2972</v>
      </c>
      <c r="C165" s="27">
        <v>0.72099999999999997</v>
      </c>
      <c r="D165" s="27" t="s">
        <v>6426</v>
      </c>
      <c r="E165" s="27" t="s">
        <v>6427</v>
      </c>
      <c r="F165" s="27" t="s">
        <v>6428</v>
      </c>
      <c r="G165" s="27" t="s">
        <v>6429</v>
      </c>
    </row>
    <row r="166" spans="1:7" ht="81" customHeight="1">
      <c r="A166" s="26" t="s">
        <v>389</v>
      </c>
      <c r="B166" s="26" t="s">
        <v>2972</v>
      </c>
      <c r="C166" s="27">
        <v>0.70399999999999996</v>
      </c>
      <c r="D166" s="27" t="s">
        <v>6430</v>
      </c>
      <c r="E166" s="27" t="s">
        <v>6431</v>
      </c>
      <c r="F166" s="27" t="s">
        <v>6432</v>
      </c>
      <c r="G166" s="27" t="s">
        <v>6335</v>
      </c>
    </row>
    <row r="167" spans="1:7" ht="81" customHeight="1">
      <c r="A167" s="26" t="s">
        <v>390</v>
      </c>
      <c r="B167" s="26" t="s">
        <v>2972</v>
      </c>
      <c r="C167" s="27">
        <v>0.751</v>
      </c>
      <c r="D167" s="27" t="s">
        <v>6433</v>
      </c>
      <c r="E167" s="27" t="s">
        <v>6434</v>
      </c>
      <c r="F167" s="27" t="s">
        <v>6435</v>
      </c>
      <c r="G167" s="27" t="s">
        <v>6294</v>
      </c>
    </row>
    <row r="168" spans="1:7" ht="81" customHeight="1">
      <c r="A168" s="26" t="s">
        <v>392</v>
      </c>
      <c r="B168" s="26" t="s">
        <v>2972</v>
      </c>
      <c r="C168" s="27">
        <v>0.68400000000000005</v>
      </c>
      <c r="D168" s="27" t="s">
        <v>6436</v>
      </c>
      <c r="E168" s="27" t="s">
        <v>6437</v>
      </c>
      <c r="F168" s="27" t="s">
        <v>6438</v>
      </c>
      <c r="G168" s="27" t="s">
        <v>6439</v>
      </c>
    </row>
    <row r="169" spans="1:7" ht="81" customHeight="1">
      <c r="A169" s="26" t="s">
        <v>394</v>
      </c>
      <c r="B169" s="26" t="s">
        <v>2972</v>
      </c>
      <c r="C169" s="27">
        <v>0.6</v>
      </c>
      <c r="D169" s="27" t="s">
        <v>6440</v>
      </c>
      <c r="E169" s="27" t="s">
        <v>6441</v>
      </c>
      <c r="F169" s="27" t="s">
        <v>6442</v>
      </c>
      <c r="G169" s="27" t="s">
        <v>6443</v>
      </c>
    </row>
    <row r="170" spans="1:7" ht="81" customHeight="1">
      <c r="A170" s="26" t="s">
        <v>396</v>
      </c>
      <c r="B170" s="26" t="s">
        <v>2972</v>
      </c>
      <c r="C170" s="27">
        <v>0.54</v>
      </c>
      <c r="D170" s="27" t="s">
        <v>6444</v>
      </c>
      <c r="E170" s="27" t="s">
        <v>6445</v>
      </c>
      <c r="F170" s="27" t="s">
        <v>6446</v>
      </c>
      <c r="G170" s="27" t="s">
        <v>5982</v>
      </c>
    </row>
    <row r="171" spans="1:7" ht="81" customHeight="1">
      <c r="A171" s="26" t="s">
        <v>398</v>
      </c>
      <c r="B171" s="26" t="s">
        <v>2972</v>
      </c>
      <c r="C171" s="27">
        <v>0.621</v>
      </c>
      <c r="D171" s="27" t="s">
        <v>6447</v>
      </c>
      <c r="E171" s="27" t="s">
        <v>6448</v>
      </c>
      <c r="F171" s="27" t="s">
        <v>6449</v>
      </c>
      <c r="G171" s="27" t="s">
        <v>5970</v>
      </c>
    </row>
    <row r="172" spans="1:7" ht="81" customHeight="1">
      <c r="A172" s="26" t="s">
        <v>400</v>
      </c>
      <c r="B172" s="26" t="s">
        <v>2972</v>
      </c>
      <c r="C172" s="27">
        <v>0.74299999999999999</v>
      </c>
      <c r="D172" s="27" t="s">
        <v>6450</v>
      </c>
      <c r="E172" s="27" t="s">
        <v>6451</v>
      </c>
      <c r="F172" s="27" t="s">
        <v>6452</v>
      </c>
      <c r="G172" s="27" t="s">
        <v>6453</v>
      </c>
    </row>
    <row r="173" spans="1:7" ht="81" customHeight="1">
      <c r="A173" s="26" t="s">
        <v>402</v>
      </c>
      <c r="B173" s="26" t="s">
        <v>2972</v>
      </c>
      <c r="C173" s="27">
        <v>0.67800000000000005</v>
      </c>
      <c r="D173" s="27" t="s">
        <v>6454</v>
      </c>
      <c r="E173" s="27" t="s">
        <v>6455</v>
      </c>
      <c r="F173" s="27" t="s">
        <v>6456</v>
      </c>
      <c r="G173" s="27" t="s">
        <v>6457</v>
      </c>
    </row>
    <row r="174" spans="1:7" ht="81" customHeight="1">
      <c r="A174" s="26" t="s">
        <v>404</v>
      </c>
      <c r="B174" s="26" t="s">
        <v>2972</v>
      </c>
      <c r="C174" s="27">
        <v>0.66500000000000004</v>
      </c>
      <c r="D174" s="27" t="s">
        <v>6458</v>
      </c>
      <c r="E174" s="27" t="s">
        <v>6459</v>
      </c>
      <c r="F174" s="27" t="s">
        <v>6460</v>
      </c>
      <c r="G174" s="27" t="s">
        <v>6089</v>
      </c>
    </row>
    <row r="175" spans="1:7" ht="81" customHeight="1">
      <c r="A175" s="26" t="s">
        <v>406</v>
      </c>
      <c r="B175" s="26" t="s">
        <v>2972</v>
      </c>
      <c r="C175" s="27">
        <v>0.67800000000000005</v>
      </c>
      <c r="D175" s="27" t="s">
        <v>6461</v>
      </c>
      <c r="E175" s="27" t="s">
        <v>6462</v>
      </c>
      <c r="F175" s="27" t="s">
        <v>6463</v>
      </c>
      <c r="G175" s="27" t="s">
        <v>6190</v>
      </c>
    </row>
    <row r="176" spans="1:7" ht="81" customHeight="1">
      <c r="A176" s="26" t="s">
        <v>407</v>
      </c>
      <c r="B176" s="26" t="s">
        <v>2972</v>
      </c>
      <c r="C176" s="27">
        <v>0.66400000000000003</v>
      </c>
      <c r="D176" s="27" t="s">
        <v>6464</v>
      </c>
      <c r="E176" s="27" t="s">
        <v>6465</v>
      </c>
      <c r="F176" s="27" t="s">
        <v>6466</v>
      </c>
      <c r="G176" s="27" t="s">
        <v>6467</v>
      </c>
    </row>
    <row r="177" spans="1:7" ht="81" customHeight="1">
      <c r="A177" s="26" t="s">
        <v>409</v>
      </c>
      <c r="B177" s="26" t="s">
        <v>2972</v>
      </c>
      <c r="C177" s="27">
        <v>0.65500000000000003</v>
      </c>
      <c r="D177" s="27" t="s">
        <v>6468</v>
      </c>
      <c r="E177" s="27" t="s">
        <v>6469</v>
      </c>
      <c r="F177" s="27" t="s">
        <v>6470</v>
      </c>
    </row>
    <row r="178" spans="1:7" ht="81" customHeight="1">
      <c r="A178" s="26" t="s">
        <v>410</v>
      </c>
      <c r="B178" s="26" t="s">
        <v>2972</v>
      </c>
      <c r="C178" s="27">
        <v>0.59799999999999998</v>
      </c>
      <c r="D178" s="27" t="s">
        <v>6471</v>
      </c>
      <c r="E178" s="27" t="s">
        <v>6472</v>
      </c>
      <c r="F178" s="27" t="s">
        <v>6473</v>
      </c>
      <c r="G178" s="27" t="s">
        <v>6241</v>
      </c>
    </row>
    <row r="179" spans="1:7" ht="81" customHeight="1">
      <c r="A179" s="26" t="s">
        <v>412</v>
      </c>
      <c r="B179" s="26" t="s">
        <v>2972</v>
      </c>
      <c r="C179" s="27">
        <v>0.63500000000000001</v>
      </c>
      <c r="D179" s="27" t="s">
        <v>6474</v>
      </c>
      <c r="E179" s="27" t="s">
        <v>6475</v>
      </c>
      <c r="F179" s="27" t="s">
        <v>6476</v>
      </c>
      <c r="G179" s="27" t="s">
        <v>6477</v>
      </c>
    </row>
    <row r="180" spans="1:7" ht="81" customHeight="1">
      <c r="A180" s="26" t="s">
        <v>414</v>
      </c>
      <c r="B180" s="26" t="s">
        <v>2972</v>
      </c>
      <c r="C180" s="27">
        <v>0.71099999999999997</v>
      </c>
      <c r="D180" s="27" t="s">
        <v>6478</v>
      </c>
      <c r="E180" s="27" t="s">
        <v>6479</v>
      </c>
      <c r="F180" s="27" t="s">
        <v>6480</v>
      </c>
    </row>
    <row r="181" spans="1:7" ht="81" customHeight="1">
      <c r="A181" s="26" t="s">
        <v>416</v>
      </c>
      <c r="B181" s="26" t="s">
        <v>2972</v>
      </c>
      <c r="C181" s="27">
        <v>0.57899999999999996</v>
      </c>
      <c r="D181" s="27" t="s">
        <v>6481</v>
      </c>
      <c r="E181" s="27" t="s">
        <v>6482</v>
      </c>
      <c r="F181" s="27" t="s">
        <v>6483</v>
      </c>
    </row>
    <row r="182" spans="1:7" ht="81" customHeight="1">
      <c r="A182" s="26" t="s">
        <v>418</v>
      </c>
      <c r="B182" s="26" t="s">
        <v>2972</v>
      </c>
      <c r="C182" s="27">
        <v>0.69799999999999995</v>
      </c>
      <c r="D182" s="27" t="s">
        <v>6484</v>
      </c>
      <c r="E182" s="27" t="s">
        <v>6485</v>
      </c>
      <c r="F182" s="27" t="s">
        <v>6486</v>
      </c>
      <c r="G182" s="27" t="s">
        <v>6487</v>
      </c>
    </row>
    <row r="183" spans="1:7" ht="81" customHeight="1">
      <c r="A183" s="26" t="s">
        <v>419</v>
      </c>
      <c r="B183" s="26" t="s">
        <v>2972</v>
      </c>
      <c r="C183" s="27">
        <v>0.67</v>
      </c>
      <c r="D183" s="27" t="s">
        <v>6488</v>
      </c>
      <c r="E183" s="27" t="s">
        <v>6489</v>
      </c>
      <c r="F183" s="27" t="s">
        <v>6490</v>
      </c>
      <c r="G183" s="27" t="s">
        <v>6491</v>
      </c>
    </row>
    <row r="184" spans="1:7" ht="81" customHeight="1">
      <c r="A184" s="26" t="s">
        <v>421</v>
      </c>
      <c r="B184" s="26" t="s">
        <v>2972</v>
      </c>
      <c r="C184" s="27">
        <v>0.70899999999999996</v>
      </c>
      <c r="D184" s="27" t="s">
        <v>6492</v>
      </c>
      <c r="E184" s="27" t="s">
        <v>6493</v>
      </c>
      <c r="F184" s="27" t="s">
        <v>6494</v>
      </c>
      <c r="G184" s="27" t="s">
        <v>6129</v>
      </c>
    </row>
    <row r="185" spans="1:7" ht="81" customHeight="1">
      <c r="A185" s="26" t="s">
        <v>423</v>
      </c>
      <c r="B185" s="26" t="s">
        <v>2972</v>
      </c>
      <c r="C185" s="27">
        <v>0.66900000000000004</v>
      </c>
      <c r="D185" s="27" t="s">
        <v>6495</v>
      </c>
      <c r="E185" s="27" t="s">
        <v>6496</v>
      </c>
      <c r="F185" s="27" t="s">
        <v>6497</v>
      </c>
      <c r="G185" s="27" t="s">
        <v>6350</v>
      </c>
    </row>
    <row r="186" spans="1:7" ht="81" customHeight="1">
      <c r="A186" s="26" t="s">
        <v>425</v>
      </c>
      <c r="B186" s="26" t="s">
        <v>2972</v>
      </c>
      <c r="C186" s="27">
        <v>0.58299999999999996</v>
      </c>
      <c r="D186" s="27" t="s">
        <v>6498</v>
      </c>
      <c r="E186" s="27" t="s">
        <v>6499</v>
      </c>
      <c r="F186" s="27" t="s">
        <v>6500</v>
      </c>
      <c r="G186" s="27" t="s">
        <v>5834</v>
      </c>
    </row>
    <row r="187" spans="1:7" ht="81" customHeight="1">
      <c r="A187" s="26" t="s">
        <v>427</v>
      </c>
      <c r="B187" s="26" t="s">
        <v>2972</v>
      </c>
      <c r="C187" s="27">
        <v>0.69699999999999995</v>
      </c>
      <c r="D187" s="27" t="s">
        <v>6501</v>
      </c>
      <c r="E187" s="27" t="s">
        <v>6502</v>
      </c>
      <c r="F187" s="27" t="s">
        <v>6503</v>
      </c>
      <c r="G187" s="27" t="s">
        <v>6173</v>
      </c>
    </row>
    <row r="188" spans="1:7" ht="81" customHeight="1">
      <c r="A188" s="26" t="s">
        <v>428</v>
      </c>
      <c r="B188" s="26" t="s">
        <v>2972</v>
      </c>
      <c r="C188" s="27">
        <v>0.59299999999999997</v>
      </c>
      <c r="D188" s="27" t="s">
        <v>6504</v>
      </c>
      <c r="E188" s="27" t="s">
        <v>6505</v>
      </c>
      <c r="F188" s="27" t="s">
        <v>6506</v>
      </c>
      <c r="G188" s="27" t="s">
        <v>6507</v>
      </c>
    </row>
    <row r="189" spans="1:7" ht="81" customHeight="1">
      <c r="A189" s="26" t="s">
        <v>430</v>
      </c>
      <c r="B189" s="26" t="s">
        <v>2972</v>
      </c>
      <c r="C189" s="27">
        <v>0.69099999999999995</v>
      </c>
      <c r="D189" s="27" t="s">
        <v>6508</v>
      </c>
      <c r="E189" s="27" t="s">
        <v>6509</v>
      </c>
      <c r="F189" s="27" t="s">
        <v>6510</v>
      </c>
      <c r="G189" s="27" t="s">
        <v>6511</v>
      </c>
    </row>
    <row r="190" spans="1:7" ht="81" customHeight="1">
      <c r="A190" s="26" t="s">
        <v>432</v>
      </c>
      <c r="B190" s="26" t="s">
        <v>2972</v>
      </c>
      <c r="C190" s="27">
        <v>0.68500000000000005</v>
      </c>
      <c r="D190" s="27" t="s">
        <v>6512</v>
      </c>
      <c r="E190" s="27" t="s">
        <v>6513</v>
      </c>
      <c r="F190" s="27" t="s">
        <v>6514</v>
      </c>
      <c r="G190" s="27" t="s">
        <v>5842</v>
      </c>
    </row>
    <row r="191" spans="1:7" ht="81" customHeight="1">
      <c r="A191" s="26" t="s">
        <v>433</v>
      </c>
      <c r="B191" s="26" t="s">
        <v>2972</v>
      </c>
      <c r="C191" s="27">
        <v>0.71199999999999997</v>
      </c>
      <c r="D191" s="27" t="s">
        <v>6515</v>
      </c>
      <c r="E191" s="27" t="s">
        <v>6516</v>
      </c>
      <c r="F191" s="27" t="s">
        <v>6517</v>
      </c>
      <c r="G191" s="27" t="s">
        <v>6518</v>
      </c>
    </row>
    <row r="192" spans="1:7" ht="81" customHeight="1">
      <c r="A192" s="26" t="s">
        <v>435</v>
      </c>
      <c r="B192" s="26" t="s">
        <v>2972</v>
      </c>
      <c r="C192" s="27">
        <v>0.66800000000000004</v>
      </c>
      <c r="D192" s="27" t="s">
        <v>6519</v>
      </c>
      <c r="E192" s="27" t="s">
        <v>6520</v>
      </c>
      <c r="F192" s="27" t="s">
        <v>6521</v>
      </c>
      <c r="G192" s="27" t="s">
        <v>6522</v>
      </c>
    </row>
    <row r="193" spans="1:7" ht="81" customHeight="1">
      <c r="A193" s="26" t="s">
        <v>436</v>
      </c>
      <c r="B193" s="26" t="s">
        <v>2972</v>
      </c>
      <c r="C193" s="27">
        <v>0.67600000000000005</v>
      </c>
      <c r="D193" s="27" t="s">
        <v>6523</v>
      </c>
      <c r="E193" s="27" t="s">
        <v>6524</v>
      </c>
      <c r="F193" s="27" t="s">
        <v>6525</v>
      </c>
      <c r="G193" s="27" t="s">
        <v>6467</v>
      </c>
    </row>
    <row r="194" spans="1:7" ht="81" customHeight="1">
      <c r="A194" s="26" t="s">
        <v>438</v>
      </c>
      <c r="B194" s="26" t="s">
        <v>2972</v>
      </c>
      <c r="C194" s="27">
        <v>0.63400000000000001</v>
      </c>
      <c r="D194" s="27" t="s">
        <v>6526</v>
      </c>
      <c r="E194" s="27" t="s">
        <v>6527</v>
      </c>
      <c r="F194" s="27" t="s">
        <v>6528</v>
      </c>
      <c r="G194" s="27" t="s">
        <v>3788</v>
      </c>
    </row>
    <row r="195" spans="1:7" ht="81" customHeight="1">
      <c r="A195" s="26" t="s">
        <v>440</v>
      </c>
      <c r="B195" s="26" t="s">
        <v>2972</v>
      </c>
      <c r="C195" s="27">
        <v>0.7</v>
      </c>
      <c r="D195" s="27" t="s">
        <v>6529</v>
      </c>
      <c r="E195" s="27" t="s">
        <v>6530</v>
      </c>
      <c r="F195" s="27" t="s">
        <v>6531</v>
      </c>
      <c r="G195" s="27" t="s">
        <v>6532</v>
      </c>
    </row>
    <row r="196" spans="1:7" ht="81" customHeight="1">
      <c r="A196" s="26" t="s">
        <v>442</v>
      </c>
      <c r="B196" s="26" t="s">
        <v>2972</v>
      </c>
      <c r="C196" s="27">
        <v>0.66500000000000004</v>
      </c>
      <c r="D196" s="27" t="s">
        <v>6533</v>
      </c>
      <c r="E196" s="27" t="s">
        <v>6534</v>
      </c>
      <c r="F196" s="27" t="s">
        <v>6535</v>
      </c>
      <c r="G196" s="27" t="s">
        <v>6536</v>
      </c>
    </row>
    <row r="197" spans="1:7" ht="81" customHeight="1">
      <c r="A197" s="26" t="s">
        <v>444</v>
      </c>
      <c r="B197" s="26" t="s">
        <v>2972</v>
      </c>
      <c r="C197" s="27">
        <v>0.70299999999999996</v>
      </c>
      <c r="D197" s="27" t="s">
        <v>6537</v>
      </c>
      <c r="E197" s="27" t="s">
        <v>6538</v>
      </c>
      <c r="F197" s="27" t="s">
        <v>6539</v>
      </c>
      <c r="G197" s="27" t="s">
        <v>6540</v>
      </c>
    </row>
    <row r="198" spans="1:7" ht="81" customHeight="1">
      <c r="A198" s="26" t="s">
        <v>445</v>
      </c>
      <c r="B198" s="26" t="s">
        <v>2972</v>
      </c>
      <c r="C198" s="27">
        <v>0.621</v>
      </c>
      <c r="D198" s="27" t="s">
        <v>6541</v>
      </c>
      <c r="E198" s="27" t="s">
        <v>6542</v>
      </c>
      <c r="F198" s="27" t="s">
        <v>6543</v>
      </c>
      <c r="G198" s="27" t="s">
        <v>6544</v>
      </c>
    </row>
    <row r="199" spans="1:7" ht="81" customHeight="1">
      <c r="A199" s="26" t="s">
        <v>447</v>
      </c>
      <c r="B199" s="26" t="s">
        <v>2972</v>
      </c>
      <c r="C199" s="27">
        <v>0.747</v>
      </c>
      <c r="D199" s="27" t="s">
        <v>6545</v>
      </c>
      <c r="E199" s="27" t="s">
        <v>6546</v>
      </c>
      <c r="F199" s="27" t="s">
        <v>6547</v>
      </c>
      <c r="G199" s="27" t="s">
        <v>6548</v>
      </c>
    </row>
    <row r="200" spans="1:7" ht="81" customHeight="1">
      <c r="A200" s="26" t="s">
        <v>448</v>
      </c>
      <c r="B200" s="26" t="s">
        <v>2972</v>
      </c>
      <c r="C200" s="27">
        <v>0.71199999999999997</v>
      </c>
      <c r="D200" s="27" t="s">
        <v>6549</v>
      </c>
      <c r="E200" s="27" t="s">
        <v>6550</v>
      </c>
      <c r="F200" s="27" t="s">
        <v>6551</v>
      </c>
      <c r="G200" s="27" t="s">
        <v>6552</v>
      </c>
    </row>
    <row r="201" spans="1:7" ht="81" customHeight="1">
      <c r="A201" s="26" t="s">
        <v>450</v>
      </c>
      <c r="B201" s="26" t="s">
        <v>2972</v>
      </c>
      <c r="C201" s="27">
        <v>0.753</v>
      </c>
      <c r="D201" s="27" t="s">
        <v>6553</v>
      </c>
      <c r="E201" s="27" t="s">
        <v>6554</v>
      </c>
      <c r="F201" s="27" t="s">
        <v>6555</v>
      </c>
      <c r="G201" s="27" t="s">
        <v>6556</v>
      </c>
    </row>
    <row r="202" spans="1:7" ht="81" customHeight="1">
      <c r="A202" s="26" t="s">
        <v>451</v>
      </c>
      <c r="B202" s="26" t="s">
        <v>2972</v>
      </c>
      <c r="C202" s="27">
        <v>0.56799999999999995</v>
      </c>
      <c r="D202" s="27" t="s">
        <v>6557</v>
      </c>
      <c r="E202" s="27" t="s">
        <v>6558</v>
      </c>
      <c r="F202" s="27" t="s">
        <v>6559</v>
      </c>
      <c r="G202" s="27" t="s">
        <v>6017</v>
      </c>
    </row>
    <row r="203" spans="1:7" ht="81" customHeight="1">
      <c r="A203" s="26" t="s">
        <v>453</v>
      </c>
      <c r="B203" s="26" t="s">
        <v>2972</v>
      </c>
      <c r="C203" s="27">
        <v>0.72899999999999998</v>
      </c>
      <c r="D203" s="27" t="s">
        <v>6560</v>
      </c>
      <c r="E203" s="27" t="s">
        <v>6561</v>
      </c>
      <c r="F203" s="27" t="s">
        <v>6562</v>
      </c>
      <c r="G203" s="27" t="s">
        <v>6308</v>
      </c>
    </row>
    <row r="204" spans="1:7" ht="81" customHeight="1">
      <c r="A204" s="26" t="s">
        <v>454</v>
      </c>
      <c r="B204" s="26" t="s">
        <v>2972</v>
      </c>
      <c r="C204" s="27">
        <v>0.76100000000000001</v>
      </c>
      <c r="D204" s="27" t="s">
        <v>6563</v>
      </c>
      <c r="E204" s="27" t="s">
        <v>6564</v>
      </c>
      <c r="F204" s="27" t="s">
        <v>6565</v>
      </c>
    </row>
    <row r="205" spans="1:7" ht="81" customHeight="1">
      <c r="A205" s="26" t="s">
        <v>456</v>
      </c>
      <c r="B205" s="26" t="s">
        <v>2972</v>
      </c>
      <c r="C205" s="27">
        <v>0.66200000000000003</v>
      </c>
      <c r="D205" s="27" t="s">
        <v>6566</v>
      </c>
      <c r="E205" s="27" t="s">
        <v>6567</v>
      </c>
      <c r="F205" s="27" t="s">
        <v>6568</v>
      </c>
      <c r="G205" s="27" t="s">
        <v>6129</v>
      </c>
    </row>
    <row r="206" spans="1:7" ht="81" customHeight="1">
      <c r="A206" s="26" t="s">
        <v>458</v>
      </c>
      <c r="B206" s="26" t="s">
        <v>2972</v>
      </c>
      <c r="C206" s="27">
        <v>0.67300000000000004</v>
      </c>
      <c r="D206" s="27" t="s">
        <v>6569</v>
      </c>
      <c r="E206" s="27" t="s">
        <v>6570</v>
      </c>
      <c r="F206" s="27" t="s">
        <v>6571</v>
      </c>
      <c r="G206" s="27" t="s">
        <v>6457</v>
      </c>
    </row>
    <row r="207" spans="1:7" ht="81" customHeight="1">
      <c r="A207" s="26" t="s">
        <v>460</v>
      </c>
      <c r="B207" s="26" t="s">
        <v>2972</v>
      </c>
      <c r="C207" s="27">
        <v>0.75600000000000001</v>
      </c>
      <c r="D207" s="27" t="s">
        <v>6572</v>
      </c>
      <c r="E207" s="27" t="s">
        <v>6573</v>
      </c>
      <c r="F207" s="27" t="s">
        <v>6574</v>
      </c>
      <c r="G207" s="27" t="s">
        <v>6575</v>
      </c>
    </row>
    <row r="208" spans="1:7" ht="81" customHeight="1">
      <c r="A208" s="26" t="s">
        <v>462</v>
      </c>
      <c r="B208" s="26" t="s">
        <v>2972</v>
      </c>
      <c r="C208" s="27">
        <v>0.69399999999999995</v>
      </c>
      <c r="D208" s="27" t="s">
        <v>6576</v>
      </c>
      <c r="E208" s="27" t="s">
        <v>6577</v>
      </c>
      <c r="F208" s="27" t="s">
        <v>6578</v>
      </c>
      <c r="G208" s="27" t="s">
        <v>6133</v>
      </c>
    </row>
    <row r="209" spans="1:7" ht="81" customHeight="1">
      <c r="A209" s="26" t="s">
        <v>464</v>
      </c>
      <c r="B209" s="26" t="s">
        <v>2972</v>
      </c>
      <c r="C209" s="27">
        <v>0.64200000000000002</v>
      </c>
      <c r="D209" s="27" t="s">
        <v>6579</v>
      </c>
      <c r="E209" s="27" t="s">
        <v>6580</v>
      </c>
      <c r="F209" s="27" t="s">
        <v>6581</v>
      </c>
      <c r="G209" s="27" t="s">
        <v>6040</v>
      </c>
    </row>
    <row r="210" spans="1:7" ht="81" customHeight="1">
      <c r="A210" s="26" t="s">
        <v>466</v>
      </c>
      <c r="B210" s="26" t="s">
        <v>2972</v>
      </c>
      <c r="C210" s="27">
        <v>0.65600000000000003</v>
      </c>
      <c r="D210" s="27" t="s">
        <v>6582</v>
      </c>
      <c r="E210" s="27" t="s">
        <v>6583</v>
      </c>
      <c r="F210" s="27" t="s">
        <v>6584</v>
      </c>
      <c r="G210" s="27" t="s">
        <v>6585</v>
      </c>
    </row>
    <row r="211" spans="1:7" ht="81" customHeight="1">
      <c r="A211" s="26" t="s">
        <v>468</v>
      </c>
      <c r="B211" s="26" t="s">
        <v>2972</v>
      </c>
      <c r="C211" s="27">
        <v>0.66</v>
      </c>
      <c r="D211" s="27" t="s">
        <v>6586</v>
      </c>
      <c r="E211" s="27" t="s">
        <v>6587</v>
      </c>
      <c r="F211" s="27" t="s">
        <v>6588</v>
      </c>
      <c r="G211" s="27" t="s">
        <v>6249</v>
      </c>
    </row>
    <row r="212" spans="1:7" ht="81" customHeight="1">
      <c r="A212" s="26" t="s">
        <v>470</v>
      </c>
      <c r="B212" s="26" t="s">
        <v>2972</v>
      </c>
      <c r="C212" s="27">
        <v>0.68</v>
      </c>
      <c r="D212" s="27" t="s">
        <v>6589</v>
      </c>
      <c r="E212" s="27" t="s">
        <v>6590</v>
      </c>
      <c r="F212" s="27" t="s">
        <v>6591</v>
      </c>
      <c r="G212" s="27" t="s">
        <v>6592</v>
      </c>
    </row>
    <row r="213" spans="1:7" ht="81" customHeight="1">
      <c r="A213" s="26" t="s">
        <v>472</v>
      </c>
      <c r="B213" s="26" t="s">
        <v>2972</v>
      </c>
      <c r="C213" s="27">
        <v>0.626</v>
      </c>
      <c r="D213" s="27" t="s">
        <v>6593</v>
      </c>
      <c r="E213" s="27" t="s">
        <v>6594</v>
      </c>
      <c r="F213" s="27" t="s">
        <v>6595</v>
      </c>
      <c r="G213" s="27" t="s">
        <v>6596</v>
      </c>
    </row>
    <row r="214" spans="1:7" ht="81" customHeight="1">
      <c r="A214" s="26" t="s">
        <v>473</v>
      </c>
      <c r="B214" s="26" t="s">
        <v>2972</v>
      </c>
      <c r="C214" s="27">
        <v>0.70799999999999996</v>
      </c>
      <c r="D214" s="27" t="s">
        <v>6597</v>
      </c>
      <c r="E214" s="27" t="s">
        <v>6598</v>
      </c>
      <c r="F214" s="27" t="s">
        <v>6599</v>
      </c>
      <c r="G214" s="27" t="s">
        <v>6600</v>
      </c>
    </row>
    <row r="215" spans="1:7" ht="81" customHeight="1">
      <c r="A215" s="26" t="s">
        <v>475</v>
      </c>
      <c r="B215" s="26" t="s">
        <v>2972</v>
      </c>
      <c r="C215" s="27">
        <v>0.755</v>
      </c>
      <c r="D215" s="27" t="s">
        <v>6601</v>
      </c>
      <c r="E215" s="27" t="s">
        <v>6602</v>
      </c>
      <c r="F215" s="27" t="s">
        <v>6603</v>
      </c>
      <c r="G215" s="27" t="s">
        <v>6604</v>
      </c>
    </row>
    <row r="216" spans="1:7" ht="81" customHeight="1">
      <c r="A216" s="26" t="s">
        <v>477</v>
      </c>
      <c r="B216" s="26" t="s">
        <v>2972</v>
      </c>
      <c r="C216" s="27">
        <v>0.627</v>
      </c>
      <c r="D216" s="27" t="s">
        <v>6605</v>
      </c>
      <c r="E216" s="27" t="s">
        <v>6606</v>
      </c>
      <c r="F216" s="27" t="s">
        <v>6607</v>
      </c>
      <c r="G216" s="27" t="s">
        <v>6241</v>
      </c>
    </row>
    <row r="217" spans="1:7" ht="81" customHeight="1">
      <c r="A217" s="26" t="s">
        <v>479</v>
      </c>
      <c r="B217" s="26" t="s">
        <v>2972</v>
      </c>
      <c r="C217" s="27">
        <v>0.66900000000000004</v>
      </c>
      <c r="D217" s="27" t="s">
        <v>6608</v>
      </c>
      <c r="E217" s="27" t="s">
        <v>6609</v>
      </c>
      <c r="F217" s="27" t="s">
        <v>6610</v>
      </c>
    </row>
    <row r="218" spans="1:7" ht="81" customHeight="1">
      <c r="A218" s="26" t="s">
        <v>481</v>
      </c>
      <c r="B218" s="26" t="s">
        <v>2972</v>
      </c>
      <c r="C218" s="27">
        <v>0.67700000000000005</v>
      </c>
      <c r="D218" s="27" t="s">
        <v>6611</v>
      </c>
      <c r="E218" s="27" t="s">
        <v>6612</v>
      </c>
      <c r="F218" s="27" t="s">
        <v>6613</v>
      </c>
      <c r="G218" s="27" t="s">
        <v>6487</v>
      </c>
    </row>
    <row r="219" spans="1:7" ht="81" customHeight="1">
      <c r="A219" s="26" t="s">
        <v>483</v>
      </c>
      <c r="B219" s="26" t="s">
        <v>2972</v>
      </c>
      <c r="C219" s="27">
        <v>0.69199999999999995</v>
      </c>
      <c r="D219" s="27" t="s">
        <v>6614</v>
      </c>
      <c r="E219" s="27" t="s">
        <v>6615</v>
      </c>
      <c r="F219" s="27" t="s">
        <v>6616</v>
      </c>
    </row>
    <row r="220" spans="1:7" ht="81" customHeight="1">
      <c r="A220" s="26" t="s">
        <v>485</v>
      </c>
      <c r="B220" s="26" t="s">
        <v>2972</v>
      </c>
      <c r="C220" s="27">
        <v>0.69199999999999995</v>
      </c>
      <c r="D220" s="27" t="s">
        <v>6617</v>
      </c>
      <c r="E220" s="27" t="s">
        <v>6618</v>
      </c>
      <c r="F220" s="27" t="s">
        <v>6619</v>
      </c>
      <c r="G220" s="27" t="s">
        <v>6620</v>
      </c>
    </row>
    <row r="221" spans="1:7" ht="81" customHeight="1">
      <c r="A221" s="26" t="s">
        <v>487</v>
      </c>
      <c r="B221" s="26" t="s">
        <v>2972</v>
      </c>
      <c r="C221" s="27">
        <v>0.67800000000000005</v>
      </c>
      <c r="D221" s="27" t="s">
        <v>6621</v>
      </c>
      <c r="E221" s="27" t="s">
        <v>6622</v>
      </c>
      <c r="F221" s="27" t="s">
        <v>6623</v>
      </c>
      <c r="G221" s="27" t="s">
        <v>6620</v>
      </c>
    </row>
    <row r="222" spans="1:7" ht="81" customHeight="1">
      <c r="A222" s="26" t="s">
        <v>488</v>
      </c>
      <c r="B222" s="26" t="s">
        <v>2972</v>
      </c>
      <c r="C222" s="27">
        <v>0.63200000000000001</v>
      </c>
      <c r="D222" s="27" t="s">
        <v>6624</v>
      </c>
      <c r="E222" s="27" t="s">
        <v>6625</v>
      </c>
      <c r="F222" s="27" t="s">
        <v>6626</v>
      </c>
      <c r="G222" s="27" t="s">
        <v>6627</v>
      </c>
    </row>
    <row r="223" spans="1:7" ht="81" customHeight="1">
      <c r="A223" s="26" t="s">
        <v>490</v>
      </c>
      <c r="B223" s="26" t="s">
        <v>2972</v>
      </c>
      <c r="C223" s="27">
        <v>0.65900000000000003</v>
      </c>
      <c r="D223" s="27" t="s">
        <v>6628</v>
      </c>
      <c r="E223" s="27" t="s">
        <v>6629</v>
      </c>
      <c r="F223" s="27" t="s">
        <v>6630</v>
      </c>
      <c r="G223" s="27" t="s">
        <v>6439</v>
      </c>
    </row>
    <row r="224" spans="1:7" ht="81" customHeight="1">
      <c r="A224" s="26" t="s">
        <v>491</v>
      </c>
      <c r="B224" s="26" t="s">
        <v>2972</v>
      </c>
      <c r="C224" s="27">
        <v>0.58499999999999996</v>
      </c>
      <c r="D224" s="27" t="s">
        <v>6631</v>
      </c>
      <c r="E224" s="27" t="s">
        <v>6632</v>
      </c>
      <c r="F224" s="27" t="s">
        <v>6633</v>
      </c>
      <c r="G224" s="27" t="s">
        <v>6634</v>
      </c>
    </row>
    <row r="225" spans="1:7" ht="81" customHeight="1">
      <c r="A225" s="26" t="s">
        <v>493</v>
      </c>
      <c r="B225" s="26" t="s">
        <v>2972</v>
      </c>
      <c r="C225" s="27">
        <v>0.69199999999999995</v>
      </c>
      <c r="D225" s="27" t="s">
        <v>6635</v>
      </c>
      <c r="E225" s="27" t="s">
        <v>6636</v>
      </c>
      <c r="F225" s="27" t="s">
        <v>6637</v>
      </c>
      <c r="G225" s="27" t="s">
        <v>6143</v>
      </c>
    </row>
    <row r="226" spans="1:7" ht="81" customHeight="1">
      <c r="A226" s="26" t="s">
        <v>495</v>
      </c>
      <c r="B226" s="26" t="s">
        <v>2972</v>
      </c>
      <c r="C226" s="27">
        <v>0.58299999999999996</v>
      </c>
      <c r="D226" s="27" t="s">
        <v>6638</v>
      </c>
      <c r="E226" s="27" t="s">
        <v>6639</v>
      </c>
      <c r="F226" s="27" t="s">
        <v>6640</v>
      </c>
      <c r="G226" s="27" t="s">
        <v>6021</v>
      </c>
    </row>
    <row r="227" spans="1:7" ht="81" customHeight="1">
      <c r="A227" s="26" t="s">
        <v>497</v>
      </c>
      <c r="B227" s="26" t="s">
        <v>2972</v>
      </c>
      <c r="C227" s="27">
        <v>0.69499999999999995</v>
      </c>
      <c r="D227" s="27" t="s">
        <v>6641</v>
      </c>
      <c r="E227" s="27" t="s">
        <v>6642</v>
      </c>
      <c r="F227" s="27" t="s">
        <v>6643</v>
      </c>
      <c r="G227" s="27" t="s">
        <v>6644</v>
      </c>
    </row>
    <row r="228" spans="1:7" ht="81" customHeight="1">
      <c r="A228" s="26" t="s">
        <v>499</v>
      </c>
      <c r="B228" s="26" t="s">
        <v>2972</v>
      </c>
      <c r="C228" s="27">
        <v>0.66800000000000004</v>
      </c>
      <c r="D228" s="27" t="s">
        <v>6645</v>
      </c>
      <c r="E228" s="27" t="s">
        <v>6646</v>
      </c>
      <c r="F228" s="27" t="s">
        <v>6647</v>
      </c>
      <c r="G228" s="27" t="s">
        <v>6648</v>
      </c>
    </row>
    <row r="229" spans="1:7" ht="81" customHeight="1">
      <c r="A229" s="26" t="s">
        <v>500</v>
      </c>
      <c r="B229" s="26" t="s">
        <v>2972</v>
      </c>
      <c r="C229" s="27">
        <v>0.65100000000000002</v>
      </c>
      <c r="D229" s="27" t="s">
        <v>6649</v>
      </c>
      <c r="E229" s="27" t="s">
        <v>6650</v>
      </c>
      <c r="F229" s="27" t="s">
        <v>6651</v>
      </c>
      <c r="G229" s="27" t="s">
        <v>6652</v>
      </c>
    </row>
    <row r="230" spans="1:7" ht="81" customHeight="1">
      <c r="A230" s="26" t="s">
        <v>502</v>
      </c>
      <c r="B230" s="26" t="s">
        <v>2972</v>
      </c>
      <c r="C230" s="27">
        <v>0.69599999999999995</v>
      </c>
      <c r="D230" s="27" t="s">
        <v>6653</v>
      </c>
      <c r="E230" s="27" t="s">
        <v>6654</v>
      </c>
      <c r="F230" s="27" t="s">
        <v>6655</v>
      </c>
    </row>
    <row r="231" spans="1:7" ht="81" customHeight="1">
      <c r="A231" s="26" t="s">
        <v>504</v>
      </c>
      <c r="B231" s="26" t="s">
        <v>2972</v>
      </c>
      <c r="C231" s="27">
        <v>0.69499999999999995</v>
      </c>
      <c r="D231" s="27" t="s">
        <v>6656</v>
      </c>
      <c r="E231" s="27" t="s">
        <v>6657</v>
      </c>
      <c r="F231" s="27" t="s">
        <v>6658</v>
      </c>
      <c r="G231" s="27" t="s">
        <v>6308</v>
      </c>
    </row>
    <row r="232" spans="1:7" ht="81" customHeight="1">
      <c r="A232" s="26" t="s">
        <v>506</v>
      </c>
      <c r="B232" s="26" t="s">
        <v>2972</v>
      </c>
      <c r="C232" s="27">
        <v>0.627</v>
      </c>
      <c r="D232" s="27" t="s">
        <v>6659</v>
      </c>
      <c r="E232" s="27" t="s">
        <v>6660</v>
      </c>
      <c r="F232" s="27" t="s">
        <v>6661</v>
      </c>
      <c r="G232" s="27" t="s">
        <v>6648</v>
      </c>
    </row>
    <row r="233" spans="1:7" ht="81" customHeight="1">
      <c r="A233" s="26" t="s">
        <v>508</v>
      </c>
      <c r="B233" s="26" t="s">
        <v>2972</v>
      </c>
      <c r="C233" s="27">
        <v>0.58499999999999996</v>
      </c>
      <c r="D233" s="27" t="s">
        <v>6662</v>
      </c>
      <c r="E233" s="27" t="s">
        <v>6663</v>
      </c>
      <c r="F233" s="27" t="s">
        <v>6664</v>
      </c>
      <c r="G233" s="27" t="s">
        <v>6665</v>
      </c>
    </row>
    <row r="234" spans="1:7" ht="81" customHeight="1">
      <c r="A234" s="26" t="s">
        <v>510</v>
      </c>
      <c r="B234" s="26" t="s">
        <v>2972</v>
      </c>
      <c r="C234" s="27">
        <v>0.71299999999999997</v>
      </c>
      <c r="D234" s="27" t="s">
        <v>6666</v>
      </c>
      <c r="E234" s="27" t="s">
        <v>6667</v>
      </c>
      <c r="F234" s="27" t="s">
        <v>6668</v>
      </c>
      <c r="G234" s="27" t="s">
        <v>6669</v>
      </c>
    </row>
    <row r="235" spans="1:7" ht="81" customHeight="1">
      <c r="A235" s="26" t="s">
        <v>512</v>
      </c>
      <c r="B235" s="26" t="s">
        <v>2972</v>
      </c>
      <c r="C235" s="27">
        <v>0.61599999999999999</v>
      </c>
      <c r="D235" s="27" t="s">
        <v>6670</v>
      </c>
      <c r="E235" s="27" t="s">
        <v>6671</v>
      </c>
      <c r="F235" s="27" t="s">
        <v>6672</v>
      </c>
    </row>
    <row r="236" spans="1:7" ht="81" customHeight="1">
      <c r="A236" s="26" t="s">
        <v>514</v>
      </c>
      <c r="B236" s="26" t="s">
        <v>2972</v>
      </c>
      <c r="C236" s="27">
        <v>0.66900000000000004</v>
      </c>
      <c r="D236" s="27" t="s">
        <v>6673</v>
      </c>
      <c r="E236" s="27" t="s">
        <v>6674</v>
      </c>
      <c r="F236" s="27" t="s">
        <v>6675</v>
      </c>
      <c r="G236" s="27" t="s">
        <v>6676</v>
      </c>
    </row>
    <row r="237" spans="1:7" ht="81" customHeight="1">
      <c r="A237" s="26" t="s">
        <v>516</v>
      </c>
      <c r="B237" s="26" t="s">
        <v>2972</v>
      </c>
      <c r="C237" s="27">
        <v>0.74</v>
      </c>
      <c r="D237" s="27" t="s">
        <v>6677</v>
      </c>
      <c r="E237" s="27" t="s">
        <v>6678</v>
      </c>
      <c r="F237" s="27" t="s">
        <v>6679</v>
      </c>
    </row>
    <row r="238" spans="1:7" ht="81" customHeight="1">
      <c r="A238" s="26" t="s">
        <v>518</v>
      </c>
      <c r="B238" s="26" t="s">
        <v>2972</v>
      </c>
      <c r="C238" s="27">
        <v>0.63900000000000001</v>
      </c>
      <c r="D238" s="27" t="s">
        <v>6680</v>
      </c>
      <c r="E238" s="27" t="s">
        <v>6681</v>
      </c>
      <c r="F238" s="27" t="s">
        <v>6682</v>
      </c>
    </row>
    <row r="239" spans="1:7" ht="81" customHeight="1">
      <c r="A239" s="26" t="s">
        <v>519</v>
      </c>
      <c r="B239" s="26" t="s">
        <v>2972</v>
      </c>
      <c r="C239" s="27">
        <v>0.68</v>
      </c>
      <c r="D239" s="27" t="s">
        <v>6683</v>
      </c>
      <c r="E239" s="27" t="s">
        <v>6684</v>
      </c>
      <c r="F239" s="27" t="s">
        <v>6685</v>
      </c>
    </row>
    <row r="240" spans="1:7" ht="81" customHeight="1">
      <c r="A240" s="26" t="s">
        <v>521</v>
      </c>
      <c r="B240" s="26" t="s">
        <v>2972</v>
      </c>
      <c r="C240" s="27">
        <v>0.63900000000000001</v>
      </c>
      <c r="D240" s="27" t="s">
        <v>6686</v>
      </c>
      <c r="E240" s="27" t="s">
        <v>6687</v>
      </c>
      <c r="F240" s="27" t="s">
        <v>6688</v>
      </c>
      <c r="G240" s="27" t="s">
        <v>6335</v>
      </c>
    </row>
    <row r="241" spans="1:7" ht="81" customHeight="1">
      <c r="A241" s="26" t="s">
        <v>524</v>
      </c>
      <c r="B241" s="26" t="s">
        <v>2972</v>
      </c>
      <c r="C241" s="27">
        <v>0.63100000000000001</v>
      </c>
      <c r="D241" s="27" t="s">
        <v>6689</v>
      </c>
      <c r="E241" s="27" t="s">
        <v>6690</v>
      </c>
      <c r="F241" s="27" t="s">
        <v>6691</v>
      </c>
      <c r="G241" s="27" t="s">
        <v>6692</v>
      </c>
    </row>
    <row r="242" spans="1:7" ht="81" customHeight="1">
      <c r="A242" s="26" t="s">
        <v>526</v>
      </c>
      <c r="B242" s="26" t="s">
        <v>2972</v>
      </c>
      <c r="C242" s="27">
        <v>0.71599999999999997</v>
      </c>
      <c r="D242" s="27" t="s">
        <v>6693</v>
      </c>
      <c r="E242" s="27" t="s">
        <v>6694</v>
      </c>
      <c r="F242" s="27" t="s">
        <v>6695</v>
      </c>
      <c r="G242" s="27" t="s">
        <v>6696</v>
      </c>
    </row>
    <row r="243" spans="1:7" ht="81" customHeight="1">
      <c r="A243" s="26" t="s">
        <v>528</v>
      </c>
      <c r="B243" s="26" t="s">
        <v>2972</v>
      </c>
      <c r="C243" s="27">
        <v>0.60099999999999998</v>
      </c>
      <c r="D243" s="27" t="s">
        <v>6697</v>
      </c>
      <c r="E243" s="27" t="s">
        <v>6698</v>
      </c>
      <c r="F243" s="27" t="s">
        <v>6699</v>
      </c>
      <c r="G243" s="27" t="s">
        <v>6429</v>
      </c>
    </row>
    <row r="244" spans="1:7" ht="81" customHeight="1">
      <c r="A244" s="26" t="s">
        <v>530</v>
      </c>
      <c r="B244" s="26" t="s">
        <v>2972</v>
      </c>
      <c r="C244" s="27">
        <v>0.70199999999999996</v>
      </c>
      <c r="D244" s="27" t="s">
        <v>6700</v>
      </c>
      <c r="E244" s="27" t="s">
        <v>6701</v>
      </c>
      <c r="F244" s="27" t="s">
        <v>6702</v>
      </c>
      <c r="G244" s="27" t="s">
        <v>6703</v>
      </c>
    </row>
    <row r="245" spans="1:7" ht="81" customHeight="1">
      <c r="A245" s="26" t="s">
        <v>531</v>
      </c>
      <c r="B245" s="26" t="s">
        <v>2972</v>
      </c>
      <c r="C245" s="27">
        <v>0.65700000000000003</v>
      </c>
      <c r="D245" s="27" t="s">
        <v>6704</v>
      </c>
      <c r="E245" s="27" t="s">
        <v>6705</v>
      </c>
      <c r="F245" s="27" t="s">
        <v>6706</v>
      </c>
      <c r="G245" s="27" t="s">
        <v>5846</v>
      </c>
    </row>
    <row r="246" spans="1:7" ht="81" customHeight="1">
      <c r="A246" s="26" t="s">
        <v>533</v>
      </c>
      <c r="B246" s="26" t="s">
        <v>2972</v>
      </c>
      <c r="C246" s="27">
        <v>0.60499999999999998</v>
      </c>
      <c r="D246" s="27" t="s">
        <v>6707</v>
      </c>
      <c r="E246" s="27" t="s">
        <v>6708</v>
      </c>
      <c r="F246" s="27" t="s">
        <v>6709</v>
      </c>
      <c r="G246" s="27" t="s">
        <v>6710</v>
      </c>
    </row>
    <row r="247" spans="1:7" ht="81" customHeight="1">
      <c r="A247" s="26" t="s">
        <v>535</v>
      </c>
      <c r="B247" s="26" t="s">
        <v>2972</v>
      </c>
      <c r="C247" s="27">
        <v>0.66100000000000003</v>
      </c>
      <c r="D247" s="27" t="s">
        <v>6711</v>
      </c>
      <c r="E247" s="27" t="s">
        <v>6712</v>
      </c>
      <c r="F247" s="27" t="s">
        <v>6713</v>
      </c>
      <c r="G247" s="27" t="s">
        <v>5868</v>
      </c>
    </row>
    <row r="248" spans="1:7" ht="81" customHeight="1">
      <c r="A248" s="26" t="s">
        <v>536</v>
      </c>
      <c r="B248" s="26" t="s">
        <v>2972</v>
      </c>
      <c r="C248" s="27">
        <v>0.623</v>
      </c>
      <c r="D248" s="27" t="s">
        <v>6714</v>
      </c>
      <c r="E248" s="27" t="s">
        <v>6715</v>
      </c>
      <c r="F248" s="27" t="s">
        <v>6716</v>
      </c>
      <c r="G248" s="27" t="s">
        <v>6717</v>
      </c>
    </row>
    <row r="249" spans="1:7" ht="81" customHeight="1">
      <c r="A249" s="26" t="s">
        <v>538</v>
      </c>
      <c r="B249" s="26" t="s">
        <v>2972</v>
      </c>
      <c r="C249" s="27">
        <v>0.76400000000000001</v>
      </c>
      <c r="D249" s="27" t="s">
        <v>6718</v>
      </c>
      <c r="E249" s="27" t="s">
        <v>6719</v>
      </c>
      <c r="F249" s="27" t="s">
        <v>6720</v>
      </c>
      <c r="G249" s="27" t="s">
        <v>6721</v>
      </c>
    </row>
    <row r="250" spans="1:7" ht="81" customHeight="1">
      <c r="A250" s="26" t="s">
        <v>539</v>
      </c>
      <c r="B250" s="26" t="s">
        <v>2972</v>
      </c>
      <c r="C250" s="27">
        <v>0.60799999999999998</v>
      </c>
      <c r="D250" s="27" t="s">
        <v>6722</v>
      </c>
      <c r="E250" s="27" t="s">
        <v>6723</v>
      </c>
      <c r="F250" s="27" t="s">
        <v>6724</v>
      </c>
      <c r="G250" s="27" t="s">
        <v>6544</v>
      </c>
    </row>
    <row r="251" spans="1:7" ht="81" customHeight="1">
      <c r="A251" s="26" t="s">
        <v>540</v>
      </c>
      <c r="B251" s="26" t="s">
        <v>2972</v>
      </c>
      <c r="C251" s="27">
        <v>0.67</v>
      </c>
      <c r="D251" s="27" t="s">
        <v>6725</v>
      </c>
      <c r="E251" s="27" t="s">
        <v>6726</v>
      </c>
      <c r="F251" s="27" t="s">
        <v>6727</v>
      </c>
      <c r="G251" s="27" t="s">
        <v>5826</v>
      </c>
    </row>
    <row r="252" spans="1:7" ht="81" customHeight="1">
      <c r="A252" s="26" t="s">
        <v>542</v>
      </c>
      <c r="B252" s="26" t="s">
        <v>2972</v>
      </c>
      <c r="C252" s="27">
        <v>0.60899999999999999</v>
      </c>
      <c r="D252" s="27" t="s">
        <v>6728</v>
      </c>
      <c r="E252" s="27" t="s">
        <v>6729</v>
      </c>
      <c r="F252" s="27" t="s">
        <v>6730</v>
      </c>
      <c r="G252" s="27" t="s">
        <v>5970</v>
      </c>
    </row>
    <row r="253" spans="1:7" ht="81" customHeight="1">
      <c r="A253" s="26" t="s">
        <v>543</v>
      </c>
      <c r="B253" s="26" t="s">
        <v>2972</v>
      </c>
      <c r="C253" s="27">
        <v>0.67300000000000004</v>
      </c>
      <c r="D253" s="27" t="s">
        <v>6731</v>
      </c>
      <c r="E253" s="27" t="s">
        <v>6732</v>
      </c>
      <c r="F253" s="27" t="s">
        <v>6733</v>
      </c>
      <c r="G253" s="27" t="s">
        <v>6113</v>
      </c>
    </row>
    <row r="254" spans="1:7" ht="81" customHeight="1">
      <c r="A254" s="26" t="s">
        <v>545</v>
      </c>
      <c r="B254" s="26" t="s">
        <v>2972</v>
      </c>
      <c r="C254" s="27">
        <v>0.68799999999999994</v>
      </c>
      <c r="D254" s="27" t="s">
        <v>6734</v>
      </c>
      <c r="E254" s="27" t="s">
        <v>6735</v>
      </c>
      <c r="F254" s="27" t="s">
        <v>6736</v>
      </c>
      <c r="G254" s="27" t="s">
        <v>6025</v>
      </c>
    </row>
    <row r="255" spans="1:7" ht="81" customHeight="1">
      <c r="A255" s="26" t="s">
        <v>546</v>
      </c>
      <c r="B255" s="26" t="s">
        <v>2972</v>
      </c>
      <c r="C255" s="27">
        <v>0.622</v>
      </c>
      <c r="D255" s="27" t="s">
        <v>6737</v>
      </c>
      <c r="E255" s="27" t="s">
        <v>6738</v>
      </c>
      <c r="F255" s="27" t="s">
        <v>6739</v>
      </c>
      <c r="G255" s="27" t="s">
        <v>6222</v>
      </c>
    </row>
    <row r="256" spans="1:7" ht="81" customHeight="1">
      <c r="A256" s="26" t="s">
        <v>548</v>
      </c>
      <c r="B256" s="26" t="s">
        <v>2972</v>
      </c>
      <c r="C256" s="27">
        <v>0.70899999999999996</v>
      </c>
      <c r="D256" s="27" t="s">
        <v>6740</v>
      </c>
      <c r="E256" s="27" t="s">
        <v>6741</v>
      </c>
      <c r="F256" s="27" t="s">
        <v>6742</v>
      </c>
      <c r="G256" s="27" t="s">
        <v>6025</v>
      </c>
    </row>
    <row r="257" spans="1:7" ht="81" customHeight="1">
      <c r="A257" s="26" t="s">
        <v>549</v>
      </c>
      <c r="B257" s="26" t="s">
        <v>2972</v>
      </c>
      <c r="C257" s="27">
        <v>0.68700000000000006</v>
      </c>
      <c r="D257" s="27" t="s">
        <v>6743</v>
      </c>
      <c r="E257" s="27" t="s">
        <v>6744</v>
      </c>
      <c r="F257" s="27" t="s">
        <v>6745</v>
      </c>
      <c r="G257" s="27" t="s">
        <v>6746</v>
      </c>
    </row>
    <row r="258" spans="1:7" ht="81" customHeight="1">
      <c r="A258" s="26" t="s">
        <v>551</v>
      </c>
      <c r="B258" s="26" t="s">
        <v>2972</v>
      </c>
      <c r="C258" s="27">
        <v>0.70099999999999996</v>
      </c>
      <c r="D258" s="27" t="s">
        <v>6747</v>
      </c>
      <c r="E258" s="27" t="s">
        <v>6748</v>
      </c>
      <c r="F258" s="27" t="s">
        <v>6749</v>
      </c>
      <c r="G258" s="27" t="s">
        <v>6006</v>
      </c>
    </row>
    <row r="259" spans="1:7" ht="81" customHeight="1">
      <c r="A259" s="26" t="s">
        <v>552</v>
      </c>
      <c r="B259" s="26" t="s">
        <v>2972</v>
      </c>
      <c r="C259" s="27">
        <v>0.68600000000000005</v>
      </c>
      <c r="D259" s="27" t="s">
        <v>6750</v>
      </c>
      <c r="E259" s="27" t="s">
        <v>6751</v>
      </c>
      <c r="F259" s="27" t="s">
        <v>6752</v>
      </c>
      <c r="G259" s="27" t="s">
        <v>6753</v>
      </c>
    </row>
    <row r="260" spans="1:7" ht="81" customHeight="1">
      <c r="A260" s="26" t="s">
        <v>554</v>
      </c>
      <c r="B260" s="26" t="s">
        <v>2972</v>
      </c>
      <c r="C260" s="27">
        <v>0.63600000000000001</v>
      </c>
      <c r="D260" s="27" t="s">
        <v>6754</v>
      </c>
      <c r="E260" s="27" t="s">
        <v>6755</v>
      </c>
      <c r="F260" s="27" t="s">
        <v>6756</v>
      </c>
      <c r="G260" s="27" t="s">
        <v>6757</v>
      </c>
    </row>
    <row r="261" spans="1:7" ht="81" customHeight="1">
      <c r="A261" s="26" t="s">
        <v>556</v>
      </c>
      <c r="B261" s="26" t="s">
        <v>2972</v>
      </c>
      <c r="C261" s="27">
        <v>0.71899999999999997</v>
      </c>
      <c r="D261" s="27" t="s">
        <v>6758</v>
      </c>
      <c r="E261" s="27" t="s">
        <v>6759</v>
      </c>
      <c r="F261" s="27" t="s">
        <v>6760</v>
      </c>
      <c r="G261" s="27" t="s">
        <v>6761</v>
      </c>
    </row>
    <row r="262" spans="1:7" ht="81" customHeight="1">
      <c r="A262" s="26" t="s">
        <v>558</v>
      </c>
      <c r="B262" s="26" t="s">
        <v>2972</v>
      </c>
      <c r="C262" s="27">
        <v>0.629</v>
      </c>
      <c r="D262" s="27" t="s">
        <v>6762</v>
      </c>
      <c r="E262" s="27" t="s">
        <v>6763</v>
      </c>
      <c r="F262" s="27" t="s">
        <v>6764</v>
      </c>
      <c r="G262" s="27" t="s">
        <v>5918</v>
      </c>
    </row>
    <row r="263" spans="1:7" ht="81" customHeight="1">
      <c r="A263" s="26" t="s">
        <v>560</v>
      </c>
      <c r="B263" s="26" t="s">
        <v>2972</v>
      </c>
      <c r="C263" s="27">
        <v>0.69199999999999995</v>
      </c>
      <c r="D263" s="27" t="s">
        <v>6765</v>
      </c>
      <c r="E263" s="27" t="s">
        <v>6766</v>
      </c>
      <c r="F263" s="27" t="s">
        <v>6767</v>
      </c>
      <c r="G263" s="27" t="s">
        <v>6768</v>
      </c>
    </row>
    <row r="264" spans="1:7" ht="81" customHeight="1">
      <c r="A264" s="26" t="s">
        <v>561</v>
      </c>
      <c r="B264" s="26" t="s">
        <v>2972</v>
      </c>
      <c r="C264" s="27">
        <v>0.70599999999999996</v>
      </c>
      <c r="D264" s="27" t="s">
        <v>6769</v>
      </c>
      <c r="E264" s="27" t="s">
        <v>6770</v>
      </c>
      <c r="F264" s="27" t="s">
        <v>6771</v>
      </c>
      <c r="G264" s="27" t="s">
        <v>5955</v>
      </c>
    </row>
    <row r="265" spans="1:7" ht="81" customHeight="1">
      <c r="A265" s="26" t="s">
        <v>563</v>
      </c>
      <c r="B265" s="26" t="s">
        <v>2972</v>
      </c>
      <c r="C265" s="27">
        <v>0.64500000000000002</v>
      </c>
      <c r="D265" s="27" t="s">
        <v>6772</v>
      </c>
      <c r="E265" s="27" t="s">
        <v>6773</v>
      </c>
      <c r="F265" s="27" t="s">
        <v>6774</v>
      </c>
      <c r="G265" s="27" t="s">
        <v>5940</v>
      </c>
    </row>
    <row r="266" spans="1:7" ht="81" customHeight="1">
      <c r="A266" s="26" t="s">
        <v>565</v>
      </c>
      <c r="B266" s="26" t="s">
        <v>2972</v>
      </c>
      <c r="C266" s="27">
        <v>0.68500000000000005</v>
      </c>
      <c r="D266" s="27" t="s">
        <v>6775</v>
      </c>
      <c r="E266" s="27" t="s">
        <v>6776</v>
      </c>
      <c r="F266" s="27" t="s">
        <v>6777</v>
      </c>
      <c r="G266" s="27" t="s">
        <v>6282</v>
      </c>
    </row>
    <row r="267" spans="1:7" ht="81" customHeight="1">
      <c r="A267" s="26" t="s">
        <v>567</v>
      </c>
      <c r="B267" s="26" t="s">
        <v>2972</v>
      </c>
      <c r="C267" s="27">
        <v>0.64400000000000002</v>
      </c>
      <c r="D267" s="27" t="s">
        <v>6778</v>
      </c>
      <c r="E267" s="27" t="s">
        <v>6779</v>
      </c>
      <c r="F267" s="27" t="s">
        <v>6780</v>
      </c>
      <c r="G267" s="27" t="s">
        <v>6781</v>
      </c>
    </row>
    <row r="268" spans="1:7" ht="81" customHeight="1">
      <c r="A268" s="26" t="s">
        <v>569</v>
      </c>
      <c r="B268" s="26" t="s">
        <v>2972</v>
      </c>
      <c r="C268" s="27">
        <v>0.65500000000000003</v>
      </c>
      <c r="D268" s="27" t="s">
        <v>6782</v>
      </c>
      <c r="E268" s="27" t="s">
        <v>6783</v>
      </c>
      <c r="F268" s="27" t="s">
        <v>6784</v>
      </c>
      <c r="G268" s="27" t="s">
        <v>6507</v>
      </c>
    </row>
    <row r="269" spans="1:7" ht="81" customHeight="1">
      <c r="A269" s="26" t="s">
        <v>571</v>
      </c>
      <c r="B269" s="26" t="s">
        <v>2972</v>
      </c>
      <c r="C269" s="27">
        <v>0.63400000000000001</v>
      </c>
      <c r="D269" s="27" t="s">
        <v>6785</v>
      </c>
      <c r="E269" s="27" t="s">
        <v>6786</v>
      </c>
      <c r="F269" s="27" t="s">
        <v>6787</v>
      </c>
      <c r="G269" s="27" t="s">
        <v>6487</v>
      </c>
    </row>
    <row r="270" spans="1:7" ht="81" customHeight="1">
      <c r="A270" s="26" t="s">
        <v>573</v>
      </c>
      <c r="B270" s="26" t="s">
        <v>2972</v>
      </c>
      <c r="C270" s="27">
        <v>0.67200000000000004</v>
      </c>
      <c r="D270" s="27" t="s">
        <v>6788</v>
      </c>
      <c r="E270" s="27" t="s">
        <v>6789</v>
      </c>
      <c r="F270" s="27" t="s">
        <v>6790</v>
      </c>
    </row>
    <row r="271" spans="1:7" ht="81" customHeight="1">
      <c r="A271" s="26" t="s">
        <v>574</v>
      </c>
      <c r="B271" s="26" t="s">
        <v>2972</v>
      </c>
      <c r="C271" s="27">
        <v>0.625</v>
      </c>
      <c r="D271" s="27" t="s">
        <v>6791</v>
      </c>
      <c r="E271" s="27" t="s">
        <v>6792</v>
      </c>
      <c r="F271" s="27" t="s">
        <v>6793</v>
      </c>
      <c r="G271" s="27" t="s">
        <v>5892</v>
      </c>
    </row>
    <row r="272" spans="1:7" ht="81" customHeight="1">
      <c r="A272" s="26" t="s">
        <v>576</v>
      </c>
      <c r="B272" s="26" t="s">
        <v>2972</v>
      </c>
      <c r="C272" s="27">
        <v>0.67100000000000004</v>
      </c>
      <c r="D272" s="27" t="s">
        <v>6794</v>
      </c>
      <c r="E272" s="27" t="s">
        <v>6795</v>
      </c>
      <c r="F272" s="27" t="s">
        <v>6796</v>
      </c>
    </row>
    <row r="273" spans="1:7" ht="81" customHeight="1">
      <c r="A273" s="26" t="s">
        <v>578</v>
      </c>
      <c r="B273" s="26" t="s">
        <v>2972</v>
      </c>
      <c r="C273" s="27">
        <v>0.66300000000000003</v>
      </c>
      <c r="D273" s="27" t="s">
        <v>6797</v>
      </c>
      <c r="E273" s="27" t="s">
        <v>6798</v>
      </c>
      <c r="F273" s="27" t="s">
        <v>6799</v>
      </c>
      <c r="G273" s="27" t="s">
        <v>6800</v>
      </c>
    </row>
    <row r="274" spans="1:7" ht="81" customHeight="1">
      <c r="A274" s="26" t="s">
        <v>579</v>
      </c>
      <c r="B274" s="26" t="s">
        <v>2972</v>
      </c>
      <c r="C274" s="27">
        <v>0.627</v>
      </c>
      <c r="D274" s="27" t="s">
        <v>6801</v>
      </c>
      <c r="E274" s="27" t="s">
        <v>6802</v>
      </c>
      <c r="F274" s="27" t="s">
        <v>6803</v>
      </c>
      <c r="G274" s="27" t="s">
        <v>6804</v>
      </c>
    </row>
    <row r="275" spans="1:7" ht="81" customHeight="1">
      <c r="A275" s="26" t="s">
        <v>580</v>
      </c>
      <c r="B275" s="26" t="s">
        <v>2972</v>
      </c>
      <c r="C275" s="27">
        <v>0.68500000000000005</v>
      </c>
      <c r="D275" s="27" t="s">
        <v>6805</v>
      </c>
      <c r="E275" s="27" t="s">
        <v>6806</v>
      </c>
      <c r="F275" s="27" t="s">
        <v>6807</v>
      </c>
      <c r="G275" s="27" t="s">
        <v>6808</v>
      </c>
    </row>
    <row r="276" spans="1:7" ht="81" customHeight="1">
      <c r="A276" s="26" t="s">
        <v>581</v>
      </c>
      <c r="B276" s="26" t="s">
        <v>2972</v>
      </c>
      <c r="C276" s="27">
        <v>0.69099999999999995</v>
      </c>
      <c r="D276" s="27" t="s">
        <v>6809</v>
      </c>
      <c r="E276" s="27" t="s">
        <v>6810</v>
      </c>
      <c r="F276" s="27" t="s">
        <v>6811</v>
      </c>
      <c r="G276" s="27" t="s">
        <v>6592</v>
      </c>
    </row>
    <row r="277" spans="1:7" ht="81" customHeight="1">
      <c r="A277" s="26" t="s">
        <v>583</v>
      </c>
      <c r="B277" s="26" t="s">
        <v>2972</v>
      </c>
      <c r="C277" s="27">
        <v>0.71</v>
      </c>
      <c r="D277" s="27" t="s">
        <v>6812</v>
      </c>
      <c r="E277" s="27" t="s">
        <v>6813</v>
      </c>
      <c r="F277" s="27" t="s">
        <v>6814</v>
      </c>
      <c r="G277" s="27" t="s">
        <v>6089</v>
      </c>
    </row>
    <row r="278" spans="1:7" ht="81" customHeight="1">
      <c r="A278" s="26" t="s">
        <v>584</v>
      </c>
      <c r="B278" s="26" t="s">
        <v>2972</v>
      </c>
      <c r="C278" s="27">
        <v>0.67600000000000005</v>
      </c>
      <c r="D278" s="27" t="s">
        <v>6815</v>
      </c>
      <c r="E278" s="27" t="s">
        <v>6816</v>
      </c>
      <c r="F278" s="27" t="s">
        <v>6817</v>
      </c>
      <c r="G278" s="27" t="s">
        <v>5892</v>
      </c>
    </row>
    <row r="279" spans="1:7" ht="81" customHeight="1">
      <c r="A279" s="26" t="s">
        <v>586</v>
      </c>
      <c r="B279" s="26" t="s">
        <v>2972</v>
      </c>
      <c r="C279" s="27">
        <v>0.69599999999999995</v>
      </c>
      <c r="D279" s="27" t="s">
        <v>6818</v>
      </c>
      <c r="E279" s="27" t="s">
        <v>6819</v>
      </c>
      <c r="F279" s="27" t="s">
        <v>6820</v>
      </c>
    </row>
    <row r="280" spans="1:7" ht="81" customHeight="1">
      <c r="A280" s="26" t="s">
        <v>588</v>
      </c>
      <c r="B280" s="26" t="s">
        <v>2972</v>
      </c>
      <c r="C280" s="27">
        <v>0.67500000000000004</v>
      </c>
      <c r="D280" s="27" t="s">
        <v>6821</v>
      </c>
      <c r="E280" s="27" t="s">
        <v>6822</v>
      </c>
      <c r="F280" s="27" t="s">
        <v>6823</v>
      </c>
      <c r="G280" s="27" t="s">
        <v>6097</v>
      </c>
    </row>
    <row r="281" spans="1:7" ht="81" customHeight="1">
      <c r="A281" s="26" t="s">
        <v>590</v>
      </c>
      <c r="B281" s="26" t="s">
        <v>2972</v>
      </c>
      <c r="C281" s="27">
        <v>0.67600000000000005</v>
      </c>
      <c r="D281" s="27" t="s">
        <v>6824</v>
      </c>
      <c r="E281" s="27" t="s">
        <v>6825</v>
      </c>
      <c r="F281" s="27" t="s">
        <v>6826</v>
      </c>
    </row>
    <row r="282" spans="1:7" ht="81" customHeight="1">
      <c r="A282" s="26" t="s">
        <v>592</v>
      </c>
      <c r="B282" s="26" t="s">
        <v>2972</v>
      </c>
      <c r="C282" s="27">
        <v>0.73199999999999998</v>
      </c>
      <c r="D282" s="27" t="s">
        <v>6827</v>
      </c>
      <c r="E282" s="27" t="s">
        <v>6828</v>
      </c>
      <c r="F282" s="27" t="s">
        <v>6829</v>
      </c>
      <c r="G282" s="27" t="s">
        <v>6368</v>
      </c>
    </row>
    <row r="283" spans="1:7" ht="81" customHeight="1">
      <c r="A283" s="26" t="s">
        <v>594</v>
      </c>
      <c r="B283" s="26" t="s">
        <v>2972</v>
      </c>
      <c r="C283" s="27">
        <v>0.71699999999999997</v>
      </c>
      <c r="D283" s="27" t="s">
        <v>6830</v>
      </c>
      <c r="E283" s="27" t="s">
        <v>6831</v>
      </c>
      <c r="F283" s="27" t="s">
        <v>6832</v>
      </c>
    </row>
    <row r="284" spans="1:7" ht="81" customHeight="1">
      <c r="A284" s="26" t="s">
        <v>595</v>
      </c>
      <c r="B284" s="26" t="s">
        <v>2972</v>
      </c>
      <c r="C284" s="27">
        <v>0.68700000000000006</v>
      </c>
      <c r="D284" s="27" t="s">
        <v>6833</v>
      </c>
      <c r="E284" s="27" t="s">
        <v>6834</v>
      </c>
      <c r="F284" s="27" t="s">
        <v>6835</v>
      </c>
      <c r="G284" s="27" t="s">
        <v>6507</v>
      </c>
    </row>
    <row r="285" spans="1:7" ht="81" customHeight="1">
      <c r="A285" s="26" t="s">
        <v>596</v>
      </c>
      <c r="B285" s="26" t="s">
        <v>2972</v>
      </c>
      <c r="C285" s="27">
        <v>0.60599999999999998</v>
      </c>
      <c r="D285" s="27" t="s">
        <v>6836</v>
      </c>
      <c r="E285" s="27" t="s">
        <v>6837</v>
      </c>
      <c r="F285" s="27" t="s">
        <v>6838</v>
      </c>
      <c r="G285" s="27" t="s">
        <v>6839</v>
      </c>
    </row>
    <row r="286" spans="1:7" ht="81" customHeight="1">
      <c r="A286" s="26" t="s">
        <v>598</v>
      </c>
      <c r="B286" s="26" t="s">
        <v>2972</v>
      </c>
      <c r="C286" s="27">
        <v>0.58299999999999996</v>
      </c>
      <c r="D286" s="27" t="s">
        <v>6840</v>
      </c>
      <c r="E286" s="27" t="s">
        <v>6841</v>
      </c>
      <c r="F286" s="27" t="s">
        <v>6842</v>
      </c>
      <c r="G286" s="27" t="s">
        <v>6843</v>
      </c>
    </row>
    <row r="287" spans="1:7" ht="81" customHeight="1">
      <c r="A287" s="26" t="s">
        <v>599</v>
      </c>
      <c r="B287" s="26" t="s">
        <v>2972</v>
      </c>
      <c r="C287" s="27">
        <v>0.64800000000000002</v>
      </c>
      <c r="D287" s="27" t="s">
        <v>6844</v>
      </c>
      <c r="E287" s="27" t="s">
        <v>6845</v>
      </c>
      <c r="F287" s="27" t="s">
        <v>6846</v>
      </c>
    </row>
    <row r="288" spans="1:7" ht="81" customHeight="1">
      <c r="A288" s="26" t="s">
        <v>601</v>
      </c>
      <c r="B288" s="26" t="s">
        <v>2972</v>
      </c>
      <c r="C288" s="27">
        <v>0.64600000000000002</v>
      </c>
      <c r="D288" s="27" t="s">
        <v>6847</v>
      </c>
      <c r="E288" s="27" t="s">
        <v>6848</v>
      </c>
      <c r="F288" s="27" t="s">
        <v>6849</v>
      </c>
      <c r="G288" s="27" t="s">
        <v>6457</v>
      </c>
    </row>
    <row r="289" spans="1:7" ht="81" customHeight="1">
      <c r="A289" s="26" t="s">
        <v>603</v>
      </c>
      <c r="B289" s="26" t="s">
        <v>2972</v>
      </c>
      <c r="C289" s="27">
        <v>0.60299999999999998</v>
      </c>
      <c r="D289" s="27" t="s">
        <v>6850</v>
      </c>
      <c r="E289" s="27" t="s">
        <v>6851</v>
      </c>
      <c r="F289" s="27" t="s">
        <v>6852</v>
      </c>
    </row>
    <row r="290" spans="1:7" ht="81" customHeight="1">
      <c r="A290" s="26" t="s">
        <v>604</v>
      </c>
      <c r="B290" s="26" t="s">
        <v>2972</v>
      </c>
      <c r="C290" s="27">
        <v>0.57999999999999996</v>
      </c>
      <c r="D290" s="27" t="s">
        <v>6853</v>
      </c>
      <c r="E290" s="27" t="s">
        <v>6854</v>
      </c>
      <c r="F290" s="27" t="s">
        <v>6855</v>
      </c>
      <c r="G290" s="27" t="s">
        <v>6017</v>
      </c>
    </row>
    <row r="291" spans="1:7" ht="81" customHeight="1">
      <c r="A291" s="26" t="s">
        <v>606</v>
      </c>
      <c r="B291" s="26" t="s">
        <v>2972</v>
      </c>
      <c r="C291" s="27">
        <v>0.72399999999999998</v>
      </c>
      <c r="D291" s="27" t="s">
        <v>6856</v>
      </c>
      <c r="E291" s="27" t="s">
        <v>6857</v>
      </c>
      <c r="F291" s="27" t="s">
        <v>6858</v>
      </c>
      <c r="G291" s="27" t="s">
        <v>6173</v>
      </c>
    </row>
    <row r="292" spans="1:7" ht="81" customHeight="1">
      <c r="A292" s="26" t="s">
        <v>608</v>
      </c>
      <c r="B292" s="26" t="s">
        <v>2972</v>
      </c>
      <c r="C292" s="27">
        <v>0.755</v>
      </c>
      <c r="D292" s="27" t="s">
        <v>6859</v>
      </c>
      <c r="E292" s="27" t="s">
        <v>6860</v>
      </c>
      <c r="F292" s="27" t="s">
        <v>6861</v>
      </c>
      <c r="G292" s="27" t="s">
        <v>6862</v>
      </c>
    </row>
    <row r="293" spans="1:7" ht="81" customHeight="1">
      <c r="A293" s="26" t="s">
        <v>609</v>
      </c>
      <c r="B293" s="26" t="s">
        <v>2972</v>
      </c>
      <c r="C293" s="27">
        <v>0.64</v>
      </c>
      <c r="D293" s="27" t="s">
        <v>6863</v>
      </c>
      <c r="E293" s="27" t="s">
        <v>6864</v>
      </c>
      <c r="F293" s="27" t="s">
        <v>6865</v>
      </c>
      <c r="G293" s="27" t="s">
        <v>6627</v>
      </c>
    </row>
    <row r="294" spans="1:7" ht="81" customHeight="1">
      <c r="A294" s="26" t="s">
        <v>611</v>
      </c>
      <c r="B294" s="26" t="s">
        <v>2972</v>
      </c>
      <c r="C294" s="27">
        <v>0.67</v>
      </c>
      <c r="D294" s="27" t="s">
        <v>6866</v>
      </c>
      <c r="E294" s="27" t="s">
        <v>6867</v>
      </c>
      <c r="F294" s="27" t="s">
        <v>6868</v>
      </c>
      <c r="G294" s="27" t="s">
        <v>6869</v>
      </c>
    </row>
    <row r="295" spans="1:7" ht="81" customHeight="1">
      <c r="A295" s="26" t="s">
        <v>612</v>
      </c>
      <c r="B295" s="26" t="s">
        <v>2972</v>
      </c>
      <c r="C295" s="27">
        <v>0.69599999999999995</v>
      </c>
      <c r="D295" s="27" t="s">
        <v>6870</v>
      </c>
      <c r="E295" s="27" t="s">
        <v>6871</v>
      </c>
      <c r="F295" s="27" t="s">
        <v>6872</v>
      </c>
      <c r="G295" s="27" t="s">
        <v>6676</v>
      </c>
    </row>
    <row r="296" spans="1:7" ht="81" customHeight="1">
      <c r="A296" s="26" t="s">
        <v>613</v>
      </c>
      <c r="B296" s="26" t="s">
        <v>2972</v>
      </c>
      <c r="C296" s="27">
        <v>0.622</v>
      </c>
      <c r="D296" s="27" t="s">
        <v>6873</v>
      </c>
      <c r="E296" s="27" t="s">
        <v>6874</v>
      </c>
      <c r="F296" s="27" t="s">
        <v>6875</v>
      </c>
      <c r="G296" s="27" t="s">
        <v>6507</v>
      </c>
    </row>
    <row r="297" spans="1:7" ht="81" customHeight="1">
      <c r="A297" s="26" t="s">
        <v>615</v>
      </c>
      <c r="B297" s="26" t="s">
        <v>2972</v>
      </c>
      <c r="C297" s="27">
        <v>0.625</v>
      </c>
      <c r="D297" s="27" t="s">
        <v>6876</v>
      </c>
      <c r="E297" s="27" t="s">
        <v>6877</v>
      </c>
      <c r="F297" s="27" t="s">
        <v>6878</v>
      </c>
      <c r="G297" s="27" t="s">
        <v>6025</v>
      </c>
    </row>
    <row r="298" spans="1:7" ht="81" customHeight="1">
      <c r="A298" s="26" t="s">
        <v>617</v>
      </c>
      <c r="B298" s="26" t="s">
        <v>2972</v>
      </c>
      <c r="C298" s="27">
        <v>0.65400000000000003</v>
      </c>
      <c r="D298" s="27" t="s">
        <v>6879</v>
      </c>
      <c r="E298" s="27" t="s">
        <v>6880</v>
      </c>
      <c r="F298" s="27" t="s">
        <v>6881</v>
      </c>
      <c r="G298" s="27" t="s">
        <v>6360</v>
      </c>
    </row>
    <row r="299" spans="1:7" ht="81" customHeight="1">
      <c r="A299" s="26" t="s">
        <v>619</v>
      </c>
      <c r="B299" s="26" t="s">
        <v>2972</v>
      </c>
      <c r="C299" s="27">
        <v>0.60299999999999998</v>
      </c>
      <c r="D299" s="27" t="s">
        <v>6882</v>
      </c>
      <c r="E299" s="27" t="s">
        <v>6883</v>
      </c>
      <c r="F299" s="27" t="s">
        <v>6884</v>
      </c>
      <c r="G299" s="27" t="s">
        <v>6665</v>
      </c>
    </row>
    <row r="300" spans="1:7" ht="81" customHeight="1">
      <c r="A300" s="26" t="s">
        <v>621</v>
      </c>
      <c r="B300" s="26" t="s">
        <v>2972</v>
      </c>
      <c r="C300" s="27">
        <v>0.59</v>
      </c>
      <c r="D300" s="27" t="s">
        <v>6885</v>
      </c>
      <c r="E300" s="27" t="s">
        <v>6886</v>
      </c>
      <c r="F300" s="27" t="s">
        <v>6887</v>
      </c>
      <c r="G300" s="27" t="s">
        <v>6888</v>
      </c>
    </row>
    <row r="301" spans="1:7" ht="81" customHeight="1">
      <c r="A301" s="26" t="s">
        <v>623</v>
      </c>
      <c r="B301" s="26" t="s">
        <v>2972</v>
      </c>
      <c r="C301" s="27">
        <v>0.64800000000000002</v>
      </c>
      <c r="D301" s="27" t="s">
        <v>6889</v>
      </c>
      <c r="E301" s="27" t="s">
        <v>6890</v>
      </c>
      <c r="F301" s="27" t="s">
        <v>6891</v>
      </c>
      <c r="G301" s="27" t="s">
        <v>6808</v>
      </c>
    </row>
    <row r="302" spans="1:7" ht="81" customHeight="1">
      <c r="A302" s="26" t="s">
        <v>625</v>
      </c>
      <c r="B302" s="26" t="s">
        <v>2972</v>
      </c>
      <c r="C302" s="27">
        <v>0.54300000000000004</v>
      </c>
      <c r="D302" s="27" t="s">
        <v>6892</v>
      </c>
      <c r="E302" s="27" t="s">
        <v>6893</v>
      </c>
      <c r="F302" s="27" t="s">
        <v>6894</v>
      </c>
    </row>
    <row r="303" spans="1:7" ht="81" customHeight="1">
      <c r="A303" s="26" t="s">
        <v>627</v>
      </c>
      <c r="B303" s="26" t="s">
        <v>2972</v>
      </c>
      <c r="C303" s="27">
        <v>0.68400000000000005</v>
      </c>
      <c r="D303" s="27" t="s">
        <v>6895</v>
      </c>
      <c r="E303" s="27" t="s">
        <v>6896</v>
      </c>
      <c r="F303" s="27" t="s">
        <v>6897</v>
      </c>
      <c r="G303" s="27" t="s">
        <v>6133</v>
      </c>
    </row>
    <row r="304" spans="1:7" ht="81" customHeight="1">
      <c r="A304" s="26" t="s">
        <v>629</v>
      </c>
      <c r="B304" s="26" t="s">
        <v>2972</v>
      </c>
      <c r="C304" s="27">
        <v>0.59199999999999997</v>
      </c>
      <c r="D304" s="27" t="s">
        <v>6898</v>
      </c>
      <c r="E304" s="27" t="s">
        <v>6899</v>
      </c>
      <c r="F304" s="27" t="s">
        <v>6900</v>
      </c>
      <c r="G304" s="27" t="s">
        <v>6021</v>
      </c>
    </row>
    <row r="305" spans="1:7" ht="81" customHeight="1">
      <c r="A305" s="26" t="s">
        <v>631</v>
      </c>
      <c r="B305" s="26" t="s">
        <v>2972</v>
      </c>
      <c r="C305" s="27">
        <v>0.54400000000000004</v>
      </c>
      <c r="D305" s="27" t="s">
        <v>6901</v>
      </c>
      <c r="E305" s="27" t="s">
        <v>6902</v>
      </c>
      <c r="F305" s="27" t="s">
        <v>6903</v>
      </c>
      <c r="G305" s="27" t="s">
        <v>6507</v>
      </c>
    </row>
    <row r="306" spans="1:7" ht="81" customHeight="1">
      <c r="A306" s="26" t="s">
        <v>633</v>
      </c>
      <c r="B306" s="26" t="s">
        <v>2972</v>
      </c>
      <c r="C306" s="27">
        <v>0.73</v>
      </c>
      <c r="D306" s="27" t="s">
        <v>6904</v>
      </c>
      <c r="E306" s="27" t="s">
        <v>6905</v>
      </c>
      <c r="F306" s="27" t="s">
        <v>6906</v>
      </c>
      <c r="G306" s="27" t="s">
        <v>6907</v>
      </c>
    </row>
    <row r="307" spans="1:7" ht="81" customHeight="1">
      <c r="A307" s="26" t="s">
        <v>634</v>
      </c>
      <c r="B307" s="26" t="s">
        <v>2972</v>
      </c>
      <c r="C307" s="27">
        <v>0.65500000000000003</v>
      </c>
      <c r="D307" s="27" t="s">
        <v>6908</v>
      </c>
      <c r="E307" s="27" t="s">
        <v>6909</v>
      </c>
      <c r="F307" s="27" t="s">
        <v>6910</v>
      </c>
      <c r="G307" s="27" t="s">
        <v>6911</v>
      </c>
    </row>
    <row r="308" spans="1:7" ht="81" customHeight="1">
      <c r="A308" s="26" t="s">
        <v>636</v>
      </c>
      <c r="B308" s="26" t="s">
        <v>2972</v>
      </c>
      <c r="C308" s="27">
        <v>0.65400000000000003</v>
      </c>
      <c r="D308" s="27" t="s">
        <v>6912</v>
      </c>
      <c r="E308" s="27" t="s">
        <v>6913</v>
      </c>
      <c r="F308" s="27" t="s">
        <v>6914</v>
      </c>
      <c r="G308" s="27" t="s">
        <v>6669</v>
      </c>
    </row>
    <row r="309" spans="1:7" ht="81" customHeight="1">
      <c r="A309" s="26" t="s">
        <v>638</v>
      </c>
      <c r="B309" s="26" t="s">
        <v>2972</v>
      </c>
      <c r="C309" s="27">
        <v>0.65</v>
      </c>
      <c r="D309" s="27" t="s">
        <v>6915</v>
      </c>
      <c r="E309" s="27" t="s">
        <v>6916</v>
      </c>
      <c r="F309" s="27" t="s">
        <v>6917</v>
      </c>
      <c r="G309" s="27" t="s">
        <v>6918</v>
      </c>
    </row>
    <row r="310" spans="1:7" ht="81" customHeight="1">
      <c r="A310" s="26" t="s">
        <v>639</v>
      </c>
      <c r="B310" s="26" t="s">
        <v>2972</v>
      </c>
      <c r="C310" s="27">
        <v>0.67900000000000005</v>
      </c>
      <c r="D310" s="27" t="s">
        <v>6919</v>
      </c>
      <c r="E310" s="27" t="s">
        <v>6920</v>
      </c>
      <c r="F310" s="27" t="s">
        <v>6921</v>
      </c>
      <c r="G310" s="27" t="s">
        <v>6922</v>
      </c>
    </row>
    <row r="311" spans="1:7" ht="81" customHeight="1">
      <c r="A311" s="26" t="s">
        <v>641</v>
      </c>
      <c r="B311" s="26" t="s">
        <v>2972</v>
      </c>
      <c r="C311" s="27">
        <v>0.64700000000000002</v>
      </c>
      <c r="D311" s="27" t="s">
        <v>6923</v>
      </c>
      <c r="E311" s="27" t="s">
        <v>6924</v>
      </c>
      <c r="F311" s="27" t="s">
        <v>6925</v>
      </c>
    </row>
    <row r="312" spans="1:7" ht="81" customHeight="1">
      <c r="A312" s="26" t="s">
        <v>643</v>
      </c>
      <c r="B312" s="26" t="s">
        <v>2972</v>
      </c>
      <c r="C312" s="27">
        <v>0.71599999999999997</v>
      </c>
      <c r="D312" s="27" t="s">
        <v>6926</v>
      </c>
      <c r="E312" s="27" t="s">
        <v>6927</v>
      </c>
      <c r="F312" s="27" t="s">
        <v>6928</v>
      </c>
    </row>
    <row r="313" spans="1:7" ht="81" customHeight="1">
      <c r="A313" s="26" t="s">
        <v>644</v>
      </c>
      <c r="B313" s="26" t="s">
        <v>2972</v>
      </c>
      <c r="C313" s="27">
        <v>0.68300000000000005</v>
      </c>
      <c r="D313" s="27" t="s">
        <v>6929</v>
      </c>
      <c r="E313" s="27" t="s">
        <v>6930</v>
      </c>
      <c r="F313" s="27" t="s">
        <v>6931</v>
      </c>
      <c r="G313" s="27" t="s">
        <v>6198</v>
      </c>
    </row>
    <row r="314" spans="1:7" ht="81" customHeight="1">
      <c r="A314" s="26" t="s">
        <v>646</v>
      </c>
      <c r="B314" s="26" t="s">
        <v>2972</v>
      </c>
      <c r="C314" s="27">
        <v>0.60599999999999998</v>
      </c>
      <c r="D314" s="27" t="s">
        <v>6932</v>
      </c>
      <c r="E314" s="27" t="s">
        <v>6933</v>
      </c>
      <c r="F314" s="27" t="s">
        <v>6934</v>
      </c>
      <c r="G314" s="27" t="s">
        <v>5826</v>
      </c>
    </row>
    <row r="315" spans="1:7" ht="81" customHeight="1">
      <c r="A315" s="26" t="s">
        <v>648</v>
      </c>
      <c r="B315" s="26" t="s">
        <v>2972</v>
      </c>
      <c r="C315" s="27">
        <v>0.68100000000000005</v>
      </c>
      <c r="D315" s="27" t="s">
        <v>6935</v>
      </c>
      <c r="E315" s="27" t="s">
        <v>6936</v>
      </c>
      <c r="F315" s="27" t="s">
        <v>6937</v>
      </c>
      <c r="G315" s="27" t="s">
        <v>6938</v>
      </c>
    </row>
    <row r="316" spans="1:7" ht="81" customHeight="1">
      <c r="A316" s="26" t="s">
        <v>650</v>
      </c>
      <c r="B316" s="26" t="s">
        <v>2972</v>
      </c>
      <c r="C316" s="27">
        <v>0.72699999999999998</v>
      </c>
      <c r="D316" s="27" t="s">
        <v>6939</v>
      </c>
      <c r="E316" s="27" t="s">
        <v>6940</v>
      </c>
      <c r="F316" s="27" t="s">
        <v>6941</v>
      </c>
      <c r="G316" s="27" t="s">
        <v>6942</v>
      </c>
    </row>
    <row r="317" spans="1:7" ht="81" customHeight="1">
      <c r="A317" s="26" t="s">
        <v>651</v>
      </c>
      <c r="B317" s="26" t="s">
        <v>2972</v>
      </c>
      <c r="C317" s="27">
        <v>0.60399999999999998</v>
      </c>
      <c r="D317" s="27" t="s">
        <v>6943</v>
      </c>
      <c r="E317" s="27" t="s">
        <v>6944</v>
      </c>
      <c r="F317" s="27" t="s">
        <v>6945</v>
      </c>
      <c r="G317" s="27" t="s">
        <v>6439</v>
      </c>
    </row>
    <row r="318" spans="1:7" ht="81" customHeight="1">
      <c r="A318" s="26" t="s">
        <v>652</v>
      </c>
      <c r="B318" s="26" t="s">
        <v>2972</v>
      </c>
      <c r="C318" s="27">
        <v>0.73099999999999998</v>
      </c>
      <c r="D318" s="27" t="s">
        <v>6946</v>
      </c>
      <c r="E318" s="27" t="s">
        <v>6947</v>
      </c>
      <c r="F318" s="27" t="s">
        <v>6948</v>
      </c>
      <c r="G318" s="27" t="s">
        <v>6949</v>
      </c>
    </row>
    <row r="319" spans="1:7" ht="81" customHeight="1">
      <c r="A319" s="26" t="s">
        <v>653</v>
      </c>
      <c r="B319" s="26" t="s">
        <v>2972</v>
      </c>
      <c r="C319" s="27">
        <v>0.68600000000000005</v>
      </c>
      <c r="D319" s="27" t="s">
        <v>6950</v>
      </c>
      <c r="E319" s="27" t="s">
        <v>6951</v>
      </c>
      <c r="F319" s="27" t="s">
        <v>6952</v>
      </c>
      <c r="G319" s="27" t="s">
        <v>6953</v>
      </c>
    </row>
    <row r="320" spans="1:7" ht="81" customHeight="1">
      <c r="A320" s="26" t="s">
        <v>654</v>
      </c>
      <c r="B320" s="26" t="s">
        <v>2972</v>
      </c>
      <c r="C320" s="27">
        <v>0.67900000000000005</v>
      </c>
      <c r="D320" s="27" t="s">
        <v>6954</v>
      </c>
      <c r="E320" s="27" t="s">
        <v>6955</v>
      </c>
      <c r="F320" s="27" t="s">
        <v>6956</v>
      </c>
      <c r="G320" s="27" t="s">
        <v>6957</v>
      </c>
    </row>
    <row r="321" spans="1:7" ht="81" customHeight="1">
      <c r="A321" s="26" t="s">
        <v>656</v>
      </c>
      <c r="B321" s="26" t="s">
        <v>2972</v>
      </c>
      <c r="C321" s="27">
        <v>0.623</v>
      </c>
      <c r="D321" s="27" t="s">
        <v>6958</v>
      </c>
      <c r="E321" s="27" t="s">
        <v>6959</v>
      </c>
      <c r="F321" s="27" t="s">
        <v>6960</v>
      </c>
      <c r="G321" s="27" t="s">
        <v>6961</v>
      </c>
    </row>
    <row r="322" spans="1:7" ht="81" customHeight="1">
      <c r="A322" s="26" t="s">
        <v>657</v>
      </c>
      <c r="B322" s="26" t="s">
        <v>2972</v>
      </c>
      <c r="C322" s="27">
        <v>0.67700000000000005</v>
      </c>
      <c r="D322" s="27" t="s">
        <v>6962</v>
      </c>
      <c r="E322" s="27" t="s">
        <v>6963</v>
      </c>
      <c r="F322" s="27" t="s">
        <v>6964</v>
      </c>
      <c r="G322" s="27" t="s">
        <v>6025</v>
      </c>
    </row>
    <row r="323" spans="1:7" ht="81" customHeight="1">
      <c r="A323" s="26" t="s">
        <v>659</v>
      </c>
      <c r="B323" s="26" t="s">
        <v>2972</v>
      </c>
      <c r="C323" s="27">
        <v>0.70099999999999996</v>
      </c>
      <c r="D323" s="27" t="s">
        <v>6965</v>
      </c>
      <c r="E323" s="27" t="s">
        <v>6966</v>
      </c>
      <c r="F323" s="27" t="s">
        <v>6967</v>
      </c>
      <c r="G323" s="27" t="s">
        <v>5994</v>
      </c>
    </row>
    <row r="324" spans="1:7" ht="81" customHeight="1">
      <c r="A324" s="26" t="s">
        <v>661</v>
      </c>
      <c r="B324" s="26" t="s">
        <v>2972</v>
      </c>
      <c r="C324" s="27">
        <v>0.67700000000000005</v>
      </c>
      <c r="D324" s="27" t="s">
        <v>6968</v>
      </c>
      <c r="E324" s="27" t="s">
        <v>6969</v>
      </c>
      <c r="F324" s="27" t="s">
        <v>6970</v>
      </c>
    </row>
    <row r="325" spans="1:7" ht="81" customHeight="1">
      <c r="A325" s="26" t="s">
        <v>663</v>
      </c>
      <c r="B325" s="26" t="s">
        <v>2972</v>
      </c>
      <c r="C325" s="27">
        <v>0.65200000000000002</v>
      </c>
      <c r="D325" s="27" t="s">
        <v>6971</v>
      </c>
      <c r="E325" s="27" t="s">
        <v>6972</v>
      </c>
      <c r="F325" s="27" t="s">
        <v>6973</v>
      </c>
      <c r="G325" s="27" t="s">
        <v>6487</v>
      </c>
    </row>
    <row r="326" spans="1:7" ht="81" customHeight="1">
      <c r="A326" s="26" t="s">
        <v>665</v>
      </c>
      <c r="B326" s="26" t="s">
        <v>2972</v>
      </c>
      <c r="C326" s="27">
        <v>0.69</v>
      </c>
      <c r="D326" s="27" t="s">
        <v>6974</v>
      </c>
      <c r="E326" s="27" t="s">
        <v>6975</v>
      </c>
      <c r="F326" s="27" t="s">
        <v>6976</v>
      </c>
      <c r="G326" s="27" t="s">
        <v>6977</v>
      </c>
    </row>
    <row r="327" spans="1:7" ht="81" customHeight="1">
      <c r="A327" s="26" t="s">
        <v>667</v>
      </c>
      <c r="B327" s="26" t="s">
        <v>2972</v>
      </c>
      <c r="C327" s="27">
        <v>0.751</v>
      </c>
      <c r="D327" s="27" t="s">
        <v>6978</v>
      </c>
      <c r="E327" s="27" t="s">
        <v>6979</v>
      </c>
      <c r="F327" s="27" t="s">
        <v>6980</v>
      </c>
      <c r="G327" s="27" t="s">
        <v>6233</v>
      </c>
    </row>
    <row r="328" spans="1:7" ht="81" customHeight="1">
      <c r="A328" s="26" t="s">
        <v>668</v>
      </c>
      <c r="B328" s="26" t="s">
        <v>2972</v>
      </c>
      <c r="C328" s="27">
        <v>0.68300000000000005</v>
      </c>
      <c r="D328" s="27" t="s">
        <v>6981</v>
      </c>
      <c r="E328" s="27" t="s">
        <v>6982</v>
      </c>
      <c r="F328" s="27" t="s">
        <v>6983</v>
      </c>
      <c r="G328" s="27" t="s">
        <v>5846</v>
      </c>
    </row>
    <row r="329" spans="1:7" ht="81" customHeight="1">
      <c r="A329" s="26" t="s">
        <v>670</v>
      </c>
      <c r="B329" s="26" t="s">
        <v>2972</v>
      </c>
      <c r="C329" s="27">
        <v>0.69299999999999995</v>
      </c>
      <c r="D329" s="27" t="s">
        <v>6984</v>
      </c>
      <c r="E329" s="27" t="s">
        <v>6985</v>
      </c>
      <c r="F329" s="27" t="s">
        <v>6986</v>
      </c>
      <c r="G329" s="27" t="s">
        <v>6592</v>
      </c>
    </row>
    <row r="330" spans="1:7" ht="81" customHeight="1">
      <c r="A330" s="26" t="s">
        <v>672</v>
      </c>
      <c r="B330" s="26" t="s">
        <v>2972</v>
      </c>
      <c r="C330" s="27">
        <v>0.67400000000000004</v>
      </c>
      <c r="D330" s="27" t="s">
        <v>6987</v>
      </c>
      <c r="E330" s="27" t="s">
        <v>6988</v>
      </c>
      <c r="F330" s="27" t="s">
        <v>6989</v>
      </c>
      <c r="G330" s="27" t="s">
        <v>6990</v>
      </c>
    </row>
    <row r="331" spans="1:7" ht="81" customHeight="1">
      <c r="A331" s="26" t="s">
        <v>674</v>
      </c>
      <c r="B331" s="26" t="s">
        <v>2972</v>
      </c>
      <c r="C331" s="27">
        <v>0.68</v>
      </c>
      <c r="D331" s="27" t="s">
        <v>6991</v>
      </c>
      <c r="E331" s="27" t="s">
        <v>6992</v>
      </c>
      <c r="F331" s="27" t="s">
        <v>6993</v>
      </c>
      <c r="G331" s="27" t="s">
        <v>6154</v>
      </c>
    </row>
    <row r="332" spans="1:7" ht="81" customHeight="1">
      <c r="A332" s="26" t="s">
        <v>676</v>
      </c>
      <c r="B332" s="26" t="s">
        <v>2972</v>
      </c>
      <c r="C332" s="27">
        <v>0.65700000000000003</v>
      </c>
      <c r="D332" s="27" t="s">
        <v>6994</v>
      </c>
      <c r="E332" s="27" t="s">
        <v>6995</v>
      </c>
      <c r="F332" s="27" t="s">
        <v>6996</v>
      </c>
      <c r="G332" s="27" t="s">
        <v>6781</v>
      </c>
    </row>
    <row r="333" spans="1:7" ht="81" customHeight="1">
      <c r="A333" s="26" t="s">
        <v>677</v>
      </c>
      <c r="B333" s="26" t="s">
        <v>2972</v>
      </c>
      <c r="C333" s="27">
        <v>0.65400000000000003</v>
      </c>
      <c r="D333" s="27" t="s">
        <v>6997</v>
      </c>
      <c r="E333" s="27" t="s">
        <v>6998</v>
      </c>
      <c r="F333" s="27" t="s">
        <v>6999</v>
      </c>
      <c r="G333" s="27" t="s">
        <v>5826</v>
      </c>
    </row>
    <row r="334" spans="1:7" ht="81" customHeight="1">
      <c r="A334" s="26" t="s">
        <v>679</v>
      </c>
      <c r="B334" s="26" t="s">
        <v>2972</v>
      </c>
      <c r="C334" s="27">
        <v>0.65700000000000003</v>
      </c>
      <c r="D334" s="27" t="s">
        <v>7000</v>
      </c>
      <c r="E334" s="27" t="s">
        <v>7001</v>
      </c>
      <c r="F334" s="27" t="s">
        <v>7002</v>
      </c>
      <c r="G334" s="27" t="s">
        <v>7003</v>
      </c>
    </row>
    <row r="335" spans="1:7" ht="81" customHeight="1">
      <c r="A335" s="26" t="s">
        <v>681</v>
      </c>
      <c r="B335" s="26" t="s">
        <v>2972</v>
      </c>
      <c r="C335" s="27">
        <v>0.71799999999999997</v>
      </c>
      <c r="D335" s="27" t="s">
        <v>7004</v>
      </c>
      <c r="E335" s="27" t="s">
        <v>7005</v>
      </c>
      <c r="F335" s="27" t="s">
        <v>7006</v>
      </c>
      <c r="G335" s="27" t="s">
        <v>6386</v>
      </c>
    </row>
    <row r="336" spans="1:7" ht="81" customHeight="1">
      <c r="A336" s="26" t="s">
        <v>683</v>
      </c>
      <c r="B336" s="26" t="s">
        <v>2972</v>
      </c>
      <c r="C336" s="27">
        <v>0.61399999999999999</v>
      </c>
      <c r="D336" s="27" t="s">
        <v>7007</v>
      </c>
      <c r="E336" s="27" t="s">
        <v>7008</v>
      </c>
      <c r="F336" s="27" t="s">
        <v>7009</v>
      </c>
      <c r="G336" s="27" t="s">
        <v>6429</v>
      </c>
    </row>
    <row r="337" spans="1:7" ht="81" customHeight="1">
      <c r="A337" s="26" t="s">
        <v>684</v>
      </c>
      <c r="B337" s="26" t="s">
        <v>2972</v>
      </c>
      <c r="C337" s="27">
        <v>0.59099999999999997</v>
      </c>
      <c r="D337" s="27" t="s">
        <v>7010</v>
      </c>
      <c r="E337" s="27" t="s">
        <v>7011</v>
      </c>
      <c r="F337" s="27" t="s">
        <v>7012</v>
      </c>
      <c r="G337" s="27" t="s">
        <v>5986</v>
      </c>
    </row>
    <row r="338" spans="1:7" ht="81" customHeight="1">
      <c r="A338" s="26" t="s">
        <v>686</v>
      </c>
      <c r="B338" s="26" t="s">
        <v>2972</v>
      </c>
      <c r="C338" s="27">
        <v>0.70599999999999996</v>
      </c>
      <c r="D338" s="27" t="s">
        <v>7013</v>
      </c>
      <c r="E338" s="27" t="s">
        <v>7014</v>
      </c>
      <c r="F338" s="27" t="s">
        <v>7015</v>
      </c>
      <c r="G338" s="27" t="s">
        <v>6938</v>
      </c>
    </row>
    <row r="339" spans="1:7" ht="81" customHeight="1">
      <c r="A339" s="26" t="s">
        <v>688</v>
      </c>
      <c r="B339" s="26" t="s">
        <v>2972</v>
      </c>
      <c r="C339" s="27">
        <v>0.70399999999999996</v>
      </c>
      <c r="D339" s="27" t="s">
        <v>7016</v>
      </c>
      <c r="E339" s="27" t="s">
        <v>7017</v>
      </c>
      <c r="F339" s="27" t="s">
        <v>7018</v>
      </c>
      <c r="G339" s="27" t="s">
        <v>6109</v>
      </c>
    </row>
    <row r="340" spans="1:7" ht="81" customHeight="1">
      <c r="A340" s="26" t="s">
        <v>690</v>
      </c>
      <c r="B340" s="26" t="s">
        <v>2972</v>
      </c>
      <c r="C340" s="27">
        <v>0.67400000000000004</v>
      </c>
      <c r="D340" s="27" t="s">
        <v>7019</v>
      </c>
      <c r="E340" s="27" t="s">
        <v>7020</v>
      </c>
      <c r="F340" s="27" t="s">
        <v>7021</v>
      </c>
      <c r="G340" s="27" t="s">
        <v>6507</v>
      </c>
    </row>
    <row r="341" spans="1:7" ht="81" customHeight="1">
      <c r="A341" s="26" t="s">
        <v>691</v>
      </c>
      <c r="B341" s="26" t="s">
        <v>2972</v>
      </c>
      <c r="C341" s="27">
        <v>0.67500000000000004</v>
      </c>
      <c r="D341" s="27" t="s">
        <v>7022</v>
      </c>
      <c r="E341" s="27" t="s">
        <v>7023</v>
      </c>
      <c r="F341" s="27" t="s">
        <v>7024</v>
      </c>
      <c r="G341" s="27" t="s">
        <v>6627</v>
      </c>
    </row>
    <row r="342" spans="1:7" ht="81" customHeight="1">
      <c r="A342" s="26" t="s">
        <v>693</v>
      </c>
      <c r="B342" s="26" t="s">
        <v>2972</v>
      </c>
      <c r="C342" s="27">
        <v>0.624</v>
      </c>
      <c r="D342" s="27" t="s">
        <v>7025</v>
      </c>
      <c r="E342" s="27" t="s">
        <v>7026</v>
      </c>
      <c r="F342" s="27" t="s">
        <v>7027</v>
      </c>
      <c r="G342" s="27" t="s">
        <v>6665</v>
      </c>
    </row>
    <row r="343" spans="1:7" ht="81" customHeight="1">
      <c r="A343" s="26" t="s">
        <v>695</v>
      </c>
      <c r="B343" s="26" t="s">
        <v>2972</v>
      </c>
      <c r="C343" s="27">
        <v>0.69799999999999995</v>
      </c>
      <c r="D343" s="27" t="s">
        <v>7028</v>
      </c>
      <c r="E343" s="27" t="s">
        <v>7029</v>
      </c>
      <c r="F343" s="27" t="s">
        <v>7030</v>
      </c>
      <c r="G343" s="27" t="s">
        <v>6233</v>
      </c>
    </row>
    <row r="344" spans="1:7" ht="81" customHeight="1">
      <c r="A344" s="26" t="s">
        <v>696</v>
      </c>
      <c r="B344" s="26" t="s">
        <v>2972</v>
      </c>
      <c r="C344" s="27">
        <v>0.65100000000000002</v>
      </c>
      <c r="D344" s="27" t="s">
        <v>7031</v>
      </c>
      <c r="E344" s="27" t="s">
        <v>7032</v>
      </c>
      <c r="F344" s="27" t="s">
        <v>7033</v>
      </c>
    </row>
    <row r="345" spans="1:7" ht="81" customHeight="1">
      <c r="A345" s="26" t="s">
        <v>698</v>
      </c>
      <c r="B345" s="26" t="s">
        <v>2972</v>
      </c>
      <c r="C345" s="27">
        <v>0.70699999999999996</v>
      </c>
      <c r="D345" s="27" t="s">
        <v>7034</v>
      </c>
      <c r="E345" s="27" t="s">
        <v>7035</v>
      </c>
      <c r="F345" s="27" t="s">
        <v>7036</v>
      </c>
      <c r="G345" s="27" t="s">
        <v>5876</v>
      </c>
    </row>
    <row r="346" spans="1:7" ht="81" customHeight="1">
      <c r="A346" s="26" t="s">
        <v>700</v>
      </c>
      <c r="B346" s="26" t="s">
        <v>2972</v>
      </c>
      <c r="C346" s="27">
        <v>0.71399999999999997</v>
      </c>
      <c r="D346" s="27" t="s">
        <v>7037</v>
      </c>
      <c r="E346" s="27" t="s">
        <v>7038</v>
      </c>
      <c r="F346" s="27" t="s">
        <v>7039</v>
      </c>
    </row>
    <row r="347" spans="1:7" ht="81" customHeight="1">
      <c r="A347" s="26" t="s">
        <v>702</v>
      </c>
      <c r="B347" s="26" t="s">
        <v>2972</v>
      </c>
      <c r="C347" s="27">
        <v>0.68</v>
      </c>
      <c r="D347" s="27" t="s">
        <v>7040</v>
      </c>
      <c r="E347" s="27" t="s">
        <v>7041</v>
      </c>
      <c r="F347" s="27" t="s">
        <v>7042</v>
      </c>
    </row>
    <row r="348" spans="1:7" ht="81" customHeight="1">
      <c r="A348" s="26" t="s">
        <v>703</v>
      </c>
      <c r="B348" s="26" t="s">
        <v>2972</v>
      </c>
      <c r="C348" s="27">
        <v>0.55300000000000005</v>
      </c>
      <c r="D348" s="27" t="s">
        <v>7043</v>
      </c>
      <c r="E348" s="27" t="s">
        <v>7044</v>
      </c>
      <c r="F348" s="27" t="s">
        <v>7045</v>
      </c>
    </row>
    <row r="349" spans="1:7" ht="81" customHeight="1">
      <c r="A349" s="26" t="s">
        <v>705</v>
      </c>
      <c r="B349" s="26" t="s">
        <v>2972</v>
      </c>
      <c r="C349" s="27">
        <v>0.69199999999999995</v>
      </c>
      <c r="D349" s="27" t="s">
        <v>7046</v>
      </c>
      <c r="E349" s="27" t="s">
        <v>7047</v>
      </c>
      <c r="F349" s="27" t="s">
        <v>7048</v>
      </c>
      <c r="G349" s="27" t="s">
        <v>6075</v>
      </c>
    </row>
    <row r="350" spans="1:7" ht="81" customHeight="1">
      <c r="A350" s="26" t="s">
        <v>706</v>
      </c>
      <c r="B350" s="26" t="s">
        <v>2972</v>
      </c>
      <c r="C350" s="27">
        <v>0.61</v>
      </c>
      <c r="D350" s="27" t="s">
        <v>7049</v>
      </c>
      <c r="E350" s="27" t="s">
        <v>7050</v>
      </c>
      <c r="F350" s="27" t="s">
        <v>7051</v>
      </c>
      <c r="G350" s="27" t="s">
        <v>6839</v>
      </c>
    </row>
    <row r="351" spans="1:7" ht="81" customHeight="1">
      <c r="A351" s="26" t="s">
        <v>708</v>
      </c>
      <c r="B351" s="26" t="s">
        <v>2972</v>
      </c>
      <c r="C351" s="27">
        <v>0.67400000000000004</v>
      </c>
      <c r="D351" s="27" t="s">
        <v>7052</v>
      </c>
      <c r="E351" s="27" t="s">
        <v>7053</v>
      </c>
      <c r="F351" s="27" t="s">
        <v>7054</v>
      </c>
      <c r="G351" s="27" t="s">
        <v>6321</v>
      </c>
    </row>
    <row r="352" spans="1:7" ht="81" customHeight="1">
      <c r="A352" s="26" t="s">
        <v>710</v>
      </c>
      <c r="B352" s="26" t="s">
        <v>2972</v>
      </c>
      <c r="C352" s="27">
        <v>0.69699999999999995</v>
      </c>
      <c r="D352" s="27" t="s">
        <v>7055</v>
      </c>
      <c r="E352" s="27" t="s">
        <v>7056</v>
      </c>
      <c r="F352" s="27" t="s">
        <v>7057</v>
      </c>
      <c r="G352" s="27" t="s">
        <v>6540</v>
      </c>
    </row>
    <row r="353" spans="1:7" ht="81" customHeight="1">
      <c r="A353" s="26" t="s">
        <v>711</v>
      </c>
      <c r="B353" s="26" t="s">
        <v>2972</v>
      </c>
      <c r="C353" s="27">
        <v>0.65800000000000003</v>
      </c>
      <c r="D353" s="27" t="s">
        <v>7058</v>
      </c>
      <c r="E353" s="27" t="s">
        <v>7059</v>
      </c>
      <c r="F353" s="27" t="s">
        <v>7060</v>
      </c>
      <c r="G353" s="27" t="s">
        <v>6648</v>
      </c>
    </row>
    <row r="354" spans="1:7" ht="81" customHeight="1">
      <c r="A354" s="26" t="s">
        <v>713</v>
      </c>
      <c r="B354" s="26" t="s">
        <v>2972</v>
      </c>
      <c r="C354" s="27">
        <v>0.70199999999999996</v>
      </c>
      <c r="D354" s="27" t="s">
        <v>7061</v>
      </c>
      <c r="E354" s="27" t="s">
        <v>7062</v>
      </c>
      <c r="F354" s="27" t="s">
        <v>7063</v>
      </c>
      <c r="G354" s="27" t="s">
        <v>6158</v>
      </c>
    </row>
    <row r="355" spans="1:7" ht="81" customHeight="1">
      <c r="A355" s="26" t="s">
        <v>715</v>
      </c>
      <c r="B355" s="26" t="s">
        <v>2972</v>
      </c>
      <c r="C355" s="27">
        <v>0.66400000000000003</v>
      </c>
      <c r="D355" s="27" t="s">
        <v>7064</v>
      </c>
      <c r="E355" s="27" t="s">
        <v>7065</v>
      </c>
      <c r="F355" s="27" t="s">
        <v>7066</v>
      </c>
    </row>
    <row r="356" spans="1:7" ht="81" customHeight="1">
      <c r="A356" s="26" t="s">
        <v>716</v>
      </c>
      <c r="B356" s="26" t="s">
        <v>2972</v>
      </c>
      <c r="C356" s="27">
        <v>0.66500000000000004</v>
      </c>
      <c r="D356" s="27" t="s">
        <v>7067</v>
      </c>
      <c r="E356" s="27" t="s">
        <v>7068</v>
      </c>
      <c r="F356" s="27" t="s">
        <v>7069</v>
      </c>
      <c r="G356" s="27" t="s">
        <v>5838</v>
      </c>
    </row>
    <row r="357" spans="1:7" ht="81" customHeight="1">
      <c r="A357" s="26" t="s">
        <v>717</v>
      </c>
      <c r="B357" s="26" t="s">
        <v>2972</v>
      </c>
      <c r="C357" s="27">
        <v>0.69299999999999995</v>
      </c>
      <c r="D357" s="27" t="s">
        <v>7070</v>
      </c>
      <c r="E357" s="27" t="s">
        <v>7071</v>
      </c>
      <c r="F357" s="27" t="s">
        <v>7072</v>
      </c>
      <c r="G357" s="27" t="s">
        <v>6065</v>
      </c>
    </row>
    <row r="358" spans="1:7" ht="81" customHeight="1">
      <c r="A358" s="26" t="s">
        <v>719</v>
      </c>
      <c r="B358" s="26" t="s">
        <v>2972</v>
      </c>
      <c r="C358" s="27">
        <v>0.77100000000000002</v>
      </c>
      <c r="D358" s="27" t="s">
        <v>7073</v>
      </c>
      <c r="E358" s="27" t="s">
        <v>7074</v>
      </c>
      <c r="F358" s="27" t="s">
        <v>7075</v>
      </c>
      <c r="G358" s="27" t="s">
        <v>6907</v>
      </c>
    </row>
    <row r="359" spans="1:7" ht="81" customHeight="1">
      <c r="A359" s="26" t="s">
        <v>721</v>
      </c>
      <c r="B359" s="26" t="s">
        <v>2972</v>
      </c>
      <c r="C359" s="27">
        <v>0.69599999999999995</v>
      </c>
      <c r="D359" s="27" t="s">
        <v>7076</v>
      </c>
      <c r="E359" s="27" t="s">
        <v>7077</v>
      </c>
      <c r="F359" s="27" t="s">
        <v>7078</v>
      </c>
    </row>
    <row r="360" spans="1:7" ht="81" customHeight="1">
      <c r="A360" s="26" t="s">
        <v>723</v>
      </c>
      <c r="B360" s="26" t="s">
        <v>2972</v>
      </c>
      <c r="C360" s="27">
        <v>0.68600000000000005</v>
      </c>
      <c r="D360" s="27" t="s">
        <v>7079</v>
      </c>
      <c r="E360" s="27" t="s">
        <v>7080</v>
      </c>
      <c r="F360" s="27" t="s">
        <v>7081</v>
      </c>
      <c r="G360" s="27" t="s">
        <v>6226</v>
      </c>
    </row>
    <row r="361" spans="1:7" ht="81" customHeight="1">
      <c r="A361" s="26" t="s">
        <v>725</v>
      </c>
      <c r="B361" s="26" t="s">
        <v>2972</v>
      </c>
      <c r="C361" s="27">
        <v>0.69499999999999995</v>
      </c>
      <c r="D361" s="27" t="s">
        <v>7082</v>
      </c>
      <c r="E361" s="27" t="s">
        <v>7083</v>
      </c>
      <c r="F361" s="27" t="s">
        <v>7084</v>
      </c>
      <c r="G361" s="27" t="s">
        <v>7003</v>
      </c>
    </row>
    <row r="362" spans="1:7" ht="81" customHeight="1">
      <c r="A362" s="26" t="s">
        <v>727</v>
      </c>
      <c r="B362" s="26" t="s">
        <v>2972</v>
      </c>
      <c r="C362" s="27">
        <v>0.75600000000000001</v>
      </c>
      <c r="D362" s="27" t="s">
        <v>7085</v>
      </c>
      <c r="E362" s="27" t="s">
        <v>7086</v>
      </c>
      <c r="F362" s="27" t="s">
        <v>7087</v>
      </c>
    </row>
    <row r="363" spans="1:7" ht="81" customHeight="1">
      <c r="A363" s="26" t="s">
        <v>728</v>
      </c>
      <c r="B363" s="26" t="s">
        <v>2972</v>
      </c>
      <c r="C363" s="27">
        <v>0.65300000000000002</v>
      </c>
      <c r="D363" s="27" t="s">
        <v>7088</v>
      </c>
      <c r="E363" s="27" t="s">
        <v>7089</v>
      </c>
      <c r="F363" s="27" t="s">
        <v>7090</v>
      </c>
      <c r="G363" s="27" t="s">
        <v>6404</v>
      </c>
    </row>
    <row r="364" spans="1:7" ht="81" customHeight="1">
      <c r="A364" s="26" t="s">
        <v>730</v>
      </c>
      <c r="B364" s="26" t="s">
        <v>2972</v>
      </c>
      <c r="C364" s="27">
        <v>0.73</v>
      </c>
      <c r="D364" s="27" t="s">
        <v>7091</v>
      </c>
      <c r="E364" s="27" t="s">
        <v>7092</v>
      </c>
      <c r="F364" s="27" t="s">
        <v>7093</v>
      </c>
      <c r="G364" s="27" t="s">
        <v>7094</v>
      </c>
    </row>
    <row r="365" spans="1:7" ht="81" customHeight="1">
      <c r="A365" s="26" t="s">
        <v>731</v>
      </c>
      <c r="B365" s="26" t="s">
        <v>2972</v>
      </c>
      <c r="C365" s="27">
        <v>0.628</v>
      </c>
      <c r="D365" s="27" t="s">
        <v>7095</v>
      </c>
      <c r="E365" s="27" t="s">
        <v>7096</v>
      </c>
      <c r="F365" s="27" t="s">
        <v>7097</v>
      </c>
      <c r="G365" s="27" t="s">
        <v>7098</v>
      </c>
    </row>
    <row r="366" spans="1:7" ht="81" customHeight="1">
      <c r="A366" s="26" t="s">
        <v>732</v>
      </c>
      <c r="B366" s="26" t="s">
        <v>2972</v>
      </c>
      <c r="C366" s="27">
        <v>0.64100000000000001</v>
      </c>
      <c r="D366" s="27" t="s">
        <v>7099</v>
      </c>
      <c r="E366" s="27" t="s">
        <v>7100</v>
      </c>
      <c r="F366" s="27" t="s">
        <v>7101</v>
      </c>
      <c r="G366" s="27" t="s">
        <v>7102</v>
      </c>
    </row>
    <row r="367" spans="1:7" ht="81" customHeight="1">
      <c r="A367" s="26" t="s">
        <v>733</v>
      </c>
      <c r="B367" s="26" t="s">
        <v>2972</v>
      </c>
      <c r="C367" s="27">
        <v>0.69099999999999995</v>
      </c>
      <c r="D367" s="27" t="s">
        <v>7103</v>
      </c>
      <c r="E367" s="27" t="s">
        <v>7104</v>
      </c>
      <c r="F367" s="27" t="s">
        <v>7105</v>
      </c>
      <c r="G367" s="27" t="s">
        <v>7106</v>
      </c>
    </row>
    <row r="368" spans="1:7" ht="81" customHeight="1">
      <c r="A368" s="26" t="s">
        <v>734</v>
      </c>
      <c r="B368" s="26" t="s">
        <v>2972</v>
      </c>
      <c r="C368" s="27">
        <v>0.55200000000000005</v>
      </c>
      <c r="D368" s="27" t="s">
        <v>7107</v>
      </c>
      <c r="E368" s="27" t="s">
        <v>7108</v>
      </c>
      <c r="F368" s="27" t="s">
        <v>7109</v>
      </c>
      <c r="G368" s="27" t="s">
        <v>6746</v>
      </c>
    </row>
    <row r="369" spans="1:7" ht="81" customHeight="1">
      <c r="A369" s="26" t="s">
        <v>736</v>
      </c>
      <c r="B369" s="26" t="s">
        <v>2972</v>
      </c>
      <c r="C369" s="27">
        <v>0.78700000000000003</v>
      </c>
      <c r="D369" s="27" t="s">
        <v>7110</v>
      </c>
      <c r="E369" s="27" t="s">
        <v>7111</v>
      </c>
      <c r="F369" s="27" t="s">
        <v>7112</v>
      </c>
      <c r="G369" s="27" t="s">
        <v>6556</v>
      </c>
    </row>
    <row r="370" spans="1:7" ht="81" customHeight="1">
      <c r="A370" s="26" t="s">
        <v>739</v>
      </c>
      <c r="B370" s="26" t="s">
        <v>2972</v>
      </c>
      <c r="C370" s="27">
        <v>0.64600000000000002</v>
      </c>
      <c r="D370" s="27" t="s">
        <v>7113</v>
      </c>
      <c r="E370" s="27" t="s">
        <v>7114</v>
      </c>
      <c r="F370" s="27" t="s">
        <v>7115</v>
      </c>
      <c r="G370" s="27" t="s">
        <v>6294</v>
      </c>
    </row>
    <row r="371" spans="1:7" ht="81" customHeight="1">
      <c r="A371" s="26" t="s">
        <v>741</v>
      </c>
      <c r="B371" s="26" t="s">
        <v>2972</v>
      </c>
      <c r="C371" s="27">
        <v>0.68799999999999994</v>
      </c>
      <c r="D371" s="27" t="s">
        <v>7116</v>
      </c>
      <c r="E371" s="27" t="s">
        <v>7117</v>
      </c>
      <c r="F371" s="27" t="s">
        <v>7118</v>
      </c>
      <c r="G371" s="27" t="s">
        <v>6487</v>
      </c>
    </row>
    <row r="372" spans="1:7" ht="81" customHeight="1">
      <c r="A372" s="26" t="s">
        <v>743</v>
      </c>
      <c r="B372" s="26" t="s">
        <v>2972</v>
      </c>
      <c r="C372" s="27">
        <v>0.63400000000000001</v>
      </c>
      <c r="D372" s="27" t="s">
        <v>7119</v>
      </c>
      <c r="E372" s="27" t="s">
        <v>7120</v>
      </c>
      <c r="F372" s="27" t="s">
        <v>7121</v>
      </c>
      <c r="G372" s="27" t="s">
        <v>7122</v>
      </c>
    </row>
    <row r="373" spans="1:7" ht="81" customHeight="1">
      <c r="A373" s="26" t="s">
        <v>745</v>
      </c>
      <c r="B373" s="26" t="s">
        <v>2972</v>
      </c>
      <c r="C373" s="27">
        <v>0.63400000000000001</v>
      </c>
      <c r="D373" s="27" t="s">
        <v>7123</v>
      </c>
      <c r="E373" s="27" t="s">
        <v>7124</v>
      </c>
      <c r="F373" s="27" t="s">
        <v>7125</v>
      </c>
    </row>
    <row r="374" spans="1:7" ht="81" customHeight="1">
      <c r="A374" s="26" t="s">
        <v>747</v>
      </c>
      <c r="B374" s="26" t="s">
        <v>2972</v>
      </c>
      <c r="C374" s="27">
        <v>0.67400000000000004</v>
      </c>
      <c r="D374" s="27" t="s">
        <v>7126</v>
      </c>
      <c r="E374" s="27" t="s">
        <v>7127</v>
      </c>
      <c r="F374" s="27" t="s">
        <v>7128</v>
      </c>
      <c r="G374" s="27" t="s">
        <v>7129</v>
      </c>
    </row>
    <row r="375" spans="1:7" ht="81" customHeight="1">
      <c r="A375" s="26" t="s">
        <v>749</v>
      </c>
      <c r="B375" s="26" t="s">
        <v>2972</v>
      </c>
      <c r="C375" s="27">
        <v>0.70499999999999996</v>
      </c>
      <c r="D375" s="27" t="s">
        <v>7130</v>
      </c>
      <c r="E375" s="27" t="s">
        <v>7131</v>
      </c>
      <c r="F375" s="27" t="s">
        <v>7132</v>
      </c>
      <c r="G375" s="27" t="s">
        <v>6596</v>
      </c>
    </row>
    <row r="376" spans="1:7" ht="81" customHeight="1">
      <c r="A376" s="26" t="s">
        <v>751</v>
      </c>
      <c r="B376" s="26" t="s">
        <v>2972</v>
      </c>
      <c r="C376" s="27">
        <v>0.73899999999999999</v>
      </c>
      <c r="D376" s="27" t="s">
        <v>7133</v>
      </c>
      <c r="E376" s="27" t="s">
        <v>7134</v>
      </c>
      <c r="F376" s="27" t="s">
        <v>7135</v>
      </c>
      <c r="G376" s="27" t="s">
        <v>6075</v>
      </c>
    </row>
    <row r="377" spans="1:7" ht="81" customHeight="1">
      <c r="A377" s="26" t="s">
        <v>753</v>
      </c>
      <c r="B377" s="26" t="s">
        <v>2972</v>
      </c>
      <c r="C377" s="27">
        <v>0.65</v>
      </c>
      <c r="D377" s="27" t="s">
        <v>7136</v>
      </c>
      <c r="E377" s="27" t="s">
        <v>7137</v>
      </c>
      <c r="F377" s="27" t="s">
        <v>7138</v>
      </c>
      <c r="G377" s="27" t="s">
        <v>6676</v>
      </c>
    </row>
    <row r="378" spans="1:7" ht="81" customHeight="1">
      <c r="A378" s="26" t="s">
        <v>755</v>
      </c>
      <c r="B378" s="26" t="s">
        <v>2972</v>
      </c>
      <c r="C378" s="27">
        <v>0.629</v>
      </c>
      <c r="D378" s="27" t="s">
        <v>7139</v>
      </c>
      <c r="E378" s="27" t="s">
        <v>7140</v>
      </c>
      <c r="F378" s="27" t="s">
        <v>7141</v>
      </c>
      <c r="G378" s="27" t="s">
        <v>6753</v>
      </c>
    </row>
    <row r="379" spans="1:7" ht="81" customHeight="1">
      <c r="A379" s="26" t="s">
        <v>757</v>
      </c>
      <c r="B379" s="26" t="s">
        <v>2972</v>
      </c>
      <c r="C379" s="27">
        <v>0.72299999999999998</v>
      </c>
      <c r="D379" s="27" t="s">
        <v>7142</v>
      </c>
      <c r="E379" s="27" t="s">
        <v>7143</v>
      </c>
      <c r="F379" s="27" t="s">
        <v>7144</v>
      </c>
      <c r="G379" s="27" t="s">
        <v>7145</v>
      </c>
    </row>
    <row r="380" spans="1:7" ht="81" customHeight="1">
      <c r="A380" s="26" t="s">
        <v>758</v>
      </c>
      <c r="B380" s="26" t="s">
        <v>2972</v>
      </c>
      <c r="C380" s="27">
        <v>0.71299999999999997</v>
      </c>
      <c r="D380" s="27" t="s">
        <v>7146</v>
      </c>
      <c r="E380" s="27" t="s">
        <v>7147</v>
      </c>
      <c r="F380" s="27" t="s">
        <v>7148</v>
      </c>
      <c r="G380" s="27" t="s">
        <v>7149</v>
      </c>
    </row>
    <row r="381" spans="1:7" ht="81" customHeight="1">
      <c r="A381" s="26" t="s">
        <v>760</v>
      </c>
      <c r="B381" s="26" t="s">
        <v>2972</v>
      </c>
      <c r="C381" s="27">
        <v>0.72</v>
      </c>
      <c r="D381" s="27" t="s">
        <v>7150</v>
      </c>
      <c r="E381" s="27" t="s">
        <v>7151</v>
      </c>
      <c r="F381" s="27" t="s">
        <v>7152</v>
      </c>
      <c r="G381" s="27" t="s">
        <v>7153</v>
      </c>
    </row>
    <row r="382" spans="1:7" ht="81" customHeight="1">
      <c r="A382" s="26" t="s">
        <v>762</v>
      </c>
      <c r="B382" s="26" t="s">
        <v>2972</v>
      </c>
      <c r="C382" s="27">
        <v>0.67700000000000005</v>
      </c>
      <c r="D382" s="27" t="s">
        <v>7154</v>
      </c>
      <c r="E382" s="27" t="s">
        <v>7155</v>
      </c>
      <c r="F382" s="27" t="s">
        <v>7156</v>
      </c>
    </row>
    <row r="383" spans="1:7" ht="81" customHeight="1">
      <c r="A383" s="26" t="s">
        <v>764</v>
      </c>
      <c r="B383" s="26" t="s">
        <v>2972</v>
      </c>
      <c r="C383" s="27">
        <v>0.77600000000000002</v>
      </c>
      <c r="D383" s="27" t="s">
        <v>7157</v>
      </c>
      <c r="E383" s="27" t="s">
        <v>7158</v>
      </c>
      <c r="F383" s="27" t="s">
        <v>7159</v>
      </c>
      <c r="G383" s="27" t="s">
        <v>6585</v>
      </c>
    </row>
    <row r="384" spans="1:7" ht="81" customHeight="1">
      <c r="A384" s="26" t="s">
        <v>766</v>
      </c>
      <c r="B384" s="26" t="s">
        <v>2972</v>
      </c>
      <c r="C384" s="27">
        <v>0.75800000000000001</v>
      </c>
      <c r="D384" s="27" t="s">
        <v>7160</v>
      </c>
      <c r="E384" s="27" t="s">
        <v>7161</v>
      </c>
      <c r="F384" s="27" t="s">
        <v>7162</v>
      </c>
      <c r="G384" s="27" t="s">
        <v>7163</v>
      </c>
    </row>
    <row r="385" spans="1:7" ht="81" customHeight="1">
      <c r="A385" s="26" t="s">
        <v>767</v>
      </c>
      <c r="B385" s="26" t="s">
        <v>2972</v>
      </c>
      <c r="C385" s="27">
        <v>0.627</v>
      </c>
      <c r="D385" s="27" t="s">
        <v>7164</v>
      </c>
      <c r="E385" s="27" t="s">
        <v>7165</v>
      </c>
      <c r="F385" s="27" t="s">
        <v>7166</v>
      </c>
    </row>
    <row r="386" spans="1:7" ht="81" customHeight="1">
      <c r="A386" s="26" t="s">
        <v>768</v>
      </c>
      <c r="B386" s="26" t="s">
        <v>2972</v>
      </c>
      <c r="C386" s="27">
        <v>0.6</v>
      </c>
      <c r="D386" s="27" t="s">
        <v>7167</v>
      </c>
      <c r="E386" s="27" t="s">
        <v>7168</v>
      </c>
      <c r="F386" s="27" t="s">
        <v>7169</v>
      </c>
      <c r="G386" s="27" t="s">
        <v>6097</v>
      </c>
    </row>
    <row r="387" spans="1:7" ht="81" customHeight="1">
      <c r="A387" s="26" t="s">
        <v>769</v>
      </c>
      <c r="B387" s="26" t="s">
        <v>2972</v>
      </c>
      <c r="C387" s="27">
        <v>0.63500000000000001</v>
      </c>
      <c r="D387" s="27" t="s">
        <v>7170</v>
      </c>
      <c r="E387" s="27" t="s">
        <v>7171</v>
      </c>
      <c r="F387" s="27" t="s">
        <v>7172</v>
      </c>
      <c r="G387" s="27" t="s">
        <v>6025</v>
      </c>
    </row>
    <row r="388" spans="1:7" ht="81" customHeight="1">
      <c r="A388" s="26" t="s">
        <v>770</v>
      </c>
      <c r="B388" s="26" t="s">
        <v>2972</v>
      </c>
      <c r="C388" s="27">
        <v>0.73899999999999999</v>
      </c>
      <c r="D388" s="27" t="s">
        <v>7173</v>
      </c>
      <c r="E388" s="27" t="s">
        <v>7174</v>
      </c>
      <c r="F388" s="27" t="s">
        <v>7175</v>
      </c>
    </row>
    <row r="389" spans="1:7" ht="81" customHeight="1">
      <c r="A389" s="26" t="s">
        <v>772</v>
      </c>
      <c r="B389" s="26" t="s">
        <v>2972</v>
      </c>
      <c r="C389" s="27">
        <v>0.72599999999999998</v>
      </c>
      <c r="D389" s="27" t="s">
        <v>7176</v>
      </c>
      <c r="E389" s="27" t="s">
        <v>7177</v>
      </c>
      <c r="F389" s="27" t="s">
        <v>7178</v>
      </c>
      <c r="G389" s="27" t="s">
        <v>5846</v>
      </c>
    </row>
    <row r="390" spans="1:7" ht="81" customHeight="1">
      <c r="A390" s="26" t="s">
        <v>774</v>
      </c>
      <c r="B390" s="26" t="s">
        <v>2972</v>
      </c>
      <c r="C390" s="27">
        <v>0.747</v>
      </c>
      <c r="D390" s="27" t="s">
        <v>7179</v>
      </c>
      <c r="E390" s="27" t="s">
        <v>7180</v>
      </c>
      <c r="F390" s="27" t="s">
        <v>7181</v>
      </c>
      <c r="G390" s="27" t="s">
        <v>6552</v>
      </c>
    </row>
    <row r="391" spans="1:7" ht="81" customHeight="1">
      <c r="A391" s="26" t="s">
        <v>775</v>
      </c>
      <c r="B391" s="26" t="s">
        <v>2972</v>
      </c>
      <c r="C391" s="27">
        <v>0.72699999999999998</v>
      </c>
      <c r="D391" s="27" t="s">
        <v>7182</v>
      </c>
      <c r="E391" s="27" t="s">
        <v>7183</v>
      </c>
      <c r="F391" s="27" t="s">
        <v>7184</v>
      </c>
      <c r="G391" s="27" t="s">
        <v>6040</v>
      </c>
    </row>
    <row r="392" spans="1:7" ht="81" customHeight="1">
      <c r="A392" s="26" t="s">
        <v>777</v>
      </c>
      <c r="B392" s="26" t="s">
        <v>2972</v>
      </c>
      <c r="C392" s="27">
        <v>0.68100000000000005</v>
      </c>
      <c r="D392" s="27" t="s">
        <v>7185</v>
      </c>
      <c r="E392" s="27" t="s">
        <v>7186</v>
      </c>
      <c r="F392" s="27" t="s">
        <v>7187</v>
      </c>
      <c r="G392" s="27" t="s">
        <v>6268</v>
      </c>
    </row>
    <row r="393" spans="1:7" ht="81" customHeight="1">
      <c r="A393" s="26" t="s">
        <v>778</v>
      </c>
      <c r="B393" s="26" t="s">
        <v>2972</v>
      </c>
      <c r="C393" s="27">
        <v>0.62</v>
      </c>
      <c r="D393" s="27" t="s">
        <v>7188</v>
      </c>
      <c r="E393" s="27" t="s">
        <v>7189</v>
      </c>
      <c r="F393" s="27" t="s">
        <v>7190</v>
      </c>
      <c r="G393" s="27" t="s">
        <v>7003</v>
      </c>
    </row>
    <row r="394" spans="1:7" ht="81" customHeight="1">
      <c r="A394" s="26" t="s">
        <v>779</v>
      </c>
      <c r="B394" s="26" t="s">
        <v>2972</v>
      </c>
      <c r="C394" s="27">
        <v>0.66800000000000004</v>
      </c>
      <c r="D394" s="27" t="s">
        <v>7191</v>
      </c>
      <c r="E394" s="27" t="s">
        <v>7192</v>
      </c>
      <c r="F394" s="27" t="s">
        <v>7193</v>
      </c>
      <c r="G394" s="27" t="s">
        <v>6843</v>
      </c>
    </row>
    <row r="395" spans="1:7" ht="81" customHeight="1">
      <c r="A395" s="26" t="s">
        <v>781</v>
      </c>
      <c r="B395" s="26" t="s">
        <v>2972</v>
      </c>
      <c r="C395" s="27">
        <v>0.71499999999999997</v>
      </c>
      <c r="D395" s="27" t="s">
        <v>7194</v>
      </c>
      <c r="E395" s="27" t="s">
        <v>7195</v>
      </c>
      <c r="F395" s="27" t="s">
        <v>7196</v>
      </c>
    </row>
    <row r="396" spans="1:7" ht="81" customHeight="1">
      <c r="A396" s="26" t="s">
        <v>782</v>
      </c>
      <c r="B396" s="26" t="s">
        <v>2972</v>
      </c>
      <c r="C396" s="27">
        <v>0.67900000000000005</v>
      </c>
      <c r="D396" s="27" t="s">
        <v>7197</v>
      </c>
      <c r="E396" s="27" t="s">
        <v>7198</v>
      </c>
      <c r="F396" s="27" t="s">
        <v>7199</v>
      </c>
      <c r="G396" s="27" t="s">
        <v>6487</v>
      </c>
    </row>
    <row r="397" spans="1:7" ht="81" customHeight="1">
      <c r="A397" s="26" t="s">
        <v>783</v>
      </c>
      <c r="B397" s="26" t="s">
        <v>2972</v>
      </c>
      <c r="C397" s="27">
        <v>0.63800000000000001</v>
      </c>
      <c r="D397" s="27" t="s">
        <v>7200</v>
      </c>
      <c r="E397" s="27" t="s">
        <v>7201</v>
      </c>
      <c r="F397" s="27" t="s">
        <v>7202</v>
      </c>
      <c r="G397" s="27" t="s">
        <v>6753</v>
      </c>
    </row>
    <row r="398" spans="1:7" ht="81" customHeight="1">
      <c r="A398" s="26" t="s">
        <v>784</v>
      </c>
      <c r="B398" s="26" t="s">
        <v>2972</v>
      </c>
      <c r="C398" s="27">
        <v>0.60899999999999999</v>
      </c>
      <c r="D398" s="27" t="s">
        <v>7203</v>
      </c>
      <c r="E398" s="27" t="s">
        <v>7204</v>
      </c>
      <c r="F398" s="27" t="s">
        <v>7205</v>
      </c>
      <c r="G398" s="27" t="s">
        <v>6241</v>
      </c>
    </row>
    <row r="399" spans="1:7" ht="81" customHeight="1">
      <c r="A399" s="26" t="s">
        <v>786</v>
      </c>
      <c r="B399" s="26" t="s">
        <v>2972</v>
      </c>
      <c r="C399" s="27">
        <v>0.69599999999999995</v>
      </c>
      <c r="D399" s="27" t="s">
        <v>7206</v>
      </c>
      <c r="E399" s="27" t="s">
        <v>7207</v>
      </c>
      <c r="F399" s="27" t="s">
        <v>7208</v>
      </c>
      <c r="G399" s="27" t="s">
        <v>7209</v>
      </c>
    </row>
    <row r="400" spans="1:7" ht="81" customHeight="1">
      <c r="A400" s="26" t="s">
        <v>788</v>
      </c>
      <c r="B400" s="26" t="s">
        <v>2972</v>
      </c>
      <c r="C400" s="27">
        <v>0.65800000000000003</v>
      </c>
      <c r="D400" s="27" t="s">
        <v>7210</v>
      </c>
      <c r="E400" s="27" t="s">
        <v>7211</v>
      </c>
      <c r="F400" s="27" t="s">
        <v>7212</v>
      </c>
    </row>
    <row r="401" spans="1:7" ht="81" customHeight="1">
      <c r="A401" s="26" t="s">
        <v>790</v>
      </c>
      <c r="B401" s="26" t="s">
        <v>2972</v>
      </c>
      <c r="C401" s="27">
        <v>0.72099999999999997</v>
      </c>
      <c r="D401" s="27" t="s">
        <v>7213</v>
      </c>
      <c r="E401" s="27" t="s">
        <v>7214</v>
      </c>
      <c r="F401" s="27" t="s">
        <v>7215</v>
      </c>
      <c r="G401" s="27" t="s">
        <v>5884</v>
      </c>
    </row>
    <row r="402" spans="1:7" ht="81" customHeight="1">
      <c r="A402" s="26" t="s">
        <v>791</v>
      </c>
      <c r="B402" s="26" t="s">
        <v>2972</v>
      </c>
      <c r="C402" s="27">
        <v>0.60799999999999998</v>
      </c>
      <c r="D402" s="27" t="s">
        <v>7216</v>
      </c>
      <c r="E402" s="27" t="s">
        <v>7217</v>
      </c>
      <c r="F402" s="27" t="s">
        <v>7218</v>
      </c>
      <c r="G402" s="27" t="s">
        <v>7219</v>
      </c>
    </row>
    <row r="403" spans="1:7" ht="81" customHeight="1">
      <c r="A403" s="26" t="s">
        <v>793</v>
      </c>
      <c r="B403" s="26" t="s">
        <v>2972</v>
      </c>
      <c r="C403" s="27">
        <v>0.66100000000000003</v>
      </c>
      <c r="D403" s="27" t="s">
        <v>7220</v>
      </c>
      <c r="E403" s="27" t="s">
        <v>7221</v>
      </c>
      <c r="F403" s="27" t="s">
        <v>7222</v>
      </c>
      <c r="G403" s="27" t="s">
        <v>4817</v>
      </c>
    </row>
    <row r="404" spans="1:7" ht="81" customHeight="1">
      <c r="A404" s="26" t="s">
        <v>795</v>
      </c>
      <c r="B404" s="26" t="s">
        <v>2972</v>
      </c>
      <c r="C404" s="27">
        <v>0.624</v>
      </c>
      <c r="D404" s="27" t="s">
        <v>7223</v>
      </c>
      <c r="E404" s="27" t="s">
        <v>7224</v>
      </c>
      <c r="F404" s="27" t="s">
        <v>7225</v>
      </c>
    </row>
    <row r="405" spans="1:7" ht="81" customHeight="1">
      <c r="A405" s="26" t="s">
        <v>797</v>
      </c>
      <c r="B405" s="26" t="s">
        <v>2972</v>
      </c>
      <c r="C405" s="27">
        <v>0.60099999999999998</v>
      </c>
      <c r="D405" s="27" t="s">
        <v>7226</v>
      </c>
      <c r="E405" s="27" t="s">
        <v>7227</v>
      </c>
      <c r="F405" s="27" t="s">
        <v>7228</v>
      </c>
      <c r="G405" s="27" t="s">
        <v>6532</v>
      </c>
    </row>
    <row r="406" spans="1:7" ht="81" customHeight="1">
      <c r="A406" s="26" t="s">
        <v>798</v>
      </c>
      <c r="B406" s="26" t="s">
        <v>2972</v>
      </c>
      <c r="C406" s="27">
        <v>0.64300000000000002</v>
      </c>
      <c r="D406" s="27" t="s">
        <v>7229</v>
      </c>
      <c r="E406" s="27" t="s">
        <v>7230</v>
      </c>
      <c r="F406" s="27" t="s">
        <v>7231</v>
      </c>
      <c r="G406" s="27" t="s">
        <v>7232</v>
      </c>
    </row>
    <row r="407" spans="1:7" ht="81" customHeight="1">
      <c r="A407" s="26" t="s">
        <v>799</v>
      </c>
      <c r="B407" s="26" t="s">
        <v>2972</v>
      </c>
      <c r="C407" s="27">
        <v>0.68899999999999995</v>
      </c>
      <c r="D407" s="27" t="s">
        <v>7233</v>
      </c>
      <c r="E407" s="27" t="s">
        <v>7234</v>
      </c>
      <c r="F407" s="27" t="s">
        <v>7235</v>
      </c>
      <c r="G407" s="27" t="s">
        <v>6843</v>
      </c>
    </row>
    <row r="408" spans="1:7" ht="81" customHeight="1">
      <c r="A408" s="26" t="s">
        <v>103</v>
      </c>
      <c r="B408" s="26" t="s">
        <v>2972</v>
      </c>
      <c r="C408" s="27">
        <v>0.61499999999999999</v>
      </c>
      <c r="D408" s="27" t="s">
        <v>7236</v>
      </c>
      <c r="E408" s="27" t="s">
        <v>7237</v>
      </c>
      <c r="F408" s="27" t="s">
        <v>7238</v>
      </c>
      <c r="G408" s="27" t="s">
        <v>5907</v>
      </c>
    </row>
    <row r="409" spans="1:7" ht="81" customHeight="1">
      <c r="A409" s="26" t="s">
        <v>802</v>
      </c>
      <c r="B409" s="26" t="s">
        <v>2972</v>
      </c>
      <c r="C409" s="27">
        <v>0.65800000000000003</v>
      </c>
      <c r="D409" s="27" t="s">
        <v>7239</v>
      </c>
      <c r="E409" s="27" t="s">
        <v>7240</v>
      </c>
      <c r="F409" s="27" t="s">
        <v>7241</v>
      </c>
      <c r="G409" s="27" t="s">
        <v>5911</v>
      </c>
    </row>
    <row r="410" spans="1:7" ht="81" customHeight="1">
      <c r="A410" s="26" t="s">
        <v>803</v>
      </c>
      <c r="B410" s="26" t="s">
        <v>2972</v>
      </c>
      <c r="C410" s="27">
        <v>0.58699999999999997</v>
      </c>
      <c r="D410" s="27" t="s">
        <v>7242</v>
      </c>
      <c r="E410" s="27" t="s">
        <v>7243</v>
      </c>
      <c r="F410" s="27" t="s">
        <v>7244</v>
      </c>
      <c r="G410" s="27" t="s">
        <v>5982</v>
      </c>
    </row>
    <row r="411" spans="1:7" ht="81" customHeight="1">
      <c r="A411" s="26" t="s">
        <v>804</v>
      </c>
      <c r="B411" s="26" t="s">
        <v>2972</v>
      </c>
      <c r="C411" s="27">
        <v>0.626</v>
      </c>
      <c r="D411" s="27" t="s">
        <v>7245</v>
      </c>
      <c r="E411" s="27" t="s">
        <v>7246</v>
      </c>
      <c r="F411" s="27" t="s">
        <v>7247</v>
      </c>
      <c r="G411" s="27" t="s">
        <v>6166</v>
      </c>
    </row>
    <row r="412" spans="1:7" ht="81" customHeight="1">
      <c r="A412" s="26" t="s">
        <v>805</v>
      </c>
      <c r="B412" s="26" t="s">
        <v>2972</v>
      </c>
      <c r="C412" s="27">
        <v>0.75800000000000001</v>
      </c>
      <c r="D412" s="27" t="s">
        <v>7248</v>
      </c>
      <c r="E412" s="27" t="s">
        <v>7249</v>
      </c>
      <c r="F412" s="27" t="s">
        <v>7250</v>
      </c>
      <c r="G412" s="27" t="s">
        <v>7251</v>
      </c>
    </row>
    <row r="413" spans="1:7" ht="81" customHeight="1">
      <c r="A413" s="26" t="s">
        <v>806</v>
      </c>
      <c r="B413" s="26" t="s">
        <v>2972</v>
      </c>
      <c r="C413" s="27">
        <v>0.69699999999999995</v>
      </c>
      <c r="D413" s="27" t="s">
        <v>7252</v>
      </c>
      <c r="E413" s="27" t="s">
        <v>7253</v>
      </c>
      <c r="F413" s="27" t="s">
        <v>7254</v>
      </c>
      <c r="G413" s="27" t="s">
        <v>7255</v>
      </c>
    </row>
    <row r="414" spans="1:7" ht="81" customHeight="1">
      <c r="A414" s="26" t="s">
        <v>807</v>
      </c>
      <c r="B414" s="26" t="s">
        <v>2972</v>
      </c>
      <c r="C414" s="27">
        <v>0.63700000000000001</v>
      </c>
      <c r="D414" s="27" t="s">
        <v>7256</v>
      </c>
      <c r="E414" s="27" t="s">
        <v>7257</v>
      </c>
      <c r="F414" s="27" t="s">
        <v>7258</v>
      </c>
      <c r="G414" s="27" t="s">
        <v>6021</v>
      </c>
    </row>
    <row r="415" spans="1:7" ht="81" customHeight="1">
      <c r="A415" s="26" t="s">
        <v>809</v>
      </c>
      <c r="B415" s="26" t="s">
        <v>2972</v>
      </c>
      <c r="C415" s="27">
        <v>0.628</v>
      </c>
      <c r="D415" s="27" t="s">
        <v>7259</v>
      </c>
      <c r="E415" s="27" t="s">
        <v>7260</v>
      </c>
      <c r="F415" s="27" t="s">
        <v>7261</v>
      </c>
      <c r="G415" s="27" t="s">
        <v>5838</v>
      </c>
    </row>
    <row r="416" spans="1:7" ht="81" customHeight="1">
      <c r="A416" s="26" t="s">
        <v>810</v>
      </c>
      <c r="B416" s="26" t="s">
        <v>2972</v>
      </c>
      <c r="C416" s="27">
        <v>0.63200000000000001</v>
      </c>
      <c r="D416" s="27" t="s">
        <v>7262</v>
      </c>
      <c r="E416" s="27" t="s">
        <v>7263</v>
      </c>
      <c r="F416" s="27" t="s">
        <v>7264</v>
      </c>
      <c r="G416" s="27" t="s">
        <v>6125</v>
      </c>
    </row>
    <row r="417" spans="1:7" ht="81" customHeight="1">
      <c r="A417" s="26" t="s">
        <v>812</v>
      </c>
      <c r="B417" s="26" t="s">
        <v>2972</v>
      </c>
      <c r="C417" s="27">
        <v>0.61699999999999999</v>
      </c>
      <c r="D417" s="27" t="s">
        <v>7265</v>
      </c>
      <c r="E417" s="27" t="s">
        <v>7266</v>
      </c>
      <c r="F417" s="27" t="s">
        <v>7267</v>
      </c>
      <c r="G417" s="27" t="s">
        <v>6222</v>
      </c>
    </row>
    <row r="418" spans="1:7" ht="81" customHeight="1">
      <c r="A418" s="26" t="s">
        <v>814</v>
      </c>
      <c r="B418" s="26" t="s">
        <v>2972</v>
      </c>
      <c r="C418" s="27">
        <v>0.56399999999999995</v>
      </c>
      <c r="D418" s="27" t="s">
        <v>7268</v>
      </c>
      <c r="E418" s="27" t="s">
        <v>7269</v>
      </c>
      <c r="F418" s="27" t="s">
        <v>7270</v>
      </c>
      <c r="G418" s="27" t="s">
        <v>5918</v>
      </c>
    </row>
    <row r="419" spans="1:7" ht="81" customHeight="1">
      <c r="A419" s="26" t="s">
        <v>815</v>
      </c>
      <c r="B419" s="26" t="s">
        <v>2972</v>
      </c>
      <c r="C419" s="27">
        <v>0.71699999999999997</v>
      </c>
      <c r="D419" s="27" t="s">
        <v>7271</v>
      </c>
      <c r="E419" s="27" t="s">
        <v>7272</v>
      </c>
      <c r="F419" s="27" t="s">
        <v>7273</v>
      </c>
      <c r="G419" s="27" t="s">
        <v>7129</v>
      </c>
    </row>
    <row r="420" spans="1:7" ht="81" customHeight="1">
      <c r="A420" s="26" t="s">
        <v>817</v>
      </c>
      <c r="B420" s="26" t="s">
        <v>2972</v>
      </c>
      <c r="C420" s="27">
        <v>0.77800000000000002</v>
      </c>
      <c r="D420" s="27" t="s">
        <v>7274</v>
      </c>
      <c r="E420" s="27" t="s">
        <v>7275</v>
      </c>
      <c r="F420" s="27" t="s">
        <v>7276</v>
      </c>
      <c r="G420" s="27" t="s">
        <v>3387</v>
      </c>
    </row>
    <row r="421" spans="1:7" ht="81" customHeight="1">
      <c r="A421" s="26" t="s">
        <v>819</v>
      </c>
      <c r="B421" s="26" t="s">
        <v>2972</v>
      </c>
      <c r="C421" s="27">
        <v>0.66900000000000004</v>
      </c>
      <c r="D421" s="27" t="s">
        <v>7277</v>
      </c>
      <c r="E421" s="27" t="s">
        <v>7278</v>
      </c>
      <c r="F421" s="27" t="s">
        <v>7279</v>
      </c>
      <c r="G421" s="27" t="s">
        <v>6676</v>
      </c>
    </row>
    <row r="422" spans="1:7" ht="81" customHeight="1">
      <c r="A422" s="26" t="s">
        <v>821</v>
      </c>
      <c r="B422" s="26" t="s">
        <v>2972</v>
      </c>
      <c r="C422" s="27">
        <v>0.72299999999999998</v>
      </c>
      <c r="D422" s="27" t="s">
        <v>7280</v>
      </c>
      <c r="E422" s="27" t="s">
        <v>7281</v>
      </c>
      <c r="F422" s="27" t="s">
        <v>7282</v>
      </c>
      <c r="G422" s="27" t="s">
        <v>7283</v>
      </c>
    </row>
    <row r="423" spans="1:7" ht="81" customHeight="1">
      <c r="A423" s="26" t="s">
        <v>823</v>
      </c>
      <c r="B423" s="26" t="s">
        <v>2972</v>
      </c>
      <c r="C423" s="27">
        <v>0.59199999999999997</v>
      </c>
      <c r="D423" s="27" t="s">
        <v>7284</v>
      </c>
      <c r="E423" s="27" t="s">
        <v>7285</v>
      </c>
      <c r="F423" s="27" t="s">
        <v>7286</v>
      </c>
      <c r="G423" s="27" t="s">
        <v>6429</v>
      </c>
    </row>
    <row r="424" spans="1:7" ht="81" customHeight="1">
      <c r="A424" s="26" t="s">
        <v>825</v>
      </c>
      <c r="B424" s="26" t="s">
        <v>2972</v>
      </c>
      <c r="C424" s="27">
        <v>0.54100000000000004</v>
      </c>
      <c r="D424" s="27" t="s">
        <v>7287</v>
      </c>
      <c r="E424" s="27" t="s">
        <v>7288</v>
      </c>
      <c r="F424" s="27" t="s">
        <v>7289</v>
      </c>
      <c r="G424" s="27" t="s">
        <v>7290</v>
      </c>
    </row>
    <row r="425" spans="1:7" ht="81" customHeight="1">
      <c r="A425" s="26" t="s">
        <v>827</v>
      </c>
      <c r="B425" s="26" t="s">
        <v>2972</v>
      </c>
      <c r="C425" s="27">
        <v>0.71799999999999997</v>
      </c>
      <c r="D425" s="27" t="s">
        <v>7291</v>
      </c>
      <c r="E425" s="27" t="s">
        <v>7292</v>
      </c>
      <c r="F425" s="27" t="s">
        <v>7293</v>
      </c>
      <c r="G425" s="27" t="s">
        <v>6540</v>
      </c>
    </row>
    <row r="426" spans="1:7" ht="81" customHeight="1">
      <c r="A426" s="26" t="s">
        <v>828</v>
      </c>
      <c r="B426" s="26" t="s">
        <v>2972</v>
      </c>
      <c r="C426" s="27">
        <v>0.73199999999999998</v>
      </c>
      <c r="D426" s="27" t="s">
        <v>7294</v>
      </c>
      <c r="E426" s="27" t="s">
        <v>7295</v>
      </c>
      <c r="F426" s="27" t="s">
        <v>7296</v>
      </c>
      <c r="G426" s="27" t="s">
        <v>7297</v>
      </c>
    </row>
    <row r="427" spans="1:7" ht="81" customHeight="1">
      <c r="A427" s="26" t="s">
        <v>830</v>
      </c>
      <c r="B427" s="26" t="s">
        <v>2972</v>
      </c>
      <c r="C427" s="27">
        <v>0.63400000000000001</v>
      </c>
      <c r="D427" s="27" t="s">
        <v>7298</v>
      </c>
      <c r="E427" s="27" t="s">
        <v>7299</v>
      </c>
      <c r="F427" s="27" t="s">
        <v>7300</v>
      </c>
      <c r="G427" s="27" t="s">
        <v>6768</v>
      </c>
    </row>
    <row r="428" spans="1:7" ht="81" customHeight="1">
      <c r="A428" s="26" t="s">
        <v>832</v>
      </c>
      <c r="B428" s="26" t="s">
        <v>2972</v>
      </c>
      <c r="C428" s="27">
        <v>0.67600000000000005</v>
      </c>
      <c r="D428" s="27" t="s">
        <v>7301</v>
      </c>
      <c r="E428" s="27" t="s">
        <v>7302</v>
      </c>
      <c r="F428" s="27" t="s">
        <v>7303</v>
      </c>
      <c r="G428" s="27" t="s">
        <v>5940</v>
      </c>
    </row>
    <row r="429" spans="1:7" ht="81" customHeight="1">
      <c r="A429" s="26" t="s">
        <v>834</v>
      </c>
      <c r="B429" s="26" t="s">
        <v>2972</v>
      </c>
      <c r="C429" s="27">
        <v>0.70299999999999996</v>
      </c>
      <c r="D429" s="27" t="s">
        <v>7304</v>
      </c>
      <c r="E429" s="27" t="s">
        <v>7305</v>
      </c>
      <c r="F429" s="27" t="s">
        <v>7306</v>
      </c>
      <c r="G429" s="27" t="s">
        <v>4117</v>
      </c>
    </row>
    <row r="430" spans="1:7" ht="81" customHeight="1">
      <c r="A430" s="26" t="s">
        <v>835</v>
      </c>
      <c r="B430" s="26" t="s">
        <v>2972</v>
      </c>
      <c r="C430" s="27">
        <v>0.67900000000000005</v>
      </c>
      <c r="D430" s="27" t="s">
        <v>7307</v>
      </c>
      <c r="E430" s="27" t="s">
        <v>7308</v>
      </c>
      <c r="F430" s="27" t="s">
        <v>7309</v>
      </c>
    </row>
    <row r="431" spans="1:7" ht="81" customHeight="1">
      <c r="A431" s="26" t="s">
        <v>836</v>
      </c>
      <c r="B431" s="26" t="s">
        <v>2972</v>
      </c>
      <c r="C431" s="27">
        <v>0.77700000000000002</v>
      </c>
      <c r="D431" s="27" t="s">
        <v>7310</v>
      </c>
      <c r="E431" s="27" t="s">
        <v>7311</v>
      </c>
      <c r="F431" s="27" t="s">
        <v>7312</v>
      </c>
      <c r="G431" s="27" t="s">
        <v>4903</v>
      </c>
    </row>
    <row r="432" spans="1:7" ht="81" customHeight="1">
      <c r="A432" s="26" t="s">
        <v>838</v>
      </c>
      <c r="B432" s="26" t="s">
        <v>2972</v>
      </c>
      <c r="C432" s="27">
        <v>0.66100000000000003</v>
      </c>
      <c r="D432" s="27" t="s">
        <v>7313</v>
      </c>
      <c r="E432" s="27" t="s">
        <v>7314</v>
      </c>
      <c r="F432" s="27" t="s">
        <v>7315</v>
      </c>
      <c r="G432" s="27" t="s">
        <v>6620</v>
      </c>
    </row>
    <row r="433" spans="1:7" ht="81" customHeight="1">
      <c r="A433" s="26" t="s">
        <v>840</v>
      </c>
      <c r="B433" s="26" t="s">
        <v>2972</v>
      </c>
      <c r="C433" s="27">
        <v>0.71099999999999997</v>
      </c>
      <c r="D433" s="27" t="s">
        <v>7316</v>
      </c>
      <c r="E433" s="27" t="s">
        <v>7317</v>
      </c>
      <c r="F433" s="27" t="s">
        <v>7318</v>
      </c>
      <c r="G433" s="27" t="s">
        <v>7319</v>
      </c>
    </row>
    <row r="434" spans="1:7" ht="81" customHeight="1">
      <c r="A434" s="26" t="s">
        <v>841</v>
      </c>
      <c r="B434" s="26" t="s">
        <v>2972</v>
      </c>
      <c r="C434" s="27">
        <v>0.65500000000000003</v>
      </c>
      <c r="D434" s="27" t="s">
        <v>7320</v>
      </c>
      <c r="E434" s="27" t="s">
        <v>7321</v>
      </c>
      <c r="F434" s="27" t="s">
        <v>7322</v>
      </c>
      <c r="G434" s="27" t="s">
        <v>6021</v>
      </c>
    </row>
    <row r="435" spans="1:7" ht="81" customHeight="1">
      <c r="A435" s="26" t="s">
        <v>843</v>
      </c>
      <c r="B435" s="26" t="s">
        <v>2972</v>
      </c>
      <c r="C435" s="27">
        <v>0.71399999999999997</v>
      </c>
      <c r="D435" s="27" t="s">
        <v>7323</v>
      </c>
      <c r="E435" s="27" t="s">
        <v>7324</v>
      </c>
      <c r="F435" s="27" t="s">
        <v>7325</v>
      </c>
      <c r="G435" s="27" t="s">
        <v>6025</v>
      </c>
    </row>
    <row r="436" spans="1:7" ht="81" customHeight="1">
      <c r="A436" s="26" t="s">
        <v>845</v>
      </c>
      <c r="B436" s="26" t="s">
        <v>2972</v>
      </c>
      <c r="C436" s="27">
        <v>0.629</v>
      </c>
      <c r="D436" s="27" t="s">
        <v>7326</v>
      </c>
      <c r="E436" s="27" t="s">
        <v>7327</v>
      </c>
      <c r="F436" s="27" t="s">
        <v>7328</v>
      </c>
      <c r="G436" s="27" t="s">
        <v>6325</v>
      </c>
    </row>
    <row r="437" spans="1:7" ht="81" customHeight="1">
      <c r="A437" s="26" t="s">
        <v>847</v>
      </c>
      <c r="B437" s="26" t="s">
        <v>2972</v>
      </c>
      <c r="C437" s="27">
        <v>0.78200000000000003</v>
      </c>
      <c r="D437" s="27" t="s">
        <v>7329</v>
      </c>
      <c r="E437" s="27" t="s">
        <v>7330</v>
      </c>
      <c r="F437" s="27" t="s">
        <v>7331</v>
      </c>
      <c r="G437" s="27" t="s">
        <v>7332</v>
      </c>
    </row>
    <row r="438" spans="1:7" ht="81" customHeight="1">
      <c r="A438" s="26" t="s">
        <v>849</v>
      </c>
      <c r="B438" s="26" t="s">
        <v>2972</v>
      </c>
      <c r="C438" s="27">
        <v>0.71</v>
      </c>
      <c r="D438" s="27" t="s">
        <v>7333</v>
      </c>
      <c r="E438" s="27" t="s">
        <v>7334</v>
      </c>
      <c r="F438" s="27" t="s">
        <v>7335</v>
      </c>
    </row>
    <row r="439" spans="1:7" ht="81" customHeight="1">
      <c r="A439" s="26" t="s">
        <v>851</v>
      </c>
      <c r="B439" s="26" t="s">
        <v>2972</v>
      </c>
      <c r="C439" s="27">
        <v>0.67</v>
      </c>
      <c r="D439" s="27" t="s">
        <v>7336</v>
      </c>
      <c r="E439" s="27" t="s">
        <v>7337</v>
      </c>
      <c r="F439" s="27" t="s">
        <v>7338</v>
      </c>
      <c r="G439" s="27" t="s">
        <v>7339</v>
      </c>
    </row>
    <row r="440" spans="1:7" ht="81" customHeight="1">
      <c r="A440" s="26" t="s">
        <v>852</v>
      </c>
      <c r="B440" s="26" t="s">
        <v>2972</v>
      </c>
      <c r="C440" s="27">
        <v>0.72599999999999998</v>
      </c>
      <c r="D440" s="27" t="s">
        <v>7340</v>
      </c>
      <c r="E440" s="27" t="s">
        <v>7341</v>
      </c>
      <c r="F440" s="27" t="s">
        <v>7342</v>
      </c>
      <c r="G440" s="27" t="s">
        <v>7102</v>
      </c>
    </row>
    <row r="441" spans="1:7" ht="81" customHeight="1">
      <c r="A441" s="26" t="s">
        <v>854</v>
      </c>
      <c r="B441" s="26" t="s">
        <v>2972</v>
      </c>
      <c r="C441" s="27">
        <v>0.67200000000000004</v>
      </c>
      <c r="D441" s="27" t="s">
        <v>7343</v>
      </c>
      <c r="E441" s="27" t="s">
        <v>7344</v>
      </c>
      <c r="F441" s="27" t="s">
        <v>7345</v>
      </c>
      <c r="G441" s="27" t="s">
        <v>6596</v>
      </c>
    </row>
    <row r="442" spans="1:7" ht="81" customHeight="1">
      <c r="A442" s="26" t="s">
        <v>856</v>
      </c>
      <c r="B442" s="26" t="s">
        <v>2972</v>
      </c>
      <c r="C442" s="27">
        <v>0.71</v>
      </c>
      <c r="D442" s="27" t="s">
        <v>7346</v>
      </c>
      <c r="E442" s="27" t="s">
        <v>7347</v>
      </c>
      <c r="F442" s="27" t="s">
        <v>7348</v>
      </c>
      <c r="G442" s="27" t="s">
        <v>6382</v>
      </c>
    </row>
    <row r="443" spans="1:7" ht="81" customHeight="1">
      <c r="A443" s="26" t="s">
        <v>858</v>
      </c>
      <c r="B443" s="26" t="s">
        <v>2972</v>
      </c>
      <c r="C443" s="27">
        <v>0.71</v>
      </c>
      <c r="D443" s="27" t="s">
        <v>7349</v>
      </c>
      <c r="E443" s="27" t="s">
        <v>7350</v>
      </c>
      <c r="F443" s="27" t="s">
        <v>7351</v>
      </c>
    </row>
    <row r="444" spans="1:7" ht="81" customHeight="1">
      <c r="A444" s="26" t="s">
        <v>859</v>
      </c>
      <c r="B444" s="26" t="s">
        <v>2972</v>
      </c>
      <c r="C444" s="27">
        <v>0.64600000000000002</v>
      </c>
      <c r="D444" s="27" t="s">
        <v>7352</v>
      </c>
      <c r="E444" s="27" t="s">
        <v>7353</v>
      </c>
      <c r="F444" s="27" t="s">
        <v>7354</v>
      </c>
      <c r="G444" s="27" t="s">
        <v>5838</v>
      </c>
    </row>
    <row r="445" spans="1:7" ht="81" customHeight="1">
      <c r="A445" s="26" t="s">
        <v>860</v>
      </c>
      <c r="B445" s="26" t="s">
        <v>2972</v>
      </c>
      <c r="C445" s="27">
        <v>0.60799999999999998</v>
      </c>
      <c r="D445" s="27" t="s">
        <v>7355</v>
      </c>
      <c r="E445" s="27" t="s">
        <v>7356</v>
      </c>
      <c r="F445" s="27" t="s">
        <v>7357</v>
      </c>
      <c r="G445" s="27" t="s">
        <v>7358</v>
      </c>
    </row>
    <row r="446" spans="1:7" ht="81" customHeight="1">
      <c r="A446" s="26" t="s">
        <v>862</v>
      </c>
      <c r="B446" s="26" t="s">
        <v>2972</v>
      </c>
      <c r="C446" s="27">
        <v>0.61399999999999999</v>
      </c>
      <c r="D446" s="27" t="s">
        <v>7359</v>
      </c>
      <c r="E446" s="27" t="s">
        <v>7360</v>
      </c>
      <c r="F446" s="27" t="s">
        <v>7361</v>
      </c>
      <c r="G446" s="27" t="s">
        <v>7232</v>
      </c>
    </row>
    <row r="447" spans="1:7" ht="81" customHeight="1">
      <c r="A447" s="26" t="s">
        <v>863</v>
      </c>
      <c r="B447" s="26" t="s">
        <v>2972</v>
      </c>
      <c r="C447" s="27">
        <v>0.67800000000000005</v>
      </c>
      <c r="D447" s="27" t="s">
        <v>7362</v>
      </c>
      <c r="E447" s="27" t="s">
        <v>7363</v>
      </c>
      <c r="F447" s="27" t="s">
        <v>7364</v>
      </c>
      <c r="G447" s="27" t="s">
        <v>6125</v>
      </c>
    </row>
    <row r="448" spans="1:7" ht="81" customHeight="1">
      <c r="A448" s="26" t="s">
        <v>864</v>
      </c>
      <c r="B448" s="26" t="s">
        <v>2972</v>
      </c>
      <c r="C448" s="27">
        <v>0.72399999999999998</v>
      </c>
      <c r="D448" s="27" t="s">
        <v>7365</v>
      </c>
      <c r="E448" s="27" t="s">
        <v>7366</v>
      </c>
      <c r="F448" s="27" t="s">
        <v>7367</v>
      </c>
      <c r="G448" s="27" t="s">
        <v>6961</v>
      </c>
    </row>
    <row r="449" spans="1:7" ht="81" customHeight="1">
      <c r="A449" s="26" t="s">
        <v>865</v>
      </c>
      <c r="B449" s="26" t="s">
        <v>2972</v>
      </c>
      <c r="C449" s="27">
        <v>0.64</v>
      </c>
      <c r="D449" s="27" t="s">
        <v>7368</v>
      </c>
      <c r="E449" s="27" t="s">
        <v>7369</v>
      </c>
      <c r="F449" s="27" t="s">
        <v>7370</v>
      </c>
    </row>
    <row r="450" spans="1:7" ht="81" customHeight="1">
      <c r="A450" s="26" t="s">
        <v>866</v>
      </c>
      <c r="B450" s="26" t="s">
        <v>2972</v>
      </c>
      <c r="C450" s="27">
        <v>0.71499999999999997</v>
      </c>
      <c r="D450" s="27" t="s">
        <v>7371</v>
      </c>
      <c r="E450" s="27" t="s">
        <v>7372</v>
      </c>
      <c r="F450" s="27" t="s">
        <v>7373</v>
      </c>
      <c r="G450" s="27" t="s">
        <v>7374</v>
      </c>
    </row>
    <row r="451" spans="1:7" ht="81" customHeight="1">
      <c r="A451" s="26" t="s">
        <v>867</v>
      </c>
      <c r="B451" s="26" t="s">
        <v>2972</v>
      </c>
      <c r="C451" s="27">
        <v>0.69899999999999995</v>
      </c>
      <c r="D451" s="27" t="s">
        <v>7375</v>
      </c>
      <c r="E451" s="27" t="s">
        <v>7376</v>
      </c>
      <c r="F451" s="27" t="s">
        <v>7377</v>
      </c>
      <c r="G451" s="27" t="s">
        <v>7378</v>
      </c>
    </row>
    <row r="452" spans="1:7" ht="81" customHeight="1">
      <c r="A452" s="26" t="s">
        <v>868</v>
      </c>
      <c r="B452" s="26" t="s">
        <v>2972</v>
      </c>
      <c r="C452" s="27">
        <v>0.61799999999999999</v>
      </c>
      <c r="D452" s="27" t="s">
        <v>7379</v>
      </c>
      <c r="E452" s="27" t="s">
        <v>7380</v>
      </c>
      <c r="F452" s="27" t="s">
        <v>7381</v>
      </c>
      <c r="G452" s="27" t="s">
        <v>7382</v>
      </c>
    </row>
    <row r="453" spans="1:7" ht="81" customHeight="1">
      <c r="A453" s="26" t="s">
        <v>869</v>
      </c>
      <c r="B453" s="26" t="s">
        <v>2972</v>
      </c>
      <c r="C453" s="27">
        <v>0.61799999999999999</v>
      </c>
      <c r="D453" s="27" t="s">
        <v>7383</v>
      </c>
      <c r="E453" s="27" t="s">
        <v>7384</v>
      </c>
      <c r="F453" s="27" t="s">
        <v>7385</v>
      </c>
      <c r="G453" s="27" t="s">
        <v>5918</v>
      </c>
    </row>
    <row r="454" spans="1:7" ht="81" customHeight="1">
      <c r="A454" s="26" t="s">
        <v>871</v>
      </c>
      <c r="B454" s="26" t="s">
        <v>2972</v>
      </c>
      <c r="C454" s="27">
        <v>0.64200000000000002</v>
      </c>
      <c r="D454" s="27" t="s">
        <v>7386</v>
      </c>
      <c r="E454" s="27" t="s">
        <v>7387</v>
      </c>
      <c r="F454" s="27" t="s">
        <v>7388</v>
      </c>
      <c r="G454" s="27" t="s">
        <v>6585</v>
      </c>
    </row>
    <row r="455" spans="1:7" ht="81" customHeight="1">
      <c r="A455" s="26" t="s">
        <v>873</v>
      </c>
      <c r="B455" s="26" t="s">
        <v>2972</v>
      </c>
      <c r="C455" s="27">
        <v>0.68899999999999995</v>
      </c>
      <c r="D455" s="27" t="s">
        <v>7389</v>
      </c>
      <c r="E455" s="27" t="s">
        <v>7390</v>
      </c>
      <c r="F455" s="27" t="s">
        <v>7391</v>
      </c>
      <c r="G455" s="27" t="s">
        <v>7392</v>
      </c>
    </row>
    <row r="456" spans="1:7" ht="81" customHeight="1">
      <c r="A456" s="26" t="s">
        <v>874</v>
      </c>
      <c r="B456" s="26" t="s">
        <v>2972</v>
      </c>
      <c r="C456" s="27">
        <v>0.69699999999999995</v>
      </c>
      <c r="D456" s="27" t="s">
        <v>7393</v>
      </c>
      <c r="E456" s="27" t="s">
        <v>7394</v>
      </c>
      <c r="F456" s="27" t="s">
        <v>7395</v>
      </c>
    </row>
    <row r="457" spans="1:7" ht="81" customHeight="1">
      <c r="A457" s="26" t="s">
        <v>876</v>
      </c>
      <c r="B457" s="26" t="s">
        <v>2972</v>
      </c>
      <c r="C457" s="27">
        <v>0.67500000000000004</v>
      </c>
      <c r="D457" s="27" t="s">
        <v>7396</v>
      </c>
      <c r="E457" s="27" t="s">
        <v>7397</v>
      </c>
      <c r="F457" s="27" t="s">
        <v>7398</v>
      </c>
      <c r="G457" s="27" t="s">
        <v>7399</v>
      </c>
    </row>
    <row r="458" spans="1:7" ht="81" customHeight="1">
      <c r="A458" s="26" t="s">
        <v>878</v>
      </c>
      <c r="B458" s="26" t="s">
        <v>2972</v>
      </c>
      <c r="C458" s="27">
        <v>0.68400000000000005</v>
      </c>
      <c r="D458" s="27" t="s">
        <v>7400</v>
      </c>
      <c r="E458" s="27" t="s">
        <v>7401</v>
      </c>
      <c r="F458" s="27" t="s">
        <v>7402</v>
      </c>
      <c r="G458" s="27" t="s">
        <v>6006</v>
      </c>
    </row>
    <row r="459" spans="1:7" ht="81" customHeight="1">
      <c r="A459" s="26" t="s">
        <v>880</v>
      </c>
      <c r="B459" s="26" t="s">
        <v>2972</v>
      </c>
      <c r="C459" s="27">
        <v>0.67200000000000004</v>
      </c>
      <c r="D459" s="27" t="s">
        <v>7403</v>
      </c>
      <c r="E459" s="27" t="s">
        <v>7404</v>
      </c>
      <c r="F459" s="27" t="s">
        <v>7405</v>
      </c>
      <c r="G459" s="27" t="s">
        <v>5838</v>
      </c>
    </row>
    <row r="460" spans="1:7" ht="81" customHeight="1">
      <c r="A460" s="26" t="s">
        <v>881</v>
      </c>
      <c r="B460" s="26" t="s">
        <v>2972</v>
      </c>
      <c r="C460" s="27">
        <v>0.70199999999999996</v>
      </c>
      <c r="D460" s="27" t="s">
        <v>7406</v>
      </c>
      <c r="E460" s="27" t="s">
        <v>7407</v>
      </c>
      <c r="F460" s="27" t="s">
        <v>7408</v>
      </c>
      <c r="G460" s="27" t="s">
        <v>5911</v>
      </c>
    </row>
    <row r="461" spans="1:7" ht="81" customHeight="1">
      <c r="A461" s="26" t="s">
        <v>883</v>
      </c>
      <c r="B461" s="26" t="s">
        <v>2972</v>
      </c>
      <c r="C461" s="27">
        <v>0.74199999999999999</v>
      </c>
      <c r="D461" s="27" t="s">
        <v>7409</v>
      </c>
      <c r="E461" s="27" t="s">
        <v>7410</v>
      </c>
      <c r="F461" s="27" t="s">
        <v>7411</v>
      </c>
    </row>
    <row r="462" spans="1:7" ht="81" customHeight="1">
      <c r="A462" s="26" t="s">
        <v>884</v>
      </c>
      <c r="B462" s="26" t="s">
        <v>2972</v>
      </c>
      <c r="C462" s="27">
        <v>0.61499999999999999</v>
      </c>
      <c r="D462" s="27" t="s">
        <v>7412</v>
      </c>
      <c r="E462" s="27" t="s">
        <v>7413</v>
      </c>
      <c r="F462" s="27" t="s">
        <v>7414</v>
      </c>
    </row>
    <row r="463" spans="1:7" ht="81" customHeight="1">
      <c r="A463" s="26" t="s">
        <v>886</v>
      </c>
      <c r="B463" s="26" t="s">
        <v>2972</v>
      </c>
      <c r="C463" s="27">
        <v>0.69899999999999995</v>
      </c>
      <c r="D463" s="27" t="s">
        <v>7415</v>
      </c>
      <c r="E463" s="27" t="s">
        <v>7416</v>
      </c>
      <c r="F463" s="27" t="s">
        <v>7417</v>
      </c>
      <c r="G463" s="27" t="s">
        <v>6368</v>
      </c>
    </row>
    <row r="464" spans="1:7" ht="81" customHeight="1">
      <c r="A464" s="26" t="s">
        <v>887</v>
      </c>
      <c r="B464" s="26" t="s">
        <v>2972</v>
      </c>
      <c r="C464" s="27">
        <v>0.68</v>
      </c>
      <c r="D464" s="27" t="s">
        <v>7418</v>
      </c>
      <c r="E464" s="27" t="s">
        <v>7419</v>
      </c>
      <c r="F464" s="27" t="s">
        <v>7420</v>
      </c>
      <c r="G464" s="27" t="s">
        <v>6166</v>
      </c>
    </row>
    <row r="465" spans="1:7" ht="81" customHeight="1">
      <c r="A465" s="26" t="s">
        <v>888</v>
      </c>
      <c r="B465" s="26" t="s">
        <v>2972</v>
      </c>
      <c r="C465" s="27">
        <v>0.65700000000000003</v>
      </c>
      <c r="D465" s="27" t="s">
        <v>7421</v>
      </c>
      <c r="E465" s="27" t="s">
        <v>7422</v>
      </c>
      <c r="F465" s="27" t="s">
        <v>7423</v>
      </c>
      <c r="G465" s="27" t="s">
        <v>6404</v>
      </c>
    </row>
    <row r="466" spans="1:7" ht="81" customHeight="1">
      <c r="A466" s="26" t="s">
        <v>890</v>
      </c>
      <c r="B466" s="26" t="s">
        <v>2972</v>
      </c>
      <c r="C466" s="27">
        <v>0.65</v>
      </c>
      <c r="D466" s="27" t="s">
        <v>7424</v>
      </c>
      <c r="E466" s="27" t="s">
        <v>7425</v>
      </c>
      <c r="F466" s="27" t="s">
        <v>7426</v>
      </c>
    </row>
    <row r="467" spans="1:7" ht="81" customHeight="1">
      <c r="A467" s="26" t="s">
        <v>892</v>
      </c>
      <c r="B467" s="26" t="s">
        <v>2972</v>
      </c>
      <c r="C467" s="27">
        <v>0.66900000000000004</v>
      </c>
      <c r="D467" s="27" t="s">
        <v>7427</v>
      </c>
      <c r="E467" s="27" t="s">
        <v>7428</v>
      </c>
      <c r="F467" s="27" t="s">
        <v>7429</v>
      </c>
      <c r="G467" s="27" t="s">
        <v>7129</v>
      </c>
    </row>
    <row r="468" spans="1:7" ht="81" customHeight="1">
      <c r="A468" s="26" t="s">
        <v>894</v>
      </c>
      <c r="B468" s="26" t="s">
        <v>2972</v>
      </c>
      <c r="C468" s="27">
        <v>0.63500000000000001</v>
      </c>
      <c r="D468" s="27" t="s">
        <v>7430</v>
      </c>
      <c r="E468" s="27" t="s">
        <v>7431</v>
      </c>
      <c r="F468" s="27" t="s">
        <v>7432</v>
      </c>
      <c r="G468" s="27" t="s">
        <v>6467</v>
      </c>
    </row>
    <row r="469" spans="1:7" ht="81" customHeight="1">
      <c r="A469" s="26" t="s">
        <v>896</v>
      </c>
      <c r="B469" s="26" t="s">
        <v>2972</v>
      </c>
      <c r="C469" s="27">
        <v>0.58099999999999996</v>
      </c>
      <c r="D469" s="27" t="s">
        <v>7433</v>
      </c>
      <c r="E469" s="27" t="s">
        <v>7434</v>
      </c>
      <c r="F469" s="27" t="s">
        <v>7435</v>
      </c>
      <c r="G469" s="27" t="s">
        <v>6166</v>
      </c>
    </row>
    <row r="470" spans="1:7" ht="81" customHeight="1">
      <c r="A470" s="26" t="s">
        <v>898</v>
      </c>
      <c r="B470" s="26" t="s">
        <v>2972</v>
      </c>
      <c r="C470" s="27">
        <v>0.59699999999999998</v>
      </c>
      <c r="D470" s="27" t="s">
        <v>7436</v>
      </c>
      <c r="E470" s="27" t="s">
        <v>7437</v>
      </c>
      <c r="F470" s="27" t="s">
        <v>7438</v>
      </c>
      <c r="G470" s="27" t="s">
        <v>6166</v>
      </c>
    </row>
    <row r="471" spans="1:7" ht="81" customHeight="1">
      <c r="A471" s="26" t="s">
        <v>899</v>
      </c>
      <c r="B471" s="26" t="s">
        <v>2972</v>
      </c>
      <c r="C471" s="27">
        <v>0.70399999999999996</v>
      </c>
      <c r="D471" s="27" t="s">
        <v>7439</v>
      </c>
      <c r="E471" s="27" t="s">
        <v>7440</v>
      </c>
      <c r="F471" s="27" t="s">
        <v>7441</v>
      </c>
    </row>
    <row r="472" spans="1:7" ht="81" customHeight="1">
      <c r="A472" s="26" t="s">
        <v>900</v>
      </c>
      <c r="B472" s="26" t="s">
        <v>2972</v>
      </c>
      <c r="C472" s="27">
        <v>0.61199999999999999</v>
      </c>
      <c r="D472" s="27" t="s">
        <v>7442</v>
      </c>
      <c r="E472" s="27" t="s">
        <v>7443</v>
      </c>
      <c r="F472" s="27" t="s">
        <v>7444</v>
      </c>
      <c r="G472" s="27" t="s">
        <v>6222</v>
      </c>
    </row>
    <row r="473" spans="1:7" ht="81" customHeight="1">
      <c r="A473" s="26" t="s">
        <v>903</v>
      </c>
      <c r="B473" s="26" t="s">
        <v>2972</v>
      </c>
      <c r="C473" s="27">
        <v>0.72</v>
      </c>
      <c r="D473" s="27" t="s">
        <v>7445</v>
      </c>
      <c r="E473" s="27" t="s">
        <v>7446</v>
      </c>
      <c r="F473" s="27" t="s">
        <v>7447</v>
      </c>
      <c r="G473" s="27" t="s">
        <v>5892</v>
      </c>
    </row>
    <row r="474" spans="1:7" ht="81" customHeight="1">
      <c r="A474" s="26" t="s">
        <v>904</v>
      </c>
      <c r="B474" s="26" t="s">
        <v>2972</v>
      </c>
      <c r="C474" s="27">
        <v>0.61599999999999999</v>
      </c>
      <c r="D474" s="27" t="s">
        <v>7448</v>
      </c>
      <c r="E474" s="27" t="s">
        <v>7449</v>
      </c>
      <c r="F474" s="27" t="s">
        <v>7450</v>
      </c>
      <c r="G474" s="27" t="s">
        <v>6507</v>
      </c>
    </row>
    <row r="475" spans="1:7" ht="81" customHeight="1">
      <c r="A475" s="26" t="s">
        <v>906</v>
      </c>
      <c r="B475" s="26" t="s">
        <v>2972</v>
      </c>
      <c r="C475" s="27">
        <v>0.63100000000000001</v>
      </c>
      <c r="D475" s="27" t="s">
        <v>7451</v>
      </c>
      <c r="E475" s="27" t="s">
        <v>7452</v>
      </c>
      <c r="F475" s="27" t="s">
        <v>7453</v>
      </c>
      <c r="G475" s="27" t="s">
        <v>5986</v>
      </c>
    </row>
    <row r="476" spans="1:7" ht="81" customHeight="1">
      <c r="A476" s="26" t="s">
        <v>907</v>
      </c>
      <c r="B476" s="26" t="s">
        <v>2972</v>
      </c>
      <c r="C476" s="27">
        <v>0.66200000000000003</v>
      </c>
      <c r="D476" s="27" t="s">
        <v>7454</v>
      </c>
      <c r="E476" s="27" t="s">
        <v>7455</v>
      </c>
      <c r="F476" s="27" t="s">
        <v>7456</v>
      </c>
      <c r="G476" s="27" t="s">
        <v>6439</v>
      </c>
    </row>
    <row r="477" spans="1:7" ht="81" customHeight="1">
      <c r="A477" s="26" t="s">
        <v>908</v>
      </c>
      <c r="B477" s="26" t="s">
        <v>2972</v>
      </c>
      <c r="C477" s="27">
        <v>0.73099999999999998</v>
      </c>
      <c r="D477" s="27" t="s">
        <v>7457</v>
      </c>
      <c r="E477" s="27" t="s">
        <v>7458</v>
      </c>
      <c r="F477" s="27" t="s">
        <v>7459</v>
      </c>
      <c r="G477" s="27" t="s">
        <v>7374</v>
      </c>
    </row>
    <row r="478" spans="1:7" ht="81" customHeight="1">
      <c r="A478" s="26" t="s">
        <v>910</v>
      </c>
      <c r="B478" s="26" t="s">
        <v>2972</v>
      </c>
      <c r="C478" s="27">
        <v>0.70699999999999996</v>
      </c>
      <c r="D478" s="27" t="s">
        <v>7460</v>
      </c>
      <c r="E478" s="27" t="s">
        <v>7461</v>
      </c>
      <c r="F478" s="27" t="s">
        <v>7462</v>
      </c>
      <c r="G478" s="27" t="s">
        <v>6487</v>
      </c>
    </row>
    <row r="479" spans="1:7" ht="81" customHeight="1">
      <c r="A479" s="26" t="s">
        <v>912</v>
      </c>
      <c r="B479" s="26" t="s">
        <v>2972</v>
      </c>
      <c r="C479" s="27">
        <v>0.71099999999999997</v>
      </c>
      <c r="D479" s="27" t="s">
        <v>7463</v>
      </c>
      <c r="E479" s="27" t="s">
        <v>7464</v>
      </c>
      <c r="F479" s="27" t="s">
        <v>7465</v>
      </c>
    </row>
    <row r="480" spans="1:7" ht="81" customHeight="1">
      <c r="A480" s="26" t="s">
        <v>914</v>
      </c>
      <c r="B480" s="26" t="s">
        <v>2972</v>
      </c>
      <c r="C480" s="27">
        <v>0.624</v>
      </c>
      <c r="D480" s="27" t="s">
        <v>7466</v>
      </c>
      <c r="E480" s="27" t="s">
        <v>7467</v>
      </c>
      <c r="F480" s="27" t="s">
        <v>7468</v>
      </c>
      <c r="G480" s="27" t="s">
        <v>6676</v>
      </c>
    </row>
    <row r="481" spans="1:7" ht="81" customHeight="1">
      <c r="A481" s="26" t="s">
        <v>915</v>
      </c>
      <c r="B481" s="26" t="s">
        <v>2972</v>
      </c>
      <c r="C481" s="27">
        <v>0.626</v>
      </c>
      <c r="D481" s="27" t="s">
        <v>7469</v>
      </c>
      <c r="E481" s="27" t="s">
        <v>7470</v>
      </c>
      <c r="F481" s="27" t="s">
        <v>7471</v>
      </c>
      <c r="G481" s="27" t="s">
        <v>6198</v>
      </c>
    </row>
    <row r="482" spans="1:7" ht="81" customHeight="1">
      <c r="A482" s="26" t="s">
        <v>917</v>
      </c>
      <c r="B482" s="26" t="s">
        <v>2972</v>
      </c>
      <c r="C482" s="27">
        <v>0.66400000000000003</v>
      </c>
      <c r="D482" s="27" t="s">
        <v>7472</v>
      </c>
      <c r="E482" s="27" t="s">
        <v>7473</v>
      </c>
      <c r="F482" s="27" t="s">
        <v>7474</v>
      </c>
      <c r="G482" s="27" t="s">
        <v>5892</v>
      </c>
    </row>
    <row r="483" spans="1:7" ht="81" customHeight="1">
      <c r="A483" s="26" t="s">
        <v>918</v>
      </c>
      <c r="B483" s="26" t="s">
        <v>2972</v>
      </c>
      <c r="C483" s="27">
        <v>0.65600000000000003</v>
      </c>
      <c r="D483" s="27" t="s">
        <v>7475</v>
      </c>
      <c r="E483" s="27" t="s">
        <v>7476</v>
      </c>
      <c r="F483" s="27" t="s">
        <v>7477</v>
      </c>
      <c r="G483" s="27" t="s">
        <v>6002</v>
      </c>
    </row>
    <row r="484" spans="1:7" ht="81" customHeight="1">
      <c r="A484" s="26" t="s">
        <v>920</v>
      </c>
      <c r="B484" s="26" t="s">
        <v>2972</v>
      </c>
      <c r="C484" s="27">
        <v>0.63300000000000001</v>
      </c>
      <c r="D484" s="27" t="s">
        <v>7478</v>
      </c>
      <c r="E484" s="27" t="s">
        <v>7479</v>
      </c>
      <c r="F484" s="27" t="s">
        <v>7480</v>
      </c>
      <c r="G484" s="27" t="s">
        <v>7481</v>
      </c>
    </row>
    <row r="485" spans="1:7" ht="81" customHeight="1">
      <c r="A485" s="26" t="s">
        <v>922</v>
      </c>
      <c r="B485" s="26" t="s">
        <v>2972</v>
      </c>
      <c r="C485" s="27">
        <v>0.65800000000000003</v>
      </c>
      <c r="D485" s="27" t="s">
        <v>7482</v>
      </c>
      <c r="E485" s="27" t="s">
        <v>7483</v>
      </c>
      <c r="F485" s="27" t="s">
        <v>7484</v>
      </c>
      <c r="G485" s="27" t="s">
        <v>6261</v>
      </c>
    </row>
    <row r="486" spans="1:7" ht="81" customHeight="1">
      <c r="A486" s="26" t="s">
        <v>923</v>
      </c>
      <c r="B486" s="26" t="s">
        <v>2972</v>
      </c>
      <c r="C486" s="27">
        <v>0.66500000000000004</v>
      </c>
      <c r="D486" s="27" t="s">
        <v>7485</v>
      </c>
      <c r="E486" s="27" t="s">
        <v>7486</v>
      </c>
      <c r="F486" s="27" t="s">
        <v>7487</v>
      </c>
      <c r="G486" s="27" t="s">
        <v>6190</v>
      </c>
    </row>
    <row r="487" spans="1:7" ht="81" customHeight="1">
      <c r="A487" s="26" t="s">
        <v>925</v>
      </c>
      <c r="B487" s="26" t="s">
        <v>2972</v>
      </c>
      <c r="C487" s="27">
        <v>0.66300000000000003</v>
      </c>
      <c r="D487" s="27" t="s">
        <v>7488</v>
      </c>
      <c r="E487" s="27" t="s">
        <v>7489</v>
      </c>
      <c r="F487" s="27" t="s">
        <v>7490</v>
      </c>
      <c r="G487" s="27" t="s">
        <v>5940</v>
      </c>
    </row>
    <row r="488" spans="1:7" ht="81" customHeight="1">
      <c r="A488" s="26" t="s">
        <v>927</v>
      </c>
      <c r="B488" s="26" t="s">
        <v>2972</v>
      </c>
      <c r="C488" s="27">
        <v>0.68</v>
      </c>
      <c r="D488" s="27" t="s">
        <v>7491</v>
      </c>
      <c r="E488" s="27" t="s">
        <v>7492</v>
      </c>
      <c r="F488" s="27" t="s">
        <v>7493</v>
      </c>
      <c r="G488" s="27" t="s">
        <v>7494</v>
      </c>
    </row>
    <row r="489" spans="1:7" ht="81" customHeight="1">
      <c r="A489" s="26" t="s">
        <v>928</v>
      </c>
      <c r="B489" s="26" t="s">
        <v>2972</v>
      </c>
      <c r="C489" s="27">
        <v>0.59299999999999997</v>
      </c>
      <c r="D489" s="27" t="s">
        <v>7495</v>
      </c>
      <c r="E489" s="27" t="s">
        <v>7496</v>
      </c>
      <c r="F489" s="27" t="s">
        <v>7497</v>
      </c>
      <c r="G489" s="27" t="s">
        <v>6222</v>
      </c>
    </row>
    <row r="490" spans="1:7" ht="81" customHeight="1">
      <c r="A490" s="26" t="s">
        <v>929</v>
      </c>
      <c r="B490" s="26" t="s">
        <v>2972</v>
      </c>
      <c r="C490" s="27">
        <v>0.63800000000000001</v>
      </c>
      <c r="D490" s="27" t="s">
        <v>7498</v>
      </c>
      <c r="E490" s="27" t="s">
        <v>7499</v>
      </c>
      <c r="F490" s="27" t="s">
        <v>7500</v>
      </c>
      <c r="G490" s="27" t="s">
        <v>6404</v>
      </c>
    </row>
    <row r="491" spans="1:7" ht="81" customHeight="1">
      <c r="A491" s="26" t="s">
        <v>930</v>
      </c>
      <c r="B491" s="26" t="s">
        <v>2972</v>
      </c>
      <c r="C491" s="27">
        <v>0.72099999999999997</v>
      </c>
      <c r="D491" s="27" t="s">
        <v>7501</v>
      </c>
      <c r="E491" s="27" t="s">
        <v>7502</v>
      </c>
      <c r="F491" s="27" t="s">
        <v>7503</v>
      </c>
      <c r="G491" s="27" t="s">
        <v>7504</v>
      </c>
    </row>
    <row r="492" spans="1:7" ht="81" customHeight="1">
      <c r="A492" s="26" t="s">
        <v>931</v>
      </c>
      <c r="B492" s="26" t="s">
        <v>2972</v>
      </c>
      <c r="C492" s="27">
        <v>0.65</v>
      </c>
      <c r="D492" s="27" t="s">
        <v>7505</v>
      </c>
      <c r="E492" s="27" t="s">
        <v>7506</v>
      </c>
      <c r="F492" s="27" t="s">
        <v>7507</v>
      </c>
      <c r="G492" s="27" t="s">
        <v>6477</v>
      </c>
    </row>
    <row r="493" spans="1:7" ht="81" customHeight="1">
      <c r="A493" s="26" t="s">
        <v>932</v>
      </c>
      <c r="B493" s="26" t="s">
        <v>2972</v>
      </c>
      <c r="C493" s="27">
        <v>0.72099999999999997</v>
      </c>
      <c r="D493" s="27" t="s">
        <v>7508</v>
      </c>
      <c r="E493" s="27" t="s">
        <v>7509</v>
      </c>
      <c r="F493" s="27" t="s">
        <v>7510</v>
      </c>
      <c r="G493" s="27" t="s">
        <v>7511</v>
      </c>
    </row>
    <row r="494" spans="1:7" ht="81" customHeight="1">
      <c r="A494" s="26" t="s">
        <v>933</v>
      </c>
      <c r="B494" s="26" t="s">
        <v>2972</v>
      </c>
      <c r="C494" s="27">
        <v>0.61299999999999999</v>
      </c>
      <c r="D494" s="27" t="s">
        <v>7512</v>
      </c>
      <c r="E494" s="27" t="s">
        <v>7513</v>
      </c>
      <c r="F494" s="27" t="s">
        <v>7514</v>
      </c>
      <c r="G494" s="27" t="s">
        <v>7098</v>
      </c>
    </row>
    <row r="495" spans="1:7" ht="81" customHeight="1">
      <c r="A495" s="26" t="s">
        <v>935</v>
      </c>
      <c r="B495" s="26" t="s">
        <v>2972</v>
      </c>
      <c r="C495" s="27">
        <v>0.67400000000000004</v>
      </c>
      <c r="D495" s="27" t="s">
        <v>7515</v>
      </c>
      <c r="E495" s="27" t="s">
        <v>7516</v>
      </c>
      <c r="F495" s="27" t="s">
        <v>7517</v>
      </c>
      <c r="G495" s="27" t="s">
        <v>6710</v>
      </c>
    </row>
    <row r="496" spans="1:7" ht="81" customHeight="1">
      <c r="A496" s="26" t="s">
        <v>936</v>
      </c>
      <c r="B496" s="26" t="s">
        <v>2972</v>
      </c>
      <c r="C496" s="27">
        <v>0.65900000000000003</v>
      </c>
      <c r="D496" s="27" t="s">
        <v>7518</v>
      </c>
      <c r="E496" s="27" t="s">
        <v>7519</v>
      </c>
      <c r="F496" s="27" t="s">
        <v>7520</v>
      </c>
      <c r="G496" s="27" t="s">
        <v>6222</v>
      </c>
    </row>
    <row r="497" spans="1:7" ht="81" customHeight="1">
      <c r="A497" s="26" t="s">
        <v>938</v>
      </c>
      <c r="B497" s="26" t="s">
        <v>2972</v>
      </c>
      <c r="C497" s="27">
        <v>0.68799999999999994</v>
      </c>
      <c r="D497" s="27" t="s">
        <v>7521</v>
      </c>
      <c r="E497" s="27" t="s">
        <v>7522</v>
      </c>
      <c r="F497" s="27" t="s">
        <v>7523</v>
      </c>
      <c r="G497" s="27" t="s">
        <v>6325</v>
      </c>
    </row>
    <row r="498" spans="1:7" ht="81" customHeight="1">
      <c r="A498" s="26" t="s">
        <v>939</v>
      </c>
      <c r="B498" s="26" t="s">
        <v>2972</v>
      </c>
      <c r="C498" s="27">
        <v>0.72799999999999998</v>
      </c>
      <c r="D498" s="27" t="s">
        <v>7524</v>
      </c>
      <c r="E498" s="27" t="s">
        <v>7525</v>
      </c>
      <c r="F498" s="27" t="s">
        <v>7526</v>
      </c>
      <c r="G498" s="27" t="s">
        <v>7527</v>
      </c>
    </row>
    <row r="499" spans="1:7" ht="81" customHeight="1">
      <c r="A499" s="26" t="s">
        <v>940</v>
      </c>
      <c r="B499" s="26" t="s">
        <v>2972</v>
      </c>
      <c r="C499" s="27">
        <v>0.54100000000000004</v>
      </c>
      <c r="D499" s="27" t="s">
        <v>7528</v>
      </c>
      <c r="E499" s="27" t="s">
        <v>7529</v>
      </c>
      <c r="F499" s="27" t="s">
        <v>7530</v>
      </c>
      <c r="G499" s="27" t="s">
        <v>6746</v>
      </c>
    </row>
    <row r="500" spans="1:7" ht="81" customHeight="1">
      <c r="A500" s="26" t="s">
        <v>941</v>
      </c>
      <c r="B500" s="26" t="s">
        <v>2972</v>
      </c>
      <c r="C500" s="27">
        <v>0.71</v>
      </c>
      <c r="D500" s="27" t="s">
        <v>7531</v>
      </c>
      <c r="E500" s="27" t="s">
        <v>7532</v>
      </c>
      <c r="F500" s="27" t="s">
        <v>7533</v>
      </c>
      <c r="G500" s="27" t="s">
        <v>7494</v>
      </c>
    </row>
    <row r="501" spans="1:7" ht="81" customHeight="1">
      <c r="A501" s="26" t="s">
        <v>942</v>
      </c>
      <c r="B501" s="26" t="s">
        <v>2972</v>
      </c>
      <c r="C501" s="27">
        <v>0.72399999999999998</v>
      </c>
      <c r="D501" s="27" t="s">
        <v>7534</v>
      </c>
      <c r="E501" s="27" t="s">
        <v>7535</v>
      </c>
      <c r="F501" s="27" t="s">
        <v>7536</v>
      </c>
    </row>
    <row r="502" spans="1:7" ht="81" customHeight="1">
      <c r="A502" s="26" t="s">
        <v>944</v>
      </c>
      <c r="B502" s="26" t="s">
        <v>2972</v>
      </c>
      <c r="C502" s="27">
        <v>0.77</v>
      </c>
      <c r="D502" s="27" t="s">
        <v>7537</v>
      </c>
      <c r="E502" s="27" t="s">
        <v>7538</v>
      </c>
      <c r="F502" s="27" t="s">
        <v>7539</v>
      </c>
    </row>
    <row r="503" spans="1:7" ht="81" customHeight="1">
      <c r="A503" s="26" t="s">
        <v>946</v>
      </c>
      <c r="B503" s="26" t="s">
        <v>2972</v>
      </c>
      <c r="C503" s="27">
        <v>0.58699999999999997</v>
      </c>
      <c r="D503" s="27" t="s">
        <v>7540</v>
      </c>
      <c r="E503" s="27" t="s">
        <v>7541</v>
      </c>
      <c r="F503" s="27" t="s">
        <v>7542</v>
      </c>
      <c r="G503" s="27" t="s">
        <v>7003</v>
      </c>
    </row>
    <row r="504" spans="1:7" ht="81" customHeight="1">
      <c r="A504" s="26" t="s">
        <v>948</v>
      </c>
      <c r="B504" s="26" t="s">
        <v>2972</v>
      </c>
      <c r="C504" s="27">
        <v>0.69599999999999995</v>
      </c>
      <c r="D504" s="27" t="s">
        <v>7543</v>
      </c>
      <c r="E504" s="27" t="s">
        <v>7544</v>
      </c>
      <c r="F504" s="27" t="s">
        <v>7545</v>
      </c>
      <c r="G504" s="27" t="s">
        <v>6757</v>
      </c>
    </row>
    <row r="505" spans="1:7" ht="81" customHeight="1">
      <c r="A505" s="26" t="s">
        <v>949</v>
      </c>
      <c r="B505" s="26" t="s">
        <v>2972</v>
      </c>
      <c r="C505" s="27">
        <v>0.64800000000000002</v>
      </c>
      <c r="D505" s="27" t="s">
        <v>7546</v>
      </c>
      <c r="E505" s="27" t="s">
        <v>7547</v>
      </c>
      <c r="F505" s="27" t="s">
        <v>7548</v>
      </c>
      <c r="G505" s="27" t="s">
        <v>6425</v>
      </c>
    </row>
    <row r="506" spans="1:7" ht="81" customHeight="1">
      <c r="A506" s="26" t="s">
        <v>950</v>
      </c>
      <c r="B506" s="26" t="s">
        <v>2972</v>
      </c>
      <c r="C506" s="27">
        <v>0.59699999999999998</v>
      </c>
      <c r="D506" s="27" t="s">
        <v>7549</v>
      </c>
      <c r="E506" s="27" t="s">
        <v>7550</v>
      </c>
      <c r="F506" s="27" t="s">
        <v>7551</v>
      </c>
    </row>
    <row r="507" spans="1:7" ht="81" customHeight="1">
      <c r="A507" s="26" t="s">
        <v>951</v>
      </c>
      <c r="B507" s="26" t="s">
        <v>2972</v>
      </c>
      <c r="C507" s="27">
        <v>0.64700000000000002</v>
      </c>
      <c r="D507" s="27" t="s">
        <v>7552</v>
      </c>
      <c r="E507" s="27" t="s">
        <v>7553</v>
      </c>
      <c r="F507" s="27" t="s">
        <v>7554</v>
      </c>
      <c r="G507" s="27" t="s">
        <v>5834</v>
      </c>
    </row>
    <row r="508" spans="1:7" ht="81" customHeight="1">
      <c r="A508" s="26" t="s">
        <v>952</v>
      </c>
      <c r="B508" s="26" t="s">
        <v>2972</v>
      </c>
      <c r="C508" s="27">
        <v>0.73399999999999999</v>
      </c>
      <c r="D508" s="27" t="s">
        <v>7555</v>
      </c>
      <c r="E508" s="27" t="s">
        <v>7556</v>
      </c>
      <c r="F508" s="27" t="s">
        <v>7557</v>
      </c>
      <c r="G508" s="27" t="s">
        <v>7558</v>
      </c>
    </row>
    <row r="509" spans="1:7" ht="81" customHeight="1">
      <c r="A509" s="26" t="s">
        <v>953</v>
      </c>
      <c r="B509" s="26" t="s">
        <v>2972</v>
      </c>
      <c r="C509" s="27">
        <v>0.64400000000000002</v>
      </c>
      <c r="D509" s="27" t="s">
        <v>7559</v>
      </c>
      <c r="E509" s="27" t="s">
        <v>7560</v>
      </c>
      <c r="F509" s="27" t="s">
        <v>7561</v>
      </c>
      <c r="G509" s="27" t="s">
        <v>7562</v>
      </c>
    </row>
    <row r="510" spans="1:7" ht="81" customHeight="1">
      <c r="A510" s="26" t="s">
        <v>954</v>
      </c>
      <c r="B510" s="26" t="s">
        <v>2972</v>
      </c>
      <c r="C510" s="27">
        <v>0.74</v>
      </c>
      <c r="D510" s="27" t="s">
        <v>7563</v>
      </c>
      <c r="E510" s="27" t="s">
        <v>7564</v>
      </c>
      <c r="F510" s="27" t="s">
        <v>7565</v>
      </c>
      <c r="G510" s="27" t="s">
        <v>6604</v>
      </c>
    </row>
    <row r="511" spans="1:7" ht="81" customHeight="1">
      <c r="A511" s="26" t="s">
        <v>956</v>
      </c>
      <c r="B511" s="26" t="s">
        <v>2972</v>
      </c>
      <c r="C511" s="27">
        <v>0.58499999999999996</v>
      </c>
      <c r="D511" s="27" t="s">
        <v>7566</v>
      </c>
      <c r="E511" s="27" t="s">
        <v>7567</v>
      </c>
      <c r="F511" s="27" t="s">
        <v>7568</v>
      </c>
    </row>
    <row r="512" spans="1:7" ht="81" customHeight="1">
      <c r="A512" s="26" t="s">
        <v>957</v>
      </c>
      <c r="B512" s="26" t="s">
        <v>2972</v>
      </c>
      <c r="C512" s="27">
        <v>0.70099999999999996</v>
      </c>
      <c r="D512" s="27" t="s">
        <v>7569</v>
      </c>
      <c r="E512" s="27" t="s">
        <v>7570</v>
      </c>
      <c r="F512" s="27" t="s">
        <v>7571</v>
      </c>
    </row>
    <row r="513" spans="1:7" ht="81" customHeight="1">
      <c r="A513" s="26" t="s">
        <v>958</v>
      </c>
      <c r="B513" s="26" t="s">
        <v>2972</v>
      </c>
      <c r="C513" s="27">
        <v>0.67500000000000004</v>
      </c>
      <c r="D513" s="27" t="s">
        <v>7572</v>
      </c>
      <c r="E513" s="27" t="s">
        <v>7573</v>
      </c>
      <c r="F513" s="27" t="s">
        <v>7574</v>
      </c>
      <c r="G513" s="27" t="s">
        <v>7098</v>
      </c>
    </row>
    <row r="514" spans="1:7" ht="81" customHeight="1">
      <c r="A514" s="26" t="s">
        <v>959</v>
      </c>
      <c r="B514" s="26" t="s">
        <v>2972</v>
      </c>
      <c r="C514" s="27">
        <v>0.67100000000000004</v>
      </c>
      <c r="D514" s="27" t="s">
        <v>7575</v>
      </c>
      <c r="E514" s="27" t="s">
        <v>7576</v>
      </c>
      <c r="F514" s="27" t="s">
        <v>7577</v>
      </c>
      <c r="G514" s="27" t="s">
        <v>6425</v>
      </c>
    </row>
    <row r="515" spans="1:7" ht="81" customHeight="1">
      <c r="A515" s="26" t="s">
        <v>961</v>
      </c>
      <c r="B515" s="26" t="s">
        <v>2972</v>
      </c>
      <c r="C515" s="27">
        <v>0.69299999999999995</v>
      </c>
      <c r="D515" s="27" t="s">
        <v>7578</v>
      </c>
      <c r="E515" s="27" t="s">
        <v>7579</v>
      </c>
      <c r="F515" s="27" t="s">
        <v>7580</v>
      </c>
      <c r="G515" s="27" t="s">
        <v>5888</v>
      </c>
    </row>
    <row r="516" spans="1:7" ht="81" customHeight="1">
      <c r="A516" s="26" t="s">
        <v>962</v>
      </c>
      <c r="B516" s="26" t="s">
        <v>2972</v>
      </c>
      <c r="C516" s="27">
        <v>0.69</v>
      </c>
      <c r="D516" s="27" t="s">
        <v>7581</v>
      </c>
      <c r="E516" s="27" t="s">
        <v>7582</v>
      </c>
      <c r="F516" s="27" t="s">
        <v>7583</v>
      </c>
      <c r="G516" s="27" t="s">
        <v>7584</v>
      </c>
    </row>
    <row r="517" spans="1:7" ht="81" customHeight="1">
      <c r="A517" s="26" t="s">
        <v>964</v>
      </c>
      <c r="B517" s="26" t="s">
        <v>2972</v>
      </c>
      <c r="C517" s="27">
        <v>0.66700000000000004</v>
      </c>
      <c r="D517" s="27" t="s">
        <v>7585</v>
      </c>
      <c r="E517" s="27" t="s">
        <v>7586</v>
      </c>
      <c r="F517" s="27" t="s">
        <v>7587</v>
      </c>
      <c r="G517" s="27" t="s">
        <v>6761</v>
      </c>
    </row>
    <row r="518" spans="1:7" ht="81" customHeight="1">
      <c r="A518" s="26" t="s">
        <v>965</v>
      </c>
      <c r="B518" s="26" t="s">
        <v>2972</v>
      </c>
      <c r="C518" s="27">
        <v>0.55600000000000005</v>
      </c>
      <c r="D518" s="27" t="s">
        <v>7588</v>
      </c>
      <c r="E518" s="27" t="s">
        <v>7589</v>
      </c>
      <c r="F518" s="27" t="s">
        <v>7590</v>
      </c>
    </row>
    <row r="519" spans="1:7" ht="81" customHeight="1">
      <c r="A519" s="26" t="s">
        <v>967</v>
      </c>
      <c r="B519" s="26" t="s">
        <v>2972</v>
      </c>
      <c r="C519" s="27">
        <v>0.59199999999999997</v>
      </c>
      <c r="D519" s="27" t="s">
        <v>7591</v>
      </c>
      <c r="E519" s="27" t="s">
        <v>7592</v>
      </c>
      <c r="F519" s="27" t="s">
        <v>7593</v>
      </c>
      <c r="G519" s="27" t="s">
        <v>6491</v>
      </c>
    </row>
    <row r="520" spans="1:7" ht="81" customHeight="1">
      <c r="A520" s="26" t="s">
        <v>969</v>
      </c>
      <c r="B520" s="26" t="s">
        <v>2972</v>
      </c>
      <c r="C520" s="27">
        <v>0.70899999999999996</v>
      </c>
      <c r="D520" s="27" t="s">
        <v>7594</v>
      </c>
      <c r="E520" s="27" t="s">
        <v>7595</v>
      </c>
      <c r="F520" s="27" t="s">
        <v>7596</v>
      </c>
      <c r="G520" s="27" t="s">
        <v>7527</v>
      </c>
    </row>
    <row r="521" spans="1:7" ht="81" customHeight="1">
      <c r="A521" s="26" t="s">
        <v>971</v>
      </c>
      <c r="B521" s="26" t="s">
        <v>2972</v>
      </c>
      <c r="C521" s="27">
        <v>0.81299999999999994</v>
      </c>
      <c r="D521" s="27" t="s">
        <v>7597</v>
      </c>
      <c r="E521" s="27" t="s">
        <v>7598</v>
      </c>
      <c r="F521" s="27" t="s">
        <v>7599</v>
      </c>
      <c r="G521" s="27" t="s">
        <v>7600</v>
      </c>
    </row>
    <row r="522" spans="1:7" ht="81" customHeight="1">
      <c r="A522" s="26" t="s">
        <v>972</v>
      </c>
      <c r="B522" s="26" t="s">
        <v>2972</v>
      </c>
      <c r="C522" s="27">
        <v>0.63</v>
      </c>
      <c r="D522" s="27" t="s">
        <v>7601</v>
      </c>
      <c r="E522" s="27" t="s">
        <v>7602</v>
      </c>
      <c r="F522" s="27" t="s">
        <v>7603</v>
      </c>
      <c r="G522" s="27" t="s">
        <v>6467</v>
      </c>
    </row>
    <row r="523" spans="1:7" ht="81" customHeight="1">
      <c r="A523" s="26" t="s">
        <v>974</v>
      </c>
      <c r="B523" s="26" t="s">
        <v>2972</v>
      </c>
      <c r="C523" s="27">
        <v>0.70099999999999996</v>
      </c>
      <c r="D523" s="27" t="s">
        <v>7604</v>
      </c>
      <c r="E523" s="27" t="s">
        <v>7605</v>
      </c>
      <c r="F523" s="27" t="s">
        <v>7606</v>
      </c>
      <c r="G523" s="27" t="s">
        <v>7607</v>
      </c>
    </row>
    <row r="524" spans="1:7" ht="81" customHeight="1">
      <c r="A524" s="26" t="s">
        <v>976</v>
      </c>
      <c r="B524" s="26" t="s">
        <v>2972</v>
      </c>
      <c r="C524" s="27">
        <v>0.64100000000000001</v>
      </c>
      <c r="D524" s="27" t="s">
        <v>7608</v>
      </c>
      <c r="E524" s="27" t="s">
        <v>7609</v>
      </c>
      <c r="F524" s="27" t="s">
        <v>7610</v>
      </c>
      <c r="G524" s="27" t="s">
        <v>6002</v>
      </c>
    </row>
    <row r="525" spans="1:7" ht="81" customHeight="1">
      <c r="A525" s="26" t="s">
        <v>978</v>
      </c>
      <c r="B525" s="26" t="s">
        <v>2972</v>
      </c>
      <c r="C525" s="27">
        <v>0.67100000000000004</v>
      </c>
      <c r="D525" s="27" t="s">
        <v>7611</v>
      </c>
      <c r="E525" s="27" t="s">
        <v>7612</v>
      </c>
      <c r="F525" s="27" t="s">
        <v>7613</v>
      </c>
      <c r="G525" s="27" t="s">
        <v>7614</v>
      </c>
    </row>
    <row r="526" spans="1:7" ht="81" customHeight="1">
      <c r="A526" s="26" t="s">
        <v>979</v>
      </c>
      <c r="B526" s="26" t="s">
        <v>2972</v>
      </c>
      <c r="C526" s="27">
        <v>0.71499999999999997</v>
      </c>
      <c r="D526" s="27" t="s">
        <v>7615</v>
      </c>
      <c r="E526" s="27" t="s">
        <v>7616</v>
      </c>
      <c r="F526" s="27" t="s">
        <v>7617</v>
      </c>
      <c r="G526" s="27" t="s">
        <v>7618</v>
      </c>
    </row>
    <row r="527" spans="1:7" ht="81" customHeight="1">
      <c r="A527" s="26" t="s">
        <v>981</v>
      </c>
      <c r="B527" s="26" t="s">
        <v>2972</v>
      </c>
      <c r="C527" s="27">
        <v>0.66200000000000003</v>
      </c>
      <c r="D527" s="27" t="s">
        <v>7619</v>
      </c>
      <c r="E527" s="27" t="s">
        <v>7620</v>
      </c>
      <c r="F527" s="27" t="s">
        <v>7621</v>
      </c>
      <c r="G527" s="27" t="s">
        <v>7339</v>
      </c>
    </row>
    <row r="528" spans="1:7" ht="81" customHeight="1">
      <c r="A528" s="26" t="s">
        <v>983</v>
      </c>
      <c r="B528" s="26" t="s">
        <v>2972</v>
      </c>
      <c r="C528" s="27">
        <v>0.57099999999999995</v>
      </c>
      <c r="D528" s="27" t="s">
        <v>7622</v>
      </c>
      <c r="E528" s="27" t="s">
        <v>7623</v>
      </c>
      <c r="F528" s="27" t="s">
        <v>7624</v>
      </c>
      <c r="G528" s="27" t="s">
        <v>5826</v>
      </c>
    </row>
    <row r="529" spans="1:7" ht="81" customHeight="1">
      <c r="A529" s="26" t="s">
        <v>984</v>
      </c>
      <c r="B529" s="26" t="s">
        <v>2972</v>
      </c>
      <c r="C529" s="27">
        <v>0.55500000000000005</v>
      </c>
      <c r="D529" s="27" t="s">
        <v>7625</v>
      </c>
      <c r="E529" s="27" t="s">
        <v>7626</v>
      </c>
      <c r="F529" s="27" t="s">
        <v>7627</v>
      </c>
      <c r="G529" s="27" t="s">
        <v>6491</v>
      </c>
    </row>
    <row r="530" spans="1:7" ht="81" customHeight="1">
      <c r="A530" s="26" t="s">
        <v>986</v>
      </c>
      <c r="B530" s="26" t="s">
        <v>2972</v>
      </c>
      <c r="C530" s="27">
        <v>0.61599999999999999</v>
      </c>
      <c r="D530" s="27" t="s">
        <v>7628</v>
      </c>
      <c r="E530" s="27" t="s">
        <v>7629</v>
      </c>
      <c r="F530" s="27" t="s">
        <v>7630</v>
      </c>
      <c r="G530" s="27" t="s">
        <v>6491</v>
      </c>
    </row>
    <row r="531" spans="1:7" ht="81" customHeight="1">
      <c r="A531" s="26" t="s">
        <v>988</v>
      </c>
      <c r="B531" s="26" t="s">
        <v>2972</v>
      </c>
      <c r="C531" s="27">
        <v>0.63600000000000001</v>
      </c>
      <c r="D531" s="27" t="s">
        <v>7631</v>
      </c>
      <c r="E531" s="27" t="s">
        <v>7632</v>
      </c>
      <c r="F531" s="27" t="s">
        <v>7633</v>
      </c>
      <c r="G531" s="27" t="s">
        <v>5903</v>
      </c>
    </row>
    <row r="532" spans="1:7" ht="81" customHeight="1">
      <c r="A532" s="26" t="s">
        <v>990</v>
      </c>
      <c r="B532" s="26" t="s">
        <v>2972</v>
      </c>
      <c r="C532" s="27">
        <v>0.626</v>
      </c>
      <c r="D532" s="27" t="s">
        <v>7634</v>
      </c>
      <c r="E532" s="27" t="s">
        <v>7635</v>
      </c>
      <c r="F532" s="27" t="s">
        <v>7636</v>
      </c>
      <c r="G532" s="27" t="s">
        <v>5842</v>
      </c>
    </row>
    <row r="533" spans="1:7" ht="81" customHeight="1">
      <c r="A533" s="26" t="s">
        <v>991</v>
      </c>
      <c r="B533" s="26" t="s">
        <v>2972</v>
      </c>
      <c r="C533" s="27">
        <v>0.67400000000000004</v>
      </c>
      <c r="D533" s="27" t="s">
        <v>7637</v>
      </c>
      <c r="E533" s="27" t="s">
        <v>7638</v>
      </c>
      <c r="F533" s="27" t="s">
        <v>7639</v>
      </c>
      <c r="G533" s="27" t="s">
        <v>7640</v>
      </c>
    </row>
    <row r="534" spans="1:7" ht="81" customHeight="1">
      <c r="A534" s="26" t="s">
        <v>992</v>
      </c>
      <c r="B534" s="26" t="s">
        <v>2972</v>
      </c>
      <c r="C534" s="27">
        <v>0.69899999999999995</v>
      </c>
      <c r="D534" s="27" t="s">
        <v>7641</v>
      </c>
      <c r="E534" s="27" t="s">
        <v>7642</v>
      </c>
      <c r="F534" s="27" t="s">
        <v>7643</v>
      </c>
      <c r="G534" s="27" t="s">
        <v>7644</v>
      </c>
    </row>
    <row r="535" spans="1:7" ht="81" customHeight="1">
      <c r="A535" s="26" t="s">
        <v>994</v>
      </c>
      <c r="B535" s="26" t="s">
        <v>2972</v>
      </c>
      <c r="C535" s="27">
        <v>0.63500000000000001</v>
      </c>
      <c r="D535" s="27" t="s">
        <v>7645</v>
      </c>
      <c r="E535" s="27" t="s">
        <v>7646</v>
      </c>
      <c r="F535" s="27" t="s">
        <v>7647</v>
      </c>
      <c r="G535" s="27" t="s">
        <v>6467</v>
      </c>
    </row>
    <row r="536" spans="1:7" ht="81" customHeight="1">
      <c r="A536" s="26" t="s">
        <v>996</v>
      </c>
      <c r="B536" s="26" t="s">
        <v>2972</v>
      </c>
      <c r="C536" s="27">
        <v>0.66300000000000003</v>
      </c>
      <c r="D536" s="27" t="s">
        <v>7648</v>
      </c>
      <c r="E536" s="27" t="s">
        <v>7649</v>
      </c>
      <c r="F536" s="27" t="s">
        <v>7650</v>
      </c>
      <c r="G536" s="27" t="s">
        <v>7494</v>
      </c>
    </row>
    <row r="537" spans="1:7" ht="81" customHeight="1">
      <c r="A537" s="26" t="s">
        <v>997</v>
      </c>
      <c r="B537" s="26" t="s">
        <v>2972</v>
      </c>
      <c r="C537" s="27">
        <v>0.63700000000000001</v>
      </c>
      <c r="D537" s="27" t="s">
        <v>7651</v>
      </c>
      <c r="E537" s="27" t="s">
        <v>7652</v>
      </c>
      <c r="F537" s="27" t="s">
        <v>7653</v>
      </c>
    </row>
    <row r="538" spans="1:7" ht="81" customHeight="1">
      <c r="A538" s="26" t="s">
        <v>999</v>
      </c>
      <c r="B538" s="26" t="s">
        <v>2972</v>
      </c>
      <c r="C538" s="27">
        <v>0.56200000000000006</v>
      </c>
      <c r="D538" s="27" t="s">
        <v>7654</v>
      </c>
      <c r="E538" s="27" t="s">
        <v>7655</v>
      </c>
      <c r="F538" s="27" t="s">
        <v>7656</v>
      </c>
    </row>
    <row r="539" spans="1:7" ht="81" customHeight="1">
      <c r="A539" s="26" t="s">
        <v>1000</v>
      </c>
      <c r="B539" s="26" t="s">
        <v>2972</v>
      </c>
      <c r="C539" s="27">
        <v>0.76400000000000001</v>
      </c>
      <c r="D539" s="27" t="s">
        <v>7657</v>
      </c>
      <c r="E539" s="27" t="s">
        <v>7658</v>
      </c>
      <c r="F539" s="27" t="s">
        <v>7659</v>
      </c>
      <c r="G539" s="27" t="s">
        <v>7660</v>
      </c>
    </row>
    <row r="540" spans="1:7" ht="81" customHeight="1">
      <c r="A540" s="26" t="s">
        <v>1001</v>
      </c>
      <c r="B540" s="26" t="s">
        <v>2972</v>
      </c>
      <c r="C540" s="27">
        <v>0.72199999999999998</v>
      </c>
      <c r="D540" s="27" t="s">
        <v>7661</v>
      </c>
      <c r="E540" s="27" t="s">
        <v>7662</v>
      </c>
      <c r="F540" s="27" t="s">
        <v>7663</v>
      </c>
      <c r="G540" s="27" t="s">
        <v>7664</v>
      </c>
    </row>
    <row r="541" spans="1:7" ht="81" customHeight="1">
      <c r="A541" s="26" t="s">
        <v>1002</v>
      </c>
      <c r="B541" s="26" t="s">
        <v>2972</v>
      </c>
      <c r="C541" s="27">
        <v>0.74099999999999999</v>
      </c>
      <c r="D541" s="27" t="s">
        <v>7665</v>
      </c>
      <c r="E541" s="27" t="s">
        <v>7666</v>
      </c>
      <c r="F541" s="27" t="s">
        <v>7667</v>
      </c>
      <c r="G541" s="27" t="s">
        <v>7607</v>
      </c>
    </row>
    <row r="542" spans="1:7" ht="81" customHeight="1">
      <c r="A542" s="26" t="s">
        <v>1004</v>
      </c>
      <c r="B542" s="26" t="s">
        <v>2972</v>
      </c>
      <c r="C542" s="27">
        <v>0.59499999999999997</v>
      </c>
      <c r="D542" s="27" t="s">
        <v>7668</v>
      </c>
      <c r="E542" s="27" t="s">
        <v>7669</v>
      </c>
      <c r="F542" s="27" t="s">
        <v>7670</v>
      </c>
      <c r="G542" s="27" t="s">
        <v>5951</v>
      </c>
    </row>
    <row r="543" spans="1:7" ht="81" customHeight="1">
      <c r="A543" s="26" t="s">
        <v>1005</v>
      </c>
      <c r="B543" s="26" t="s">
        <v>2972</v>
      </c>
      <c r="C543" s="27">
        <v>0.59899999999999998</v>
      </c>
      <c r="D543" s="27" t="s">
        <v>7671</v>
      </c>
      <c r="E543" s="27" t="s">
        <v>7672</v>
      </c>
      <c r="F543" s="27" t="s">
        <v>7673</v>
      </c>
    </row>
    <row r="544" spans="1:7" ht="81" customHeight="1">
      <c r="A544" s="26" t="s">
        <v>1006</v>
      </c>
      <c r="B544" s="26" t="s">
        <v>2972</v>
      </c>
      <c r="C544" s="27">
        <v>0.59599999999999997</v>
      </c>
      <c r="D544" s="27" t="s">
        <v>7674</v>
      </c>
      <c r="E544" s="27" t="s">
        <v>7675</v>
      </c>
      <c r="F544" s="27" t="s">
        <v>7676</v>
      </c>
      <c r="G544" s="27" t="s">
        <v>7677</v>
      </c>
    </row>
    <row r="545" spans="1:7" ht="81" customHeight="1">
      <c r="A545" s="26" t="s">
        <v>1008</v>
      </c>
      <c r="B545" s="26" t="s">
        <v>2972</v>
      </c>
      <c r="C545" s="27">
        <v>0.59</v>
      </c>
      <c r="D545" s="27" t="s">
        <v>7678</v>
      </c>
      <c r="E545" s="27" t="s">
        <v>7679</v>
      </c>
      <c r="F545" s="27" t="s">
        <v>7680</v>
      </c>
      <c r="G545" s="27" t="s">
        <v>5955</v>
      </c>
    </row>
    <row r="546" spans="1:7" ht="81" customHeight="1">
      <c r="A546" s="26" t="s">
        <v>1009</v>
      </c>
      <c r="B546" s="26" t="s">
        <v>2972</v>
      </c>
      <c r="C546" s="27">
        <v>0.66900000000000004</v>
      </c>
      <c r="D546" s="27" t="s">
        <v>7681</v>
      </c>
      <c r="E546" s="27" t="s">
        <v>7682</v>
      </c>
      <c r="F546" s="27" t="s">
        <v>7683</v>
      </c>
      <c r="G546" s="27" t="s">
        <v>6237</v>
      </c>
    </row>
    <row r="547" spans="1:7" ht="81" customHeight="1">
      <c r="A547" s="26" t="s">
        <v>1010</v>
      </c>
      <c r="B547" s="26" t="s">
        <v>2972</v>
      </c>
      <c r="C547" s="27">
        <v>0.72799999999999998</v>
      </c>
      <c r="D547" s="27" t="s">
        <v>7684</v>
      </c>
      <c r="E547" s="27" t="s">
        <v>7685</v>
      </c>
      <c r="F547" s="27" t="s">
        <v>7686</v>
      </c>
      <c r="G547" s="27" t="s">
        <v>6290</v>
      </c>
    </row>
    <row r="548" spans="1:7" ht="81" customHeight="1">
      <c r="A548" s="26" t="s">
        <v>1011</v>
      </c>
      <c r="B548" s="26" t="s">
        <v>2972</v>
      </c>
      <c r="C548" s="27">
        <v>0.72</v>
      </c>
      <c r="D548" s="27" t="s">
        <v>7687</v>
      </c>
      <c r="E548" s="27" t="s">
        <v>7688</v>
      </c>
      <c r="F548" s="27" t="s">
        <v>7689</v>
      </c>
      <c r="G548" s="27" t="s">
        <v>6507</v>
      </c>
    </row>
    <row r="549" spans="1:7" ht="81" customHeight="1">
      <c r="A549" s="26" t="s">
        <v>1013</v>
      </c>
      <c r="B549" s="26" t="s">
        <v>2972</v>
      </c>
      <c r="C549" s="27">
        <v>0.70299999999999996</v>
      </c>
      <c r="D549" s="27" t="s">
        <v>7690</v>
      </c>
      <c r="E549" s="27" t="s">
        <v>7691</v>
      </c>
      <c r="F549" s="27" t="s">
        <v>7692</v>
      </c>
      <c r="G549" s="27" t="s">
        <v>6676</v>
      </c>
    </row>
    <row r="550" spans="1:7" ht="81" customHeight="1">
      <c r="A550" s="26" t="s">
        <v>1014</v>
      </c>
      <c r="B550" s="26" t="s">
        <v>2972</v>
      </c>
      <c r="C550" s="27">
        <v>0.56499999999999995</v>
      </c>
      <c r="D550" s="27" t="s">
        <v>7693</v>
      </c>
      <c r="E550" s="27" t="s">
        <v>7694</v>
      </c>
      <c r="F550" s="27" t="s">
        <v>7695</v>
      </c>
      <c r="G550" s="27" t="s">
        <v>6166</v>
      </c>
    </row>
    <row r="551" spans="1:7" ht="81" customHeight="1">
      <c r="A551" s="26" t="s">
        <v>1016</v>
      </c>
      <c r="B551" s="26" t="s">
        <v>2972</v>
      </c>
      <c r="C551" s="27">
        <v>0.66600000000000004</v>
      </c>
      <c r="D551" s="27" t="s">
        <v>7696</v>
      </c>
      <c r="E551" s="27" t="s">
        <v>7697</v>
      </c>
      <c r="F551" s="27" t="s">
        <v>7698</v>
      </c>
      <c r="G551" s="27" t="s">
        <v>6335</v>
      </c>
    </row>
    <row r="552" spans="1:7" ht="81" customHeight="1">
      <c r="A552" s="26" t="s">
        <v>1017</v>
      </c>
      <c r="B552" s="26" t="s">
        <v>2972</v>
      </c>
      <c r="C552" s="27">
        <v>0.72499999999999998</v>
      </c>
      <c r="D552" s="27" t="s">
        <v>7699</v>
      </c>
      <c r="E552" s="27" t="s">
        <v>7700</v>
      </c>
      <c r="F552" s="27" t="s">
        <v>7701</v>
      </c>
      <c r="G552" s="27" t="s">
        <v>7702</v>
      </c>
    </row>
    <row r="553" spans="1:7" ht="81" customHeight="1">
      <c r="A553" s="26" t="s">
        <v>1019</v>
      </c>
      <c r="B553" s="26" t="s">
        <v>2972</v>
      </c>
      <c r="C553" s="27">
        <v>0.74399999999999999</v>
      </c>
      <c r="D553" s="27" t="s">
        <v>7703</v>
      </c>
      <c r="E553" s="27" t="s">
        <v>7704</v>
      </c>
      <c r="F553" s="27" t="s">
        <v>7705</v>
      </c>
      <c r="G553" s="27" t="s">
        <v>7706</v>
      </c>
    </row>
    <row r="554" spans="1:7" ht="81" customHeight="1">
      <c r="A554" s="26" t="s">
        <v>1020</v>
      </c>
      <c r="B554" s="26" t="s">
        <v>2972</v>
      </c>
      <c r="C554" s="27">
        <v>0.71499999999999997</v>
      </c>
      <c r="D554" s="27" t="s">
        <v>7707</v>
      </c>
      <c r="E554" s="27" t="s">
        <v>7708</v>
      </c>
      <c r="F554" s="27" t="s">
        <v>7709</v>
      </c>
      <c r="G554" s="27" t="s">
        <v>5998</v>
      </c>
    </row>
    <row r="555" spans="1:7" ht="81" customHeight="1">
      <c r="A555" s="26" t="s">
        <v>1021</v>
      </c>
      <c r="B555" s="26" t="s">
        <v>2972</v>
      </c>
      <c r="C555" s="27">
        <v>0.72899999999999998</v>
      </c>
      <c r="D555" s="27" t="s">
        <v>7710</v>
      </c>
      <c r="E555" s="27" t="s">
        <v>7711</v>
      </c>
      <c r="F555" s="27" t="s">
        <v>7712</v>
      </c>
      <c r="G555" s="27" t="s">
        <v>4512</v>
      </c>
    </row>
    <row r="556" spans="1:7" ht="81" customHeight="1">
      <c r="A556" s="26" t="s">
        <v>1022</v>
      </c>
      <c r="B556" s="26" t="s">
        <v>2972</v>
      </c>
      <c r="C556" s="27">
        <v>0.69399999999999995</v>
      </c>
      <c r="D556" s="27" t="s">
        <v>7713</v>
      </c>
      <c r="E556" s="27" t="s">
        <v>7714</v>
      </c>
      <c r="F556" s="27" t="s">
        <v>7715</v>
      </c>
    </row>
    <row r="557" spans="1:7" ht="81" customHeight="1">
      <c r="A557" s="26" t="s">
        <v>1023</v>
      </c>
      <c r="B557" s="26" t="s">
        <v>2972</v>
      </c>
      <c r="C557" s="27">
        <v>0.71499999999999997</v>
      </c>
      <c r="D557" s="27" t="s">
        <v>7716</v>
      </c>
      <c r="E557" s="27" t="s">
        <v>7717</v>
      </c>
      <c r="F557" s="27" t="s">
        <v>7718</v>
      </c>
    </row>
    <row r="558" spans="1:7" ht="81" customHeight="1">
      <c r="A558" s="26" t="s">
        <v>1024</v>
      </c>
      <c r="B558" s="26" t="s">
        <v>2972</v>
      </c>
      <c r="C558" s="27">
        <v>0.68700000000000006</v>
      </c>
      <c r="D558" s="27" t="s">
        <v>7719</v>
      </c>
      <c r="E558" s="27" t="s">
        <v>7720</v>
      </c>
      <c r="F558" s="27" t="s">
        <v>7721</v>
      </c>
      <c r="G558" s="27" t="s">
        <v>7722</v>
      </c>
    </row>
    <row r="559" spans="1:7" ht="81" customHeight="1">
      <c r="A559" s="26" t="s">
        <v>1025</v>
      </c>
      <c r="B559" s="26" t="s">
        <v>2972</v>
      </c>
      <c r="C559" s="27">
        <v>0.64800000000000002</v>
      </c>
      <c r="D559" s="27" t="s">
        <v>7723</v>
      </c>
      <c r="E559" s="27" t="s">
        <v>7724</v>
      </c>
      <c r="F559" s="27" t="s">
        <v>7725</v>
      </c>
    </row>
    <row r="560" spans="1:7" ht="81" customHeight="1">
      <c r="A560" s="26" t="s">
        <v>1026</v>
      </c>
      <c r="B560" s="26" t="s">
        <v>2972</v>
      </c>
      <c r="C560" s="27">
        <v>0.64200000000000002</v>
      </c>
      <c r="D560" s="27" t="s">
        <v>7726</v>
      </c>
      <c r="E560" s="27" t="s">
        <v>7727</v>
      </c>
      <c r="F560" s="27" t="s">
        <v>7728</v>
      </c>
      <c r="G560" s="27" t="s">
        <v>6249</v>
      </c>
    </row>
    <row r="561" spans="1:7" ht="81" customHeight="1">
      <c r="A561" s="26" t="s">
        <v>1027</v>
      </c>
      <c r="B561" s="26" t="s">
        <v>2972</v>
      </c>
      <c r="C561" s="27">
        <v>0.75600000000000001</v>
      </c>
      <c r="D561" s="27" t="s">
        <v>7729</v>
      </c>
      <c r="E561" s="27" t="s">
        <v>7730</v>
      </c>
      <c r="F561" s="27" t="s">
        <v>7731</v>
      </c>
      <c r="G561" s="27" t="s">
        <v>6556</v>
      </c>
    </row>
    <row r="562" spans="1:7" ht="81" customHeight="1">
      <c r="A562" s="26" t="s">
        <v>1028</v>
      </c>
      <c r="B562" s="26" t="s">
        <v>2972</v>
      </c>
      <c r="C562" s="27">
        <v>0.61399999999999999</v>
      </c>
      <c r="D562" s="27" t="s">
        <v>7732</v>
      </c>
      <c r="E562" s="27" t="s">
        <v>7733</v>
      </c>
      <c r="F562" s="27" t="s">
        <v>7734</v>
      </c>
      <c r="G562" s="27" t="s">
        <v>6439</v>
      </c>
    </row>
    <row r="563" spans="1:7" ht="81" customHeight="1">
      <c r="A563" s="26" t="s">
        <v>1029</v>
      </c>
      <c r="B563" s="26" t="s">
        <v>2972</v>
      </c>
      <c r="C563" s="27">
        <v>0.76500000000000001</v>
      </c>
      <c r="D563" s="27" t="s">
        <v>7735</v>
      </c>
      <c r="E563" s="27" t="s">
        <v>7736</v>
      </c>
      <c r="F563" s="27" t="s">
        <v>7737</v>
      </c>
    </row>
    <row r="564" spans="1:7" ht="81" customHeight="1">
      <c r="A564" s="26" t="s">
        <v>1031</v>
      </c>
      <c r="B564" s="26" t="s">
        <v>2972</v>
      </c>
      <c r="C564" s="27">
        <v>0.72899999999999998</v>
      </c>
      <c r="D564" s="27" t="s">
        <v>7738</v>
      </c>
      <c r="E564" s="27" t="s">
        <v>7739</v>
      </c>
      <c r="F564" s="27" t="s">
        <v>7740</v>
      </c>
      <c r="G564" s="27" t="s">
        <v>3788</v>
      </c>
    </row>
    <row r="565" spans="1:7" ht="81" customHeight="1">
      <c r="A565" s="26" t="s">
        <v>1033</v>
      </c>
      <c r="B565" s="26" t="s">
        <v>2972</v>
      </c>
      <c r="C565" s="27">
        <v>0.68200000000000005</v>
      </c>
      <c r="D565" s="27" t="s">
        <v>7741</v>
      </c>
      <c r="E565" s="27" t="s">
        <v>7742</v>
      </c>
      <c r="F565" s="27" t="s">
        <v>7743</v>
      </c>
      <c r="G565" s="27" t="s">
        <v>6665</v>
      </c>
    </row>
    <row r="566" spans="1:7" ht="81" customHeight="1">
      <c r="A566" s="26" t="s">
        <v>1034</v>
      </c>
      <c r="B566" s="26" t="s">
        <v>2972</v>
      </c>
      <c r="C566" s="27">
        <v>0.63700000000000001</v>
      </c>
      <c r="D566" s="27" t="s">
        <v>7744</v>
      </c>
      <c r="E566" s="27" t="s">
        <v>7745</v>
      </c>
      <c r="F566" s="27" t="s">
        <v>7746</v>
      </c>
      <c r="G566" s="27" t="s">
        <v>6082</v>
      </c>
    </row>
    <row r="567" spans="1:7" ht="81" customHeight="1">
      <c r="A567" s="26" t="s">
        <v>1035</v>
      </c>
      <c r="B567" s="26" t="s">
        <v>2972</v>
      </c>
      <c r="C567" s="27">
        <v>0.625</v>
      </c>
      <c r="D567" s="27" t="s">
        <v>7747</v>
      </c>
      <c r="E567" s="27" t="s">
        <v>7748</v>
      </c>
      <c r="F567" s="27" t="s">
        <v>7749</v>
      </c>
      <c r="G567" s="27" t="s">
        <v>6808</v>
      </c>
    </row>
    <row r="568" spans="1:7" ht="81" customHeight="1">
      <c r="A568" s="26" t="s">
        <v>1036</v>
      </c>
      <c r="B568" s="26" t="s">
        <v>2972</v>
      </c>
      <c r="C568" s="27">
        <v>0.627</v>
      </c>
      <c r="D568" s="27" t="s">
        <v>7750</v>
      </c>
      <c r="E568" s="27" t="s">
        <v>7751</v>
      </c>
      <c r="F568" s="27" t="s">
        <v>7752</v>
      </c>
      <c r="G568" s="27" t="s">
        <v>6644</v>
      </c>
    </row>
    <row r="569" spans="1:7" ht="81" customHeight="1">
      <c r="A569" s="26" t="s">
        <v>1038</v>
      </c>
      <c r="B569" s="26" t="s">
        <v>2972</v>
      </c>
      <c r="C569" s="27">
        <v>0.627</v>
      </c>
      <c r="D569" s="27" t="s">
        <v>7753</v>
      </c>
      <c r="E569" s="27" t="s">
        <v>7754</v>
      </c>
      <c r="F569" s="27" t="s">
        <v>7755</v>
      </c>
    </row>
    <row r="570" spans="1:7" ht="81" customHeight="1">
      <c r="A570" s="26" t="s">
        <v>1040</v>
      </c>
      <c r="B570" s="26" t="s">
        <v>2972</v>
      </c>
      <c r="C570" s="27">
        <v>0.627</v>
      </c>
      <c r="D570" s="27" t="s">
        <v>7756</v>
      </c>
      <c r="E570" s="27" t="s">
        <v>7757</v>
      </c>
      <c r="F570" s="27" t="s">
        <v>7758</v>
      </c>
      <c r="G570" s="27" t="s">
        <v>5857</v>
      </c>
    </row>
    <row r="571" spans="1:7" ht="81" customHeight="1">
      <c r="A571" s="26" t="s">
        <v>1042</v>
      </c>
      <c r="B571" s="26" t="s">
        <v>2972</v>
      </c>
      <c r="C571" s="27">
        <v>0.57299999999999995</v>
      </c>
      <c r="D571" s="27" t="s">
        <v>7759</v>
      </c>
      <c r="E571" s="27" t="s">
        <v>7760</v>
      </c>
      <c r="F571" s="27" t="s">
        <v>7761</v>
      </c>
      <c r="G571" s="27" t="s">
        <v>6808</v>
      </c>
    </row>
    <row r="572" spans="1:7" ht="81" customHeight="1">
      <c r="A572" s="26" t="s">
        <v>1044</v>
      </c>
      <c r="B572" s="26" t="s">
        <v>2972</v>
      </c>
      <c r="C572" s="27">
        <v>0.624</v>
      </c>
      <c r="D572" s="27" t="s">
        <v>7762</v>
      </c>
      <c r="E572" s="27" t="s">
        <v>7763</v>
      </c>
      <c r="F572" s="27" t="s">
        <v>7764</v>
      </c>
      <c r="G572" s="27" t="s">
        <v>5918</v>
      </c>
    </row>
    <row r="573" spans="1:7" ht="81" customHeight="1">
      <c r="A573" s="26" t="s">
        <v>1046</v>
      </c>
      <c r="B573" s="26" t="s">
        <v>2972</v>
      </c>
      <c r="C573" s="27">
        <v>0.70799999999999996</v>
      </c>
      <c r="D573" s="27" t="s">
        <v>7765</v>
      </c>
      <c r="E573" s="27" t="s">
        <v>7766</v>
      </c>
      <c r="F573" s="27" t="s">
        <v>7767</v>
      </c>
      <c r="G573" s="27" t="s">
        <v>7378</v>
      </c>
    </row>
    <row r="574" spans="1:7" ht="81" customHeight="1">
      <c r="A574" s="26" t="s">
        <v>1048</v>
      </c>
      <c r="B574" s="26" t="s">
        <v>2972</v>
      </c>
      <c r="C574" s="27">
        <v>0.65500000000000003</v>
      </c>
      <c r="D574" s="27" t="s">
        <v>7768</v>
      </c>
      <c r="E574" s="27" t="s">
        <v>7769</v>
      </c>
      <c r="F574" s="27" t="s">
        <v>7770</v>
      </c>
      <c r="G574" s="27" t="s">
        <v>6977</v>
      </c>
    </row>
    <row r="575" spans="1:7" ht="81" customHeight="1">
      <c r="A575" s="26" t="s">
        <v>1050</v>
      </c>
      <c r="B575" s="26" t="s">
        <v>2972</v>
      </c>
      <c r="C575" s="27">
        <v>0.67500000000000004</v>
      </c>
      <c r="D575" s="27" t="s">
        <v>7771</v>
      </c>
      <c r="E575" s="27" t="s">
        <v>7772</v>
      </c>
      <c r="F575" s="27" t="s">
        <v>7773</v>
      </c>
      <c r="G575" s="27" t="s">
        <v>6977</v>
      </c>
    </row>
    <row r="576" spans="1:7" ht="81" customHeight="1">
      <c r="A576" s="26" t="s">
        <v>1052</v>
      </c>
      <c r="B576" s="26" t="s">
        <v>2972</v>
      </c>
      <c r="C576" s="27">
        <v>0.61399999999999999</v>
      </c>
      <c r="D576" s="27" t="s">
        <v>7774</v>
      </c>
      <c r="E576" s="27" t="s">
        <v>7775</v>
      </c>
      <c r="F576" s="27" t="s">
        <v>7776</v>
      </c>
      <c r="G576" s="27" t="s">
        <v>6808</v>
      </c>
    </row>
    <row r="577" spans="1:7" ht="81" customHeight="1">
      <c r="A577" s="26" t="s">
        <v>1053</v>
      </c>
      <c r="B577" s="26" t="s">
        <v>2972</v>
      </c>
      <c r="C577" s="27">
        <v>0.72899999999999998</v>
      </c>
      <c r="D577" s="27" t="s">
        <v>7777</v>
      </c>
      <c r="E577" s="27" t="s">
        <v>7778</v>
      </c>
      <c r="F577" s="27" t="s">
        <v>7779</v>
      </c>
    </row>
    <row r="578" spans="1:7" ht="81" customHeight="1">
      <c r="A578" s="26" t="s">
        <v>1054</v>
      </c>
      <c r="B578" s="26" t="s">
        <v>2972</v>
      </c>
      <c r="C578" s="27">
        <v>0.75700000000000001</v>
      </c>
      <c r="D578" s="27" t="s">
        <v>7780</v>
      </c>
      <c r="E578" s="27" t="s">
        <v>7781</v>
      </c>
      <c r="F578" s="27" t="s">
        <v>7782</v>
      </c>
      <c r="G578" s="27" t="s">
        <v>7783</v>
      </c>
    </row>
    <row r="579" spans="1:7" ht="81" customHeight="1">
      <c r="A579" s="26" t="s">
        <v>1056</v>
      </c>
      <c r="B579" s="26" t="s">
        <v>2972</v>
      </c>
      <c r="C579" s="27">
        <v>0.63700000000000001</v>
      </c>
      <c r="D579" s="27" t="s">
        <v>7784</v>
      </c>
      <c r="E579" s="27" t="s">
        <v>7785</v>
      </c>
      <c r="F579" s="27" t="s">
        <v>7786</v>
      </c>
      <c r="G579" s="27" t="s">
        <v>7787</v>
      </c>
    </row>
    <row r="580" spans="1:7" ht="81" customHeight="1">
      <c r="A580" s="26" t="s">
        <v>1057</v>
      </c>
      <c r="B580" s="26" t="s">
        <v>2972</v>
      </c>
      <c r="C580" s="27">
        <v>0.69399999999999995</v>
      </c>
      <c r="D580" s="27" t="s">
        <v>7788</v>
      </c>
      <c r="E580" s="27" t="s">
        <v>7789</v>
      </c>
      <c r="F580" s="27" t="s">
        <v>7790</v>
      </c>
    </row>
    <row r="581" spans="1:7" ht="81" customHeight="1">
      <c r="A581" s="26" t="s">
        <v>1058</v>
      </c>
      <c r="B581" s="26" t="s">
        <v>2972</v>
      </c>
      <c r="C581" s="27">
        <v>0.67400000000000004</v>
      </c>
      <c r="D581" s="27" t="s">
        <v>7791</v>
      </c>
      <c r="E581" s="27" t="s">
        <v>7792</v>
      </c>
      <c r="F581" s="27" t="s">
        <v>7793</v>
      </c>
      <c r="G581" s="27" t="s">
        <v>6101</v>
      </c>
    </row>
    <row r="582" spans="1:7" ht="81" customHeight="1">
      <c r="A582" s="26" t="s">
        <v>1060</v>
      </c>
      <c r="B582" s="26" t="s">
        <v>2972</v>
      </c>
      <c r="C582" s="27">
        <v>0.70299999999999996</v>
      </c>
      <c r="D582" s="27" t="s">
        <v>7794</v>
      </c>
      <c r="E582" s="27" t="s">
        <v>7795</v>
      </c>
      <c r="F582" s="27" t="s">
        <v>7796</v>
      </c>
    </row>
    <row r="583" spans="1:7" ht="81" customHeight="1">
      <c r="A583" s="26" t="s">
        <v>1061</v>
      </c>
      <c r="B583" s="26" t="s">
        <v>2972</v>
      </c>
      <c r="C583" s="27">
        <v>0.72299999999999998</v>
      </c>
      <c r="D583" s="27" t="s">
        <v>7797</v>
      </c>
      <c r="E583" s="27" t="s">
        <v>7798</v>
      </c>
      <c r="F583" s="27" t="s">
        <v>7799</v>
      </c>
      <c r="G583" s="27" t="s">
        <v>5830</v>
      </c>
    </row>
    <row r="584" spans="1:7" ht="81" customHeight="1">
      <c r="A584" s="26" t="s">
        <v>1062</v>
      </c>
      <c r="B584" s="26" t="s">
        <v>2972</v>
      </c>
      <c r="C584" s="27">
        <v>0.74399999999999999</v>
      </c>
      <c r="D584" s="27" t="s">
        <v>7800</v>
      </c>
      <c r="E584" s="27" t="s">
        <v>7801</v>
      </c>
      <c r="F584" s="27" t="s">
        <v>7802</v>
      </c>
      <c r="G584" s="27" t="s">
        <v>6518</v>
      </c>
    </row>
    <row r="585" spans="1:7" ht="81" customHeight="1">
      <c r="A585" s="26" t="s">
        <v>1064</v>
      </c>
      <c r="B585" s="26" t="s">
        <v>2972</v>
      </c>
      <c r="C585" s="27">
        <v>0.65100000000000002</v>
      </c>
      <c r="D585" s="27" t="s">
        <v>7803</v>
      </c>
      <c r="E585" s="27" t="s">
        <v>7804</v>
      </c>
      <c r="F585" s="27" t="s">
        <v>7805</v>
      </c>
      <c r="G585" s="27" t="s">
        <v>6596</v>
      </c>
    </row>
    <row r="586" spans="1:7" ht="81" customHeight="1">
      <c r="A586" s="26" t="s">
        <v>1065</v>
      </c>
      <c r="B586" s="26" t="s">
        <v>2972</v>
      </c>
      <c r="C586" s="27">
        <v>0.65600000000000003</v>
      </c>
      <c r="D586" s="27" t="s">
        <v>7806</v>
      </c>
      <c r="E586" s="27" t="s">
        <v>7807</v>
      </c>
      <c r="F586" s="27" t="s">
        <v>7808</v>
      </c>
      <c r="G586" s="27" t="s">
        <v>6249</v>
      </c>
    </row>
    <row r="587" spans="1:7" ht="81" customHeight="1">
      <c r="A587" s="26" t="s">
        <v>1066</v>
      </c>
      <c r="B587" s="26" t="s">
        <v>2972</v>
      </c>
      <c r="C587" s="27">
        <v>0.629</v>
      </c>
      <c r="D587" s="27" t="s">
        <v>7809</v>
      </c>
      <c r="E587" s="27" t="s">
        <v>7810</v>
      </c>
      <c r="F587" s="27" t="s">
        <v>7811</v>
      </c>
      <c r="G587" s="27" t="s">
        <v>6013</v>
      </c>
    </row>
    <row r="588" spans="1:7" ht="81" customHeight="1">
      <c r="A588" s="26" t="s">
        <v>1067</v>
      </c>
      <c r="B588" s="26" t="s">
        <v>2972</v>
      </c>
      <c r="C588" s="27">
        <v>0.61199999999999999</v>
      </c>
      <c r="D588" s="27" t="s">
        <v>7812</v>
      </c>
      <c r="E588" s="27" t="s">
        <v>7813</v>
      </c>
      <c r="F588" s="27" t="s">
        <v>7814</v>
      </c>
      <c r="G588" s="27" t="s">
        <v>6808</v>
      </c>
    </row>
    <row r="589" spans="1:7" ht="81" customHeight="1">
      <c r="A589" s="26" t="s">
        <v>1069</v>
      </c>
      <c r="B589" s="26" t="s">
        <v>2972</v>
      </c>
      <c r="C589" s="27">
        <v>0.63900000000000001</v>
      </c>
      <c r="D589" s="27" t="s">
        <v>7815</v>
      </c>
      <c r="E589" s="27" t="s">
        <v>7816</v>
      </c>
      <c r="F589" s="27" t="s">
        <v>7817</v>
      </c>
      <c r="G589" s="27" t="s">
        <v>7787</v>
      </c>
    </row>
    <row r="590" spans="1:7" ht="81" customHeight="1">
      <c r="A590" s="26" t="s">
        <v>1071</v>
      </c>
      <c r="B590" s="26" t="s">
        <v>2972</v>
      </c>
      <c r="C590" s="27">
        <v>0.67800000000000005</v>
      </c>
      <c r="D590" s="27" t="s">
        <v>7818</v>
      </c>
      <c r="E590" s="27" t="s">
        <v>7819</v>
      </c>
      <c r="F590" s="27" t="s">
        <v>7820</v>
      </c>
      <c r="G590" s="27" t="s">
        <v>6404</v>
      </c>
    </row>
    <row r="591" spans="1:7" ht="81" customHeight="1">
      <c r="A591" s="26" t="s">
        <v>1073</v>
      </c>
      <c r="B591" s="26" t="s">
        <v>2972</v>
      </c>
      <c r="C591" s="27">
        <v>0.626</v>
      </c>
      <c r="D591" s="27" t="s">
        <v>7821</v>
      </c>
      <c r="E591" s="27" t="s">
        <v>7822</v>
      </c>
      <c r="F591" s="27" t="s">
        <v>7823</v>
      </c>
      <c r="G591" s="27" t="s">
        <v>6648</v>
      </c>
    </row>
    <row r="592" spans="1:7" ht="81" customHeight="1">
      <c r="A592" s="26" t="s">
        <v>1074</v>
      </c>
      <c r="B592" s="26" t="s">
        <v>2972</v>
      </c>
      <c r="C592" s="27">
        <v>0.68600000000000005</v>
      </c>
      <c r="D592" s="27" t="s">
        <v>7824</v>
      </c>
      <c r="E592" s="27" t="s">
        <v>7825</v>
      </c>
      <c r="F592" s="27" t="s">
        <v>7826</v>
      </c>
      <c r="G592" s="27" t="s">
        <v>7827</v>
      </c>
    </row>
    <row r="593" spans="1:7" ht="81" customHeight="1">
      <c r="A593" s="26" t="s">
        <v>1075</v>
      </c>
      <c r="B593" s="26" t="s">
        <v>2972</v>
      </c>
      <c r="C593" s="27">
        <v>0.61899999999999999</v>
      </c>
      <c r="D593" s="27" t="s">
        <v>7828</v>
      </c>
      <c r="E593" s="27" t="s">
        <v>7829</v>
      </c>
      <c r="F593" s="27" t="s">
        <v>7830</v>
      </c>
    </row>
    <row r="594" spans="1:7" ht="81" customHeight="1">
      <c r="A594" s="26" t="s">
        <v>1077</v>
      </c>
      <c r="B594" s="26" t="s">
        <v>2972</v>
      </c>
      <c r="C594" s="27">
        <v>0.59399999999999997</v>
      </c>
      <c r="D594" s="27" t="s">
        <v>7831</v>
      </c>
      <c r="E594" s="27" t="s">
        <v>7832</v>
      </c>
      <c r="F594" s="27" t="s">
        <v>7833</v>
      </c>
      <c r="G594" s="27" t="s">
        <v>7834</v>
      </c>
    </row>
    <row r="595" spans="1:7" ht="81" customHeight="1">
      <c r="A595" s="26" t="s">
        <v>1079</v>
      </c>
      <c r="B595" s="26" t="s">
        <v>2972</v>
      </c>
      <c r="C595" s="27">
        <v>0.64600000000000002</v>
      </c>
      <c r="D595" s="27" t="s">
        <v>7835</v>
      </c>
      <c r="E595" s="27" t="s">
        <v>7836</v>
      </c>
      <c r="F595" s="27" t="s">
        <v>7837</v>
      </c>
      <c r="G595" s="27" t="s">
        <v>7392</v>
      </c>
    </row>
    <row r="596" spans="1:7" ht="81" customHeight="1">
      <c r="A596" s="26" t="s">
        <v>1081</v>
      </c>
      <c r="B596" s="26" t="s">
        <v>2972</v>
      </c>
      <c r="C596" s="27">
        <v>0.72299999999999998</v>
      </c>
      <c r="D596" s="27" t="s">
        <v>7838</v>
      </c>
      <c r="E596" s="27" t="s">
        <v>7839</v>
      </c>
      <c r="F596" s="27" t="s">
        <v>7840</v>
      </c>
      <c r="G596" s="27" t="s">
        <v>6294</v>
      </c>
    </row>
    <row r="597" spans="1:7" ht="81" customHeight="1">
      <c r="A597" s="26" t="s">
        <v>1083</v>
      </c>
      <c r="B597" s="26" t="s">
        <v>2972</v>
      </c>
      <c r="C597" s="27">
        <v>0.6</v>
      </c>
      <c r="D597" s="27" t="s">
        <v>7841</v>
      </c>
      <c r="E597" s="27" t="s">
        <v>7842</v>
      </c>
      <c r="F597" s="27" t="s">
        <v>7843</v>
      </c>
    </row>
    <row r="598" spans="1:7" ht="81" customHeight="1">
      <c r="A598" s="26" t="s">
        <v>1084</v>
      </c>
      <c r="B598" s="26" t="s">
        <v>2972</v>
      </c>
      <c r="C598" s="27">
        <v>0.68500000000000005</v>
      </c>
      <c r="D598" s="27" t="s">
        <v>7844</v>
      </c>
      <c r="E598" s="27" t="s">
        <v>7845</v>
      </c>
      <c r="F598" s="27" t="s">
        <v>7846</v>
      </c>
      <c r="G598" s="27" t="s">
        <v>6198</v>
      </c>
    </row>
    <row r="599" spans="1:7" ht="81" customHeight="1">
      <c r="A599" s="26" t="s">
        <v>1085</v>
      </c>
      <c r="B599" s="26" t="s">
        <v>2972</v>
      </c>
      <c r="C599" s="27">
        <v>0.71699999999999997</v>
      </c>
      <c r="D599" s="27" t="s">
        <v>7847</v>
      </c>
      <c r="E599" s="27" t="s">
        <v>7848</v>
      </c>
      <c r="F599" s="27" t="s">
        <v>7849</v>
      </c>
      <c r="G599" s="27" t="s">
        <v>6386</v>
      </c>
    </row>
    <row r="600" spans="1:7" ht="81" customHeight="1">
      <c r="A600" s="26" t="s">
        <v>1086</v>
      </c>
      <c r="B600" s="26" t="s">
        <v>2972</v>
      </c>
      <c r="C600" s="27">
        <v>0.70899999999999996</v>
      </c>
      <c r="D600" s="27" t="s">
        <v>7850</v>
      </c>
      <c r="E600" s="27" t="s">
        <v>7851</v>
      </c>
      <c r="F600" s="27" t="s">
        <v>7852</v>
      </c>
      <c r="G600" s="27" t="s">
        <v>6477</v>
      </c>
    </row>
    <row r="601" spans="1:7" ht="81" customHeight="1">
      <c r="A601" s="26" t="s">
        <v>1087</v>
      </c>
      <c r="B601" s="26" t="s">
        <v>2972</v>
      </c>
      <c r="C601" s="27">
        <v>0.73099999999999998</v>
      </c>
      <c r="D601" s="27" t="s">
        <v>7853</v>
      </c>
      <c r="E601" s="27" t="s">
        <v>7854</v>
      </c>
      <c r="F601" s="27" t="s">
        <v>7855</v>
      </c>
      <c r="G601" s="27" t="s">
        <v>7856</v>
      </c>
    </row>
    <row r="602" spans="1:7" ht="81" customHeight="1">
      <c r="A602" s="26" t="s">
        <v>1089</v>
      </c>
      <c r="B602" s="26" t="s">
        <v>2972</v>
      </c>
      <c r="C602" s="27">
        <v>0.68400000000000005</v>
      </c>
      <c r="D602" s="27" t="s">
        <v>7857</v>
      </c>
      <c r="E602" s="27" t="s">
        <v>7858</v>
      </c>
      <c r="F602" s="27" t="s">
        <v>7859</v>
      </c>
      <c r="G602" s="27" t="s">
        <v>7378</v>
      </c>
    </row>
    <row r="603" spans="1:7" ht="81" customHeight="1">
      <c r="A603" s="26" t="s">
        <v>1090</v>
      </c>
      <c r="B603" s="26" t="s">
        <v>2972</v>
      </c>
      <c r="C603" s="27">
        <v>0.72499999999999998</v>
      </c>
      <c r="D603" s="27" t="s">
        <v>7860</v>
      </c>
      <c r="E603" s="27" t="s">
        <v>7861</v>
      </c>
      <c r="F603" s="27" t="s">
        <v>7862</v>
      </c>
      <c r="G603" s="27" t="s">
        <v>7863</v>
      </c>
    </row>
    <row r="604" spans="1:7" ht="81" customHeight="1">
      <c r="A604" s="26" t="s">
        <v>1091</v>
      </c>
      <c r="B604" s="26" t="s">
        <v>2972</v>
      </c>
      <c r="C604" s="27">
        <v>0.73699999999999999</v>
      </c>
      <c r="D604" s="27" t="s">
        <v>7864</v>
      </c>
      <c r="E604" s="27" t="s">
        <v>7865</v>
      </c>
      <c r="F604" s="27" t="s">
        <v>7866</v>
      </c>
      <c r="G604" s="27" t="s">
        <v>7867</v>
      </c>
    </row>
    <row r="605" spans="1:7" ht="81" customHeight="1">
      <c r="A605" s="26" t="s">
        <v>1092</v>
      </c>
      <c r="B605" s="26" t="s">
        <v>2972</v>
      </c>
      <c r="C605" s="27">
        <v>0.71199999999999997</v>
      </c>
      <c r="D605" s="27" t="s">
        <v>7868</v>
      </c>
      <c r="E605" s="27" t="s">
        <v>7869</v>
      </c>
      <c r="F605" s="27" t="s">
        <v>7870</v>
      </c>
      <c r="G605" s="27" t="s">
        <v>5872</v>
      </c>
    </row>
    <row r="606" spans="1:7" ht="81" customHeight="1">
      <c r="A606" s="26" t="s">
        <v>1093</v>
      </c>
      <c r="B606" s="26" t="s">
        <v>2972</v>
      </c>
      <c r="C606" s="27">
        <v>0.69099999999999995</v>
      </c>
      <c r="D606" s="27" t="s">
        <v>7871</v>
      </c>
      <c r="E606" s="27" t="s">
        <v>7872</v>
      </c>
      <c r="F606" s="27" t="s">
        <v>7873</v>
      </c>
      <c r="G606" s="27" t="s">
        <v>7874</v>
      </c>
    </row>
    <row r="607" spans="1:7" ht="81" customHeight="1">
      <c r="A607" s="26" t="s">
        <v>1095</v>
      </c>
      <c r="B607" s="26" t="s">
        <v>2972</v>
      </c>
      <c r="C607" s="27">
        <v>0.77900000000000003</v>
      </c>
      <c r="D607" s="27" t="s">
        <v>7875</v>
      </c>
      <c r="E607" s="27" t="s">
        <v>7876</v>
      </c>
      <c r="F607" s="27" t="s">
        <v>7877</v>
      </c>
      <c r="G607" s="27" t="s">
        <v>7878</v>
      </c>
    </row>
    <row r="608" spans="1:7" ht="81" customHeight="1">
      <c r="A608" s="26" t="s">
        <v>1096</v>
      </c>
      <c r="B608" s="26" t="s">
        <v>2972</v>
      </c>
      <c r="C608" s="27">
        <v>0.626</v>
      </c>
      <c r="D608" s="27" t="s">
        <v>7879</v>
      </c>
      <c r="E608" s="27" t="s">
        <v>7880</v>
      </c>
      <c r="F608" s="27" t="s">
        <v>7881</v>
      </c>
      <c r="G608" s="27" t="s">
        <v>5903</v>
      </c>
    </row>
    <row r="609" spans="1:7" ht="81" customHeight="1">
      <c r="A609" s="26" t="s">
        <v>1098</v>
      </c>
      <c r="B609" s="26" t="s">
        <v>2972</v>
      </c>
      <c r="C609" s="27">
        <v>0.68899999999999995</v>
      </c>
      <c r="D609" s="27" t="s">
        <v>7882</v>
      </c>
      <c r="E609" s="27" t="s">
        <v>7883</v>
      </c>
      <c r="F609" s="27" t="s">
        <v>7884</v>
      </c>
      <c r="G609" s="27" t="s">
        <v>7885</v>
      </c>
    </row>
    <row r="610" spans="1:7" ht="81" customHeight="1">
      <c r="A610" s="26" t="s">
        <v>1099</v>
      </c>
      <c r="B610" s="26" t="s">
        <v>2972</v>
      </c>
      <c r="C610" s="27">
        <v>0.71699999999999997</v>
      </c>
      <c r="D610" s="27" t="s">
        <v>7886</v>
      </c>
      <c r="E610" s="27" t="s">
        <v>7887</v>
      </c>
      <c r="F610" s="27" t="s">
        <v>7888</v>
      </c>
      <c r="G610" s="27" t="s">
        <v>7374</v>
      </c>
    </row>
    <row r="611" spans="1:7" ht="81" customHeight="1">
      <c r="A611" s="26" t="s">
        <v>1101</v>
      </c>
      <c r="B611" s="26" t="s">
        <v>2972</v>
      </c>
      <c r="C611" s="27">
        <v>0.60599999999999998</v>
      </c>
      <c r="D611" s="27" t="s">
        <v>7889</v>
      </c>
      <c r="E611" s="27" t="s">
        <v>7890</v>
      </c>
      <c r="F611" s="27" t="s">
        <v>7891</v>
      </c>
      <c r="G611" s="27" t="s">
        <v>6166</v>
      </c>
    </row>
    <row r="612" spans="1:7" ht="81" customHeight="1">
      <c r="A612" s="26" t="s">
        <v>1103</v>
      </c>
      <c r="B612" s="26" t="s">
        <v>2972</v>
      </c>
      <c r="C612" s="27">
        <v>0.59499999999999997</v>
      </c>
      <c r="D612" s="27" t="s">
        <v>7892</v>
      </c>
      <c r="E612" s="27" t="s">
        <v>7893</v>
      </c>
      <c r="F612" s="27" t="s">
        <v>7894</v>
      </c>
      <c r="G612" s="27" t="s">
        <v>6222</v>
      </c>
    </row>
    <row r="613" spans="1:7" ht="81" customHeight="1">
      <c r="A613" s="26" t="s">
        <v>1105</v>
      </c>
      <c r="B613" s="26" t="s">
        <v>2972</v>
      </c>
      <c r="C613" s="27">
        <v>0.65100000000000002</v>
      </c>
      <c r="D613" s="27" t="s">
        <v>7895</v>
      </c>
      <c r="E613" s="27" t="s">
        <v>7896</v>
      </c>
      <c r="F613" s="27" t="s">
        <v>7897</v>
      </c>
      <c r="G613" s="27" t="s">
        <v>6241</v>
      </c>
    </row>
    <row r="614" spans="1:7" ht="81" customHeight="1">
      <c r="A614" s="26" t="s">
        <v>1106</v>
      </c>
      <c r="B614" s="26" t="s">
        <v>2972</v>
      </c>
      <c r="C614" s="27">
        <v>0.63400000000000001</v>
      </c>
      <c r="D614" s="27" t="s">
        <v>7898</v>
      </c>
      <c r="E614" s="27" t="s">
        <v>7899</v>
      </c>
      <c r="F614" s="27" t="s">
        <v>7900</v>
      </c>
      <c r="G614" s="27" t="s">
        <v>6839</v>
      </c>
    </row>
    <row r="615" spans="1:7" ht="81" customHeight="1">
      <c r="A615" s="26" t="s">
        <v>1108</v>
      </c>
      <c r="B615" s="26" t="s">
        <v>2972</v>
      </c>
      <c r="C615" s="27">
        <v>0.624</v>
      </c>
      <c r="D615" s="27" t="s">
        <v>7901</v>
      </c>
      <c r="E615" s="27" t="s">
        <v>7902</v>
      </c>
      <c r="F615" s="27" t="s">
        <v>7903</v>
      </c>
      <c r="G615" s="27" t="s">
        <v>5846</v>
      </c>
    </row>
    <row r="616" spans="1:7" ht="81" customHeight="1">
      <c r="A616" s="26" t="s">
        <v>1110</v>
      </c>
      <c r="B616" s="26" t="s">
        <v>2972</v>
      </c>
      <c r="C616" s="27">
        <v>0.77400000000000002</v>
      </c>
      <c r="D616" s="27" t="s">
        <v>7904</v>
      </c>
      <c r="E616" s="27" t="s">
        <v>7905</v>
      </c>
      <c r="F616" s="27" t="s">
        <v>7906</v>
      </c>
      <c r="G616" s="27" t="s">
        <v>7907</v>
      </c>
    </row>
    <row r="617" spans="1:7" ht="81" customHeight="1">
      <c r="A617" s="26" t="s">
        <v>1111</v>
      </c>
      <c r="B617" s="26" t="s">
        <v>2972</v>
      </c>
      <c r="C617" s="27">
        <v>0.71</v>
      </c>
      <c r="D617" s="27" t="s">
        <v>7908</v>
      </c>
      <c r="E617" s="27" t="s">
        <v>7909</v>
      </c>
      <c r="F617" s="27" t="s">
        <v>7910</v>
      </c>
      <c r="G617" s="27" t="s">
        <v>6522</v>
      </c>
    </row>
    <row r="618" spans="1:7" ht="81" customHeight="1">
      <c r="A618" s="26" t="s">
        <v>1112</v>
      </c>
      <c r="B618" s="26" t="s">
        <v>2972</v>
      </c>
      <c r="C618" s="27">
        <v>0.68899999999999995</v>
      </c>
      <c r="D618" s="27" t="s">
        <v>7911</v>
      </c>
      <c r="E618" s="27" t="s">
        <v>7912</v>
      </c>
      <c r="F618" s="27" t="s">
        <v>7913</v>
      </c>
      <c r="G618" s="27" t="s">
        <v>6753</v>
      </c>
    </row>
    <row r="619" spans="1:7" ht="81" customHeight="1">
      <c r="A619" s="26" t="s">
        <v>1114</v>
      </c>
      <c r="B619" s="26" t="s">
        <v>2972</v>
      </c>
      <c r="C619" s="27">
        <v>0.69499999999999995</v>
      </c>
      <c r="D619" s="27" t="s">
        <v>7914</v>
      </c>
      <c r="E619" s="27" t="s">
        <v>7915</v>
      </c>
      <c r="F619" s="27" t="s">
        <v>7916</v>
      </c>
      <c r="G619" s="27" t="s">
        <v>5998</v>
      </c>
    </row>
    <row r="620" spans="1:7" ht="81" customHeight="1">
      <c r="A620" s="26" t="s">
        <v>1116</v>
      </c>
      <c r="B620" s="26" t="s">
        <v>2972</v>
      </c>
      <c r="C620" s="27">
        <v>0.72899999999999998</v>
      </c>
      <c r="D620" s="27" t="s">
        <v>7917</v>
      </c>
      <c r="E620" s="27" t="s">
        <v>7918</v>
      </c>
      <c r="F620" s="27" t="s">
        <v>7919</v>
      </c>
      <c r="G620" s="27" t="s">
        <v>7920</v>
      </c>
    </row>
    <row r="621" spans="1:7" ht="81" customHeight="1">
      <c r="A621" s="26" t="s">
        <v>1117</v>
      </c>
      <c r="B621" s="26" t="s">
        <v>2972</v>
      </c>
      <c r="C621" s="27">
        <v>0.72099999999999997</v>
      </c>
      <c r="D621" s="27" t="s">
        <v>7921</v>
      </c>
      <c r="E621" s="27" t="s">
        <v>7922</v>
      </c>
      <c r="F621" s="27" t="s">
        <v>7923</v>
      </c>
      <c r="G621" s="27" t="s">
        <v>6592</v>
      </c>
    </row>
    <row r="622" spans="1:7" ht="81" customHeight="1">
      <c r="A622" s="26" t="s">
        <v>1118</v>
      </c>
      <c r="B622" s="26" t="s">
        <v>2972</v>
      </c>
      <c r="C622" s="27">
        <v>0.63200000000000001</v>
      </c>
      <c r="D622" s="27" t="s">
        <v>7924</v>
      </c>
      <c r="E622" s="27" t="s">
        <v>7925</v>
      </c>
      <c r="F622" s="27" t="s">
        <v>7926</v>
      </c>
      <c r="G622" s="27" t="s">
        <v>5918</v>
      </c>
    </row>
    <row r="623" spans="1:7" ht="81" customHeight="1">
      <c r="A623" s="26" t="s">
        <v>1120</v>
      </c>
      <c r="B623" s="26" t="s">
        <v>2972</v>
      </c>
      <c r="C623" s="27">
        <v>0.61399999999999999</v>
      </c>
      <c r="D623" s="27" t="s">
        <v>7927</v>
      </c>
      <c r="E623" s="27" t="s">
        <v>7928</v>
      </c>
      <c r="F623" s="27" t="s">
        <v>7929</v>
      </c>
      <c r="G623" s="27" t="s">
        <v>6321</v>
      </c>
    </row>
    <row r="624" spans="1:7" ht="81" customHeight="1">
      <c r="A624" s="26" t="s">
        <v>1121</v>
      </c>
      <c r="B624" s="26" t="s">
        <v>2972</v>
      </c>
      <c r="C624" s="27">
        <v>0.59499999999999997</v>
      </c>
      <c r="D624" s="27" t="s">
        <v>7930</v>
      </c>
      <c r="E624" s="27" t="s">
        <v>7931</v>
      </c>
      <c r="F624" s="27" t="s">
        <v>7932</v>
      </c>
      <c r="G624" s="27" t="s">
        <v>6222</v>
      </c>
    </row>
    <row r="625" spans="1:7" ht="81" customHeight="1">
      <c r="A625" s="26" t="s">
        <v>1122</v>
      </c>
      <c r="B625" s="26" t="s">
        <v>2972</v>
      </c>
      <c r="C625" s="27">
        <v>0.70099999999999996</v>
      </c>
      <c r="D625" s="27" t="s">
        <v>7933</v>
      </c>
      <c r="E625" s="27" t="s">
        <v>7934</v>
      </c>
      <c r="F625" s="27" t="s">
        <v>7935</v>
      </c>
      <c r="G625" s="27" t="s">
        <v>7936</v>
      </c>
    </row>
    <row r="626" spans="1:7" ht="81" customHeight="1">
      <c r="A626" s="26" t="s">
        <v>1124</v>
      </c>
      <c r="B626" s="26" t="s">
        <v>2972</v>
      </c>
      <c r="C626" s="27">
        <v>0.69</v>
      </c>
      <c r="D626" s="27" t="s">
        <v>7937</v>
      </c>
      <c r="E626" s="27" t="s">
        <v>7938</v>
      </c>
      <c r="F626" s="27" t="s">
        <v>7939</v>
      </c>
      <c r="G626" s="27" t="s">
        <v>6261</v>
      </c>
    </row>
    <row r="627" spans="1:7" ht="81" customHeight="1">
      <c r="A627" s="26" t="s">
        <v>1126</v>
      </c>
      <c r="B627" s="26" t="s">
        <v>2972</v>
      </c>
      <c r="C627" s="27">
        <v>0.68300000000000005</v>
      </c>
      <c r="D627" s="27" t="s">
        <v>7940</v>
      </c>
      <c r="E627" s="27" t="s">
        <v>7941</v>
      </c>
      <c r="F627" s="27" t="s">
        <v>7942</v>
      </c>
      <c r="G627" s="27" t="s">
        <v>6717</v>
      </c>
    </row>
    <row r="628" spans="1:7" ht="81" customHeight="1">
      <c r="A628" s="26" t="s">
        <v>1127</v>
      </c>
      <c r="B628" s="26" t="s">
        <v>2972</v>
      </c>
      <c r="C628" s="27">
        <v>0.68200000000000005</v>
      </c>
      <c r="D628" s="27" t="s">
        <v>7943</v>
      </c>
      <c r="E628" s="27" t="s">
        <v>7944</v>
      </c>
      <c r="F628" s="27" t="s">
        <v>7945</v>
      </c>
      <c r="G628" s="27" t="s">
        <v>6429</v>
      </c>
    </row>
    <row r="629" spans="1:7" ht="81" customHeight="1">
      <c r="A629" s="26" t="s">
        <v>1128</v>
      </c>
      <c r="B629" s="26" t="s">
        <v>2972</v>
      </c>
      <c r="C629" s="27">
        <v>0.73</v>
      </c>
      <c r="D629" s="27" t="s">
        <v>7946</v>
      </c>
      <c r="E629" s="27" t="s">
        <v>7947</v>
      </c>
      <c r="F629" s="27" t="s">
        <v>7948</v>
      </c>
      <c r="G629" s="27" t="s">
        <v>6585</v>
      </c>
    </row>
    <row r="630" spans="1:7" ht="81" customHeight="1">
      <c r="A630" s="26" t="s">
        <v>1129</v>
      </c>
      <c r="B630" s="26" t="s">
        <v>2972</v>
      </c>
      <c r="C630" s="27">
        <v>0.65500000000000003</v>
      </c>
      <c r="D630" s="27" t="s">
        <v>7949</v>
      </c>
      <c r="E630" s="27" t="s">
        <v>7950</v>
      </c>
      <c r="F630" s="27" t="s">
        <v>7951</v>
      </c>
      <c r="G630" s="27" t="s">
        <v>7640</v>
      </c>
    </row>
    <row r="631" spans="1:7" ht="81" customHeight="1">
      <c r="A631" s="26" t="s">
        <v>1131</v>
      </c>
      <c r="B631" s="26" t="s">
        <v>2972</v>
      </c>
      <c r="C631" s="27">
        <v>0.69199999999999995</v>
      </c>
      <c r="D631" s="27" t="s">
        <v>7952</v>
      </c>
      <c r="E631" s="27" t="s">
        <v>7953</v>
      </c>
      <c r="F631" s="27" t="s">
        <v>7954</v>
      </c>
    </row>
    <row r="632" spans="1:7" ht="81" customHeight="1">
      <c r="A632" s="26" t="s">
        <v>1132</v>
      </c>
      <c r="B632" s="26" t="s">
        <v>2972</v>
      </c>
      <c r="C632" s="27">
        <v>0.629</v>
      </c>
      <c r="D632" s="27" t="s">
        <v>7955</v>
      </c>
      <c r="E632" s="27" t="s">
        <v>7956</v>
      </c>
      <c r="F632" s="27" t="s">
        <v>7957</v>
      </c>
      <c r="G632" s="27" t="s">
        <v>7098</v>
      </c>
    </row>
    <row r="633" spans="1:7" ht="81" customHeight="1">
      <c r="A633" s="26" t="s">
        <v>1133</v>
      </c>
      <c r="B633" s="26" t="s">
        <v>2972</v>
      </c>
      <c r="C633" s="27">
        <v>0.68500000000000005</v>
      </c>
      <c r="D633" s="27" t="s">
        <v>7958</v>
      </c>
      <c r="E633" s="27" t="s">
        <v>7959</v>
      </c>
      <c r="F633" s="27" t="s">
        <v>7960</v>
      </c>
    </row>
    <row r="634" spans="1:7" ht="81" customHeight="1">
      <c r="A634" s="26" t="s">
        <v>1134</v>
      </c>
      <c r="B634" s="26" t="s">
        <v>2972</v>
      </c>
      <c r="C634" s="27">
        <v>0.67</v>
      </c>
      <c r="D634" s="27" t="s">
        <v>7961</v>
      </c>
      <c r="E634" s="27" t="s">
        <v>7962</v>
      </c>
      <c r="F634" s="27" t="s">
        <v>7963</v>
      </c>
    </row>
    <row r="635" spans="1:7" ht="81" customHeight="1">
      <c r="A635" s="26" t="s">
        <v>1135</v>
      </c>
      <c r="B635" s="26" t="s">
        <v>2972</v>
      </c>
      <c r="C635" s="27">
        <v>0.68300000000000005</v>
      </c>
      <c r="D635" s="27" t="s">
        <v>7964</v>
      </c>
      <c r="E635" s="27" t="s">
        <v>7965</v>
      </c>
      <c r="F635" s="27" t="s">
        <v>7966</v>
      </c>
      <c r="G635" s="27" t="s">
        <v>6154</v>
      </c>
    </row>
    <row r="636" spans="1:7" ht="81" customHeight="1">
      <c r="A636" s="26" t="s">
        <v>1137</v>
      </c>
      <c r="B636" s="26" t="s">
        <v>2972</v>
      </c>
      <c r="C636" s="27">
        <v>0.63200000000000001</v>
      </c>
      <c r="D636" s="27" t="s">
        <v>7967</v>
      </c>
      <c r="E636" s="27" t="s">
        <v>7968</v>
      </c>
      <c r="F636" s="27" t="s">
        <v>7969</v>
      </c>
      <c r="G636" s="27" t="s">
        <v>6226</v>
      </c>
    </row>
    <row r="637" spans="1:7" ht="81" customHeight="1">
      <c r="A637" s="26" t="s">
        <v>1139</v>
      </c>
      <c r="B637" s="26" t="s">
        <v>2972</v>
      </c>
      <c r="C637" s="27">
        <v>0.627</v>
      </c>
      <c r="D637" s="27" t="s">
        <v>7970</v>
      </c>
      <c r="E637" s="27" t="s">
        <v>7971</v>
      </c>
      <c r="F637" s="27" t="s">
        <v>7972</v>
      </c>
      <c r="G637" s="27" t="s">
        <v>6125</v>
      </c>
    </row>
    <row r="638" spans="1:7" ht="81" customHeight="1">
      <c r="A638" s="26" t="s">
        <v>1141</v>
      </c>
      <c r="B638" s="26" t="s">
        <v>2972</v>
      </c>
      <c r="C638" s="27">
        <v>0.68400000000000005</v>
      </c>
      <c r="D638" s="27" t="s">
        <v>7973</v>
      </c>
      <c r="E638" s="27" t="s">
        <v>7974</v>
      </c>
      <c r="F638" s="27" t="s">
        <v>7975</v>
      </c>
      <c r="G638" s="27" t="s">
        <v>7827</v>
      </c>
    </row>
    <row r="639" spans="1:7" ht="81" customHeight="1">
      <c r="A639" s="26" t="s">
        <v>1143</v>
      </c>
      <c r="B639" s="26" t="s">
        <v>2972</v>
      </c>
      <c r="C639" s="27">
        <v>0.73699999999999999</v>
      </c>
      <c r="D639" s="27" t="s">
        <v>7976</v>
      </c>
      <c r="E639" s="27" t="s">
        <v>7977</v>
      </c>
      <c r="F639" s="27" t="s">
        <v>7978</v>
      </c>
      <c r="G639" s="27" t="s">
        <v>6202</v>
      </c>
    </row>
    <row r="640" spans="1:7" ht="81" customHeight="1">
      <c r="A640" s="26" t="s">
        <v>1144</v>
      </c>
      <c r="B640" s="26" t="s">
        <v>2972</v>
      </c>
      <c r="C640" s="27">
        <v>0.67300000000000004</v>
      </c>
      <c r="D640" s="27" t="s">
        <v>7979</v>
      </c>
      <c r="E640" s="27" t="s">
        <v>7980</v>
      </c>
      <c r="F640" s="27" t="s">
        <v>7981</v>
      </c>
    </row>
    <row r="641" spans="1:7" ht="81" customHeight="1">
      <c r="A641" s="26" t="s">
        <v>1145</v>
      </c>
      <c r="B641" s="26" t="s">
        <v>2972</v>
      </c>
      <c r="C641" s="27">
        <v>0.65</v>
      </c>
      <c r="D641" s="27" t="s">
        <v>7982</v>
      </c>
      <c r="E641" s="27" t="s">
        <v>7983</v>
      </c>
      <c r="F641" s="27" t="s">
        <v>7984</v>
      </c>
      <c r="G641" s="27" t="s">
        <v>6753</v>
      </c>
    </row>
    <row r="642" spans="1:7" ht="81" customHeight="1">
      <c r="A642" s="26" t="s">
        <v>1146</v>
      </c>
      <c r="B642" s="26" t="s">
        <v>2972</v>
      </c>
      <c r="C642" s="27">
        <v>0.60499999999999998</v>
      </c>
      <c r="D642" s="27" t="s">
        <v>7985</v>
      </c>
      <c r="E642" s="27" t="s">
        <v>7986</v>
      </c>
      <c r="F642" s="27" t="s">
        <v>7987</v>
      </c>
      <c r="G642" s="27" t="s">
        <v>6249</v>
      </c>
    </row>
    <row r="643" spans="1:7" ht="81" customHeight="1">
      <c r="A643" s="26" t="s">
        <v>1148</v>
      </c>
      <c r="B643" s="26" t="s">
        <v>2972</v>
      </c>
      <c r="C643" s="27">
        <v>0.66400000000000003</v>
      </c>
      <c r="D643" s="27" t="s">
        <v>7988</v>
      </c>
      <c r="E643" s="27" t="s">
        <v>7989</v>
      </c>
      <c r="F643" s="27" t="s">
        <v>7990</v>
      </c>
      <c r="G643" s="27" t="s">
        <v>6202</v>
      </c>
    </row>
    <row r="644" spans="1:7" ht="81" customHeight="1">
      <c r="A644" s="26" t="s">
        <v>1149</v>
      </c>
      <c r="B644" s="26" t="s">
        <v>2972</v>
      </c>
      <c r="C644" s="27">
        <v>0.60199999999999998</v>
      </c>
      <c r="D644" s="27" t="s">
        <v>7991</v>
      </c>
      <c r="E644" s="27" t="s">
        <v>7992</v>
      </c>
      <c r="F644" s="27" t="s">
        <v>7993</v>
      </c>
      <c r="G644" s="27" t="s">
        <v>5842</v>
      </c>
    </row>
    <row r="645" spans="1:7" ht="81" customHeight="1">
      <c r="A645" s="26" t="s">
        <v>1150</v>
      </c>
      <c r="B645" s="26" t="s">
        <v>2972</v>
      </c>
      <c r="C645" s="27">
        <v>0.64800000000000002</v>
      </c>
      <c r="D645" s="27" t="s">
        <v>7994</v>
      </c>
      <c r="E645" s="27" t="s">
        <v>7995</v>
      </c>
      <c r="F645" s="27" t="s">
        <v>7996</v>
      </c>
      <c r="G645" s="27" t="s">
        <v>6439</v>
      </c>
    </row>
    <row r="646" spans="1:7" ht="81" customHeight="1">
      <c r="A646" s="26" t="s">
        <v>1151</v>
      </c>
      <c r="B646" s="26" t="s">
        <v>2972</v>
      </c>
      <c r="C646" s="27">
        <v>0.70699999999999996</v>
      </c>
      <c r="D646" s="27" t="s">
        <v>7997</v>
      </c>
      <c r="E646" s="27" t="s">
        <v>7998</v>
      </c>
      <c r="F646" s="27" t="s">
        <v>7999</v>
      </c>
    </row>
    <row r="647" spans="1:7" ht="81" customHeight="1">
      <c r="A647" s="26" t="s">
        <v>1152</v>
      </c>
      <c r="B647" s="26" t="s">
        <v>2972</v>
      </c>
      <c r="C647" s="27">
        <v>0.70899999999999996</v>
      </c>
      <c r="D647" s="27" t="s">
        <v>8000</v>
      </c>
      <c r="E647" s="27" t="s">
        <v>8001</v>
      </c>
      <c r="F647" s="27" t="s">
        <v>8002</v>
      </c>
      <c r="G647" s="27" t="s">
        <v>6532</v>
      </c>
    </row>
    <row r="648" spans="1:7" ht="81" customHeight="1">
      <c r="A648" s="26" t="s">
        <v>1153</v>
      </c>
      <c r="B648" s="26" t="s">
        <v>2972</v>
      </c>
      <c r="C648" s="27">
        <v>0.624</v>
      </c>
      <c r="D648" s="27" t="s">
        <v>8003</v>
      </c>
      <c r="E648" s="27" t="s">
        <v>8004</v>
      </c>
      <c r="F648" s="27" t="s">
        <v>8005</v>
      </c>
      <c r="G648" s="27" t="s">
        <v>6222</v>
      </c>
    </row>
    <row r="649" spans="1:7" ht="81" customHeight="1">
      <c r="A649" s="26" t="s">
        <v>1155</v>
      </c>
      <c r="B649" s="26" t="s">
        <v>2972</v>
      </c>
      <c r="C649" s="27">
        <v>0.68500000000000005</v>
      </c>
      <c r="D649" s="27" t="s">
        <v>8006</v>
      </c>
      <c r="E649" s="27" t="s">
        <v>8007</v>
      </c>
      <c r="F649" s="27" t="s">
        <v>8008</v>
      </c>
      <c r="G649" s="27" t="s">
        <v>7382</v>
      </c>
    </row>
    <row r="650" spans="1:7" ht="81" customHeight="1">
      <c r="A650" s="26" t="s">
        <v>1156</v>
      </c>
      <c r="B650" s="26" t="s">
        <v>2972</v>
      </c>
      <c r="C650" s="27">
        <v>0.71399999999999997</v>
      </c>
      <c r="D650" s="27" t="s">
        <v>8009</v>
      </c>
      <c r="E650" s="27" t="s">
        <v>8010</v>
      </c>
      <c r="F650" s="27" t="s">
        <v>8011</v>
      </c>
      <c r="G650" s="27" t="s">
        <v>6717</v>
      </c>
    </row>
    <row r="651" spans="1:7" ht="81" customHeight="1">
      <c r="A651" s="26" t="s">
        <v>1157</v>
      </c>
      <c r="B651" s="26" t="s">
        <v>2972</v>
      </c>
      <c r="C651" s="27">
        <v>0.67900000000000005</v>
      </c>
      <c r="D651" s="27" t="s">
        <v>8012</v>
      </c>
      <c r="E651" s="27" t="s">
        <v>8013</v>
      </c>
      <c r="F651" s="27" t="s">
        <v>8014</v>
      </c>
    </row>
    <row r="652" spans="1:7" ht="81" customHeight="1">
      <c r="A652" s="26" t="s">
        <v>1159</v>
      </c>
      <c r="B652" s="26" t="s">
        <v>2972</v>
      </c>
      <c r="C652" s="27">
        <v>0.55800000000000005</v>
      </c>
      <c r="D652" s="27" t="s">
        <v>8015</v>
      </c>
      <c r="E652" s="27" t="s">
        <v>8016</v>
      </c>
      <c r="F652" s="27" t="s">
        <v>8017</v>
      </c>
      <c r="G652" s="27" t="s">
        <v>6703</v>
      </c>
    </row>
    <row r="653" spans="1:7" ht="81" customHeight="1">
      <c r="A653" s="26" t="s">
        <v>1160</v>
      </c>
      <c r="B653" s="26" t="s">
        <v>2972</v>
      </c>
      <c r="C653" s="27">
        <v>0.65300000000000002</v>
      </c>
      <c r="D653" s="27" t="s">
        <v>8018</v>
      </c>
      <c r="E653" s="27" t="s">
        <v>8019</v>
      </c>
      <c r="F653" s="27" t="s">
        <v>8020</v>
      </c>
      <c r="G653" s="27" t="s">
        <v>6808</v>
      </c>
    </row>
    <row r="654" spans="1:7" ht="81" customHeight="1">
      <c r="A654" s="26" t="s">
        <v>1162</v>
      </c>
      <c r="B654" s="26" t="s">
        <v>2972</v>
      </c>
      <c r="C654" s="27">
        <v>0.68400000000000005</v>
      </c>
      <c r="D654" s="27" t="s">
        <v>8021</v>
      </c>
      <c r="E654" s="27" t="s">
        <v>8022</v>
      </c>
      <c r="F654" s="27" t="s">
        <v>8023</v>
      </c>
      <c r="G654" s="27" t="s">
        <v>8024</v>
      </c>
    </row>
    <row r="655" spans="1:7" ht="81" customHeight="1">
      <c r="A655" s="26" t="s">
        <v>1163</v>
      </c>
      <c r="B655" s="26" t="s">
        <v>2972</v>
      </c>
      <c r="C655" s="27">
        <v>0.66800000000000004</v>
      </c>
      <c r="D655" s="27" t="s">
        <v>8025</v>
      </c>
      <c r="E655" s="27" t="s">
        <v>8026</v>
      </c>
      <c r="F655" s="27" t="s">
        <v>8027</v>
      </c>
      <c r="G655" s="27" t="s">
        <v>6032</v>
      </c>
    </row>
    <row r="656" spans="1:7" ht="81" customHeight="1">
      <c r="A656" s="26" t="s">
        <v>1164</v>
      </c>
      <c r="B656" s="26" t="s">
        <v>2972</v>
      </c>
      <c r="C656" s="27">
        <v>0.70799999999999996</v>
      </c>
      <c r="D656" s="27" t="s">
        <v>8028</v>
      </c>
      <c r="E656" s="27" t="s">
        <v>8029</v>
      </c>
      <c r="F656" s="27" t="s">
        <v>8030</v>
      </c>
      <c r="G656" s="27" t="s">
        <v>6676</v>
      </c>
    </row>
    <row r="657" spans="1:7" ht="81" customHeight="1">
      <c r="A657" s="26" t="s">
        <v>1166</v>
      </c>
      <c r="B657" s="26" t="s">
        <v>2972</v>
      </c>
      <c r="C657" s="27">
        <v>0.66200000000000003</v>
      </c>
      <c r="D657" s="27" t="s">
        <v>8031</v>
      </c>
      <c r="E657" s="27" t="s">
        <v>8032</v>
      </c>
      <c r="F657" s="27" t="s">
        <v>8033</v>
      </c>
      <c r="G657" s="27" t="s">
        <v>7283</v>
      </c>
    </row>
    <row r="658" spans="1:7" ht="81" customHeight="1">
      <c r="A658" s="26" t="s">
        <v>1167</v>
      </c>
      <c r="B658" s="26" t="s">
        <v>2972</v>
      </c>
      <c r="C658" s="27">
        <v>0.58199999999999996</v>
      </c>
      <c r="D658" s="27" t="s">
        <v>8034</v>
      </c>
      <c r="E658" s="27" t="s">
        <v>8035</v>
      </c>
      <c r="F658" s="27" t="s">
        <v>8036</v>
      </c>
      <c r="G658" s="27" t="s">
        <v>6321</v>
      </c>
    </row>
    <row r="659" spans="1:7" ht="81" customHeight="1">
      <c r="A659" s="26" t="s">
        <v>1168</v>
      </c>
      <c r="B659" s="26" t="s">
        <v>2972</v>
      </c>
      <c r="C659" s="27">
        <v>0.60899999999999999</v>
      </c>
      <c r="D659" s="27" t="s">
        <v>8037</v>
      </c>
      <c r="E659" s="27" t="s">
        <v>8038</v>
      </c>
      <c r="F659" s="27" t="s">
        <v>8039</v>
      </c>
      <c r="G659" s="27" t="s">
        <v>8040</v>
      </c>
    </row>
    <row r="660" spans="1:7" ht="81" customHeight="1">
      <c r="A660" s="26" t="s">
        <v>1169</v>
      </c>
      <c r="B660" s="26" t="s">
        <v>2972</v>
      </c>
      <c r="C660" s="27">
        <v>0.73099999999999998</v>
      </c>
      <c r="D660" s="27" t="s">
        <v>8041</v>
      </c>
      <c r="E660" s="27" t="s">
        <v>8042</v>
      </c>
      <c r="F660" s="27" t="s">
        <v>8043</v>
      </c>
      <c r="G660" s="27" t="s">
        <v>8044</v>
      </c>
    </row>
    <row r="661" spans="1:7" ht="81" customHeight="1">
      <c r="A661" s="26" t="s">
        <v>1170</v>
      </c>
      <c r="B661" s="26" t="s">
        <v>2972</v>
      </c>
      <c r="C661" s="27">
        <v>0.63800000000000001</v>
      </c>
      <c r="D661" s="27" t="s">
        <v>8045</v>
      </c>
      <c r="E661" s="27" t="s">
        <v>8046</v>
      </c>
      <c r="F661" s="27" t="s">
        <v>8047</v>
      </c>
      <c r="G661" s="27" t="s">
        <v>7399</v>
      </c>
    </row>
    <row r="662" spans="1:7" ht="81" customHeight="1">
      <c r="A662" s="26" t="s">
        <v>1171</v>
      </c>
      <c r="B662" s="26" t="s">
        <v>2972</v>
      </c>
      <c r="C662" s="27">
        <v>0.73199999999999998</v>
      </c>
      <c r="D662" s="27" t="s">
        <v>8048</v>
      </c>
      <c r="E662" s="27" t="s">
        <v>8049</v>
      </c>
      <c r="F662" s="27" t="s">
        <v>8050</v>
      </c>
      <c r="G662" s="27" t="s">
        <v>7378</v>
      </c>
    </row>
    <row r="663" spans="1:7" ht="81" customHeight="1">
      <c r="A663" s="26" t="s">
        <v>1172</v>
      </c>
      <c r="B663" s="26" t="s">
        <v>2972</v>
      </c>
      <c r="C663" s="27">
        <v>0.67900000000000005</v>
      </c>
      <c r="D663" s="27" t="s">
        <v>8051</v>
      </c>
      <c r="E663" s="27" t="s">
        <v>8052</v>
      </c>
      <c r="F663" s="27" t="s">
        <v>8053</v>
      </c>
      <c r="G663" s="27" t="s">
        <v>6308</v>
      </c>
    </row>
    <row r="664" spans="1:7" ht="81" customHeight="1">
      <c r="A664" s="26" t="s">
        <v>1173</v>
      </c>
      <c r="B664" s="26" t="s">
        <v>2972</v>
      </c>
      <c r="C664" s="27">
        <v>0.60799999999999998</v>
      </c>
      <c r="D664" s="27" t="s">
        <v>8054</v>
      </c>
      <c r="E664" s="27" t="s">
        <v>8055</v>
      </c>
      <c r="F664" s="27" t="s">
        <v>8056</v>
      </c>
      <c r="G664" s="27" t="s">
        <v>5826</v>
      </c>
    </row>
    <row r="665" spans="1:7" ht="81" customHeight="1">
      <c r="A665" s="26" t="s">
        <v>1174</v>
      </c>
      <c r="B665" s="26" t="s">
        <v>2972</v>
      </c>
      <c r="C665" s="27">
        <v>0.70699999999999996</v>
      </c>
      <c r="D665" s="27" t="s">
        <v>8057</v>
      </c>
      <c r="E665" s="27" t="s">
        <v>8058</v>
      </c>
      <c r="F665" s="27" t="s">
        <v>8059</v>
      </c>
      <c r="G665" s="27" t="s">
        <v>8060</v>
      </c>
    </row>
    <row r="666" spans="1:7" ht="81" customHeight="1">
      <c r="A666" s="26" t="s">
        <v>1175</v>
      </c>
      <c r="B666" s="26" t="s">
        <v>2972</v>
      </c>
      <c r="C666" s="27">
        <v>0.61299999999999999</v>
      </c>
      <c r="D666" s="27" t="s">
        <v>8061</v>
      </c>
      <c r="E666" s="27" t="s">
        <v>8062</v>
      </c>
      <c r="F666" s="27" t="s">
        <v>8063</v>
      </c>
      <c r="G666" s="27" t="s">
        <v>6457</v>
      </c>
    </row>
    <row r="667" spans="1:7" ht="81" customHeight="1">
      <c r="A667" s="26" t="s">
        <v>1176</v>
      </c>
      <c r="B667" s="26" t="s">
        <v>2972</v>
      </c>
      <c r="C667" s="27">
        <v>0.60599999999999998</v>
      </c>
      <c r="D667" s="27" t="s">
        <v>8064</v>
      </c>
      <c r="E667" s="27" t="s">
        <v>8065</v>
      </c>
      <c r="F667" s="27" t="s">
        <v>8066</v>
      </c>
    </row>
    <row r="668" spans="1:7" ht="81" customHeight="1">
      <c r="A668" s="26" t="s">
        <v>1177</v>
      </c>
      <c r="B668" s="26" t="s">
        <v>2972</v>
      </c>
      <c r="C668" s="27">
        <v>0.63700000000000001</v>
      </c>
      <c r="D668" s="27" t="s">
        <v>8067</v>
      </c>
      <c r="E668" s="27" t="s">
        <v>8068</v>
      </c>
      <c r="F668" s="27" t="s">
        <v>8069</v>
      </c>
      <c r="G668" s="27" t="s">
        <v>6457</v>
      </c>
    </row>
    <row r="669" spans="1:7" ht="81" customHeight="1">
      <c r="A669" s="26" t="s">
        <v>1178</v>
      </c>
      <c r="B669" s="26" t="s">
        <v>2972</v>
      </c>
      <c r="C669" s="27">
        <v>0.70599999999999996</v>
      </c>
      <c r="D669" s="27" t="s">
        <v>8070</v>
      </c>
      <c r="E669" s="27" t="s">
        <v>8071</v>
      </c>
      <c r="F669" s="27" t="s">
        <v>8072</v>
      </c>
      <c r="G669" s="27" t="s">
        <v>6938</v>
      </c>
    </row>
    <row r="670" spans="1:7" ht="81" customHeight="1">
      <c r="A670" s="26" t="s">
        <v>1180</v>
      </c>
      <c r="B670" s="26" t="s">
        <v>2972</v>
      </c>
      <c r="C670" s="27">
        <v>0.57699999999999996</v>
      </c>
      <c r="D670" s="27" t="s">
        <v>8073</v>
      </c>
      <c r="E670" s="27" t="s">
        <v>8074</v>
      </c>
      <c r="F670" s="27" t="s">
        <v>8075</v>
      </c>
      <c r="G670" s="27" t="s">
        <v>6089</v>
      </c>
    </row>
    <row r="671" spans="1:7" ht="81" customHeight="1">
      <c r="A671" s="26" t="s">
        <v>1182</v>
      </c>
      <c r="B671" s="26" t="s">
        <v>2972</v>
      </c>
      <c r="C671" s="27">
        <v>0.625</v>
      </c>
      <c r="D671" s="27" t="s">
        <v>8076</v>
      </c>
      <c r="E671" s="27" t="s">
        <v>8077</v>
      </c>
      <c r="F671" s="27" t="s">
        <v>8078</v>
      </c>
      <c r="G671" s="27" t="s">
        <v>6017</v>
      </c>
    </row>
    <row r="672" spans="1:7" ht="81" customHeight="1">
      <c r="A672" s="26" t="s">
        <v>1184</v>
      </c>
      <c r="B672" s="26" t="s">
        <v>2972</v>
      </c>
      <c r="C672" s="27">
        <v>0.60699999999999998</v>
      </c>
      <c r="D672" s="27" t="s">
        <v>8079</v>
      </c>
      <c r="E672" s="27" t="s">
        <v>8080</v>
      </c>
      <c r="F672" s="27" t="s">
        <v>8081</v>
      </c>
      <c r="G672" s="27" t="s">
        <v>6692</v>
      </c>
    </row>
    <row r="673" spans="1:7" ht="81" customHeight="1">
      <c r="A673" s="26" t="s">
        <v>1186</v>
      </c>
      <c r="B673" s="26" t="s">
        <v>2972</v>
      </c>
      <c r="C673" s="27">
        <v>0.61499999999999999</v>
      </c>
      <c r="D673" s="27" t="s">
        <v>8082</v>
      </c>
      <c r="E673" s="27" t="s">
        <v>8083</v>
      </c>
      <c r="F673" s="27" t="s">
        <v>8084</v>
      </c>
      <c r="G673" s="27" t="s">
        <v>6154</v>
      </c>
    </row>
    <row r="674" spans="1:7" ht="81" customHeight="1">
      <c r="A674" s="26" t="s">
        <v>1187</v>
      </c>
      <c r="B674" s="26" t="s">
        <v>2972</v>
      </c>
      <c r="C674" s="27">
        <v>0.56699999999999995</v>
      </c>
      <c r="D674" s="27" t="s">
        <v>8085</v>
      </c>
      <c r="E674" s="27" t="s">
        <v>8086</v>
      </c>
      <c r="F674" s="27" t="s">
        <v>8087</v>
      </c>
      <c r="G674" s="27" t="s">
        <v>8088</v>
      </c>
    </row>
    <row r="675" spans="1:7" ht="81" customHeight="1">
      <c r="A675" s="26" t="s">
        <v>1188</v>
      </c>
      <c r="B675" s="26" t="s">
        <v>2972</v>
      </c>
      <c r="C675" s="27">
        <v>0.70599999999999996</v>
      </c>
      <c r="D675" s="27" t="s">
        <v>8089</v>
      </c>
      <c r="E675" s="27" t="s">
        <v>8090</v>
      </c>
      <c r="F675" s="27" t="s">
        <v>8091</v>
      </c>
      <c r="G675" s="27" t="s">
        <v>6290</v>
      </c>
    </row>
    <row r="676" spans="1:7" ht="81" customHeight="1">
      <c r="A676" s="26" t="s">
        <v>1189</v>
      </c>
      <c r="B676" s="26" t="s">
        <v>2972</v>
      </c>
      <c r="C676" s="27">
        <v>0.71499999999999997</v>
      </c>
      <c r="D676" s="27" t="s">
        <v>8092</v>
      </c>
      <c r="E676" s="27" t="s">
        <v>8093</v>
      </c>
      <c r="F676" s="27" t="s">
        <v>8094</v>
      </c>
      <c r="G676" s="27" t="s">
        <v>6061</v>
      </c>
    </row>
    <row r="677" spans="1:7" ht="81" customHeight="1">
      <c r="A677" s="26" t="s">
        <v>1190</v>
      </c>
      <c r="B677" s="26" t="s">
        <v>2972</v>
      </c>
      <c r="C677" s="27">
        <v>0.61</v>
      </c>
      <c r="D677" s="27" t="s">
        <v>8095</v>
      </c>
      <c r="E677" s="27" t="s">
        <v>8096</v>
      </c>
      <c r="F677" s="27" t="s">
        <v>8097</v>
      </c>
      <c r="G677" s="27" t="s">
        <v>6415</v>
      </c>
    </row>
    <row r="678" spans="1:7" ht="81" customHeight="1">
      <c r="A678" s="26" t="s">
        <v>1191</v>
      </c>
      <c r="B678" s="26" t="s">
        <v>2972</v>
      </c>
      <c r="C678" s="27">
        <v>0.64800000000000002</v>
      </c>
      <c r="D678" s="27" t="s">
        <v>8098</v>
      </c>
      <c r="E678" s="27" t="s">
        <v>8099</v>
      </c>
      <c r="F678" s="27" t="s">
        <v>8100</v>
      </c>
      <c r="G678" s="27" t="s">
        <v>6768</v>
      </c>
    </row>
    <row r="679" spans="1:7" ht="81" customHeight="1">
      <c r="A679" s="26" t="s">
        <v>1193</v>
      </c>
      <c r="B679" s="26" t="s">
        <v>2972</v>
      </c>
      <c r="C679" s="27">
        <v>0.61299999999999999</v>
      </c>
      <c r="D679" s="27" t="s">
        <v>8101</v>
      </c>
      <c r="E679" s="27" t="s">
        <v>8102</v>
      </c>
      <c r="F679" s="27" t="s">
        <v>8103</v>
      </c>
      <c r="G679" s="27" t="s">
        <v>7290</v>
      </c>
    </row>
    <row r="680" spans="1:7" ht="81" customHeight="1">
      <c r="A680" s="26" t="s">
        <v>1195</v>
      </c>
      <c r="B680" s="26" t="s">
        <v>2972</v>
      </c>
      <c r="C680" s="27">
        <v>0.64</v>
      </c>
      <c r="D680" s="27" t="s">
        <v>8104</v>
      </c>
      <c r="E680" s="27" t="s">
        <v>8105</v>
      </c>
      <c r="F680" s="27" t="s">
        <v>8106</v>
      </c>
      <c r="G680" s="27" t="s">
        <v>5888</v>
      </c>
    </row>
    <row r="681" spans="1:7" ht="81" customHeight="1">
      <c r="A681" s="26" t="s">
        <v>1197</v>
      </c>
      <c r="B681" s="26" t="s">
        <v>2972</v>
      </c>
      <c r="C681" s="27">
        <v>0.69</v>
      </c>
      <c r="D681" s="27" t="s">
        <v>8107</v>
      </c>
      <c r="E681" s="27" t="s">
        <v>8108</v>
      </c>
      <c r="F681" s="27" t="s">
        <v>8109</v>
      </c>
      <c r="G681" s="27" t="s">
        <v>6360</v>
      </c>
    </row>
    <row r="682" spans="1:7" ht="81" customHeight="1">
      <c r="A682" s="26" t="s">
        <v>1198</v>
      </c>
      <c r="B682" s="26" t="s">
        <v>2972</v>
      </c>
      <c r="C682" s="27">
        <v>0.63</v>
      </c>
      <c r="D682" s="27" t="s">
        <v>8110</v>
      </c>
      <c r="E682" s="27" t="s">
        <v>8111</v>
      </c>
      <c r="F682" s="27" t="s">
        <v>8112</v>
      </c>
      <c r="G682" s="27" t="s">
        <v>6746</v>
      </c>
    </row>
    <row r="683" spans="1:7" ht="81" customHeight="1">
      <c r="A683" s="26" t="s">
        <v>1199</v>
      </c>
      <c r="B683" s="26" t="s">
        <v>2972</v>
      </c>
      <c r="C683" s="27">
        <v>0.68200000000000005</v>
      </c>
      <c r="D683" s="27" t="s">
        <v>8113</v>
      </c>
      <c r="E683" s="27" t="s">
        <v>8114</v>
      </c>
      <c r="F683" s="27" t="s">
        <v>8115</v>
      </c>
      <c r="G683" s="27" t="s">
        <v>8116</v>
      </c>
    </row>
    <row r="684" spans="1:7" ht="81" customHeight="1">
      <c r="A684" s="26" t="s">
        <v>1200</v>
      </c>
      <c r="B684" s="26" t="s">
        <v>2972</v>
      </c>
      <c r="C684" s="27">
        <v>0.61299999999999999</v>
      </c>
      <c r="D684" s="27" t="s">
        <v>8117</v>
      </c>
      <c r="E684" s="27" t="s">
        <v>8118</v>
      </c>
      <c r="F684" s="27" t="s">
        <v>8119</v>
      </c>
      <c r="G684" s="27" t="s">
        <v>6665</v>
      </c>
    </row>
    <row r="685" spans="1:7" ht="81" customHeight="1">
      <c r="A685" s="26" t="s">
        <v>1201</v>
      </c>
      <c r="B685" s="26" t="s">
        <v>2972</v>
      </c>
      <c r="C685" s="27">
        <v>0.60699999999999998</v>
      </c>
      <c r="D685" s="27" t="s">
        <v>8120</v>
      </c>
      <c r="E685" s="27" t="s">
        <v>8121</v>
      </c>
      <c r="F685" s="27" t="s">
        <v>8122</v>
      </c>
      <c r="G685" s="27" t="s">
        <v>6665</v>
      </c>
    </row>
    <row r="686" spans="1:7" ht="81" customHeight="1">
      <c r="A686" s="26" t="s">
        <v>1202</v>
      </c>
      <c r="B686" s="26" t="s">
        <v>2972</v>
      </c>
      <c r="C686" s="27">
        <v>0.72099999999999997</v>
      </c>
      <c r="D686" s="27" t="s">
        <v>8123</v>
      </c>
      <c r="E686" s="27" t="s">
        <v>8124</v>
      </c>
      <c r="F686" s="27" t="s">
        <v>8125</v>
      </c>
      <c r="G686" s="27" t="s">
        <v>8126</v>
      </c>
    </row>
    <row r="687" spans="1:7" ht="81" customHeight="1">
      <c r="A687" s="26" t="s">
        <v>1203</v>
      </c>
      <c r="B687" s="26" t="s">
        <v>2972</v>
      </c>
      <c r="C687" s="27">
        <v>0.70499999999999996</v>
      </c>
      <c r="D687" s="27" t="s">
        <v>8127</v>
      </c>
      <c r="E687" s="27" t="s">
        <v>8128</v>
      </c>
      <c r="F687" s="27" t="s">
        <v>8129</v>
      </c>
    </row>
    <row r="688" spans="1:7" ht="81" customHeight="1">
      <c r="A688" s="26" t="s">
        <v>1204</v>
      </c>
      <c r="B688" s="26" t="s">
        <v>2972</v>
      </c>
      <c r="C688" s="27">
        <v>0.71</v>
      </c>
      <c r="D688" s="27" t="s">
        <v>8130</v>
      </c>
      <c r="E688" s="27" t="s">
        <v>8131</v>
      </c>
      <c r="F688" s="27" t="s">
        <v>8132</v>
      </c>
      <c r="G688" s="27" t="s">
        <v>6600</v>
      </c>
    </row>
    <row r="689" spans="1:7" ht="81" customHeight="1">
      <c r="A689" s="26" t="s">
        <v>1205</v>
      </c>
      <c r="B689" s="26" t="s">
        <v>2972</v>
      </c>
      <c r="C689" s="27">
        <v>0.69799999999999995</v>
      </c>
      <c r="D689" s="27" t="s">
        <v>8133</v>
      </c>
      <c r="E689" s="27" t="s">
        <v>8134</v>
      </c>
      <c r="F689" s="27" t="s">
        <v>8135</v>
      </c>
    </row>
    <row r="690" spans="1:7" ht="81" customHeight="1">
      <c r="A690" s="26" t="s">
        <v>1206</v>
      </c>
      <c r="B690" s="26" t="s">
        <v>2972</v>
      </c>
      <c r="C690" s="27">
        <v>0.69399999999999995</v>
      </c>
      <c r="D690" s="27" t="s">
        <v>8136</v>
      </c>
      <c r="E690" s="27" t="s">
        <v>8137</v>
      </c>
      <c r="F690" s="27" t="s">
        <v>8138</v>
      </c>
      <c r="G690" s="27" t="s">
        <v>6321</v>
      </c>
    </row>
    <row r="691" spans="1:7" ht="81" customHeight="1">
      <c r="A691" s="26" t="s">
        <v>1207</v>
      </c>
      <c r="B691" s="26" t="s">
        <v>2972</v>
      </c>
      <c r="C691" s="27">
        <v>0.628</v>
      </c>
      <c r="D691" s="27" t="s">
        <v>8139</v>
      </c>
      <c r="E691" s="27" t="s">
        <v>8140</v>
      </c>
      <c r="F691" s="27" t="s">
        <v>8141</v>
      </c>
      <c r="G691" s="27" t="s">
        <v>6002</v>
      </c>
    </row>
    <row r="692" spans="1:7" ht="81" customHeight="1">
      <c r="A692" s="26" t="s">
        <v>1209</v>
      </c>
      <c r="B692" s="26" t="s">
        <v>2972</v>
      </c>
      <c r="C692" s="27">
        <v>0.65100000000000002</v>
      </c>
      <c r="D692" s="27" t="s">
        <v>8142</v>
      </c>
      <c r="E692" s="27" t="s">
        <v>8143</v>
      </c>
      <c r="F692" s="27" t="s">
        <v>8144</v>
      </c>
      <c r="G692" s="27" t="s">
        <v>6491</v>
      </c>
    </row>
    <row r="693" spans="1:7" ht="81" customHeight="1">
      <c r="A693" s="26" t="s">
        <v>1211</v>
      </c>
      <c r="B693" s="26" t="s">
        <v>2972</v>
      </c>
      <c r="C693" s="27">
        <v>0.66700000000000004</v>
      </c>
      <c r="D693" s="27" t="s">
        <v>8145</v>
      </c>
      <c r="E693" s="27" t="s">
        <v>8146</v>
      </c>
      <c r="F693" s="27" t="s">
        <v>8147</v>
      </c>
      <c r="G693" s="27" t="s">
        <v>5955</v>
      </c>
    </row>
    <row r="694" spans="1:7" ht="81" customHeight="1">
      <c r="A694" s="26" t="s">
        <v>1213</v>
      </c>
      <c r="B694" s="26" t="s">
        <v>2972</v>
      </c>
      <c r="C694" s="27">
        <v>0.64700000000000002</v>
      </c>
      <c r="D694" s="27" t="s">
        <v>8148</v>
      </c>
      <c r="E694" s="27" t="s">
        <v>8149</v>
      </c>
      <c r="F694" s="27" t="s">
        <v>8150</v>
      </c>
    </row>
    <row r="695" spans="1:7" ht="81" customHeight="1">
      <c r="A695" s="26" t="s">
        <v>1215</v>
      </c>
      <c r="B695" s="26" t="s">
        <v>2972</v>
      </c>
      <c r="C695" s="27">
        <v>0.621</v>
      </c>
      <c r="D695" s="27" t="s">
        <v>8151</v>
      </c>
      <c r="E695" s="27" t="s">
        <v>8152</v>
      </c>
      <c r="F695" s="27" t="s">
        <v>8153</v>
      </c>
    </row>
    <row r="696" spans="1:7" ht="81" customHeight="1">
      <c r="A696" s="26" t="s">
        <v>1216</v>
      </c>
      <c r="B696" s="26" t="s">
        <v>2972</v>
      </c>
      <c r="C696" s="27">
        <v>0.68500000000000005</v>
      </c>
      <c r="D696" s="27" t="s">
        <v>8154</v>
      </c>
      <c r="E696" s="27" t="s">
        <v>8155</v>
      </c>
      <c r="F696" s="27" t="s">
        <v>8156</v>
      </c>
      <c r="G696" s="27" t="s">
        <v>6869</v>
      </c>
    </row>
    <row r="697" spans="1:7" ht="81" customHeight="1">
      <c r="A697" s="26" t="s">
        <v>1217</v>
      </c>
      <c r="B697" s="26" t="s">
        <v>2972</v>
      </c>
      <c r="C697" s="27">
        <v>0.66500000000000004</v>
      </c>
      <c r="D697" s="27" t="s">
        <v>8157</v>
      </c>
      <c r="E697" s="27" t="s">
        <v>8158</v>
      </c>
      <c r="F697" s="27" t="s">
        <v>8159</v>
      </c>
      <c r="G697" s="27" t="s">
        <v>6518</v>
      </c>
    </row>
    <row r="698" spans="1:7" ht="81" customHeight="1">
      <c r="A698" s="26" t="s">
        <v>1219</v>
      </c>
      <c r="B698" s="26" t="s">
        <v>2972</v>
      </c>
      <c r="C698" s="27">
        <v>0.64700000000000002</v>
      </c>
      <c r="D698" s="27" t="s">
        <v>8160</v>
      </c>
      <c r="E698" s="27" t="s">
        <v>8161</v>
      </c>
      <c r="F698" s="27" t="s">
        <v>8162</v>
      </c>
      <c r="G698" s="27" t="s">
        <v>5970</v>
      </c>
    </row>
    <row r="699" spans="1:7" ht="81" customHeight="1">
      <c r="A699" s="26" t="s">
        <v>1221</v>
      </c>
      <c r="B699" s="26" t="s">
        <v>2972</v>
      </c>
      <c r="C699" s="27">
        <v>0.67200000000000004</v>
      </c>
      <c r="D699" s="27" t="s">
        <v>8163</v>
      </c>
      <c r="E699" s="27" t="s">
        <v>8164</v>
      </c>
      <c r="F699" s="27" t="s">
        <v>8165</v>
      </c>
      <c r="G699" s="27" t="s">
        <v>7339</v>
      </c>
    </row>
    <row r="700" spans="1:7" ht="81" customHeight="1">
      <c r="A700" s="26" t="s">
        <v>1222</v>
      </c>
      <c r="B700" s="26" t="s">
        <v>2972</v>
      </c>
      <c r="C700" s="27">
        <v>0.67100000000000004</v>
      </c>
      <c r="D700" s="27" t="s">
        <v>8166</v>
      </c>
      <c r="E700" s="27" t="s">
        <v>8167</v>
      </c>
      <c r="F700" s="27" t="s">
        <v>8168</v>
      </c>
      <c r="G700" s="27" t="s">
        <v>6839</v>
      </c>
    </row>
    <row r="701" spans="1:7" ht="81" customHeight="1">
      <c r="A701" s="26" t="s">
        <v>1224</v>
      </c>
      <c r="B701" s="26" t="s">
        <v>2972</v>
      </c>
      <c r="C701" s="27">
        <v>0.63300000000000001</v>
      </c>
      <c r="D701" s="27" t="s">
        <v>8169</v>
      </c>
      <c r="E701" s="27" t="s">
        <v>8170</v>
      </c>
      <c r="F701" s="27" t="s">
        <v>8171</v>
      </c>
      <c r="G701" s="27" t="s">
        <v>5830</v>
      </c>
    </row>
    <row r="702" spans="1:7" ht="81" customHeight="1">
      <c r="A702" s="26" t="s">
        <v>1225</v>
      </c>
      <c r="B702" s="26" t="s">
        <v>2972</v>
      </c>
      <c r="C702" s="27">
        <v>0.55800000000000005</v>
      </c>
      <c r="D702" s="27" t="s">
        <v>8172</v>
      </c>
      <c r="E702" s="27" t="s">
        <v>8173</v>
      </c>
      <c r="F702" s="27" t="s">
        <v>8174</v>
      </c>
      <c r="G702" s="27" t="s">
        <v>6249</v>
      </c>
    </row>
    <row r="703" spans="1:7" ht="81" customHeight="1">
      <c r="A703" s="26" t="s">
        <v>1226</v>
      </c>
      <c r="B703" s="26" t="s">
        <v>2972</v>
      </c>
      <c r="C703" s="27">
        <v>0.57399999999999995</v>
      </c>
      <c r="D703" s="27" t="s">
        <v>8175</v>
      </c>
      <c r="E703" s="27" t="s">
        <v>8176</v>
      </c>
      <c r="F703" s="27" t="s">
        <v>8177</v>
      </c>
      <c r="G703" s="27" t="s">
        <v>5940</v>
      </c>
    </row>
    <row r="704" spans="1:7" ht="81" customHeight="1">
      <c r="A704" s="26" t="s">
        <v>1227</v>
      </c>
      <c r="B704" s="26" t="s">
        <v>2972</v>
      </c>
      <c r="C704" s="27">
        <v>0.72399999999999998</v>
      </c>
      <c r="D704" s="27" t="s">
        <v>8178</v>
      </c>
      <c r="E704" s="27" t="s">
        <v>8179</v>
      </c>
      <c r="F704" s="27" t="s">
        <v>8180</v>
      </c>
      <c r="G704" s="27" t="s">
        <v>5998</v>
      </c>
    </row>
    <row r="705" spans="1:7" ht="81" customHeight="1">
      <c r="A705" s="26" t="s">
        <v>1228</v>
      </c>
      <c r="B705" s="26" t="s">
        <v>2972</v>
      </c>
      <c r="C705" s="27">
        <v>0.56999999999999995</v>
      </c>
      <c r="D705" s="27" t="s">
        <v>8181</v>
      </c>
      <c r="E705" s="27" t="s">
        <v>8182</v>
      </c>
      <c r="F705" s="27" t="s">
        <v>8183</v>
      </c>
      <c r="G705" s="27" t="s">
        <v>7787</v>
      </c>
    </row>
    <row r="706" spans="1:7" ht="81" customHeight="1">
      <c r="A706" s="26" t="s">
        <v>1230</v>
      </c>
      <c r="B706" s="26" t="s">
        <v>2972</v>
      </c>
      <c r="C706" s="27">
        <v>0.66900000000000004</v>
      </c>
      <c r="D706" s="27" t="s">
        <v>8184</v>
      </c>
      <c r="E706" s="27" t="s">
        <v>8185</v>
      </c>
      <c r="F706" s="27" t="s">
        <v>8186</v>
      </c>
      <c r="G706" s="27" t="s">
        <v>6692</v>
      </c>
    </row>
    <row r="707" spans="1:7" ht="81" customHeight="1">
      <c r="A707" s="26" t="s">
        <v>1232</v>
      </c>
      <c r="B707" s="26" t="s">
        <v>2972</v>
      </c>
      <c r="C707" s="27">
        <v>0.65700000000000003</v>
      </c>
      <c r="D707" s="27" t="s">
        <v>8187</v>
      </c>
      <c r="E707" s="27" t="s">
        <v>8188</v>
      </c>
      <c r="F707" s="27" t="s">
        <v>8189</v>
      </c>
      <c r="G707" s="27" t="s">
        <v>7358</v>
      </c>
    </row>
    <row r="708" spans="1:7" ht="81" customHeight="1">
      <c r="A708" s="26" t="s">
        <v>1234</v>
      </c>
      <c r="B708" s="26" t="s">
        <v>2972</v>
      </c>
      <c r="C708" s="27">
        <v>0.74099999999999999</v>
      </c>
      <c r="D708" s="27" t="s">
        <v>8190</v>
      </c>
      <c r="E708" s="27" t="s">
        <v>8191</v>
      </c>
      <c r="F708" s="27" t="s">
        <v>8192</v>
      </c>
      <c r="G708" s="27" t="s">
        <v>6552</v>
      </c>
    </row>
    <row r="709" spans="1:7" ht="81" customHeight="1">
      <c r="A709" s="26" t="s">
        <v>1236</v>
      </c>
      <c r="B709" s="26" t="s">
        <v>2972</v>
      </c>
      <c r="C709" s="27">
        <v>0.67200000000000004</v>
      </c>
      <c r="D709" s="27" t="s">
        <v>8193</v>
      </c>
      <c r="E709" s="27" t="s">
        <v>8194</v>
      </c>
      <c r="F709" s="27" t="s">
        <v>8195</v>
      </c>
      <c r="G709" s="27" t="s">
        <v>6808</v>
      </c>
    </row>
    <row r="710" spans="1:7" ht="81" customHeight="1">
      <c r="A710" s="26" t="s">
        <v>1237</v>
      </c>
      <c r="B710" s="26" t="s">
        <v>2972</v>
      </c>
      <c r="C710" s="27">
        <v>0.66400000000000003</v>
      </c>
      <c r="D710" s="27" t="s">
        <v>8196</v>
      </c>
      <c r="E710" s="27" t="s">
        <v>8197</v>
      </c>
      <c r="F710" s="27" t="s">
        <v>8198</v>
      </c>
      <c r="G710" s="27" t="s">
        <v>6105</v>
      </c>
    </row>
    <row r="711" spans="1:7" ht="81" customHeight="1">
      <c r="A711" s="26" t="s">
        <v>1238</v>
      </c>
      <c r="B711" s="26" t="s">
        <v>2972</v>
      </c>
      <c r="C711" s="27">
        <v>0.63800000000000001</v>
      </c>
      <c r="D711" s="27" t="s">
        <v>8199</v>
      </c>
      <c r="E711" s="27" t="s">
        <v>8200</v>
      </c>
      <c r="F711" s="27" t="s">
        <v>8201</v>
      </c>
      <c r="G711" s="27" t="s">
        <v>6692</v>
      </c>
    </row>
    <row r="712" spans="1:7" ht="81" customHeight="1">
      <c r="A712" s="26" t="s">
        <v>1240</v>
      </c>
      <c r="B712" s="26" t="s">
        <v>2972</v>
      </c>
      <c r="C712" s="27">
        <v>0.69</v>
      </c>
      <c r="D712" s="27" t="s">
        <v>8202</v>
      </c>
      <c r="E712" s="27" t="s">
        <v>8203</v>
      </c>
      <c r="F712" s="27" t="s">
        <v>8204</v>
      </c>
      <c r="G712" s="27" t="s">
        <v>6957</v>
      </c>
    </row>
    <row r="713" spans="1:7" ht="81" customHeight="1">
      <c r="A713" s="26" t="s">
        <v>1242</v>
      </c>
      <c r="B713" s="26" t="s">
        <v>2972</v>
      </c>
      <c r="C713" s="27">
        <v>0.62</v>
      </c>
      <c r="D713" s="27" t="s">
        <v>8205</v>
      </c>
      <c r="E713" s="27" t="s">
        <v>8206</v>
      </c>
      <c r="F713" s="27" t="s">
        <v>8207</v>
      </c>
      <c r="G713" s="27" t="s">
        <v>6457</v>
      </c>
    </row>
    <row r="714" spans="1:7" ht="81" customHeight="1">
      <c r="A714" s="26" t="s">
        <v>1244</v>
      </c>
      <c r="B714" s="26" t="s">
        <v>2972</v>
      </c>
      <c r="C714" s="27">
        <v>0.63800000000000001</v>
      </c>
      <c r="D714" s="27" t="s">
        <v>8208</v>
      </c>
      <c r="E714" s="27" t="s">
        <v>8209</v>
      </c>
      <c r="F714" s="27" t="s">
        <v>8210</v>
      </c>
      <c r="G714" s="27" t="s">
        <v>8211</v>
      </c>
    </row>
    <row r="715" spans="1:7" ht="81" customHeight="1">
      <c r="A715" s="26" t="s">
        <v>1245</v>
      </c>
      <c r="B715" s="26" t="s">
        <v>2972</v>
      </c>
      <c r="C715" s="27">
        <v>0.66</v>
      </c>
      <c r="D715" s="27" t="s">
        <v>8212</v>
      </c>
      <c r="E715" s="27" t="s">
        <v>8213</v>
      </c>
      <c r="F715" s="27" t="s">
        <v>8214</v>
      </c>
      <c r="G715" s="27" t="s">
        <v>6676</v>
      </c>
    </row>
    <row r="716" spans="1:7" ht="81" customHeight="1">
      <c r="A716" s="26" t="s">
        <v>1246</v>
      </c>
      <c r="B716" s="26" t="s">
        <v>2972</v>
      </c>
      <c r="C716" s="27">
        <v>0.68799999999999994</v>
      </c>
      <c r="D716" s="27" t="s">
        <v>8215</v>
      </c>
      <c r="E716" s="27" t="s">
        <v>8216</v>
      </c>
      <c r="F716" s="27" t="s">
        <v>8217</v>
      </c>
    </row>
    <row r="717" spans="1:7" ht="81" customHeight="1">
      <c r="A717" s="26" t="s">
        <v>1247</v>
      </c>
      <c r="B717" s="26" t="s">
        <v>2972</v>
      </c>
      <c r="C717" s="27">
        <v>0.66300000000000003</v>
      </c>
      <c r="D717" s="27" t="s">
        <v>8218</v>
      </c>
      <c r="E717" s="27" t="s">
        <v>8219</v>
      </c>
      <c r="F717" s="27" t="s">
        <v>8220</v>
      </c>
      <c r="G717" s="27" t="s">
        <v>6006</v>
      </c>
    </row>
    <row r="718" spans="1:7" ht="81" customHeight="1">
      <c r="A718" s="26" t="s">
        <v>1248</v>
      </c>
      <c r="B718" s="26" t="s">
        <v>2972</v>
      </c>
      <c r="C718" s="27">
        <v>0.65100000000000002</v>
      </c>
      <c r="D718" s="27" t="s">
        <v>8221</v>
      </c>
      <c r="E718" s="27" t="s">
        <v>8222</v>
      </c>
      <c r="F718" s="27" t="s">
        <v>8223</v>
      </c>
      <c r="G718" s="27" t="s">
        <v>6592</v>
      </c>
    </row>
    <row r="719" spans="1:7" ht="81" customHeight="1">
      <c r="A719" s="26" t="s">
        <v>1249</v>
      </c>
      <c r="B719" s="26" t="s">
        <v>2972</v>
      </c>
      <c r="C719" s="27">
        <v>0.6</v>
      </c>
      <c r="D719" s="27" t="s">
        <v>8224</v>
      </c>
      <c r="E719" s="27" t="s">
        <v>8225</v>
      </c>
      <c r="F719" s="27" t="s">
        <v>8226</v>
      </c>
      <c r="G719" s="27" t="s">
        <v>6425</v>
      </c>
    </row>
    <row r="720" spans="1:7" ht="81" customHeight="1">
      <c r="A720" s="26" t="s">
        <v>1251</v>
      </c>
      <c r="B720" s="26" t="s">
        <v>2972</v>
      </c>
      <c r="C720" s="27">
        <v>0.63</v>
      </c>
      <c r="D720" s="27" t="s">
        <v>8227</v>
      </c>
      <c r="E720" s="27" t="s">
        <v>8228</v>
      </c>
      <c r="F720" s="27" t="s">
        <v>8229</v>
      </c>
      <c r="G720" s="27" t="s">
        <v>6808</v>
      </c>
    </row>
    <row r="721" spans="1:7" ht="81" customHeight="1">
      <c r="A721" s="26" t="s">
        <v>1252</v>
      </c>
      <c r="B721" s="26" t="s">
        <v>2972</v>
      </c>
      <c r="C721" s="27">
        <v>0.67</v>
      </c>
      <c r="D721" s="27" t="s">
        <v>8230</v>
      </c>
      <c r="E721" s="27" t="s">
        <v>8231</v>
      </c>
      <c r="F721" s="27" t="s">
        <v>8232</v>
      </c>
    </row>
    <row r="722" spans="1:7" ht="81" customHeight="1">
      <c r="A722" s="26" t="s">
        <v>1254</v>
      </c>
      <c r="B722" s="26" t="s">
        <v>2972</v>
      </c>
      <c r="C722" s="27">
        <v>0.68899999999999995</v>
      </c>
      <c r="D722" s="27" t="s">
        <v>8233</v>
      </c>
      <c r="E722" s="27" t="s">
        <v>8234</v>
      </c>
      <c r="F722" s="27" t="s">
        <v>8235</v>
      </c>
    </row>
    <row r="723" spans="1:7" ht="81" customHeight="1">
      <c r="A723" s="26" t="s">
        <v>1255</v>
      </c>
      <c r="B723" s="26" t="s">
        <v>2972</v>
      </c>
      <c r="C723" s="27">
        <v>0.66700000000000004</v>
      </c>
      <c r="D723" s="27" t="s">
        <v>8236</v>
      </c>
      <c r="E723" s="27" t="s">
        <v>8237</v>
      </c>
      <c r="F723" s="27" t="s">
        <v>8238</v>
      </c>
      <c r="G723" s="27" t="s">
        <v>5857</v>
      </c>
    </row>
    <row r="724" spans="1:7" ht="81" customHeight="1">
      <c r="A724" s="26" t="s">
        <v>1256</v>
      </c>
      <c r="B724" s="26" t="s">
        <v>2972</v>
      </c>
      <c r="C724" s="27">
        <v>0.64</v>
      </c>
      <c r="D724" s="27" t="s">
        <v>8239</v>
      </c>
      <c r="E724" s="27" t="s">
        <v>8240</v>
      </c>
      <c r="F724" s="27" t="s">
        <v>8241</v>
      </c>
      <c r="G724" s="27" t="s">
        <v>6025</v>
      </c>
    </row>
    <row r="725" spans="1:7" ht="81" customHeight="1">
      <c r="A725" s="26" t="s">
        <v>1258</v>
      </c>
      <c r="B725" s="26" t="s">
        <v>2972</v>
      </c>
      <c r="C725" s="27">
        <v>0.71499999999999997</v>
      </c>
      <c r="D725" s="27" t="s">
        <v>8242</v>
      </c>
      <c r="E725" s="27" t="s">
        <v>8243</v>
      </c>
      <c r="F725" s="27" t="s">
        <v>8244</v>
      </c>
      <c r="G725" s="27" t="s">
        <v>7562</v>
      </c>
    </row>
    <row r="726" spans="1:7" ht="81" customHeight="1">
      <c r="A726" s="26" t="s">
        <v>1259</v>
      </c>
      <c r="B726" s="26" t="s">
        <v>2972</v>
      </c>
      <c r="C726" s="27">
        <v>0.73599999999999999</v>
      </c>
      <c r="D726" s="27" t="s">
        <v>8245</v>
      </c>
      <c r="E726" s="27" t="s">
        <v>8246</v>
      </c>
      <c r="F726" s="27" t="s">
        <v>8247</v>
      </c>
      <c r="G726" s="27" t="s">
        <v>8248</v>
      </c>
    </row>
    <row r="727" spans="1:7" ht="81" customHeight="1">
      <c r="A727" s="26" t="s">
        <v>1260</v>
      </c>
      <c r="B727" s="26" t="s">
        <v>2972</v>
      </c>
      <c r="C727" s="27">
        <v>0.72399999999999998</v>
      </c>
      <c r="D727" s="27" t="s">
        <v>8249</v>
      </c>
      <c r="E727" s="27" t="s">
        <v>8250</v>
      </c>
      <c r="F727" s="27" t="s">
        <v>8251</v>
      </c>
      <c r="G727" s="27" t="s">
        <v>5922</v>
      </c>
    </row>
    <row r="728" spans="1:7" ht="81" customHeight="1">
      <c r="A728" s="26" t="s">
        <v>1261</v>
      </c>
      <c r="B728" s="26" t="s">
        <v>2972</v>
      </c>
      <c r="C728" s="27">
        <v>0.63400000000000001</v>
      </c>
      <c r="D728" s="27" t="s">
        <v>8252</v>
      </c>
      <c r="E728" s="27" t="s">
        <v>8253</v>
      </c>
      <c r="F728" s="27" t="s">
        <v>8254</v>
      </c>
      <c r="G728" s="27" t="s">
        <v>8255</v>
      </c>
    </row>
    <row r="729" spans="1:7" ht="81" customHeight="1">
      <c r="A729" s="26" t="s">
        <v>1262</v>
      </c>
      <c r="B729" s="26" t="s">
        <v>2972</v>
      </c>
      <c r="C729" s="27">
        <v>0.65300000000000002</v>
      </c>
      <c r="D729" s="27" t="s">
        <v>8256</v>
      </c>
      <c r="E729" s="27" t="s">
        <v>8257</v>
      </c>
      <c r="F729" s="27" t="s">
        <v>8258</v>
      </c>
      <c r="G729" s="27" t="s">
        <v>5918</v>
      </c>
    </row>
    <row r="730" spans="1:7" ht="81" customHeight="1">
      <c r="A730" s="26" t="s">
        <v>1263</v>
      </c>
      <c r="B730" s="26" t="s">
        <v>2972</v>
      </c>
      <c r="C730" s="27">
        <v>0.56899999999999995</v>
      </c>
      <c r="D730" s="27" t="s">
        <v>8259</v>
      </c>
      <c r="E730" s="27" t="s">
        <v>8260</v>
      </c>
      <c r="F730" s="27" t="s">
        <v>8261</v>
      </c>
    </row>
    <row r="731" spans="1:7" ht="81" customHeight="1">
      <c r="A731" s="26" t="s">
        <v>1264</v>
      </c>
      <c r="B731" s="26" t="s">
        <v>2972</v>
      </c>
      <c r="C731" s="27">
        <v>0.52900000000000003</v>
      </c>
      <c r="D731" s="27" t="s">
        <v>8262</v>
      </c>
      <c r="E731" s="27" t="s">
        <v>8263</v>
      </c>
      <c r="F731" s="27" t="s">
        <v>8264</v>
      </c>
      <c r="G731" s="27" t="s">
        <v>5940</v>
      </c>
    </row>
    <row r="732" spans="1:7" ht="81" customHeight="1">
      <c r="A732" s="26" t="s">
        <v>1265</v>
      </c>
      <c r="B732" s="26" t="s">
        <v>2972</v>
      </c>
      <c r="C732" s="27">
        <v>0.75800000000000001</v>
      </c>
      <c r="D732" s="27" t="s">
        <v>8265</v>
      </c>
      <c r="E732" s="27" t="s">
        <v>8266</v>
      </c>
      <c r="F732" s="27" t="s">
        <v>8267</v>
      </c>
      <c r="G732" s="27" t="s">
        <v>7867</v>
      </c>
    </row>
    <row r="733" spans="1:7" ht="81" customHeight="1">
      <c r="A733" s="26" t="s">
        <v>1266</v>
      </c>
      <c r="B733" s="26" t="s">
        <v>2972</v>
      </c>
      <c r="C733" s="27">
        <v>0.65</v>
      </c>
      <c r="D733" s="27" t="s">
        <v>8268</v>
      </c>
      <c r="E733" s="27" t="s">
        <v>8269</v>
      </c>
      <c r="F733" s="27" t="s">
        <v>8270</v>
      </c>
      <c r="G733" s="27" t="s">
        <v>7511</v>
      </c>
    </row>
    <row r="734" spans="1:7" ht="81" customHeight="1">
      <c r="A734" s="26" t="s">
        <v>1267</v>
      </c>
      <c r="B734" s="26" t="s">
        <v>2972</v>
      </c>
      <c r="C734" s="27">
        <v>0.64</v>
      </c>
      <c r="D734" s="27" t="s">
        <v>8271</v>
      </c>
      <c r="E734" s="27" t="s">
        <v>8272</v>
      </c>
      <c r="F734" s="27" t="s">
        <v>8273</v>
      </c>
      <c r="G734" s="27" t="s">
        <v>7283</v>
      </c>
    </row>
    <row r="735" spans="1:7" ht="81" customHeight="1">
      <c r="A735" s="26" t="s">
        <v>1268</v>
      </c>
      <c r="B735" s="26" t="s">
        <v>2972</v>
      </c>
      <c r="C735" s="27">
        <v>0.64800000000000002</v>
      </c>
      <c r="D735" s="27" t="s">
        <v>8274</v>
      </c>
      <c r="E735" s="27" t="s">
        <v>8275</v>
      </c>
      <c r="F735" s="27" t="s">
        <v>8276</v>
      </c>
      <c r="G735" s="27" t="s">
        <v>5930</v>
      </c>
    </row>
    <row r="736" spans="1:7" ht="81" customHeight="1">
      <c r="A736" s="26" t="s">
        <v>1269</v>
      </c>
      <c r="B736" s="26" t="s">
        <v>2972</v>
      </c>
      <c r="C736" s="27">
        <v>0.625</v>
      </c>
      <c r="D736" s="27" t="s">
        <v>8277</v>
      </c>
      <c r="E736" s="27" t="s">
        <v>8278</v>
      </c>
      <c r="F736" s="27" t="s">
        <v>8279</v>
      </c>
      <c r="G736" s="27" t="s">
        <v>6021</v>
      </c>
    </row>
    <row r="737" spans="1:7" ht="81" customHeight="1">
      <c r="A737" s="26" t="s">
        <v>1270</v>
      </c>
      <c r="B737" s="26" t="s">
        <v>2972</v>
      </c>
      <c r="C737" s="27">
        <v>0.61499999999999999</v>
      </c>
      <c r="D737" s="27" t="s">
        <v>8280</v>
      </c>
      <c r="E737" s="27" t="s">
        <v>8281</v>
      </c>
      <c r="F737" s="27" t="s">
        <v>8282</v>
      </c>
    </row>
    <row r="738" spans="1:7" ht="81" customHeight="1">
      <c r="A738" s="26" t="s">
        <v>1273</v>
      </c>
      <c r="B738" s="26" t="s">
        <v>2972</v>
      </c>
      <c r="C738" s="27">
        <v>0.63800000000000001</v>
      </c>
      <c r="D738" s="27" t="s">
        <v>8283</v>
      </c>
      <c r="E738" s="27" t="s">
        <v>8284</v>
      </c>
      <c r="F738" s="27" t="s">
        <v>8285</v>
      </c>
      <c r="G738" s="27" t="s">
        <v>6511</v>
      </c>
    </row>
    <row r="739" spans="1:7" ht="81" customHeight="1">
      <c r="A739" s="26" t="s">
        <v>1274</v>
      </c>
      <c r="B739" s="26" t="s">
        <v>2972</v>
      </c>
      <c r="C739" s="27">
        <v>0.70799999999999996</v>
      </c>
      <c r="D739" s="27" t="s">
        <v>8286</v>
      </c>
      <c r="E739" s="27" t="s">
        <v>8287</v>
      </c>
      <c r="F739" s="27" t="s">
        <v>8288</v>
      </c>
      <c r="G739" s="27" t="s">
        <v>8289</v>
      </c>
    </row>
    <row r="740" spans="1:7" ht="81" customHeight="1">
      <c r="A740" s="26" t="s">
        <v>1275</v>
      </c>
      <c r="B740" s="26" t="s">
        <v>2972</v>
      </c>
      <c r="C740" s="27">
        <v>0.66200000000000003</v>
      </c>
      <c r="D740" s="27" t="s">
        <v>8290</v>
      </c>
      <c r="E740" s="27" t="s">
        <v>8291</v>
      </c>
      <c r="F740" s="27" t="s">
        <v>8292</v>
      </c>
      <c r="G740" s="27" t="s">
        <v>7392</v>
      </c>
    </row>
    <row r="741" spans="1:7" ht="81" customHeight="1">
      <c r="A741" s="26" t="s">
        <v>1276</v>
      </c>
      <c r="B741" s="26" t="s">
        <v>2972</v>
      </c>
      <c r="C741" s="27">
        <v>0.73899999999999999</v>
      </c>
      <c r="D741" s="27" t="s">
        <v>8293</v>
      </c>
      <c r="E741" s="27" t="s">
        <v>8294</v>
      </c>
      <c r="F741" s="27" t="s">
        <v>8295</v>
      </c>
      <c r="G741" s="27" t="s">
        <v>6133</v>
      </c>
    </row>
    <row r="742" spans="1:7" ht="81" customHeight="1">
      <c r="A742" s="26" t="s">
        <v>1277</v>
      </c>
      <c r="B742" s="26" t="s">
        <v>2972</v>
      </c>
      <c r="C742" s="27">
        <v>0.72899999999999998</v>
      </c>
      <c r="D742" s="27" t="s">
        <v>8296</v>
      </c>
      <c r="E742" s="27" t="s">
        <v>8297</v>
      </c>
      <c r="F742" s="27" t="s">
        <v>8298</v>
      </c>
      <c r="G742" s="27" t="s">
        <v>8299</v>
      </c>
    </row>
    <row r="743" spans="1:7" ht="81" customHeight="1">
      <c r="A743" s="26" t="s">
        <v>1278</v>
      </c>
      <c r="B743" s="26" t="s">
        <v>2972</v>
      </c>
      <c r="C743" s="27">
        <v>0.58299999999999996</v>
      </c>
      <c r="D743" s="27" t="s">
        <v>8300</v>
      </c>
      <c r="E743" s="27" t="s">
        <v>8301</v>
      </c>
      <c r="F743" s="27" t="s">
        <v>8302</v>
      </c>
      <c r="G743" s="27" t="s">
        <v>6808</v>
      </c>
    </row>
    <row r="744" spans="1:7" ht="81" customHeight="1">
      <c r="A744" s="26" t="s">
        <v>1279</v>
      </c>
      <c r="B744" s="26" t="s">
        <v>2972</v>
      </c>
      <c r="C744" s="27">
        <v>0.70399999999999996</v>
      </c>
      <c r="D744" s="27" t="s">
        <v>8303</v>
      </c>
      <c r="E744" s="27" t="s">
        <v>8304</v>
      </c>
      <c r="F744" s="27" t="s">
        <v>8305</v>
      </c>
      <c r="G744" s="27" t="s">
        <v>7219</v>
      </c>
    </row>
    <row r="745" spans="1:7" ht="81" customHeight="1">
      <c r="A745" s="26" t="s">
        <v>1280</v>
      </c>
      <c r="B745" s="26" t="s">
        <v>2972</v>
      </c>
      <c r="C745" s="27">
        <v>0.71699999999999997</v>
      </c>
      <c r="D745" s="27" t="s">
        <v>8306</v>
      </c>
      <c r="E745" s="27" t="s">
        <v>8307</v>
      </c>
      <c r="F745" s="27" t="s">
        <v>8308</v>
      </c>
      <c r="G745" s="27" t="s">
        <v>6166</v>
      </c>
    </row>
    <row r="746" spans="1:7" ht="81" customHeight="1">
      <c r="A746" s="26" t="s">
        <v>1282</v>
      </c>
      <c r="B746" s="26" t="s">
        <v>2972</v>
      </c>
      <c r="C746" s="27">
        <v>0.65800000000000003</v>
      </c>
      <c r="D746" s="27" t="s">
        <v>8309</v>
      </c>
      <c r="E746" s="27" t="s">
        <v>8310</v>
      </c>
      <c r="F746" s="27" t="s">
        <v>8311</v>
      </c>
      <c r="G746" s="27" t="s">
        <v>7219</v>
      </c>
    </row>
    <row r="747" spans="1:7" ht="81" customHeight="1">
      <c r="A747" s="26" t="s">
        <v>1283</v>
      </c>
      <c r="B747" s="26" t="s">
        <v>2972</v>
      </c>
      <c r="C747" s="27">
        <v>0.66600000000000004</v>
      </c>
      <c r="D747" s="27" t="s">
        <v>8312</v>
      </c>
      <c r="E747" s="27" t="s">
        <v>8313</v>
      </c>
      <c r="F747" s="27" t="s">
        <v>8314</v>
      </c>
      <c r="G747" s="27" t="s">
        <v>8315</v>
      </c>
    </row>
    <row r="748" spans="1:7" ht="81" customHeight="1">
      <c r="A748" s="26" t="s">
        <v>1284</v>
      </c>
      <c r="B748" s="26" t="s">
        <v>2972</v>
      </c>
      <c r="C748" s="27">
        <v>0.56599999999999995</v>
      </c>
      <c r="D748" s="27" t="s">
        <v>8316</v>
      </c>
      <c r="E748" s="27" t="s">
        <v>8317</v>
      </c>
      <c r="F748" s="27" t="s">
        <v>8318</v>
      </c>
      <c r="G748" s="27" t="s">
        <v>7494</v>
      </c>
    </row>
    <row r="749" spans="1:7" ht="81" customHeight="1">
      <c r="A749" s="26" t="s">
        <v>1286</v>
      </c>
      <c r="B749" s="26" t="s">
        <v>2972</v>
      </c>
      <c r="C749" s="27">
        <v>0.65700000000000003</v>
      </c>
      <c r="D749" s="27" t="s">
        <v>8319</v>
      </c>
      <c r="E749" s="27" t="s">
        <v>8320</v>
      </c>
      <c r="F749" s="27" t="s">
        <v>8321</v>
      </c>
      <c r="G749" s="27" t="s">
        <v>6665</v>
      </c>
    </row>
    <row r="750" spans="1:7" ht="81" customHeight="1">
      <c r="A750" s="26" t="s">
        <v>1287</v>
      </c>
      <c r="B750" s="26" t="s">
        <v>2972</v>
      </c>
      <c r="C750" s="27">
        <v>0.75900000000000001</v>
      </c>
      <c r="D750" s="27" t="s">
        <v>8322</v>
      </c>
      <c r="E750" s="27" t="s">
        <v>8323</v>
      </c>
      <c r="F750" s="27" t="s">
        <v>8324</v>
      </c>
      <c r="G750" s="27" t="s">
        <v>8325</v>
      </c>
    </row>
    <row r="751" spans="1:7" ht="81" customHeight="1">
      <c r="A751" s="26" t="s">
        <v>1288</v>
      </c>
      <c r="B751" s="26" t="s">
        <v>2972</v>
      </c>
      <c r="C751" s="27">
        <v>0.64400000000000002</v>
      </c>
      <c r="D751" s="27" t="s">
        <v>8326</v>
      </c>
      <c r="E751" s="27" t="s">
        <v>8327</v>
      </c>
      <c r="F751" s="27" t="s">
        <v>8328</v>
      </c>
      <c r="G751" s="27" t="s">
        <v>5853</v>
      </c>
    </row>
    <row r="752" spans="1:7" ht="81" customHeight="1">
      <c r="A752" s="26" t="s">
        <v>1289</v>
      </c>
      <c r="B752" s="26" t="s">
        <v>2972</v>
      </c>
      <c r="C752" s="27">
        <v>0.67400000000000004</v>
      </c>
      <c r="D752" s="27" t="s">
        <v>8329</v>
      </c>
      <c r="E752" s="27" t="s">
        <v>8330</v>
      </c>
      <c r="F752" s="27" t="s">
        <v>8331</v>
      </c>
      <c r="G752" s="27" t="s">
        <v>5846</v>
      </c>
    </row>
    <row r="753" spans="1:7" ht="81" customHeight="1">
      <c r="A753" s="26" t="s">
        <v>1291</v>
      </c>
      <c r="B753" s="26" t="s">
        <v>2972</v>
      </c>
      <c r="C753" s="27">
        <v>0.622</v>
      </c>
      <c r="D753" s="27" t="s">
        <v>8332</v>
      </c>
      <c r="E753" s="27" t="s">
        <v>8333</v>
      </c>
      <c r="F753" s="27" t="s">
        <v>8334</v>
      </c>
      <c r="G753" s="27" t="s">
        <v>5911</v>
      </c>
    </row>
    <row r="754" spans="1:7" ht="81" customHeight="1">
      <c r="A754" s="26" t="s">
        <v>1292</v>
      </c>
      <c r="B754" s="26" t="s">
        <v>2972</v>
      </c>
      <c r="C754" s="27">
        <v>0.65900000000000003</v>
      </c>
      <c r="D754" s="27" t="s">
        <v>8335</v>
      </c>
      <c r="E754" s="27" t="s">
        <v>8336</v>
      </c>
      <c r="F754" s="27" t="s">
        <v>8337</v>
      </c>
      <c r="G754" s="27" t="s">
        <v>5842</v>
      </c>
    </row>
    <row r="755" spans="1:7" ht="81" customHeight="1">
      <c r="A755" s="26" t="s">
        <v>1293</v>
      </c>
      <c r="B755" s="26" t="s">
        <v>2972</v>
      </c>
      <c r="C755" s="27">
        <v>0.64</v>
      </c>
      <c r="D755" s="27" t="s">
        <v>8338</v>
      </c>
      <c r="E755" s="27" t="s">
        <v>8339</v>
      </c>
      <c r="F755" s="27" t="s">
        <v>8340</v>
      </c>
      <c r="G755" s="27" t="s">
        <v>5830</v>
      </c>
    </row>
    <row r="756" spans="1:7" ht="81" customHeight="1">
      <c r="A756" s="26" t="s">
        <v>1294</v>
      </c>
      <c r="B756" s="26" t="s">
        <v>2972</v>
      </c>
      <c r="C756" s="27">
        <v>0.67200000000000004</v>
      </c>
      <c r="D756" s="27" t="s">
        <v>8341</v>
      </c>
      <c r="E756" s="27" t="s">
        <v>8342</v>
      </c>
      <c r="F756" s="27" t="s">
        <v>8343</v>
      </c>
      <c r="G756" s="27" t="s">
        <v>5884</v>
      </c>
    </row>
    <row r="757" spans="1:7" ht="81" customHeight="1">
      <c r="A757" s="26" t="s">
        <v>1296</v>
      </c>
      <c r="B757" s="26" t="s">
        <v>2972</v>
      </c>
      <c r="C757" s="27">
        <v>0.69199999999999995</v>
      </c>
      <c r="D757" s="27" t="s">
        <v>8344</v>
      </c>
      <c r="E757" s="27" t="s">
        <v>8345</v>
      </c>
      <c r="F757" s="27" t="s">
        <v>8346</v>
      </c>
      <c r="G757" s="27" t="s">
        <v>5876</v>
      </c>
    </row>
    <row r="758" spans="1:7" ht="81" customHeight="1">
      <c r="A758" s="26" t="s">
        <v>1297</v>
      </c>
      <c r="B758" s="26" t="s">
        <v>2972</v>
      </c>
      <c r="C758" s="27">
        <v>0.66</v>
      </c>
      <c r="D758" s="27" t="s">
        <v>8347</v>
      </c>
      <c r="E758" s="27" t="s">
        <v>8348</v>
      </c>
      <c r="F758" s="27" t="s">
        <v>8349</v>
      </c>
      <c r="G758" s="27" t="s">
        <v>7290</v>
      </c>
    </row>
    <row r="759" spans="1:7" ht="81" customHeight="1">
      <c r="A759" s="26" t="s">
        <v>1299</v>
      </c>
      <c r="B759" s="26" t="s">
        <v>2972</v>
      </c>
      <c r="C759" s="27">
        <v>0.60699999999999998</v>
      </c>
      <c r="D759" s="27" t="s">
        <v>8350</v>
      </c>
      <c r="E759" s="27" t="s">
        <v>8351</v>
      </c>
      <c r="F759" s="27" t="s">
        <v>8352</v>
      </c>
      <c r="G759" s="27" t="s">
        <v>6198</v>
      </c>
    </row>
    <row r="760" spans="1:7" ht="81" customHeight="1">
      <c r="A760" s="26" t="s">
        <v>1300</v>
      </c>
      <c r="B760" s="26" t="s">
        <v>2972</v>
      </c>
      <c r="C760" s="27">
        <v>0.58099999999999996</v>
      </c>
      <c r="D760" s="27" t="s">
        <v>8353</v>
      </c>
      <c r="E760" s="27" t="s">
        <v>8354</v>
      </c>
      <c r="F760" s="27" t="s">
        <v>8355</v>
      </c>
      <c r="G760" s="27" t="s">
        <v>6249</v>
      </c>
    </row>
    <row r="761" spans="1:7" ht="81" customHeight="1">
      <c r="A761" s="26" t="s">
        <v>1302</v>
      </c>
      <c r="B761" s="26" t="s">
        <v>2972</v>
      </c>
      <c r="C761" s="27">
        <v>0.626</v>
      </c>
      <c r="D761" s="27" t="s">
        <v>8356</v>
      </c>
      <c r="E761" s="27" t="s">
        <v>8357</v>
      </c>
      <c r="F761" s="27" t="s">
        <v>8358</v>
      </c>
      <c r="G761" s="27" t="s">
        <v>4117</v>
      </c>
    </row>
    <row r="762" spans="1:7" ht="81" customHeight="1">
      <c r="A762" s="26" t="s">
        <v>1303</v>
      </c>
      <c r="B762" s="26" t="s">
        <v>2972</v>
      </c>
      <c r="C762" s="27">
        <v>0.72199999999999998</v>
      </c>
      <c r="D762" s="27" t="s">
        <v>8359</v>
      </c>
      <c r="E762" s="27" t="s">
        <v>8360</v>
      </c>
      <c r="F762" s="27" t="s">
        <v>8361</v>
      </c>
      <c r="G762" s="27" t="s">
        <v>8362</v>
      </c>
    </row>
    <row r="763" spans="1:7" ht="81" customHeight="1">
      <c r="A763" s="26" t="s">
        <v>1305</v>
      </c>
      <c r="B763" s="26" t="s">
        <v>2972</v>
      </c>
      <c r="C763" s="27">
        <v>0.63200000000000001</v>
      </c>
      <c r="D763" s="27" t="s">
        <v>8363</v>
      </c>
      <c r="E763" s="27" t="s">
        <v>8364</v>
      </c>
      <c r="F763" s="27" t="s">
        <v>8365</v>
      </c>
    </row>
    <row r="764" spans="1:7" ht="81" customHeight="1">
      <c r="A764" s="26" t="s">
        <v>1306</v>
      </c>
      <c r="B764" s="26" t="s">
        <v>2972</v>
      </c>
      <c r="C764" s="27">
        <v>0.67600000000000005</v>
      </c>
      <c r="D764" s="27" t="s">
        <v>8366</v>
      </c>
      <c r="E764" s="27" t="s">
        <v>8367</v>
      </c>
      <c r="F764" s="27" t="s">
        <v>8368</v>
      </c>
      <c r="G764" s="27" t="s">
        <v>6839</v>
      </c>
    </row>
    <row r="765" spans="1:7" ht="81" customHeight="1">
      <c r="A765" s="26" t="s">
        <v>1307</v>
      </c>
      <c r="B765" s="26" t="s">
        <v>2972</v>
      </c>
      <c r="C765" s="27">
        <v>0.66700000000000004</v>
      </c>
      <c r="D765" s="27" t="s">
        <v>8369</v>
      </c>
      <c r="E765" s="27" t="s">
        <v>8370</v>
      </c>
      <c r="F765" s="27" t="s">
        <v>8371</v>
      </c>
      <c r="G765" s="27" t="s">
        <v>6113</v>
      </c>
    </row>
    <row r="766" spans="1:7" ht="81" customHeight="1">
      <c r="A766" s="26" t="s">
        <v>1308</v>
      </c>
      <c r="B766" s="26" t="s">
        <v>2972</v>
      </c>
      <c r="C766" s="27">
        <v>0.66200000000000003</v>
      </c>
      <c r="D766" s="27" t="s">
        <v>8372</v>
      </c>
      <c r="E766" s="27" t="s">
        <v>8373</v>
      </c>
      <c r="F766" s="27" t="s">
        <v>8374</v>
      </c>
      <c r="G766" s="27" t="s">
        <v>7232</v>
      </c>
    </row>
    <row r="767" spans="1:7" ht="81" customHeight="1">
      <c r="A767" s="26" t="s">
        <v>1309</v>
      </c>
      <c r="B767" s="26" t="s">
        <v>2972</v>
      </c>
      <c r="C767" s="27">
        <v>0.7</v>
      </c>
      <c r="D767" s="27" t="s">
        <v>8375</v>
      </c>
      <c r="E767" s="27" t="s">
        <v>8376</v>
      </c>
      <c r="F767" s="27" t="s">
        <v>8377</v>
      </c>
      <c r="G767" s="27" t="s">
        <v>5903</v>
      </c>
    </row>
    <row r="768" spans="1:7" ht="81" customHeight="1">
      <c r="A768" s="26" t="s">
        <v>1310</v>
      </c>
      <c r="B768" s="26" t="s">
        <v>2972</v>
      </c>
      <c r="C768" s="27">
        <v>0.71499999999999997</v>
      </c>
      <c r="D768" s="27" t="s">
        <v>8378</v>
      </c>
      <c r="E768" s="27" t="s">
        <v>8379</v>
      </c>
      <c r="F768" s="27" t="s">
        <v>8380</v>
      </c>
      <c r="G768" s="27" t="s">
        <v>5911</v>
      </c>
    </row>
    <row r="769" spans="1:7" ht="81" customHeight="1">
      <c r="A769" s="26" t="s">
        <v>1312</v>
      </c>
      <c r="B769" s="26" t="s">
        <v>2972</v>
      </c>
      <c r="C769" s="27">
        <v>0.68</v>
      </c>
      <c r="D769" s="27" t="s">
        <v>8381</v>
      </c>
      <c r="E769" s="27" t="s">
        <v>8382</v>
      </c>
      <c r="F769" s="27" t="s">
        <v>8383</v>
      </c>
      <c r="G769" s="27" t="s">
        <v>5978</v>
      </c>
    </row>
    <row r="770" spans="1:7" ht="81" customHeight="1">
      <c r="A770" s="26" t="s">
        <v>1313</v>
      </c>
      <c r="B770" s="26" t="s">
        <v>2972</v>
      </c>
      <c r="C770" s="27">
        <v>0.63600000000000001</v>
      </c>
      <c r="D770" s="27" t="s">
        <v>8384</v>
      </c>
      <c r="E770" s="27" t="s">
        <v>8385</v>
      </c>
      <c r="F770" s="27" t="s">
        <v>8386</v>
      </c>
      <c r="G770" s="27" t="s">
        <v>6089</v>
      </c>
    </row>
    <row r="771" spans="1:7" ht="81" customHeight="1">
      <c r="A771" s="26" t="s">
        <v>1314</v>
      </c>
      <c r="B771" s="26" t="s">
        <v>2972</v>
      </c>
      <c r="C771" s="27">
        <v>0.73399999999999999</v>
      </c>
      <c r="D771" s="27" t="s">
        <v>8387</v>
      </c>
      <c r="E771" s="27" t="s">
        <v>8388</v>
      </c>
      <c r="F771" s="27" t="s">
        <v>8389</v>
      </c>
      <c r="G771" s="27" t="s">
        <v>7374</v>
      </c>
    </row>
    <row r="772" spans="1:7" ht="81" customHeight="1">
      <c r="A772" s="26" t="s">
        <v>1315</v>
      </c>
      <c r="B772" s="26" t="s">
        <v>2972</v>
      </c>
      <c r="C772" s="27">
        <v>0.65400000000000003</v>
      </c>
      <c r="D772" s="27" t="s">
        <v>8390</v>
      </c>
      <c r="E772" s="27" t="s">
        <v>8391</v>
      </c>
      <c r="F772" s="27" t="s">
        <v>8392</v>
      </c>
      <c r="G772" s="27" t="s">
        <v>7339</v>
      </c>
    </row>
    <row r="773" spans="1:7" ht="81" customHeight="1">
      <c r="A773" s="26" t="s">
        <v>1317</v>
      </c>
      <c r="B773" s="26" t="s">
        <v>2972</v>
      </c>
      <c r="C773" s="27">
        <v>0.66100000000000003</v>
      </c>
      <c r="D773" s="27" t="s">
        <v>8393</v>
      </c>
      <c r="E773" s="27" t="s">
        <v>8394</v>
      </c>
      <c r="F773" s="27" t="s">
        <v>8395</v>
      </c>
      <c r="G773" s="27" t="s">
        <v>6021</v>
      </c>
    </row>
    <row r="774" spans="1:7" ht="81" customHeight="1">
      <c r="A774" s="26" t="s">
        <v>1319</v>
      </c>
      <c r="B774" s="26" t="s">
        <v>2972</v>
      </c>
      <c r="C774" s="27">
        <v>0.67400000000000004</v>
      </c>
      <c r="D774" s="27" t="s">
        <v>8396</v>
      </c>
      <c r="E774" s="27" t="s">
        <v>8397</v>
      </c>
      <c r="F774" s="27" t="s">
        <v>8398</v>
      </c>
      <c r="G774" s="27" t="s">
        <v>6006</v>
      </c>
    </row>
    <row r="775" spans="1:7" ht="81" customHeight="1">
      <c r="A775" s="26" t="s">
        <v>1320</v>
      </c>
      <c r="B775" s="26" t="s">
        <v>2972</v>
      </c>
      <c r="C775" s="27">
        <v>0.64400000000000002</v>
      </c>
      <c r="D775" s="27" t="s">
        <v>8399</v>
      </c>
      <c r="E775" s="27" t="s">
        <v>8400</v>
      </c>
      <c r="F775" s="27" t="s">
        <v>8401</v>
      </c>
      <c r="G775" s="27" t="s">
        <v>7562</v>
      </c>
    </row>
    <row r="776" spans="1:7" ht="81" customHeight="1">
      <c r="A776" s="26" t="s">
        <v>1322</v>
      </c>
      <c r="B776" s="26" t="s">
        <v>2972</v>
      </c>
      <c r="C776" s="27">
        <v>0.68400000000000005</v>
      </c>
      <c r="D776" s="27" t="s">
        <v>8402</v>
      </c>
      <c r="E776" s="27" t="s">
        <v>8403</v>
      </c>
      <c r="F776" s="27" t="s">
        <v>8404</v>
      </c>
      <c r="G776" s="27" t="s">
        <v>6404</v>
      </c>
    </row>
    <row r="777" spans="1:7" ht="81" customHeight="1">
      <c r="A777" s="26" t="s">
        <v>1323</v>
      </c>
      <c r="B777" s="26" t="s">
        <v>2972</v>
      </c>
      <c r="C777" s="27">
        <v>0.62</v>
      </c>
      <c r="D777" s="27" t="s">
        <v>8405</v>
      </c>
      <c r="E777" s="27" t="s">
        <v>8406</v>
      </c>
      <c r="F777" s="27" t="s">
        <v>8407</v>
      </c>
      <c r="G777" s="27" t="s">
        <v>7098</v>
      </c>
    </row>
    <row r="778" spans="1:7" ht="81" customHeight="1">
      <c r="A778" s="26" t="s">
        <v>1324</v>
      </c>
      <c r="B778" s="26" t="s">
        <v>2972</v>
      </c>
      <c r="C778" s="27">
        <v>0.63100000000000001</v>
      </c>
      <c r="D778" s="27" t="s">
        <v>8408</v>
      </c>
      <c r="E778" s="27" t="s">
        <v>8409</v>
      </c>
      <c r="F778" s="27" t="s">
        <v>8410</v>
      </c>
      <c r="G778" s="27" t="s">
        <v>6404</v>
      </c>
    </row>
    <row r="779" spans="1:7" ht="81" customHeight="1">
      <c r="A779" s="26" t="s">
        <v>1325</v>
      </c>
      <c r="B779" s="26" t="s">
        <v>2972</v>
      </c>
      <c r="C779" s="27">
        <v>0.56499999999999995</v>
      </c>
      <c r="D779" s="27" t="s">
        <v>8411</v>
      </c>
      <c r="E779" s="27" t="s">
        <v>8412</v>
      </c>
      <c r="F779" s="27" t="s">
        <v>8413</v>
      </c>
      <c r="G779" s="27" t="s">
        <v>6002</v>
      </c>
    </row>
    <row r="780" spans="1:7" ht="81" customHeight="1">
      <c r="A780" s="26" t="s">
        <v>1327</v>
      </c>
      <c r="B780" s="26" t="s">
        <v>2972</v>
      </c>
      <c r="C780" s="27">
        <v>0.626</v>
      </c>
      <c r="D780" s="27" t="s">
        <v>8414</v>
      </c>
      <c r="E780" s="27" t="s">
        <v>8415</v>
      </c>
      <c r="F780" s="27" t="s">
        <v>8416</v>
      </c>
      <c r="G780" s="27" t="s">
        <v>6372</v>
      </c>
    </row>
    <row r="781" spans="1:7" ht="81" customHeight="1">
      <c r="A781" s="26" t="s">
        <v>1329</v>
      </c>
      <c r="B781" s="26" t="s">
        <v>2972</v>
      </c>
      <c r="C781" s="27">
        <v>0.56000000000000005</v>
      </c>
      <c r="D781" s="27" t="s">
        <v>8417</v>
      </c>
      <c r="E781" s="27" t="s">
        <v>8418</v>
      </c>
      <c r="F781" s="27" t="s">
        <v>8419</v>
      </c>
      <c r="G781" s="27" t="s">
        <v>6439</v>
      </c>
    </row>
    <row r="782" spans="1:7" ht="81" customHeight="1">
      <c r="A782" s="26" t="s">
        <v>1331</v>
      </c>
      <c r="B782" s="26" t="s">
        <v>2972</v>
      </c>
      <c r="C782" s="27">
        <v>0.66</v>
      </c>
      <c r="D782" s="27" t="s">
        <v>8420</v>
      </c>
      <c r="E782" s="27" t="s">
        <v>8421</v>
      </c>
      <c r="F782" s="27" t="s">
        <v>8422</v>
      </c>
      <c r="G782" s="27" t="s">
        <v>7358</v>
      </c>
    </row>
    <row r="783" spans="1:7" ht="81" customHeight="1">
      <c r="A783" s="26" t="s">
        <v>1332</v>
      </c>
      <c r="B783" s="26" t="s">
        <v>2972</v>
      </c>
      <c r="C783" s="27">
        <v>0.55700000000000005</v>
      </c>
      <c r="D783" s="27" t="s">
        <v>8423</v>
      </c>
      <c r="E783" s="27" t="s">
        <v>8424</v>
      </c>
      <c r="F783" s="27" t="s">
        <v>8425</v>
      </c>
      <c r="G783" s="27" t="s">
        <v>7290</v>
      </c>
    </row>
    <row r="784" spans="1:7" ht="81" customHeight="1">
      <c r="A784" s="26" t="s">
        <v>1334</v>
      </c>
      <c r="B784" s="26" t="s">
        <v>2972</v>
      </c>
      <c r="C784" s="27">
        <v>0.67700000000000005</v>
      </c>
      <c r="D784" s="27" t="s">
        <v>8426</v>
      </c>
      <c r="E784" s="27" t="s">
        <v>8427</v>
      </c>
      <c r="F784" s="27" t="s">
        <v>8428</v>
      </c>
      <c r="G784" s="27" t="s">
        <v>6415</v>
      </c>
    </row>
    <row r="785" spans="1:7" ht="81" customHeight="1">
      <c r="A785" s="26" t="s">
        <v>1335</v>
      </c>
      <c r="B785" s="26" t="s">
        <v>2972</v>
      </c>
      <c r="C785" s="27">
        <v>0.69599999999999995</v>
      </c>
      <c r="D785" s="27" t="s">
        <v>8429</v>
      </c>
      <c r="E785" s="27" t="s">
        <v>8430</v>
      </c>
      <c r="F785" s="27" t="s">
        <v>8431</v>
      </c>
      <c r="G785" s="27" t="s">
        <v>6585</v>
      </c>
    </row>
    <row r="786" spans="1:7" ht="81" customHeight="1">
      <c r="A786" s="26" t="s">
        <v>1337</v>
      </c>
      <c r="B786" s="26" t="s">
        <v>2972</v>
      </c>
      <c r="C786" s="27">
        <v>0.65100000000000002</v>
      </c>
      <c r="D786" s="27" t="s">
        <v>8432</v>
      </c>
      <c r="E786" s="27" t="s">
        <v>8433</v>
      </c>
      <c r="F786" s="27" t="s">
        <v>8434</v>
      </c>
    </row>
    <row r="787" spans="1:7" ht="81" customHeight="1">
      <c r="A787" s="26" t="s">
        <v>1339</v>
      </c>
      <c r="B787" s="26" t="s">
        <v>2972</v>
      </c>
      <c r="C787" s="27">
        <v>0.67700000000000005</v>
      </c>
      <c r="D787" s="27" t="s">
        <v>8435</v>
      </c>
      <c r="E787" s="27" t="s">
        <v>8436</v>
      </c>
      <c r="F787" s="27" t="s">
        <v>8437</v>
      </c>
      <c r="G787" s="27" t="s">
        <v>6627</v>
      </c>
    </row>
    <row r="788" spans="1:7" ht="81" customHeight="1">
      <c r="A788" s="26" t="s">
        <v>1341</v>
      </c>
      <c r="B788" s="26" t="s">
        <v>2972</v>
      </c>
      <c r="C788" s="27">
        <v>0.63300000000000001</v>
      </c>
      <c r="D788" s="27" t="s">
        <v>8438</v>
      </c>
      <c r="E788" s="27" t="s">
        <v>8439</v>
      </c>
      <c r="F788" s="27" t="s">
        <v>8440</v>
      </c>
      <c r="G788" s="27" t="s">
        <v>8441</v>
      </c>
    </row>
    <row r="789" spans="1:7" ht="81" customHeight="1">
      <c r="A789" s="26" t="s">
        <v>1342</v>
      </c>
      <c r="B789" s="26" t="s">
        <v>2972</v>
      </c>
      <c r="C789" s="27">
        <v>0.64300000000000002</v>
      </c>
      <c r="D789" s="27" t="s">
        <v>8442</v>
      </c>
      <c r="E789" s="27" t="s">
        <v>8443</v>
      </c>
      <c r="F789" s="27" t="s">
        <v>8444</v>
      </c>
      <c r="G789" s="27" t="s">
        <v>6439</v>
      </c>
    </row>
    <row r="790" spans="1:7" ht="81" customHeight="1">
      <c r="A790" s="26" t="s">
        <v>1344</v>
      </c>
      <c r="B790" s="26" t="s">
        <v>2972</v>
      </c>
      <c r="C790" s="27">
        <v>0.65600000000000003</v>
      </c>
      <c r="D790" s="27" t="s">
        <v>8445</v>
      </c>
      <c r="E790" s="27" t="s">
        <v>8446</v>
      </c>
      <c r="F790" s="27" t="s">
        <v>8447</v>
      </c>
      <c r="G790" s="27" t="s">
        <v>7481</v>
      </c>
    </row>
    <row r="791" spans="1:7" ht="81" customHeight="1">
      <c r="A791" s="26" t="s">
        <v>1346</v>
      </c>
      <c r="B791" s="26" t="s">
        <v>2972</v>
      </c>
      <c r="C791" s="27">
        <v>0.76</v>
      </c>
      <c r="D791" s="27" t="s">
        <v>8448</v>
      </c>
      <c r="E791" s="27" t="s">
        <v>8449</v>
      </c>
      <c r="F791" s="27" t="s">
        <v>8450</v>
      </c>
      <c r="G791" s="27" t="s">
        <v>8451</v>
      </c>
    </row>
    <row r="792" spans="1:7" ht="81" customHeight="1">
      <c r="A792" s="26" t="s">
        <v>1348</v>
      </c>
      <c r="B792" s="26" t="s">
        <v>2972</v>
      </c>
      <c r="C792" s="27">
        <v>0.54200000000000004</v>
      </c>
      <c r="D792" s="27" t="s">
        <v>8452</v>
      </c>
      <c r="E792" s="27" t="s">
        <v>8453</v>
      </c>
      <c r="F792" s="27" t="s">
        <v>8454</v>
      </c>
      <c r="G792" s="27" t="s">
        <v>6429</v>
      </c>
    </row>
    <row r="793" spans="1:7" ht="81" customHeight="1">
      <c r="A793" s="26" t="s">
        <v>1349</v>
      </c>
      <c r="B793" s="26" t="s">
        <v>2972</v>
      </c>
      <c r="C793" s="27">
        <v>0.65200000000000002</v>
      </c>
      <c r="D793" s="27" t="s">
        <v>8455</v>
      </c>
      <c r="E793" s="27" t="s">
        <v>8456</v>
      </c>
      <c r="F793" s="27" t="s">
        <v>8457</v>
      </c>
      <c r="G793" s="27" t="s">
        <v>8040</v>
      </c>
    </row>
    <row r="794" spans="1:7" ht="81" customHeight="1">
      <c r="A794" s="26" t="s">
        <v>1351</v>
      </c>
      <c r="B794" s="26" t="s">
        <v>2972</v>
      </c>
      <c r="C794" s="27">
        <v>0.69899999999999995</v>
      </c>
      <c r="D794" s="27" t="s">
        <v>8458</v>
      </c>
      <c r="E794" s="27" t="s">
        <v>8459</v>
      </c>
      <c r="F794" s="27" t="s">
        <v>8460</v>
      </c>
      <c r="G794" s="27" t="s">
        <v>6017</v>
      </c>
    </row>
    <row r="795" spans="1:7" ht="81" customHeight="1">
      <c r="A795" s="26" t="s">
        <v>1353</v>
      </c>
      <c r="B795" s="26" t="s">
        <v>2972</v>
      </c>
      <c r="C795" s="27">
        <v>0.63800000000000001</v>
      </c>
      <c r="D795" s="27" t="s">
        <v>8461</v>
      </c>
      <c r="E795" s="27" t="s">
        <v>8462</v>
      </c>
      <c r="F795" s="27" t="s">
        <v>8463</v>
      </c>
    </row>
    <row r="796" spans="1:7" ht="81" customHeight="1">
      <c r="A796" s="26" t="s">
        <v>1355</v>
      </c>
      <c r="B796" s="26" t="s">
        <v>2972</v>
      </c>
      <c r="C796" s="27">
        <v>0.63200000000000001</v>
      </c>
      <c r="D796" s="27" t="s">
        <v>8464</v>
      </c>
      <c r="E796" s="27" t="s">
        <v>8465</v>
      </c>
      <c r="F796" s="27" t="s">
        <v>8466</v>
      </c>
      <c r="G796" s="27" t="s">
        <v>6425</v>
      </c>
    </row>
    <row r="797" spans="1:7" ht="81" customHeight="1">
      <c r="A797" s="26" t="s">
        <v>1356</v>
      </c>
      <c r="B797" s="26" t="s">
        <v>2972</v>
      </c>
      <c r="C797" s="27">
        <v>0.63100000000000001</v>
      </c>
      <c r="D797" s="27" t="s">
        <v>8467</v>
      </c>
      <c r="E797" s="27" t="s">
        <v>8468</v>
      </c>
      <c r="F797" s="27" t="s">
        <v>8469</v>
      </c>
    </row>
    <row r="798" spans="1:7" ht="81" customHeight="1">
      <c r="A798" s="26" t="s">
        <v>1358</v>
      </c>
      <c r="B798" s="26" t="s">
        <v>2972</v>
      </c>
      <c r="C798" s="27">
        <v>0.69699999999999995</v>
      </c>
      <c r="D798" s="27" t="s">
        <v>8470</v>
      </c>
      <c r="E798" s="27" t="s">
        <v>8471</v>
      </c>
      <c r="F798" s="27" t="s">
        <v>8472</v>
      </c>
      <c r="G798" s="27" t="s">
        <v>6105</v>
      </c>
    </row>
    <row r="799" spans="1:7" ht="81" customHeight="1">
      <c r="A799" s="26" t="s">
        <v>1360</v>
      </c>
      <c r="B799" s="26" t="s">
        <v>2972</v>
      </c>
      <c r="C799" s="27">
        <v>0.68100000000000005</v>
      </c>
      <c r="D799" s="27" t="s">
        <v>8473</v>
      </c>
      <c r="E799" s="27" t="s">
        <v>8474</v>
      </c>
      <c r="F799" s="27" t="s">
        <v>8475</v>
      </c>
      <c r="G799" s="27" t="s">
        <v>6457</v>
      </c>
    </row>
    <row r="800" spans="1:7" ht="81" customHeight="1">
      <c r="A800" s="26" t="s">
        <v>1362</v>
      </c>
      <c r="B800" s="26" t="s">
        <v>2972</v>
      </c>
      <c r="C800" s="27">
        <v>0.67</v>
      </c>
      <c r="D800" s="27" t="s">
        <v>8476</v>
      </c>
      <c r="E800" s="27" t="s">
        <v>8477</v>
      </c>
      <c r="F800" s="27" t="s">
        <v>8478</v>
      </c>
      <c r="G800" s="27" t="s">
        <v>6194</v>
      </c>
    </row>
    <row r="801" spans="1:7" ht="81" customHeight="1">
      <c r="A801" s="26" t="s">
        <v>1364</v>
      </c>
      <c r="B801" s="26" t="s">
        <v>2972</v>
      </c>
      <c r="C801" s="27">
        <v>0.64500000000000002</v>
      </c>
      <c r="D801" s="27" t="s">
        <v>8479</v>
      </c>
      <c r="E801" s="27" t="s">
        <v>8480</v>
      </c>
      <c r="F801" s="27" t="s">
        <v>8481</v>
      </c>
      <c r="G801" s="27" t="s">
        <v>6425</v>
      </c>
    </row>
    <row r="802" spans="1:7" ht="81" customHeight="1">
      <c r="A802" s="26" t="s">
        <v>1365</v>
      </c>
      <c r="B802" s="26" t="s">
        <v>2972</v>
      </c>
      <c r="C802" s="27">
        <v>0.71199999999999997</v>
      </c>
      <c r="D802" s="27" t="s">
        <v>8482</v>
      </c>
      <c r="E802" s="27" t="s">
        <v>8483</v>
      </c>
      <c r="F802" s="27" t="s">
        <v>8484</v>
      </c>
    </row>
    <row r="803" spans="1:7" ht="81" customHeight="1">
      <c r="A803" s="26" t="s">
        <v>1366</v>
      </c>
      <c r="B803" s="26" t="s">
        <v>2972</v>
      </c>
      <c r="C803" s="27">
        <v>0.66700000000000004</v>
      </c>
      <c r="D803" s="27" t="s">
        <v>8485</v>
      </c>
      <c r="E803" s="27" t="s">
        <v>8486</v>
      </c>
      <c r="F803" s="27" t="s">
        <v>8487</v>
      </c>
      <c r="G803" s="27" t="s">
        <v>6544</v>
      </c>
    </row>
    <row r="804" spans="1:7" ht="81" customHeight="1">
      <c r="A804" s="26" t="s">
        <v>1368</v>
      </c>
      <c r="B804" s="26" t="s">
        <v>2972</v>
      </c>
      <c r="C804" s="27">
        <v>0.65100000000000002</v>
      </c>
      <c r="D804" s="27" t="s">
        <v>8488</v>
      </c>
      <c r="E804" s="27" t="s">
        <v>8489</v>
      </c>
      <c r="F804" s="27" t="s">
        <v>8490</v>
      </c>
    </row>
    <row r="805" spans="1:7" ht="81" customHeight="1">
      <c r="A805" s="26" t="s">
        <v>1370</v>
      </c>
      <c r="B805" s="26" t="s">
        <v>2972</v>
      </c>
      <c r="C805" s="27">
        <v>0.63300000000000001</v>
      </c>
      <c r="D805" s="27" t="s">
        <v>8491</v>
      </c>
      <c r="E805" s="27" t="s">
        <v>8492</v>
      </c>
      <c r="F805" s="27" t="s">
        <v>8493</v>
      </c>
    </row>
    <row r="806" spans="1:7" ht="81" customHeight="1">
      <c r="A806" s="26" t="s">
        <v>1372</v>
      </c>
      <c r="B806" s="26" t="s">
        <v>2972</v>
      </c>
      <c r="C806" s="27">
        <v>0.67500000000000004</v>
      </c>
      <c r="D806" s="27" t="s">
        <v>8494</v>
      </c>
      <c r="E806" s="27" t="s">
        <v>8495</v>
      </c>
      <c r="F806" s="27" t="s">
        <v>8496</v>
      </c>
      <c r="G806" s="27" t="s">
        <v>6627</v>
      </c>
    </row>
    <row r="807" spans="1:7" ht="81" customHeight="1">
      <c r="A807" s="26" t="s">
        <v>1374</v>
      </c>
      <c r="B807" s="26" t="s">
        <v>2972</v>
      </c>
      <c r="C807" s="27">
        <v>0.70099999999999996</v>
      </c>
      <c r="D807" s="27" t="s">
        <v>8497</v>
      </c>
      <c r="E807" s="27" t="s">
        <v>8498</v>
      </c>
      <c r="F807" s="27" t="s">
        <v>8499</v>
      </c>
      <c r="G807" s="27" t="s">
        <v>7618</v>
      </c>
    </row>
    <row r="808" spans="1:7" ht="81" customHeight="1">
      <c r="A808" s="26" t="s">
        <v>1375</v>
      </c>
      <c r="B808" s="26" t="s">
        <v>2972</v>
      </c>
      <c r="C808" s="27">
        <v>0.77</v>
      </c>
      <c r="D808" s="27" t="s">
        <v>8500</v>
      </c>
      <c r="E808" s="27" t="s">
        <v>8501</v>
      </c>
      <c r="F808" s="27" t="s">
        <v>8502</v>
      </c>
      <c r="G808" s="27" t="s">
        <v>4878</v>
      </c>
    </row>
    <row r="809" spans="1:7" ht="81" customHeight="1">
      <c r="A809" s="26" t="s">
        <v>1377</v>
      </c>
      <c r="B809" s="26" t="s">
        <v>2972</v>
      </c>
      <c r="C809" s="27">
        <v>0.74</v>
      </c>
      <c r="D809" s="27" t="s">
        <v>8503</v>
      </c>
      <c r="E809" s="27" t="s">
        <v>8504</v>
      </c>
      <c r="F809" s="27" t="s">
        <v>8505</v>
      </c>
      <c r="G809" s="27" t="s">
        <v>6117</v>
      </c>
    </row>
    <row r="810" spans="1:7" ht="81" customHeight="1">
      <c r="A810" s="26" t="s">
        <v>1378</v>
      </c>
      <c r="B810" s="26" t="s">
        <v>2972</v>
      </c>
      <c r="C810" s="27">
        <v>0.68300000000000005</v>
      </c>
      <c r="D810" s="27" t="s">
        <v>8506</v>
      </c>
      <c r="E810" s="27" t="s">
        <v>8507</v>
      </c>
      <c r="F810" s="27" t="s">
        <v>8508</v>
      </c>
      <c r="G810" s="27" t="s">
        <v>6415</v>
      </c>
    </row>
    <row r="811" spans="1:7" ht="81" customHeight="1">
      <c r="A811" s="26" t="s">
        <v>1380</v>
      </c>
      <c r="B811" s="26" t="s">
        <v>2972</v>
      </c>
      <c r="C811" s="27">
        <v>0.68799999999999994</v>
      </c>
      <c r="D811" s="27" t="s">
        <v>8509</v>
      </c>
      <c r="E811" s="27" t="s">
        <v>8510</v>
      </c>
      <c r="F811" s="27" t="s">
        <v>8511</v>
      </c>
      <c r="G811" s="27" t="s">
        <v>8512</v>
      </c>
    </row>
    <row r="812" spans="1:7" ht="81" customHeight="1">
      <c r="A812" s="26" t="s">
        <v>1381</v>
      </c>
      <c r="B812" s="26" t="s">
        <v>2972</v>
      </c>
      <c r="C812" s="27">
        <v>0.69599999999999995</v>
      </c>
      <c r="D812" s="27" t="s">
        <v>8513</v>
      </c>
      <c r="E812" s="27" t="s">
        <v>8514</v>
      </c>
      <c r="F812" s="27" t="s">
        <v>8515</v>
      </c>
      <c r="G812" s="27" t="s">
        <v>6676</v>
      </c>
    </row>
    <row r="813" spans="1:7" ht="81" customHeight="1">
      <c r="A813" s="26" t="s">
        <v>1383</v>
      </c>
      <c r="B813" s="26" t="s">
        <v>2972</v>
      </c>
      <c r="C813" s="27">
        <v>0.66100000000000003</v>
      </c>
      <c r="D813" s="27" t="s">
        <v>8516</v>
      </c>
      <c r="E813" s="27" t="s">
        <v>8517</v>
      </c>
      <c r="F813" s="27" t="s">
        <v>8518</v>
      </c>
      <c r="G813" s="27" t="s">
        <v>6147</v>
      </c>
    </row>
    <row r="814" spans="1:7" ht="81" customHeight="1">
      <c r="A814" s="26" t="s">
        <v>1384</v>
      </c>
      <c r="B814" s="26" t="s">
        <v>2972</v>
      </c>
      <c r="C814" s="27">
        <v>0.71799999999999997</v>
      </c>
      <c r="D814" s="27" t="s">
        <v>8519</v>
      </c>
      <c r="E814" s="27" t="s">
        <v>8520</v>
      </c>
      <c r="F814" s="27" t="s">
        <v>8521</v>
      </c>
      <c r="G814" s="27" t="s">
        <v>6532</v>
      </c>
    </row>
    <row r="815" spans="1:7" ht="81" customHeight="1">
      <c r="A815" s="26" t="s">
        <v>1385</v>
      </c>
      <c r="B815" s="26" t="s">
        <v>2972</v>
      </c>
      <c r="C815" s="27">
        <v>0.74399999999999999</v>
      </c>
      <c r="D815" s="27" t="s">
        <v>8522</v>
      </c>
      <c r="E815" s="27" t="s">
        <v>8523</v>
      </c>
      <c r="F815" s="27" t="s">
        <v>8524</v>
      </c>
      <c r="G815" s="27" t="s">
        <v>6556</v>
      </c>
    </row>
    <row r="816" spans="1:7" ht="81" customHeight="1">
      <c r="A816" s="26" t="s">
        <v>1387</v>
      </c>
      <c r="B816" s="26" t="s">
        <v>2972</v>
      </c>
      <c r="C816" s="27">
        <v>0.752</v>
      </c>
      <c r="D816" s="27" t="s">
        <v>8525</v>
      </c>
      <c r="E816" s="27" t="s">
        <v>8526</v>
      </c>
      <c r="F816" s="27" t="s">
        <v>8527</v>
      </c>
      <c r="G816" s="27" t="s">
        <v>5947</v>
      </c>
    </row>
    <row r="817" spans="1:7" ht="81" customHeight="1">
      <c r="A817" s="26" t="s">
        <v>1389</v>
      </c>
      <c r="B817" s="26" t="s">
        <v>2972</v>
      </c>
      <c r="C817" s="27">
        <v>0.73099999999999998</v>
      </c>
      <c r="D817" s="27" t="s">
        <v>8528</v>
      </c>
      <c r="E817" s="27" t="s">
        <v>8529</v>
      </c>
      <c r="F817" s="27" t="s">
        <v>8530</v>
      </c>
      <c r="G817" s="27" t="s">
        <v>5864</v>
      </c>
    </row>
    <row r="818" spans="1:7" ht="81" customHeight="1">
      <c r="A818" s="26" t="s">
        <v>1390</v>
      </c>
      <c r="B818" s="26" t="s">
        <v>2972</v>
      </c>
      <c r="C818" s="27">
        <v>0.626</v>
      </c>
      <c r="D818" s="27" t="s">
        <v>8531</v>
      </c>
      <c r="E818" s="27" t="s">
        <v>8532</v>
      </c>
      <c r="F818" s="27" t="s">
        <v>8533</v>
      </c>
      <c r="G818" s="27" t="s">
        <v>7232</v>
      </c>
    </row>
    <row r="819" spans="1:7" ht="81" customHeight="1">
      <c r="A819" s="26" t="s">
        <v>1391</v>
      </c>
      <c r="B819" s="26" t="s">
        <v>2972</v>
      </c>
      <c r="C819" s="27">
        <v>0.71899999999999997</v>
      </c>
      <c r="D819" s="27" t="s">
        <v>8534</v>
      </c>
      <c r="E819" s="27" t="s">
        <v>8535</v>
      </c>
      <c r="F819" s="27" t="s">
        <v>8536</v>
      </c>
      <c r="G819" s="27" t="s">
        <v>7607</v>
      </c>
    </row>
    <row r="820" spans="1:7" ht="81" customHeight="1">
      <c r="A820" s="26" t="s">
        <v>1393</v>
      </c>
      <c r="B820" s="26" t="s">
        <v>2972</v>
      </c>
      <c r="C820" s="27">
        <v>0.68200000000000005</v>
      </c>
      <c r="D820" s="27" t="s">
        <v>8537</v>
      </c>
      <c r="E820" s="27" t="s">
        <v>8538</v>
      </c>
      <c r="F820" s="27" t="s">
        <v>8539</v>
      </c>
      <c r="G820" s="27" t="s">
        <v>7399</v>
      </c>
    </row>
    <row r="821" spans="1:7" ht="81" customHeight="1">
      <c r="A821" s="26" t="s">
        <v>1394</v>
      </c>
      <c r="B821" s="26" t="s">
        <v>2972</v>
      </c>
      <c r="C821" s="27">
        <v>0.69599999999999995</v>
      </c>
      <c r="D821" s="27" t="s">
        <v>8540</v>
      </c>
      <c r="E821" s="27" t="s">
        <v>8541</v>
      </c>
      <c r="F821" s="27" t="s">
        <v>8542</v>
      </c>
      <c r="G821" s="27" t="s">
        <v>6511</v>
      </c>
    </row>
    <row r="822" spans="1:7" ht="81" customHeight="1">
      <c r="A822" s="26" t="s">
        <v>1395</v>
      </c>
      <c r="B822" s="26" t="s">
        <v>2972</v>
      </c>
      <c r="C822" s="27">
        <v>0.72399999999999998</v>
      </c>
      <c r="D822" s="27" t="s">
        <v>8543</v>
      </c>
      <c r="E822" s="27" t="s">
        <v>8544</v>
      </c>
      <c r="F822" s="27" t="s">
        <v>8545</v>
      </c>
      <c r="G822" s="27" t="s">
        <v>8546</v>
      </c>
    </row>
    <row r="823" spans="1:7" ht="81" customHeight="1">
      <c r="A823" s="26" t="s">
        <v>1396</v>
      </c>
      <c r="B823" s="26" t="s">
        <v>2972</v>
      </c>
      <c r="C823" s="27">
        <v>0.60899999999999999</v>
      </c>
      <c r="D823" s="27" t="s">
        <v>8547</v>
      </c>
      <c r="E823" s="27" t="s">
        <v>8548</v>
      </c>
      <c r="F823" s="27" t="s">
        <v>8549</v>
      </c>
      <c r="G823" s="27" t="s">
        <v>6249</v>
      </c>
    </row>
    <row r="824" spans="1:7" ht="81" customHeight="1">
      <c r="A824" s="26" t="s">
        <v>1397</v>
      </c>
      <c r="B824" s="26" t="s">
        <v>2972</v>
      </c>
      <c r="C824" s="27">
        <v>0.61399999999999999</v>
      </c>
      <c r="D824" s="27" t="s">
        <v>8550</v>
      </c>
      <c r="E824" s="27" t="s">
        <v>8551</v>
      </c>
      <c r="F824" s="27" t="s">
        <v>8552</v>
      </c>
      <c r="G824" s="27" t="s">
        <v>5940</v>
      </c>
    </row>
    <row r="825" spans="1:7" ht="81" customHeight="1">
      <c r="A825" s="26" t="s">
        <v>1399</v>
      </c>
      <c r="B825" s="26" t="s">
        <v>2972</v>
      </c>
      <c r="C825" s="27">
        <v>0.77200000000000002</v>
      </c>
      <c r="D825" s="27" t="s">
        <v>8553</v>
      </c>
      <c r="E825" s="27" t="s">
        <v>8554</v>
      </c>
      <c r="F825" s="27" t="s">
        <v>8555</v>
      </c>
      <c r="G825" s="27" t="s">
        <v>4648</v>
      </c>
    </row>
    <row r="826" spans="1:7" ht="81" customHeight="1">
      <c r="A826" s="26" t="s">
        <v>1401</v>
      </c>
      <c r="B826" s="26" t="s">
        <v>2972</v>
      </c>
      <c r="C826" s="27">
        <v>0.78900000000000003</v>
      </c>
      <c r="D826" s="27" t="s">
        <v>8556</v>
      </c>
      <c r="E826" s="27" t="s">
        <v>8557</v>
      </c>
      <c r="F826" s="27" t="s">
        <v>8558</v>
      </c>
      <c r="G826" s="27" t="s">
        <v>8559</v>
      </c>
    </row>
    <row r="827" spans="1:7" ht="81" customHeight="1">
      <c r="A827" s="26" t="s">
        <v>1402</v>
      </c>
      <c r="B827" s="26" t="s">
        <v>2972</v>
      </c>
      <c r="C827" s="27">
        <v>0.63800000000000001</v>
      </c>
      <c r="D827" s="27" t="s">
        <v>8560</v>
      </c>
      <c r="E827" s="27" t="s">
        <v>8561</v>
      </c>
      <c r="F827" s="27" t="s">
        <v>8562</v>
      </c>
      <c r="G827" s="27" t="s">
        <v>6918</v>
      </c>
    </row>
    <row r="828" spans="1:7" ht="81" customHeight="1">
      <c r="A828" s="26" t="s">
        <v>1403</v>
      </c>
      <c r="B828" s="26" t="s">
        <v>2972</v>
      </c>
      <c r="C828" s="27">
        <v>0.73599999999999999</v>
      </c>
      <c r="D828" s="27" t="s">
        <v>8563</v>
      </c>
      <c r="E828" s="27" t="s">
        <v>8564</v>
      </c>
      <c r="F828" s="27" t="s">
        <v>8565</v>
      </c>
      <c r="G828" s="27" t="s">
        <v>8566</v>
      </c>
    </row>
    <row r="829" spans="1:7" ht="81" customHeight="1">
      <c r="A829" s="26" t="s">
        <v>1404</v>
      </c>
      <c r="B829" s="26" t="s">
        <v>2972</v>
      </c>
      <c r="C829" s="27">
        <v>0.67200000000000004</v>
      </c>
      <c r="D829" s="27" t="s">
        <v>8567</v>
      </c>
      <c r="E829" s="27" t="s">
        <v>8568</v>
      </c>
      <c r="F829" s="27" t="s">
        <v>8569</v>
      </c>
      <c r="G829" s="27" t="s">
        <v>6125</v>
      </c>
    </row>
    <row r="830" spans="1:7" ht="81" customHeight="1">
      <c r="A830" s="26" t="s">
        <v>1405</v>
      </c>
      <c r="B830" s="26" t="s">
        <v>2972</v>
      </c>
      <c r="C830" s="27">
        <v>0.66400000000000003</v>
      </c>
      <c r="D830" s="27" t="s">
        <v>8570</v>
      </c>
      <c r="E830" s="27" t="s">
        <v>8571</v>
      </c>
      <c r="F830" s="27" t="s">
        <v>8572</v>
      </c>
      <c r="G830" s="27" t="s">
        <v>6676</v>
      </c>
    </row>
    <row r="831" spans="1:7" ht="81" customHeight="1">
      <c r="A831" s="26" t="s">
        <v>1407</v>
      </c>
      <c r="B831" s="26" t="s">
        <v>2972</v>
      </c>
      <c r="C831" s="27">
        <v>0.63300000000000001</v>
      </c>
      <c r="D831" s="27" t="s">
        <v>8573</v>
      </c>
      <c r="E831" s="27" t="s">
        <v>8574</v>
      </c>
      <c r="F831" s="27" t="s">
        <v>8575</v>
      </c>
      <c r="G831" s="27" t="s">
        <v>6746</v>
      </c>
    </row>
    <row r="832" spans="1:7" ht="81" customHeight="1">
      <c r="A832" s="26" t="s">
        <v>1408</v>
      </c>
      <c r="B832" s="26" t="s">
        <v>2972</v>
      </c>
      <c r="C832" s="27">
        <v>0.61899999999999999</v>
      </c>
      <c r="D832" s="27" t="s">
        <v>8576</v>
      </c>
      <c r="E832" s="27" t="s">
        <v>8577</v>
      </c>
      <c r="F832" s="27" t="s">
        <v>8578</v>
      </c>
    </row>
    <row r="833" spans="1:7" ht="81" customHeight="1">
      <c r="A833" s="26" t="s">
        <v>1410</v>
      </c>
      <c r="B833" s="26" t="s">
        <v>2972</v>
      </c>
      <c r="C833" s="27">
        <v>0.63100000000000001</v>
      </c>
      <c r="D833" s="27" t="s">
        <v>8579</v>
      </c>
      <c r="E833" s="27" t="s">
        <v>8580</v>
      </c>
      <c r="F833" s="27" t="s">
        <v>8581</v>
      </c>
      <c r="G833" s="27" t="s">
        <v>5930</v>
      </c>
    </row>
    <row r="834" spans="1:7" ht="81" customHeight="1">
      <c r="A834" s="26" t="s">
        <v>1411</v>
      </c>
      <c r="B834" s="26" t="s">
        <v>2972</v>
      </c>
      <c r="C834" s="27">
        <v>0.69599999999999995</v>
      </c>
      <c r="D834" s="27" t="s">
        <v>8582</v>
      </c>
      <c r="E834" s="27" t="s">
        <v>8583</v>
      </c>
      <c r="F834" s="27" t="s">
        <v>8584</v>
      </c>
      <c r="G834" s="27" t="s">
        <v>5930</v>
      </c>
    </row>
    <row r="835" spans="1:7" ht="81" customHeight="1">
      <c r="A835" s="26" t="s">
        <v>1413</v>
      </c>
      <c r="B835" s="26" t="s">
        <v>2972</v>
      </c>
      <c r="C835" s="27">
        <v>0.63400000000000001</v>
      </c>
      <c r="D835" s="27" t="s">
        <v>8585</v>
      </c>
      <c r="E835" s="27" t="s">
        <v>8586</v>
      </c>
      <c r="F835" s="27" t="s">
        <v>8587</v>
      </c>
      <c r="G835" s="27" t="s">
        <v>6097</v>
      </c>
    </row>
    <row r="836" spans="1:7" ht="81" customHeight="1">
      <c r="A836" s="26" t="s">
        <v>1414</v>
      </c>
      <c r="B836" s="26" t="s">
        <v>2972</v>
      </c>
      <c r="C836" s="27">
        <v>0.77800000000000002</v>
      </c>
      <c r="D836" s="27" t="s">
        <v>8588</v>
      </c>
      <c r="E836" s="27" t="s">
        <v>8589</v>
      </c>
      <c r="F836" s="27" t="s">
        <v>8590</v>
      </c>
      <c r="G836" s="27" t="s">
        <v>4903</v>
      </c>
    </row>
    <row r="837" spans="1:7" ht="81" customHeight="1">
      <c r="A837" s="26" t="s">
        <v>1416</v>
      </c>
      <c r="B837" s="26" t="s">
        <v>2972</v>
      </c>
      <c r="C837" s="27">
        <v>0.71099999999999997</v>
      </c>
      <c r="D837" s="27" t="s">
        <v>8591</v>
      </c>
      <c r="E837" s="27" t="s">
        <v>8592</v>
      </c>
      <c r="F837" s="27" t="s">
        <v>8593</v>
      </c>
      <c r="G837" s="27" t="s">
        <v>8024</v>
      </c>
    </row>
    <row r="838" spans="1:7" ht="81" customHeight="1">
      <c r="A838" s="26" t="s">
        <v>1417</v>
      </c>
      <c r="B838" s="26" t="s">
        <v>2972</v>
      </c>
      <c r="C838" s="27">
        <v>0.66600000000000004</v>
      </c>
      <c r="D838" s="27" t="s">
        <v>8594</v>
      </c>
      <c r="E838" s="27" t="s">
        <v>8595</v>
      </c>
      <c r="F838" s="27" t="s">
        <v>8596</v>
      </c>
      <c r="G838" s="27" t="s">
        <v>7153</v>
      </c>
    </row>
    <row r="839" spans="1:7" ht="81" customHeight="1">
      <c r="A839" s="26" t="s">
        <v>1418</v>
      </c>
      <c r="B839" s="26" t="s">
        <v>2972</v>
      </c>
      <c r="C839" s="27">
        <v>0.59399999999999997</v>
      </c>
      <c r="D839" s="27" t="s">
        <v>8597</v>
      </c>
      <c r="E839" s="27" t="s">
        <v>8598</v>
      </c>
      <c r="F839" s="27" t="s">
        <v>8599</v>
      </c>
      <c r="G839" s="27" t="s">
        <v>7358</v>
      </c>
    </row>
    <row r="840" spans="1:7" ht="81" customHeight="1">
      <c r="A840" s="26" t="s">
        <v>1419</v>
      </c>
      <c r="B840" s="26" t="s">
        <v>2972</v>
      </c>
      <c r="C840" s="27">
        <v>0.74199999999999999</v>
      </c>
      <c r="D840" s="27" t="s">
        <v>8600</v>
      </c>
      <c r="E840" s="27" t="s">
        <v>8601</v>
      </c>
      <c r="F840" s="27" t="s">
        <v>8602</v>
      </c>
      <c r="G840" s="27" t="s">
        <v>6753</v>
      </c>
    </row>
    <row r="841" spans="1:7" ht="81" customHeight="1">
      <c r="A841" s="26" t="s">
        <v>1420</v>
      </c>
      <c r="B841" s="26" t="s">
        <v>2972</v>
      </c>
      <c r="C841" s="27">
        <v>0.58399999999999996</v>
      </c>
      <c r="D841" s="27" t="s">
        <v>8603</v>
      </c>
      <c r="E841" s="27" t="s">
        <v>8604</v>
      </c>
      <c r="F841" s="27" t="s">
        <v>8605</v>
      </c>
      <c r="G841" s="27" t="s">
        <v>6089</v>
      </c>
    </row>
    <row r="842" spans="1:7" ht="81" customHeight="1">
      <c r="A842" s="26" t="s">
        <v>1422</v>
      </c>
      <c r="B842" s="26" t="s">
        <v>2972</v>
      </c>
      <c r="C842" s="27">
        <v>0.63200000000000001</v>
      </c>
      <c r="D842" s="27" t="s">
        <v>8606</v>
      </c>
      <c r="E842" s="27" t="s">
        <v>8607</v>
      </c>
      <c r="F842" s="27" t="s">
        <v>8608</v>
      </c>
      <c r="G842" s="27" t="s">
        <v>6261</v>
      </c>
    </row>
    <row r="843" spans="1:7" ht="81" customHeight="1">
      <c r="A843" s="26" t="s">
        <v>1424</v>
      </c>
      <c r="B843" s="26" t="s">
        <v>2972</v>
      </c>
      <c r="C843" s="27">
        <v>0.66700000000000004</v>
      </c>
      <c r="D843" s="27" t="s">
        <v>8609</v>
      </c>
      <c r="E843" s="27" t="s">
        <v>8610</v>
      </c>
      <c r="F843" s="27" t="s">
        <v>8611</v>
      </c>
    </row>
    <row r="844" spans="1:7" ht="81" customHeight="1">
      <c r="A844" s="26" t="s">
        <v>1425</v>
      </c>
      <c r="B844" s="26" t="s">
        <v>2972</v>
      </c>
      <c r="C844" s="27">
        <v>0.61199999999999999</v>
      </c>
      <c r="D844" s="27" t="s">
        <v>8612</v>
      </c>
      <c r="E844" s="27" t="s">
        <v>8613</v>
      </c>
      <c r="F844" s="27" t="s">
        <v>8614</v>
      </c>
      <c r="G844" s="27" t="s">
        <v>5930</v>
      </c>
    </row>
    <row r="845" spans="1:7" ht="81" customHeight="1">
      <c r="A845" s="26" t="s">
        <v>1427</v>
      </c>
      <c r="B845" s="26" t="s">
        <v>2972</v>
      </c>
      <c r="C845" s="27">
        <v>0.68799999999999994</v>
      </c>
      <c r="D845" s="27" t="s">
        <v>8615</v>
      </c>
      <c r="E845" s="27" t="s">
        <v>8616</v>
      </c>
      <c r="F845" s="27" t="s">
        <v>8617</v>
      </c>
      <c r="G845" s="27" t="s">
        <v>8618</v>
      </c>
    </row>
    <row r="846" spans="1:7" ht="81" customHeight="1">
      <c r="A846" s="26" t="s">
        <v>1428</v>
      </c>
      <c r="B846" s="26" t="s">
        <v>2972</v>
      </c>
      <c r="C846" s="27">
        <v>0.77500000000000002</v>
      </c>
      <c r="D846" s="27" t="s">
        <v>8619</v>
      </c>
      <c r="E846" s="27" t="s">
        <v>8620</v>
      </c>
      <c r="F846" s="27" t="s">
        <v>8621</v>
      </c>
      <c r="G846" s="27" t="s">
        <v>8622</v>
      </c>
    </row>
    <row r="847" spans="1:7" ht="81" customHeight="1">
      <c r="A847" s="26" t="s">
        <v>1430</v>
      </c>
      <c r="B847" s="26" t="s">
        <v>2972</v>
      </c>
      <c r="C847" s="27">
        <v>0.66800000000000004</v>
      </c>
      <c r="D847" s="27" t="s">
        <v>8623</v>
      </c>
      <c r="E847" s="27" t="s">
        <v>8624</v>
      </c>
      <c r="F847" s="27" t="s">
        <v>8625</v>
      </c>
      <c r="G847" s="27" t="s">
        <v>6746</v>
      </c>
    </row>
    <row r="848" spans="1:7" ht="81" customHeight="1">
      <c r="A848" s="26" t="s">
        <v>1431</v>
      </c>
      <c r="B848" s="26" t="s">
        <v>2972</v>
      </c>
      <c r="C848" s="27">
        <v>0.61</v>
      </c>
      <c r="D848" s="27" t="s">
        <v>8626</v>
      </c>
      <c r="E848" s="27" t="s">
        <v>8627</v>
      </c>
      <c r="F848" s="27" t="s">
        <v>8628</v>
      </c>
      <c r="G848" s="27" t="s">
        <v>6808</v>
      </c>
    </row>
    <row r="849" spans="1:7" ht="81" customHeight="1">
      <c r="A849" s="26" t="s">
        <v>1433</v>
      </c>
      <c r="B849" s="26" t="s">
        <v>2972</v>
      </c>
      <c r="C849" s="27">
        <v>0.65100000000000002</v>
      </c>
      <c r="D849" s="27" t="s">
        <v>8629</v>
      </c>
      <c r="E849" s="27" t="s">
        <v>8630</v>
      </c>
      <c r="F849" s="27" t="s">
        <v>8631</v>
      </c>
    </row>
    <row r="850" spans="1:7" ht="81" customHeight="1">
      <c r="A850" s="26" t="s">
        <v>1434</v>
      </c>
      <c r="B850" s="26" t="s">
        <v>2972</v>
      </c>
      <c r="C850" s="27">
        <v>0.67500000000000004</v>
      </c>
      <c r="D850" s="27" t="s">
        <v>8632</v>
      </c>
      <c r="E850" s="27" t="s">
        <v>8633</v>
      </c>
      <c r="F850" s="27" t="s">
        <v>8634</v>
      </c>
      <c r="G850" s="27" t="s">
        <v>6360</v>
      </c>
    </row>
    <row r="851" spans="1:7" ht="81" customHeight="1">
      <c r="A851" s="26" t="s">
        <v>1435</v>
      </c>
      <c r="B851" s="26" t="s">
        <v>2972</v>
      </c>
      <c r="C851" s="27">
        <v>0.62</v>
      </c>
      <c r="D851" s="27" t="s">
        <v>8635</v>
      </c>
      <c r="E851" s="27" t="s">
        <v>8636</v>
      </c>
      <c r="F851" s="27" t="s">
        <v>8637</v>
      </c>
      <c r="G851" s="27" t="s">
        <v>6457</v>
      </c>
    </row>
    <row r="852" spans="1:7" ht="81" customHeight="1">
      <c r="A852" s="26" t="s">
        <v>1436</v>
      </c>
      <c r="B852" s="26" t="s">
        <v>2972</v>
      </c>
      <c r="C852" s="27">
        <v>0.70899999999999996</v>
      </c>
      <c r="D852" s="27" t="s">
        <v>8638</v>
      </c>
      <c r="E852" s="27" t="s">
        <v>8639</v>
      </c>
      <c r="F852" s="27" t="s">
        <v>8640</v>
      </c>
      <c r="G852" s="27" t="s">
        <v>6177</v>
      </c>
    </row>
    <row r="853" spans="1:7" ht="81" customHeight="1">
      <c r="A853" s="26" t="s">
        <v>1438</v>
      </c>
      <c r="B853" s="26" t="s">
        <v>2972</v>
      </c>
      <c r="C853" s="27">
        <v>0.66900000000000004</v>
      </c>
      <c r="D853" s="27" t="s">
        <v>8641</v>
      </c>
      <c r="E853" s="27" t="s">
        <v>8642</v>
      </c>
      <c r="F853" s="27" t="s">
        <v>8643</v>
      </c>
      <c r="G853" s="27" t="s">
        <v>6241</v>
      </c>
    </row>
    <row r="854" spans="1:7" ht="81" customHeight="1">
      <c r="A854" s="26" t="s">
        <v>1440</v>
      </c>
      <c r="B854" s="26" t="s">
        <v>2972</v>
      </c>
      <c r="C854" s="27">
        <v>0.67800000000000005</v>
      </c>
      <c r="D854" s="27" t="s">
        <v>8644</v>
      </c>
      <c r="E854" s="27" t="s">
        <v>8645</v>
      </c>
      <c r="F854" s="27" t="s">
        <v>8646</v>
      </c>
      <c r="G854" s="27" t="s">
        <v>6241</v>
      </c>
    </row>
    <row r="855" spans="1:7" ht="81" customHeight="1"/>
    <row r="856" spans="1:7" ht="81" customHeight="1"/>
    <row r="857" spans="1:7" ht="81" customHeight="1"/>
    <row r="858" spans="1:7" ht="81" customHeight="1"/>
    <row r="859" spans="1:7" ht="81" customHeight="1"/>
    <row r="860" spans="1:7" ht="81" customHeight="1"/>
    <row r="861" spans="1:7" ht="81" customHeight="1"/>
    <row r="862" spans="1:7" ht="81" customHeight="1"/>
    <row r="863" spans="1:7" ht="81" customHeight="1"/>
    <row r="864" spans="1:7" ht="81" customHeight="1"/>
    <row r="865" ht="81" customHeight="1"/>
    <row r="866" ht="81" customHeight="1"/>
    <row r="867" ht="81" customHeight="1"/>
    <row r="868" ht="81" customHeight="1"/>
    <row r="869" ht="81" customHeight="1"/>
    <row r="870" ht="81" customHeight="1"/>
    <row r="871" ht="81" customHeight="1"/>
    <row r="872" ht="81" customHeight="1"/>
    <row r="873" ht="81" customHeight="1"/>
    <row r="874" ht="81" customHeight="1"/>
    <row r="875" ht="81" customHeight="1"/>
    <row r="876" ht="81" customHeight="1"/>
    <row r="877" ht="81" customHeight="1"/>
    <row r="878" ht="81" customHeight="1"/>
    <row r="879" ht="81" customHeight="1"/>
    <row r="880" ht="81" customHeight="1"/>
    <row r="881" ht="81" customHeight="1"/>
    <row r="882" ht="81" customHeight="1"/>
    <row r="883" ht="81" customHeight="1"/>
    <row r="884" ht="81" customHeight="1"/>
    <row r="885" ht="81" customHeight="1"/>
    <row r="886" ht="81" customHeight="1"/>
    <row r="887" ht="81" customHeight="1"/>
    <row r="888" ht="81" customHeight="1"/>
    <row r="889" ht="81" customHeight="1"/>
    <row r="890" ht="81" customHeight="1"/>
    <row r="891" ht="81" customHeight="1"/>
    <row r="892" ht="81" customHeight="1"/>
    <row r="893" ht="81" customHeight="1"/>
    <row r="894" ht="81" customHeight="1"/>
    <row r="895" ht="81" customHeight="1"/>
    <row r="896" ht="81" customHeight="1"/>
    <row r="897" ht="81" customHeight="1"/>
    <row r="898" ht="81" customHeight="1"/>
    <row r="899" ht="81" customHeight="1"/>
    <row r="900" ht="81" customHeight="1"/>
    <row r="901" ht="81" customHeight="1"/>
    <row r="902" ht="81" customHeight="1"/>
    <row r="903" ht="81" customHeight="1"/>
    <row r="904" ht="81" customHeight="1"/>
    <row r="905" ht="81" customHeight="1"/>
    <row r="906" ht="81" customHeight="1"/>
    <row r="907" ht="81" customHeight="1"/>
    <row r="908" ht="81" customHeight="1"/>
    <row r="909" ht="81" customHeight="1"/>
    <row r="910" ht="81" customHeight="1"/>
    <row r="911" ht="81" customHeight="1"/>
    <row r="912" ht="81" customHeight="1"/>
    <row r="913" ht="81" customHeight="1"/>
    <row r="914" ht="81" customHeight="1"/>
    <row r="915" ht="81" customHeight="1"/>
    <row r="916" ht="81" customHeight="1"/>
    <row r="917" ht="81" customHeight="1"/>
    <row r="918" ht="81" customHeight="1"/>
    <row r="919" ht="81" customHeight="1"/>
    <row r="920" ht="81" customHeight="1"/>
    <row r="921" ht="81" customHeight="1"/>
    <row r="922" ht="81" customHeight="1"/>
    <row r="923" ht="81" customHeight="1"/>
    <row r="924" ht="81" customHeight="1"/>
    <row r="925" ht="81" customHeight="1"/>
    <row r="926" ht="81" customHeight="1"/>
    <row r="927" ht="81" customHeight="1"/>
    <row r="928" ht="81" customHeight="1"/>
    <row r="929" ht="81" customHeight="1"/>
    <row r="930" ht="81" customHeight="1"/>
    <row r="931" ht="81" customHeight="1"/>
    <row r="932" ht="81" customHeight="1"/>
    <row r="933" ht="81" customHeight="1"/>
    <row r="934" ht="81" customHeight="1"/>
    <row r="935" ht="81" customHeight="1"/>
    <row r="936" ht="81" customHeight="1"/>
    <row r="937" ht="81" customHeight="1"/>
    <row r="938" ht="81" customHeight="1"/>
    <row r="939" ht="81" customHeight="1"/>
    <row r="940" ht="81" customHeight="1"/>
    <row r="941" ht="81" customHeight="1"/>
    <row r="942" ht="81" customHeight="1"/>
    <row r="943" ht="81" customHeight="1"/>
    <row r="944" ht="81" customHeight="1"/>
    <row r="945" ht="81" customHeight="1"/>
    <row r="946" ht="81" customHeight="1"/>
    <row r="947" ht="81" customHeight="1"/>
    <row r="948" ht="81" customHeight="1"/>
    <row r="949" ht="81" customHeight="1"/>
    <row r="950" ht="81" customHeight="1"/>
    <row r="951" ht="81" customHeight="1"/>
    <row r="952" ht="81" customHeight="1"/>
    <row r="953" ht="81" customHeight="1"/>
    <row r="954" ht="81" customHeight="1"/>
    <row r="955" ht="81" customHeight="1"/>
    <row r="956" ht="81" customHeight="1"/>
    <row r="957" ht="81" customHeight="1"/>
    <row r="958" ht="81" customHeight="1"/>
    <row r="959" ht="81" customHeight="1"/>
    <row r="960" ht="81" customHeight="1"/>
    <row r="961" ht="81" customHeight="1"/>
    <row r="962" ht="81" customHeight="1"/>
    <row r="963" ht="81" customHeight="1"/>
    <row r="964" ht="81" customHeight="1"/>
    <row r="965" ht="81" customHeight="1"/>
    <row r="966" ht="81" customHeight="1"/>
    <row r="967" ht="81" customHeight="1"/>
    <row r="968" ht="81" customHeight="1"/>
    <row r="969" ht="81" customHeight="1"/>
    <row r="970" ht="81" customHeight="1"/>
    <row r="971" ht="81" customHeight="1"/>
    <row r="972" ht="81" customHeight="1"/>
    <row r="973" ht="81" customHeight="1"/>
    <row r="974" ht="81" customHeight="1"/>
    <row r="975" ht="81" customHeight="1"/>
    <row r="976" ht="81" customHeight="1"/>
    <row r="977" ht="81" customHeight="1"/>
    <row r="978" ht="81" customHeight="1"/>
    <row r="979" ht="81" customHeight="1"/>
    <row r="980" ht="81" customHeight="1"/>
    <row r="981" ht="81" customHeight="1"/>
    <row r="982" ht="81" customHeight="1"/>
    <row r="983" ht="81" customHeight="1"/>
    <row r="984" ht="81" customHeight="1"/>
    <row r="985" ht="81" customHeight="1"/>
    <row r="986" ht="81" customHeight="1"/>
    <row r="987" ht="81" customHeight="1"/>
    <row r="988" ht="81" customHeight="1"/>
    <row r="989" ht="81" customHeight="1"/>
    <row r="990" ht="81" customHeight="1"/>
    <row r="991" ht="81" customHeight="1"/>
    <row r="992" ht="81" customHeight="1"/>
    <row r="993" ht="81" customHeight="1"/>
    <row r="994" ht="81" customHeight="1"/>
    <row r="995" ht="81" customHeight="1"/>
    <row r="996" ht="81" customHeight="1"/>
    <row r="997" ht="81" customHeight="1"/>
    <row r="998" ht="81" customHeight="1"/>
    <row r="999" ht="81" customHeight="1"/>
    <row r="1000" ht="81" customHeight="1"/>
  </sheetData>
  <pageMargins left="0.511811024" right="0.511811024" top="0.78740157499999996" bottom="0.78740157499999996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0"/>
  <sheetViews>
    <sheetView workbookViewId="0"/>
  </sheetViews>
  <sheetFormatPr defaultColWidth="14.453125" defaultRowHeight="15" customHeight="1"/>
  <cols>
    <col min="1" max="1" width="8.7265625" customWidth="1"/>
    <col min="2" max="2" width="8" customWidth="1"/>
    <col min="3" max="5" width="8.7265625" customWidth="1"/>
    <col min="6" max="6" width="8.54296875" customWidth="1"/>
    <col min="7" max="7" width="9" customWidth="1"/>
    <col min="8" max="8" width="13" customWidth="1"/>
  </cols>
  <sheetData>
    <row r="1" spans="1:8" ht="70.5" customHeight="1">
      <c r="A1" s="25" t="s">
        <v>2963</v>
      </c>
      <c r="B1" s="25" t="s">
        <v>2964</v>
      </c>
      <c r="C1" s="25" t="s">
        <v>8647</v>
      </c>
      <c r="D1" s="25" t="s">
        <v>8648</v>
      </c>
      <c r="E1" s="25" t="s">
        <v>8</v>
      </c>
      <c r="F1" s="25" t="s">
        <v>8649</v>
      </c>
      <c r="G1" s="25" t="s">
        <v>8650</v>
      </c>
      <c r="H1" s="25" t="s">
        <v>8651</v>
      </c>
    </row>
    <row r="2" spans="1:8" ht="70.5" customHeight="1">
      <c r="A2" s="26" t="s">
        <v>50</v>
      </c>
      <c r="B2" s="26" t="s">
        <v>2972</v>
      </c>
      <c r="C2" s="27" t="s">
        <v>8652</v>
      </c>
      <c r="D2" s="27" t="s">
        <v>3232</v>
      </c>
      <c r="E2" s="27" t="s">
        <v>53</v>
      </c>
      <c r="F2" s="27" t="s">
        <v>8653</v>
      </c>
      <c r="G2" s="27" t="s">
        <v>8654</v>
      </c>
    </row>
    <row r="3" spans="1:8" ht="70.5" customHeight="1">
      <c r="A3" s="26" t="s">
        <v>55</v>
      </c>
      <c r="B3" s="26" t="s">
        <v>2972</v>
      </c>
      <c r="C3" s="27" t="s">
        <v>5857</v>
      </c>
      <c r="D3" s="27" t="s">
        <v>2987</v>
      </c>
      <c r="E3" s="27" t="s">
        <v>53</v>
      </c>
      <c r="F3" s="27" t="s">
        <v>8653</v>
      </c>
      <c r="G3" s="27" t="s">
        <v>8655</v>
      </c>
    </row>
    <row r="4" spans="1:8" ht="70.5" customHeight="1">
      <c r="A4" s="26" t="s">
        <v>58</v>
      </c>
      <c r="B4" s="26" t="s">
        <v>2972</v>
      </c>
      <c r="C4" s="27" t="s">
        <v>3098</v>
      </c>
      <c r="D4" s="27" t="s">
        <v>8656</v>
      </c>
      <c r="E4" s="27" t="s">
        <v>61</v>
      </c>
      <c r="F4" s="27" t="s">
        <v>8653</v>
      </c>
      <c r="G4" s="27" t="s">
        <v>8657</v>
      </c>
    </row>
    <row r="5" spans="1:8" ht="70.5" customHeight="1">
      <c r="A5" s="26" t="s">
        <v>63</v>
      </c>
      <c r="B5" s="26" t="s">
        <v>2972</v>
      </c>
      <c r="C5" s="27" t="s">
        <v>8658</v>
      </c>
      <c r="D5" s="27" t="s">
        <v>8659</v>
      </c>
      <c r="E5" s="27" t="s">
        <v>61</v>
      </c>
      <c r="F5" s="27" t="s">
        <v>8653</v>
      </c>
      <c r="G5" s="27" t="s">
        <v>8660</v>
      </c>
    </row>
    <row r="6" spans="1:8" ht="70.5" customHeight="1">
      <c r="A6" s="26" t="s">
        <v>65</v>
      </c>
      <c r="B6" s="26" t="s">
        <v>2972</v>
      </c>
      <c r="C6" s="27" t="s">
        <v>4539</v>
      </c>
      <c r="D6" s="27" t="s">
        <v>3999</v>
      </c>
      <c r="E6" s="27" t="s">
        <v>61</v>
      </c>
      <c r="F6" s="27" t="s">
        <v>8653</v>
      </c>
      <c r="G6" s="27" t="s">
        <v>8661</v>
      </c>
    </row>
    <row r="7" spans="1:8" ht="70.5" customHeight="1">
      <c r="A7" s="26" t="s">
        <v>68</v>
      </c>
      <c r="B7" s="26" t="s">
        <v>2972</v>
      </c>
      <c r="C7" s="27" t="s">
        <v>3764</v>
      </c>
      <c r="D7" s="27" t="s">
        <v>3347</v>
      </c>
      <c r="E7" s="27" t="s">
        <v>70</v>
      </c>
      <c r="F7" s="27" t="s">
        <v>8662</v>
      </c>
      <c r="G7" s="27" t="s">
        <v>8663</v>
      </c>
    </row>
    <row r="8" spans="1:8" ht="70.5" customHeight="1">
      <c r="A8" s="26" t="s">
        <v>71</v>
      </c>
      <c r="B8" s="26" t="s">
        <v>2972</v>
      </c>
      <c r="C8" s="27" t="s">
        <v>6290</v>
      </c>
      <c r="D8" s="27" t="s">
        <v>3050</v>
      </c>
      <c r="E8" s="27" t="s">
        <v>70</v>
      </c>
      <c r="F8" s="27" t="s">
        <v>8653</v>
      </c>
      <c r="G8" s="27" t="s">
        <v>8664</v>
      </c>
    </row>
    <row r="9" spans="1:8" ht="70.5" customHeight="1">
      <c r="A9" s="26" t="s">
        <v>74</v>
      </c>
      <c r="B9" s="26" t="s">
        <v>2972</v>
      </c>
      <c r="C9" s="27" t="s">
        <v>6054</v>
      </c>
      <c r="D9" s="27" t="s">
        <v>3254</v>
      </c>
      <c r="E9" s="27" t="s">
        <v>70</v>
      </c>
      <c r="F9" s="27" t="s">
        <v>8653</v>
      </c>
      <c r="G9" s="27" t="s">
        <v>8665</v>
      </c>
    </row>
    <row r="10" spans="1:8" ht="70.5" customHeight="1">
      <c r="A10" s="26" t="s">
        <v>77</v>
      </c>
      <c r="B10" s="26" t="s">
        <v>2972</v>
      </c>
      <c r="C10" s="27" t="s">
        <v>8666</v>
      </c>
      <c r="D10" s="27" t="s">
        <v>3130</v>
      </c>
      <c r="E10" s="27" t="s">
        <v>61</v>
      </c>
      <c r="F10" s="27" t="s">
        <v>8653</v>
      </c>
      <c r="G10" s="27" t="s">
        <v>8667</v>
      </c>
    </row>
    <row r="11" spans="1:8" ht="70.5" customHeight="1">
      <c r="A11" s="26" t="s">
        <v>81</v>
      </c>
      <c r="B11" s="26" t="s">
        <v>2972</v>
      </c>
      <c r="C11" s="27" t="s">
        <v>4828</v>
      </c>
      <c r="D11" s="27" t="s">
        <v>3419</v>
      </c>
      <c r="E11" s="27" t="s">
        <v>61</v>
      </c>
      <c r="F11" s="27" t="s">
        <v>8653</v>
      </c>
      <c r="G11" s="27" t="s">
        <v>8668</v>
      </c>
    </row>
    <row r="12" spans="1:8" ht="70.5" customHeight="1">
      <c r="A12" s="26" t="s">
        <v>84</v>
      </c>
      <c r="B12" s="26" t="s">
        <v>2972</v>
      </c>
      <c r="C12" s="27" t="s">
        <v>6911</v>
      </c>
      <c r="D12" s="27" t="s">
        <v>3066</v>
      </c>
      <c r="E12" s="27" t="s">
        <v>61</v>
      </c>
      <c r="F12" s="27" t="s">
        <v>8669</v>
      </c>
      <c r="G12" s="27" t="s">
        <v>8670</v>
      </c>
    </row>
    <row r="13" spans="1:8" ht="70.5" customHeight="1">
      <c r="A13" s="26" t="s">
        <v>87</v>
      </c>
      <c r="B13" s="26" t="s">
        <v>2972</v>
      </c>
      <c r="C13" s="27" t="s">
        <v>3784</v>
      </c>
      <c r="D13" s="27" t="s">
        <v>4297</v>
      </c>
      <c r="E13" s="27" t="s">
        <v>61</v>
      </c>
      <c r="F13" s="27" t="s">
        <v>8653</v>
      </c>
      <c r="G13" s="27" t="s">
        <v>8671</v>
      </c>
    </row>
    <row r="14" spans="1:8" ht="70.5" customHeight="1">
      <c r="A14" s="26" t="s">
        <v>90</v>
      </c>
      <c r="B14" s="26" t="s">
        <v>2972</v>
      </c>
      <c r="C14" s="27" t="s">
        <v>8672</v>
      </c>
      <c r="D14" s="27" t="s">
        <v>8673</v>
      </c>
      <c r="E14" s="27" t="s">
        <v>61</v>
      </c>
      <c r="F14" s="27" t="s">
        <v>8653</v>
      </c>
      <c r="G14" s="27" t="s">
        <v>8674</v>
      </c>
    </row>
    <row r="15" spans="1:8" ht="70.5" customHeight="1">
      <c r="A15" s="26" t="s">
        <v>92</v>
      </c>
      <c r="B15" s="26" t="s">
        <v>2972</v>
      </c>
      <c r="C15" s="27" t="s">
        <v>8675</v>
      </c>
      <c r="D15" s="27" t="s">
        <v>4385</v>
      </c>
      <c r="E15" s="27" t="s">
        <v>61</v>
      </c>
      <c r="F15" s="27" t="s">
        <v>8653</v>
      </c>
      <c r="G15" s="27" t="s">
        <v>8676</v>
      </c>
    </row>
    <row r="16" spans="1:8" ht="70.5" customHeight="1">
      <c r="A16" s="26" t="s">
        <v>94</v>
      </c>
      <c r="B16" s="26" t="s">
        <v>2972</v>
      </c>
      <c r="C16" s="27" t="s">
        <v>6911</v>
      </c>
      <c r="D16" s="27" t="s">
        <v>4000</v>
      </c>
      <c r="E16" s="27" t="s">
        <v>61</v>
      </c>
      <c r="F16" s="27" t="s">
        <v>8677</v>
      </c>
      <c r="G16" s="27" t="s">
        <v>8678</v>
      </c>
    </row>
    <row r="17" spans="1:7" ht="70.5" customHeight="1">
      <c r="A17" s="26" t="s">
        <v>95</v>
      </c>
      <c r="B17" s="26" t="s">
        <v>2972</v>
      </c>
      <c r="C17" s="27" t="s">
        <v>5940</v>
      </c>
      <c r="D17" s="27" t="s">
        <v>8679</v>
      </c>
      <c r="E17" s="27" t="s">
        <v>70</v>
      </c>
      <c r="F17" s="27" t="s">
        <v>8653</v>
      </c>
      <c r="G17" s="27" t="s">
        <v>8680</v>
      </c>
    </row>
    <row r="18" spans="1:7" ht="70.5" customHeight="1">
      <c r="A18" s="26" t="s">
        <v>98</v>
      </c>
      <c r="B18" s="26" t="s">
        <v>2972</v>
      </c>
      <c r="C18" s="27" t="s">
        <v>6346</v>
      </c>
      <c r="D18" s="27" t="s">
        <v>8681</v>
      </c>
      <c r="E18" s="27" t="s">
        <v>61</v>
      </c>
      <c r="F18" s="27" t="s">
        <v>8653</v>
      </c>
      <c r="G18" s="27" t="s">
        <v>8682</v>
      </c>
    </row>
    <row r="19" spans="1:7" ht="70.5" customHeight="1">
      <c r="A19" s="26" t="s">
        <v>101</v>
      </c>
      <c r="B19" s="26" t="s">
        <v>2972</v>
      </c>
      <c r="C19" s="27" t="s">
        <v>5998</v>
      </c>
      <c r="D19" s="27" t="s">
        <v>3366</v>
      </c>
      <c r="E19" s="27" t="s">
        <v>61</v>
      </c>
      <c r="F19" s="27" t="s">
        <v>8653</v>
      </c>
      <c r="G19" s="27" t="s">
        <v>8683</v>
      </c>
    </row>
    <row r="20" spans="1:7" ht="70.5" customHeight="1">
      <c r="A20" s="26" t="s">
        <v>104</v>
      </c>
      <c r="B20" s="26" t="s">
        <v>2972</v>
      </c>
      <c r="C20" s="27" t="s">
        <v>8684</v>
      </c>
      <c r="D20" s="27" t="s">
        <v>4144</v>
      </c>
      <c r="E20" s="27" t="s">
        <v>61</v>
      </c>
      <c r="F20" s="27" t="s">
        <v>8653</v>
      </c>
      <c r="G20" s="27" t="s">
        <v>8685</v>
      </c>
    </row>
    <row r="21" spans="1:7" ht="70.5" customHeight="1">
      <c r="A21" s="26" t="s">
        <v>105</v>
      </c>
      <c r="B21" s="26" t="s">
        <v>2972</v>
      </c>
      <c r="C21" s="27" t="s">
        <v>6294</v>
      </c>
      <c r="D21" s="27" t="s">
        <v>3465</v>
      </c>
      <c r="E21" s="27" t="s">
        <v>70</v>
      </c>
      <c r="F21" s="27" t="s">
        <v>8653</v>
      </c>
      <c r="G21" s="27" t="s">
        <v>8686</v>
      </c>
    </row>
    <row r="22" spans="1:7" ht="70.5" customHeight="1">
      <c r="A22" s="26" t="s">
        <v>107</v>
      </c>
      <c r="B22" s="26" t="s">
        <v>2972</v>
      </c>
      <c r="C22" s="27" t="s">
        <v>8684</v>
      </c>
      <c r="D22" s="27" t="s">
        <v>8687</v>
      </c>
      <c r="E22" s="27" t="s">
        <v>61</v>
      </c>
      <c r="F22" s="27" t="s">
        <v>8653</v>
      </c>
      <c r="G22" s="27" t="s">
        <v>8688</v>
      </c>
    </row>
    <row r="23" spans="1:7" ht="70.5" customHeight="1">
      <c r="A23" s="26" t="s">
        <v>108</v>
      </c>
      <c r="B23" s="26" t="s">
        <v>2972</v>
      </c>
      <c r="C23" s="27" t="s">
        <v>8689</v>
      </c>
      <c r="D23" s="27" t="s">
        <v>8690</v>
      </c>
      <c r="E23" s="27" t="s">
        <v>61</v>
      </c>
      <c r="F23" s="27" t="s">
        <v>8653</v>
      </c>
      <c r="G23" s="27" t="s">
        <v>8691</v>
      </c>
    </row>
    <row r="24" spans="1:7" ht="70.5" customHeight="1">
      <c r="A24" s="26" t="s">
        <v>110</v>
      </c>
      <c r="B24" s="26" t="s">
        <v>2972</v>
      </c>
      <c r="C24" s="27" t="s">
        <v>5675</v>
      </c>
      <c r="D24" s="27" t="s">
        <v>4189</v>
      </c>
      <c r="E24" s="27" t="s">
        <v>61</v>
      </c>
      <c r="F24" s="27" t="s">
        <v>8692</v>
      </c>
      <c r="G24" s="27" t="s">
        <v>8693</v>
      </c>
    </row>
    <row r="25" spans="1:7" ht="70.5" customHeight="1">
      <c r="A25" s="26" t="s">
        <v>112</v>
      </c>
      <c r="B25" s="26" t="s">
        <v>2972</v>
      </c>
      <c r="C25" s="27" t="s">
        <v>3378</v>
      </c>
      <c r="D25" s="27" t="s">
        <v>5123</v>
      </c>
      <c r="E25" s="27" t="s">
        <v>61</v>
      </c>
      <c r="F25" s="27" t="s">
        <v>8653</v>
      </c>
      <c r="G25" s="27" t="s">
        <v>8694</v>
      </c>
    </row>
    <row r="26" spans="1:7" ht="70.5" customHeight="1">
      <c r="A26" s="26" t="s">
        <v>114</v>
      </c>
      <c r="B26" s="26" t="s">
        <v>2972</v>
      </c>
      <c r="C26" s="27" t="s">
        <v>8672</v>
      </c>
      <c r="D26" s="27" t="s">
        <v>3466</v>
      </c>
      <c r="E26" s="27" t="s">
        <v>61</v>
      </c>
      <c r="F26" s="27" t="s">
        <v>8653</v>
      </c>
      <c r="G26" s="27" t="s">
        <v>8695</v>
      </c>
    </row>
    <row r="27" spans="1:7" ht="70.5" customHeight="1">
      <c r="A27" s="26" t="s">
        <v>115</v>
      </c>
      <c r="B27" s="26" t="s">
        <v>2972</v>
      </c>
      <c r="C27" s="27" t="s">
        <v>8696</v>
      </c>
      <c r="D27" s="27" t="s">
        <v>3503</v>
      </c>
      <c r="E27" s="27" t="s">
        <v>61</v>
      </c>
      <c r="F27" s="27" t="s">
        <v>8697</v>
      </c>
      <c r="G27" s="27" t="s">
        <v>8698</v>
      </c>
    </row>
    <row r="28" spans="1:7" ht="70.5" customHeight="1">
      <c r="A28" s="26" t="s">
        <v>118</v>
      </c>
      <c r="B28" s="26" t="s">
        <v>2972</v>
      </c>
      <c r="C28" s="27" t="s">
        <v>3529</v>
      </c>
      <c r="D28" s="27" t="s">
        <v>8699</v>
      </c>
      <c r="E28" s="27" t="s">
        <v>61</v>
      </c>
      <c r="F28" s="27" t="s">
        <v>8653</v>
      </c>
      <c r="G28" s="27" t="s">
        <v>8691</v>
      </c>
    </row>
    <row r="29" spans="1:7" ht="70.5" customHeight="1">
      <c r="A29" s="26" t="s">
        <v>121</v>
      </c>
      <c r="B29" s="26" t="s">
        <v>2972</v>
      </c>
      <c r="C29" s="27" t="s">
        <v>3305</v>
      </c>
      <c r="D29" s="27" t="s">
        <v>4874</v>
      </c>
      <c r="E29" s="27" t="s">
        <v>61</v>
      </c>
      <c r="F29" s="27" t="s">
        <v>8653</v>
      </c>
      <c r="G29" s="27" t="s">
        <v>8700</v>
      </c>
    </row>
    <row r="30" spans="1:7" ht="70.5" customHeight="1">
      <c r="A30" s="26" t="s">
        <v>123</v>
      </c>
      <c r="B30" s="26" t="s">
        <v>2972</v>
      </c>
      <c r="C30" s="27" t="s">
        <v>7614</v>
      </c>
      <c r="D30" s="27" t="s">
        <v>7255</v>
      </c>
      <c r="E30" s="27" t="s">
        <v>61</v>
      </c>
      <c r="F30" s="27" t="s">
        <v>8653</v>
      </c>
      <c r="G30" s="27" t="s">
        <v>8701</v>
      </c>
    </row>
    <row r="31" spans="1:7" ht="70.5" customHeight="1">
      <c r="A31" s="26" t="s">
        <v>125</v>
      </c>
      <c r="B31" s="26" t="s">
        <v>2972</v>
      </c>
      <c r="C31" s="27" t="s">
        <v>8299</v>
      </c>
      <c r="D31" s="27" t="s">
        <v>3121</v>
      </c>
      <c r="E31" s="27" t="s">
        <v>61</v>
      </c>
      <c r="F31" s="27" t="s">
        <v>8653</v>
      </c>
      <c r="G31" s="27" t="s">
        <v>8702</v>
      </c>
    </row>
    <row r="32" spans="1:7" ht="70.5" customHeight="1">
      <c r="A32" s="26" t="s">
        <v>127</v>
      </c>
      <c r="B32" s="26" t="s">
        <v>2972</v>
      </c>
      <c r="C32" s="27" t="s">
        <v>4513</v>
      </c>
      <c r="D32" s="27" t="s">
        <v>3882</v>
      </c>
      <c r="E32" s="27" t="s">
        <v>70</v>
      </c>
      <c r="F32" s="27" t="s">
        <v>8653</v>
      </c>
      <c r="G32" s="27" t="s">
        <v>8703</v>
      </c>
    </row>
    <row r="33" spans="1:7" ht="70.5" customHeight="1">
      <c r="A33" s="26" t="s">
        <v>129</v>
      </c>
      <c r="B33" s="26" t="s">
        <v>2972</v>
      </c>
      <c r="C33" s="27" t="s">
        <v>7664</v>
      </c>
      <c r="D33" s="27" t="s">
        <v>8704</v>
      </c>
      <c r="E33" s="27" t="s">
        <v>61</v>
      </c>
      <c r="F33" s="27" t="s">
        <v>8653</v>
      </c>
      <c r="G33" s="27" t="s">
        <v>8705</v>
      </c>
    </row>
    <row r="34" spans="1:7" ht="70.5" customHeight="1">
      <c r="A34" s="26" t="s">
        <v>131</v>
      </c>
      <c r="B34" s="26" t="s">
        <v>2972</v>
      </c>
      <c r="C34" s="27" t="s">
        <v>4317</v>
      </c>
      <c r="D34" s="27" t="s">
        <v>3204</v>
      </c>
      <c r="E34" s="27" t="s">
        <v>61</v>
      </c>
      <c r="F34" s="27" t="s">
        <v>8653</v>
      </c>
      <c r="G34" s="27" t="s">
        <v>8706</v>
      </c>
    </row>
    <row r="35" spans="1:7" ht="70.5" customHeight="1">
      <c r="A35" s="26" t="s">
        <v>133</v>
      </c>
      <c r="B35" s="26" t="s">
        <v>2972</v>
      </c>
      <c r="C35" s="27" t="s">
        <v>6275</v>
      </c>
      <c r="D35" s="27" t="s">
        <v>8707</v>
      </c>
      <c r="E35" s="27" t="s">
        <v>61</v>
      </c>
      <c r="F35" s="27" t="s">
        <v>8653</v>
      </c>
      <c r="G35" s="27" t="s">
        <v>8708</v>
      </c>
    </row>
    <row r="36" spans="1:7" ht="70.5" customHeight="1">
      <c r="A36" s="26" t="s">
        <v>135</v>
      </c>
      <c r="B36" s="26" t="s">
        <v>2972</v>
      </c>
      <c r="C36" s="27" t="s">
        <v>4648</v>
      </c>
      <c r="D36" s="27" t="s">
        <v>3386</v>
      </c>
      <c r="E36" s="27" t="s">
        <v>53</v>
      </c>
      <c r="F36" s="27" t="s">
        <v>8653</v>
      </c>
      <c r="G36" s="27" t="s">
        <v>8709</v>
      </c>
    </row>
    <row r="37" spans="1:7" ht="70.5" customHeight="1">
      <c r="A37" s="26" t="s">
        <v>138</v>
      </c>
      <c r="B37" s="26" t="s">
        <v>2972</v>
      </c>
      <c r="C37" s="27" t="s">
        <v>8710</v>
      </c>
      <c r="D37" s="27" t="s">
        <v>8711</v>
      </c>
      <c r="E37" s="27" t="s">
        <v>61</v>
      </c>
      <c r="F37" s="27" t="s">
        <v>8653</v>
      </c>
      <c r="G37" s="27" t="s">
        <v>8712</v>
      </c>
    </row>
    <row r="38" spans="1:7" ht="70.5" customHeight="1">
      <c r="A38" s="26" t="s">
        <v>140</v>
      </c>
      <c r="B38" s="26" t="s">
        <v>2972</v>
      </c>
      <c r="C38" s="27" t="s">
        <v>4135</v>
      </c>
      <c r="D38" s="27" t="s">
        <v>8713</v>
      </c>
      <c r="E38" s="27" t="s">
        <v>70</v>
      </c>
      <c r="F38" s="27" t="s">
        <v>8653</v>
      </c>
      <c r="G38" s="27" t="s">
        <v>8714</v>
      </c>
    </row>
    <row r="39" spans="1:7" ht="70.5" customHeight="1">
      <c r="A39" s="26" t="s">
        <v>142</v>
      </c>
      <c r="B39" s="26" t="s">
        <v>2972</v>
      </c>
      <c r="C39" s="27" t="s">
        <v>6957</v>
      </c>
      <c r="D39" s="27" t="s">
        <v>3130</v>
      </c>
      <c r="E39" s="27" t="s">
        <v>70</v>
      </c>
      <c r="F39" s="27" t="s">
        <v>8653</v>
      </c>
      <c r="G39" s="27" t="s">
        <v>8715</v>
      </c>
    </row>
    <row r="40" spans="1:7" ht="70.5" customHeight="1">
      <c r="A40" s="26" t="s">
        <v>145</v>
      </c>
      <c r="B40" s="26" t="s">
        <v>2972</v>
      </c>
      <c r="C40" s="27" t="s">
        <v>6386</v>
      </c>
      <c r="D40" s="27" t="s">
        <v>3903</v>
      </c>
      <c r="E40" s="27" t="s">
        <v>61</v>
      </c>
      <c r="F40" s="27" t="s">
        <v>8653</v>
      </c>
      <c r="G40" s="27" t="s">
        <v>8716</v>
      </c>
    </row>
    <row r="41" spans="1:7" ht="70.5" customHeight="1">
      <c r="A41" s="26" t="s">
        <v>147</v>
      </c>
      <c r="B41" s="26" t="s">
        <v>2972</v>
      </c>
      <c r="C41" s="27" t="s">
        <v>4237</v>
      </c>
      <c r="D41" s="27" t="s">
        <v>3708</v>
      </c>
      <c r="E41" s="27" t="s">
        <v>61</v>
      </c>
      <c r="F41" s="27" t="s">
        <v>8653</v>
      </c>
      <c r="G41" s="27" t="s">
        <v>8717</v>
      </c>
    </row>
    <row r="42" spans="1:7" ht="70.5" customHeight="1">
      <c r="A42" s="26" t="s">
        <v>149</v>
      </c>
      <c r="B42" s="26" t="s">
        <v>2972</v>
      </c>
      <c r="C42" s="27" t="s">
        <v>6507</v>
      </c>
      <c r="D42" s="27" t="s">
        <v>3276</v>
      </c>
      <c r="E42" s="27" t="s">
        <v>70</v>
      </c>
      <c r="F42" s="27" t="s">
        <v>8653</v>
      </c>
      <c r="G42" s="27" t="s">
        <v>8718</v>
      </c>
    </row>
    <row r="43" spans="1:7" ht="70.5" customHeight="1">
      <c r="A43" s="26" t="s">
        <v>152</v>
      </c>
      <c r="B43" s="26" t="s">
        <v>2972</v>
      </c>
      <c r="C43" s="27" t="s">
        <v>8684</v>
      </c>
      <c r="D43" s="27" t="s">
        <v>4015</v>
      </c>
      <c r="E43" s="27" t="s">
        <v>53</v>
      </c>
      <c r="F43" s="27" t="s">
        <v>8653</v>
      </c>
      <c r="G43" s="27" t="s">
        <v>8719</v>
      </c>
    </row>
    <row r="44" spans="1:7" ht="70.5" customHeight="1">
      <c r="A44" s="26" t="s">
        <v>153</v>
      </c>
      <c r="B44" s="26" t="s">
        <v>2972</v>
      </c>
      <c r="C44" s="27" t="s">
        <v>6781</v>
      </c>
      <c r="D44" s="27" t="s">
        <v>8720</v>
      </c>
      <c r="E44" s="27" t="s">
        <v>53</v>
      </c>
      <c r="F44" s="27" t="s">
        <v>8653</v>
      </c>
      <c r="G44" s="27" t="s">
        <v>8721</v>
      </c>
    </row>
    <row r="45" spans="1:7" ht="70.5" customHeight="1">
      <c r="A45" s="26" t="s">
        <v>155</v>
      </c>
      <c r="B45" s="26" t="s">
        <v>2972</v>
      </c>
      <c r="C45" s="27" t="s">
        <v>8722</v>
      </c>
      <c r="D45" s="27" t="s">
        <v>3175</v>
      </c>
      <c r="E45" s="27" t="s">
        <v>53</v>
      </c>
      <c r="F45" s="27" t="s">
        <v>8653</v>
      </c>
      <c r="G45" s="27" t="s">
        <v>8723</v>
      </c>
    </row>
    <row r="46" spans="1:7" ht="70.5" customHeight="1">
      <c r="A46" s="26" t="s">
        <v>158</v>
      </c>
      <c r="B46" s="26" t="s">
        <v>2972</v>
      </c>
      <c r="C46" s="27" t="s">
        <v>6522</v>
      </c>
      <c r="D46" s="27" t="s">
        <v>3319</v>
      </c>
      <c r="E46" s="27" t="s">
        <v>61</v>
      </c>
      <c r="F46" s="27" t="s">
        <v>8653</v>
      </c>
      <c r="G46" s="27" t="s">
        <v>8724</v>
      </c>
    </row>
    <row r="47" spans="1:7" ht="70.5" customHeight="1">
      <c r="A47" s="26" t="s">
        <v>160</v>
      </c>
      <c r="B47" s="26" t="s">
        <v>2972</v>
      </c>
      <c r="C47" s="27" t="s">
        <v>6457</v>
      </c>
      <c r="D47" s="27" t="s">
        <v>4275</v>
      </c>
      <c r="E47" s="27" t="s">
        <v>70</v>
      </c>
      <c r="F47" s="27" t="s">
        <v>8653</v>
      </c>
      <c r="G47" s="27" t="s">
        <v>8725</v>
      </c>
    </row>
    <row r="48" spans="1:7" ht="70.5" customHeight="1">
      <c r="A48" s="26" t="s">
        <v>162</v>
      </c>
      <c r="B48" s="26" t="s">
        <v>2972</v>
      </c>
      <c r="C48" s="27" t="s">
        <v>6843</v>
      </c>
      <c r="D48" s="27" t="s">
        <v>8726</v>
      </c>
      <c r="E48" s="27" t="s">
        <v>61</v>
      </c>
      <c r="F48" s="27" t="s">
        <v>8653</v>
      </c>
      <c r="G48" s="27" t="s">
        <v>8727</v>
      </c>
    </row>
    <row r="49" spans="1:7" ht="70.5" customHeight="1">
      <c r="A49" s="26" t="s">
        <v>164</v>
      </c>
      <c r="B49" s="26" t="s">
        <v>2972</v>
      </c>
      <c r="C49" s="27" t="s">
        <v>6364</v>
      </c>
      <c r="D49" s="27" t="s">
        <v>3685</v>
      </c>
      <c r="E49" s="27" t="s">
        <v>61</v>
      </c>
      <c r="F49" s="27" t="s">
        <v>8653</v>
      </c>
      <c r="G49" s="27" t="s">
        <v>8728</v>
      </c>
    </row>
    <row r="50" spans="1:7" ht="70.5" customHeight="1">
      <c r="A50" s="26" t="s">
        <v>166</v>
      </c>
      <c r="B50" s="26" t="s">
        <v>2972</v>
      </c>
      <c r="C50" s="27" t="s">
        <v>3698</v>
      </c>
      <c r="D50" s="27" t="s">
        <v>8729</v>
      </c>
      <c r="E50" s="27" t="s">
        <v>70</v>
      </c>
      <c r="F50" s="27" t="s">
        <v>8653</v>
      </c>
      <c r="G50" s="27" t="s">
        <v>8730</v>
      </c>
    </row>
    <row r="51" spans="1:7" ht="70.5" customHeight="1">
      <c r="A51" s="26" t="s">
        <v>168</v>
      </c>
      <c r="B51" s="26" t="s">
        <v>2972</v>
      </c>
      <c r="C51" s="27" t="s">
        <v>3630</v>
      </c>
      <c r="D51" s="27" t="s">
        <v>8731</v>
      </c>
      <c r="E51" s="27" t="s">
        <v>53</v>
      </c>
      <c r="F51" s="27" t="s">
        <v>8653</v>
      </c>
      <c r="G51" s="27" t="s">
        <v>8732</v>
      </c>
    </row>
    <row r="52" spans="1:7" ht="70.5" customHeight="1">
      <c r="A52" s="26" t="s">
        <v>171</v>
      </c>
      <c r="B52" s="26" t="s">
        <v>2972</v>
      </c>
      <c r="C52" s="27" t="s">
        <v>3973</v>
      </c>
      <c r="D52" s="27" t="s">
        <v>3004</v>
      </c>
      <c r="E52" s="27" t="s">
        <v>61</v>
      </c>
      <c r="F52" s="27" t="s">
        <v>8733</v>
      </c>
      <c r="G52" s="27" t="s">
        <v>8734</v>
      </c>
    </row>
    <row r="53" spans="1:7" ht="70.5" customHeight="1">
      <c r="A53" s="26" t="s">
        <v>173</v>
      </c>
      <c r="B53" s="26" t="s">
        <v>2972</v>
      </c>
      <c r="C53" s="27" t="s">
        <v>3213</v>
      </c>
      <c r="D53" s="27" t="s">
        <v>3040</v>
      </c>
      <c r="E53" s="27" t="s">
        <v>61</v>
      </c>
      <c r="F53" s="27" t="s">
        <v>8653</v>
      </c>
      <c r="G53" s="27" t="s">
        <v>8735</v>
      </c>
    </row>
    <row r="54" spans="1:7" ht="70.5" customHeight="1">
      <c r="A54" s="26" t="s">
        <v>175</v>
      </c>
      <c r="B54" s="26" t="s">
        <v>2972</v>
      </c>
      <c r="C54" s="27" t="s">
        <v>2981</v>
      </c>
      <c r="D54" s="27" t="s">
        <v>8736</v>
      </c>
      <c r="E54" s="27" t="s">
        <v>53</v>
      </c>
      <c r="F54" s="27" t="s">
        <v>8653</v>
      </c>
      <c r="G54" s="27" t="s">
        <v>8682</v>
      </c>
    </row>
    <row r="55" spans="1:7" ht="70.5" customHeight="1">
      <c r="A55" s="26" t="s">
        <v>177</v>
      </c>
      <c r="B55" s="26" t="s">
        <v>2972</v>
      </c>
      <c r="C55" s="27" t="s">
        <v>6368</v>
      </c>
      <c r="D55" s="27" t="s">
        <v>8690</v>
      </c>
      <c r="E55" s="27" t="s">
        <v>61</v>
      </c>
      <c r="F55" s="27" t="s">
        <v>8653</v>
      </c>
      <c r="G55" s="27" t="s">
        <v>8737</v>
      </c>
    </row>
    <row r="56" spans="1:7" ht="70.5" customHeight="1">
      <c r="A56" s="26" t="s">
        <v>179</v>
      </c>
      <c r="B56" s="26" t="s">
        <v>2972</v>
      </c>
      <c r="C56" s="27" t="s">
        <v>8738</v>
      </c>
      <c r="D56" s="27" t="s">
        <v>3829</v>
      </c>
      <c r="E56" s="27" t="s">
        <v>53</v>
      </c>
      <c r="F56" s="27" t="s">
        <v>8653</v>
      </c>
      <c r="G56" s="27" t="s">
        <v>8739</v>
      </c>
    </row>
    <row r="57" spans="1:7" ht="70.5" customHeight="1">
      <c r="A57" s="26" t="s">
        <v>181</v>
      </c>
      <c r="B57" s="26" t="s">
        <v>2972</v>
      </c>
      <c r="C57" s="27" t="s">
        <v>6477</v>
      </c>
      <c r="D57" s="27" t="s">
        <v>3516</v>
      </c>
      <c r="E57" s="27" t="s">
        <v>53</v>
      </c>
      <c r="F57" s="27" t="s">
        <v>8653</v>
      </c>
      <c r="G57" s="27" t="s">
        <v>8740</v>
      </c>
    </row>
    <row r="58" spans="1:7" ht="70.5" customHeight="1">
      <c r="A58" s="26" t="s">
        <v>182</v>
      </c>
      <c r="B58" s="26" t="s">
        <v>2972</v>
      </c>
      <c r="C58" s="27" t="s">
        <v>8704</v>
      </c>
      <c r="D58" s="27" t="s">
        <v>8741</v>
      </c>
      <c r="E58" s="27" t="s">
        <v>61</v>
      </c>
      <c r="F58" s="27" t="s">
        <v>8653</v>
      </c>
      <c r="G58" s="27" t="s">
        <v>8742</v>
      </c>
    </row>
    <row r="59" spans="1:7" ht="70.5" customHeight="1">
      <c r="A59" s="26" t="s">
        <v>184</v>
      </c>
      <c r="B59" s="26" t="s">
        <v>2972</v>
      </c>
      <c r="C59" s="27" t="s">
        <v>6339</v>
      </c>
      <c r="D59" s="27" t="s">
        <v>8566</v>
      </c>
      <c r="E59" s="27" t="s">
        <v>61</v>
      </c>
      <c r="F59" s="27" t="s">
        <v>8653</v>
      </c>
      <c r="G59" s="27" t="s">
        <v>8665</v>
      </c>
    </row>
    <row r="60" spans="1:7" ht="70.5" customHeight="1">
      <c r="A60" s="26" t="s">
        <v>186</v>
      </c>
      <c r="B60" s="26" t="s">
        <v>2972</v>
      </c>
      <c r="C60" s="27" t="s">
        <v>6717</v>
      </c>
      <c r="D60" s="27" t="s">
        <v>8743</v>
      </c>
      <c r="E60" s="27" t="s">
        <v>70</v>
      </c>
      <c r="F60" s="27" t="s">
        <v>8653</v>
      </c>
      <c r="G60" s="27" t="s">
        <v>8744</v>
      </c>
    </row>
    <row r="61" spans="1:7" ht="70.5" customHeight="1">
      <c r="A61" s="26" t="s">
        <v>188</v>
      </c>
      <c r="B61" s="26" t="s">
        <v>2972</v>
      </c>
      <c r="C61" s="27" t="s">
        <v>8745</v>
      </c>
      <c r="D61" s="27" t="s">
        <v>3764</v>
      </c>
      <c r="E61" s="27" t="s">
        <v>61</v>
      </c>
      <c r="F61" s="27" t="s">
        <v>8653</v>
      </c>
      <c r="G61" s="27" t="s">
        <v>8746</v>
      </c>
    </row>
    <row r="62" spans="1:7" ht="70.5" customHeight="1">
      <c r="A62" s="26" t="s">
        <v>190</v>
      </c>
      <c r="B62" s="26" t="s">
        <v>2972</v>
      </c>
      <c r="C62" s="27" t="s">
        <v>5892</v>
      </c>
      <c r="D62" s="27" t="s">
        <v>8747</v>
      </c>
      <c r="E62" s="27" t="s">
        <v>61</v>
      </c>
      <c r="F62" s="27" t="s">
        <v>8748</v>
      </c>
      <c r="G62" s="27" t="s">
        <v>8749</v>
      </c>
    </row>
    <row r="63" spans="1:7" ht="70.5" customHeight="1">
      <c r="A63" s="26" t="s">
        <v>192</v>
      </c>
      <c r="B63" s="26" t="s">
        <v>2972</v>
      </c>
      <c r="C63" s="27" t="s">
        <v>8750</v>
      </c>
      <c r="D63" s="27" t="s">
        <v>4539</v>
      </c>
      <c r="E63" s="27" t="s">
        <v>61</v>
      </c>
      <c r="F63" s="27" t="s">
        <v>8751</v>
      </c>
      <c r="G63" s="27" t="s">
        <v>8752</v>
      </c>
    </row>
    <row r="64" spans="1:7" ht="70.5" customHeight="1">
      <c r="A64" s="26" t="s">
        <v>194</v>
      </c>
      <c r="B64" s="26" t="s">
        <v>2972</v>
      </c>
      <c r="C64" s="27" t="s">
        <v>6477</v>
      </c>
      <c r="D64" s="27" t="s">
        <v>8753</v>
      </c>
      <c r="E64" s="27" t="s">
        <v>61</v>
      </c>
      <c r="F64" s="27" t="s">
        <v>8653</v>
      </c>
      <c r="G64" s="27" t="s">
        <v>8754</v>
      </c>
    </row>
    <row r="65" spans="1:7" ht="70.5" customHeight="1">
      <c r="A65" s="26" t="s">
        <v>195</v>
      </c>
      <c r="B65" s="26" t="s">
        <v>2972</v>
      </c>
      <c r="C65" s="27" t="s">
        <v>5899</v>
      </c>
      <c r="D65" s="27" t="s">
        <v>3651</v>
      </c>
      <c r="E65" s="27" t="s">
        <v>61</v>
      </c>
      <c r="F65" s="27" t="s">
        <v>8653</v>
      </c>
      <c r="G65" s="27" t="s">
        <v>8755</v>
      </c>
    </row>
    <row r="66" spans="1:7" ht="70.5" customHeight="1">
      <c r="A66" s="26" t="s">
        <v>197</v>
      </c>
      <c r="B66" s="26" t="s">
        <v>2972</v>
      </c>
      <c r="C66" s="27" t="s">
        <v>4233</v>
      </c>
      <c r="D66" s="27" t="s">
        <v>4539</v>
      </c>
      <c r="E66" s="27" t="s">
        <v>61</v>
      </c>
      <c r="F66" s="27" t="s">
        <v>8653</v>
      </c>
      <c r="G66" s="27" t="s">
        <v>8756</v>
      </c>
    </row>
    <row r="67" spans="1:7" ht="70.5" customHeight="1">
      <c r="A67" s="26" t="s">
        <v>199</v>
      </c>
      <c r="B67" s="26" t="s">
        <v>2972</v>
      </c>
      <c r="C67" s="27" t="s">
        <v>6089</v>
      </c>
      <c r="D67" s="27" t="s">
        <v>4000</v>
      </c>
      <c r="E67" s="27" t="s">
        <v>70</v>
      </c>
      <c r="F67" s="27" t="s">
        <v>8757</v>
      </c>
      <c r="G67" s="27" t="s">
        <v>8758</v>
      </c>
    </row>
    <row r="68" spans="1:7" ht="70.5" customHeight="1">
      <c r="A68" s="26" t="s">
        <v>202</v>
      </c>
      <c r="B68" s="26" t="s">
        <v>2972</v>
      </c>
      <c r="C68" s="27" t="s">
        <v>8759</v>
      </c>
      <c r="D68" s="27" t="s">
        <v>4355</v>
      </c>
      <c r="E68" s="27" t="s">
        <v>61</v>
      </c>
      <c r="F68" s="27" t="s">
        <v>5527</v>
      </c>
      <c r="G68" s="27" t="s">
        <v>8760</v>
      </c>
    </row>
    <row r="69" spans="1:7" ht="70.5" customHeight="1">
      <c r="A69" s="26" t="s">
        <v>204</v>
      </c>
      <c r="B69" s="26" t="s">
        <v>2972</v>
      </c>
      <c r="C69" s="27" t="s">
        <v>4175</v>
      </c>
      <c r="D69" s="27" t="s">
        <v>3293</v>
      </c>
      <c r="E69" s="27" t="s">
        <v>61</v>
      </c>
      <c r="F69" s="27" t="s">
        <v>8761</v>
      </c>
      <c r="G69" s="27" t="s">
        <v>8762</v>
      </c>
    </row>
    <row r="70" spans="1:7" ht="70.5" customHeight="1">
      <c r="A70" s="26" t="s">
        <v>206</v>
      </c>
      <c r="B70" s="26" t="s">
        <v>2972</v>
      </c>
      <c r="C70" s="27" t="s">
        <v>3116</v>
      </c>
      <c r="D70" s="27" t="s">
        <v>5424</v>
      </c>
      <c r="E70" s="27" t="s">
        <v>53</v>
      </c>
      <c r="F70" s="27" t="s">
        <v>8653</v>
      </c>
      <c r="G70" s="27" t="s">
        <v>8763</v>
      </c>
    </row>
    <row r="71" spans="1:7" ht="70.5" customHeight="1">
      <c r="A71" s="26" t="s">
        <v>208</v>
      </c>
      <c r="B71" s="26" t="s">
        <v>2972</v>
      </c>
      <c r="C71" s="27" t="s">
        <v>3040</v>
      </c>
      <c r="D71" s="27" t="s">
        <v>8699</v>
      </c>
      <c r="E71" s="27" t="s">
        <v>61</v>
      </c>
      <c r="F71" s="27" t="s">
        <v>8653</v>
      </c>
      <c r="G71" s="27" t="s">
        <v>8764</v>
      </c>
    </row>
    <row r="72" spans="1:7" ht="70.5" customHeight="1">
      <c r="A72" s="26" t="s">
        <v>210</v>
      </c>
      <c r="B72" s="26" t="s">
        <v>2972</v>
      </c>
      <c r="C72" s="27" t="s">
        <v>4279</v>
      </c>
      <c r="D72" s="27" t="s">
        <v>2987</v>
      </c>
      <c r="E72" s="27" t="s">
        <v>61</v>
      </c>
      <c r="F72" s="27" t="s">
        <v>8653</v>
      </c>
      <c r="G72" s="27" t="s">
        <v>8765</v>
      </c>
    </row>
    <row r="73" spans="1:7" ht="70.5" customHeight="1">
      <c r="A73" s="26" t="s">
        <v>212</v>
      </c>
      <c r="B73" s="26" t="s">
        <v>2972</v>
      </c>
      <c r="C73" s="27" t="s">
        <v>8766</v>
      </c>
      <c r="D73" s="27" t="s">
        <v>2982</v>
      </c>
      <c r="E73" s="27" t="s">
        <v>70</v>
      </c>
      <c r="F73" s="27" t="s">
        <v>8767</v>
      </c>
      <c r="G73" s="27" t="s">
        <v>8768</v>
      </c>
    </row>
    <row r="74" spans="1:7" ht="70.5" customHeight="1">
      <c r="A74" s="26" t="s">
        <v>214</v>
      </c>
      <c r="B74" s="26" t="s">
        <v>2972</v>
      </c>
      <c r="C74" s="27" t="s">
        <v>4090</v>
      </c>
      <c r="D74" s="27" t="s">
        <v>8769</v>
      </c>
      <c r="E74" s="27" t="s">
        <v>61</v>
      </c>
      <c r="F74" s="27" t="s">
        <v>8653</v>
      </c>
      <c r="G74" s="27" t="s">
        <v>8728</v>
      </c>
    </row>
    <row r="75" spans="1:7" ht="70.5" customHeight="1">
      <c r="A75" s="26" t="s">
        <v>216</v>
      </c>
      <c r="B75" s="26" t="s">
        <v>2972</v>
      </c>
      <c r="C75" s="27" t="s">
        <v>6222</v>
      </c>
      <c r="D75" s="27" t="s">
        <v>4457</v>
      </c>
      <c r="E75" s="27" t="s">
        <v>61</v>
      </c>
      <c r="F75" s="27" t="s">
        <v>8653</v>
      </c>
      <c r="G75" s="27" t="s">
        <v>8770</v>
      </c>
    </row>
    <row r="76" spans="1:7" ht="70.5" customHeight="1">
      <c r="A76" s="26" t="s">
        <v>219</v>
      </c>
      <c r="B76" s="26" t="s">
        <v>2972</v>
      </c>
      <c r="C76" s="27" t="s">
        <v>8736</v>
      </c>
      <c r="D76" s="27" t="s">
        <v>8771</v>
      </c>
      <c r="E76" s="27" t="s">
        <v>53</v>
      </c>
      <c r="F76" s="27" t="s">
        <v>8653</v>
      </c>
      <c r="G76" s="27" t="s">
        <v>8772</v>
      </c>
    </row>
    <row r="77" spans="1:7" ht="70.5" customHeight="1">
      <c r="A77" s="26" t="s">
        <v>220</v>
      </c>
      <c r="B77" s="26" t="s">
        <v>2972</v>
      </c>
      <c r="C77" s="27" t="s">
        <v>8315</v>
      </c>
      <c r="D77" s="27" t="s">
        <v>3622</v>
      </c>
      <c r="E77" s="27" t="s">
        <v>70</v>
      </c>
      <c r="F77" s="27" t="s">
        <v>8653</v>
      </c>
      <c r="G77" s="27" t="s">
        <v>8773</v>
      </c>
    </row>
    <row r="78" spans="1:7" ht="70.5" customHeight="1">
      <c r="A78" s="26" t="s">
        <v>222</v>
      </c>
      <c r="B78" s="26" t="s">
        <v>2972</v>
      </c>
      <c r="C78" s="27" t="s">
        <v>3171</v>
      </c>
      <c r="D78" s="27" t="s">
        <v>4148</v>
      </c>
      <c r="E78" s="27" t="s">
        <v>61</v>
      </c>
      <c r="F78" s="27" t="s">
        <v>8653</v>
      </c>
      <c r="G78" s="27" t="s">
        <v>8774</v>
      </c>
    </row>
    <row r="79" spans="1:7" ht="70.5" customHeight="1">
      <c r="A79" s="26" t="s">
        <v>224</v>
      </c>
      <c r="B79" s="26" t="s">
        <v>2972</v>
      </c>
      <c r="C79" s="27" t="s">
        <v>6710</v>
      </c>
      <c r="D79" s="27" t="s">
        <v>5424</v>
      </c>
      <c r="E79" s="27" t="s">
        <v>53</v>
      </c>
      <c r="F79" s="27" t="s">
        <v>8653</v>
      </c>
      <c r="G79" s="27" t="s">
        <v>8775</v>
      </c>
    </row>
    <row r="80" spans="1:7" ht="70.5" customHeight="1">
      <c r="A80" s="26" t="s">
        <v>226</v>
      </c>
      <c r="B80" s="26" t="s">
        <v>2972</v>
      </c>
      <c r="C80" s="27" t="s">
        <v>7003</v>
      </c>
      <c r="D80" s="27" t="s">
        <v>4014</v>
      </c>
      <c r="E80" s="27" t="s">
        <v>53</v>
      </c>
      <c r="F80" s="27" t="s">
        <v>8653</v>
      </c>
      <c r="G80" s="27" t="s">
        <v>8776</v>
      </c>
    </row>
    <row r="81" spans="1:7" ht="70.5" customHeight="1">
      <c r="A81" s="26" t="s">
        <v>228</v>
      </c>
      <c r="B81" s="26" t="s">
        <v>2972</v>
      </c>
      <c r="C81" s="27" t="s">
        <v>6382</v>
      </c>
      <c r="D81" s="27" t="s">
        <v>4543</v>
      </c>
      <c r="E81" s="27" t="s">
        <v>61</v>
      </c>
      <c r="F81" s="27" t="s">
        <v>8653</v>
      </c>
      <c r="G81" s="27" t="s">
        <v>8777</v>
      </c>
    </row>
    <row r="82" spans="1:7" ht="70.5" customHeight="1">
      <c r="A82" s="26" t="s">
        <v>230</v>
      </c>
      <c r="B82" s="26" t="s">
        <v>2972</v>
      </c>
      <c r="C82" s="27" t="s">
        <v>7392</v>
      </c>
      <c r="D82" s="27" t="s">
        <v>4019</v>
      </c>
      <c r="E82" s="27" t="s">
        <v>61</v>
      </c>
      <c r="F82" s="27" t="s">
        <v>8653</v>
      </c>
      <c r="G82" s="27" t="s">
        <v>8717</v>
      </c>
    </row>
    <row r="83" spans="1:7" ht="70.5" customHeight="1">
      <c r="A83" s="26" t="s">
        <v>232</v>
      </c>
      <c r="B83" s="26" t="s">
        <v>2972</v>
      </c>
      <c r="C83" s="27" t="s">
        <v>8778</v>
      </c>
      <c r="D83" s="27" t="s">
        <v>2987</v>
      </c>
      <c r="E83" s="27" t="s">
        <v>70</v>
      </c>
      <c r="F83" s="27" t="s">
        <v>8653</v>
      </c>
      <c r="G83" s="27" t="s">
        <v>8779</v>
      </c>
    </row>
    <row r="84" spans="1:7" ht="70.5" customHeight="1">
      <c r="A84" s="26" t="s">
        <v>234</v>
      </c>
      <c r="B84" s="26" t="s">
        <v>2972</v>
      </c>
      <c r="C84" s="27" t="s">
        <v>8780</v>
      </c>
      <c r="D84" s="27" t="s">
        <v>2982</v>
      </c>
      <c r="E84" s="27" t="s">
        <v>61</v>
      </c>
      <c r="F84" s="27" t="s">
        <v>8653</v>
      </c>
      <c r="G84" s="27" t="s">
        <v>8781</v>
      </c>
    </row>
    <row r="85" spans="1:7" ht="70.5" customHeight="1">
      <c r="A85" s="26" t="s">
        <v>236</v>
      </c>
      <c r="B85" s="26" t="s">
        <v>2972</v>
      </c>
      <c r="C85" s="27" t="s">
        <v>8738</v>
      </c>
      <c r="D85" s="27" t="s">
        <v>2994</v>
      </c>
      <c r="E85" s="27" t="s">
        <v>61</v>
      </c>
      <c r="F85" s="27" t="s">
        <v>8653</v>
      </c>
      <c r="G85" s="27" t="s">
        <v>8665</v>
      </c>
    </row>
    <row r="86" spans="1:7" ht="70.5" customHeight="1">
      <c r="A86" s="26" t="s">
        <v>237</v>
      </c>
      <c r="B86" s="26" t="s">
        <v>2972</v>
      </c>
      <c r="C86" s="27" t="s">
        <v>6592</v>
      </c>
      <c r="D86" s="27" t="s">
        <v>8782</v>
      </c>
      <c r="E86" s="27" t="s">
        <v>61</v>
      </c>
      <c r="F86" s="27" t="s">
        <v>8653</v>
      </c>
      <c r="G86" s="27" t="s">
        <v>8783</v>
      </c>
    </row>
    <row r="87" spans="1:7" ht="70.5" customHeight="1">
      <c r="A87" s="26" t="s">
        <v>239</v>
      </c>
      <c r="B87" s="26" t="s">
        <v>2972</v>
      </c>
      <c r="C87" s="27" t="s">
        <v>3301</v>
      </c>
      <c r="D87" s="27" t="s">
        <v>3089</v>
      </c>
      <c r="E87" s="27" t="s">
        <v>61</v>
      </c>
      <c r="F87" s="27" t="s">
        <v>8653</v>
      </c>
      <c r="G87" s="27" t="s">
        <v>8784</v>
      </c>
    </row>
    <row r="88" spans="1:7" ht="70.5" customHeight="1">
      <c r="A88" s="26" t="s">
        <v>241</v>
      </c>
      <c r="B88" s="26" t="s">
        <v>2972</v>
      </c>
      <c r="C88" s="27" t="s">
        <v>8785</v>
      </c>
      <c r="D88" s="27" t="s">
        <v>2998</v>
      </c>
      <c r="E88" s="27" t="s">
        <v>53</v>
      </c>
      <c r="F88" s="27" t="s">
        <v>8653</v>
      </c>
      <c r="G88" s="27" t="s">
        <v>8786</v>
      </c>
    </row>
    <row r="89" spans="1:7" ht="70.5" customHeight="1">
      <c r="A89" s="26" t="s">
        <v>243</v>
      </c>
      <c r="B89" s="26" t="s">
        <v>2972</v>
      </c>
      <c r="C89" s="27" t="s">
        <v>8787</v>
      </c>
      <c r="D89" s="27" t="s">
        <v>8699</v>
      </c>
      <c r="E89" s="27" t="s">
        <v>53</v>
      </c>
      <c r="F89" s="27" t="s">
        <v>8653</v>
      </c>
      <c r="G89" s="27" t="s">
        <v>8788</v>
      </c>
    </row>
    <row r="90" spans="1:7" ht="70.5" customHeight="1">
      <c r="A90" s="26" t="s">
        <v>245</v>
      </c>
      <c r="B90" s="26" t="s">
        <v>2972</v>
      </c>
      <c r="C90" s="27" t="s">
        <v>6957</v>
      </c>
      <c r="D90" s="27" t="s">
        <v>3735</v>
      </c>
      <c r="E90" s="27" t="s">
        <v>61</v>
      </c>
      <c r="F90" s="27" t="s">
        <v>8653</v>
      </c>
      <c r="G90" s="27" t="s">
        <v>8789</v>
      </c>
    </row>
    <row r="91" spans="1:7" ht="70.5" customHeight="1">
      <c r="A91" s="26" t="s">
        <v>246</v>
      </c>
      <c r="B91" s="26" t="s">
        <v>2972</v>
      </c>
      <c r="C91" s="27" t="s">
        <v>6669</v>
      </c>
      <c r="D91" s="27" t="s">
        <v>4575</v>
      </c>
      <c r="E91" s="27" t="s">
        <v>61</v>
      </c>
      <c r="F91" s="27" t="s">
        <v>8653</v>
      </c>
      <c r="G91" s="27" t="s">
        <v>8790</v>
      </c>
    </row>
    <row r="92" spans="1:7" ht="70.5" customHeight="1">
      <c r="A92" s="26" t="s">
        <v>248</v>
      </c>
      <c r="B92" s="26" t="s">
        <v>2972</v>
      </c>
      <c r="C92" s="27" t="s">
        <v>3670</v>
      </c>
      <c r="D92" s="27" t="s">
        <v>8699</v>
      </c>
      <c r="E92" s="27" t="s">
        <v>53</v>
      </c>
      <c r="F92" s="27" t="s">
        <v>8653</v>
      </c>
      <c r="G92" s="27" t="s">
        <v>8791</v>
      </c>
    </row>
    <row r="93" spans="1:7" ht="70.5" customHeight="1">
      <c r="A93" s="26" t="s">
        <v>250</v>
      </c>
      <c r="B93" s="26" t="s">
        <v>2972</v>
      </c>
      <c r="C93" s="27" t="s">
        <v>5285</v>
      </c>
      <c r="D93" s="27" t="s">
        <v>3241</v>
      </c>
      <c r="E93" s="27" t="s">
        <v>61</v>
      </c>
      <c r="F93" s="27" t="s">
        <v>8653</v>
      </c>
      <c r="G93" s="27" t="s">
        <v>8792</v>
      </c>
    </row>
    <row r="94" spans="1:7" ht="70.5" customHeight="1">
      <c r="A94" s="26" t="s">
        <v>251</v>
      </c>
      <c r="B94" s="26" t="s">
        <v>2972</v>
      </c>
      <c r="C94" s="27" t="s">
        <v>4735</v>
      </c>
      <c r="D94" s="27" t="s">
        <v>8793</v>
      </c>
      <c r="E94" s="27" t="s">
        <v>53</v>
      </c>
      <c r="F94" s="27" t="s">
        <v>8653</v>
      </c>
      <c r="G94" s="27" t="s">
        <v>8794</v>
      </c>
    </row>
    <row r="95" spans="1:7" ht="70.5" customHeight="1">
      <c r="A95" s="26" t="s">
        <v>253</v>
      </c>
      <c r="B95" s="26" t="s">
        <v>2972</v>
      </c>
      <c r="C95" s="27" t="s">
        <v>8795</v>
      </c>
      <c r="D95" s="27" t="s">
        <v>8796</v>
      </c>
      <c r="E95" s="27" t="s">
        <v>255</v>
      </c>
      <c r="F95" s="27" t="s">
        <v>8653</v>
      </c>
      <c r="G95" s="27" t="s">
        <v>8797</v>
      </c>
    </row>
    <row r="96" spans="1:7" ht="70.5" customHeight="1">
      <c r="A96" s="26" t="s">
        <v>256</v>
      </c>
      <c r="B96" s="26" t="s">
        <v>2972</v>
      </c>
      <c r="C96" s="27" t="s">
        <v>8798</v>
      </c>
      <c r="D96" s="27" t="s">
        <v>4101</v>
      </c>
      <c r="E96" s="27" t="s">
        <v>61</v>
      </c>
      <c r="F96" s="27" t="s">
        <v>8653</v>
      </c>
      <c r="G96" s="27" t="s">
        <v>8799</v>
      </c>
    </row>
    <row r="97" spans="1:7" ht="70.5" customHeight="1">
      <c r="A97" s="26" t="s">
        <v>258</v>
      </c>
      <c r="B97" s="26" t="s">
        <v>2972</v>
      </c>
      <c r="C97" s="27" t="s">
        <v>3512</v>
      </c>
      <c r="D97" s="27" t="s">
        <v>3066</v>
      </c>
      <c r="E97" s="27" t="s">
        <v>61</v>
      </c>
      <c r="F97" s="27" t="s">
        <v>8653</v>
      </c>
      <c r="G97" s="27" t="s">
        <v>8800</v>
      </c>
    </row>
    <row r="98" spans="1:7" ht="70.5" customHeight="1">
      <c r="A98" s="26" t="s">
        <v>260</v>
      </c>
      <c r="B98" s="26" t="s">
        <v>2972</v>
      </c>
      <c r="C98" s="27" t="s">
        <v>6121</v>
      </c>
      <c r="D98" s="27" t="s">
        <v>3925</v>
      </c>
      <c r="E98" s="27" t="s">
        <v>61</v>
      </c>
      <c r="F98" s="27" t="s">
        <v>8801</v>
      </c>
      <c r="G98" s="27" t="s">
        <v>8802</v>
      </c>
    </row>
    <row r="99" spans="1:7" ht="70.5" customHeight="1">
      <c r="A99" s="26" t="s">
        <v>262</v>
      </c>
      <c r="B99" s="26" t="s">
        <v>2972</v>
      </c>
      <c r="C99" s="27" t="s">
        <v>8803</v>
      </c>
      <c r="D99" s="27" t="s">
        <v>5645</v>
      </c>
      <c r="E99" s="27" t="s">
        <v>61</v>
      </c>
      <c r="F99" s="27" t="s">
        <v>8653</v>
      </c>
      <c r="G99" s="27" t="s">
        <v>8804</v>
      </c>
    </row>
    <row r="100" spans="1:7" ht="70.5" customHeight="1">
      <c r="A100" s="26" t="s">
        <v>264</v>
      </c>
      <c r="B100" s="26" t="s">
        <v>2972</v>
      </c>
      <c r="C100" s="27" t="s">
        <v>8805</v>
      </c>
      <c r="D100" s="27" t="s">
        <v>8806</v>
      </c>
      <c r="E100" s="27" t="s">
        <v>53</v>
      </c>
      <c r="F100" s="27" t="s">
        <v>8653</v>
      </c>
      <c r="G100" s="27" t="s">
        <v>8807</v>
      </c>
    </row>
    <row r="101" spans="1:7" ht="70.5" customHeight="1">
      <c r="A101" s="26" t="s">
        <v>266</v>
      </c>
      <c r="B101" s="26" t="s">
        <v>2972</v>
      </c>
      <c r="C101" s="27" t="s">
        <v>3089</v>
      </c>
      <c r="D101" s="27" t="s">
        <v>8808</v>
      </c>
      <c r="E101" s="27" t="s">
        <v>61</v>
      </c>
      <c r="F101" s="27" t="s">
        <v>8653</v>
      </c>
      <c r="G101" s="27" t="s">
        <v>8809</v>
      </c>
    </row>
    <row r="102" spans="1:7" ht="70.5" customHeight="1">
      <c r="A102" s="26" t="s">
        <v>268</v>
      </c>
      <c r="B102" s="26" t="s">
        <v>2972</v>
      </c>
      <c r="C102" s="27" t="s">
        <v>4565</v>
      </c>
      <c r="D102" s="27" t="s">
        <v>8810</v>
      </c>
      <c r="E102" s="27" t="s">
        <v>53</v>
      </c>
      <c r="F102" s="27" t="s">
        <v>8653</v>
      </c>
      <c r="G102" s="27" t="s">
        <v>8811</v>
      </c>
    </row>
    <row r="103" spans="1:7" ht="70.5" customHeight="1">
      <c r="A103" s="26" t="s">
        <v>270</v>
      </c>
      <c r="B103" s="26" t="s">
        <v>2972</v>
      </c>
      <c r="C103" s="27" t="s">
        <v>5034</v>
      </c>
      <c r="D103" s="27" t="s">
        <v>8812</v>
      </c>
      <c r="E103" s="27" t="s">
        <v>53</v>
      </c>
      <c r="F103" s="27" t="s">
        <v>8813</v>
      </c>
      <c r="G103" s="27" t="s">
        <v>8814</v>
      </c>
    </row>
    <row r="104" spans="1:7" ht="70.5" customHeight="1">
      <c r="A104" s="26" t="s">
        <v>272</v>
      </c>
      <c r="B104" s="26" t="s">
        <v>2972</v>
      </c>
      <c r="C104" s="27" t="s">
        <v>3457</v>
      </c>
      <c r="D104" s="27" t="s">
        <v>8699</v>
      </c>
      <c r="E104" s="27" t="s">
        <v>53</v>
      </c>
      <c r="F104" s="27" t="s">
        <v>8653</v>
      </c>
      <c r="G104" s="27" t="s">
        <v>8815</v>
      </c>
    </row>
    <row r="105" spans="1:7" ht="70.5" customHeight="1">
      <c r="A105" s="26" t="s">
        <v>274</v>
      </c>
      <c r="B105" s="26" t="s">
        <v>2972</v>
      </c>
      <c r="C105" s="27" t="s">
        <v>8816</v>
      </c>
      <c r="D105" s="27" t="s">
        <v>8817</v>
      </c>
      <c r="E105" s="27" t="s">
        <v>61</v>
      </c>
      <c r="F105" s="27" t="s">
        <v>8653</v>
      </c>
      <c r="G105" s="27" t="s">
        <v>8818</v>
      </c>
    </row>
    <row r="106" spans="1:7" ht="70.5" customHeight="1">
      <c r="A106" s="26" t="s">
        <v>275</v>
      </c>
      <c r="B106" s="26" t="s">
        <v>2972</v>
      </c>
      <c r="C106" s="27" t="s">
        <v>6089</v>
      </c>
      <c r="D106" s="27" t="s">
        <v>3982</v>
      </c>
      <c r="E106" s="27" t="s">
        <v>53</v>
      </c>
      <c r="F106" s="27" t="s">
        <v>8653</v>
      </c>
      <c r="G106" s="27" t="s">
        <v>8819</v>
      </c>
    </row>
    <row r="107" spans="1:7" ht="70.5" customHeight="1">
      <c r="A107" s="26" t="s">
        <v>276</v>
      </c>
      <c r="B107" s="26" t="s">
        <v>2972</v>
      </c>
      <c r="C107" s="27" t="s">
        <v>7885</v>
      </c>
      <c r="D107" s="27" t="s">
        <v>8820</v>
      </c>
      <c r="E107" s="27" t="s">
        <v>61</v>
      </c>
      <c r="F107" s="27" t="s">
        <v>8653</v>
      </c>
      <c r="G107" s="27" t="s">
        <v>8821</v>
      </c>
    </row>
    <row r="108" spans="1:7" ht="70.5" customHeight="1">
      <c r="A108" s="26" t="s">
        <v>278</v>
      </c>
      <c r="B108" s="26" t="s">
        <v>2972</v>
      </c>
      <c r="C108" s="27" t="s">
        <v>4575</v>
      </c>
      <c r="D108" s="27" t="s">
        <v>8793</v>
      </c>
      <c r="E108" s="27" t="s">
        <v>61</v>
      </c>
      <c r="F108" s="27" t="s">
        <v>8653</v>
      </c>
      <c r="G108" s="27" t="s">
        <v>8755</v>
      </c>
    </row>
    <row r="109" spans="1:7" ht="70.5" customHeight="1">
      <c r="A109" s="26" t="s">
        <v>280</v>
      </c>
      <c r="B109" s="26" t="s">
        <v>2972</v>
      </c>
      <c r="C109" s="27" t="s">
        <v>6415</v>
      </c>
      <c r="D109" s="27" t="s">
        <v>3731</v>
      </c>
      <c r="E109" s="27" t="s">
        <v>61</v>
      </c>
      <c r="F109" s="27" t="s">
        <v>8653</v>
      </c>
      <c r="G109" s="27" t="s">
        <v>8822</v>
      </c>
    </row>
    <row r="110" spans="1:7" ht="70.5" customHeight="1">
      <c r="A110" s="26" t="s">
        <v>282</v>
      </c>
      <c r="B110" s="26" t="s">
        <v>2972</v>
      </c>
      <c r="C110" s="27" t="s">
        <v>8823</v>
      </c>
      <c r="D110" s="27" t="s">
        <v>5539</v>
      </c>
      <c r="E110" s="27" t="s">
        <v>53</v>
      </c>
      <c r="F110" s="27" t="s">
        <v>8653</v>
      </c>
      <c r="G110" s="27" t="s">
        <v>8824</v>
      </c>
    </row>
    <row r="111" spans="1:7" ht="70.5" customHeight="1">
      <c r="A111" s="26" t="s">
        <v>284</v>
      </c>
      <c r="B111" s="26" t="s">
        <v>2972</v>
      </c>
      <c r="C111" s="27" t="s">
        <v>6800</v>
      </c>
      <c r="D111" s="27" t="s">
        <v>4219</v>
      </c>
      <c r="E111" s="27" t="s">
        <v>70</v>
      </c>
      <c r="F111" s="27" t="s">
        <v>8825</v>
      </c>
      <c r="G111" s="27" t="s">
        <v>8826</v>
      </c>
    </row>
    <row r="112" spans="1:7" ht="70.5" customHeight="1">
      <c r="A112" s="26" t="s">
        <v>286</v>
      </c>
      <c r="B112" s="26" t="s">
        <v>2972</v>
      </c>
      <c r="C112" s="27" t="s">
        <v>8827</v>
      </c>
      <c r="D112" s="27" t="s">
        <v>6233</v>
      </c>
      <c r="E112" s="27" t="s">
        <v>61</v>
      </c>
      <c r="F112" s="27" t="s">
        <v>8653</v>
      </c>
      <c r="G112" s="27" t="s">
        <v>8695</v>
      </c>
    </row>
    <row r="113" spans="1:7" ht="70.5" customHeight="1">
      <c r="A113" s="26" t="s">
        <v>288</v>
      </c>
      <c r="B113" s="26" t="s">
        <v>2972</v>
      </c>
      <c r="C113" s="27" t="s">
        <v>8828</v>
      </c>
      <c r="D113" s="27" t="s">
        <v>5375</v>
      </c>
      <c r="E113" s="27" t="s">
        <v>61</v>
      </c>
      <c r="F113" s="27" t="s">
        <v>8653</v>
      </c>
      <c r="G113" s="27" t="s">
        <v>8829</v>
      </c>
    </row>
    <row r="114" spans="1:7" ht="70.5" customHeight="1">
      <c r="A114" s="26" t="s">
        <v>290</v>
      </c>
      <c r="B114" s="26" t="s">
        <v>2972</v>
      </c>
      <c r="C114" s="27" t="s">
        <v>8710</v>
      </c>
      <c r="D114" s="27" t="s">
        <v>5285</v>
      </c>
      <c r="E114" s="27" t="s">
        <v>61</v>
      </c>
      <c r="F114" s="27" t="s">
        <v>8653</v>
      </c>
      <c r="G114" s="27" t="s">
        <v>8830</v>
      </c>
    </row>
    <row r="115" spans="1:7" ht="70.5" customHeight="1">
      <c r="A115" s="26" t="s">
        <v>291</v>
      </c>
      <c r="B115" s="26" t="s">
        <v>2972</v>
      </c>
      <c r="C115" s="27" t="s">
        <v>6907</v>
      </c>
      <c r="D115" s="27" t="s">
        <v>8831</v>
      </c>
      <c r="E115" s="27" t="s">
        <v>61</v>
      </c>
      <c r="F115" s="27" t="s">
        <v>8653</v>
      </c>
      <c r="G115" s="27" t="s">
        <v>8832</v>
      </c>
    </row>
    <row r="116" spans="1:7" ht="70.5" customHeight="1">
      <c r="A116" s="26" t="s">
        <v>293</v>
      </c>
      <c r="B116" s="26" t="s">
        <v>2972</v>
      </c>
      <c r="C116" s="27" t="s">
        <v>8833</v>
      </c>
      <c r="D116" s="27" t="s">
        <v>3825</v>
      </c>
      <c r="E116" s="27" t="s">
        <v>61</v>
      </c>
      <c r="F116" s="27" t="s">
        <v>8653</v>
      </c>
      <c r="G116" s="27" t="s">
        <v>8834</v>
      </c>
    </row>
    <row r="117" spans="1:7" ht="70.5" customHeight="1">
      <c r="A117" s="26" t="s">
        <v>295</v>
      </c>
      <c r="B117" s="26" t="s">
        <v>2972</v>
      </c>
      <c r="C117" s="27" t="s">
        <v>7122</v>
      </c>
      <c r="D117" s="27" t="s">
        <v>3457</v>
      </c>
      <c r="E117" s="27" t="s">
        <v>61</v>
      </c>
      <c r="F117" s="27" t="s">
        <v>8653</v>
      </c>
      <c r="G117" s="27" t="s">
        <v>8835</v>
      </c>
    </row>
    <row r="118" spans="1:7" ht="70.5" customHeight="1">
      <c r="A118" s="26" t="s">
        <v>297</v>
      </c>
      <c r="B118" s="26" t="s">
        <v>2972</v>
      </c>
      <c r="C118" s="27" t="s">
        <v>7618</v>
      </c>
      <c r="D118" s="27" t="s">
        <v>6282</v>
      </c>
      <c r="E118" s="27" t="s">
        <v>61</v>
      </c>
      <c r="F118" s="27" t="s">
        <v>8653</v>
      </c>
      <c r="G118" s="27" t="s">
        <v>8836</v>
      </c>
    </row>
    <row r="119" spans="1:7" ht="70.5" customHeight="1">
      <c r="A119" s="26" t="s">
        <v>299</v>
      </c>
      <c r="B119" s="26" t="s">
        <v>2972</v>
      </c>
      <c r="C119" s="27" t="s">
        <v>8837</v>
      </c>
      <c r="D119" s="27" t="s">
        <v>8838</v>
      </c>
      <c r="E119" s="27" t="s">
        <v>61</v>
      </c>
      <c r="F119" s="27" t="s">
        <v>8839</v>
      </c>
      <c r="G119" s="27" t="s">
        <v>8840</v>
      </c>
    </row>
    <row r="120" spans="1:7" ht="70.5" customHeight="1">
      <c r="A120" s="26" t="s">
        <v>300</v>
      </c>
      <c r="B120" s="26" t="s">
        <v>2972</v>
      </c>
      <c r="C120" s="27" t="s">
        <v>5994</v>
      </c>
      <c r="D120" s="27" t="s">
        <v>3578</v>
      </c>
      <c r="E120" s="27" t="s">
        <v>61</v>
      </c>
      <c r="F120" s="27" t="s">
        <v>8653</v>
      </c>
      <c r="G120" s="27" t="s">
        <v>8841</v>
      </c>
    </row>
    <row r="121" spans="1:7" ht="70.5" customHeight="1">
      <c r="A121" s="26" t="s">
        <v>302</v>
      </c>
      <c r="B121" s="26" t="s">
        <v>2972</v>
      </c>
      <c r="C121" s="27" t="s">
        <v>8842</v>
      </c>
      <c r="D121" s="27" t="s">
        <v>8726</v>
      </c>
      <c r="E121" s="27" t="s">
        <v>61</v>
      </c>
      <c r="F121" s="27" t="s">
        <v>8653</v>
      </c>
      <c r="G121" s="27" t="s">
        <v>8843</v>
      </c>
    </row>
    <row r="122" spans="1:7" ht="70.5" customHeight="1">
      <c r="A122" s="26" t="s">
        <v>305</v>
      </c>
      <c r="B122" s="26" t="s">
        <v>2972</v>
      </c>
      <c r="C122" s="27" t="s">
        <v>7874</v>
      </c>
      <c r="D122" s="27" t="s">
        <v>4392</v>
      </c>
      <c r="E122" s="27" t="s">
        <v>70</v>
      </c>
      <c r="F122" s="27" t="s">
        <v>8653</v>
      </c>
      <c r="G122" s="27" t="s">
        <v>8844</v>
      </c>
    </row>
    <row r="123" spans="1:7" ht="70.5" customHeight="1">
      <c r="A123" s="26" t="s">
        <v>307</v>
      </c>
      <c r="B123" s="26" t="s">
        <v>2972</v>
      </c>
      <c r="C123" s="27" t="s">
        <v>3902</v>
      </c>
      <c r="D123" s="27" t="s">
        <v>8845</v>
      </c>
      <c r="E123" s="27" t="s">
        <v>53</v>
      </c>
      <c r="F123" s="27" t="s">
        <v>8653</v>
      </c>
      <c r="G123" s="27" t="s">
        <v>8695</v>
      </c>
    </row>
    <row r="124" spans="1:7" ht="70.5" customHeight="1">
      <c r="A124" s="26" t="s">
        <v>309</v>
      </c>
      <c r="B124" s="26" t="s">
        <v>2972</v>
      </c>
      <c r="C124" s="27" t="s">
        <v>6021</v>
      </c>
      <c r="D124" s="27" t="s">
        <v>8846</v>
      </c>
      <c r="E124" s="27" t="s">
        <v>70</v>
      </c>
      <c r="F124" s="27" t="s">
        <v>8653</v>
      </c>
      <c r="G124" s="27" t="s">
        <v>8847</v>
      </c>
    </row>
    <row r="125" spans="1:7" ht="70.5" customHeight="1">
      <c r="A125" s="26" t="s">
        <v>311</v>
      </c>
      <c r="B125" s="26" t="s">
        <v>2972</v>
      </c>
      <c r="C125" s="27" t="s">
        <v>7511</v>
      </c>
      <c r="D125" s="27" t="s">
        <v>8848</v>
      </c>
      <c r="E125" s="27" t="s">
        <v>70</v>
      </c>
      <c r="F125" s="27" t="s">
        <v>8653</v>
      </c>
      <c r="G125" s="27" t="s">
        <v>8849</v>
      </c>
    </row>
    <row r="126" spans="1:7" ht="70.5" customHeight="1">
      <c r="A126" s="26" t="s">
        <v>313</v>
      </c>
      <c r="B126" s="26" t="s">
        <v>2972</v>
      </c>
      <c r="C126" s="27" t="s">
        <v>8850</v>
      </c>
      <c r="D126" s="27" t="s">
        <v>3493</v>
      </c>
      <c r="E126" s="27" t="s">
        <v>70</v>
      </c>
      <c r="F126" s="27" t="s">
        <v>8653</v>
      </c>
      <c r="G126" s="27" t="s">
        <v>8755</v>
      </c>
    </row>
    <row r="127" spans="1:7" ht="70.5" customHeight="1">
      <c r="A127" s="26" t="s">
        <v>315</v>
      </c>
      <c r="B127" s="26" t="s">
        <v>2972</v>
      </c>
      <c r="C127" s="27" t="s">
        <v>6025</v>
      </c>
      <c r="D127" s="27" t="s">
        <v>8851</v>
      </c>
      <c r="E127" s="27" t="s">
        <v>53</v>
      </c>
      <c r="F127" s="27" t="s">
        <v>8653</v>
      </c>
      <c r="G127" s="27" t="s">
        <v>8852</v>
      </c>
    </row>
    <row r="128" spans="1:7" ht="70.5" customHeight="1">
      <c r="A128" s="26" t="s">
        <v>317</v>
      </c>
      <c r="B128" s="26" t="s">
        <v>2972</v>
      </c>
      <c r="C128" s="27" t="s">
        <v>8711</v>
      </c>
      <c r="D128" s="27" t="s">
        <v>4100</v>
      </c>
      <c r="E128" s="27" t="s">
        <v>70</v>
      </c>
      <c r="F128" s="27" t="s">
        <v>8653</v>
      </c>
      <c r="G128" s="27" t="s">
        <v>8853</v>
      </c>
    </row>
    <row r="129" spans="1:7" ht="70.5" customHeight="1">
      <c r="A129" s="26" t="s">
        <v>319</v>
      </c>
      <c r="B129" s="26" t="s">
        <v>2972</v>
      </c>
      <c r="C129" s="27" t="s">
        <v>4512</v>
      </c>
      <c r="D129" s="27" t="s">
        <v>3551</v>
      </c>
      <c r="E129" s="27" t="s">
        <v>61</v>
      </c>
      <c r="F129" s="27" t="s">
        <v>8653</v>
      </c>
      <c r="G129" s="27" t="s">
        <v>8854</v>
      </c>
    </row>
    <row r="130" spans="1:7" ht="70.5" customHeight="1">
      <c r="A130" s="26" t="s">
        <v>321</v>
      </c>
      <c r="B130" s="26" t="s">
        <v>2972</v>
      </c>
      <c r="C130" s="27" t="s">
        <v>4068</v>
      </c>
      <c r="D130" s="27" t="s">
        <v>3309</v>
      </c>
      <c r="E130" s="27" t="s">
        <v>61</v>
      </c>
      <c r="F130" s="27" t="s">
        <v>8653</v>
      </c>
      <c r="G130" s="27" t="s">
        <v>8756</v>
      </c>
    </row>
    <row r="131" spans="1:7" ht="70.5" customHeight="1">
      <c r="A131" s="26" t="s">
        <v>323</v>
      </c>
      <c r="B131" s="26" t="s">
        <v>2972</v>
      </c>
      <c r="C131" s="27" t="s">
        <v>6002</v>
      </c>
      <c r="D131" s="27" t="s">
        <v>5659</v>
      </c>
      <c r="E131" s="27" t="s">
        <v>70</v>
      </c>
      <c r="F131" s="27" t="s">
        <v>8653</v>
      </c>
      <c r="G131" s="27" t="s">
        <v>8855</v>
      </c>
    </row>
    <row r="132" spans="1:7" ht="70.5" customHeight="1">
      <c r="A132" s="26" t="s">
        <v>325</v>
      </c>
      <c r="B132" s="26" t="s">
        <v>2972</v>
      </c>
      <c r="C132" s="27" t="s">
        <v>7885</v>
      </c>
      <c r="D132" s="27" t="s">
        <v>4355</v>
      </c>
      <c r="E132" s="27" t="s">
        <v>70</v>
      </c>
      <c r="F132" s="27" t="s">
        <v>8653</v>
      </c>
      <c r="G132" s="27" t="s">
        <v>8856</v>
      </c>
    </row>
    <row r="133" spans="1:7" ht="70.5" customHeight="1">
      <c r="A133" s="26" t="s">
        <v>326</v>
      </c>
      <c r="B133" s="26" t="s">
        <v>2972</v>
      </c>
      <c r="C133" s="27" t="s">
        <v>4343</v>
      </c>
      <c r="D133" s="27" t="s">
        <v>3162</v>
      </c>
      <c r="E133" s="27" t="s">
        <v>61</v>
      </c>
      <c r="F133" s="27" t="s">
        <v>8857</v>
      </c>
      <c r="G133" s="27" t="s">
        <v>8858</v>
      </c>
    </row>
    <row r="134" spans="1:7" ht="70.5" customHeight="1">
      <c r="A134" s="26" t="s">
        <v>328</v>
      </c>
      <c r="B134" s="26" t="s">
        <v>2972</v>
      </c>
      <c r="C134" s="27" t="s">
        <v>3072</v>
      </c>
      <c r="D134" s="27" t="s">
        <v>8859</v>
      </c>
      <c r="E134" s="27" t="s">
        <v>61</v>
      </c>
      <c r="F134" s="27" t="s">
        <v>8653</v>
      </c>
      <c r="G134" s="27" t="s">
        <v>8800</v>
      </c>
    </row>
    <row r="135" spans="1:7" ht="70.5" customHeight="1">
      <c r="A135" s="26" t="s">
        <v>330</v>
      </c>
      <c r="B135" s="26" t="s">
        <v>2972</v>
      </c>
      <c r="C135" s="27" t="s">
        <v>4279</v>
      </c>
      <c r="D135" s="27" t="s">
        <v>8860</v>
      </c>
      <c r="E135" s="27" t="s">
        <v>61</v>
      </c>
      <c r="F135" s="27" t="s">
        <v>8653</v>
      </c>
      <c r="G135" s="27" t="s">
        <v>8861</v>
      </c>
    </row>
    <row r="136" spans="1:7" ht="70.5" customHeight="1">
      <c r="A136" s="26" t="s">
        <v>331</v>
      </c>
      <c r="B136" s="26" t="s">
        <v>2972</v>
      </c>
      <c r="C136" s="27" t="s">
        <v>4869</v>
      </c>
      <c r="D136" s="27" t="s">
        <v>3999</v>
      </c>
      <c r="E136" s="27" t="s">
        <v>70</v>
      </c>
      <c r="F136" s="27" t="s">
        <v>8653</v>
      </c>
      <c r="G136" s="27" t="s">
        <v>8862</v>
      </c>
    </row>
    <row r="137" spans="1:7" ht="70.5" customHeight="1">
      <c r="A137" s="26" t="s">
        <v>333</v>
      </c>
      <c r="B137" s="26" t="s">
        <v>2972</v>
      </c>
      <c r="C137" s="27" t="s">
        <v>6918</v>
      </c>
      <c r="D137" s="27" t="s">
        <v>3084</v>
      </c>
      <c r="E137" s="27" t="s">
        <v>70</v>
      </c>
      <c r="F137" s="27" t="s">
        <v>8653</v>
      </c>
      <c r="G137" s="27" t="s">
        <v>8863</v>
      </c>
    </row>
    <row r="138" spans="1:7" ht="70.5" customHeight="1">
      <c r="A138" s="26" t="s">
        <v>335</v>
      </c>
      <c r="B138" s="26" t="s">
        <v>2972</v>
      </c>
      <c r="C138" s="27" t="s">
        <v>3222</v>
      </c>
      <c r="D138" s="27" t="s">
        <v>4946</v>
      </c>
      <c r="E138" s="27" t="s">
        <v>53</v>
      </c>
      <c r="F138" s="27" t="s">
        <v>8653</v>
      </c>
      <c r="G138" s="27" t="s">
        <v>8864</v>
      </c>
    </row>
    <row r="139" spans="1:7" ht="70.5" customHeight="1">
      <c r="A139" s="26" t="s">
        <v>337</v>
      </c>
      <c r="B139" s="26" t="s">
        <v>2972</v>
      </c>
      <c r="C139" s="27" t="s">
        <v>6425</v>
      </c>
      <c r="D139" s="27" t="s">
        <v>5460</v>
      </c>
      <c r="E139" s="27" t="s">
        <v>70</v>
      </c>
      <c r="F139" s="27" t="s">
        <v>8653</v>
      </c>
      <c r="G139" s="27" t="s">
        <v>8737</v>
      </c>
    </row>
    <row r="140" spans="1:7" ht="70.5" customHeight="1">
      <c r="A140" s="26" t="s">
        <v>339</v>
      </c>
      <c r="B140" s="26" t="s">
        <v>2972</v>
      </c>
      <c r="C140" s="27" t="s">
        <v>8865</v>
      </c>
      <c r="D140" s="27" t="s">
        <v>3056</v>
      </c>
      <c r="E140" s="27" t="s">
        <v>61</v>
      </c>
      <c r="F140" s="27" t="s">
        <v>8653</v>
      </c>
      <c r="G140" s="27" t="s">
        <v>8746</v>
      </c>
    </row>
    <row r="141" spans="1:7" ht="70.5" customHeight="1">
      <c r="A141" s="26" t="s">
        <v>341</v>
      </c>
      <c r="B141" s="26" t="s">
        <v>2972</v>
      </c>
      <c r="C141" s="27" t="s">
        <v>4064</v>
      </c>
      <c r="D141" s="27" t="s">
        <v>8699</v>
      </c>
      <c r="E141" s="27" t="s">
        <v>343</v>
      </c>
      <c r="F141" s="27" t="s">
        <v>8653</v>
      </c>
      <c r="G141" s="27" t="s">
        <v>8836</v>
      </c>
    </row>
    <row r="142" spans="1:7" ht="70.5" customHeight="1">
      <c r="A142" s="26" t="s">
        <v>344</v>
      </c>
      <c r="B142" s="26" t="s">
        <v>2972</v>
      </c>
      <c r="C142" s="27" t="s">
        <v>6620</v>
      </c>
      <c r="D142" s="27" t="s">
        <v>3057</v>
      </c>
      <c r="E142" s="27" t="s">
        <v>53</v>
      </c>
      <c r="F142" s="27" t="s">
        <v>8653</v>
      </c>
      <c r="G142" s="27" t="s">
        <v>8866</v>
      </c>
    </row>
    <row r="143" spans="1:7" ht="70.5" customHeight="1">
      <c r="A143" s="26" t="s">
        <v>346</v>
      </c>
      <c r="B143" s="26" t="s">
        <v>2972</v>
      </c>
      <c r="C143" s="27" t="s">
        <v>4967</v>
      </c>
      <c r="D143" s="27" t="s">
        <v>3792</v>
      </c>
      <c r="E143" s="27" t="s">
        <v>61</v>
      </c>
      <c r="F143" s="27" t="s">
        <v>8867</v>
      </c>
      <c r="G143" s="27" t="s">
        <v>8809</v>
      </c>
    </row>
    <row r="144" spans="1:7" ht="70.5" customHeight="1">
      <c r="A144" s="26" t="s">
        <v>348</v>
      </c>
      <c r="B144" s="26" t="s">
        <v>2972</v>
      </c>
      <c r="C144" s="27" t="s">
        <v>3343</v>
      </c>
      <c r="D144" s="27" t="s">
        <v>3865</v>
      </c>
      <c r="E144" s="27" t="s">
        <v>61</v>
      </c>
      <c r="F144" s="27" t="s">
        <v>8868</v>
      </c>
      <c r="G144" s="27" t="s">
        <v>8869</v>
      </c>
    </row>
    <row r="145" spans="1:7" ht="70.5" customHeight="1">
      <c r="A145" s="26" t="s">
        <v>350</v>
      </c>
      <c r="B145" s="26" t="s">
        <v>2972</v>
      </c>
      <c r="C145" s="27" t="s">
        <v>2988</v>
      </c>
      <c r="D145" s="27" t="s">
        <v>3593</v>
      </c>
      <c r="E145" s="27" t="s">
        <v>61</v>
      </c>
      <c r="F145" s="27" t="s">
        <v>8653</v>
      </c>
      <c r="G145" s="27" t="s">
        <v>8695</v>
      </c>
    </row>
    <row r="146" spans="1:7" ht="70.5" customHeight="1">
      <c r="A146" s="26" t="s">
        <v>352</v>
      </c>
      <c r="B146" s="26" t="s">
        <v>2972</v>
      </c>
      <c r="C146" s="27" t="s">
        <v>6061</v>
      </c>
      <c r="D146" s="27" t="s">
        <v>8743</v>
      </c>
      <c r="E146" s="27" t="s">
        <v>61</v>
      </c>
      <c r="F146" s="27" t="s">
        <v>8870</v>
      </c>
      <c r="G146" s="27" t="s">
        <v>8871</v>
      </c>
    </row>
    <row r="147" spans="1:7" ht="70.5" customHeight="1">
      <c r="A147" s="26" t="s">
        <v>354</v>
      </c>
      <c r="B147" s="26" t="s">
        <v>2972</v>
      </c>
      <c r="C147" s="27" t="s">
        <v>8872</v>
      </c>
      <c r="D147" s="27" t="s">
        <v>3598</v>
      </c>
      <c r="E147" s="27" t="s">
        <v>61</v>
      </c>
      <c r="F147" s="27" t="s">
        <v>8873</v>
      </c>
      <c r="G147" s="27" t="s">
        <v>8874</v>
      </c>
    </row>
    <row r="148" spans="1:7" ht="70.5" customHeight="1">
      <c r="A148" s="26" t="s">
        <v>356</v>
      </c>
      <c r="B148" s="26" t="s">
        <v>2972</v>
      </c>
      <c r="C148" s="27" t="s">
        <v>6869</v>
      </c>
      <c r="D148" s="27" t="s">
        <v>8875</v>
      </c>
      <c r="E148" s="27" t="s">
        <v>61</v>
      </c>
      <c r="F148" s="27" t="s">
        <v>8876</v>
      </c>
      <c r="G148" s="27" t="s">
        <v>8877</v>
      </c>
    </row>
    <row r="149" spans="1:7" ht="70.5" customHeight="1">
      <c r="A149" s="26" t="s">
        <v>358</v>
      </c>
      <c r="B149" s="26" t="s">
        <v>2972</v>
      </c>
      <c r="C149" s="27" t="s">
        <v>7664</v>
      </c>
      <c r="D149" s="27" t="s">
        <v>8845</v>
      </c>
      <c r="E149" s="27" t="s">
        <v>53</v>
      </c>
      <c r="F149" s="27" t="s">
        <v>8653</v>
      </c>
      <c r="G149" s="27" t="s">
        <v>8878</v>
      </c>
    </row>
    <row r="150" spans="1:7" ht="70.5" customHeight="1">
      <c r="A150" s="26" t="s">
        <v>359</v>
      </c>
      <c r="B150" s="26" t="s">
        <v>2972</v>
      </c>
      <c r="C150" s="27" t="s">
        <v>7149</v>
      </c>
      <c r="D150" s="27" t="s">
        <v>4903</v>
      </c>
      <c r="E150" s="27" t="s">
        <v>61</v>
      </c>
      <c r="F150" s="27" t="s">
        <v>5764</v>
      </c>
      <c r="G150" s="27" t="s">
        <v>8879</v>
      </c>
    </row>
    <row r="151" spans="1:7" ht="70.5" customHeight="1">
      <c r="A151" s="26" t="s">
        <v>361</v>
      </c>
      <c r="B151" s="26" t="s">
        <v>2972</v>
      </c>
      <c r="C151" s="27" t="s">
        <v>8880</v>
      </c>
      <c r="D151" s="27" t="s">
        <v>3564</v>
      </c>
      <c r="E151" s="27" t="s">
        <v>61</v>
      </c>
      <c r="F151" s="27" t="s">
        <v>5090</v>
      </c>
      <c r="G151" s="27" t="s">
        <v>8881</v>
      </c>
    </row>
    <row r="152" spans="1:7" ht="70.5" customHeight="1">
      <c r="A152" s="26" t="s">
        <v>363</v>
      </c>
      <c r="B152" s="26" t="s">
        <v>2972</v>
      </c>
      <c r="C152" s="27" t="s">
        <v>6453</v>
      </c>
      <c r="D152" s="27" t="s">
        <v>3343</v>
      </c>
      <c r="E152" s="27" t="s">
        <v>61</v>
      </c>
      <c r="F152" s="27" t="s">
        <v>8653</v>
      </c>
      <c r="G152" s="27" t="s">
        <v>8660</v>
      </c>
    </row>
    <row r="153" spans="1:7" ht="70.5" customHeight="1">
      <c r="A153" s="26" t="s">
        <v>365</v>
      </c>
      <c r="B153" s="26" t="s">
        <v>2972</v>
      </c>
      <c r="C153" s="27" t="s">
        <v>5974</v>
      </c>
      <c r="D153" s="27" t="s">
        <v>3293</v>
      </c>
      <c r="E153" s="27" t="s">
        <v>61</v>
      </c>
      <c r="F153" s="27" t="s">
        <v>8653</v>
      </c>
      <c r="G153" s="27" t="s">
        <v>8882</v>
      </c>
    </row>
    <row r="154" spans="1:7" ht="70.5" customHeight="1">
      <c r="A154" s="26" t="s">
        <v>366</v>
      </c>
      <c r="B154" s="26" t="s">
        <v>2972</v>
      </c>
      <c r="C154" s="27" t="s">
        <v>6552</v>
      </c>
      <c r="D154" s="27" t="s">
        <v>4553</v>
      </c>
      <c r="E154" s="27" t="s">
        <v>70</v>
      </c>
      <c r="F154" s="27" t="s">
        <v>8653</v>
      </c>
      <c r="G154" s="27" t="s">
        <v>8883</v>
      </c>
    </row>
    <row r="155" spans="1:7" ht="70.5" customHeight="1">
      <c r="A155" s="26" t="s">
        <v>368</v>
      </c>
      <c r="B155" s="26" t="s">
        <v>2972</v>
      </c>
      <c r="C155" s="27" t="s">
        <v>8884</v>
      </c>
      <c r="D155" s="27" t="s">
        <v>8672</v>
      </c>
      <c r="E155" s="27" t="s">
        <v>61</v>
      </c>
      <c r="F155" s="27" t="s">
        <v>4281</v>
      </c>
      <c r="G155" s="27" t="s">
        <v>8885</v>
      </c>
    </row>
    <row r="156" spans="1:7" ht="70.5" customHeight="1">
      <c r="A156" s="26" t="s">
        <v>370</v>
      </c>
      <c r="B156" s="26" t="s">
        <v>2972</v>
      </c>
      <c r="C156" s="27" t="s">
        <v>6596</v>
      </c>
      <c r="D156" s="27" t="s">
        <v>5604</v>
      </c>
      <c r="E156" s="27" t="s">
        <v>70</v>
      </c>
      <c r="F156" s="27" t="s">
        <v>8653</v>
      </c>
      <c r="G156" s="27" t="s">
        <v>8886</v>
      </c>
    </row>
    <row r="157" spans="1:7" ht="70.5" customHeight="1">
      <c r="A157" s="26" t="s">
        <v>372</v>
      </c>
      <c r="B157" s="26" t="s">
        <v>2972</v>
      </c>
      <c r="C157" s="27" t="s">
        <v>6032</v>
      </c>
      <c r="D157" s="27" t="s">
        <v>8887</v>
      </c>
      <c r="E157" s="27" t="s">
        <v>53</v>
      </c>
      <c r="F157" s="27" t="s">
        <v>8653</v>
      </c>
      <c r="G157" s="27" t="s">
        <v>8888</v>
      </c>
    </row>
    <row r="158" spans="1:7" ht="70.5" customHeight="1">
      <c r="A158" s="26" t="s">
        <v>374</v>
      </c>
      <c r="B158" s="26" t="s">
        <v>2972</v>
      </c>
      <c r="C158" s="27" t="s">
        <v>7255</v>
      </c>
      <c r="D158" s="27" t="s">
        <v>3367</v>
      </c>
      <c r="E158" s="27" t="s">
        <v>70</v>
      </c>
      <c r="F158" s="27" t="s">
        <v>8653</v>
      </c>
      <c r="G158" s="27" t="s">
        <v>8889</v>
      </c>
    </row>
    <row r="159" spans="1:7" ht="70.5" customHeight="1">
      <c r="A159" s="26" t="s">
        <v>376</v>
      </c>
      <c r="B159" s="26" t="s">
        <v>2972</v>
      </c>
      <c r="C159" s="27" t="s">
        <v>8890</v>
      </c>
      <c r="D159" s="27" t="s">
        <v>8891</v>
      </c>
      <c r="E159" s="27" t="s">
        <v>61</v>
      </c>
      <c r="F159" s="27" t="s">
        <v>8892</v>
      </c>
      <c r="G159" s="27" t="s">
        <v>8893</v>
      </c>
    </row>
    <row r="160" spans="1:7" ht="70.5" customHeight="1">
      <c r="A160" s="26" t="s">
        <v>378</v>
      </c>
      <c r="B160" s="26" t="s">
        <v>2972</v>
      </c>
      <c r="C160" s="27" t="s">
        <v>8658</v>
      </c>
      <c r="D160" s="27" t="s">
        <v>3886</v>
      </c>
      <c r="E160" s="27" t="s">
        <v>70</v>
      </c>
      <c r="F160" s="27" t="s">
        <v>8653</v>
      </c>
      <c r="G160" s="27" t="s">
        <v>8894</v>
      </c>
    </row>
    <row r="161" spans="1:7" ht="70.5" customHeight="1">
      <c r="A161" s="26" t="s">
        <v>379</v>
      </c>
      <c r="B161" s="26" t="s">
        <v>2972</v>
      </c>
      <c r="C161" s="27" t="s">
        <v>6298</v>
      </c>
      <c r="D161" s="27" t="s">
        <v>3461</v>
      </c>
      <c r="E161" s="27" t="s">
        <v>61</v>
      </c>
      <c r="F161" s="27" t="s">
        <v>8653</v>
      </c>
      <c r="G161" s="27" t="s">
        <v>8792</v>
      </c>
    </row>
    <row r="162" spans="1:7" ht="70.5" customHeight="1">
      <c r="A162" s="26" t="s">
        <v>381</v>
      </c>
      <c r="B162" s="26" t="s">
        <v>2972</v>
      </c>
      <c r="C162" s="27" t="s">
        <v>5880</v>
      </c>
      <c r="D162" s="27" t="s">
        <v>4117</v>
      </c>
      <c r="E162" s="27" t="s">
        <v>61</v>
      </c>
      <c r="F162" s="27" t="s">
        <v>8653</v>
      </c>
      <c r="G162" s="27" t="s">
        <v>8895</v>
      </c>
    </row>
    <row r="163" spans="1:7" ht="70.5" customHeight="1">
      <c r="A163" s="26" t="s">
        <v>383</v>
      </c>
      <c r="B163" s="26" t="s">
        <v>2972</v>
      </c>
      <c r="C163" s="27" t="s">
        <v>4015</v>
      </c>
      <c r="D163" s="27" t="s">
        <v>3689</v>
      </c>
      <c r="E163" s="27" t="s">
        <v>61</v>
      </c>
      <c r="F163" s="27" t="s">
        <v>8653</v>
      </c>
      <c r="G163" s="27" t="s">
        <v>8896</v>
      </c>
    </row>
    <row r="164" spans="1:7" ht="70.5" customHeight="1">
      <c r="A164" s="26" t="s">
        <v>385</v>
      </c>
      <c r="B164" s="26" t="s">
        <v>2972</v>
      </c>
      <c r="C164" s="27" t="s">
        <v>6721</v>
      </c>
      <c r="D164" s="27" t="s">
        <v>3226</v>
      </c>
      <c r="E164" s="27" t="s">
        <v>61</v>
      </c>
      <c r="F164" s="27" t="s">
        <v>8653</v>
      </c>
      <c r="G164" s="27" t="s">
        <v>8756</v>
      </c>
    </row>
    <row r="165" spans="1:7" ht="70.5" customHeight="1">
      <c r="A165" s="26" t="s">
        <v>387</v>
      </c>
      <c r="B165" s="26" t="s">
        <v>2972</v>
      </c>
      <c r="C165" s="27" t="s">
        <v>4720</v>
      </c>
      <c r="D165" s="27" t="s">
        <v>5034</v>
      </c>
      <c r="E165" s="27" t="s">
        <v>53</v>
      </c>
      <c r="F165" s="27" t="s">
        <v>8653</v>
      </c>
      <c r="G165" s="27" t="s">
        <v>8765</v>
      </c>
    </row>
    <row r="166" spans="1:7" ht="70.5" customHeight="1">
      <c r="A166" s="26" t="s">
        <v>389</v>
      </c>
      <c r="B166" s="26" t="s">
        <v>2972</v>
      </c>
      <c r="C166" s="27" t="s">
        <v>5994</v>
      </c>
      <c r="D166" s="27" t="s">
        <v>4101</v>
      </c>
      <c r="E166" s="27" t="s">
        <v>70</v>
      </c>
      <c r="F166" s="27" t="s">
        <v>8653</v>
      </c>
      <c r="G166" s="27" t="s">
        <v>8897</v>
      </c>
    </row>
    <row r="167" spans="1:7" ht="70.5" customHeight="1">
      <c r="A167" s="26" t="s">
        <v>390</v>
      </c>
      <c r="B167" s="26" t="s">
        <v>2972</v>
      </c>
      <c r="C167" s="27" t="s">
        <v>6190</v>
      </c>
      <c r="D167" s="27" t="s">
        <v>8753</v>
      </c>
      <c r="E167" s="27" t="s">
        <v>61</v>
      </c>
      <c r="F167" s="27" t="s">
        <v>8898</v>
      </c>
      <c r="G167" s="27" t="s">
        <v>8899</v>
      </c>
    </row>
    <row r="168" spans="1:7" ht="70.5" customHeight="1">
      <c r="A168" s="26" t="s">
        <v>392</v>
      </c>
      <c r="B168" s="26" t="s">
        <v>2972</v>
      </c>
      <c r="C168" s="27" t="s">
        <v>6540</v>
      </c>
      <c r="D168" s="27" t="s">
        <v>5034</v>
      </c>
      <c r="E168" s="27" t="s">
        <v>61</v>
      </c>
      <c r="F168" s="27" t="s">
        <v>8653</v>
      </c>
      <c r="G168" s="27" t="s">
        <v>8900</v>
      </c>
    </row>
    <row r="169" spans="1:7" ht="70.5" customHeight="1">
      <c r="A169" s="26" t="s">
        <v>394</v>
      </c>
      <c r="B169" s="26" t="s">
        <v>2972</v>
      </c>
      <c r="C169" s="27" t="s">
        <v>2994</v>
      </c>
      <c r="D169" s="27" t="s">
        <v>8710</v>
      </c>
      <c r="E169" s="27" t="s">
        <v>61</v>
      </c>
      <c r="F169" s="27" t="s">
        <v>8653</v>
      </c>
      <c r="G169" s="27" t="s">
        <v>8901</v>
      </c>
    </row>
    <row r="170" spans="1:7" ht="70.5" customHeight="1">
      <c r="A170" s="26" t="s">
        <v>396</v>
      </c>
      <c r="B170" s="26" t="s">
        <v>2972</v>
      </c>
      <c r="C170" s="27" t="s">
        <v>3131</v>
      </c>
      <c r="D170" s="27" t="s">
        <v>8699</v>
      </c>
      <c r="E170" s="27" t="s">
        <v>61</v>
      </c>
      <c r="F170" s="27" t="s">
        <v>8653</v>
      </c>
      <c r="G170" s="27" t="s">
        <v>8902</v>
      </c>
    </row>
    <row r="171" spans="1:7" ht="70.5" customHeight="1">
      <c r="A171" s="26" t="s">
        <v>398</v>
      </c>
      <c r="B171" s="26" t="s">
        <v>2972</v>
      </c>
      <c r="C171" s="27" t="s">
        <v>8903</v>
      </c>
      <c r="D171" s="27" t="s">
        <v>8699</v>
      </c>
      <c r="E171" s="27" t="s">
        <v>343</v>
      </c>
      <c r="F171" s="27" t="s">
        <v>8653</v>
      </c>
      <c r="G171" s="27" t="s">
        <v>8904</v>
      </c>
    </row>
    <row r="172" spans="1:7" ht="70.5" customHeight="1">
      <c r="A172" s="26" t="s">
        <v>400</v>
      </c>
      <c r="B172" s="26" t="s">
        <v>2972</v>
      </c>
      <c r="C172" s="27" t="s">
        <v>8905</v>
      </c>
      <c r="D172" s="27" t="s">
        <v>3362</v>
      </c>
      <c r="E172" s="27" t="s">
        <v>61</v>
      </c>
      <c r="F172" s="27" t="s">
        <v>8653</v>
      </c>
      <c r="G172" s="27" t="s">
        <v>8906</v>
      </c>
    </row>
    <row r="173" spans="1:7" ht="70.5" customHeight="1">
      <c r="A173" s="26" t="s">
        <v>402</v>
      </c>
      <c r="B173" s="26" t="s">
        <v>2972</v>
      </c>
      <c r="C173" s="27" t="s">
        <v>5596</v>
      </c>
      <c r="D173" s="27" t="s">
        <v>3328</v>
      </c>
      <c r="E173" s="27" t="s">
        <v>53</v>
      </c>
      <c r="F173" s="27" t="s">
        <v>8653</v>
      </c>
      <c r="G173" s="27" t="s">
        <v>8907</v>
      </c>
    </row>
    <row r="174" spans="1:7" ht="70.5" customHeight="1">
      <c r="A174" s="26" t="s">
        <v>404</v>
      </c>
      <c r="B174" s="26" t="s">
        <v>2972</v>
      </c>
      <c r="C174" s="27" t="s">
        <v>8908</v>
      </c>
      <c r="D174" s="27" t="s">
        <v>3708</v>
      </c>
      <c r="E174" s="27" t="s">
        <v>61</v>
      </c>
      <c r="F174" s="27" t="s">
        <v>8653</v>
      </c>
      <c r="G174" s="27" t="s">
        <v>8777</v>
      </c>
    </row>
    <row r="175" spans="1:7" ht="70.5" customHeight="1">
      <c r="A175" s="26" t="s">
        <v>406</v>
      </c>
      <c r="B175" s="26" t="s">
        <v>2972</v>
      </c>
      <c r="C175" s="27" t="s">
        <v>3878</v>
      </c>
      <c r="D175" s="27" t="s">
        <v>3955</v>
      </c>
      <c r="E175" s="27" t="s">
        <v>70</v>
      </c>
      <c r="F175" s="27" t="s">
        <v>8653</v>
      </c>
      <c r="G175" s="27" t="s">
        <v>8909</v>
      </c>
    </row>
    <row r="176" spans="1:7" ht="70.5" customHeight="1">
      <c r="A176" s="26" t="s">
        <v>407</v>
      </c>
      <c r="B176" s="26" t="s">
        <v>2972</v>
      </c>
      <c r="C176" s="27" t="s">
        <v>8910</v>
      </c>
      <c r="D176" s="27" t="s">
        <v>8911</v>
      </c>
      <c r="E176" s="27" t="s">
        <v>61</v>
      </c>
      <c r="F176" s="27" t="s">
        <v>8912</v>
      </c>
      <c r="G176" s="27" t="s">
        <v>8661</v>
      </c>
    </row>
    <row r="177" spans="1:7" ht="70.5" customHeight="1">
      <c r="A177" s="26" t="s">
        <v>409</v>
      </c>
      <c r="B177" s="26" t="s">
        <v>2972</v>
      </c>
      <c r="C177" s="27" t="s">
        <v>3449</v>
      </c>
      <c r="D177" s="27" t="s">
        <v>3010</v>
      </c>
      <c r="E177" s="27" t="s">
        <v>61</v>
      </c>
      <c r="F177" s="27" t="s">
        <v>8913</v>
      </c>
      <c r="G177" s="27" t="s">
        <v>8660</v>
      </c>
    </row>
    <row r="178" spans="1:7" ht="70.5" customHeight="1">
      <c r="A178" s="26" t="s">
        <v>410</v>
      </c>
      <c r="B178" s="26" t="s">
        <v>2972</v>
      </c>
      <c r="C178" s="27" t="s">
        <v>3655</v>
      </c>
      <c r="D178" s="27" t="s">
        <v>4014</v>
      </c>
      <c r="E178" s="27" t="s">
        <v>70</v>
      </c>
      <c r="F178" s="27" t="s">
        <v>8914</v>
      </c>
      <c r="G178" s="27" t="s">
        <v>8915</v>
      </c>
    </row>
    <row r="179" spans="1:7" ht="70.5" customHeight="1">
      <c r="A179" s="26" t="s">
        <v>412</v>
      </c>
      <c r="B179" s="26" t="s">
        <v>2972</v>
      </c>
      <c r="C179" s="27" t="s">
        <v>8690</v>
      </c>
      <c r="D179" s="27" t="s">
        <v>8699</v>
      </c>
      <c r="E179" s="27" t="s">
        <v>53</v>
      </c>
      <c r="F179" s="27" t="s">
        <v>8653</v>
      </c>
      <c r="G179" s="27" t="s">
        <v>8881</v>
      </c>
    </row>
    <row r="180" spans="1:7" ht="70.5" customHeight="1">
      <c r="A180" s="26" t="s">
        <v>414</v>
      </c>
      <c r="B180" s="26" t="s">
        <v>2972</v>
      </c>
      <c r="C180" s="27" t="s">
        <v>8916</v>
      </c>
      <c r="D180" s="27" t="s">
        <v>4047</v>
      </c>
      <c r="E180" s="27" t="s">
        <v>61</v>
      </c>
      <c r="F180" s="27" t="s">
        <v>8653</v>
      </c>
      <c r="G180" s="27" t="s">
        <v>8917</v>
      </c>
    </row>
    <row r="181" spans="1:7" ht="70.5" customHeight="1">
      <c r="A181" s="26" t="s">
        <v>416</v>
      </c>
      <c r="B181" s="26" t="s">
        <v>2972</v>
      </c>
      <c r="C181" s="27" t="s">
        <v>5183</v>
      </c>
      <c r="D181" s="27" t="s">
        <v>3538</v>
      </c>
      <c r="E181" s="27" t="s">
        <v>61</v>
      </c>
      <c r="F181" s="27" t="s">
        <v>8653</v>
      </c>
      <c r="G181" s="27" t="s">
        <v>8896</v>
      </c>
    </row>
    <row r="182" spans="1:7" ht="70.5" customHeight="1">
      <c r="A182" s="26" t="s">
        <v>418</v>
      </c>
      <c r="B182" s="26" t="s">
        <v>2972</v>
      </c>
      <c r="C182" s="27" t="s">
        <v>5285</v>
      </c>
      <c r="D182" s="27" t="s">
        <v>3871</v>
      </c>
      <c r="E182" s="27" t="s">
        <v>70</v>
      </c>
      <c r="F182" s="27" t="s">
        <v>8653</v>
      </c>
      <c r="G182" s="27" t="s">
        <v>8918</v>
      </c>
    </row>
    <row r="183" spans="1:7" ht="70.5" customHeight="1">
      <c r="A183" s="26" t="s">
        <v>419</v>
      </c>
      <c r="B183" s="26" t="s">
        <v>2972</v>
      </c>
      <c r="C183" s="27" t="s">
        <v>4121</v>
      </c>
      <c r="D183" s="27" t="s">
        <v>8812</v>
      </c>
      <c r="E183" s="27" t="s">
        <v>53</v>
      </c>
      <c r="F183" s="27" t="s">
        <v>8653</v>
      </c>
      <c r="G183" s="27" t="s">
        <v>8919</v>
      </c>
    </row>
    <row r="184" spans="1:7" ht="70.5" customHeight="1">
      <c r="A184" s="26" t="s">
        <v>421</v>
      </c>
      <c r="B184" s="26" t="s">
        <v>2972</v>
      </c>
      <c r="C184" s="27" t="s">
        <v>7232</v>
      </c>
      <c r="D184" s="27" t="s">
        <v>4372</v>
      </c>
      <c r="E184" s="27" t="s">
        <v>70</v>
      </c>
      <c r="F184" s="27" t="s">
        <v>8653</v>
      </c>
      <c r="G184" s="27" t="s">
        <v>8920</v>
      </c>
    </row>
    <row r="185" spans="1:7" ht="70.5" customHeight="1">
      <c r="A185" s="26" t="s">
        <v>423</v>
      </c>
      <c r="B185" s="26" t="s">
        <v>2972</v>
      </c>
      <c r="C185" s="27" t="s">
        <v>3929</v>
      </c>
      <c r="D185" s="27" t="s">
        <v>8921</v>
      </c>
      <c r="E185" s="27" t="s">
        <v>61</v>
      </c>
      <c r="F185" s="27" t="s">
        <v>8653</v>
      </c>
      <c r="G185" s="27" t="s">
        <v>8885</v>
      </c>
    </row>
    <row r="186" spans="1:7" ht="70.5" customHeight="1">
      <c r="A186" s="26" t="s">
        <v>425</v>
      </c>
      <c r="B186" s="26" t="s">
        <v>2972</v>
      </c>
      <c r="C186" s="27" t="s">
        <v>3126</v>
      </c>
      <c r="D186" s="27" t="s">
        <v>3035</v>
      </c>
      <c r="E186" s="27" t="s">
        <v>61</v>
      </c>
      <c r="F186" s="27" t="s">
        <v>8653</v>
      </c>
      <c r="G186" s="27" t="s">
        <v>8922</v>
      </c>
    </row>
    <row r="187" spans="1:7" ht="70.5" customHeight="1">
      <c r="A187" s="26" t="s">
        <v>427</v>
      </c>
      <c r="B187" s="26" t="s">
        <v>2972</v>
      </c>
      <c r="C187" s="27" t="s">
        <v>8803</v>
      </c>
      <c r="D187" s="27" t="s">
        <v>8729</v>
      </c>
      <c r="E187" s="27" t="s">
        <v>53</v>
      </c>
      <c r="F187" s="27" t="s">
        <v>8653</v>
      </c>
      <c r="G187" s="27" t="s">
        <v>8822</v>
      </c>
    </row>
    <row r="188" spans="1:7" ht="70.5" customHeight="1">
      <c r="A188" s="26" t="s">
        <v>428</v>
      </c>
      <c r="B188" s="26" t="s">
        <v>2972</v>
      </c>
      <c r="C188" s="27" t="s">
        <v>3057</v>
      </c>
      <c r="D188" s="27" t="s">
        <v>4316</v>
      </c>
      <c r="E188" s="27" t="s">
        <v>61</v>
      </c>
      <c r="F188" s="27" t="s">
        <v>8653</v>
      </c>
      <c r="G188" s="27" t="s">
        <v>8772</v>
      </c>
    </row>
    <row r="189" spans="1:7" ht="70.5" customHeight="1">
      <c r="A189" s="26" t="s">
        <v>430</v>
      </c>
      <c r="B189" s="26" t="s">
        <v>2972</v>
      </c>
      <c r="C189" s="27" t="s">
        <v>8923</v>
      </c>
      <c r="D189" s="27" t="s">
        <v>6129</v>
      </c>
      <c r="E189" s="27" t="s">
        <v>61</v>
      </c>
      <c r="F189" s="27" t="s">
        <v>8653</v>
      </c>
      <c r="G189" s="27" t="s">
        <v>8900</v>
      </c>
    </row>
    <row r="190" spans="1:7" ht="70.5" customHeight="1">
      <c r="A190" s="26" t="s">
        <v>432</v>
      </c>
      <c r="B190" s="26" t="s">
        <v>2972</v>
      </c>
      <c r="C190" s="27" t="s">
        <v>3131</v>
      </c>
      <c r="D190" s="27" t="s">
        <v>3111</v>
      </c>
      <c r="E190" s="27" t="s">
        <v>61</v>
      </c>
      <c r="F190" s="27" t="s">
        <v>8653</v>
      </c>
      <c r="G190" s="27" t="s">
        <v>8660</v>
      </c>
    </row>
    <row r="191" spans="1:7" ht="70.5" customHeight="1">
      <c r="A191" s="26" t="s">
        <v>433</v>
      </c>
      <c r="B191" s="26" t="s">
        <v>2972</v>
      </c>
      <c r="C191" s="27" t="s">
        <v>6202</v>
      </c>
      <c r="D191" s="27" t="s">
        <v>3040</v>
      </c>
      <c r="E191" s="27" t="s">
        <v>70</v>
      </c>
      <c r="F191" s="27" t="s">
        <v>8653</v>
      </c>
      <c r="G191" s="27" t="s">
        <v>8924</v>
      </c>
    </row>
    <row r="192" spans="1:7" ht="70.5" customHeight="1">
      <c r="A192" s="26" t="s">
        <v>435</v>
      </c>
      <c r="B192" s="26" t="s">
        <v>2972</v>
      </c>
      <c r="C192" s="27" t="s">
        <v>6869</v>
      </c>
      <c r="D192" s="27" t="s">
        <v>8925</v>
      </c>
      <c r="E192" s="27" t="s">
        <v>61</v>
      </c>
      <c r="F192" s="27" t="s">
        <v>8653</v>
      </c>
      <c r="G192" s="27" t="s">
        <v>8926</v>
      </c>
    </row>
    <row r="193" spans="1:7" ht="70.5" customHeight="1">
      <c r="A193" s="26" t="s">
        <v>436</v>
      </c>
      <c r="B193" s="26" t="s">
        <v>2972</v>
      </c>
      <c r="C193" s="27" t="s">
        <v>3217</v>
      </c>
      <c r="D193" s="27" t="s">
        <v>3871</v>
      </c>
      <c r="E193" s="27" t="s">
        <v>61</v>
      </c>
      <c r="F193" s="27" t="s">
        <v>8653</v>
      </c>
      <c r="G193" s="27" t="s">
        <v>8927</v>
      </c>
    </row>
    <row r="194" spans="1:7" ht="70.5" customHeight="1">
      <c r="A194" s="26" t="s">
        <v>438</v>
      </c>
      <c r="B194" s="26" t="s">
        <v>2972</v>
      </c>
      <c r="C194" s="27" t="s">
        <v>3784</v>
      </c>
      <c r="D194" s="27" t="s">
        <v>3226</v>
      </c>
      <c r="E194" s="27" t="s">
        <v>70</v>
      </c>
      <c r="F194" s="27" t="s">
        <v>4964</v>
      </c>
      <c r="G194" s="27" t="s">
        <v>8928</v>
      </c>
    </row>
    <row r="195" spans="1:7" ht="70.5" customHeight="1">
      <c r="A195" s="26" t="s">
        <v>440</v>
      </c>
      <c r="B195" s="26" t="s">
        <v>2972</v>
      </c>
      <c r="C195" s="27" t="s">
        <v>8929</v>
      </c>
      <c r="D195" s="27" t="s">
        <v>4828</v>
      </c>
      <c r="E195" s="27" t="s">
        <v>70</v>
      </c>
      <c r="F195" s="27" t="s">
        <v>8653</v>
      </c>
      <c r="G195" s="27" t="s">
        <v>8779</v>
      </c>
    </row>
    <row r="196" spans="1:7" ht="70.5" customHeight="1">
      <c r="A196" s="26" t="s">
        <v>442</v>
      </c>
      <c r="B196" s="26" t="s">
        <v>2972</v>
      </c>
      <c r="C196" s="27" t="s">
        <v>6753</v>
      </c>
      <c r="D196" s="27" t="s">
        <v>4209</v>
      </c>
      <c r="E196" s="27" t="s">
        <v>61</v>
      </c>
      <c r="F196" s="27" t="s">
        <v>8653</v>
      </c>
      <c r="G196" s="27" t="s">
        <v>8930</v>
      </c>
    </row>
    <row r="197" spans="1:7" ht="70.5" customHeight="1">
      <c r="A197" s="26" t="s">
        <v>444</v>
      </c>
      <c r="B197" s="26" t="s">
        <v>2972</v>
      </c>
      <c r="C197" s="27" t="s">
        <v>6710</v>
      </c>
      <c r="D197" s="27" t="s">
        <v>3286</v>
      </c>
      <c r="E197" s="27" t="s">
        <v>61</v>
      </c>
      <c r="F197" s="27" t="s">
        <v>8653</v>
      </c>
      <c r="G197" s="27" t="s">
        <v>8931</v>
      </c>
    </row>
    <row r="198" spans="1:7" ht="70.5" customHeight="1">
      <c r="A198" s="26" t="s">
        <v>445</v>
      </c>
      <c r="B198" s="26" t="s">
        <v>2972</v>
      </c>
      <c r="C198" s="27" t="s">
        <v>8806</v>
      </c>
      <c r="D198" s="27" t="s">
        <v>8699</v>
      </c>
      <c r="E198" s="27" t="s">
        <v>255</v>
      </c>
      <c r="F198" s="27" t="s">
        <v>8653</v>
      </c>
      <c r="G198" s="27" t="s">
        <v>8932</v>
      </c>
    </row>
    <row r="199" spans="1:7" ht="70.5" customHeight="1">
      <c r="A199" s="26" t="s">
        <v>447</v>
      </c>
      <c r="B199" s="26" t="s">
        <v>2972</v>
      </c>
      <c r="C199" s="27" t="s">
        <v>8933</v>
      </c>
      <c r="D199" s="27" t="s">
        <v>8934</v>
      </c>
      <c r="E199" s="27" t="s">
        <v>53</v>
      </c>
      <c r="F199" s="27" t="s">
        <v>8653</v>
      </c>
      <c r="G199" s="27" t="s">
        <v>8935</v>
      </c>
    </row>
    <row r="200" spans="1:7" ht="70.5" customHeight="1">
      <c r="A200" s="26" t="s">
        <v>448</v>
      </c>
      <c r="B200" s="26" t="s">
        <v>2972</v>
      </c>
      <c r="C200" s="27" t="s">
        <v>8936</v>
      </c>
      <c r="D200" s="27" t="s">
        <v>4946</v>
      </c>
      <c r="E200" s="27" t="s">
        <v>61</v>
      </c>
      <c r="F200" s="27" t="s">
        <v>8653</v>
      </c>
      <c r="G200" s="27" t="s">
        <v>8852</v>
      </c>
    </row>
    <row r="201" spans="1:7" ht="70.5" customHeight="1">
      <c r="A201" s="26" t="s">
        <v>450</v>
      </c>
      <c r="B201" s="26" t="s">
        <v>2972</v>
      </c>
      <c r="C201" s="27" t="s">
        <v>6275</v>
      </c>
      <c r="D201" s="27" t="s">
        <v>4250</v>
      </c>
      <c r="E201" s="27" t="s">
        <v>61</v>
      </c>
      <c r="F201" s="27" t="s">
        <v>8937</v>
      </c>
      <c r="G201" s="27" t="s">
        <v>8938</v>
      </c>
    </row>
    <row r="202" spans="1:7" ht="70.5" customHeight="1">
      <c r="A202" s="26" t="s">
        <v>451</v>
      </c>
      <c r="B202" s="26" t="s">
        <v>2972</v>
      </c>
      <c r="C202" s="27" t="s">
        <v>3115</v>
      </c>
      <c r="D202" s="27" t="s">
        <v>8933</v>
      </c>
      <c r="E202" s="27" t="s">
        <v>70</v>
      </c>
      <c r="F202" s="27" t="s">
        <v>8653</v>
      </c>
      <c r="G202" s="27" t="s">
        <v>8818</v>
      </c>
    </row>
    <row r="203" spans="1:7" ht="70.5" customHeight="1">
      <c r="A203" s="26" t="s">
        <v>453</v>
      </c>
      <c r="B203" s="26" t="s">
        <v>2972</v>
      </c>
      <c r="C203" s="27" t="s">
        <v>6190</v>
      </c>
      <c r="D203" s="27" t="s">
        <v>8851</v>
      </c>
      <c r="E203" s="27" t="s">
        <v>70</v>
      </c>
      <c r="F203" s="27" t="s">
        <v>8653</v>
      </c>
      <c r="G203" s="27" t="s">
        <v>8939</v>
      </c>
    </row>
    <row r="204" spans="1:7" ht="70.5" customHeight="1">
      <c r="A204" s="26" t="s">
        <v>454</v>
      </c>
      <c r="B204" s="26" t="s">
        <v>2972</v>
      </c>
      <c r="C204" s="27" t="s">
        <v>6648</v>
      </c>
      <c r="D204" s="27" t="s">
        <v>5220</v>
      </c>
      <c r="E204" s="27" t="s">
        <v>61</v>
      </c>
      <c r="F204" s="27" t="s">
        <v>8940</v>
      </c>
      <c r="G204" s="27" t="s">
        <v>8941</v>
      </c>
    </row>
    <row r="205" spans="1:7" ht="70.5" customHeight="1">
      <c r="A205" s="26" t="s">
        <v>456</v>
      </c>
      <c r="B205" s="26" t="s">
        <v>2972</v>
      </c>
      <c r="C205" s="27" t="s">
        <v>7153</v>
      </c>
      <c r="D205" s="27" t="s">
        <v>8942</v>
      </c>
      <c r="E205" s="27" t="s">
        <v>61</v>
      </c>
      <c r="F205" s="27" t="s">
        <v>8653</v>
      </c>
      <c r="G205" s="27" t="s">
        <v>8678</v>
      </c>
    </row>
    <row r="206" spans="1:7" ht="70.5" customHeight="1">
      <c r="A206" s="26" t="s">
        <v>458</v>
      </c>
      <c r="B206" s="26" t="s">
        <v>2972</v>
      </c>
      <c r="C206" s="27" t="s">
        <v>5485</v>
      </c>
      <c r="D206" s="27" t="s">
        <v>4127</v>
      </c>
      <c r="E206" s="27" t="s">
        <v>61</v>
      </c>
      <c r="F206" s="27" t="s">
        <v>8653</v>
      </c>
      <c r="G206" s="27" t="s">
        <v>8943</v>
      </c>
    </row>
    <row r="207" spans="1:7" ht="70.5" customHeight="1">
      <c r="A207" s="26" t="s">
        <v>460</v>
      </c>
      <c r="B207" s="26" t="s">
        <v>2972</v>
      </c>
      <c r="C207" s="27" t="s">
        <v>5930</v>
      </c>
      <c r="D207" s="27" t="s">
        <v>5220</v>
      </c>
      <c r="E207" s="27" t="s">
        <v>70</v>
      </c>
      <c r="F207" s="27" t="s">
        <v>8944</v>
      </c>
      <c r="G207" s="27" t="s">
        <v>8945</v>
      </c>
    </row>
    <row r="208" spans="1:7" ht="70.5" customHeight="1">
      <c r="A208" s="26" t="s">
        <v>462</v>
      </c>
      <c r="B208" s="26" t="s">
        <v>2972</v>
      </c>
      <c r="C208" s="27" t="s">
        <v>6233</v>
      </c>
      <c r="D208" s="27" t="s">
        <v>4047</v>
      </c>
      <c r="E208" s="27" t="s">
        <v>70</v>
      </c>
      <c r="F208" s="27" t="s">
        <v>8653</v>
      </c>
      <c r="G208" s="27" t="s">
        <v>8946</v>
      </c>
    </row>
    <row r="209" spans="1:7" ht="70.5" customHeight="1">
      <c r="A209" s="26" t="s">
        <v>464</v>
      </c>
      <c r="B209" s="26" t="s">
        <v>2972</v>
      </c>
      <c r="C209" s="27" t="s">
        <v>4148</v>
      </c>
      <c r="D209" s="27" t="s">
        <v>8947</v>
      </c>
      <c r="E209" s="27" t="s">
        <v>53</v>
      </c>
      <c r="F209" s="27" t="s">
        <v>8653</v>
      </c>
      <c r="G209" s="27" t="s">
        <v>8948</v>
      </c>
    </row>
    <row r="210" spans="1:7" ht="70.5" customHeight="1">
      <c r="A210" s="26" t="s">
        <v>466</v>
      </c>
      <c r="B210" s="26" t="s">
        <v>2972</v>
      </c>
      <c r="C210" s="27" t="s">
        <v>3990</v>
      </c>
      <c r="D210" s="27" t="s">
        <v>4392</v>
      </c>
      <c r="E210" s="27" t="s">
        <v>53</v>
      </c>
      <c r="F210" s="27" t="s">
        <v>8653</v>
      </c>
      <c r="G210" s="27" t="s">
        <v>8852</v>
      </c>
    </row>
    <row r="211" spans="1:7" ht="70.5" customHeight="1">
      <c r="A211" s="26" t="s">
        <v>468</v>
      </c>
      <c r="B211" s="26" t="s">
        <v>2972</v>
      </c>
      <c r="C211" s="27" t="s">
        <v>7145</v>
      </c>
      <c r="D211" s="27" t="s">
        <v>8949</v>
      </c>
      <c r="E211" s="27" t="s">
        <v>61</v>
      </c>
      <c r="F211" s="27" t="s">
        <v>8653</v>
      </c>
      <c r="G211" s="27" t="s">
        <v>8717</v>
      </c>
    </row>
    <row r="212" spans="1:7" ht="70.5" customHeight="1">
      <c r="A212" s="26" t="s">
        <v>470</v>
      </c>
      <c r="B212" s="26" t="s">
        <v>2972</v>
      </c>
      <c r="C212" s="27" t="s">
        <v>5872</v>
      </c>
      <c r="D212" s="27" t="s">
        <v>8729</v>
      </c>
      <c r="E212" s="27" t="s">
        <v>53</v>
      </c>
      <c r="F212" s="27" t="s">
        <v>8653</v>
      </c>
      <c r="G212" s="27" t="s">
        <v>8950</v>
      </c>
    </row>
    <row r="213" spans="1:7" ht="70.5" customHeight="1">
      <c r="A213" s="26" t="s">
        <v>472</v>
      </c>
      <c r="B213" s="26" t="s">
        <v>2972</v>
      </c>
      <c r="C213" s="27" t="s">
        <v>8951</v>
      </c>
      <c r="D213" s="27" t="s">
        <v>3240</v>
      </c>
      <c r="E213" s="27" t="s">
        <v>61</v>
      </c>
      <c r="F213" s="27" t="s">
        <v>8952</v>
      </c>
      <c r="G213" s="27" t="s">
        <v>8953</v>
      </c>
    </row>
    <row r="214" spans="1:7" ht="70.5" customHeight="1">
      <c r="A214" s="26" t="s">
        <v>473</v>
      </c>
      <c r="B214" s="26" t="s">
        <v>2972</v>
      </c>
      <c r="C214" s="27" t="s">
        <v>8954</v>
      </c>
      <c r="D214" s="27" t="s">
        <v>4343</v>
      </c>
      <c r="E214" s="27" t="s">
        <v>53</v>
      </c>
      <c r="F214" s="27" t="s">
        <v>8653</v>
      </c>
      <c r="G214" s="27" t="s">
        <v>8955</v>
      </c>
    </row>
    <row r="215" spans="1:7" ht="70.5" customHeight="1">
      <c r="A215" s="26" t="s">
        <v>475</v>
      </c>
      <c r="B215" s="26" t="s">
        <v>2972</v>
      </c>
      <c r="C215" s="27" t="s">
        <v>6125</v>
      </c>
      <c r="D215" s="27" t="s">
        <v>3232</v>
      </c>
      <c r="E215" s="27" t="s">
        <v>61</v>
      </c>
      <c r="F215" s="27" t="s">
        <v>8956</v>
      </c>
      <c r="G215" s="27" t="s">
        <v>8957</v>
      </c>
    </row>
    <row r="216" spans="1:7" ht="70.5" customHeight="1">
      <c r="A216" s="26" t="s">
        <v>477</v>
      </c>
      <c r="B216" s="26" t="s">
        <v>2972</v>
      </c>
      <c r="C216" s="27" t="s">
        <v>3406</v>
      </c>
      <c r="D216" s="27" t="s">
        <v>8933</v>
      </c>
      <c r="E216" s="27" t="s">
        <v>70</v>
      </c>
      <c r="F216" s="27" t="s">
        <v>8653</v>
      </c>
      <c r="G216" s="27" t="s">
        <v>8958</v>
      </c>
    </row>
    <row r="217" spans="1:7" ht="70.5" customHeight="1">
      <c r="A217" s="26" t="s">
        <v>479</v>
      </c>
      <c r="B217" s="26" t="s">
        <v>2972</v>
      </c>
      <c r="C217" s="27" t="s">
        <v>8325</v>
      </c>
      <c r="D217" s="27" t="s">
        <v>6518</v>
      </c>
      <c r="E217" s="27" t="s">
        <v>61</v>
      </c>
      <c r="F217" s="27" t="s">
        <v>8653</v>
      </c>
      <c r="G217" s="27" t="s">
        <v>8700</v>
      </c>
    </row>
    <row r="218" spans="1:7" ht="70.5" customHeight="1">
      <c r="A218" s="26" t="s">
        <v>481</v>
      </c>
      <c r="B218" s="26" t="s">
        <v>2972</v>
      </c>
      <c r="C218" s="27" t="s">
        <v>7251</v>
      </c>
      <c r="D218" s="27" t="s">
        <v>8959</v>
      </c>
      <c r="E218" s="27" t="s">
        <v>61</v>
      </c>
      <c r="F218" s="27" t="s">
        <v>8653</v>
      </c>
      <c r="G218" s="27" t="s">
        <v>8671</v>
      </c>
    </row>
    <row r="219" spans="1:7" ht="70.5" customHeight="1">
      <c r="A219" s="26" t="s">
        <v>483</v>
      </c>
      <c r="B219" s="26" t="s">
        <v>2972</v>
      </c>
      <c r="C219" s="27" t="s">
        <v>8960</v>
      </c>
      <c r="D219" s="27" t="s">
        <v>5071</v>
      </c>
      <c r="E219" s="27" t="s">
        <v>53</v>
      </c>
      <c r="F219" s="27" t="s">
        <v>8653</v>
      </c>
      <c r="G219" s="27" t="s">
        <v>8800</v>
      </c>
    </row>
    <row r="220" spans="1:7" ht="70.5" customHeight="1">
      <c r="A220" s="26" t="s">
        <v>485</v>
      </c>
      <c r="B220" s="26" t="s">
        <v>2972</v>
      </c>
      <c r="C220" s="27" t="s">
        <v>3156</v>
      </c>
      <c r="D220" s="27" t="s">
        <v>2998</v>
      </c>
      <c r="E220" s="27" t="s">
        <v>61</v>
      </c>
      <c r="F220" s="27" t="s">
        <v>8653</v>
      </c>
      <c r="G220" s="27" t="s">
        <v>8664</v>
      </c>
    </row>
    <row r="221" spans="1:7" ht="70.5" customHeight="1">
      <c r="A221" s="26" t="s">
        <v>487</v>
      </c>
      <c r="B221" s="26" t="s">
        <v>2972</v>
      </c>
      <c r="C221" s="27" t="s">
        <v>3116</v>
      </c>
      <c r="D221" s="27" t="s">
        <v>3610</v>
      </c>
      <c r="E221" s="27" t="s">
        <v>70</v>
      </c>
      <c r="F221" s="27" t="s">
        <v>8653</v>
      </c>
      <c r="G221" s="27" t="s">
        <v>8961</v>
      </c>
    </row>
    <row r="222" spans="1:7" ht="70.5" customHeight="1">
      <c r="A222" s="26" t="s">
        <v>488</v>
      </c>
      <c r="B222" s="26" t="s">
        <v>2972</v>
      </c>
      <c r="C222" s="27" t="s">
        <v>6604</v>
      </c>
      <c r="D222" s="27" t="s">
        <v>4047</v>
      </c>
      <c r="E222" s="27" t="s">
        <v>61</v>
      </c>
      <c r="F222" s="27" t="s">
        <v>8653</v>
      </c>
      <c r="G222" s="27" t="s">
        <v>8918</v>
      </c>
    </row>
    <row r="223" spans="1:7" ht="70.5" customHeight="1">
      <c r="A223" s="26" t="s">
        <v>490</v>
      </c>
      <c r="B223" s="26" t="s">
        <v>2972</v>
      </c>
      <c r="C223" s="27" t="s">
        <v>5947</v>
      </c>
      <c r="D223" s="27" t="s">
        <v>4014</v>
      </c>
      <c r="E223" s="27" t="s">
        <v>70</v>
      </c>
      <c r="F223" s="27" t="s">
        <v>8653</v>
      </c>
      <c r="G223" s="27" t="s">
        <v>8962</v>
      </c>
    </row>
    <row r="224" spans="1:7" ht="70.5" customHeight="1">
      <c r="A224" s="26" t="s">
        <v>491</v>
      </c>
      <c r="B224" s="26" t="s">
        <v>2972</v>
      </c>
      <c r="C224" s="27" t="s">
        <v>8963</v>
      </c>
      <c r="D224" s="27" t="s">
        <v>3718</v>
      </c>
      <c r="E224" s="27" t="s">
        <v>61</v>
      </c>
      <c r="F224" s="27" t="s">
        <v>8653</v>
      </c>
      <c r="G224" s="27" t="s">
        <v>8964</v>
      </c>
    </row>
    <row r="225" spans="1:7" ht="70.5" customHeight="1">
      <c r="A225" s="26" t="s">
        <v>493</v>
      </c>
      <c r="B225" s="26" t="s">
        <v>2972</v>
      </c>
      <c r="C225" s="27" t="s">
        <v>8965</v>
      </c>
      <c r="D225" s="27" t="s">
        <v>3680</v>
      </c>
      <c r="E225" s="27" t="s">
        <v>70</v>
      </c>
      <c r="F225" s="27" t="s">
        <v>8653</v>
      </c>
      <c r="G225" s="27" t="s">
        <v>8966</v>
      </c>
    </row>
    <row r="226" spans="1:7" ht="70.5" customHeight="1">
      <c r="A226" s="26" t="s">
        <v>495</v>
      </c>
      <c r="B226" s="26" t="s">
        <v>2972</v>
      </c>
      <c r="C226" s="27" t="s">
        <v>3598</v>
      </c>
      <c r="D226" s="27" t="s">
        <v>8699</v>
      </c>
      <c r="E226" s="27" t="s">
        <v>53</v>
      </c>
      <c r="F226" s="27" t="s">
        <v>8653</v>
      </c>
      <c r="G226" s="27" t="s">
        <v>8788</v>
      </c>
    </row>
    <row r="227" spans="1:7" ht="70.5" customHeight="1">
      <c r="A227" s="26" t="s">
        <v>497</v>
      </c>
      <c r="B227" s="26" t="s">
        <v>2972</v>
      </c>
      <c r="C227" s="27" t="s">
        <v>8967</v>
      </c>
      <c r="D227" s="27" t="s">
        <v>3085</v>
      </c>
      <c r="E227" s="27" t="s">
        <v>61</v>
      </c>
      <c r="F227" s="27" t="s">
        <v>8653</v>
      </c>
      <c r="G227" s="27" t="s">
        <v>8829</v>
      </c>
    </row>
    <row r="228" spans="1:7" ht="70.5" customHeight="1">
      <c r="A228" s="26" t="s">
        <v>499</v>
      </c>
      <c r="B228" s="26" t="s">
        <v>2972</v>
      </c>
      <c r="C228" s="27" t="s">
        <v>3929</v>
      </c>
      <c r="D228" s="27" t="s">
        <v>8745</v>
      </c>
      <c r="E228" s="27" t="s">
        <v>61</v>
      </c>
      <c r="F228" s="27" t="s">
        <v>8653</v>
      </c>
      <c r="G228" s="27" t="s">
        <v>8661</v>
      </c>
    </row>
    <row r="229" spans="1:7" ht="70.5" customHeight="1">
      <c r="A229" s="26" t="s">
        <v>500</v>
      </c>
      <c r="B229" s="26" t="s">
        <v>2972</v>
      </c>
      <c r="C229" s="27" t="s">
        <v>8925</v>
      </c>
      <c r="D229" s="27" t="s">
        <v>8968</v>
      </c>
      <c r="E229" s="27" t="s">
        <v>61</v>
      </c>
      <c r="F229" s="27" t="s">
        <v>8653</v>
      </c>
      <c r="G229" s="27" t="s">
        <v>8858</v>
      </c>
    </row>
    <row r="230" spans="1:7" ht="70.5" customHeight="1">
      <c r="A230" s="26" t="s">
        <v>502</v>
      </c>
      <c r="B230" s="26" t="s">
        <v>2972</v>
      </c>
      <c r="C230" s="27" t="s">
        <v>6113</v>
      </c>
      <c r="D230" s="27" t="s">
        <v>3125</v>
      </c>
      <c r="E230" s="27" t="s">
        <v>53</v>
      </c>
      <c r="F230" s="27" t="s">
        <v>8653</v>
      </c>
      <c r="G230" s="27" t="s">
        <v>8969</v>
      </c>
    </row>
    <row r="231" spans="1:7" ht="70.5" customHeight="1">
      <c r="A231" s="26" t="s">
        <v>504</v>
      </c>
      <c r="B231" s="26" t="s">
        <v>2972</v>
      </c>
      <c r="C231" s="27" t="s">
        <v>7339</v>
      </c>
      <c r="D231" s="27" t="s">
        <v>3898</v>
      </c>
      <c r="E231" s="27" t="s">
        <v>61</v>
      </c>
      <c r="F231" s="27" t="s">
        <v>8653</v>
      </c>
      <c r="G231" s="27" t="s">
        <v>8970</v>
      </c>
    </row>
    <row r="232" spans="1:7" ht="70.5" customHeight="1">
      <c r="A232" s="26" t="s">
        <v>506</v>
      </c>
      <c r="B232" s="26" t="s">
        <v>2972</v>
      </c>
      <c r="C232" s="27" t="s">
        <v>6173</v>
      </c>
      <c r="D232" s="27" t="s">
        <v>8947</v>
      </c>
      <c r="E232" s="27" t="s">
        <v>61</v>
      </c>
      <c r="F232" s="27" t="s">
        <v>8653</v>
      </c>
      <c r="G232" s="27" t="s">
        <v>8971</v>
      </c>
    </row>
    <row r="233" spans="1:7" ht="70.5" customHeight="1">
      <c r="A233" s="26" t="s">
        <v>508</v>
      </c>
      <c r="B233" s="26" t="s">
        <v>2972</v>
      </c>
      <c r="C233" s="27" t="s">
        <v>3623</v>
      </c>
      <c r="D233" s="27" t="s">
        <v>8968</v>
      </c>
      <c r="E233" s="27" t="s">
        <v>70</v>
      </c>
      <c r="F233" s="27" t="s">
        <v>8653</v>
      </c>
      <c r="G233" s="27" t="s">
        <v>8693</v>
      </c>
    </row>
    <row r="234" spans="1:7" ht="70.5" customHeight="1">
      <c r="A234" s="26" t="s">
        <v>510</v>
      </c>
      <c r="B234" s="26" t="s">
        <v>2972</v>
      </c>
      <c r="C234" s="27" t="s">
        <v>7504</v>
      </c>
      <c r="D234" s="27" t="s">
        <v>3882</v>
      </c>
      <c r="E234" s="27" t="s">
        <v>53</v>
      </c>
      <c r="F234" s="27" t="s">
        <v>8653</v>
      </c>
      <c r="G234" s="27" t="s">
        <v>8972</v>
      </c>
    </row>
    <row r="235" spans="1:7" ht="70.5" customHeight="1">
      <c r="A235" s="26" t="s">
        <v>512</v>
      </c>
      <c r="B235" s="26" t="s">
        <v>2972</v>
      </c>
      <c r="C235" s="27" t="s">
        <v>8973</v>
      </c>
      <c r="D235" s="27" t="s">
        <v>8974</v>
      </c>
      <c r="E235" s="27" t="s">
        <v>70</v>
      </c>
      <c r="F235" s="27" t="s">
        <v>8653</v>
      </c>
      <c r="G235" s="27" t="s">
        <v>8975</v>
      </c>
    </row>
    <row r="236" spans="1:7" ht="70.5" customHeight="1">
      <c r="A236" s="26" t="s">
        <v>514</v>
      </c>
      <c r="B236" s="26" t="s">
        <v>2972</v>
      </c>
      <c r="C236" s="27" t="s">
        <v>8976</v>
      </c>
      <c r="D236" s="27" t="s">
        <v>3050</v>
      </c>
      <c r="E236" s="27" t="s">
        <v>61</v>
      </c>
      <c r="F236" s="27" t="s">
        <v>8977</v>
      </c>
      <c r="G236" s="27" t="s">
        <v>8978</v>
      </c>
    </row>
    <row r="237" spans="1:7" ht="70.5" customHeight="1">
      <c r="A237" s="26" t="s">
        <v>516</v>
      </c>
      <c r="B237" s="26" t="s">
        <v>2972</v>
      </c>
      <c r="C237" s="27" t="s">
        <v>6397</v>
      </c>
      <c r="D237" s="27" t="s">
        <v>3808</v>
      </c>
      <c r="E237" s="27" t="s">
        <v>53</v>
      </c>
      <c r="F237" s="27" t="s">
        <v>8653</v>
      </c>
      <c r="G237" s="27" t="s">
        <v>8979</v>
      </c>
    </row>
    <row r="238" spans="1:7" ht="70.5" customHeight="1">
      <c r="A238" s="26" t="s">
        <v>518</v>
      </c>
      <c r="B238" s="26" t="s">
        <v>2972</v>
      </c>
      <c r="C238" s="27" t="s">
        <v>8722</v>
      </c>
      <c r="D238" s="27" t="s">
        <v>3511</v>
      </c>
      <c r="E238" s="27" t="s">
        <v>61</v>
      </c>
      <c r="F238" s="27" t="s">
        <v>8653</v>
      </c>
      <c r="G238" s="27" t="s">
        <v>8980</v>
      </c>
    </row>
    <row r="239" spans="1:7" ht="70.5" customHeight="1">
      <c r="A239" s="26" t="s">
        <v>519</v>
      </c>
      <c r="B239" s="26" t="s">
        <v>2972</v>
      </c>
      <c r="C239" s="27" t="s">
        <v>6325</v>
      </c>
      <c r="D239" s="27" t="s">
        <v>4839</v>
      </c>
      <c r="E239" s="27" t="s">
        <v>61</v>
      </c>
      <c r="F239" s="27" t="s">
        <v>8653</v>
      </c>
      <c r="G239" s="27" t="s">
        <v>8981</v>
      </c>
    </row>
    <row r="240" spans="1:7" ht="70.5" customHeight="1">
      <c r="A240" s="26" t="s">
        <v>521</v>
      </c>
      <c r="B240" s="26" t="s">
        <v>2972</v>
      </c>
      <c r="C240" s="27" t="s">
        <v>3004</v>
      </c>
      <c r="D240" s="27" t="s">
        <v>4869</v>
      </c>
      <c r="E240" s="27" t="s">
        <v>61</v>
      </c>
      <c r="F240" s="27" t="s">
        <v>8653</v>
      </c>
      <c r="G240" s="27" t="s">
        <v>8982</v>
      </c>
    </row>
    <row r="241" spans="1:7" ht="70.5" customHeight="1">
      <c r="A241" s="26" t="s">
        <v>524</v>
      </c>
      <c r="B241" s="26" t="s">
        <v>2972</v>
      </c>
      <c r="C241" s="27" t="s">
        <v>3085</v>
      </c>
      <c r="D241" s="27" t="s">
        <v>4343</v>
      </c>
      <c r="E241" s="27" t="s">
        <v>61</v>
      </c>
      <c r="F241" s="27" t="s">
        <v>8653</v>
      </c>
      <c r="G241" s="27" t="s">
        <v>8983</v>
      </c>
    </row>
    <row r="242" spans="1:7" ht="70.5" customHeight="1">
      <c r="A242" s="26" t="s">
        <v>526</v>
      </c>
      <c r="B242" s="26" t="s">
        <v>2972</v>
      </c>
      <c r="C242" s="27" t="s">
        <v>7722</v>
      </c>
      <c r="D242" s="27" t="s">
        <v>3250</v>
      </c>
      <c r="E242" s="27" t="s">
        <v>53</v>
      </c>
      <c r="F242" s="27" t="s">
        <v>8653</v>
      </c>
      <c r="G242" s="27" t="s">
        <v>8984</v>
      </c>
    </row>
    <row r="243" spans="1:7" ht="70.5" customHeight="1">
      <c r="A243" s="26" t="s">
        <v>528</v>
      </c>
      <c r="B243" s="26" t="s">
        <v>2972</v>
      </c>
      <c r="C243" s="27" t="s">
        <v>4081</v>
      </c>
      <c r="D243" s="27" t="s">
        <v>6054</v>
      </c>
      <c r="E243" s="27" t="s">
        <v>61</v>
      </c>
      <c r="F243" s="27" t="s">
        <v>5667</v>
      </c>
      <c r="G243" s="27" t="s">
        <v>8730</v>
      </c>
    </row>
    <row r="244" spans="1:7" ht="70.5" customHeight="1">
      <c r="A244" s="26" t="s">
        <v>530</v>
      </c>
      <c r="B244" s="26" t="s">
        <v>2972</v>
      </c>
      <c r="C244" s="27" t="s">
        <v>7885</v>
      </c>
      <c r="D244" s="27" t="s">
        <v>4457</v>
      </c>
      <c r="E244" s="27" t="s">
        <v>61</v>
      </c>
      <c r="F244" s="27" t="s">
        <v>8653</v>
      </c>
      <c r="G244" s="27" t="s">
        <v>8819</v>
      </c>
    </row>
    <row r="245" spans="1:7" ht="70.5" customHeight="1">
      <c r="A245" s="26" t="s">
        <v>531</v>
      </c>
      <c r="B245" s="26" t="s">
        <v>2972</v>
      </c>
      <c r="C245" s="27" t="s">
        <v>8985</v>
      </c>
      <c r="D245" s="27" t="s">
        <v>3126</v>
      </c>
      <c r="E245" s="27" t="s">
        <v>61</v>
      </c>
      <c r="F245" s="27" t="s">
        <v>5406</v>
      </c>
      <c r="G245" s="27" t="s">
        <v>8986</v>
      </c>
    </row>
    <row r="246" spans="1:7" ht="70.5" customHeight="1">
      <c r="A246" s="26" t="s">
        <v>533</v>
      </c>
      <c r="B246" s="26" t="s">
        <v>2972</v>
      </c>
      <c r="C246" s="27" t="s">
        <v>4670</v>
      </c>
      <c r="D246" s="27" t="s">
        <v>3189</v>
      </c>
      <c r="E246" s="27" t="s">
        <v>61</v>
      </c>
      <c r="F246" s="27" t="s">
        <v>8653</v>
      </c>
      <c r="G246" s="27" t="s">
        <v>8987</v>
      </c>
    </row>
    <row r="247" spans="1:7" ht="70.5" customHeight="1">
      <c r="A247" s="26" t="s">
        <v>535</v>
      </c>
      <c r="B247" s="26" t="s">
        <v>2972</v>
      </c>
      <c r="C247" s="27" t="s">
        <v>8684</v>
      </c>
      <c r="D247" s="27" t="s">
        <v>3675</v>
      </c>
      <c r="E247" s="27" t="s">
        <v>61</v>
      </c>
      <c r="F247" s="27" t="s">
        <v>8653</v>
      </c>
      <c r="G247" s="27" t="s">
        <v>8791</v>
      </c>
    </row>
    <row r="248" spans="1:7" ht="70.5" customHeight="1">
      <c r="A248" s="26" t="s">
        <v>536</v>
      </c>
      <c r="B248" s="26" t="s">
        <v>2972</v>
      </c>
      <c r="C248" s="27" t="s">
        <v>8988</v>
      </c>
      <c r="D248" s="27" t="s">
        <v>5587</v>
      </c>
      <c r="E248" s="27" t="s">
        <v>61</v>
      </c>
      <c r="F248" s="27" t="s">
        <v>8653</v>
      </c>
      <c r="G248" s="27" t="s">
        <v>8989</v>
      </c>
    </row>
    <row r="249" spans="1:7" ht="70.5" customHeight="1">
      <c r="A249" s="26" t="s">
        <v>538</v>
      </c>
      <c r="B249" s="26" t="s">
        <v>2972</v>
      </c>
      <c r="C249" s="27" t="s">
        <v>6648</v>
      </c>
      <c r="D249" s="27" t="s">
        <v>3276</v>
      </c>
      <c r="E249" s="27" t="s">
        <v>70</v>
      </c>
      <c r="F249" s="27" t="s">
        <v>8653</v>
      </c>
      <c r="G249" s="27" t="s">
        <v>8990</v>
      </c>
    </row>
    <row r="250" spans="1:7" ht="70.5" customHeight="1">
      <c r="A250" s="26" t="s">
        <v>539</v>
      </c>
      <c r="B250" s="26" t="s">
        <v>2972</v>
      </c>
      <c r="C250" s="27" t="s">
        <v>8991</v>
      </c>
      <c r="D250" s="27" t="s">
        <v>8991</v>
      </c>
      <c r="E250" s="27" t="s">
        <v>61</v>
      </c>
      <c r="F250" s="27" t="s">
        <v>8653</v>
      </c>
      <c r="G250" s="27" t="s">
        <v>8992</v>
      </c>
    </row>
    <row r="251" spans="1:7" ht="70.5" customHeight="1">
      <c r="A251" s="26" t="s">
        <v>540</v>
      </c>
      <c r="B251" s="26" t="s">
        <v>2972</v>
      </c>
      <c r="C251" s="27" t="s">
        <v>8993</v>
      </c>
      <c r="D251" s="27" t="s">
        <v>3116</v>
      </c>
      <c r="E251" s="27" t="s">
        <v>61</v>
      </c>
      <c r="F251" s="27" t="s">
        <v>8653</v>
      </c>
      <c r="G251" s="27" t="s">
        <v>8922</v>
      </c>
    </row>
    <row r="252" spans="1:7" ht="70.5" customHeight="1">
      <c r="A252" s="26" t="s">
        <v>542</v>
      </c>
      <c r="B252" s="26" t="s">
        <v>2972</v>
      </c>
      <c r="C252" s="27" t="s">
        <v>3457</v>
      </c>
      <c r="D252" s="27" t="s">
        <v>8699</v>
      </c>
      <c r="E252" s="27" t="s">
        <v>61</v>
      </c>
      <c r="F252" s="27" t="s">
        <v>8653</v>
      </c>
      <c r="G252" s="27" t="s">
        <v>8994</v>
      </c>
    </row>
    <row r="253" spans="1:7" ht="70.5" customHeight="1">
      <c r="A253" s="26" t="s">
        <v>543</v>
      </c>
      <c r="B253" s="26" t="s">
        <v>2972</v>
      </c>
      <c r="C253" s="27" t="s">
        <v>4493</v>
      </c>
      <c r="D253" s="27" t="s">
        <v>8699</v>
      </c>
      <c r="E253" s="27" t="s">
        <v>53</v>
      </c>
      <c r="F253" s="27" t="s">
        <v>8653</v>
      </c>
      <c r="G253" s="27" t="s">
        <v>8671</v>
      </c>
    </row>
    <row r="254" spans="1:7" ht="70.5" customHeight="1">
      <c r="A254" s="26" t="s">
        <v>545</v>
      </c>
      <c r="B254" s="26" t="s">
        <v>2972</v>
      </c>
      <c r="C254" s="27" t="s">
        <v>6275</v>
      </c>
      <c r="D254" s="27" t="s">
        <v>3449</v>
      </c>
      <c r="E254" s="27" t="s">
        <v>61</v>
      </c>
      <c r="F254" s="27" t="s">
        <v>4911</v>
      </c>
      <c r="G254" s="27" t="s">
        <v>8792</v>
      </c>
    </row>
    <row r="255" spans="1:7" ht="70.5" customHeight="1">
      <c r="A255" s="26" t="s">
        <v>546</v>
      </c>
      <c r="B255" s="26" t="s">
        <v>2972</v>
      </c>
      <c r="C255" s="27" t="s">
        <v>8995</v>
      </c>
      <c r="D255" s="27" t="s">
        <v>2976</v>
      </c>
      <c r="E255" s="27" t="s">
        <v>61</v>
      </c>
      <c r="F255" s="27" t="s">
        <v>5603</v>
      </c>
      <c r="G255" s="27" t="s">
        <v>8709</v>
      </c>
    </row>
    <row r="256" spans="1:7" ht="70.5" customHeight="1">
      <c r="A256" s="26" t="s">
        <v>548</v>
      </c>
      <c r="B256" s="26" t="s">
        <v>2972</v>
      </c>
      <c r="C256" s="27" t="s">
        <v>4175</v>
      </c>
      <c r="D256" s="27" t="s">
        <v>8996</v>
      </c>
      <c r="E256" s="27" t="s">
        <v>61</v>
      </c>
      <c r="F256" s="27" t="s">
        <v>8653</v>
      </c>
      <c r="G256" s="27" t="s">
        <v>8671</v>
      </c>
    </row>
    <row r="257" spans="1:7" ht="70.5" customHeight="1">
      <c r="A257" s="26" t="s">
        <v>549</v>
      </c>
      <c r="B257" s="26" t="s">
        <v>2972</v>
      </c>
      <c r="C257" s="27" t="s">
        <v>8997</v>
      </c>
      <c r="D257" s="27" t="s">
        <v>3719</v>
      </c>
      <c r="E257" s="27" t="s">
        <v>61</v>
      </c>
      <c r="F257" s="27" t="s">
        <v>8653</v>
      </c>
      <c r="G257" s="27" t="s">
        <v>8998</v>
      </c>
    </row>
    <row r="258" spans="1:7" ht="70.5" customHeight="1">
      <c r="A258" s="26" t="s">
        <v>551</v>
      </c>
      <c r="B258" s="26" t="s">
        <v>2972</v>
      </c>
      <c r="C258" s="27" t="s">
        <v>8995</v>
      </c>
      <c r="D258" s="27" t="s">
        <v>5296</v>
      </c>
      <c r="E258" s="27" t="s">
        <v>61</v>
      </c>
      <c r="F258" s="27" t="s">
        <v>8999</v>
      </c>
      <c r="G258" s="27" t="s">
        <v>8854</v>
      </c>
    </row>
    <row r="259" spans="1:7" ht="70.5" customHeight="1">
      <c r="A259" s="26" t="s">
        <v>552</v>
      </c>
      <c r="B259" s="26" t="s">
        <v>2972</v>
      </c>
      <c r="C259" s="27" t="s">
        <v>9000</v>
      </c>
      <c r="D259" s="27" t="s">
        <v>9001</v>
      </c>
      <c r="E259" s="27" t="s">
        <v>61</v>
      </c>
      <c r="F259" s="27" t="s">
        <v>8653</v>
      </c>
      <c r="G259" s="27" t="s">
        <v>9002</v>
      </c>
    </row>
    <row r="260" spans="1:7" ht="70.5" customHeight="1">
      <c r="A260" s="26" t="s">
        <v>554</v>
      </c>
      <c r="B260" s="26" t="s">
        <v>2972</v>
      </c>
      <c r="C260" s="27" t="s">
        <v>3671</v>
      </c>
      <c r="D260" s="27" t="s">
        <v>9003</v>
      </c>
      <c r="E260" s="27" t="s">
        <v>61</v>
      </c>
      <c r="F260" s="27" t="s">
        <v>8653</v>
      </c>
      <c r="G260" s="27" t="s">
        <v>9004</v>
      </c>
    </row>
    <row r="261" spans="1:7" ht="70.5" customHeight="1">
      <c r="A261" s="26" t="s">
        <v>556</v>
      </c>
      <c r="B261" s="26" t="s">
        <v>2972</v>
      </c>
      <c r="C261" s="27" t="s">
        <v>5962</v>
      </c>
      <c r="D261" s="27" t="s">
        <v>8713</v>
      </c>
      <c r="E261" s="27" t="s">
        <v>53</v>
      </c>
      <c r="F261" s="27" t="s">
        <v>8653</v>
      </c>
      <c r="G261" s="27" t="s">
        <v>9005</v>
      </c>
    </row>
    <row r="262" spans="1:7" ht="70.5" customHeight="1">
      <c r="A262" s="26" t="s">
        <v>558</v>
      </c>
      <c r="B262" s="26" t="s">
        <v>2972</v>
      </c>
      <c r="C262" s="27" t="s">
        <v>3015</v>
      </c>
      <c r="D262" s="27" t="s">
        <v>5926</v>
      </c>
      <c r="E262" s="27" t="s">
        <v>61</v>
      </c>
      <c r="F262" s="27" t="s">
        <v>8653</v>
      </c>
      <c r="G262" s="27" t="s">
        <v>8792</v>
      </c>
    </row>
    <row r="263" spans="1:7" ht="70.5" customHeight="1">
      <c r="A263" s="26" t="s">
        <v>560</v>
      </c>
      <c r="B263" s="26" t="s">
        <v>2972</v>
      </c>
      <c r="C263" s="27" t="s">
        <v>7511</v>
      </c>
      <c r="D263" s="27" t="s">
        <v>4475</v>
      </c>
      <c r="E263" s="27" t="s">
        <v>53</v>
      </c>
      <c r="F263" s="27" t="s">
        <v>8653</v>
      </c>
      <c r="G263" s="27" t="s">
        <v>9006</v>
      </c>
    </row>
    <row r="264" spans="1:7" ht="70.5" customHeight="1">
      <c r="A264" s="26" t="s">
        <v>561</v>
      </c>
      <c r="B264" s="26" t="s">
        <v>2972</v>
      </c>
      <c r="C264" s="27" t="s">
        <v>9007</v>
      </c>
      <c r="D264" s="27" t="s">
        <v>3735</v>
      </c>
      <c r="E264" s="27" t="s">
        <v>53</v>
      </c>
      <c r="F264" s="27" t="s">
        <v>8653</v>
      </c>
      <c r="G264" s="27" t="s">
        <v>8674</v>
      </c>
    </row>
    <row r="265" spans="1:7" ht="70.5" customHeight="1">
      <c r="A265" s="26" t="s">
        <v>563</v>
      </c>
      <c r="B265" s="26" t="s">
        <v>2972</v>
      </c>
      <c r="C265" s="27" t="s">
        <v>3232</v>
      </c>
      <c r="D265" s="27" t="s">
        <v>4057</v>
      </c>
      <c r="E265" s="27" t="s">
        <v>61</v>
      </c>
      <c r="F265" s="27" t="s">
        <v>8653</v>
      </c>
      <c r="G265" s="27" t="s">
        <v>9008</v>
      </c>
    </row>
    <row r="266" spans="1:7" ht="70.5" customHeight="1">
      <c r="A266" s="26" t="s">
        <v>565</v>
      </c>
      <c r="B266" s="26" t="s">
        <v>2972</v>
      </c>
      <c r="C266" s="27" t="s">
        <v>6105</v>
      </c>
      <c r="D266" s="27" t="s">
        <v>9009</v>
      </c>
      <c r="E266" s="27" t="s">
        <v>61</v>
      </c>
      <c r="F266" s="27" t="s">
        <v>8653</v>
      </c>
      <c r="G266" s="27" t="s">
        <v>9010</v>
      </c>
    </row>
    <row r="267" spans="1:7" ht="70.5" customHeight="1">
      <c r="A267" s="26" t="s">
        <v>567</v>
      </c>
      <c r="B267" s="26" t="s">
        <v>2972</v>
      </c>
      <c r="C267" s="27" t="s">
        <v>9011</v>
      </c>
      <c r="D267" s="27" t="s">
        <v>2976</v>
      </c>
      <c r="E267" s="27" t="s">
        <v>61</v>
      </c>
      <c r="F267" s="27" t="s">
        <v>9012</v>
      </c>
      <c r="G267" s="27" t="s">
        <v>9002</v>
      </c>
    </row>
    <row r="268" spans="1:7" ht="70.5" customHeight="1">
      <c r="A268" s="26" t="s">
        <v>569</v>
      </c>
      <c r="B268" s="26" t="s">
        <v>2972</v>
      </c>
      <c r="C268" s="27" t="s">
        <v>4450</v>
      </c>
      <c r="D268" s="27" t="s">
        <v>3240</v>
      </c>
      <c r="E268" s="27" t="s">
        <v>53</v>
      </c>
      <c r="F268" s="27" t="s">
        <v>8653</v>
      </c>
      <c r="G268" s="27" t="s">
        <v>9013</v>
      </c>
    </row>
    <row r="269" spans="1:7" ht="70.5" customHeight="1">
      <c r="A269" s="26" t="s">
        <v>571</v>
      </c>
      <c r="B269" s="26" t="s">
        <v>2972</v>
      </c>
      <c r="C269" s="27" t="s">
        <v>7878</v>
      </c>
      <c r="D269" s="27" t="s">
        <v>3834</v>
      </c>
      <c r="E269" s="27" t="s">
        <v>61</v>
      </c>
      <c r="F269" s="27" t="s">
        <v>8653</v>
      </c>
      <c r="G269" s="27" t="s">
        <v>8716</v>
      </c>
    </row>
    <row r="270" spans="1:7" ht="70.5" customHeight="1">
      <c r="A270" s="26" t="s">
        <v>573</v>
      </c>
      <c r="B270" s="26" t="s">
        <v>2972</v>
      </c>
      <c r="C270" s="27" t="s">
        <v>9014</v>
      </c>
      <c r="D270" s="27" t="s">
        <v>8753</v>
      </c>
      <c r="E270" s="27" t="s">
        <v>61</v>
      </c>
      <c r="F270" s="27" t="s">
        <v>8653</v>
      </c>
      <c r="G270" s="27" t="s">
        <v>8894</v>
      </c>
    </row>
    <row r="271" spans="1:7" ht="70.5" customHeight="1">
      <c r="A271" s="26" t="s">
        <v>574</v>
      </c>
      <c r="B271" s="26" t="s">
        <v>2972</v>
      </c>
      <c r="C271" s="27" t="s">
        <v>4164</v>
      </c>
      <c r="D271" s="27" t="s">
        <v>8875</v>
      </c>
      <c r="E271" s="27" t="s">
        <v>61</v>
      </c>
      <c r="F271" s="27" t="s">
        <v>9015</v>
      </c>
      <c r="G271" s="27" t="s">
        <v>9016</v>
      </c>
    </row>
    <row r="272" spans="1:7" ht="70.5" customHeight="1">
      <c r="A272" s="26" t="s">
        <v>576</v>
      </c>
      <c r="B272" s="26" t="s">
        <v>2972</v>
      </c>
      <c r="C272" s="27" t="s">
        <v>4687</v>
      </c>
      <c r="D272" s="27" t="s">
        <v>8796</v>
      </c>
      <c r="E272" s="27" t="s">
        <v>70</v>
      </c>
      <c r="F272" s="27" t="s">
        <v>8653</v>
      </c>
      <c r="G272" s="27" t="s">
        <v>9017</v>
      </c>
    </row>
    <row r="273" spans="1:7" ht="70.5" customHeight="1">
      <c r="A273" s="26" t="s">
        <v>578</v>
      </c>
      <c r="B273" s="26" t="s">
        <v>2972</v>
      </c>
      <c r="C273" s="27" t="s">
        <v>4648</v>
      </c>
      <c r="D273" s="27" t="s">
        <v>3719</v>
      </c>
      <c r="E273" s="27" t="s">
        <v>61</v>
      </c>
      <c r="F273" s="27" t="s">
        <v>3599</v>
      </c>
      <c r="G273" s="27" t="s">
        <v>8770</v>
      </c>
    </row>
    <row r="274" spans="1:7" ht="70.5" customHeight="1">
      <c r="A274" s="26" t="s">
        <v>579</v>
      </c>
      <c r="B274" s="26" t="s">
        <v>2972</v>
      </c>
      <c r="C274" s="27" t="s">
        <v>8933</v>
      </c>
      <c r="D274" s="27" t="s">
        <v>8820</v>
      </c>
      <c r="E274" s="27" t="s">
        <v>255</v>
      </c>
      <c r="F274" s="27" t="s">
        <v>8653</v>
      </c>
      <c r="G274" s="27" t="s">
        <v>9018</v>
      </c>
    </row>
    <row r="275" spans="1:7" ht="70.5" customHeight="1">
      <c r="A275" s="26" t="s">
        <v>580</v>
      </c>
      <c r="B275" s="26" t="s">
        <v>2972</v>
      </c>
      <c r="C275" s="27" t="s">
        <v>4967</v>
      </c>
      <c r="D275" s="27" t="s">
        <v>3116</v>
      </c>
      <c r="E275" s="27" t="s">
        <v>61</v>
      </c>
      <c r="F275" s="27" t="s">
        <v>8653</v>
      </c>
      <c r="G275" s="27" t="s">
        <v>9008</v>
      </c>
    </row>
    <row r="276" spans="1:7" ht="70.5" customHeight="1">
      <c r="A276" s="26" t="s">
        <v>581</v>
      </c>
      <c r="B276" s="26" t="s">
        <v>2972</v>
      </c>
      <c r="C276" s="27" t="s">
        <v>7600</v>
      </c>
      <c r="D276" s="27" t="s">
        <v>3423</v>
      </c>
      <c r="E276" s="27" t="s">
        <v>61</v>
      </c>
      <c r="F276" s="27" t="s">
        <v>8653</v>
      </c>
      <c r="G276" s="27" t="s">
        <v>8762</v>
      </c>
    </row>
    <row r="277" spans="1:7" ht="70.5" customHeight="1">
      <c r="A277" s="26" t="s">
        <v>583</v>
      </c>
      <c r="B277" s="26" t="s">
        <v>2972</v>
      </c>
      <c r="C277" s="27" t="s">
        <v>8823</v>
      </c>
      <c r="D277" s="27" t="s">
        <v>3631</v>
      </c>
      <c r="E277" s="27" t="s">
        <v>61</v>
      </c>
      <c r="F277" s="27" t="s">
        <v>8653</v>
      </c>
      <c r="G277" s="27" t="s">
        <v>9019</v>
      </c>
    </row>
    <row r="278" spans="1:7" ht="70.5" customHeight="1">
      <c r="A278" s="26" t="s">
        <v>584</v>
      </c>
      <c r="B278" s="26" t="s">
        <v>2972</v>
      </c>
      <c r="C278" s="27" t="s">
        <v>4205</v>
      </c>
      <c r="D278" s="27" t="s">
        <v>9020</v>
      </c>
      <c r="E278" s="27" t="s">
        <v>53</v>
      </c>
      <c r="F278" s="27" t="s">
        <v>8653</v>
      </c>
      <c r="G278" s="27" t="s">
        <v>9021</v>
      </c>
    </row>
    <row r="279" spans="1:7" ht="70.5" customHeight="1">
      <c r="A279" s="26" t="s">
        <v>586</v>
      </c>
      <c r="B279" s="26" t="s">
        <v>2972</v>
      </c>
      <c r="C279" s="27" t="s">
        <v>6129</v>
      </c>
      <c r="D279" s="27" t="s">
        <v>5604</v>
      </c>
      <c r="E279" s="27" t="s">
        <v>53</v>
      </c>
      <c r="F279" s="27" t="s">
        <v>8653</v>
      </c>
      <c r="G279" s="27" t="s">
        <v>9022</v>
      </c>
    </row>
    <row r="280" spans="1:7" ht="70.5" customHeight="1">
      <c r="A280" s="26" t="s">
        <v>588</v>
      </c>
      <c r="B280" s="26" t="s">
        <v>2972</v>
      </c>
      <c r="C280" s="27" t="s">
        <v>6390</v>
      </c>
      <c r="D280" s="27" t="s">
        <v>4311</v>
      </c>
      <c r="E280" s="27" t="s">
        <v>61</v>
      </c>
      <c r="F280" s="27" t="s">
        <v>8653</v>
      </c>
      <c r="G280" s="27" t="s">
        <v>8900</v>
      </c>
    </row>
    <row r="281" spans="1:7" ht="70.5" customHeight="1">
      <c r="A281" s="26" t="s">
        <v>590</v>
      </c>
      <c r="B281" s="26" t="s">
        <v>2972</v>
      </c>
      <c r="C281" s="27" t="s">
        <v>5846</v>
      </c>
      <c r="D281" s="27" t="s">
        <v>8699</v>
      </c>
      <c r="E281" s="27" t="s">
        <v>61</v>
      </c>
      <c r="F281" s="27" t="s">
        <v>4594</v>
      </c>
      <c r="G281" s="27" t="s">
        <v>9023</v>
      </c>
    </row>
    <row r="282" spans="1:7" ht="70.5" customHeight="1">
      <c r="A282" s="26" t="s">
        <v>592</v>
      </c>
      <c r="B282" s="26" t="s">
        <v>2972</v>
      </c>
      <c r="C282" s="27" t="s">
        <v>6117</v>
      </c>
      <c r="D282" s="27" t="s">
        <v>3111</v>
      </c>
      <c r="E282" s="27" t="s">
        <v>61</v>
      </c>
      <c r="F282" s="27" t="s">
        <v>8653</v>
      </c>
      <c r="G282" s="27" t="s">
        <v>9024</v>
      </c>
    </row>
    <row r="283" spans="1:7" ht="70.5" customHeight="1">
      <c r="A283" s="26" t="s">
        <v>594</v>
      </c>
      <c r="B283" s="26" t="s">
        <v>2972</v>
      </c>
      <c r="C283" s="27" t="s">
        <v>3764</v>
      </c>
      <c r="D283" s="27" t="s">
        <v>3871</v>
      </c>
      <c r="E283" s="27" t="s">
        <v>61</v>
      </c>
      <c r="F283" s="27" t="s">
        <v>8653</v>
      </c>
      <c r="G283" s="27" t="s">
        <v>9021</v>
      </c>
    </row>
    <row r="284" spans="1:7" ht="70.5" customHeight="1">
      <c r="A284" s="26" t="s">
        <v>595</v>
      </c>
      <c r="B284" s="26" t="s">
        <v>2972</v>
      </c>
      <c r="C284" s="27" t="s">
        <v>8658</v>
      </c>
      <c r="D284" s="27" t="s">
        <v>9025</v>
      </c>
      <c r="E284" s="27" t="s">
        <v>61</v>
      </c>
      <c r="F284" s="27" t="s">
        <v>8653</v>
      </c>
      <c r="G284" s="27" t="s">
        <v>9026</v>
      </c>
    </row>
    <row r="285" spans="1:7" ht="70.5" customHeight="1">
      <c r="A285" s="26" t="s">
        <v>596</v>
      </c>
      <c r="B285" s="26" t="s">
        <v>2972</v>
      </c>
      <c r="C285" s="27" t="s">
        <v>9027</v>
      </c>
      <c r="D285" s="27" t="s">
        <v>9028</v>
      </c>
      <c r="E285" s="27" t="s">
        <v>70</v>
      </c>
      <c r="F285" s="27" t="s">
        <v>8653</v>
      </c>
      <c r="G285" s="27" t="s">
        <v>8671</v>
      </c>
    </row>
    <row r="286" spans="1:7" ht="70.5" customHeight="1">
      <c r="A286" s="26" t="s">
        <v>598</v>
      </c>
      <c r="B286" s="26" t="s">
        <v>2972</v>
      </c>
      <c r="C286" s="27" t="s">
        <v>6604</v>
      </c>
      <c r="D286" s="27" t="s">
        <v>8934</v>
      </c>
      <c r="E286" s="27" t="s">
        <v>61</v>
      </c>
      <c r="F286" s="27" t="s">
        <v>8653</v>
      </c>
      <c r="G286" s="27" t="s">
        <v>9029</v>
      </c>
    </row>
    <row r="287" spans="1:7" ht="70.5" customHeight="1">
      <c r="A287" s="26" t="s">
        <v>599</v>
      </c>
      <c r="B287" s="26" t="s">
        <v>2972</v>
      </c>
      <c r="C287" s="27" t="s">
        <v>3254</v>
      </c>
      <c r="D287" s="27" t="s">
        <v>9030</v>
      </c>
      <c r="E287" s="27" t="s">
        <v>53</v>
      </c>
      <c r="F287" s="27" t="s">
        <v>8653</v>
      </c>
      <c r="G287" s="27" t="s">
        <v>9031</v>
      </c>
    </row>
    <row r="288" spans="1:7" ht="70.5" customHeight="1">
      <c r="A288" s="26" t="s">
        <v>601</v>
      </c>
      <c r="B288" s="26" t="s">
        <v>2972</v>
      </c>
      <c r="C288" s="27" t="s">
        <v>7319</v>
      </c>
      <c r="D288" s="27" t="s">
        <v>8985</v>
      </c>
      <c r="E288" s="27" t="s">
        <v>61</v>
      </c>
      <c r="F288" s="27" t="s">
        <v>9032</v>
      </c>
      <c r="G288" s="27" t="s">
        <v>8926</v>
      </c>
    </row>
    <row r="289" spans="1:7" ht="70.5" customHeight="1">
      <c r="A289" s="26" t="s">
        <v>603</v>
      </c>
      <c r="B289" s="26" t="s">
        <v>2972</v>
      </c>
      <c r="C289" s="27" t="s">
        <v>4575</v>
      </c>
      <c r="D289" s="27" t="s">
        <v>3050</v>
      </c>
      <c r="E289" s="27" t="s">
        <v>61</v>
      </c>
      <c r="F289" s="27" t="s">
        <v>8653</v>
      </c>
      <c r="G289" s="27" t="s">
        <v>9033</v>
      </c>
    </row>
    <row r="290" spans="1:7" ht="70.5" customHeight="1">
      <c r="A290" s="26" t="s">
        <v>604</v>
      </c>
      <c r="B290" s="26" t="s">
        <v>2972</v>
      </c>
      <c r="C290" s="27" t="s">
        <v>5272</v>
      </c>
      <c r="D290" s="27" t="s">
        <v>4587</v>
      </c>
      <c r="E290" s="27" t="s">
        <v>61</v>
      </c>
      <c r="F290" s="27" t="s">
        <v>8653</v>
      </c>
      <c r="G290" s="27" t="s">
        <v>8829</v>
      </c>
    </row>
    <row r="291" spans="1:7" ht="70.5" customHeight="1">
      <c r="A291" s="26" t="s">
        <v>606</v>
      </c>
      <c r="B291" s="26" t="s">
        <v>2972</v>
      </c>
      <c r="C291" s="27" t="s">
        <v>7607</v>
      </c>
      <c r="D291" s="27" t="s">
        <v>4730</v>
      </c>
      <c r="E291" s="27" t="s">
        <v>70</v>
      </c>
      <c r="F291" s="27" t="s">
        <v>8653</v>
      </c>
      <c r="G291" s="27" t="s">
        <v>9034</v>
      </c>
    </row>
    <row r="292" spans="1:7" ht="70.5" customHeight="1">
      <c r="A292" s="26" t="s">
        <v>608</v>
      </c>
      <c r="B292" s="26" t="s">
        <v>2972</v>
      </c>
      <c r="C292" s="27" t="s">
        <v>6013</v>
      </c>
      <c r="D292" s="27" t="s">
        <v>3240</v>
      </c>
      <c r="E292" s="27" t="s">
        <v>70</v>
      </c>
      <c r="F292" s="27" t="s">
        <v>8653</v>
      </c>
      <c r="G292" s="27" t="s">
        <v>9035</v>
      </c>
    </row>
    <row r="293" spans="1:7" ht="70.5" customHeight="1">
      <c r="A293" s="26" t="s">
        <v>609</v>
      </c>
      <c r="B293" s="26" t="s">
        <v>2972</v>
      </c>
      <c r="C293" s="27" t="s">
        <v>3061</v>
      </c>
      <c r="D293" s="27" t="s">
        <v>8699</v>
      </c>
      <c r="E293" s="27" t="s">
        <v>53</v>
      </c>
      <c r="F293" s="27" t="s">
        <v>8653</v>
      </c>
      <c r="G293" s="27" t="s">
        <v>9036</v>
      </c>
    </row>
    <row r="294" spans="1:7" ht="70.5" customHeight="1">
      <c r="A294" s="26" t="s">
        <v>611</v>
      </c>
      <c r="B294" s="26" t="s">
        <v>2972</v>
      </c>
      <c r="C294" s="27" t="s">
        <v>5880</v>
      </c>
      <c r="D294" s="27" t="s">
        <v>3050</v>
      </c>
      <c r="E294" s="27" t="s">
        <v>61</v>
      </c>
      <c r="F294" s="27" t="s">
        <v>8653</v>
      </c>
      <c r="G294" s="27" t="s">
        <v>8800</v>
      </c>
    </row>
    <row r="295" spans="1:7" ht="70.5" customHeight="1">
      <c r="A295" s="26" t="s">
        <v>612</v>
      </c>
      <c r="B295" s="26" t="s">
        <v>2972</v>
      </c>
      <c r="C295" s="27" t="s">
        <v>5285</v>
      </c>
      <c r="D295" s="27" t="s">
        <v>8699</v>
      </c>
      <c r="E295" s="27" t="s">
        <v>53</v>
      </c>
      <c r="F295" s="27" t="s">
        <v>8653</v>
      </c>
      <c r="G295" s="27" t="s">
        <v>8788</v>
      </c>
    </row>
    <row r="296" spans="1:7" ht="70.5" customHeight="1">
      <c r="A296" s="26" t="s">
        <v>613</v>
      </c>
      <c r="B296" s="26" t="s">
        <v>2972</v>
      </c>
      <c r="C296" s="27" t="s">
        <v>3066</v>
      </c>
      <c r="D296" s="27" t="s">
        <v>9037</v>
      </c>
      <c r="E296" s="27" t="s">
        <v>70</v>
      </c>
      <c r="F296" s="27" t="s">
        <v>8653</v>
      </c>
      <c r="G296" s="27" t="s">
        <v>8863</v>
      </c>
    </row>
    <row r="297" spans="1:7" ht="70.5" customHeight="1">
      <c r="A297" s="26" t="s">
        <v>615</v>
      </c>
      <c r="B297" s="26" t="s">
        <v>2972</v>
      </c>
      <c r="C297" s="27" t="s">
        <v>3461</v>
      </c>
      <c r="D297" s="27" t="s">
        <v>8968</v>
      </c>
      <c r="E297" s="27" t="s">
        <v>53</v>
      </c>
      <c r="F297" s="27" t="s">
        <v>8653</v>
      </c>
      <c r="G297" s="27" t="s">
        <v>9038</v>
      </c>
    </row>
    <row r="298" spans="1:7" ht="70.5" customHeight="1">
      <c r="A298" s="26" t="s">
        <v>617</v>
      </c>
      <c r="B298" s="26" t="s">
        <v>2972</v>
      </c>
      <c r="C298" s="27" t="s">
        <v>3227</v>
      </c>
      <c r="D298" s="27" t="s">
        <v>8806</v>
      </c>
      <c r="E298" s="27" t="s">
        <v>255</v>
      </c>
      <c r="F298" s="27" t="s">
        <v>9039</v>
      </c>
      <c r="G298" s="27" t="s">
        <v>9040</v>
      </c>
    </row>
    <row r="299" spans="1:7" ht="70.5" customHeight="1">
      <c r="A299" s="26" t="s">
        <v>619</v>
      </c>
      <c r="B299" s="26" t="s">
        <v>2972</v>
      </c>
      <c r="C299" s="27" t="s">
        <v>3323</v>
      </c>
      <c r="D299" s="27" t="s">
        <v>9041</v>
      </c>
      <c r="E299" s="27" t="s">
        <v>61</v>
      </c>
      <c r="F299" s="27" t="s">
        <v>8653</v>
      </c>
      <c r="G299" s="27" t="s">
        <v>8674</v>
      </c>
    </row>
    <row r="300" spans="1:7" ht="70.5" customHeight="1">
      <c r="A300" s="26" t="s">
        <v>621</v>
      </c>
      <c r="B300" s="26" t="s">
        <v>2972</v>
      </c>
      <c r="C300" s="27" t="s">
        <v>4817</v>
      </c>
      <c r="D300" s="27" t="s">
        <v>3130</v>
      </c>
      <c r="E300" s="27" t="s">
        <v>61</v>
      </c>
      <c r="F300" s="27" t="s">
        <v>8653</v>
      </c>
      <c r="G300" s="27" t="s">
        <v>9042</v>
      </c>
    </row>
    <row r="301" spans="1:7" ht="70.5" customHeight="1">
      <c r="A301" s="26" t="s">
        <v>623</v>
      </c>
      <c r="B301" s="26" t="s">
        <v>2972</v>
      </c>
      <c r="C301" s="27" t="s">
        <v>9043</v>
      </c>
      <c r="D301" s="27" t="s">
        <v>3405</v>
      </c>
      <c r="E301" s="27" t="s">
        <v>61</v>
      </c>
      <c r="F301" s="27" t="s">
        <v>3431</v>
      </c>
      <c r="G301" s="27" t="s">
        <v>9044</v>
      </c>
    </row>
    <row r="302" spans="1:7" ht="70.5" customHeight="1">
      <c r="A302" s="26" t="s">
        <v>625</v>
      </c>
      <c r="B302" s="26" t="s">
        <v>2972</v>
      </c>
      <c r="C302" s="27" t="s">
        <v>5723</v>
      </c>
      <c r="D302" s="27" t="s">
        <v>8810</v>
      </c>
      <c r="E302" s="27" t="s">
        <v>61</v>
      </c>
      <c r="F302" s="27" t="s">
        <v>8653</v>
      </c>
      <c r="G302" s="27" t="s">
        <v>8983</v>
      </c>
    </row>
    <row r="303" spans="1:7" ht="70.5" customHeight="1">
      <c r="A303" s="26" t="s">
        <v>627</v>
      </c>
      <c r="B303" s="26" t="s">
        <v>2972</v>
      </c>
      <c r="C303" s="27" t="s">
        <v>7290</v>
      </c>
      <c r="D303" s="27" t="s">
        <v>3111</v>
      </c>
      <c r="E303" s="27" t="s">
        <v>70</v>
      </c>
      <c r="F303" s="27" t="s">
        <v>8653</v>
      </c>
      <c r="G303" s="27" t="s">
        <v>9045</v>
      </c>
    </row>
    <row r="304" spans="1:7" ht="70.5" customHeight="1">
      <c r="A304" s="26" t="s">
        <v>629</v>
      </c>
      <c r="B304" s="26" t="s">
        <v>2972</v>
      </c>
      <c r="C304" s="27" t="s">
        <v>3367</v>
      </c>
      <c r="D304" s="27" t="s">
        <v>5043</v>
      </c>
      <c r="E304" s="27" t="s">
        <v>61</v>
      </c>
      <c r="F304" s="27" t="s">
        <v>8653</v>
      </c>
      <c r="G304" s="27" t="s">
        <v>9046</v>
      </c>
    </row>
    <row r="305" spans="1:7" ht="70.5" customHeight="1">
      <c r="A305" s="26" t="s">
        <v>631</v>
      </c>
      <c r="B305" s="26" t="s">
        <v>2972</v>
      </c>
      <c r="C305" s="27" t="s">
        <v>8812</v>
      </c>
      <c r="D305" s="27" t="s">
        <v>8699</v>
      </c>
      <c r="E305" s="27" t="s">
        <v>70</v>
      </c>
      <c r="F305" s="27" t="s">
        <v>8653</v>
      </c>
      <c r="G305" s="27" t="s">
        <v>8664</v>
      </c>
    </row>
    <row r="306" spans="1:7" ht="70.5" customHeight="1">
      <c r="A306" s="26" t="s">
        <v>633</v>
      </c>
      <c r="B306" s="26" t="s">
        <v>2972</v>
      </c>
      <c r="C306" s="27" t="s">
        <v>6339</v>
      </c>
      <c r="D306" s="27" t="s">
        <v>3976</v>
      </c>
      <c r="E306" s="27" t="s">
        <v>70</v>
      </c>
      <c r="F306" s="27" t="s">
        <v>8653</v>
      </c>
      <c r="G306" s="27" t="s">
        <v>9047</v>
      </c>
    </row>
    <row r="307" spans="1:7" ht="70.5" customHeight="1">
      <c r="A307" s="26" t="s">
        <v>634</v>
      </c>
      <c r="B307" s="26" t="s">
        <v>2972</v>
      </c>
      <c r="C307" s="27" t="s">
        <v>3354</v>
      </c>
      <c r="D307" s="27" t="s">
        <v>8933</v>
      </c>
      <c r="E307" s="27" t="s">
        <v>53</v>
      </c>
      <c r="F307" s="27" t="s">
        <v>8653</v>
      </c>
      <c r="G307" s="27" t="s">
        <v>9048</v>
      </c>
    </row>
    <row r="308" spans="1:7" ht="70.5" customHeight="1">
      <c r="A308" s="26" t="s">
        <v>636</v>
      </c>
      <c r="B308" s="26" t="s">
        <v>2972</v>
      </c>
      <c r="C308" s="27" t="s">
        <v>7374</v>
      </c>
      <c r="D308" s="27" t="s">
        <v>9049</v>
      </c>
      <c r="E308" s="27" t="s">
        <v>61</v>
      </c>
      <c r="F308" s="27" t="s">
        <v>8653</v>
      </c>
      <c r="G308" s="27" t="s">
        <v>9050</v>
      </c>
    </row>
    <row r="309" spans="1:7" ht="70.5" customHeight="1">
      <c r="A309" s="26" t="s">
        <v>638</v>
      </c>
      <c r="B309" s="26" t="s">
        <v>2972</v>
      </c>
      <c r="C309" s="27" t="s">
        <v>8812</v>
      </c>
      <c r="D309" s="27" t="s">
        <v>8699</v>
      </c>
      <c r="E309" s="27" t="s">
        <v>343</v>
      </c>
      <c r="F309" s="27" t="s">
        <v>8653</v>
      </c>
      <c r="G309" s="27" t="s">
        <v>8964</v>
      </c>
    </row>
    <row r="310" spans="1:7" ht="70.5" customHeight="1">
      <c r="A310" s="26" t="s">
        <v>639</v>
      </c>
      <c r="B310" s="26" t="s">
        <v>2972</v>
      </c>
      <c r="C310" s="27" t="s">
        <v>9051</v>
      </c>
      <c r="D310" s="27" t="s">
        <v>8699</v>
      </c>
      <c r="E310" s="27" t="s">
        <v>53</v>
      </c>
      <c r="F310" s="27" t="s">
        <v>8653</v>
      </c>
      <c r="G310" s="27" t="s">
        <v>8927</v>
      </c>
    </row>
    <row r="311" spans="1:7" ht="70.5" customHeight="1">
      <c r="A311" s="26" t="s">
        <v>641</v>
      </c>
      <c r="B311" s="26" t="s">
        <v>2972</v>
      </c>
      <c r="C311" s="27" t="s">
        <v>9052</v>
      </c>
      <c r="D311" s="27" t="s">
        <v>4275</v>
      </c>
      <c r="E311" s="27" t="s">
        <v>61</v>
      </c>
      <c r="F311" s="27" t="s">
        <v>8653</v>
      </c>
      <c r="G311" s="27" t="s">
        <v>9053</v>
      </c>
    </row>
    <row r="312" spans="1:7" ht="70.5" customHeight="1">
      <c r="A312" s="26" t="s">
        <v>643</v>
      </c>
      <c r="B312" s="26" t="s">
        <v>2972</v>
      </c>
      <c r="C312" s="27" t="s">
        <v>8299</v>
      </c>
      <c r="D312" s="27" t="s">
        <v>8851</v>
      </c>
      <c r="E312" s="27" t="s">
        <v>61</v>
      </c>
      <c r="F312" s="27" t="s">
        <v>8653</v>
      </c>
      <c r="G312" s="27" t="s">
        <v>9054</v>
      </c>
    </row>
    <row r="313" spans="1:7" ht="70.5" customHeight="1">
      <c r="A313" s="26" t="s">
        <v>644</v>
      </c>
      <c r="B313" s="26" t="s">
        <v>2972</v>
      </c>
      <c r="C313" s="27" t="s">
        <v>4628</v>
      </c>
      <c r="D313" s="27" t="s">
        <v>4250</v>
      </c>
      <c r="E313" s="27" t="s">
        <v>61</v>
      </c>
      <c r="F313" s="27" t="s">
        <v>8653</v>
      </c>
      <c r="G313" s="27" t="s">
        <v>9046</v>
      </c>
    </row>
    <row r="314" spans="1:7" ht="70.5" customHeight="1">
      <c r="A314" s="26" t="s">
        <v>646</v>
      </c>
      <c r="B314" s="26" t="s">
        <v>2972</v>
      </c>
      <c r="C314" s="27" t="s">
        <v>9055</v>
      </c>
      <c r="D314" s="27" t="s">
        <v>4004</v>
      </c>
      <c r="E314" s="27" t="s">
        <v>61</v>
      </c>
      <c r="F314" s="27" t="s">
        <v>8653</v>
      </c>
      <c r="G314" s="27" t="s">
        <v>8709</v>
      </c>
    </row>
    <row r="315" spans="1:7" ht="70.5" customHeight="1">
      <c r="A315" s="26" t="s">
        <v>648</v>
      </c>
      <c r="B315" s="26" t="s">
        <v>2972</v>
      </c>
      <c r="C315" s="27" t="s">
        <v>4117</v>
      </c>
      <c r="D315" s="27" t="s">
        <v>3009</v>
      </c>
      <c r="E315" s="27" t="s">
        <v>53</v>
      </c>
      <c r="F315" s="27" t="s">
        <v>8653</v>
      </c>
      <c r="G315" s="27" t="s">
        <v>9056</v>
      </c>
    </row>
    <row r="316" spans="1:7" ht="70.5" customHeight="1">
      <c r="A316" s="26" t="s">
        <v>650</v>
      </c>
      <c r="B316" s="26" t="s">
        <v>2972</v>
      </c>
      <c r="C316" s="27" t="s">
        <v>7003</v>
      </c>
      <c r="D316" s="27" t="s">
        <v>4000</v>
      </c>
      <c r="E316" s="27" t="s">
        <v>61</v>
      </c>
      <c r="F316" s="27" t="s">
        <v>9057</v>
      </c>
      <c r="G316" s="27" t="s">
        <v>9058</v>
      </c>
    </row>
    <row r="317" spans="1:7" ht="70.5" customHeight="1">
      <c r="A317" s="26" t="s">
        <v>651</v>
      </c>
      <c r="B317" s="26" t="s">
        <v>2972</v>
      </c>
      <c r="C317" s="27" t="s">
        <v>3512</v>
      </c>
      <c r="D317" s="27" t="s">
        <v>3386</v>
      </c>
      <c r="E317" s="27" t="s">
        <v>53</v>
      </c>
      <c r="F317" s="27" t="s">
        <v>8653</v>
      </c>
      <c r="G317" s="27" t="s">
        <v>9059</v>
      </c>
    </row>
    <row r="318" spans="1:7" ht="70.5" customHeight="1">
      <c r="A318" s="26" t="s">
        <v>652</v>
      </c>
      <c r="B318" s="26" t="s">
        <v>2972</v>
      </c>
      <c r="C318" s="27" t="s">
        <v>9060</v>
      </c>
      <c r="D318" s="27" t="s">
        <v>4990</v>
      </c>
      <c r="E318" s="27" t="s">
        <v>53</v>
      </c>
      <c r="F318" s="27" t="s">
        <v>8653</v>
      </c>
      <c r="G318" s="27" t="s">
        <v>9026</v>
      </c>
    </row>
    <row r="319" spans="1:7" ht="70.5" customHeight="1">
      <c r="A319" s="26" t="s">
        <v>653</v>
      </c>
      <c r="B319" s="26" t="s">
        <v>2972</v>
      </c>
      <c r="C319" s="27" t="s">
        <v>6390</v>
      </c>
      <c r="D319" s="27" t="s">
        <v>3871</v>
      </c>
      <c r="E319" s="27" t="s">
        <v>61</v>
      </c>
      <c r="F319" s="27" t="s">
        <v>8653</v>
      </c>
      <c r="G319" s="27" t="s">
        <v>9061</v>
      </c>
    </row>
    <row r="320" spans="1:7" ht="70.5" customHeight="1">
      <c r="A320" s="26" t="s">
        <v>654</v>
      </c>
      <c r="B320" s="26" t="s">
        <v>2972</v>
      </c>
      <c r="C320" s="27" t="s">
        <v>3788</v>
      </c>
      <c r="D320" s="27" t="s">
        <v>4466</v>
      </c>
      <c r="E320" s="27" t="s">
        <v>53</v>
      </c>
      <c r="F320" s="27" t="s">
        <v>8653</v>
      </c>
      <c r="G320" s="27" t="s">
        <v>8987</v>
      </c>
    </row>
    <row r="321" spans="1:7" ht="70.5" customHeight="1">
      <c r="A321" s="26" t="s">
        <v>656</v>
      </c>
      <c r="B321" s="26" t="s">
        <v>2972</v>
      </c>
      <c r="C321" s="27" t="s">
        <v>4720</v>
      </c>
      <c r="D321" s="27" t="s">
        <v>4343</v>
      </c>
      <c r="E321" s="27" t="s">
        <v>61</v>
      </c>
      <c r="F321" s="27" t="s">
        <v>9062</v>
      </c>
      <c r="G321" s="27" t="s">
        <v>9063</v>
      </c>
    </row>
    <row r="322" spans="1:7" ht="70.5" customHeight="1">
      <c r="A322" s="26" t="s">
        <v>657</v>
      </c>
      <c r="B322" s="26" t="s">
        <v>2972</v>
      </c>
      <c r="C322" s="27" t="s">
        <v>3493</v>
      </c>
      <c r="D322" s="27" t="s">
        <v>8838</v>
      </c>
      <c r="E322" s="27" t="s">
        <v>53</v>
      </c>
      <c r="F322" s="27" t="s">
        <v>8653</v>
      </c>
      <c r="G322" s="27" t="s">
        <v>8730</v>
      </c>
    </row>
    <row r="323" spans="1:7" ht="70.5" customHeight="1">
      <c r="A323" s="26" t="s">
        <v>659</v>
      </c>
      <c r="B323" s="26" t="s">
        <v>2972</v>
      </c>
      <c r="C323" s="27" t="s">
        <v>6467</v>
      </c>
      <c r="D323" s="27" t="s">
        <v>4903</v>
      </c>
      <c r="E323" s="27" t="s">
        <v>61</v>
      </c>
      <c r="F323" s="27" t="s">
        <v>8653</v>
      </c>
      <c r="G323" s="27" t="s">
        <v>9064</v>
      </c>
    </row>
    <row r="324" spans="1:7" ht="70.5" customHeight="1">
      <c r="A324" s="26" t="s">
        <v>661</v>
      </c>
      <c r="B324" s="26" t="s">
        <v>2972</v>
      </c>
      <c r="C324" s="27" t="s">
        <v>9065</v>
      </c>
      <c r="D324" s="27" t="s">
        <v>3681</v>
      </c>
      <c r="E324" s="27" t="s">
        <v>61</v>
      </c>
      <c r="F324" s="27" t="s">
        <v>8653</v>
      </c>
      <c r="G324" s="27" t="s">
        <v>9066</v>
      </c>
    </row>
    <row r="325" spans="1:7" ht="70.5" customHeight="1">
      <c r="A325" s="26" t="s">
        <v>663</v>
      </c>
      <c r="B325" s="26" t="s">
        <v>2972</v>
      </c>
      <c r="C325" s="27" t="s">
        <v>7378</v>
      </c>
      <c r="D325" s="27" t="s">
        <v>9067</v>
      </c>
      <c r="E325" s="27" t="s">
        <v>61</v>
      </c>
      <c r="F325" s="27" t="s">
        <v>8653</v>
      </c>
      <c r="G325" s="27" t="s">
        <v>8756</v>
      </c>
    </row>
    <row r="326" spans="1:7" ht="70.5" customHeight="1">
      <c r="A326" s="26" t="s">
        <v>665</v>
      </c>
      <c r="B326" s="26" t="s">
        <v>2972</v>
      </c>
      <c r="C326" s="27" t="s">
        <v>9067</v>
      </c>
      <c r="D326" s="27" t="s">
        <v>8891</v>
      </c>
      <c r="E326" s="27" t="s">
        <v>53</v>
      </c>
      <c r="F326" s="27" t="s">
        <v>8653</v>
      </c>
      <c r="G326" s="27" t="s">
        <v>8986</v>
      </c>
    </row>
    <row r="327" spans="1:7" ht="70.5" customHeight="1">
      <c r="A327" s="26" t="s">
        <v>667</v>
      </c>
      <c r="B327" s="26" t="s">
        <v>2972</v>
      </c>
      <c r="C327" s="27" t="s">
        <v>6097</v>
      </c>
      <c r="D327" s="27" t="s">
        <v>4801</v>
      </c>
      <c r="E327" s="27" t="s">
        <v>61</v>
      </c>
      <c r="F327" s="27" t="s">
        <v>8653</v>
      </c>
      <c r="G327" s="27" t="s">
        <v>9068</v>
      </c>
    </row>
    <row r="328" spans="1:7" ht="70.5" customHeight="1">
      <c r="A328" s="26" t="s">
        <v>668</v>
      </c>
      <c r="B328" s="26" t="s">
        <v>2972</v>
      </c>
      <c r="C328" s="27" t="s">
        <v>9069</v>
      </c>
      <c r="D328" s="27" t="s">
        <v>6548</v>
      </c>
      <c r="E328" s="27" t="s">
        <v>61</v>
      </c>
      <c r="F328" s="27" t="s">
        <v>9070</v>
      </c>
      <c r="G328" s="27" t="s">
        <v>9071</v>
      </c>
    </row>
    <row r="329" spans="1:7" ht="70.5" customHeight="1">
      <c r="A329" s="26" t="s">
        <v>670</v>
      </c>
      <c r="B329" s="26" t="s">
        <v>2972</v>
      </c>
      <c r="C329" s="27" t="s">
        <v>9072</v>
      </c>
      <c r="D329" s="27" t="s">
        <v>9073</v>
      </c>
      <c r="E329" s="27" t="s">
        <v>53</v>
      </c>
      <c r="F329" s="27" t="s">
        <v>8653</v>
      </c>
      <c r="G329" s="27" t="s">
        <v>9074</v>
      </c>
    </row>
    <row r="330" spans="1:7" ht="70.5" customHeight="1">
      <c r="A330" s="26" t="s">
        <v>672</v>
      </c>
      <c r="B330" s="26" t="s">
        <v>2972</v>
      </c>
      <c r="C330" s="27" t="s">
        <v>3714</v>
      </c>
      <c r="D330" s="27" t="s">
        <v>8785</v>
      </c>
      <c r="E330" s="27" t="s">
        <v>61</v>
      </c>
      <c r="F330" s="27" t="s">
        <v>9075</v>
      </c>
      <c r="G330" s="27" t="s">
        <v>8992</v>
      </c>
    </row>
    <row r="331" spans="1:7" ht="70.5" customHeight="1">
      <c r="A331" s="26" t="s">
        <v>674</v>
      </c>
      <c r="B331" s="26" t="s">
        <v>2972</v>
      </c>
      <c r="C331" s="27" t="s">
        <v>5356</v>
      </c>
      <c r="D331" s="27" t="s">
        <v>5758</v>
      </c>
      <c r="E331" s="27" t="s">
        <v>70</v>
      </c>
      <c r="F331" s="27" t="s">
        <v>8653</v>
      </c>
      <c r="G331" s="27" t="s">
        <v>8829</v>
      </c>
    </row>
    <row r="332" spans="1:7" ht="70.5" customHeight="1">
      <c r="A332" s="26" t="s">
        <v>676</v>
      </c>
      <c r="B332" s="26" t="s">
        <v>2972</v>
      </c>
      <c r="C332" s="27" t="s">
        <v>4117</v>
      </c>
      <c r="D332" s="27" t="s">
        <v>4730</v>
      </c>
      <c r="E332" s="27" t="s">
        <v>61</v>
      </c>
      <c r="F332" s="27" t="s">
        <v>8653</v>
      </c>
      <c r="G332" s="27" t="s">
        <v>9076</v>
      </c>
    </row>
    <row r="333" spans="1:7" ht="70.5" customHeight="1">
      <c r="A333" s="26" t="s">
        <v>677</v>
      </c>
      <c r="B333" s="26" t="s">
        <v>2972</v>
      </c>
      <c r="C333" s="27" t="s">
        <v>9077</v>
      </c>
      <c r="D333" s="27" t="s">
        <v>8848</v>
      </c>
      <c r="E333" s="27" t="s">
        <v>61</v>
      </c>
      <c r="F333" s="27" t="s">
        <v>9078</v>
      </c>
      <c r="G333" s="27" t="s">
        <v>9079</v>
      </c>
    </row>
    <row r="334" spans="1:7" ht="70.5" customHeight="1">
      <c r="A334" s="26" t="s">
        <v>679</v>
      </c>
      <c r="B334" s="26" t="s">
        <v>2972</v>
      </c>
      <c r="C334" s="27" t="s">
        <v>8996</v>
      </c>
      <c r="D334" s="27" t="s">
        <v>4301</v>
      </c>
      <c r="E334" s="27" t="s">
        <v>61</v>
      </c>
      <c r="F334" s="27" t="s">
        <v>8653</v>
      </c>
      <c r="G334" s="27" t="s">
        <v>8664</v>
      </c>
    </row>
    <row r="335" spans="1:7" ht="70.5" customHeight="1">
      <c r="A335" s="26" t="s">
        <v>681</v>
      </c>
      <c r="B335" s="26" t="s">
        <v>2972</v>
      </c>
      <c r="C335" s="27" t="s">
        <v>6226</v>
      </c>
      <c r="D335" s="27" t="s">
        <v>9080</v>
      </c>
      <c r="E335" s="27" t="s">
        <v>53</v>
      </c>
      <c r="F335" s="27" t="s">
        <v>8653</v>
      </c>
      <c r="G335" s="27" t="s">
        <v>9081</v>
      </c>
    </row>
    <row r="336" spans="1:7" ht="70.5" customHeight="1">
      <c r="A336" s="26" t="s">
        <v>683</v>
      </c>
      <c r="B336" s="26" t="s">
        <v>2972</v>
      </c>
      <c r="C336" s="27" t="s">
        <v>9028</v>
      </c>
      <c r="D336" s="27" t="s">
        <v>8934</v>
      </c>
      <c r="E336" s="27" t="s">
        <v>53</v>
      </c>
      <c r="F336" s="27" t="s">
        <v>8653</v>
      </c>
      <c r="G336" s="27" t="s">
        <v>8807</v>
      </c>
    </row>
    <row r="337" spans="1:7" ht="70.5" customHeight="1">
      <c r="A337" s="26" t="s">
        <v>684</v>
      </c>
      <c r="B337" s="26" t="s">
        <v>2972</v>
      </c>
      <c r="C337" s="27" t="s">
        <v>5779</v>
      </c>
      <c r="D337" s="27" t="s">
        <v>9082</v>
      </c>
      <c r="E337" s="27" t="s">
        <v>255</v>
      </c>
      <c r="F337" s="27" t="s">
        <v>8653</v>
      </c>
      <c r="G337" s="27" t="s">
        <v>9013</v>
      </c>
    </row>
    <row r="338" spans="1:7" ht="70.5" customHeight="1">
      <c r="A338" s="26" t="s">
        <v>686</v>
      </c>
      <c r="B338" s="26" t="s">
        <v>2972</v>
      </c>
      <c r="C338" s="27" t="s">
        <v>6158</v>
      </c>
      <c r="D338" s="27" t="s">
        <v>3367</v>
      </c>
      <c r="E338" s="27" t="s">
        <v>70</v>
      </c>
      <c r="F338" s="27" t="s">
        <v>8653</v>
      </c>
      <c r="G338" s="27" t="s">
        <v>9083</v>
      </c>
    </row>
    <row r="339" spans="1:7" ht="70.5" customHeight="1">
      <c r="A339" s="26" t="s">
        <v>688</v>
      </c>
      <c r="B339" s="26" t="s">
        <v>2972</v>
      </c>
      <c r="C339" s="27" t="s">
        <v>6133</v>
      </c>
      <c r="D339" s="27" t="s">
        <v>3286</v>
      </c>
      <c r="E339" s="27" t="s">
        <v>61</v>
      </c>
      <c r="F339" s="27" t="s">
        <v>9084</v>
      </c>
      <c r="G339" s="27" t="s">
        <v>9085</v>
      </c>
    </row>
    <row r="340" spans="1:7" ht="70.5" customHeight="1">
      <c r="A340" s="26" t="s">
        <v>690</v>
      </c>
      <c r="B340" s="26" t="s">
        <v>2972</v>
      </c>
      <c r="C340" s="27" t="s">
        <v>6158</v>
      </c>
      <c r="D340" s="27" t="s">
        <v>3241</v>
      </c>
      <c r="E340" s="27" t="s">
        <v>61</v>
      </c>
      <c r="F340" s="27" t="s">
        <v>8653</v>
      </c>
      <c r="G340" s="27" t="s">
        <v>8917</v>
      </c>
    </row>
    <row r="341" spans="1:7" ht="70.5" customHeight="1">
      <c r="A341" s="26" t="s">
        <v>691</v>
      </c>
      <c r="B341" s="26" t="s">
        <v>2972</v>
      </c>
      <c r="C341" s="27" t="s">
        <v>5868</v>
      </c>
      <c r="D341" s="27" t="s">
        <v>6346</v>
      </c>
      <c r="E341" s="27" t="s">
        <v>61</v>
      </c>
      <c r="F341" s="27" t="s">
        <v>8653</v>
      </c>
      <c r="G341" s="27" t="s">
        <v>9086</v>
      </c>
    </row>
    <row r="342" spans="1:7" ht="70.5" customHeight="1">
      <c r="A342" s="26" t="s">
        <v>693</v>
      </c>
      <c r="B342" s="26" t="s">
        <v>2972</v>
      </c>
      <c r="C342" s="27" t="s">
        <v>5415</v>
      </c>
      <c r="D342" s="27" t="s">
        <v>8968</v>
      </c>
      <c r="E342" s="27" t="s">
        <v>255</v>
      </c>
      <c r="F342" s="27" t="s">
        <v>8653</v>
      </c>
      <c r="G342" s="27" t="s">
        <v>9087</v>
      </c>
    </row>
    <row r="343" spans="1:7" ht="70.5" customHeight="1">
      <c r="A343" s="26" t="s">
        <v>695</v>
      </c>
      <c r="B343" s="26" t="s">
        <v>2972</v>
      </c>
      <c r="C343" s="27" t="s">
        <v>8880</v>
      </c>
      <c r="D343" s="27" t="s">
        <v>3366</v>
      </c>
      <c r="E343" s="27" t="s">
        <v>70</v>
      </c>
      <c r="F343" s="27" t="s">
        <v>8653</v>
      </c>
      <c r="G343" s="27" t="s">
        <v>9088</v>
      </c>
    </row>
    <row r="344" spans="1:7" ht="70.5" customHeight="1">
      <c r="A344" s="26" t="s">
        <v>696</v>
      </c>
      <c r="B344" s="26" t="s">
        <v>2972</v>
      </c>
      <c r="C344" s="27" t="s">
        <v>6408</v>
      </c>
      <c r="D344" s="27" t="s">
        <v>3611</v>
      </c>
      <c r="E344" s="27" t="s">
        <v>70</v>
      </c>
      <c r="F344" s="27" t="s">
        <v>8653</v>
      </c>
      <c r="G344" s="27" t="s">
        <v>9089</v>
      </c>
    </row>
    <row r="345" spans="1:7" ht="70.5" customHeight="1">
      <c r="A345" s="26" t="s">
        <v>698</v>
      </c>
      <c r="B345" s="26" t="s">
        <v>2972</v>
      </c>
      <c r="C345" s="27" t="s">
        <v>6372</v>
      </c>
      <c r="D345" s="27" t="s">
        <v>4301</v>
      </c>
      <c r="E345" s="27" t="s">
        <v>53</v>
      </c>
      <c r="F345" s="27" t="s">
        <v>8653</v>
      </c>
      <c r="G345" s="27" t="s">
        <v>8882</v>
      </c>
    </row>
    <row r="346" spans="1:7" ht="70.5" customHeight="1">
      <c r="A346" s="26" t="s">
        <v>700</v>
      </c>
      <c r="B346" s="26" t="s">
        <v>2972</v>
      </c>
      <c r="C346" s="27" t="s">
        <v>9090</v>
      </c>
      <c r="D346" s="27" t="s">
        <v>3391</v>
      </c>
      <c r="E346" s="27" t="s">
        <v>61</v>
      </c>
      <c r="F346" s="27" t="s">
        <v>8653</v>
      </c>
      <c r="G346" s="27" t="s">
        <v>9091</v>
      </c>
    </row>
    <row r="347" spans="1:7" ht="70.5" customHeight="1">
      <c r="A347" s="26" t="s">
        <v>702</v>
      </c>
      <c r="B347" s="26" t="s">
        <v>2972</v>
      </c>
      <c r="C347" s="27" t="s">
        <v>9092</v>
      </c>
      <c r="D347" s="27" t="s">
        <v>3533</v>
      </c>
      <c r="E347" s="27" t="s">
        <v>53</v>
      </c>
      <c r="F347" s="27" t="s">
        <v>8653</v>
      </c>
      <c r="G347" s="27" t="s">
        <v>9093</v>
      </c>
    </row>
    <row r="348" spans="1:7" ht="70.5" customHeight="1">
      <c r="A348" s="26" t="s">
        <v>703</v>
      </c>
      <c r="B348" s="26" t="s">
        <v>2972</v>
      </c>
      <c r="C348" s="27" t="s">
        <v>3051</v>
      </c>
      <c r="D348" s="27" t="s">
        <v>9094</v>
      </c>
      <c r="E348" s="27" t="s">
        <v>61</v>
      </c>
      <c r="F348" s="27" t="s">
        <v>8653</v>
      </c>
      <c r="G348" s="27" t="s">
        <v>9095</v>
      </c>
    </row>
    <row r="349" spans="1:7" ht="70.5" customHeight="1">
      <c r="A349" s="26" t="s">
        <v>705</v>
      </c>
      <c r="B349" s="26" t="s">
        <v>2972</v>
      </c>
      <c r="C349" s="27" t="s">
        <v>8798</v>
      </c>
      <c r="D349" s="27" t="s">
        <v>5183</v>
      </c>
      <c r="E349" s="27" t="s">
        <v>61</v>
      </c>
      <c r="F349" s="27" t="s">
        <v>8653</v>
      </c>
      <c r="G349" s="27" t="s">
        <v>9096</v>
      </c>
    </row>
    <row r="350" spans="1:7" ht="70.5" customHeight="1">
      <c r="A350" s="26" t="s">
        <v>706</v>
      </c>
      <c r="B350" s="26" t="s">
        <v>2972</v>
      </c>
      <c r="C350" s="27" t="s">
        <v>3391</v>
      </c>
      <c r="D350" s="27" t="s">
        <v>9097</v>
      </c>
      <c r="E350" s="27" t="s">
        <v>70</v>
      </c>
      <c r="F350" s="27" t="s">
        <v>8653</v>
      </c>
      <c r="G350" s="27" t="s">
        <v>8998</v>
      </c>
    </row>
    <row r="351" spans="1:7" ht="70.5" customHeight="1">
      <c r="A351" s="26" t="s">
        <v>708</v>
      </c>
      <c r="B351" s="26" t="s">
        <v>2972</v>
      </c>
      <c r="C351" s="27" t="s">
        <v>8860</v>
      </c>
      <c r="D351" s="27" t="s">
        <v>5067</v>
      </c>
      <c r="E351" s="27" t="s">
        <v>53</v>
      </c>
      <c r="F351" s="27" t="s">
        <v>8653</v>
      </c>
      <c r="G351" s="27" t="s">
        <v>8721</v>
      </c>
    </row>
    <row r="352" spans="1:7" ht="70.5" customHeight="1">
      <c r="A352" s="26" t="s">
        <v>710</v>
      </c>
      <c r="B352" s="26" t="s">
        <v>2972</v>
      </c>
      <c r="C352" s="27" t="s">
        <v>8872</v>
      </c>
      <c r="D352" s="27" t="s">
        <v>4042</v>
      </c>
      <c r="E352" s="27" t="s">
        <v>61</v>
      </c>
      <c r="F352" s="27" t="s">
        <v>8653</v>
      </c>
      <c r="G352" s="27" t="s">
        <v>9098</v>
      </c>
    </row>
    <row r="353" spans="1:7" ht="70.5" customHeight="1">
      <c r="A353" s="26" t="s">
        <v>711</v>
      </c>
      <c r="B353" s="26" t="s">
        <v>2972</v>
      </c>
      <c r="C353" s="27" t="s">
        <v>3107</v>
      </c>
      <c r="D353" s="27" t="s">
        <v>2994</v>
      </c>
      <c r="E353" s="27" t="s">
        <v>61</v>
      </c>
      <c r="F353" s="27" t="s">
        <v>3075</v>
      </c>
      <c r="G353" s="27" t="s">
        <v>9040</v>
      </c>
    </row>
    <row r="354" spans="1:7" ht="70.5" customHeight="1">
      <c r="A354" s="26" t="s">
        <v>713</v>
      </c>
      <c r="B354" s="26" t="s">
        <v>2972</v>
      </c>
      <c r="C354" s="27" t="s">
        <v>4236</v>
      </c>
      <c r="D354" s="27" t="s">
        <v>9003</v>
      </c>
      <c r="E354" s="27" t="s">
        <v>53</v>
      </c>
      <c r="F354" s="27" t="s">
        <v>8653</v>
      </c>
      <c r="G354" s="27" t="s">
        <v>9099</v>
      </c>
    </row>
    <row r="355" spans="1:7" ht="70.5" customHeight="1">
      <c r="A355" s="26" t="s">
        <v>715</v>
      </c>
      <c r="B355" s="26" t="s">
        <v>2972</v>
      </c>
      <c r="C355" s="27" t="s">
        <v>4015</v>
      </c>
      <c r="D355" s="27" t="s">
        <v>3804</v>
      </c>
      <c r="E355" s="27" t="s">
        <v>53</v>
      </c>
      <c r="F355" s="27" t="s">
        <v>8653</v>
      </c>
      <c r="G355" s="27" t="s">
        <v>9100</v>
      </c>
    </row>
    <row r="356" spans="1:7" ht="70.5" customHeight="1">
      <c r="A356" s="26" t="s">
        <v>716</v>
      </c>
      <c r="B356" s="26" t="s">
        <v>2972</v>
      </c>
      <c r="C356" s="27" t="s">
        <v>8993</v>
      </c>
      <c r="D356" s="27" t="s">
        <v>3882</v>
      </c>
      <c r="E356" s="27" t="s">
        <v>61</v>
      </c>
      <c r="F356" s="27" t="s">
        <v>8653</v>
      </c>
      <c r="G356" s="27" t="s">
        <v>9101</v>
      </c>
    </row>
    <row r="357" spans="1:7" ht="70.5" customHeight="1">
      <c r="A357" s="26" t="s">
        <v>717</v>
      </c>
      <c r="B357" s="26" t="s">
        <v>2972</v>
      </c>
      <c r="C357" s="27" t="s">
        <v>5966</v>
      </c>
      <c r="D357" s="27" t="s">
        <v>3188</v>
      </c>
      <c r="E357" s="27" t="s">
        <v>61</v>
      </c>
      <c r="F357" s="27" t="s">
        <v>8653</v>
      </c>
      <c r="G357" s="27" t="s">
        <v>9102</v>
      </c>
    </row>
    <row r="358" spans="1:7" ht="70.5" customHeight="1">
      <c r="A358" s="26" t="s">
        <v>719</v>
      </c>
      <c r="B358" s="26" t="s">
        <v>2972</v>
      </c>
      <c r="C358" s="27" t="s">
        <v>6922</v>
      </c>
      <c r="D358" s="27" t="s">
        <v>6518</v>
      </c>
      <c r="E358" s="27" t="s">
        <v>61</v>
      </c>
      <c r="F358" s="27" t="s">
        <v>9103</v>
      </c>
      <c r="G358" s="27" t="s">
        <v>9104</v>
      </c>
    </row>
    <row r="359" spans="1:7" ht="70.5" customHeight="1">
      <c r="A359" s="26" t="s">
        <v>721</v>
      </c>
      <c r="B359" s="26" t="s">
        <v>2972</v>
      </c>
      <c r="C359" s="27" t="s">
        <v>5911</v>
      </c>
      <c r="D359" s="27" t="s">
        <v>8793</v>
      </c>
      <c r="E359" s="27" t="s">
        <v>70</v>
      </c>
      <c r="F359" s="27" t="s">
        <v>8653</v>
      </c>
      <c r="G359" s="27" t="s">
        <v>8764</v>
      </c>
    </row>
    <row r="360" spans="1:7" ht="70.5" customHeight="1">
      <c r="A360" s="26" t="s">
        <v>723</v>
      </c>
      <c r="B360" s="26" t="s">
        <v>2972</v>
      </c>
      <c r="C360" s="27" t="s">
        <v>9105</v>
      </c>
      <c r="D360" s="27" t="s">
        <v>4081</v>
      </c>
      <c r="E360" s="27" t="s">
        <v>61</v>
      </c>
      <c r="F360" s="27" t="s">
        <v>8653</v>
      </c>
      <c r="G360" s="27" t="s">
        <v>9106</v>
      </c>
    </row>
    <row r="361" spans="1:7" ht="70.5" customHeight="1">
      <c r="A361" s="26" t="s">
        <v>725</v>
      </c>
      <c r="B361" s="26" t="s">
        <v>2972</v>
      </c>
      <c r="C361" s="27" t="s">
        <v>7834</v>
      </c>
      <c r="D361" s="27" t="s">
        <v>3313</v>
      </c>
      <c r="E361" s="27" t="s">
        <v>53</v>
      </c>
      <c r="F361" s="27" t="s">
        <v>8653</v>
      </c>
      <c r="G361" s="27" t="s">
        <v>9036</v>
      </c>
    </row>
    <row r="362" spans="1:7" ht="70.5" customHeight="1">
      <c r="A362" s="26" t="s">
        <v>727</v>
      </c>
      <c r="B362" s="26" t="s">
        <v>2972</v>
      </c>
      <c r="C362" s="27" t="s">
        <v>7098</v>
      </c>
      <c r="D362" s="27" t="s">
        <v>9107</v>
      </c>
      <c r="E362" s="27" t="s">
        <v>70</v>
      </c>
      <c r="F362" s="27" t="s">
        <v>9108</v>
      </c>
      <c r="G362" s="27" t="s">
        <v>9109</v>
      </c>
    </row>
    <row r="363" spans="1:7" ht="70.5" customHeight="1">
      <c r="A363" s="26" t="s">
        <v>728</v>
      </c>
      <c r="B363" s="26" t="s">
        <v>2972</v>
      </c>
      <c r="C363" s="27" t="s">
        <v>9110</v>
      </c>
      <c r="D363" s="27" t="s">
        <v>9020</v>
      </c>
      <c r="E363" s="27" t="s">
        <v>61</v>
      </c>
      <c r="F363" s="27" t="s">
        <v>8653</v>
      </c>
      <c r="G363" s="27" t="s">
        <v>8982</v>
      </c>
    </row>
    <row r="364" spans="1:7" ht="70.5" customHeight="1">
      <c r="A364" s="26" t="s">
        <v>730</v>
      </c>
      <c r="B364" s="26" t="s">
        <v>2972</v>
      </c>
      <c r="C364" s="27" t="s">
        <v>5892</v>
      </c>
      <c r="D364" s="27" t="s">
        <v>5645</v>
      </c>
      <c r="E364" s="27" t="s">
        <v>61</v>
      </c>
      <c r="F364" s="27" t="s">
        <v>8653</v>
      </c>
      <c r="G364" s="27" t="s">
        <v>9111</v>
      </c>
    </row>
    <row r="365" spans="1:7" ht="70.5" customHeight="1">
      <c r="A365" s="26" t="s">
        <v>731</v>
      </c>
      <c r="B365" s="26" t="s">
        <v>2972</v>
      </c>
      <c r="C365" s="27" t="s">
        <v>9112</v>
      </c>
      <c r="D365" s="27" t="s">
        <v>9113</v>
      </c>
      <c r="E365" s="27" t="s">
        <v>53</v>
      </c>
      <c r="F365" s="27" t="s">
        <v>8653</v>
      </c>
      <c r="G365" s="27" t="s">
        <v>9098</v>
      </c>
    </row>
    <row r="366" spans="1:7" ht="70.5" customHeight="1">
      <c r="A366" s="26" t="s">
        <v>732</v>
      </c>
      <c r="B366" s="26" t="s">
        <v>2972</v>
      </c>
      <c r="C366" s="27" t="s">
        <v>4090</v>
      </c>
      <c r="D366" s="27" t="s">
        <v>9114</v>
      </c>
      <c r="E366" s="27" t="s">
        <v>255</v>
      </c>
      <c r="F366" s="27" t="s">
        <v>8653</v>
      </c>
      <c r="G366" s="27" t="s">
        <v>9115</v>
      </c>
    </row>
    <row r="367" spans="1:7" ht="70.5" customHeight="1">
      <c r="A367" s="26" t="s">
        <v>733</v>
      </c>
      <c r="B367" s="26" t="s">
        <v>2972</v>
      </c>
      <c r="C367" s="27" t="s">
        <v>6911</v>
      </c>
      <c r="D367" s="27" t="s">
        <v>4828</v>
      </c>
      <c r="E367" s="27" t="s">
        <v>70</v>
      </c>
      <c r="F367" s="27" t="s">
        <v>8653</v>
      </c>
      <c r="G367" s="27" t="s">
        <v>9116</v>
      </c>
    </row>
    <row r="368" spans="1:7" ht="70.5" customHeight="1">
      <c r="A368" s="26" t="s">
        <v>734</v>
      </c>
      <c r="B368" s="26" t="s">
        <v>2972</v>
      </c>
      <c r="C368" s="27" t="s">
        <v>3362</v>
      </c>
      <c r="D368" s="27" t="s">
        <v>9028</v>
      </c>
      <c r="E368" s="27" t="s">
        <v>61</v>
      </c>
      <c r="F368" s="27" t="s">
        <v>8653</v>
      </c>
      <c r="G368" s="27" t="s">
        <v>8819</v>
      </c>
    </row>
    <row r="369" spans="1:7" ht="70.5" customHeight="1">
      <c r="A369" s="26" t="s">
        <v>736</v>
      </c>
      <c r="B369" s="26" t="s">
        <v>2972</v>
      </c>
      <c r="C369" s="27" t="s">
        <v>6938</v>
      </c>
      <c r="D369" s="27" t="s">
        <v>4839</v>
      </c>
      <c r="E369" s="27" t="s">
        <v>61</v>
      </c>
      <c r="F369" s="27" t="s">
        <v>9117</v>
      </c>
      <c r="G369" s="27" t="s">
        <v>9118</v>
      </c>
    </row>
    <row r="370" spans="1:7" ht="70.5" customHeight="1">
      <c r="A370" s="26" t="s">
        <v>739</v>
      </c>
      <c r="B370" s="26" t="s">
        <v>2972</v>
      </c>
      <c r="C370" s="27" t="s">
        <v>8687</v>
      </c>
      <c r="D370" s="27" t="s">
        <v>3999</v>
      </c>
      <c r="E370" s="27" t="s">
        <v>70</v>
      </c>
      <c r="F370" s="27" t="s">
        <v>8653</v>
      </c>
      <c r="G370" s="27" t="s">
        <v>9119</v>
      </c>
    </row>
    <row r="371" spans="1:7" ht="70.5" customHeight="1">
      <c r="A371" s="26" t="s">
        <v>741</v>
      </c>
      <c r="B371" s="26" t="s">
        <v>2972</v>
      </c>
      <c r="C371" s="27" t="s">
        <v>9120</v>
      </c>
      <c r="D371" s="27" t="s">
        <v>7702</v>
      </c>
      <c r="E371" s="27" t="s">
        <v>61</v>
      </c>
      <c r="F371" s="27" t="s">
        <v>8653</v>
      </c>
      <c r="G371" s="27" t="s">
        <v>9121</v>
      </c>
    </row>
    <row r="372" spans="1:7" ht="70.5" customHeight="1">
      <c r="A372" s="26" t="s">
        <v>743</v>
      </c>
      <c r="B372" s="26" t="s">
        <v>2972</v>
      </c>
      <c r="C372" s="27" t="s">
        <v>9025</v>
      </c>
      <c r="D372" s="27" t="s">
        <v>8720</v>
      </c>
      <c r="E372" s="27" t="s">
        <v>61</v>
      </c>
      <c r="F372" s="27" t="s">
        <v>9122</v>
      </c>
      <c r="G372" s="27" t="s">
        <v>9123</v>
      </c>
    </row>
    <row r="373" spans="1:7" ht="70.5" customHeight="1">
      <c r="A373" s="26" t="s">
        <v>745</v>
      </c>
      <c r="B373" s="26" t="s">
        <v>2972</v>
      </c>
      <c r="C373" s="27" t="s">
        <v>4583</v>
      </c>
      <c r="D373" s="27" t="s">
        <v>7374</v>
      </c>
      <c r="E373" s="27" t="s">
        <v>70</v>
      </c>
      <c r="F373" s="27" t="s">
        <v>8653</v>
      </c>
      <c r="G373" s="27" t="s">
        <v>8728</v>
      </c>
    </row>
    <row r="374" spans="1:7" ht="70.5" customHeight="1">
      <c r="A374" s="26" t="s">
        <v>747</v>
      </c>
      <c r="B374" s="26" t="s">
        <v>2972</v>
      </c>
      <c r="C374" s="27" t="s">
        <v>8512</v>
      </c>
      <c r="D374" s="27" t="s">
        <v>4144</v>
      </c>
      <c r="E374" s="27" t="s">
        <v>70</v>
      </c>
      <c r="F374" s="27" t="s">
        <v>8653</v>
      </c>
      <c r="G374" s="27" t="s">
        <v>8982</v>
      </c>
    </row>
    <row r="375" spans="1:7" ht="70.5" customHeight="1">
      <c r="A375" s="26" t="s">
        <v>749</v>
      </c>
      <c r="B375" s="26" t="s">
        <v>2972</v>
      </c>
      <c r="C375" s="27" t="s">
        <v>6036</v>
      </c>
      <c r="D375" s="27" t="s">
        <v>3615</v>
      </c>
      <c r="E375" s="27" t="s">
        <v>61</v>
      </c>
      <c r="F375" s="27" t="s">
        <v>9124</v>
      </c>
      <c r="G375" s="27" t="s">
        <v>9125</v>
      </c>
    </row>
    <row r="376" spans="1:7" ht="70.5" customHeight="1">
      <c r="A376" s="26" t="s">
        <v>751</v>
      </c>
      <c r="B376" s="26" t="s">
        <v>2972</v>
      </c>
      <c r="C376" s="27" t="s">
        <v>6757</v>
      </c>
      <c r="D376" s="27" t="s">
        <v>3305</v>
      </c>
      <c r="E376" s="27" t="s">
        <v>61</v>
      </c>
      <c r="F376" s="27" t="s">
        <v>8653</v>
      </c>
      <c r="G376" s="27" t="s">
        <v>9126</v>
      </c>
    </row>
    <row r="377" spans="1:7" ht="70.5" customHeight="1">
      <c r="A377" s="26" t="s">
        <v>753</v>
      </c>
      <c r="B377" s="26" t="s">
        <v>2972</v>
      </c>
      <c r="C377" s="27" t="s">
        <v>9127</v>
      </c>
      <c r="D377" s="27" t="s">
        <v>4614</v>
      </c>
      <c r="E377" s="27" t="s">
        <v>61</v>
      </c>
      <c r="F377" s="27" t="s">
        <v>9128</v>
      </c>
      <c r="G377" s="27" t="s">
        <v>8882</v>
      </c>
    </row>
    <row r="378" spans="1:7" ht="70.5" customHeight="1">
      <c r="A378" s="26" t="s">
        <v>755</v>
      </c>
      <c r="B378" s="26" t="s">
        <v>2972</v>
      </c>
      <c r="C378" s="27" t="s">
        <v>8743</v>
      </c>
      <c r="D378" s="27" t="s">
        <v>9060</v>
      </c>
      <c r="E378" s="27" t="s">
        <v>61</v>
      </c>
      <c r="F378" s="27" t="s">
        <v>8653</v>
      </c>
      <c r="G378" s="27" t="s">
        <v>9129</v>
      </c>
    </row>
    <row r="379" spans="1:7" ht="70.5" customHeight="1">
      <c r="A379" s="26" t="s">
        <v>757</v>
      </c>
      <c r="B379" s="26" t="s">
        <v>2972</v>
      </c>
      <c r="C379" s="27" t="s">
        <v>6408</v>
      </c>
      <c r="D379" s="27" t="s">
        <v>8812</v>
      </c>
      <c r="E379" s="27" t="s">
        <v>70</v>
      </c>
      <c r="F379" s="27" t="s">
        <v>8653</v>
      </c>
      <c r="G379" s="27" t="s">
        <v>9005</v>
      </c>
    </row>
    <row r="380" spans="1:7" ht="70.5" customHeight="1">
      <c r="A380" s="26" t="s">
        <v>758</v>
      </c>
      <c r="B380" s="26" t="s">
        <v>2972</v>
      </c>
      <c r="C380" s="27" t="s">
        <v>7527</v>
      </c>
      <c r="D380" s="27" t="s">
        <v>3198</v>
      </c>
      <c r="E380" s="27" t="s">
        <v>70</v>
      </c>
      <c r="F380" s="27" t="s">
        <v>9130</v>
      </c>
      <c r="G380" s="27" t="s">
        <v>9131</v>
      </c>
    </row>
    <row r="381" spans="1:7" ht="70.5" customHeight="1">
      <c r="A381" s="26" t="s">
        <v>760</v>
      </c>
      <c r="B381" s="26" t="s">
        <v>2972</v>
      </c>
      <c r="C381" s="27" t="s">
        <v>8769</v>
      </c>
      <c r="D381" s="27" t="s">
        <v>3689</v>
      </c>
      <c r="E381" s="27" t="s">
        <v>61</v>
      </c>
      <c r="F381" s="27" t="s">
        <v>8653</v>
      </c>
      <c r="G381" s="27" t="s">
        <v>9132</v>
      </c>
    </row>
    <row r="382" spans="1:7" ht="70.5" customHeight="1">
      <c r="A382" s="26" t="s">
        <v>762</v>
      </c>
      <c r="B382" s="26" t="s">
        <v>2972</v>
      </c>
      <c r="C382" s="27" t="s">
        <v>7374</v>
      </c>
      <c r="D382" s="27" t="s">
        <v>9133</v>
      </c>
      <c r="E382" s="27" t="s">
        <v>61</v>
      </c>
      <c r="F382" s="27" t="s">
        <v>8653</v>
      </c>
      <c r="G382" s="27" t="s">
        <v>9134</v>
      </c>
    </row>
    <row r="383" spans="1:7" ht="70.5" customHeight="1">
      <c r="A383" s="26" t="s">
        <v>764</v>
      </c>
      <c r="B383" s="26" t="s">
        <v>2972</v>
      </c>
      <c r="C383" s="27" t="s">
        <v>5951</v>
      </c>
      <c r="D383" s="27" t="s">
        <v>4808</v>
      </c>
      <c r="E383" s="27" t="s">
        <v>70</v>
      </c>
      <c r="F383" s="27" t="s">
        <v>8653</v>
      </c>
      <c r="G383" s="27" t="s">
        <v>9135</v>
      </c>
    </row>
    <row r="384" spans="1:7" ht="70.5" customHeight="1">
      <c r="A384" s="26" t="s">
        <v>766</v>
      </c>
      <c r="B384" s="26" t="s">
        <v>2972</v>
      </c>
      <c r="C384" s="27" t="s">
        <v>6089</v>
      </c>
      <c r="D384" s="27" t="s">
        <v>4839</v>
      </c>
      <c r="E384" s="27" t="s">
        <v>70</v>
      </c>
      <c r="F384" s="27" t="s">
        <v>8653</v>
      </c>
      <c r="G384" s="27" t="s">
        <v>9136</v>
      </c>
    </row>
    <row r="385" spans="1:7" ht="70.5" customHeight="1">
      <c r="A385" s="26" t="s">
        <v>767</v>
      </c>
      <c r="B385" s="26" t="s">
        <v>2972</v>
      </c>
      <c r="C385" s="27" t="s">
        <v>4121</v>
      </c>
      <c r="D385" s="27" t="s">
        <v>8699</v>
      </c>
      <c r="E385" s="27" t="s">
        <v>61</v>
      </c>
      <c r="F385" s="27" t="s">
        <v>8653</v>
      </c>
      <c r="G385" s="27" t="s">
        <v>9079</v>
      </c>
    </row>
    <row r="386" spans="1:7" ht="70.5" customHeight="1">
      <c r="A386" s="26" t="s">
        <v>768</v>
      </c>
      <c r="B386" s="26" t="s">
        <v>2972</v>
      </c>
      <c r="C386" s="27" t="s">
        <v>3171</v>
      </c>
      <c r="D386" s="27" t="s">
        <v>9137</v>
      </c>
      <c r="E386" s="27" t="s">
        <v>61</v>
      </c>
      <c r="F386" s="27" t="s">
        <v>8653</v>
      </c>
      <c r="G386" s="27" t="s">
        <v>9138</v>
      </c>
    </row>
    <row r="387" spans="1:7" ht="70.5" customHeight="1">
      <c r="A387" s="26" t="s">
        <v>769</v>
      </c>
      <c r="B387" s="26" t="s">
        <v>2972</v>
      </c>
      <c r="C387" s="27" t="s">
        <v>8687</v>
      </c>
      <c r="D387" s="27" t="s">
        <v>3107</v>
      </c>
      <c r="E387" s="27" t="s">
        <v>61</v>
      </c>
      <c r="F387" s="27" t="s">
        <v>8653</v>
      </c>
      <c r="G387" s="27" t="s">
        <v>8922</v>
      </c>
    </row>
    <row r="388" spans="1:7" ht="70.5" customHeight="1">
      <c r="A388" s="26" t="s">
        <v>770</v>
      </c>
      <c r="B388" s="26" t="s">
        <v>2972</v>
      </c>
      <c r="C388" s="27" t="s">
        <v>6249</v>
      </c>
      <c r="D388" s="27" t="s">
        <v>3189</v>
      </c>
      <c r="E388" s="27" t="s">
        <v>70</v>
      </c>
      <c r="F388" s="27" t="s">
        <v>8653</v>
      </c>
      <c r="G388" s="27" t="s">
        <v>9139</v>
      </c>
    </row>
    <row r="389" spans="1:7" ht="70.5" customHeight="1">
      <c r="A389" s="26" t="s">
        <v>772</v>
      </c>
      <c r="B389" s="26" t="s">
        <v>2972</v>
      </c>
      <c r="C389" s="27" t="s">
        <v>8622</v>
      </c>
      <c r="D389" s="27" t="s">
        <v>3461</v>
      </c>
      <c r="E389" s="27" t="s">
        <v>61</v>
      </c>
      <c r="F389" s="27" t="s">
        <v>8653</v>
      </c>
      <c r="G389" s="27" t="s">
        <v>8661</v>
      </c>
    </row>
    <row r="390" spans="1:7" ht="70.5" customHeight="1">
      <c r="A390" s="26" t="s">
        <v>774</v>
      </c>
      <c r="B390" s="26" t="s">
        <v>2972</v>
      </c>
      <c r="C390" s="27" t="s">
        <v>8315</v>
      </c>
      <c r="D390" s="27" t="s">
        <v>3529</v>
      </c>
      <c r="E390" s="27" t="s">
        <v>70</v>
      </c>
      <c r="F390" s="27" t="s">
        <v>8653</v>
      </c>
      <c r="G390" s="27" t="s">
        <v>9140</v>
      </c>
    </row>
    <row r="391" spans="1:7" ht="70.5" customHeight="1">
      <c r="A391" s="26" t="s">
        <v>775</v>
      </c>
      <c r="B391" s="26" t="s">
        <v>2972</v>
      </c>
      <c r="C391" s="27" t="s">
        <v>3611</v>
      </c>
      <c r="D391" s="27" t="s">
        <v>3208</v>
      </c>
      <c r="E391" s="27" t="s">
        <v>61</v>
      </c>
      <c r="F391" s="27" t="s">
        <v>8653</v>
      </c>
      <c r="G391" s="27" t="s">
        <v>8879</v>
      </c>
    </row>
    <row r="392" spans="1:7" ht="70.5" customHeight="1">
      <c r="A392" s="26" t="s">
        <v>777</v>
      </c>
      <c r="B392" s="26" t="s">
        <v>2972</v>
      </c>
      <c r="C392" s="27" t="s">
        <v>8963</v>
      </c>
      <c r="D392" s="27" t="s">
        <v>8968</v>
      </c>
      <c r="E392" s="27" t="s">
        <v>53</v>
      </c>
      <c r="F392" s="27" t="s">
        <v>8653</v>
      </c>
      <c r="G392" s="27" t="s">
        <v>9141</v>
      </c>
    </row>
    <row r="393" spans="1:7" ht="70.5" customHeight="1">
      <c r="A393" s="26" t="s">
        <v>778</v>
      </c>
      <c r="B393" s="26" t="s">
        <v>2972</v>
      </c>
      <c r="C393" s="27" t="s">
        <v>3406</v>
      </c>
      <c r="D393" s="27" t="s">
        <v>3151</v>
      </c>
      <c r="E393" s="27" t="s">
        <v>61</v>
      </c>
      <c r="F393" s="27" t="s">
        <v>8653</v>
      </c>
      <c r="G393" s="27" t="s">
        <v>9142</v>
      </c>
    </row>
    <row r="394" spans="1:7" ht="70.5" customHeight="1">
      <c r="A394" s="26" t="s">
        <v>779</v>
      </c>
      <c r="B394" s="26" t="s">
        <v>2972</v>
      </c>
      <c r="C394" s="27" t="s">
        <v>9143</v>
      </c>
      <c r="D394" s="27" t="s">
        <v>3475</v>
      </c>
      <c r="E394" s="27" t="s">
        <v>61</v>
      </c>
      <c r="F394" s="27" t="s">
        <v>8653</v>
      </c>
      <c r="G394" s="27" t="s">
        <v>9144</v>
      </c>
    </row>
    <row r="395" spans="1:7" ht="70.5" customHeight="1">
      <c r="A395" s="26" t="s">
        <v>781</v>
      </c>
      <c r="B395" s="26" t="s">
        <v>2972</v>
      </c>
      <c r="C395" s="27" t="s">
        <v>6032</v>
      </c>
      <c r="D395" s="27" t="s">
        <v>8997</v>
      </c>
      <c r="E395" s="27" t="s">
        <v>61</v>
      </c>
      <c r="F395" s="27" t="s">
        <v>8653</v>
      </c>
      <c r="G395" s="27" t="s">
        <v>9145</v>
      </c>
    </row>
    <row r="396" spans="1:7" ht="70.5" customHeight="1">
      <c r="A396" s="26" t="s">
        <v>782</v>
      </c>
      <c r="B396" s="26" t="s">
        <v>2972</v>
      </c>
      <c r="C396" s="27" t="s">
        <v>8936</v>
      </c>
      <c r="D396" s="27" t="s">
        <v>3693</v>
      </c>
      <c r="E396" s="27" t="s">
        <v>61</v>
      </c>
      <c r="F396" s="27" t="s">
        <v>8653</v>
      </c>
      <c r="G396" s="27" t="s">
        <v>8671</v>
      </c>
    </row>
    <row r="397" spans="1:7" ht="70.5" customHeight="1">
      <c r="A397" s="26" t="s">
        <v>783</v>
      </c>
      <c r="B397" s="26" t="s">
        <v>2972</v>
      </c>
      <c r="C397" s="27" t="s">
        <v>9073</v>
      </c>
      <c r="D397" s="27" t="s">
        <v>5331</v>
      </c>
      <c r="E397" s="27" t="s">
        <v>343</v>
      </c>
      <c r="F397" s="27" t="s">
        <v>8653</v>
      </c>
      <c r="G397" s="27" t="s">
        <v>9146</v>
      </c>
    </row>
    <row r="398" spans="1:7" ht="70.5" customHeight="1">
      <c r="A398" s="26" t="s">
        <v>784</v>
      </c>
      <c r="B398" s="26" t="s">
        <v>2972</v>
      </c>
      <c r="C398" s="27" t="s">
        <v>3094</v>
      </c>
      <c r="D398" s="27" t="s">
        <v>3010</v>
      </c>
      <c r="E398" s="27" t="s">
        <v>61</v>
      </c>
      <c r="F398" s="27" t="s">
        <v>9147</v>
      </c>
      <c r="G398" s="27" t="s">
        <v>8660</v>
      </c>
    </row>
    <row r="399" spans="1:7" ht="70.5" customHeight="1">
      <c r="A399" s="26" t="s">
        <v>786</v>
      </c>
      <c r="B399" s="26" t="s">
        <v>2972</v>
      </c>
      <c r="C399" s="27" t="s">
        <v>3622</v>
      </c>
      <c r="D399" s="27" t="s">
        <v>9148</v>
      </c>
      <c r="E399" s="27" t="s">
        <v>255</v>
      </c>
      <c r="F399" s="27" t="s">
        <v>8653</v>
      </c>
      <c r="G399" s="27" t="s">
        <v>9149</v>
      </c>
    </row>
    <row r="400" spans="1:7" ht="70.5" customHeight="1">
      <c r="A400" s="26" t="s">
        <v>788</v>
      </c>
      <c r="B400" s="26" t="s">
        <v>2972</v>
      </c>
      <c r="C400" s="27" t="s">
        <v>3432</v>
      </c>
      <c r="D400" s="27" t="s">
        <v>9037</v>
      </c>
      <c r="E400" s="27" t="s">
        <v>255</v>
      </c>
      <c r="F400" s="27" t="s">
        <v>9150</v>
      </c>
      <c r="G400" s="27" t="s">
        <v>9151</v>
      </c>
    </row>
    <row r="401" spans="1:7" ht="70.5" customHeight="1">
      <c r="A401" s="26" t="s">
        <v>790</v>
      </c>
      <c r="B401" s="26" t="s">
        <v>2972</v>
      </c>
      <c r="C401" s="27" t="s">
        <v>8860</v>
      </c>
      <c r="D401" s="27" t="s">
        <v>8699</v>
      </c>
      <c r="E401" s="27" t="s">
        <v>70</v>
      </c>
      <c r="F401" s="27" t="s">
        <v>8653</v>
      </c>
      <c r="G401" s="27" t="s">
        <v>9042</v>
      </c>
    </row>
    <row r="402" spans="1:7" ht="70.5" customHeight="1">
      <c r="A402" s="26" t="s">
        <v>791</v>
      </c>
      <c r="B402" s="26" t="s">
        <v>2972</v>
      </c>
      <c r="C402" s="27" t="s">
        <v>8891</v>
      </c>
      <c r="D402" s="27" t="s">
        <v>8699</v>
      </c>
      <c r="E402" s="27" t="s">
        <v>255</v>
      </c>
      <c r="F402" s="27" t="s">
        <v>8653</v>
      </c>
      <c r="G402" s="27" t="s">
        <v>8966</v>
      </c>
    </row>
    <row r="403" spans="1:7" ht="70.5" customHeight="1">
      <c r="A403" s="26" t="s">
        <v>793</v>
      </c>
      <c r="B403" s="26" t="s">
        <v>2972</v>
      </c>
      <c r="C403" s="27" t="s">
        <v>8963</v>
      </c>
      <c r="D403" s="27" t="s">
        <v>4356</v>
      </c>
      <c r="E403" s="27" t="s">
        <v>61</v>
      </c>
      <c r="F403" s="27" t="s">
        <v>4022</v>
      </c>
      <c r="G403" s="27" t="s">
        <v>8841</v>
      </c>
    </row>
    <row r="404" spans="1:7" ht="70.5" customHeight="1">
      <c r="A404" s="26" t="s">
        <v>795</v>
      </c>
      <c r="B404" s="26" t="s">
        <v>2972</v>
      </c>
      <c r="C404" s="27" t="s">
        <v>3162</v>
      </c>
      <c r="D404" s="27" t="s">
        <v>8787</v>
      </c>
      <c r="E404" s="27" t="s">
        <v>70</v>
      </c>
      <c r="F404" s="27" t="s">
        <v>8653</v>
      </c>
      <c r="G404" s="27" t="s">
        <v>9152</v>
      </c>
    </row>
    <row r="405" spans="1:7" ht="70.5" customHeight="1">
      <c r="A405" s="26" t="s">
        <v>797</v>
      </c>
      <c r="B405" s="26" t="s">
        <v>2972</v>
      </c>
      <c r="C405" s="27" t="s">
        <v>8995</v>
      </c>
      <c r="D405" s="27" t="s">
        <v>6556</v>
      </c>
      <c r="E405" s="27" t="s">
        <v>61</v>
      </c>
      <c r="F405" s="27" t="s">
        <v>8653</v>
      </c>
      <c r="G405" s="27" t="s">
        <v>9153</v>
      </c>
    </row>
    <row r="406" spans="1:7" ht="70.5" customHeight="1">
      <c r="A406" s="26" t="s">
        <v>798</v>
      </c>
      <c r="B406" s="26" t="s">
        <v>2972</v>
      </c>
      <c r="C406" s="27" t="s">
        <v>9060</v>
      </c>
      <c r="D406" s="27" t="s">
        <v>8699</v>
      </c>
      <c r="E406" s="27" t="s">
        <v>53</v>
      </c>
      <c r="F406" s="27" t="s">
        <v>8653</v>
      </c>
      <c r="G406" s="27" t="s">
        <v>9079</v>
      </c>
    </row>
    <row r="407" spans="1:7" ht="70.5" customHeight="1">
      <c r="A407" s="26" t="s">
        <v>799</v>
      </c>
      <c r="B407" s="26" t="s">
        <v>2972</v>
      </c>
      <c r="C407" s="27" t="s">
        <v>2975</v>
      </c>
      <c r="D407" s="27" t="s">
        <v>8933</v>
      </c>
      <c r="E407" s="27" t="s">
        <v>53</v>
      </c>
      <c r="F407" s="27" t="s">
        <v>8653</v>
      </c>
      <c r="G407" s="27" t="s">
        <v>9154</v>
      </c>
    </row>
    <row r="408" spans="1:7" ht="70.5" customHeight="1">
      <c r="A408" s="26" t="s">
        <v>103</v>
      </c>
      <c r="B408" s="26" t="s">
        <v>2972</v>
      </c>
      <c r="C408" s="27" t="s">
        <v>3103</v>
      </c>
      <c r="D408" s="27" t="s">
        <v>4275</v>
      </c>
      <c r="E408" s="27" t="s">
        <v>61</v>
      </c>
      <c r="F408" s="27" t="s">
        <v>8653</v>
      </c>
      <c r="G408" s="27" t="s">
        <v>9155</v>
      </c>
    </row>
    <row r="409" spans="1:7" ht="70.5" customHeight="1">
      <c r="A409" s="26" t="s">
        <v>802</v>
      </c>
      <c r="B409" s="26" t="s">
        <v>2972</v>
      </c>
      <c r="C409" s="27" t="s">
        <v>6408</v>
      </c>
      <c r="D409" s="27" t="s">
        <v>9156</v>
      </c>
      <c r="E409" s="27" t="s">
        <v>61</v>
      </c>
      <c r="F409" s="27" t="s">
        <v>8653</v>
      </c>
      <c r="G409" s="27" t="s">
        <v>9157</v>
      </c>
    </row>
    <row r="410" spans="1:7" ht="70.5" customHeight="1">
      <c r="A410" s="26" t="s">
        <v>803</v>
      </c>
      <c r="B410" s="26" t="s">
        <v>2972</v>
      </c>
      <c r="C410" s="27" t="s">
        <v>8652</v>
      </c>
      <c r="D410" s="27" t="s">
        <v>8720</v>
      </c>
      <c r="E410" s="27" t="s">
        <v>61</v>
      </c>
      <c r="F410" s="27" t="s">
        <v>8653</v>
      </c>
      <c r="G410" s="27" t="s">
        <v>9158</v>
      </c>
    </row>
    <row r="411" spans="1:7" ht="70.5" customHeight="1">
      <c r="A411" s="26" t="s">
        <v>804</v>
      </c>
      <c r="B411" s="26" t="s">
        <v>2972</v>
      </c>
      <c r="C411" s="27" t="s">
        <v>4575</v>
      </c>
      <c r="D411" s="27" t="s">
        <v>3671</v>
      </c>
      <c r="E411" s="27" t="s">
        <v>61</v>
      </c>
      <c r="F411" s="27" t="s">
        <v>8653</v>
      </c>
      <c r="G411" s="27" t="s">
        <v>9042</v>
      </c>
    </row>
    <row r="412" spans="1:7" ht="70.5" customHeight="1">
      <c r="A412" s="26" t="s">
        <v>805</v>
      </c>
      <c r="B412" s="26" t="s">
        <v>2972</v>
      </c>
      <c r="C412" s="27" t="s">
        <v>7003</v>
      </c>
      <c r="D412" s="27" t="s">
        <v>8795</v>
      </c>
      <c r="E412" s="27" t="s">
        <v>61</v>
      </c>
      <c r="F412" s="27" t="s">
        <v>9159</v>
      </c>
      <c r="G412" s="27" t="s">
        <v>9160</v>
      </c>
    </row>
    <row r="413" spans="1:7" ht="70.5" customHeight="1">
      <c r="A413" s="26" t="s">
        <v>806</v>
      </c>
      <c r="B413" s="26" t="s">
        <v>2972</v>
      </c>
      <c r="C413" s="27" t="s">
        <v>7392</v>
      </c>
      <c r="D413" s="27" t="s">
        <v>8741</v>
      </c>
      <c r="E413" s="27" t="s">
        <v>53</v>
      </c>
      <c r="F413" s="27" t="s">
        <v>8653</v>
      </c>
      <c r="G413" s="27" t="s">
        <v>9161</v>
      </c>
    </row>
    <row r="414" spans="1:7" ht="70.5" customHeight="1">
      <c r="A414" s="26" t="s">
        <v>807</v>
      </c>
      <c r="B414" s="26" t="s">
        <v>2972</v>
      </c>
      <c r="C414" s="27" t="s">
        <v>4311</v>
      </c>
      <c r="D414" s="27" t="s">
        <v>8933</v>
      </c>
      <c r="E414" s="27" t="s">
        <v>53</v>
      </c>
      <c r="F414" s="27" t="s">
        <v>8653</v>
      </c>
      <c r="G414" s="27" t="s">
        <v>9162</v>
      </c>
    </row>
    <row r="415" spans="1:7" ht="70.5" customHeight="1">
      <c r="A415" s="26" t="s">
        <v>809</v>
      </c>
      <c r="B415" s="26" t="s">
        <v>2972</v>
      </c>
      <c r="C415" s="27" t="s">
        <v>8710</v>
      </c>
      <c r="D415" s="27" t="s">
        <v>8699</v>
      </c>
      <c r="E415" s="27" t="s">
        <v>61</v>
      </c>
      <c r="F415" s="27" t="s">
        <v>8653</v>
      </c>
      <c r="G415" s="27" t="s">
        <v>9163</v>
      </c>
    </row>
    <row r="416" spans="1:7" ht="70.5" customHeight="1">
      <c r="A416" s="26" t="s">
        <v>810</v>
      </c>
      <c r="B416" s="26" t="s">
        <v>2972</v>
      </c>
      <c r="C416" s="27" t="s">
        <v>3329</v>
      </c>
      <c r="D416" s="27" t="s">
        <v>5539</v>
      </c>
      <c r="E416" s="27" t="s">
        <v>53</v>
      </c>
      <c r="F416" s="27" t="s">
        <v>8653</v>
      </c>
      <c r="G416" s="27" t="s">
        <v>8981</v>
      </c>
    </row>
    <row r="417" spans="1:7" ht="70.5" customHeight="1">
      <c r="A417" s="26" t="s">
        <v>812</v>
      </c>
      <c r="B417" s="26" t="s">
        <v>2972</v>
      </c>
      <c r="C417" s="27" t="s">
        <v>3198</v>
      </c>
      <c r="D417" s="27" t="s">
        <v>8731</v>
      </c>
      <c r="E417" s="27" t="s">
        <v>61</v>
      </c>
      <c r="F417" s="27" t="s">
        <v>8653</v>
      </c>
      <c r="G417" s="27" t="s">
        <v>9063</v>
      </c>
    </row>
    <row r="418" spans="1:7" ht="70.5" customHeight="1">
      <c r="A418" s="26" t="s">
        <v>814</v>
      </c>
      <c r="B418" s="26" t="s">
        <v>2972</v>
      </c>
      <c r="C418" s="27" t="s">
        <v>4967</v>
      </c>
      <c r="D418" s="27" t="s">
        <v>9164</v>
      </c>
      <c r="E418" s="27" t="s">
        <v>53</v>
      </c>
      <c r="F418" s="27" t="s">
        <v>8653</v>
      </c>
      <c r="G418" s="27" t="s">
        <v>8926</v>
      </c>
    </row>
    <row r="419" spans="1:7" ht="70.5" customHeight="1">
      <c r="A419" s="26" t="s">
        <v>815</v>
      </c>
      <c r="B419" s="26" t="s">
        <v>2972</v>
      </c>
      <c r="C419" s="27" t="s">
        <v>4899</v>
      </c>
      <c r="D419" s="27" t="s">
        <v>3697</v>
      </c>
      <c r="E419" s="27" t="s">
        <v>70</v>
      </c>
      <c r="F419" s="27" t="s">
        <v>8653</v>
      </c>
      <c r="G419" s="27" t="s">
        <v>9165</v>
      </c>
    </row>
    <row r="420" spans="1:7" ht="70.5" customHeight="1">
      <c r="A420" s="26" t="s">
        <v>817</v>
      </c>
      <c r="B420" s="26" t="s">
        <v>2972</v>
      </c>
      <c r="C420" s="27" t="s">
        <v>6808</v>
      </c>
      <c r="D420" s="27" t="s">
        <v>8951</v>
      </c>
      <c r="E420" s="27" t="s">
        <v>61</v>
      </c>
      <c r="F420" s="27" t="s">
        <v>9166</v>
      </c>
      <c r="G420" s="27" t="s">
        <v>9167</v>
      </c>
    </row>
    <row r="421" spans="1:7" ht="70.5" customHeight="1">
      <c r="A421" s="26" t="s">
        <v>819</v>
      </c>
      <c r="B421" s="26" t="s">
        <v>2972</v>
      </c>
      <c r="C421" s="27" t="s">
        <v>4614</v>
      </c>
      <c r="D421" s="27" t="s">
        <v>8699</v>
      </c>
      <c r="E421" s="27" t="s">
        <v>53</v>
      </c>
      <c r="F421" s="27" t="s">
        <v>8653</v>
      </c>
      <c r="G421" s="27" t="s">
        <v>9168</v>
      </c>
    </row>
    <row r="422" spans="1:7" ht="70.5" customHeight="1">
      <c r="A422" s="26" t="s">
        <v>821</v>
      </c>
      <c r="B422" s="26" t="s">
        <v>2972</v>
      </c>
      <c r="C422" s="27" t="s">
        <v>4507</v>
      </c>
      <c r="D422" s="27" t="s">
        <v>9169</v>
      </c>
      <c r="E422" s="27" t="s">
        <v>61</v>
      </c>
      <c r="F422" s="27" t="s">
        <v>8653</v>
      </c>
      <c r="G422" s="27" t="s">
        <v>8807</v>
      </c>
    </row>
    <row r="423" spans="1:7" ht="70.5" customHeight="1">
      <c r="A423" s="26" t="s">
        <v>823</v>
      </c>
      <c r="B423" s="26" t="s">
        <v>2972</v>
      </c>
      <c r="C423" s="27" t="s">
        <v>3982</v>
      </c>
      <c r="D423" s="27" t="s">
        <v>8699</v>
      </c>
      <c r="E423" s="27" t="s">
        <v>343</v>
      </c>
      <c r="F423" s="27" t="s">
        <v>8653</v>
      </c>
      <c r="G423" s="27" t="s">
        <v>9071</v>
      </c>
    </row>
    <row r="424" spans="1:7" ht="70.5" customHeight="1">
      <c r="A424" s="26" t="s">
        <v>825</v>
      </c>
      <c r="B424" s="26" t="s">
        <v>2972</v>
      </c>
      <c r="C424" s="27" t="s">
        <v>3146</v>
      </c>
      <c r="D424" s="27" t="s">
        <v>4587</v>
      </c>
      <c r="E424" s="27" t="s">
        <v>61</v>
      </c>
      <c r="F424" s="27" t="s">
        <v>5548</v>
      </c>
      <c r="G424" s="27" t="s">
        <v>8774</v>
      </c>
    </row>
    <row r="425" spans="1:7" ht="70.5" customHeight="1">
      <c r="A425" s="26" t="s">
        <v>827</v>
      </c>
      <c r="B425" s="26" t="s">
        <v>2972</v>
      </c>
      <c r="C425" s="27" t="s">
        <v>8908</v>
      </c>
      <c r="D425" s="27" t="s">
        <v>8699</v>
      </c>
      <c r="E425" s="27" t="s">
        <v>53</v>
      </c>
      <c r="F425" s="27" t="s">
        <v>8653</v>
      </c>
      <c r="G425" s="27" t="s">
        <v>9170</v>
      </c>
    </row>
    <row r="426" spans="1:7" ht="70.5" customHeight="1">
      <c r="A426" s="26" t="s">
        <v>828</v>
      </c>
      <c r="B426" s="26" t="s">
        <v>2972</v>
      </c>
      <c r="C426" s="27" t="s">
        <v>8441</v>
      </c>
      <c r="D426" s="27" t="s">
        <v>8903</v>
      </c>
      <c r="E426" s="27" t="s">
        <v>70</v>
      </c>
      <c r="F426" s="27" t="s">
        <v>8653</v>
      </c>
      <c r="G426" s="27" t="s">
        <v>9171</v>
      </c>
    </row>
    <row r="427" spans="1:7" ht="70.5" customHeight="1">
      <c r="A427" s="26" t="s">
        <v>830</v>
      </c>
      <c r="B427" s="26" t="s">
        <v>2972</v>
      </c>
      <c r="C427" s="27" t="s">
        <v>8947</v>
      </c>
      <c r="D427" s="27" t="s">
        <v>8934</v>
      </c>
      <c r="E427" s="27" t="s">
        <v>53</v>
      </c>
      <c r="F427" s="27" t="s">
        <v>8653</v>
      </c>
      <c r="G427" s="27" t="s">
        <v>8764</v>
      </c>
    </row>
    <row r="428" spans="1:7" ht="70.5" customHeight="1">
      <c r="A428" s="26" t="s">
        <v>832</v>
      </c>
      <c r="B428" s="26" t="s">
        <v>2972</v>
      </c>
      <c r="C428" s="27" t="s">
        <v>9172</v>
      </c>
      <c r="D428" s="27" t="s">
        <v>3676</v>
      </c>
      <c r="E428" s="27" t="s">
        <v>61</v>
      </c>
      <c r="F428" s="27" t="s">
        <v>8653</v>
      </c>
      <c r="G428" s="27" t="s">
        <v>9173</v>
      </c>
    </row>
    <row r="429" spans="1:7" ht="70.5" customHeight="1">
      <c r="A429" s="26" t="s">
        <v>834</v>
      </c>
      <c r="B429" s="26" t="s">
        <v>2972</v>
      </c>
      <c r="C429" s="27" t="s">
        <v>9065</v>
      </c>
      <c r="D429" s="27" t="s">
        <v>3756</v>
      </c>
      <c r="E429" s="27" t="s">
        <v>53</v>
      </c>
      <c r="F429" s="27" t="s">
        <v>8653</v>
      </c>
      <c r="G429" s="27" t="s">
        <v>9016</v>
      </c>
    </row>
    <row r="430" spans="1:7" ht="70.5" customHeight="1">
      <c r="A430" s="26" t="s">
        <v>835</v>
      </c>
      <c r="B430" s="26" t="s">
        <v>2972</v>
      </c>
      <c r="C430" s="27" t="s">
        <v>3085</v>
      </c>
      <c r="D430" s="27" t="s">
        <v>8699</v>
      </c>
      <c r="E430" s="27" t="s">
        <v>53</v>
      </c>
      <c r="F430" s="27" t="s">
        <v>8653</v>
      </c>
      <c r="G430" s="27" t="s">
        <v>9100</v>
      </c>
    </row>
    <row r="431" spans="1:7" ht="70.5" customHeight="1">
      <c r="A431" s="26" t="s">
        <v>836</v>
      </c>
      <c r="B431" s="26" t="s">
        <v>2972</v>
      </c>
      <c r="C431" s="27" t="s">
        <v>8559</v>
      </c>
      <c r="D431" s="27" t="s">
        <v>4144</v>
      </c>
      <c r="E431" s="27" t="s">
        <v>53</v>
      </c>
      <c r="F431" s="27" t="s">
        <v>8653</v>
      </c>
      <c r="G431" s="27" t="s">
        <v>9174</v>
      </c>
    </row>
    <row r="432" spans="1:7" ht="70.5" customHeight="1">
      <c r="A432" s="26" t="s">
        <v>838</v>
      </c>
      <c r="B432" s="26" t="s">
        <v>2972</v>
      </c>
      <c r="C432" s="27" t="s">
        <v>3635</v>
      </c>
      <c r="D432" s="27" t="s">
        <v>5675</v>
      </c>
      <c r="E432" s="27" t="s">
        <v>61</v>
      </c>
      <c r="F432" s="27" t="s">
        <v>9175</v>
      </c>
      <c r="G432" s="27" t="s">
        <v>8881</v>
      </c>
    </row>
    <row r="433" spans="1:7" ht="70.5" customHeight="1">
      <c r="A433" s="26" t="s">
        <v>840</v>
      </c>
      <c r="B433" s="26" t="s">
        <v>2972</v>
      </c>
      <c r="C433" s="27" t="s">
        <v>8828</v>
      </c>
      <c r="D433" s="27" t="s">
        <v>4372</v>
      </c>
      <c r="E433" s="27" t="s">
        <v>61</v>
      </c>
      <c r="F433" s="27" t="s">
        <v>9176</v>
      </c>
      <c r="G433" s="27" t="s">
        <v>9177</v>
      </c>
    </row>
    <row r="434" spans="1:7" ht="70.5" customHeight="1">
      <c r="A434" s="26" t="s">
        <v>841</v>
      </c>
      <c r="B434" s="26" t="s">
        <v>2972</v>
      </c>
      <c r="C434" s="27" t="s">
        <v>3825</v>
      </c>
      <c r="D434" s="27" t="s">
        <v>6415</v>
      </c>
      <c r="E434" s="27" t="s">
        <v>61</v>
      </c>
      <c r="F434" s="27" t="s">
        <v>8653</v>
      </c>
      <c r="G434" s="27" t="s">
        <v>8904</v>
      </c>
    </row>
    <row r="435" spans="1:7" ht="70.5" customHeight="1">
      <c r="A435" s="26" t="s">
        <v>843</v>
      </c>
      <c r="B435" s="26" t="s">
        <v>2972</v>
      </c>
      <c r="C435" s="27" t="s">
        <v>6335</v>
      </c>
      <c r="D435" s="27" t="s">
        <v>6600</v>
      </c>
      <c r="E435" s="27" t="s">
        <v>61</v>
      </c>
      <c r="F435" s="27" t="s">
        <v>8653</v>
      </c>
      <c r="G435" s="27" t="s">
        <v>9053</v>
      </c>
    </row>
    <row r="436" spans="1:7" ht="70.5" customHeight="1">
      <c r="A436" s="26" t="s">
        <v>845</v>
      </c>
      <c r="B436" s="26" t="s">
        <v>2972</v>
      </c>
      <c r="C436" s="27" t="s">
        <v>9178</v>
      </c>
      <c r="D436" s="27" t="s">
        <v>8891</v>
      </c>
      <c r="E436" s="27" t="s">
        <v>53</v>
      </c>
      <c r="F436" s="27" t="s">
        <v>8653</v>
      </c>
      <c r="G436" s="27" t="s">
        <v>9179</v>
      </c>
    </row>
    <row r="437" spans="1:7" ht="70.5" customHeight="1">
      <c r="A437" s="26" t="s">
        <v>847</v>
      </c>
      <c r="B437" s="26" t="s">
        <v>2972</v>
      </c>
      <c r="C437" s="27" t="s">
        <v>6321</v>
      </c>
      <c r="D437" s="27" t="s">
        <v>4595</v>
      </c>
      <c r="E437" s="27" t="s">
        <v>61</v>
      </c>
      <c r="F437" s="27" t="s">
        <v>8653</v>
      </c>
      <c r="G437" s="27" t="s">
        <v>9180</v>
      </c>
    </row>
    <row r="438" spans="1:7" ht="70.5" customHeight="1">
      <c r="A438" s="26" t="s">
        <v>849</v>
      </c>
      <c r="B438" s="26" t="s">
        <v>2972</v>
      </c>
      <c r="C438" s="27" t="s">
        <v>9181</v>
      </c>
      <c r="D438" s="27" t="s">
        <v>3222</v>
      </c>
      <c r="E438" s="27" t="s">
        <v>70</v>
      </c>
      <c r="F438" s="27" t="s">
        <v>8653</v>
      </c>
      <c r="G438" s="27" t="s">
        <v>9019</v>
      </c>
    </row>
    <row r="439" spans="1:7" ht="70.5" customHeight="1">
      <c r="A439" s="26" t="s">
        <v>851</v>
      </c>
      <c r="B439" s="26" t="s">
        <v>2972</v>
      </c>
      <c r="C439" s="27" t="s">
        <v>8988</v>
      </c>
      <c r="D439" s="27" t="s">
        <v>8699</v>
      </c>
      <c r="E439" s="27" t="s">
        <v>53</v>
      </c>
      <c r="F439" s="27" t="s">
        <v>8653</v>
      </c>
      <c r="G439" s="27" t="s">
        <v>8671</v>
      </c>
    </row>
    <row r="440" spans="1:7" ht="70.5" customHeight="1">
      <c r="A440" s="26" t="s">
        <v>852</v>
      </c>
      <c r="B440" s="26" t="s">
        <v>2972</v>
      </c>
      <c r="C440" s="27" t="s">
        <v>5830</v>
      </c>
      <c r="D440" s="27" t="s">
        <v>3387</v>
      </c>
      <c r="E440" s="27" t="s">
        <v>61</v>
      </c>
      <c r="F440" s="27" t="s">
        <v>8653</v>
      </c>
      <c r="G440" s="27" t="s">
        <v>9182</v>
      </c>
    </row>
    <row r="441" spans="1:7" ht="70.5" customHeight="1">
      <c r="A441" s="26" t="s">
        <v>854</v>
      </c>
      <c r="B441" s="26" t="s">
        <v>2972</v>
      </c>
      <c r="C441" s="27" t="s">
        <v>6268</v>
      </c>
      <c r="D441" s="27" t="s">
        <v>3057</v>
      </c>
      <c r="E441" s="27" t="s">
        <v>61</v>
      </c>
      <c r="F441" s="27" t="s">
        <v>8653</v>
      </c>
      <c r="G441" s="27" t="s">
        <v>8964</v>
      </c>
    </row>
    <row r="442" spans="1:7" ht="70.5" customHeight="1">
      <c r="A442" s="26" t="s">
        <v>856</v>
      </c>
      <c r="B442" s="26" t="s">
        <v>2972</v>
      </c>
      <c r="C442" s="27" t="s">
        <v>7106</v>
      </c>
      <c r="D442" s="27" t="s">
        <v>3744</v>
      </c>
      <c r="E442" s="27" t="s">
        <v>61</v>
      </c>
      <c r="F442" s="27" t="s">
        <v>8653</v>
      </c>
      <c r="G442" s="27" t="s">
        <v>9183</v>
      </c>
    </row>
    <row r="443" spans="1:7" ht="70.5" customHeight="1">
      <c r="A443" s="26" t="s">
        <v>858</v>
      </c>
      <c r="B443" s="26" t="s">
        <v>2972</v>
      </c>
      <c r="C443" s="27" t="s">
        <v>9077</v>
      </c>
      <c r="D443" s="27" t="s">
        <v>3286</v>
      </c>
      <c r="E443" s="27" t="s">
        <v>70</v>
      </c>
      <c r="F443" s="27" t="s">
        <v>8653</v>
      </c>
      <c r="G443" s="27" t="s">
        <v>9079</v>
      </c>
    </row>
    <row r="444" spans="1:7" ht="70.5" customHeight="1">
      <c r="A444" s="26" t="s">
        <v>859</v>
      </c>
      <c r="B444" s="26" t="s">
        <v>2972</v>
      </c>
      <c r="C444" s="27" t="s">
        <v>9184</v>
      </c>
      <c r="D444" s="27" t="s">
        <v>9114</v>
      </c>
      <c r="E444" s="27" t="s">
        <v>255</v>
      </c>
      <c r="F444" s="27" t="s">
        <v>8653</v>
      </c>
      <c r="G444" s="27" t="s">
        <v>9185</v>
      </c>
    </row>
    <row r="445" spans="1:7" ht="70.5" customHeight="1">
      <c r="A445" s="26" t="s">
        <v>860</v>
      </c>
      <c r="B445" s="26" t="s">
        <v>2972</v>
      </c>
      <c r="C445" s="27" t="s">
        <v>9186</v>
      </c>
      <c r="D445" s="27" t="s">
        <v>3111</v>
      </c>
      <c r="E445" s="27" t="s">
        <v>61</v>
      </c>
      <c r="F445" s="27" t="s">
        <v>8653</v>
      </c>
      <c r="G445" s="27" t="s">
        <v>8917</v>
      </c>
    </row>
    <row r="446" spans="1:7" ht="70.5" customHeight="1">
      <c r="A446" s="26" t="s">
        <v>862</v>
      </c>
      <c r="B446" s="26" t="s">
        <v>2972</v>
      </c>
      <c r="C446" s="27" t="s">
        <v>9027</v>
      </c>
      <c r="D446" s="27" t="s">
        <v>3829</v>
      </c>
      <c r="E446" s="27" t="s">
        <v>53</v>
      </c>
      <c r="F446" s="27" t="s">
        <v>8653</v>
      </c>
      <c r="G446" s="27" t="s">
        <v>9187</v>
      </c>
    </row>
    <row r="447" spans="1:7" ht="70.5" customHeight="1">
      <c r="A447" s="26" t="s">
        <v>863</v>
      </c>
      <c r="B447" s="26" t="s">
        <v>2972</v>
      </c>
      <c r="C447" s="27" t="s">
        <v>7527</v>
      </c>
      <c r="D447" s="27" t="s">
        <v>9178</v>
      </c>
      <c r="E447" s="27" t="s">
        <v>61</v>
      </c>
      <c r="F447" s="27" t="s">
        <v>8653</v>
      </c>
      <c r="G447" s="27" t="s">
        <v>9095</v>
      </c>
    </row>
    <row r="448" spans="1:7" ht="70.5" customHeight="1">
      <c r="A448" s="26" t="s">
        <v>864</v>
      </c>
      <c r="B448" s="26" t="s">
        <v>2972</v>
      </c>
      <c r="C448" s="27" t="s">
        <v>6596</v>
      </c>
      <c r="D448" s="27" t="s">
        <v>3551</v>
      </c>
      <c r="E448" s="27" t="s">
        <v>53</v>
      </c>
      <c r="F448" s="27" t="s">
        <v>8653</v>
      </c>
      <c r="G448" s="27" t="s">
        <v>9177</v>
      </c>
    </row>
    <row r="449" spans="1:7" ht="70.5" customHeight="1">
      <c r="A449" s="26" t="s">
        <v>865</v>
      </c>
      <c r="B449" s="26" t="s">
        <v>2972</v>
      </c>
      <c r="C449" s="27" t="s">
        <v>8884</v>
      </c>
      <c r="D449" s="27" t="s">
        <v>3342</v>
      </c>
      <c r="E449" s="27" t="s">
        <v>61</v>
      </c>
      <c r="F449" s="27" t="s">
        <v>8653</v>
      </c>
      <c r="G449" s="27" t="s">
        <v>9188</v>
      </c>
    </row>
    <row r="450" spans="1:7" ht="70.5" customHeight="1">
      <c r="A450" s="26" t="s">
        <v>866</v>
      </c>
      <c r="B450" s="26" t="s">
        <v>2972</v>
      </c>
      <c r="C450" s="27" t="s">
        <v>9072</v>
      </c>
      <c r="D450" s="27" t="s">
        <v>4127</v>
      </c>
      <c r="E450" s="27" t="s">
        <v>61</v>
      </c>
      <c r="F450" s="27" t="s">
        <v>8653</v>
      </c>
      <c r="G450" s="27" t="s">
        <v>9189</v>
      </c>
    </row>
    <row r="451" spans="1:7" ht="70.5" customHeight="1">
      <c r="A451" s="26" t="s">
        <v>867</v>
      </c>
      <c r="B451" s="26" t="s">
        <v>2972</v>
      </c>
      <c r="C451" s="27" t="s">
        <v>6117</v>
      </c>
      <c r="D451" s="27" t="s">
        <v>3697</v>
      </c>
      <c r="E451" s="27" t="s">
        <v>61</v>
      </c>
      <c r="F451" s="27" t="s">
        <v>8653</v>
      </c>
      <c r="G451" s="27" t="s">
        <v>9144</v>
      </c>
    </row>
    <row r="452" spans="1:7" ht="70.5" customHeight="1">
      <c r="A452" s="26" t="s">
        <v>868</v>
      </c>
      <c r="B452" s="26" t="s">
        <v>2972</v>
      </c>
      <c r="C452" s="27" t="s">
        <v>9190</v>
      </c>
      <c r="D452" s="27" t="s">
        <v>3708</v>
      </c>
      <c r="E452" s="27" t="s">
        <v>61</v>
      </c>
      <c r="F452" s="27" t="s">
        <v>9191</v>
      </c>
      <c r="G452" s="27" t="s">
        <v>9192</v>
      </c>
    </row>
    <row r="453" spans="1:7" ht="70.5" customHeight="1">
      <c r="A453" s="26" t="s">
        <v>869</v>
      </c>
      <c r="B453" s="26" t="s">
        <v>2972</v>
      </c>
      <c r="C453" s="27" t="s">
        <v>9193</v>
      </c>
      <c r="D453" s="27" t="s">
        <v>8699</v>
      </c>
      <c r="E453" s="27" t="s">
        <v>343</v>
      </c>
      <c r="F453" s="27" t="s">
        <v>8653</v>
      </c>
      <c r="G453" s="27" t="s">
        <v>9021</v>
      </c>
    </row>
    <row r="454" spans="1:7" ht="70.5" customHeight="1">
      <c r="A454" s="26" t="s">
        <v>871</v>
      </c>
      <c r="B454" s="26" t="s">
        <v>2972</v>
      </c>
      <c r="C454" s="27" t="s">
        <v>9041</v>
      </c>
      <c r="D454" s="27" t="s">
        <v>8891</v>
      </c>
      <c r="E454" s="27" t="s">
        <v>255</v>
      </c>
      <c r="F454" s="27" t="s">
        <v>8653</v>
      </c>
      <c r="G454" s="27" t="s">
        <v>9194</v>
      </c>
    </row>
    <row r="455" spans="1:7" ht="70.5" customHeight="1">
      <c r="A455" s="26" t="s">
        <v>873</v>
      </c>
      <c r="B455" s="26" t="s">
        <v>2972</v>
      </c>
      <c r="C455" s="27" t="s">
        <v>5947</v>
      </c>
      <c r="D455" s="27" t="s">
        <v>4828</v>
      </c>
      <c r="E455" s="27" t="s">
        <v>61</v>
      </c>
      <c r="F455" s="27" t="s">
        <v>9195</v>
      </c>
      <c r="G455" s="27" t="s">
        <v>9196</v>
      </c>
    </row>
    <row r="456" spans="1:7" ht="70.5" customHeight="1">
      <c r="A456" s="26" t="s">
        <v>874</v>
      </c>
      <c r="B456" s="26" t="s">
        <v>2972</v>
      </c>
      <c r="C456" s="27" t="s">
        <v>8949</v>
      </c>
      <c r="D456" s="27" t="s">
        <v>3026</v>
      </c>
      <c r="E456" s="27" t="s">
        <v>61</v>
      </c>
      <c r="F456" s="27" t="s">
        <v>9197</v>
      </c>
      <c r="G456" s="27" t="s">
        <v>9054</v>
      </c>
    </row>
    <row r="457" spans="1:7" ht="70.5" customHeight="1">
      <c r="A457" s="26" t="s">
        <v>876</v>
      </c>
      <c r="B457" s="26" t="s">
        <v>2972</v>
      </c>
      <c r="C457" s="27" t="s">
        <v>8126</v>
      </c>
      <c r="D457" s="27" t="s">
        <v>3240</v>
      </c>
      <c r="E457" s="27" t="s">
        <v>61</v>
      </c>
      <c r="F457" s="27" t="s">
        <v>9198</v>
      </c>
      <c r="G457" s="27" t="s">
        <v>9199</v>
      </c>
    </row>
    <row r="458" spans="1:7" ht="70.5" customHeight="1">
      <c r="A458" s="26" t="s">
        <v>878</v>
      </c>
      <c r="B458" s="26" t="s">
        <v>2972</v>
      </c>
      <c r="C458" s="27" t="s">
        <v>7494</v>
      </c>
      <c r="D458" s="27" t="s">
        <v>3171</v>
      </c>
      <c r="E458" s="27" t="s">
        <v>61</v>
      </c>
      <c r="F458" s="27" t="s">
        <v>8653</v>
      </c>
      <c r="G458" s="27" t="s">
        <v>9200</v>
      </c>
    </row>
    <row r="459" spans="1:7" ht="70.5" customHeight="1">
      <c r="A459" s="26" t="s">
        <v>880</v>
      </c>
      <c r="B459" s="26" t="s">
        <v>2972</v>
      </c>
      <c r="C459" s="27" t="s">
        <v>9077</v>
      </c>
      <c r="D459" s="27" t="s">
        <v>9201</v>
      </c>
      <c r="E459" s="27" t="s">
        <v>70</v>
      </c>
      <c r="F459" s="27" t="s">
        <v>8653</v>
      </c>
      <c r="G459" s="27" t="s">
        <v>8885</v>
      </c>
    </row>
    <row r="460" spans="1:7" ht="70.5" customHeight="1">
      <c r="A460" s="26" t="s">
        <v>881</v>
      </c>
      <c r="B460" s="26" t="s">
        <v>2972</v>
      </c>
      <c r="C460" s="27" t="s">
        <v>8566</v>
      </c>
      <c r="D460" s="27" t="s">
        <v>6548</v>
      </c>
      <c r="E460" s="27" t="s">
        <v>61</v>
      </c>
      <c r="F460" s="27" t="s">
        <v>8653</v>
      </c>
      <c r="G460" s="27" t="s">
        <v>8668</v>
      </c>
    </row>
    <row r="461" spans="1:7" ht="70.5" customHeight="1">
      <c r="A461" s="26" t="s">
        <v>883</v>
      </c>
      <c r="B461" s="26" t="s">
        <v>2972</v>
      </c>
      <c r="C461" s="27" t="s">
        <v>9202</v>
      </c>
      <c r="D461" s="27" t="s">
        <v>3080</v>
      </c>
      <c r="E461" s="27" t="s">
        <v>61</v>
      </c>
      <c r="F461" s="27" t="s">
        <v>9203</v>
      </c>
      <c r="G461" s="27" t="s">
        <v>9204</v>
      </c>
    </row>
    <row r="462" spans="1:7" ht="70.5" customHeight="1">
      <c r="A462" s="26" t="s">
        <v>884</v>
      </c>
      <c r="B462" s="26" t="s">
        <v>2972</v>
      </c>
      <c r="C462" s="27" t="s">
        <v>6245</v>
      </c>
      <c r="D462" s="27" t="s">
        <v>9205</v>
      </c>
      <c r="E462" s="27" t="s">
        <v>61</v>
      </c>
      <c r="F462" s="27" t="s">
        <v>8653</v>
      </c>
      <c r="G462" s="27" t="s">
        <v>9004</v>
      </c>
    </row>
    <row r="463" spans="1:7" ht="70.5" customHeight="1">
      <c r="A463" s="26" t="s">
        <v>886</v>
      </c>
      <c r="B463" s="26" t="s">
        <v>2972</v>
      </c>
      <c r="C463" s="27" t="s">
        <v>4539</v>
      </c>
      <c r="D463" s="27" t="s">
        <v>9206</v>
      </c>
      <c r="E463" s="27" t="s">
        <v>61</v>
      </c>
      <c r="F463" s="27" t="s">
        <v>8653</v>
      </c>
      <c r="G463" s="27" t="s">
        <v>9207</v>
      </c>
    </row>
    <row r="464" spans="1:7" ht="70.5" customHeight="1">
      <c r="A464" s="26" t="s">
        <v>887</v>
      </c>
      <c r="B464" s="26" t="s">
        <v>2972</v>
      </c>
      <c r="C464" s="27" t="s">
        <v>8997</v>
      </c>
      <c r="D464" s="27" t="s">
        <v>3424</v>
      </c>
      <c r="E464" s="27" t="s">
        <v>61</v>
      </c>
      <c r="F464" s="27" t="s">
        <v>8653</v>
      </c>
      <c r="G464" s="27" t="s">
        <v>8904</v>
      </c>
    </row>
    <row r="465" spans="1:7" ht="70.5" customHeight="1">
      <c r="A465" s="26" t="s">
        <v>888</v>
      </c>
      <c r="B465" s="26" t="s">
        <v>2972</v>
      </c>
      <c r="C465" s="27" t="s">
        <v>5884</v>
      </c>
      <c r="D465" s="27" t="s">
        <v>4019</v>
      </c>
      <c r="E465" s="27" t="s">
        <v>61</v>
      </c>
      <c r="F465" s="27" t="s">
        <v>8653</v>
      </c>
      <c r="G465" s="27" t="s">
        <v>8709</v>
      </c>
    </row>
    <row r="466" spans="1:7" ht="70.5" customHeight="1">
      <c r="A466" s="26" t="s">
        <v>890</v>
      </c>
      <c r="B466" s="26" t="s">
        <v>2972</v>
      </c>
      <c r="C466" s="27" t="s">
        <v>9208</v>
      </c>
      <c r="D466" s="27" t="s">
        <v>3130</v>
      </c>
      <c r="E466" s="27" t="s">
        <v>61</v>
      </c>
      <c r="F466" s="27" t="s">
        <v>9209</v>
      </c>
      <c r="G466" s="27" t="s">
        <v>8918</v>
      </c>
    </row>
    <row r="467" spans="1:7" ht="70.5" customHeight="1">
      <c r="A467" s="26" t="s">
        <v>892</v>
      </c>
      <c r="B467" s="26" t="s">
        <v>2972</v>
      </c>
      <c r="C467" s="27" t="s">
        <v>4779</v>
      </c>
      <c r="D467" s="27" t="s">
        <v>3222</v>
      </c>
      <c r="E467" s="27" t="s">
        <v>53</v>
      </c>
      <c r="F467" s="27" t="s">
        <v>8653</v>
      </c>
      <c r="G467" s="27" t="s">
        <v>9210</v>
      </c>
    </row>
    <row r="468" spans="1:7" ht="70.5" customHeight="1">
      <c r="A468" s="26" t="s">
        <v>894</v>
      </c>
      <c r="B468" s="26" t="s">
        <v>2972</v>
      </c>
      <c r="C468" s="27" t="s">
        <v>3471</v>
      </c>
      <c r="D468" s="27" t="s">
        <v>8967</v>
      </c>
      <c r="E468" s="27" t="s">
        <v>61</v>
      </c>
      <c r="F468" s="27" t="s">
        <v>8653</v>
      </c>
      <c r="G468" s="27" t="s">
        <v>8706</v>
      </c>
    </row>
    <row r="469" spans="1:7" ht="70.5" customHeight="1">
      <c r="A469" s="26" t="s">
        <v>896</v>
      </c>
      <c r="B469" s="26" t="s">
        <v>2972</v>
      </c>
      <c r="C469" s="27" t="s">
        <v>5990</v>
      </c>
      <c r="D469" s="27" t="s">
        <v>3090</v>
      </c>
      <c r="E469" s="27" t="s">
        <v>61</v>
      </c>
      <c r="F469" s="27" t="s">
        <v>8653</v>
      </c>
      <c r="G469" s="27" t="s">
        <v>9008</v>
      </c>
    </row>
    <row r="470" spans="1:7" ht="70.5" customHeight="1">
      <c r="A470" s="26" t="s">
        <v>898</v>
      </c>
      <c r="B470" s="26" t="s">
        <v>2972</v>
      </c>
      <c r="C470" s="27" t="s">
        <v>3232</v>
      </c>
      <c r="D470" s="27" t="s">
        <v>3232</v>
      </c>
      <c r="E470" s="27" t="s">
        <v>61</v>
      </c>
      <c r="F470" s="27" t="s">
        <v>4160</v>
      </c>
      <c r="G470" s="27" t="s">
        <v>9023</v>
      </c>
    </row>
    <row r="471" spans="1:7" ht="70.5" customHeight="1">
      <c r="A471" s="26" t="s">
        <v>899</v>
      </c>
      <c r="B471" s="26" t="s">
        <v>2972</v>
      </c>
      <c r="C471" s="27" t="s">
        <v>8750</v>
      </c>
      <c r="D471" s="27" t="s">
        <v>3003</v>
      </c>
      <c r="E471" s="27" t="s">
        <v>70</v>
      </c>
      <c r="F471" s="27" t="s">
        <v>8653</v>
      </c>
      <c r="G471" s="27" t="s">
        <v>9211</v>
      </c>
    </row>
    <row r="472" spans="1:7" ht="70.5" customHeight="1">
      <c r="A472" s="26" t="s">
        <v>900</v>
      </c>
      <c r="B472" s="26" t="s">
        <v>2972</v>
      </c>
      <c r="C472" s="27" t="s">
        <v>7102</v>
      </c>
      <c r="D472" s="27" t="s">
        <v>3414</v>
      </c>
      <c r="E472" s="27" t="s">
        <v>61</v>
      </c>
      <c r="F472" s="27" t="s">
        <v>8653</v>
      </c>
      <c r="G472" s="27" t="s">
        <v>8861</v>
      </c>
    </row>
    <row r="473" spans="1:7" ht="70.5" customHeight="1">
      <c r="A473" s="26" t="s">
        <v>903</v>
      </c>
      <c r="B473" s="26" t="s">
        <v>2972</v>
      </c>
      <c r="C473" s="27" t="s">
        <v>6093</v>
      </c>
      <c r="D473" s="27" t="s">
        <v>4539</v>
      </c>
      <c r="E473" s="27" t="s">
        <v>61</v>
      </c>
      <c r="F473" s="27" t="s">
        <v>9212</v>
      </c>
      <c r="G473" s="27" t="s">
        <v>9213</v>
      </c>
    </row>
    <row r="474" spans="1:7" ht="70.5" customHeight="1">
      <c r="A474" s="26" t="s">
        <v>904</v>
      </c>
      <c r="B474" s="26" t="s">
        <v>2972</v>
      </c>
      <c r="C474" s="27" t="s">
        <v>4466</v>
      </c>
      <c r="D474" s="27" t="s">
        <v>8736</v>
      </c>
      <c r="E474" s="27" t="s">
        <v>343</v>
      </c>
      <c r="F474" s="27" t="s">
        <v>9214</v>
      </c>
      <c r="G474" s="27" t="s">
        <v>9215</v>
      </c>
    </row>
    <row r="475" spans="1:7" ht="70.5" customHeight="1">
      <c r="A475" s="26" t="s">
        <v>906</v>
      </c>
      <c r="B475" s="26" t="s">
        <v>2972</v>
      </c>
      <c r="C475" s="27" t="s">
        <v>8996</v>
      </c>
      <c r="D475" s="27" t="s">
        <v>9186</v>
      </c>
      <c r="E475" s="27" t="s">
        <v>61</v>
      </c>
      <c r="F475" s="27" t="s">
        <v>8653</v>
      </c>
      <c r="G475" s="27" t="s">
        <v>9059</v>
      </c>
    </row>
    <row r="476" spans="1:7" ht="70.5" customHeight="1">
      <c r="A476" s="26" t="s">
        <v>907</v>
      </c>
      <c r="B476" s="26" t="s">
        <v>2972</v>
      </c>
      <c r="C476" s="27" t="s">
        <v>9164</v>
      </c>
      <c r="D476" s="27" t="s">
        <v>4032</v>
      </c>
      <c r="E476" s="27" t="s">
        <v>255</v>
      </c>
      <c r="F476" s="27" t="s">
        <v>8653</v>
      </c>
      <c r="G476" s="27" t="s">
        <v>8721</v>
      </c>
    </row>
    <row r="477" spans="1:7" ht="70.5" customHeight="1">
      <c r="A477" s="26" t="s">
        <v>908</v>
      </c>
      <c r="B477" s="26" t="s">
        <v>2972</v>
      </c>
      <c r="C477" s="27" t="s">
        <v>9216</v>
      </c>
      <c r="D477" s="27" t="s">
        <v>2998</v>
      </c>
      <c r="E477" s="27" t="s">
        <v>53</v>
      </c>
      <c r="F477" s="27" t="s">
        <v>8653</v>
      </c>
      <c r="G477" s="27" t="s">
        <v>9217</v>
      </c>
    </row>
    <row r="478" spans="1:7" ht="70.5" customHeight="1">
      <c r="A478" s="26" t="s">
        <v>910</v>
      </c>
      <c r="B478" s="26" t="s">
        <v>2972</v>
      </c>
      <c r="C478" s="27" t="s">
        <v>7283</v>
      </c>
      <c r="D478" s="27" t="s">
        <v>3250</v>
      </c>
      <c r="E478" s="27" t="s">
        <v>53</v>
      </c>
      <c r="F478" s="27" t="s">
        <v>8653</v>
      </c>
      <c r="G478" s="27" t="s">
        <v>8858</v>
      </c>
    </row>
    <row r="479" spans="1:7" ht="70.5" customHeight="1">
      <c r="A479" s="26" t="s">
        <v>912</v>
      </c>
      <c r="B479" s="26" t="s">
        <v>2972</v>
      </c>
      <c r="C479" s="27" t="s">
        <v>6253</v>
      </c>
      <c r="D479" s="27" t="s">
        <v>8747</v>
      </c>
      <c r="E479" s="27" t="s">
        <v>53</v>
      </c>
      <c r="F479" s="27" t="s">
        <v>8653</v>
      </c>
      <c r="G479" s="27" t="s">
        <v>9218</v>
      </c>
    </row>
    <row r="480" spans="1:7" ht="70.5" customHeight="1">
      <c r="A480" s="26" t="s">
        <v>914</v>
      </c>
      <c r="B480" s="26" t="s">
        <v>2972</v>
      </c>
      <c r="C480" s="27" t="s">
        <v>6364</v>
      </c>
      <c r="D480" s="27" t="s">
        <v>8810</v>
      </c>
      <c r="E480" s="27" t="s">
        <v>61</v>
      </c>
      <c r="F480" s="27" t="s">
        <v>8653</v>
      </c>
      <c r="G480" s="27" t="s">
        <v>9016</v>
      </c>
    </row>
    <row r="481" spans="1:7" ht="70.5" customHeight="1">
      <c r="A481" s="26" t="s">
        <v>915</v>
      </c>
      <c r="B481" s="26" t="s">
        <v>2972</v>
      </c>
      <c r="C481" s="27" t="s">
        <v>3415</v>
      </c>
      <c r="D481" s="27" t="s">
        <v>3309</v>
      </c>
      <c r="E481" s="27" t="s">
        <v>61</v>
      </c>
      <c r="F481" s="27" t="s">
        <v>8653</v>
      </c>
      <c r="G481" s="27" t="s">
        <v>9219</v>
      </c>
    </row>
    <row r="482" spans="1:7" ht="70.5" customHeight="1">
      <c r="A482" s="26" t="s">
        <v>917</v>
      </c>
      <c r="B482" s="26" t="s">
        <v>2972</v>
      </c>
      <c r="C482" s="27" t="s">
        <v>6121</v>
      </c>
      <c r="D482" s="27" t="s">
        <v>8747</v>
      </c>
      <c r="E482" s="27" t="s">
        <v>61</v>
      </c>
      <c r="F482" s="27" t="s">
        <v>8653</v>
      </c>
      <c r="G482" s="27" t="s">
        <v>8661</v>
      </c>
    </row>
    <row r="483" spans="1:7" ht="70.5" customHeight="1">
      <c r="A483" s="26" t="s">
        <v>918</v>
      </c>
      <c r="B483" s="26" t="s">
        <v>2972</v>
      </c>
      <c r="C483" s="27" t="s">
        <v>8831</v>
      </c>
      <c r="D483" s="27" t="s">
        <v>5584</v>
      </c>
      <c r="E483" s="27" t="s">
        <v>61</v>
      </c>
      <c r="F483" s="27" t="s">
        <v>8653</v>
      </c>
      <c r="G483" s="27" t="s">
        <v>9187</v>
      </c>
    </row>
    <row r="484" spans="1:7" ht="70.5" customHeight="1">
      <c r="A484" s="26" t="s">
        <v>920</v>
      </c>
      <c r="B484" s="26" t="s">
        <v>2972</v>
      </c>
      <c r="C484" s="27" t="s">
        <v>3276</v>
      </c>
      <c r="D484" s="27" t="s">
        <v>4014</v>
      </c>
      <c r="E484" s="27" t="s">
        <v>70</v>
      </c>
      <c r="F484" s="27" t="s">
        <v>8653</v>
      </c>
      <c r="G484" s="27" t="s">
        <v>9183</v>
      </c>
    </row>
    <row r="485" spans="1:7" ht="70.5" customHeight="1">
      <c r="A485" s="26" t="s">
        <v>922</v>
      </c>
      <c r="B485" s="26" t="s">
        <v>2972</v>
      </c>
      <c r="C485" s="27" t="s">
        <v>6477</v>
      </c>
      <c r="D485" s="27" t="s">
        <v>3309</v>
      </c>
      <c r="E485" s="27" t="s">
        <v>61</v>
      </c>
      <c r="F485" s="27" t="s">
        <v>8653</v>
      </c>
      <c r="G485" s="27" t="s">
        <v>8786</v>
      </c>
    </row>
    <row r="486" spans="1:7" ht="70.5" customHeight="1">
      <c r="A486" s="26" t="s">
        <v>923</v>
      </c>
      <c r="B486" s="26" t="s">
        <v>2972</v>
      </c>
      <c r="C486" s="27" t="s">
        <v>4301</v>
      </c>
      <c r="D486" s="27" t="s">
        <v>9028</v>
      </c>
      <c r="E486" s="27" t="s">
        <v>255</v>
      </c>
      <c r="F486" s="27" t="s">
        <v>8653</v>
      </c>
      <c r="G486" s="27" t="s">
        <v>9220</v>
      </c>
    </row>
    <row r="487" spans="1:7" ht="70.5" customHeight="1">
      <c r="A487" s="26" t="s">
        <v>925</v>
      </c>
      <c r="B487" s="26" t="s">
        <v>2972</v>
      </c>
      <c r="C487" s="27" t="s">
        <v>9107</v>
      </c>
      <c r="D487" s="27" t="s">
        <v>3445</v>
      </c>
      <c r="E487" s="27" t="s">
        <v>61</v>
      </c>
      <c r="F487" s="27" t="s">
        <v>8653</v>
      </c>
      <c r="G487" s="27" t="s">
        <v>8752</v>
      </c>
    </row>
    <row r="488" spans="1:7" ht="70.5" customHeight="1">
      <c r="A488" s="26" t="s">
        <v>927</v>
      </c>
      <c r="B488" s="26" t="s">
        <v>2972</v>
      </c>
      <c r="C488" s="27" t="s">
        <v>6957</v>
      </c>
      <c r="D488" s="27" t="s">
        <v>3333</v>
      </c>
      <c r="E488" s="27" t="s">
        <v>61</v>
      </c>
      <c r="F488" s="27" t="s">
        <v>9221</v>
      </c>
      <c r="G488" s="27" t="s">
        <v>9222</v>
      </c>
    </row>
    <row r="489" spans="1:7" ht="70.5" customHeight="1">
      <c r="A489" s="26" t="s">
        <v>928</v>
      </c>
      <c r="B489" s="26" t="s">
        <v>2972</v>
      </c>
      <c r="C489" s="27" t="s">
        <v>9137</v>
      </c>
      <c r="D489" s="27" t="s">
        <v>8699</v>
      </c>
      <c r="E489" s="27" t="s">
        <v>255</v>
      </c>
      <c r="F489" s="27" t="s">
        <v>8653</v>
      </c>
      <c r="G489" s="27" t="s">
        <v>9223</v>
      </c>
    </row>
    <row r="490" spans="1:7" ht="70.5" customHeight="1">
      <c r="A490" s="26" t="s">
        <v>929</v>
      </c>
      <c r="B490" s="26" t="s">
        <v>2972</v>
      </c>
      <c r="C490" s="27" t="s">
        <v>3512</v>
      </c>
      <c r="D490" s="27" t="s">
        <v>5790</v>
      </c>
      <c r="E490" s="27" t="s">
        <v>61</v>
      </c>
      <c r="F490" s="27" t="s">
        <v>8653</v>
      </c>
      <c r="G490" s="27" t="s">
        <v>8971</v>
      </c>
    </row>
    <row r="491" spans="1:7" ht="70.5" customHeight="1">
      <c r="A491" s="26" t="s">
        <v>930</v>
      </c>
      <c r="B491" s="26" t="s">
        <v>2972</v>
      </c>
      <c r="C491" s="27" t="s">
        <v>8666</v>
      </c>
      <c r="D491" s="27" t="s">
        <v>9060</v>
      </c>
      <c r="E491" s="27" t="s">
        <v>53</v>
      </c>
      <c r="F491" s="27" t="s">
        <v>8653</v>
      </c>
      <c r="G491" s="27" t="s">
        <v>9087</v>
      </c>
    </row>
    <row r="492" spans="1:7" ht="70.5" customHeight="1">
      <c r="A492" s="26" t="s">
        <v>931</v>
      </c>
      <c r="B492" s="26" t="s">
        <v>2972</v>
      </c>
      <c r="C492" s="27" t="s">
        <v>9224</v>
      </c>
      <c r="D492" s="27" t="s">
        <v>9133</v>
      </c>
      <c r="E492" s="27" t="s">
        <v>53</v>
      </c>
      <c r="F492" s="27" t="s">
        <v>8653</v>
      </c>
      <c r="G492" s="27" t="s">
        <v>8700</v>
      </c>
    </row>
    <row r="493" spans="1:7" ht="70.5" customHeight="1">
      <c r="A493" s="26" t="s">
        <v>932</v>
      </c>
      <c r="B493" s="26" t="s">
        <v>2972</v>
      </c>
      <c r="C493" s="27" t="s">
        <v>6245</v>
      </c>
      <c r="D493" s="27" t="s">
        <v>3387</v>
      </c>
      <c r="E493" s="27" t="s">
        <v>61</v>
      </c>
      <c r="F493" s="27" t="s">
        <v>8653</v>
      </c>
      <c r="G493" s="27" t="s">
        <v>9225</v>
      </c>
    </row>
    <row r="494" spans="1:7" ht="70.5" customHeight="1">
      <c r="A494" s="26" t="s">
        <v>933</v>
      </c>
      <c r="B494" s="26" t="s">
        <v>2972</v>
      </c>
      <c r="C494" s="27" t="s">
        <v>3470</v>
      </c>
      <c r="D494" s="27" t="s">
        <v>9027</v>
      </c>
      <c r="E494" s="27" t="s">
        <v>255</v>
      </c>
      <c r="F494" s="27" t="s">
        <v>8653</v>
      </c>
      <c r="G494" s="27" t="s">
        <v>9226</v>
      </c>
    </row>
    <row r="495" spans="1:7" ht="70.5" customHeight="1">
      <c r="A495" s="26" t="s">
        <v>935</v>
      </c>
      <c r="B495" s="26" t="s">
        <v>2972</v>
      </c>
      <c r="C495" s="27" t="s">
        <v>7885</v>
      </c>
      <c r="D495" s="27" t="s">
        <v>3362</v>
      </c>
      <c r="E495" s="27" t="s">
        <v>70</v>
      </c>
      <c r="F495" s="27" t="s">
        <v>8653</v>
      </c>
      <c r="G495" s="27" t="s">
        <v>9227</v>
      </c>
    </row>
    <row r="496" spans="1:7" ht="70.5" customHeight="1">
      <c r="A496" s="26" t="s">
        <v>936</v>
      </c>
      <c r="B496" s="26" t="s">
        <v>2972</v>
      </c>
      <c r="C496" s="27" t="s">
        <v>3453</v>
      </c>
      <c r="D496" s="27" t="s">
        <v>3419</v>
      </c>
      <c r="E496" s="27" t="s">
        <v>255</v>
      </c>
      <c r="F496" s="27" t="s">
        <v>8653</v>
      </c>
      <c r="G496" s="27" t="s">
        <v>9228</v>
      </c>
    </row>
    <row r="497" spans="1:7" ht="70.5" customHeight="1">
      <c r="A497" s="26" t="s">
        <v>938</v>
      </c>
      <c r="B497" s="26" t="s">
        <v>2972</v>
      </c>
      <c r="C497" s="27" t="s">
        <v>6253</v>
      </c>
      <c r="D497" s="27" t="s">
        <v>9229</v>
      </c>
      <c r="E497" s="27" t="s">
        <v>61</v>
      </c>
      <c r="F497" s="27" t="s">
        <v>8653</v>
      </c>
      <c r="G497" s="27" t="s">
        <v>9230</v>
      </c>
    </row>
    <row r="498" spans="1:7" ht="70.5" customHeight="1">
      <c r="A498" s="26" t="s">
        <v>939</v>
      </c>
      <c r="B498" s="26" t="s">
        <v>2972</v>
      </c>
      <c r="C498" s="27" t="s">
        <v>8315</v>
      </c>
      <c r="D498" s="27" t="s">
        <v>3182</v>
      </c>
      <c r="E498" s="27" t="s">
        <v>53</v>
      </c>
      <c r="F498" s="27" t="s">
        <v>8653</v>
      </c>
      <c r="G498" s="27" t="s">
        <v>9231</v>
      </c>
    </row>
    <row r="499" spans="1:7" ht="70.5" customHeight="1">
      <c r="A499" s="26" t="s">
        <v>940</v>
      </c>
      <c r="B499" s="26" t="s">
        <v>2972</v>
      </c>
      <c r="C499" s="27" t="s">
        <v>3529</v>
      </c>
      <c r="D499" s="27" t="s">
        <v>8699</v>
      </c>
      <c r="E499" s="27" t="s">
        <v>61</v>
      </c>
      <c r="F499" s="27" t="s">
        <v>9232</v>
      </c>
      <c r="G499" s="27" t="s">
        <v>9233</v>
      </c>
    </row>
    <row r="500" spans="1:7" ht="70.5" customHeight="1">
      <c r="A500" s="26" t="s">
        <v>941</v>
      </c>
      <c r="B500" s="26" t="s">
        <v>2972</v>
      </c>
      <c r="C500" s="27" t="s">
        <v>6757</v>
      </c>
      <c r="D500" s="27" t="s">
        <v>3503</v>
      </c>
      <c r="E500" s="27" t="s">
        <v>70</v>
      </c>
      <c r="F500" s="27" t="s">
        <v>8653</v>
      </c>
      <c r="G500" s="27" t="s">
        <v>9234</v>
      </c>
    </row>
    <row r="501" spans="1:7" ht="70.5" customHeight="1">
      <c r="A501" s="26" t="s">
        <v>942</v>
      </c>
      <c r="B501" s="26" t="s">
        <v>2972</v>
      </c>
      <c r="C501" s="27" t="s">
        <v>7562</v>
      </c>
      <c r="D501" s="27" t="s">
        <v>8795</v>
      </c>
      <c r="E501" s="27" t="s">
        <v>61</v>
      </c>
      <c r="F501" s="27" t="s">
        <v>8653</v>
      </c>
      <c r="G501" s="27" t="s">
        <v>9235</v>
      </c>
    </row>
    <row r="502" spans="1:7" ht="70.5" customHeight="1">
      <c r="A502" s="26" t="s">
        <v>944</v>
      </c>
      <c r="B502" s="26" t="s">
        <v>2972</v>
      </c>
      <c r="C502" s="27" t="s">
        <v>7358</v>
      </c>
      <c r="D502" s="27" t="s">
        <v>9113</v>
      </c>
      <c r="E502" s="27" t="s">
        <v>255</v>
      </c>
      <c r="F502" s="27" t="s">
        <v>4898</v>
      </c>
      <c r="G502" s="27" t="s">
        <v>9236</v>
      </c>
    </row>
    <row r="503" spans="1:7" ht="70.5" customHeight="1">
      <c r="A503" s="26" t="s">
        <v>946</v>
      </c>
      <c r="B503" s="26" t="s">
        <v>2972</v>
      </c>
      <c r="C503" s="27" t="s">
        <v>4688</v>
      </c>
      <c r="D503" s="27" t="s">
        <v>3610</v>
      </c>
      <c r="E503" s="27" t="s">
        <v>255</v>
      </c>
      <c r="F503" s="27" t="s">
        <v>8653</v>
      </c>
      <c r="G503" s="27" t="s">
        <v>8792</v>
      </c>
    </row>
    <row r="504" spans="1:7" ht="70.5" customHeight="1">
      <c r="A504" s="26" t="s">
        <v>948</v>
      </c>
      <c r="B504" s="26" t="s">
        <v>2972</v>
      </c>
      <c r="C504" s="27" t="s">
        <v>8933</v>
      </c>
      <c r="D504" s="27" t="s">
        <v>8690</v>
      </c>
      <c r="E504" s="27" t="s">
        <v>53</v>
      </c>
      <c r="F504" s="27" t="s">
        <v>8653</v>
      </c>
      <c r="G504" s="27" t="s">
        <v>9237</v>
      </c>
    </row>
    <row r="505" spans="1:7" ht="70.5" customHeight="1">
      <c r="A505" s="26" t="s">
        <v>949</v>
      </c>
      <c r="B505" s="26" t="s">
        <v>2972</v>
      </c>
      <c r="C505" s="27" t="s">
        <v>3698</v>
      </c>
      <c r="D505" s="27" t="s">
        <v>8787</v>
      </c>
      <c r="E505" s="27" t="s">
        <v>53</v>
      </c>
      <c r="F505" s="27" t="s">
        <v>8653</v>
      </c>
      <c r="G505" s="27" t="s">
        <v>9238</v>
      </c>
    </row>
    <row r="506" spans="1:7" ht="70.5" customHeight="1">
      <c r="A506" s="26" t="s">
        <v>950</v>
      </c>
      <c r="B506" s="26" t="s">
        <v>2972</v>
      </c>
      <c r="C506" s="27" t="s">
        <v>3415</v>
      </c>
      <c r="D506" s="27" t="s">
        <v>5408</v>
      </c>
      <c r="E506" s="27" t="s">
        <v>70</v>
      </c>
      <c r="F506" s="27" t="s">
        <v>9239</v>
      </c>
      <c r="G506" s="27" t="s">
        <v>8981</v>
      </c>
    </row>
    <row r="507" spans="1:7" ht="70.5" customHeight="1">
      <c r="A507" s="26" t="s">
        <v>951</v>
      </c>
      <c r="B507" s="26" t="s">
        <v>2972</v>
      </c>
      <c r="C507" s="27" t="s">
        <v>4175</v>
      </c>
      <c r="D507" s="27" t="s">
        <v>3147</v>
      </c>
      <c r="E507" s="27" t="s">
        <v>61</v>
      </c>
      <c r="F507" s="27" t="s">
        <v>8653</v>
      </c>
      <c r="G507" s="27" t="s">
        <v>9240</v>
      </c>
    </row>
    <row r="508" spans="1:7" ht="70.5" customHeight="1">
      <c r="A508" s="26" t="s">
        <v>952</v>
      </c>
      <c r="B508" s="26" t="s">
        <v>2972</v>
      </c>
      <c r="C508" s="27" t="s">
        <v>6202</v>
      </c>
      <c r="D508" s="27" t="s">
        <v>8827</v>
      </c>
      <c r="E508" s="27" t="s">
        <v>61</v>
      </c>
      <c r="F508" s="27" t="s">
        <v>9241</v>
      </c>
      <c r="G508" s="27" t="s">
        <v>9242</v>
      </c>
    </row>
    <row r="509" spans="1:7" ht="70.5" customHeight="1">
      <c r="A509" s="26" t="s">
        <v>953</v>
      </c>
      <c r="B509" s="26" t="s">
        <v>2972</v>
      </c>
      <c r="C509" s="27" t="s">
        <v>3714</v>
      </c>
      <c r="D509" s="27" t="s">
        <v>3656</v>
      </c>
      <c r="E509" s="27" t="s">
        <v>61</v>
      </c>
      <c r="F509" s="27" t="s">
        <v>3787</v>
      </c>
      <c r="G509" s="27" t="s">
        <v>9125</v>
      </c>
    </row>
    <row r="510" spans="1:7" ht="70.5" customHeight="1">
      <c r="A510" s="26" t="s">
        <v>954</v>
      </c>
      <c r="B510" s="26" t="s">
        <v>2972</v>
      </c>
      <c r="C510" s="27" t="s">
        <v>5978</v>
      </c>
      <c r="D510" s="27" t="s">
        <v>3156</v>
      </c>
      <c r="E510" s="27" t="s">
        <v>61</v>
      </c>
      <c r="F510" s="27" t="s">
        <v>8653</v>
      </c>
      <c r="G510" s="27" t="s">
        <v>9132</v>
      </c>
    </row>
    <row r="511" spans="1:7" ht="70.5" customHeight="1">
      <c r="A511" s="26" t="s">
        <v>956</v>
      </c>
      <c r="B511" s="26" t="s">
        <v>2972</v>
      </c>
      <c r="C511" s="27" t="s">
        <v>5415</v>
      </c>
      <c r="D511" s="27" t="s">
        <v>3414</v>
      </c>
      <c r="E511" s="27" t="s">
        <v>61</v>
      </c>
      <c r="F511" s="27" t="s">
        <v>8653</v>
      </c>
      <c r="G511" s="27" t="s">
        <v>9243</v>
      </c>
    </row>
    <row r="512" spans="1:7" ht="70.5" customHeight="1">
      <c r="A512" s="26" t="s">
        <v>957</v>
      </c>
      <c r="B512" s="26" t="s">
        <v>2972</v>
      </c>
      <c r="C512" s="27" t="s">
        <v>9092</v>
      </c>
      <c r="D512" s="27" t="s">
        <v>3457</v>
      </c>
      <c r="E512" s="27" t="s">
        <v>61</v>
      </c>
      <c r="F512" s="27" t="s">
        <v>9244</v>
      </c>
      <c r="G512" s="27" t="s">
        <v>9245</v>
      </c>
    </row>
    <row r="513" spans="1:7" ht="70.5" customHeight="1">
      <c r="A513" s="26" t="s">
        <v>958</v>
      </c>
      <c r="B513" s="26" t="s">
        <v>2972</v>
      </c>
      <c r="C513" s="27" t="s">
        <v>7614</v>
      </c>
      <c r="D513" s="27" t="s">
        <v>3146</v>
      </c>
      <c r="E513" s="27" t="s">
        <v>61</v>
      </c>
      <c r="F513" s="27" t="s">
        <v>9246</v>
      </c>
      <c r="G513" s="27" t="s">
        <v>9076</v>
      </c>
    </row>
    <row r="514" spans="1:7" ht="70.5" customHeight="1">
      <c r="A514" s="26" t="s">
        <v>959</v>
      </c>
      <c r="B514" s="26" t="s">
        <v>2972</v>
      </c>
      <c r="C514" s="27" t="s">
        <v>8656</v>
      </c>
      <c r="D514" s="27" t="s">
        <v>9027</v>
      </c>
      <c r="E514" s="27" t="s">
        <v>53</v>
      </c>
      <c r="F514" s="27" t="s">
        <v>8653</v>
      </c>
      <c r="G514" s="27" t="s">
        <v>9162</v>
      </c>
    </row>
    <row r="515" spans="1:7" ht="70.5" customHeight="1">
      <c r="A515" s="26" t="s">
        <v>961</v>
      </c>
      <c r="B515" s="26" t="s">
        <v>2972</v>
      </c>
      <c r="C515" s="27" t="s">
        <v>4189</v>
      </c>
      <c r="D515" s="27" t="s">
        <v>3903</v>
      </c>
      <c r="E515" s="27" t="s">
        <v>61</v>
      </c>
      <c r="F515" s="27" t="s">
        <v>8653</v>
      </c>
      <c r="G515" s="27" t="s">
        <v>8840</v>
      </c>
    </row>
    <row r="516" spans="1:7" ht="70.5" customHeight="1">
      <c r="A516" s="26" t="s">
        <v>962</v>
      </c>
      <c r="B516" s="26" t="s">
        <v>2972</v>
      </c>
      <c r="C516" s="27" t="s">
        <v>9247</v>
      </c>
      <c r="D516" s="27" t="s">
        <v>4148</v>
      </c>
      <c r="E516" s="27" t="s">
        <v>61</v>
      </c>
      <c r="F516" s="27" t="s">
        <v>8653</v>
      </c>
      <c r="G516" s="27" t="s">
        <v>9248</v>
      </c>
    </row>
    <row r="517" spans="1:7" ht="70.5" customHeight="1">
      <c r="A517" s="26" t="s">
        <v>964</v>
      </c>
      <c r="B517" s="26" t="s">
        <v>2972</v>
      </c>
      <c r="C517" s="27" t="s">
        <v>6245</v>
      </c>
      <c r="D517" s="27" t="s">
        <v>3894</v>
      </c>
      <c r="E517" s="27" t="s">
        <v>70</v>
      </c>
      <c r="F517" s="27" t="s">
        <v>8653</v>
      </c>
      <c r="G517" s="27" t="s">
        <v>8893</v>
      </c>
    </row>
    <row r="518" spans="1:7" ht="70.5" customHeight="1">
      <c r="A518" s="26" t="s">
        <v>965</v>
      </c>
      <c r="B518" s="26" t="s">
        <v>2972</v>
      </c>
      <c r="C518" s="27" t="s">
        <v>3203</v>
      </c>
      <c r="D518" s="27" t="s">
        <v>8729</v>
      </c>
      <c r="E518" s="27" t="s">
        <v>70</v>
      </c>
      <c r="F518" s="27" t="s">
        <v>8653</v>
      </c>
      <c r="G518" s="27" t="s">
        <v>8986</v>
      </c>
    </row>
    <row r="519" spans="1:7" ht="70.5" customHeight="1">
      <c r="A519" s="26" t="s">
        <v>967</v>
      </c>
      <c r="B519" s="26" t="s">
        <v>2972</v>
      </c>
      <c r="C519" s="27" t="s">
        <v>4336</v>
      </c>
      <c r="D519" s="27" t="s">
        <v>4355</v>
      </c>
      <c r="E519" s="27" t="s">
        <v>61</v>
      </c>
      <c r="F519" s="27" t="s">
        <v>3070</v>
      </c>
      <c r="G519" s="27" t="s">
        <v>9249</v>
      </c>
    </row>
    <row r="520" spans="1:7" ht="70.5" customHeight="1">
      <c r="A520" s="26" t="s">
        <v>969</v>
      </c>
      <c r="B520" s="26" t="s">
        <v>2972</v>
      </c>
      <c r="C520" s="27" t="s">
        <v>5922</v>
      </c>
      <c r="D520" s="27" t="s">
        <v>4614</v>
      </c>
      <c r="E520" s="27" t="s">
        <v>61</v>
      </c>
      <c r="F520" s="27" t="s">
        <v>8653</v>
      </c>
      <c r="G520" s="27" t="s">
        <v>8843</v>
      </c>
    </row>
    <row r="521" spans="1:7" ht="70.5" customHeight="1">
      <c r="A521" s="26" t="s">
        <v>971</v>
      </c>
      <c r="B521" s="26" t="s">
        <v>2972</v>
      </c>
      <c r="C521" s="27" t="s">
        <v>6097</v>
      </c>
      <c r="D521" s="27" t="s">
        <v>3004</v>
      </c>
      <c r="E521" s="27" t="s">
        <v>61</v>
      </c>
      <c r="F521" s="27" t="s">
        <v>9250</v>
      </c>
      <c r="G521" s="27" t="s">
        <v>9251</v>
      </c>
    </row>
    <row r="522" spans="1:7" ht="70.5" customHeight="1">
      <c r="A522" s="26" t="s">
        <v>972</v>
      </c>
      <c r="B522" s="26" t="s">
        <v>2972</v>
      </c>
      <c r="C522" s="27" t="s">
        <v>9252</v>
      </c>
      <c r="D522" s="27" t="s">
        <v>4625</v>
      </c>
      <c r="E522" s="27" t="s">
        <v>61</v>
      </c>
      <c r="F522" s="27" t="s">
        <v>8653</v>
      </c>
      <c r="G522" s="27" t="s">
        <v>9019</v>
      </c>
    </row>
    <row r="523" spans="1:7" ht="70.5" customHeight="1">
      <c r="A523" s="26" t="s">
        <v>974</v>
      </c>
      <c r="B523" s="26" t="s">
        <v>2972</v>
      </c>
      <c r="C523" s="27" t="s">
        <v>8024</v>
      </c>
      <c r="D523" s="27" t="s">
        <v>8960</v>
      </c>
      <c r="E523" s="27" t="s">
        <v>53</v>
      </c>
      <c r="F523" s="27" t="s">
        <v>8653</v>
      </c>
      <c r="G523" s="27" t="s">
        <v>9253</v>
      </c>
    </row>
    <row r="524" spans="1:7" ht="70.5" customHeight="1">
      <c r="A524" s="26" t="s">
        <v>976</v>
      </c>
      <c r="B524" s="26" t="s">
        <v>2972</v>
      </c>
      <c r="C524" s="27" t="s">
        <v>4372</v>
      </c>
      <c r="D524" s="27" t="s">
        <v>3829</v>
      </c>
      <c r="E524" s="27" t="s">
        <v>343</v>
      </c>
      <c r="F524" s="27" t="s">
        <v>8653</v>
      </c>
      <c r="G524" s="27" t="s">
        <v>9225</v>
      </c>
    </row>
    <row r="525" spans="1:7" ht="70.5" customHeight="1">
      <c r="A525" s="26" t="s">
        <v>978</v>
      </c>
      <c r="B525" s="26" t="s">
        <v>2972</v>
      </c>
      <c r="C525" s="27" t="s">
        <v>3305</v>
      </c>
      <c r="D525" s="27" t="s">
        <v>5356</v>
      </c>
      <c r="E525" s="27" t="s">
        <v>61</v>
      </c>
      <c r="F525" s="27" t="s">
        <v>8653</v>
      </c>
      <c r="G525" s="27" t="s">
        <v>9254</v>
      </c>
    </row>
    <row r="526" spans="1:7" ht="70.5" customHeight="1">
      <c r="A526" s="26" t="s">
        <v>979</v>
      </c>
      <c r="B526" s="26" t="s">
        <v>2972</v>
      </c>
      <c r="C526" s="27" t="s">
        <v>5982</v>
      </c>
      <c r="D526" s="27" t="s">
        <v>9178</v>
      </c>
      <c r="E526" s="27" t="s">
        <v>53</v>
      </c>
      <c r="F526" s="27" t="s">
        <v>8653</v>
      </c>
      <c r="G526" s="27" t="s">
        <v>9255</v>
      </c>
    </row>
    <row r="527" spans="1:7" ht="70.5" customHeight="1">
      <c r="A527" s="26" t="s">
        <v>981</v>
      </c>
      <c r="B527" s="26" t="s">
        <v>2972</v>
      </c>
      <c r="C527" s="27" t="s">
        <v>7783</v>
      </c>
      <c r="D527" s="27" t="s">
        <v>9030</v>
      </c>
      <c r="E527" s="27" t="s">
        <v>70</v>
      </c>
      <c r="F527" s="27" t="s">
        <v>8653</v>
      </c>
      <c r="G527" s="27" t="s">
        <v>9248</v>
      </c>
    </row>
    <row r="528" spans="1:7" ht="70.5" customHeight="1">
      <c r="A528" s="26" t="s">
        <v>983</v>
      </c>
      <c r="B528" s="26" t="s">
        <v>2972</v>
      </c>
      <c r="C528" s="27" t="s">
        <v>3990</v>
      </c>
      <c r="D528" s="27" t="s">
        <v>3886</v>
      </c>
      <c r="E528" s="27" t="s">
        <v>70</v>
      </c>
      <c r="F528" s="27" t="s">
        <v>9256</v>
      </c>
      <c r="G528" s="27" t="s">
        <v>9257</v>
      </c>
    </row>
    <row r="529" spans="1:7" ht="70.5" customHeight="1">
      <c r="A529" s="26" t="s">
        <v>984</v>
      </c>
      <c r="B529" s="26" t="s">
        <v>2972</v>
      </c>
      <c r="C529" s="27" t="s">
        <v>4595</v>
      </c>
      <c r="D529" s="27" t="s">
        <v>4628</v>
      </c>
      <c r="E529" s="27" t="s">
        <v>61</v>
      </c>
      <c r="F529" s="27" t="s">
        <v>8653</v>
      </c>
      <c r="G529" s="27" t="s">
        <v>9258</v>
      </c>
    </row>
    <row r="530" spans="1:7" ht="70.5" customHeight="1">
      <c r="A530" s="26" t="s">
        <v>986</v>
      </c>
      <c r="B530" s="26" t="s">
        <v>2972</v>
      </c>
      <c r="C530" s="27" t="s">
        <v>3386</v>
      </c>
      <c r="D530" s="27" t="s">
        <v>8699</v>
      </c>
      <c r="E530" s="27" t="s">
        <v>70</v>
      </c>
      <c r="F530" s="27" t="s">
        <v>8653</v>
      </c>
      <c r="G530" s="27" t="s">
        <v>8791</v>
      </c>
    </row>
    <row r="531" spans="1:7" ht="70.5" customHeight="1">
      <c r="A531" s="26" t="s">
        <v>988</v>
      </c>
      <c r="B531" s="26" t="s">
        <v>2972</v>
      </c>
      <c r="C531" s="27" t="s">
        <v>9259</v>
      </c>
      <c r="D531" s="27" t="s">
        <v>3090</v>
      </c>
      <c r="E531" s="27" t="s">
        <v>61</v>
      </c>
      <c r="F531" s="27" t="s">
        <v>8653</v>
      </c>
      <c r="G531" s="27" t="s">
        <v>9260</v>
      </c>
    </row>
    <row r="532" spans="1:7" ht="70.5" customHeight="1">
      <c r="A532" s="26" t="s">
        <v>990</v>
      </c>
      <c r="B532" s="26" t="s">
        <v>2972</v>
      </c>
      <c r="C532" s="27" t="s">
        <v>3146</v>
      </c>
      <c r="D532" s="27" t="s">
        <v>3697</v>
      </c>
      <c r="E532" s="27" t="s">
        <v>53</v>
      </c>
      <c r="F532" s="27" t="s">
        <v>8653</v>
      </c>
      <c r="G532" s="27" t="s">
        <v>8998</v>
      </c>
    </row>
    <row r="533" spans="1:7" ht="70.5" customHeight="1">
      <c r="A533" s="26" t="s">
        <v>991</v>
      </c>
      <c r="B533" s="26" t="s">
        <v>2972</v>
      </c>
      <c r="C533" s="27" t="s">
        <v>6321</v>
      </c>
      <c r="D533" s="27" t="s">
        <v>4953</v>
      </c>
      <c r="E533" s="27" t="s">
        <v>61</v>
      </c>
      <c r="F533" s="27" t="s">
        <v>8653</v>
      </c>
      <c r="G533" s="27" t="s">
        <v>9023</v>
      </c>
    </row>
    <row r="534" spans="1:7" ht="70.5" customHeight="1">
      <c r="A534" s="26" t="s">
        <v>992</v>
      </c>
      <c r="B534" s="26" t="s">
        <v>2972</v>
      </c>
      <c r="C534" s="27" t="s">
        <v>6082</v>
      </c>
      <c r="D534" s="27" t="s">
        <v>3391</v>
      </c>
      <c r="E534" s="27" t="s">
        <v>61</v>
      </c>
      <c r="F534" s="27" t="s">
        <v>8653</v>
      </c>
      <c r="G534" s="27" t="s">
        <v>9261</v>
      </c>
    </row>
    <row r="535" spans="1:7" ht="70.5" customHeight="1">
      <c r="A535" s="26" t="s">
        <v>994</v>
      </c>
      <c r="B535" s="26" t="s">
        <v>2972</v>
      </c>
      <c r="C535" s="27" t="s">
        <v>3578</v>
      </c>
      <c r="D535" s="27" t="s">
        <v>5272</v>
      </c>
      <c r="E535" s="27" t="s">
        <v>61</v>
      </c>
      <c r="F535" s="27" t="s">
        <v>8653</v>
      </c>
      <c r="G535" s="27" t="s">
        <v>9086</v>
      </c>
    </row>
    <row r="536" spans="1:7" ht="70.5" customHeight="1">
      <c r="A536" s="26" t="s">
        <v>996</v>
      </c>
      <c r="B536" s="26" t="s">
        <v>2972</v>
      </c>
      <c r="C536" s="27" t="s">
        <v>8949</v>
      </c>
      <c r="D536" s="27" t="s">
        <v>9262</v>
      </c>
      <c r="E536" s="27" t="s">
        <v>70</v>
      </c>
      <c r="F536" s="27" t="s">
        <v>8653</v>
      </c>
      <c r="G536" s="27" t="s">
        <v>8676</v>
      </c>
    </row>
    <row r="537" spans="1:7" ht="70.5" customHeight="1">
      <c r="A537" s="26" t="s">
        <v>997</v>
      </c>
      <c r="B537" s="26" t="s">
        <v>2972</v>
      </c>
      <c r="C537" s="27" t="s">
        <v>9263</v>
      </c>
      <c r="D537" s="27" t="s">
        <v>9264</v>
      </c>
      <c r="E537" s="27" t="s">
        <v>61</v>
      </c>
      <c r="F537" s="27" t="s">
        <v>8653</v>
      </c>
      <c r="G537" s="27" t="s">
        <v>9249</v>
      </c>
    </row>
    <row r="538" spans="1:7" ht="70.5" customHeight="1">
      <c r="A538" s="26" t="s">
        <v>999</v>
      </c>
      <c r="B538" s="26" t="s">
        <v>2972</v>
      </c>
      <c r="C538" s="27" t="s">
        <v>4983</v>
      </c>
      <c r="D538" s="27" t="s">
        <v>3041</v>
      </c>
      <c r="E538" s="27" t="s">
        <v>61</v>
      </c>
      <c r="F538" s="27" t="s">
        <v>8653</v>
      </c>
      <c r="G538" s="27" t="s">
        <v>9265</v>
      </c>
    </row>
    <row r="539" spans="1:7" ht="70.5" customHeight="1">
      <c r="A539" s="26" t="s">
        <v>1000</v>
      </c>
      <c r="B539" s="26" t="s">
        <v>2972</v>
      </c>
      <c r="C539" s="27" t="s">
        <v>6938</v>
      </c>
      <c r="D539" s="27" t="s">
        <v>9143</v>
      </c>
      <c r="E539" s="27" t="s">
        <v>61</v>
      </c>
      <c r="F539" s="27" t="s">
        <v>8653</v>
      </c>
      <c r="G539" s="27" t="s">
        <v>9266</v>
      </c>
    </row>
    <row r="540" spans="1:7" ht="70.5" customHeight="1">
      <c r="A540" s="26" t="s">
        <v>1001</v>
      </c>
      <c r="B540" s="26" t="s">
        <v>2972</v>
      </c>
      <c r="C540" s="27" t="s">
        <v>8512</v>
      </c>
      <c r="D540" s="27" t="s">
        <v>3401</v>
      </c>
      <c r="E540" s="27" t="s">
        <v>61</v>
      </c>
      <c r="F540" s="27" t="s">
        <v>8653</v>
      </c>
      <c r="G540" s="27" t="s">
        <v>9267</v>
      </c>
    </row>
    <row r="541" spans="1:7" ht="70.5" customHeight="1">
      <c r="A541" s="26" t="s">
        <v>1002</v>
      </c>
      <c r="B541" s="26" t="s">
        <v>2972</v>
      </c>
      <c r="C541" s="27" t="s">
        <v>8828</v>
      </c>
      <c r="D541" s="27" t="s">
        <v>4236</v>
      </c>
      <c r="E541" s="27" t="s">
        <v>61</v>
      </c>
      <c r="F541" s="27" t="s">
        <v>9268</v>
      </c>
      <c r="G541" s="27" t="s">
        <v>9269</v>
      </c>
    </row>
    <row r="542" spans="1:7" ht="70.5" customHeight="1">
      <c r="A542" s="26" t="s">
        <v>1004</v>
      </c>
      <c r="B542" s="26" t="s">
        <v>2972</v>
      </c>
      <c r="C542" s="27" t="s">
        <v>8710</v>
      </c>
      <c r="D542" s="27" t="s">
        <v>3423</v>
      </c>
      <c r="E542" s="27" t="s">
        <v>61</v>
      </c>
      <c r="F542" s="27" t="s">
        <v>8653</v>
      </c>
      <c r="G542" s="27" t="s">
        <v>9152</v>
      </c>
    </row>
    <row r="543" spans="1:7" ht="70.5" customHeight="1">
      <c r="A543" s="26" t="s">
        <v>1005</v>
      </c>
      <c r="B543" s="26" t="s">
        <v>2972</v>
      </c>
      <c r="C543" s="27" t="s">
        <v>9164</v>
      </c>
      <c r="D543" s="27" t="s">
        <v>5758</v>
      </c>
      <c r="E543" s="27" t="s">
        <v>53</v>
      </c>
      <c r="F543" s="27" t="s">
        <v>8653</v>
      </c>
      <c r="G543" s="27" t="s">
        <v>9270</v>
      </c>
    </row>
    <row r="544" spans="1:7" ht="70.5" customHeight="1">
      <c r="A544" s="26" t="s">
        <v>1006</v>
      </c>
      <c r="B544" s="26" t="s">
        <v>2972</v>
      </c>
      <c r="C544" s="27" t="s">
        <v>9271</v>
      </c>
      <c r="D544" s="27" t="s">
        <v>3061</v>
      </c>
      <c r="E544" s="27" t="s">
        <v>61</v>
      </c>
      <c r="F544" s="27" t="s">
        <v>9272</v>
      </c>
      <c r="G544" s="27" t="s">
        <v>9273</v>
      </c>
    </row>
    <row r="545" spans="1:7" ht="70.5" customHeight="1">
      <c r="A545" s="26" t="s">
        <v>1008</v>
      </c>
      <c r="B545" s="26" t="s">
        <v>2972</v>
      </c>
      <c r="C545" s="27" t="s">
        <v>9184</v>
      </c>
      <c r="D545" s="27" t="s">
        <v>9164</v>
      </c>
      <c r="E545" s="27" t="s">
        <v>343</v>
      </c>
      <c r="F545" s="27" t="s">
        <v>8653</v>
      </c>
      <c r="G545" s="27" t="s">
        <v>9274</v>
      </c>
    </row>
    <row r="546" spans="1:7" ht="70.5" customHeight="1">
      <c r="A546" s="26" t="s">
        <v>1009</v>
      </c>
      <c r="B546" s="26" t="s">
        <v>2972</v>
      </c>
      <c r="C546" s="27" t="s">
        <v>8787</v>
      </c>
      <c r="D546" s="27" t="s">
        <v>8699</v>
      </c>
      <c r="E546" s="27" t="s">
        <v>53</v>
      </c>
      <c r="F546" s="27" t="s">
        <v>8653</v>
      </c>
      <c r="G546" s="27" t="s">
        <v>9275</v>
      </c>
    </row>
    <row r="547" spans="1:7" ht="70.5" customHeight="1">
      <c r="A547" s="26" t="s">
        <v>1010</v>
      </c>
      <c r="B547" s="26" t="s">
        <v>2972</v>
      </c>
      <c r="C547" s="27" t="s">
        <v>6592</v>
      </c>
      <c r="D547" s="27" t="s">
        <v>3890</v>
      </c>
      <c r="E547" s="27" t="s">
        <v>53</v>
      </c>
      <c r="F547" s="27" t="s">
        <v>8653</v>
      </c>
      <c r="G547" s="27" t="s">
        <v>9225</v>
      </c>
    </row>
    <row r="548" spans="1:7" ht="70.5" customHeight="1">
      <c r="A548" s="26" t="s">
        <v>1011</v>
      </c>
      <c r="B548" s="26" t="s">
        <v>2972</v>
      </c>
      <c r="C548" s="27" t="s">
        <v>9201</v>
      </c>
      <c r="D548" s="27" t="s">
        <v>9276</v>
      </c>
      <c r="E548" s="27" t="s">
        <v>61</v>
      </c>
      <c r="F548" s="27" t="s">
        <v>8653</v>
      </c>
      <c r="G548" s="27" t="s">
        <v>9277</v>
      </c>
    </row>
    <row r="549" spans="1:7" ht="70.5" customHeight="1">
      <c r="A549" s="26" t="s">
        <v>1013</v>
      </c>
      <c r="B549" s="26" t="s">
        <v>2972</v>
      </c>
      <c r="C549" s="27" t="s">
        <v>7153</v>
      </c>
      <c r="D549" s="27" t="s">
        <v>7600</v>
      </c>
      <c r="E549" s="27" t="s">
        <v>61</v>
      </c>
      <c r="F549" s="27" t="s">
        <v>8653</v>
      </c>
      <c r="G549" s="27" t="s">
        <v>9038</v>
      </c>
    </row>
    <row r="550" spans="1:7" ht="70.5" customHeight="1">
      <c r="A550" s="26" t="s">
        <v>1014</v>
      </c>
      <c r="B550" s="26" t="s">
        <v>2972</v>
      </c>
      <c r="C550" s="27" t="s">
        <v>3646</v>
      </c>
      <c r="D550" s="27" t="s">
        <v>8699</v>
      </c>
      <c r="E550" s="27" t="s">
        <v>61</v>
      </c>
      <c r="F550" s="27" t="s">
        <v>8653</v>
      </c>
      <c r="G550" s="27" t="s">
        <v>9157</v>
      </c>
    </row>
    <row r="551" spans="1:7" ht="70.5" customHeight="1">
      <c r="A551" s="26" t="s">
        <v>1016</v>
      </c>
      <c r="B551" s="26" t="s">
        <v>2972</v>
      </c>
      <c r="C551" s="27" t="s">
        <v>3162</v>
      </c>
      <c r="D551" s="27" t="s">
        <v>3582</v>
      </c>
      <c r="E551" s="27" t="s">
        <v>70</v>
      </c>
      <c r="F551" s="27" t="s">
        <v>8653</v>
      </c>
      <c r="G551" s="27" t="s">
        <v>9278</v>
      </c>
    </row>
    <row r="552" spans="1:7" ht="70.5" customHeight="1">
      <c r="A552" s="26" t="s">
        <v>1017</v>
      </c>
      <c r="B552" s="26" t="s">
        <v>2972</v>
      </c>
      <c r="C552" s="27" t="s">
        <v>6839</v>
      </c>
      <c r="D552" s="27" t="s">
        <v>3103</v>
      </c>
      <c r="E552" s="27" t="s">
        <v>70</v>
      </c>
      <c r="F552" s="27" t="s">
        <v>8653</v>
      </c>
      <c r="G552" s="27" t="s">
        <v>9279</v>
      </c>
    </row>
    <row r="553" spans="1:7" ht="70.5" customHeight="1">
      <c r="A553" s="26" t="s">
        <v>1019</v>
      </c>
      <c r="B553" s="26" t="s">
        <v>2972</v>
      </c>
      <c r="C553" s="27" t="s">
        <v>8936</v>
      </c>
      <c r="D553" s="27" t="s">
        <v>3606</v>
      </c>
      <c r="E553" s="27" t="s">
        <v>53</v>
      </c>
      <c r="F553" s="27" t="s">
        <v>8653</v>
      </c>
      <c r="G553" s="27" t="s">
        <v>9280</v>
      </c>
    </row>
    <row r="554" spans="1:7" ht="70.5" customHeight="1">
      <c r="A554" s="26" t="s">
        <v>1020</v>
      </c>
      <c r="B554" s="26" t="s">
        <v>2972</v>
      </c>
      <c r="C554" s="27" t="s">
        <v>6158</v>
      </c>
      <c r="D554" s="27" t="s">
        <v>6408</v>
      </c>
      <c r="E554" s="27" t="s">
        <v>61</v>
      </c>
      <c r="F554" s="27" t="s">
        <v>8653</v>
      </c>
      <c r="G554" s="27" t="s">
        <v>9281</v>
      </c>
    </row>
    <row r="555" spans="1:7" ht="70.5" customHeight="1">
      <c r="A555" s="26" t="s">
        <v>1021</v>
      </c>
      <c r="B555" s="26" t="s">
        <v>2972</v>
      </c>
      <c r="C555" s="27" t="s">
        <v>6173</v>
      </c>
      <c r="D555" s="27" t="s">
        <v>3107</v>
      </c>
      <c r="E555" s="27" t="s">
        <v>61</v>
      </c>
      <c r="F555" s="27" t="s">
        <v>8653</v>
      </c>
      <c r="G555" s="27" t="s">
        <v>9282</v>
      </c>
    </row>
    <row r="556" spans="1:7" ht="70.5" customHeight="1">
      <c r="A556" s="26" t="s">
        <v>1022</v>
      </c>
      <c r="B556" s="26" t="s">
        <v>2972</v>
      </c>
      <c r="C556" s="27" t="s">
        <v>8126</v>
      </c>
      <c r="D556" s="27" t="s">
        <v>3313</v>
      </c>
      <c r="E556" s="27" t="s">
        <v>53</v>
      </c>
      <c r="F556" s="27" t="s">
        <v>8653</v>
      </c>
      <c r="G556" s="27" t="s">
        <v>9283</v>
      </c>
    </row>
    <row r="557" spans="1:7" ht="70.5" customHeight="1">
      <c r="A557" s="26" t="s">
        <v>1023</v>
      </c>
      <c r="B557" s="26" t="s">
        <v>2972</v>
      </c>
      <c r="C557" s="27" t="s">
        <v>8954</v>
      </c>
      <c r="D557" s="27" t="s">
        <v>3222</v>
      </c>
      <c r="E557" s="27" t="s">
        <v>61</v>
      </c>
      <c r="F557" s="27" t="s">
        <v>8653</v>
      </c>
      <c r="G557" s="27" t="s">
        <v>8794</v>
      </c>
    </row>
    <row r="558" spans="1:7" ht="70.5" customHeight="1">
      <c r="A558" s="26" t="s">
        <v>1024</v>
      </c>
      <c r="B558" s="26" t="s">
        <v>2972</v>
      </c>
      <c r="C558" s="27" t="s">
        <v>5947</v>
      </c>
      <c r="D558" s="27" t="s">
        <v>9133</v>
      </c>
      <c r="E558" s="27" t="s">
        <v>61</v>
      </c>
      <c r="F558" s="27" t="s">
        <v>8653</v>
      </c>
      <c r="G558" s="27" t="s">
        <v>9284</v>
      </c>
    </row>
    <row r="559" spans="1:7" ht="70.5" customHeight="1">
      <c r="A559" s="26" t="s">
        <v>1025</v>
      </c>
      <c r="B559" s="26" t="s">
        <v>2972</v>
      </c>
      <c r="C559" s="27" t="s">
        <v>9009</v>
      </c>
      <c r="D559" s="27" t="s">
        <v>9067</v>
      </c>
      <c r="E559" s="27" t="s">
        <v>61</v>
      </c>
      <c r="F559" s="27" t="s">
        <v>9285</v>
      </c>
      <c r="G559" s="27" t="s">
        <v>9286</v>
      </c>
    </row>
    <row r="560" spans="1:7" ht="70.5" customHeight="1">
      <c r="A560" s="26" t="s">
        <v>1026</v>
      </c>
      <c r="B560" s="26" t="s">
        <v>2972</v>
      </c>
      <c r="C560" s="27" t="s">
        <v>5272</v>
      </c>
      <c r="D560" s="27" t="s">
        <v>8963</v>
      </c>
      <c r="E560" s="27" t="s">
        <v>61</v>
      </c>
      <c r="F560" s="27" t="s">
        <v>8653</v>
      </c>
      <c r="G560" s="27" t="s">
        <v>8895</v>
      </c>
    </row>
    <row r="561" spans="1:7" ht="70.5" customHeight="1">
      <c r="A561" s="26" t="s">
        <v>1027</v>
      </c>
      <c r="B561" s="26" t="s">
        <v>2972</v>
      </c>
      <c r="C561" s="27" t="s">
        <v>5951</v>
      </c>
      <c r="D561" s="27" t="s">
        <v>4068</v>
      </c>
      <c r="E561" s="27" t="s">
        <v>70</v>
      </c>
      <c r="F561" s="27" t="s">
        <v>8653</v>
      </c>
      <c r="G561" s="27" t="s">
        <v>9287</v>
      </c>
    </row>
    <row r="562" spans="1:7" ht="70.5" customHeight="1">
      <c r="A562" s="26" t="s">
        <v>1028</v>
      </c>
      <c r="B562" s="26" t="s">
        <v>2972</v>
      </c>
      <c r="C562" s="27" t="s">
        <v>8736</v>
      </c>
      <c r="D562" s="27" t="s">
        <v>9184</v>
      </c>
      <c r="E562" s="27" t="s">
        <v>255</v>
      </c>
      <c r="F562" s="27" t="s">
        <v>8653</v>
      </c>
      <c r="G562" s="27" t="s">
        <v>9042</v>
      </c>
    </row>
    <row r="563" spans="1:7" ht="70.5" customHeight="1">
      <c r="A563" s="26" t="s">
        <v>1029</v>
      </c>
      <c r="B563" s="26" t="s">
        <v>2972</v>
      </c>
      <c r="C563" s="27" t="s">
        <v>6627</v>
      </c>
      <c r="D563" s="27" t="s">
        <v>9073</v>
      </c>
      <c r="E563" s="27" t="s">
        <v>53</v>
      </c>
      <c r="F563" s="27" t="s">
        <v>8653</v>
      </c>
      <c r="G563" s="27" t="s">
        <v>9288</v>
      </c>
    </row>
    <row r="564" spans="1:7" ht="70.5" customHeight="1">
      <c r="A564" s="26" t="s">
        <v>1031</v>
      </c>
      <c r="B564" s="26" t="s">
        <v>2972</v>
      </c>
      <c r="C564" s="27" t="s">
        <v>7584</v>
      </c>
      <c r="D564" s="27" t="s">
        <v>3085</v>
      </c>
      <c r="E564" s="27" t="s">
        <v>53</v>
      </c>
      <c r="F564" s="27" t="s">
        <v>8653</v>
      </c>
      <c r="G564" s="27" t="s">
        <v>9289</v>
      </c>
    </row>
    <row r="565" spans="1:7" ht="70.5" customHeight="1">
      <c r="A565" s="26" t="s">
        <v>1033</v>
      </c>
      <c r="B565" s="26" t="s">
        <v>2972</v>
      </c>
      <c r="C565" s="27" t="s">
        <v>8936</v>
      </c>
      <c r="D565" s="27" t="s">
        <v>3804</v>
      </c>
      <c r="E565" s="27" t="s">
        <v>61</v>
      </c>
      <c r="F565" s="27" t="s">
        <v>3376</v>
      </c>
      <c r="G565" s="27" t="s">
        <v>8709</v>
      </c>
    </row>
    <row r="566" spans="1:7" ht="70.5" customHeight="1">
      <c r="A566" s="26" t="s">
        <v>1034</v>
      </c>
      <c r="B566" s="26" t="s">
        <v>2972</v>
      </c>
      <c r="C566" s="27" t="s">
        <v>7878</v>
      </c>
      <c r="D566" s="27" t="s">
        <v>3630</v>
      </c>
      <c r="E566" s="27" t="s">
        <v>61</v>
      </c>
      <c r="F566" s="27" t="s">
        <v>8653</v>
      </c>
      <c r="G566" s="27" t="s">
        <v>8818</v>
      </c>
    </row>
    <row r="567" spans="1:7" ht="70.5" customHeight="1">
      <c r="A567" s="26" t="s">
        <v>1035</v>
      </c>
      <c r="B567" s="26" t="s">
        <v>2972</v>
      </c>
      <c r="C567" s="27" t="s">
        <v>8963</v>
      </c>
      <c r="D567" s="27" t="s">
        <v>5779</v>
      </c>
      <c r="E567" s="27" t="s">
        <v>61</v>
      </c>
      <c r="F567" s="27" t="s">
        <v>8653</v>
      </c>
      <c r="G567" s="27" t="s">
        <v>8772</v>
      </c>
    </row>
    <row r="568" spans="1:7" ht="70.5" customHeight="1">
      <c r="A568" s="26" t="s">
        <v>1036</v>
      </c>
      <c r="B568" s="26" t="s">
        <v>2972</v>
      </c>
      <c r="C568" s="27" t="s">
        <v>8782</v>
      </c>
      <c r="D568" s="27" t="s">
        <v>3161</v>
      </c>
      <c r="E568" s="27" t="s">
        <v>61</v>
      </c>
      <c r="F568" s="27" t="s">
        <v>8653</v>
      </c>
      <c r="G568" s="27" t="s">
        <v>8896</v>
      </c>
    </row>
    <row r="569" spans="1:7" ht="70.5" customHeight="1">
      <c r="A569" s="26" t="s">
        <v>1038</v>
      </c>
      <c r="B569" s="26" t="s">
        <v>2972</v>
      </c>
      <c r="C569" s="27" t="s">
        <v>3594</v>
      </c>
      <c r="D569" s="27" t="s">
        <v>3050</v>
      </c>
      <c r="E569" s="27" t="s">
        <v>61</v>
      </c>
      <c r="F569" s="27" t="s">
        <v>8653</v>
      </c>
      <c r="G569" s="27" t="s">
        <v>9290</v>
      </c>
    </row>
    <row r="570" spans="1:7" ht="70.5" customHeight="1">
      <c r="A570" s="26" t="s">
        <v>1040</v>
      </c>
      <c r="B570" s="26" t="s">
        <v>2972</v>
      </c>
      <c r="C570" s="27" t="s">
        <v>9291</v>
      </c>
      <c r="D570" s="27" t="s">
        <v>9206</v>
      </c>
      <c r="E570" s="27" t="s">
        <v>61</v>
      </c>
      <c r="F570" s="27" t="s">
        <v>8653</v>
      </c>
      <c r="G570" s="27" t="s">
        <v>9292</v>
      </c>
    </row>
    <row r="571" spans="1:7" ht="70.5" customHeight="1">
      <c r="A571" s="26" t="s">
        <v>1042</v>
      </c>
      <c r="B571" s="26" t="s">
        <v>2972</v>
      </c>
      <c r="C571" s="27" t="s">
        <v>3503</v>
      </c>
      <c r="D571" s="27" t="s">
        <v>3512</v>
      </c>
      <c r="E571" s="27" t="s">
        <v>61</v>
      </c>
      <c r="F571" s="27" t="s">
        <v>8653</v>
      </c>
      <c r="G571" s="27" t="s">
        <v>9086</v>
      </c>
    </row>
    <row r="572" spans="1:7" ht="70.5" customHeight="1">
      <c r="A572" s="26" t="s">
        <v>1044</v>
      </c>
      <c r="B572" s="26" t="s">
        <v>2972</v>
      </c>
      <c r="C572" s="27" t="s">
        <v>7867</v>
      </c>
      <c r="D572" s="27" t="s">
        <v>9114</v>
      </c>
      <c r="E572" s="27" t="s">
        <v>61</v>
      </c>
      <c r="F572" s="27" t="s">
        <v>8653</v>
      </c>
      <c r="G572" s="27" t="s">
        <v>9293</v>
      </c>
    </row>
    <row r="573" spans="1:7" ht="70.5" customHeight="1">
      <c r="A573" s="26" t="s">
        <v>1046</v>
      </c>
      <c r="B573" s="26" t="s">
        <v>2972</v>
      </c>
      <c r="C573" s="27" t="s">
        <v>9294</v>
      </c>
      <c r="D573" s="27" t="s">
        <v>3697</v>
      </c>
      <c r="E573" s="27" t="s">
        <v>61</v>
      </c>
      <c r="F573" s="27" t="s">
        <v>8653</v>
      </c>
      <c r="G573" s="27" t="s">
        <v>8896</v>
      </c>
    </row>
    <row r="574" spans="1:7" ht="70.5" customHeight="1">
      <c r="A574" s="26" t="s">
        <v>1048</v>
      </c>
      <c r="B574" s="26" t="s">
        <v>2972</v>
      </c>
      <c r="C574" s="27" t="s">
        <v>9295</v>
      </c>
      <c r="D574" s="27" t="s">
        <v>3983</v>
      </c>
      <c r="E574" s="27" t="s">
        <v>61</v>
      </c>
      <c r="F574" s="27" t="s">
        <v>8653</v>
      </c>
      <c r="G574" s="27" t="s">
        <v>9296</v>
      </c>
    </row>
    <row r="575" spans="1:7" ht="70.5" customHeight="1">
      <c r="A575" s="26" t="s">
        <v>1050</v>
      </c>
      <c r="B575" s="26" t="s">
        <v>2972</v>
      </c>
      <c r="C575" s="27" t="s">
        <v>4131</v>
      </c>
      <c r="D575" s="27" t="s">
        <v>5020</v>
      </c>
      <c r="E575" s="27" t="s">
        <v>61</v>
      </c>
      <c r="F575" s="27" t="s">
        <v>8653</v>
      </c>
      <c r="G575" s="27" t="s">
        <v>9050</v>
      </c>
    </row>
    <row r="576" spans="1:7" ht="70.5" customHeight="1">
      <c r="A576" s="26" t="s">
        <v>1052</v>
      </c>
      <c r="B576" s="26" t="s">
        <v>2972</v>
      </c>
      <c r="C576" s="27" t="s">
        <v>9297</v>
      </c>
      <c r="D576" s="27" t="s">
        <v>9164</v>
      </c>
      <c r="E576" s="27" t="s">
        <v>255</v>
      </c>
      <c r="F576" s="27" t="s">
        <v>8653</v>
      </c>
      <c r="G576" s="27" t="s">
        <v>8657</v>
      </c>
    </row>
    <row r="577" spans="1:7" ht="70.5" customHeight="1">
      <c r="A577" s="26" t="s">
        <v>1053</v>
      </c>
      <c r="B577" s="26" t="s">
        <v>2972</v>
      </c>
      <c r="C577" s="27" t="s">
        <v>6800</v>
      </c>
      <c r="D577" s="27" t="s">
        <v>9298</v>
      </c>
      <c r="E577" s="27" t="s">
        <v>53</v>
      </c>
      <c r="F577" s="27" t="s">
        <v>8653</v>
      </c>
      <c r="G577" s="27" t="s">
        <v>9299</v>
      </c>
    </row>
    <row r="578" spans="1:7" ht="70.5" customHeight="1">
      <c r="A578" s="26" t="s">
        <v>1054</v>
      </c>
      <c r="B578" s="26" t="s">
        <v>2972</v>
      </c>
      <c r="C578" s="27" t="s">
        <v>6556</v>
      </c>
      <c r="D578" s="27" t="s">
        <v>3583</v>
      </c>
      <c r="E578" s="27" t="s">
        <v>53</v>
      </c>
      <c r="F578" s="27" t="s">
        <v>8653</v>
      </c>
      <c r="G578" s="27" t="s">
        <v>9300</v>
      </c>
    </row>
    <row r="579" spans="1:7" ht="70.5" customHeight="1">
      <c r="A579" s="26" t="s">
        <v>1056</v>
      </c>
      <c r="B579" s="26" t="s">
        <v>2972</v>
      </c>
      <c r="C579" s="27" t="s">
        <v>3898</v>
      </c>
      <c r="D579" s="27" t="s">
        <v>4209</v>
      </c>
      <c r="E579" s="27" t="s">
        <v>61</v>
      </c>
      <c r="F579" s="27" t="s">
        <v>8653</v>
      </c>
      <c r="G579" s="27" t="s">
        <v>9296</v>
      </c>
    </row>
    <row r="580" spans="1:7" ht="70.5" customHeight="1">
      <c r="A580" s="26" t="s">
        <v>1057</v>
      </c>
      <c r="B580" s="26" t="s">
        <v>2972</v>
      </c>
      <c r="C580" s="27" t="s">
        <v>7255</v>
      </c>
      <c r="D580" s="27" t="s">
        <v>9301</v>
      </c>
      <c r="E580" s="27" t="s">
        <v>61</v>
      </c>
      <c r="F580" s="27" t="s">
        <v>8653</v>
      </c>
      <c r="G580" s="27" t="s">
        <v>8953</v>
      </c>
    </row>
    <row r="581" spans="1:7" ht="70.5" customHeight="1">
      <c r="A581" s="26" t="s">
        <v>1058</v>
      </c>
      <c r="B581" s="26" t="s">
        <v>2972</v>
      </c>
      <c r="C581" s="27" t="s">
        <v>4269</v>
      </c>
      <c r="D581" s="27" t="s">
        <v>4513</v>
      </c>
      <c r="E581" s="27" t="s">
        <v>70</v>
      </c>
      <c r="F581" s="27" t="s">
        <v>8653</v>
      </c>
      <c r="G581" s="27" t="s">
        <v>9021</v>
      </c>
    </row>
    <row r="582" spans="1:7" ht="70.5" customHeight="1">
      <c r="A582" s="26" t="s">
        <v>1060</v>
      </c>
      <c r="B582" s="26" t="s">
        <v>2972</v>
      </c>
      <c r="C582" s="27" t="s">
        <v>7232</v>
      </c>
      <c r="D582" s="27" t="s">
        <v>4616</v>
      </c>
      <c r="E582" s="27" t="s">
        <v>70</v>
      </c>
      <c r="F582" s="27" t="s">
        <v>8653</v>
      </c>
      <c r="G582" s="27" t="s">
        <v>9302</v>
      </c>
    </row>
    <row r="583" spans="1:7" ht="70.5" customHeight="1">
      <c r="A583" s="26" t="s">
        <v>1061</v>
      </c>
      <c r="B583" s="26" t="s">
        <v>2972</v>
      </c>
      <c r="C583" s="27" t="s">
        <v>4117</v>
      </c>
      <c r="D583" s="27" t="s">
        <v>9073</v>
      </c>
      <c r="E583" s="27" t="s">
        <v>53</v>
      </c>
      <c r="F583" s="27" t="s">
        <v>8653</v>
      </c>
      <c r="G583" s="27" t="s">
        <v>8770</v>
      </c>
    </row>
    <row r="584" spans="1:7" ht="70.5" customHeight="1">
      <c r="A584" s="26" t="s">
        <v>1062</v>
      </c>
      <c r="B584" s="26" t="s">
        <v>2972</v>
      </c>
      <c r="C584" s="27" t="s">
        <v>6198</v>
      </c>
      <c r="D584" s="27" t="s">
        <v>4219</v>
      </c>
      <c r="E584" s="27" t="s">
        <v>61</v>
      </c>
      <c r="F584" s="27" t="s">
        <v>9303</v>
      </c>
      <c r="G584" s="27" t="s">
        <v>9304</v>
      </c>
    </row>
    <row r="585" spans="1:7" ht="70.5" customHeight="1">
      <c r="A585" s="26" t="s">
        <v>1064</v>
      </c>
      <c r="B585" s="26" t="s">
        <v>2972</v>
      </c>
      <c r="C585" s="27" t="s">
        <v>9305</v>
      </c>
      <c r="D585" s="27" t="s">
        <v>7600</v>
      </c>
      <c r="E585" s="27" t="s">
        <v>61</v>
      </c>
      <c r="F585" s="27" t="s">
        <v>9306</v>
      </c>
      <c r="G585" s="27" t="s">
        <v>8818</v>
      </c>
    </row>
    <row r="586" spans="1:7" ht="70.5" customHeight="1">
      <c r="A586" s="26" t="s">
        <v>1065</v>
      </c>
      <c r="B586" s="26" t="s">
        <v>2972</v>
      </c>
      <c r="C586" s="27" t="s">
        <v>6233</v>
      </c>
      <c r="D586" s="27" t="s">
        <v>3723</v>
      </c>
      <c r="E586" s="27" t="s">
        <v>61</v>
      </c>
      <c r="F586" s="27" t="s">
        <v>8653</v>
      </c>
      <c r="G586" s="27" t="s">
        <v>9243</v>
      </c>
    </row>
    <row r="587" spans="1:7" ht="70.5" customHeight="1">
      <c r="A587" s="26" t="s">
        <v>1066</v>
      </c>
      <c r="B587" s="26" t="s">
        <v>2972</v>
      </c>
      <c r="C587" s="27" t="s">
        <v>4869</v>
      </c>
      <c r="D587" s="27" t="s">
        <v>9307</v>
      </c>
      <c r="E587" s="27" t="s">
        <v>61</v>
      </c>
      <c r="F587" s="27" t="s">
        <v>9308</v>
      </c>
      <c r="G587" s="27" t="s">
        <v>8822</v>
      </c>
    </row>
    <row r="588" spans="1:7" ht="70.5" customHeight="1">
      <c r="A588" s="26" t="s">
        <v>1067</v>
      </c>
      <c r="B588" s="26" t="s">
        <v>2972</v>
      </c>
      <c r="C588" s="27" t="s">
        <v>9309</v>
      </c>
      <c r="D588" s="27" t="s">
        <v>8848</v>
      </c>
      <c r="E588" s="27" t="s">
        <v>61</v>
      </c>
      <c r="F588" s="27" t="s">
        <v>8653</v>
      </c>
      <c r="G588" s="27" t="s">
        <v>9310</v>
      </c>
    </row>
    <row r="589" spans="1:7" ht="70.5" customHeight="1">
      <c r="A589" s="26" t="s">
        <v>1069</v>
      </c>
      <c r="B589" s="26" t="s">
        <v>2972</v>
      </c>
      <c r="C589" s="27" t="s">
        <v>6804</v>
      </c>
      <c r="D589" s="27" t="s">
        <v>3646</v>
      </c>
      <c r="E589" s="27" t="s">
        <v>61</v>
      </c>
      <c r="F589" s="27" t="s">
        <v>8653</v>
      </c>
      <c r="G589" s="27" t="s">
        <v>8800</v>
      </c>
    </row>
    <row r="590" spans="1:7" ht="70.5" customHeight="1">
      <c r="A590" s="26" t="s">
        <v>1071</v>
      </c>
      <c r="B590" s="26" t="s">
        <v>2972</v>
      </c>
      <c r="C590" s="27" t="s">
        <v>4947</v>
      </c>
      <c r="D590" s="27" t="s">
        <v>9051</v>
      </c>
      <c r="E590" s="27" t="s">
        <v>61</v>
      </c>
      <c r="F590" s="27" t="s">
        <v>8653</v>
      </c>
      <c r="G590" s="27" t="s">
        <v>8665</v>
      </c>
    </row>
    <row r="591" spans="1:7" ht="70.5" customHeight="1">
      <c r="A591" s="26" t="s">
        <v>1073</v>
      </c>
      <c r="B591" s="26" t="s">
        <v>2972</v>
      </c>
      <c r="C591" s="27" t="s">
        <v>8933</v>
      </c>
      <c r="D591" s="27" t="s">
        <v>3319</v>
      </c>
      <c r="E591" s="27" t="s">
        <v>61</v>
      </c>
      <c r="F591" s="27" t="s">
        <v>8653</v>
      </c>
      <c r="G591" s="27" t="s">
        <v>9162</v>
      </c>
    </row>
    <row r="592" spans="1:7" ht="70.5" customHeight="1">
      <c r="A592" s="26" t="s">
        <v>1074</v>
      </c>
      <c r="B592" s="26" t="s">
        <v>2972</v>
      </c>
      <c r="C592" s="27" t="s">
        <v>6415</v>
      </c>
      <c r="D592" s="27" t="s">
        <v>8699</v>
      </c>
      <c r="E592" s="27" t="s">
        <v>53</v>
      </c>
      <c r="F592" s="27" t="s">
        <v>8653</v>
      </c>
      <c r="G592" s="27" t="s">
        <v>9311</v>
      </c>
    </row>
    <row r="593" spans="1:7" ht="70.5" customHeight="1">
      <c r="A593" s="26" t="s">
        <v>1075</v>
      </c>
      <c r="B593" s="26" t="s">
        <v>2972</v>
      </c>
      <c r="C593" s="27" t="s">
        <v>5907</v>
      </c>
      <c r="D593" s="27" t="s">
        <v>3635</v>
      </c>
      <c r="E593" s="27" t="s">
        <v>61</v>
      </c>
      <c r="F593" s="27" t="s">
        <v>8653</v>
      </c>
      <c r="G593" s="27" t="s">
        <v>9157</v>
      </c>
    </row>
    <row r="594" spans="1:7" ht="70.5" customHeight="1">
      <c r="A594" s="26" t="s">
        <v>1077</v>
      </c>
      <c r="B594" s="26" t="s">
        <v>2972</v>
      </c>
      <c r="C594" s="27" t="s">
        <v>3396</v>
      </c>
      <c r="D594" s="27" t="s">
        <v>8699</v>
      </c>
      <c r="E594" s="27" t="s">
        <v>255</v>
      </c>
      <c r="F594" s="27" t="s">
        <v>8653</v>
      </c>
      <c r="G594" s="27" t="s">
        <v>8791</v>
      </c>
    </row>
    <row r="595" spans="1:7" ht="70.5" customHeight="1">
      <c r="A595" s="26" t="s">
        <v>1079</v>
      </c>
      <c r="B595" s="26" t="s">
        <v>2972</v>
      </c>
      <c r="C595" s="27" t="s">
        <v>3757</v>
      </c>
      <c r="D595" s="27" t="s">
        <v>4068</v>
      </c>
      <c r="E595" s="27" t="s">
        <v>61</v>
      </c>
      <c r="F595" s="27" t="s">
        <v>8653</v>
      </c>
      <c r="G595" s="27" t="s">
        <v>9022</v>
      </c>
    </row>
    <row r="596" spans="1:7" ht="70.5" customHeight="1">
      <c r="A596" s="26" t="s">
        <v>1081</v>
      </c>
      <c r="B596" s="26" t="s">
        <v>2972</v>
      </c>
      <c r="C596" s="27" t="s">
        <v>6536</v>
      </c>
      <c r="D596" s="27" t="s">
        <v>8808</v>
      </c>
      <c r="E596" s="27" t="s">
        <v>70</v>
      </c>
      <c r="F596" s="27" t="s">
        <v>8653</v>
      </c>
      <c r="G596" s="27" t="s">
        <v>9275</v>
      </c>
    </row>
    <row r="597" spans="1:7" ht="70.5" customHeight="1">
      <c r="A597" s="26" t="s">
        <v>1083</v>
      </c>
      <c r="B597" s="26" t="s">
        <v>2972</v>
      </c>
      <c r="C597" s="27" t="s">
        <v>4236</v>
      </c>
      <c r="D597" s="27" t="s">
        <v>4967</v>
      </c>
      <c r="E597" s="27" t="s">
        <v>61</v>
      </c>
      <c r="F597" s="27" t="s">
        <v>9312</v>
      </c>
      <c r="G597" s="27" t="s">
        <v>9099</v>
      </c>
    </row>
    <row r="598" spans="1:7" ht="70.5" customHeight="1">
      <c r="A598" s="26" t="s">
        <v>1084</v>
      </c>
      <c r="B598" s="26" t="s">
        <v>2972</v>
      </c>
      <c r="C598" s="27" t="s">
        <v>4317</v>
      </c>
      <c r="D598" s="27" t="s">
        <v>9313</v>
      </c>
      <c r="E598" s="27" t="s">
        <v>61</v>
      </c>
      <c r="F598" s="27" t="s">
        <v>8653</v>
      </c>
      <c r="G598" s="27" t="s">
        <v>8807</v>
      </c>
    </row>
    <row r="599" spans="1:7" ht="70.5" customHeight="1">
      <c r="A599" s="26" t="s">
        <v>1085</v>
      </c>
      <c r="B599" s="26" t="s">
        <v>2972</v>
      </c>
      <c r="C599" s="27" t="s">
        <v>8831</v>
      </c>
      <c r="D599" s="27" t="s">
        <v>4687</v>
      </c>
      <c r="E599" s="27" t="s">
        <v>61</v>
      </c>
      <c r="F599" s="27" t="s">
        <v>8653</v>
      </c>
      <c r="G599" s="27" t="s">
        <v>8881</v>
      </c>
    </row>
    <row r="600" spans="1:7" ht="70.5" customHeight="1">
      <c r="A600" s="26" t="s">
        <v>1086</v>
      </c>
      <c r="B600" s="26" t="s">
        <v>2972</v>
      </c>
      <c r="C600" s="27" t="s">
        <v>5830</v>
      </c>
      <c r="D600" s="27" t="s">
        <v>8995</v>
      </c>
      <c r="E600" s="27" t="s">
        <v>61</v>
      </c>
      <c r="F600" s="27" t="s">
        <v>9314</v>
      </c>
      <c r="G600" s="27" t="s">
        <v>8989</v>
      </c>
    </row>
    <row r="601" spans="1:7" ht="70.5" customHeight="1">
      <c r="A601" s="26" t="s">
        <v>1087</v>
      </c>
      <c r="B601" s="26" t="s">
        <v>2972</v>
      </c>
      <c r="C601" s="27" t="s">
        <v>3245</v>
      </c>
      <c r="D601" s="27" t="s">
        <v>3645</v>
      </c>
      <c r="E601" s="27" t="s">
        <v>53</v>
      </c>
      <c r="F601" s="27" t="s">
        <v>3527</v>
      </c>
      <c r="G601" s="27" t="s">
        <v>9315</v>
      </c>
    </row>
    <row r="602" spans="1:7" ht="70.5" customHeight="1">
      <c r="A602" s="26" t="s">
        <v>1089</v>
      </c>
      <c r="B602" s="26" t="s">
        <v>2972</v>
      </c>
      <c r="C602" s="27" t="s">
        <v>9309</v>
      </c>
      <c r="D602" s="27" t="s">
        <v>4817</v>
      </c>
      <c r="E602" s="27" t="s">
        <v>61</v>
      </c>
      <c r="F602" s="27" t="s">
        <v>8653</v>
      </c>
      <c r="G602" s="27" t="s">
        <v>8883</v>
      </c>
    </row>
    <row r="603" spans="1:7" ht="70.5" customHeight="1">
      <c r="A603" s="26" t="s">
        <v>1090</v>
      </c>
      <c r="B603" s="26" t="s">
        <v>2972</v>
      </c>
      <c r="C603" s="27" t="s">
        <v>5930</v>
      </c>
      <c r="D603" s="27" t="s">
        <v>3102</v>
      </c>
      <c r="E603" s="27" t="s">
        <v>70</v>
      </c>
      <c r="F603" s="27" t="s">
        <v>8653</v>
      </c>
      <c r="G603" s="27" t="s">
        <v>9132</v>
      </c>
    </row>
    <row r="604" spans="1:7" ht="70.5" customHeight="1">
      <c r="A604" s="26" t="s">
        <v>1091</v>
      </c>
      <c r="B604" s="26" t="s">
        <v>2972</v>
      </c>
      <c r="C604" s="27" t="s">
        <v>6025</v>
      </c>
      <c r="D604" s="27" t="s">
        <v>3199</v>
      </c>
      <c r="E604" s="27" t="s">
        <v>53</v>
      </c>
      <c r="F604" s="27" t="s">
        <v>8653</v>
      </c>
      <c r="G604" s="27" t="s">
        <v>8714</v>
      </c>
    </row>
    <row r="605" spans="1:7" ht="70.5" customHeight="1">
      <c r="A605" s="26" t="s">
        <v>1092</v>
      </c>
      <c r="B605" s="26" t="s">
        <v>2972</v>
      </c>
      <c r="C605" s="27" t="s">
        <v>5970</v>
      </c>
      <c r="D605" s="27" t="s">
        <v>8838</v>
      </c>
      <c r="E605" s="27" t="s">
        <v>70</v>
      </c>
      <c r="F605" s="27" t="s">
        <v>8653</v>
      </c>
      <c r="G605" s="27" t="s">
        <v>9316</v>
      </c>
    </row>
    <row r="606" spans="1:7" ht="70.5" customHeight="1">
      <c r="A606" s="26" t="s">
        <v>1093</v>
      </c>
      <c r="B606" s="26" t="s">
        <v>2972</v>
      </c>
      <c r="C606" s="27" t="s">
        <v>7856</v>
      </c>
      <c r="D606" s="27" t="s">
        <v>9317</v>
      </c>
      <c r="E606" s="27" t="s">
        <v>61</v>
      </c>
      <c r="F606" s="27" t="s">
        <v>8653</v>
      </c>
      <c r="G606" s="27" t="s">
        <v>8781</v>
      </c>
    </row>
    <row r="607" spans="1:7" ht="70.5" customHeight="1">
      <c r="A607" s="26" t="s">
        <v>1095</v>
      </c>
      <c r="B607" s="26" t="s">
        <v>2972</v>
      </c>
      <c r="C607" s="27" t="s">
        <v>6888</v>
      </c>
      <c r="D607" s="27" t="s">
        <v>8512</v>
      </c>
      <c r="E607" s="27" t="s">
        <v>61</v>
      </c>
      <c r="F607" s="27" t="s">
        <v>8653</v>
      </c>
      <c r="G607" s="27" t="s">
        <v>9318</v>
      </c>
    </row>
    <row r="608" spans="1:7" ht="70.5" customHeight="1">
      <c r="A608" s="26" t="s">
        <v>1096</v>
      </c>
      <c r="B608" s="26" t="s">
        <v>2972</v>
      </c>
      <c r="C608" s="27" t="s">
        <v>9319</v>
      </c>
      <c r="D608" s="27" t="s">
        <v>3255</v>
      </c>
      <c r="E608" s="27" t="s">
        <v>61</v>
      </c>
      <c r="F608" s="27" t="s">
        <v>8653</v>
      </c>
      <c r="G608" s="27" t="s">
        <v>9050</v>
      </c>
    </row>
    <row r="609" spans="1:7" ht="70.5" customHeight="1">
      <c r="A609" s="26" t="s">
        <v>1098</v>
      </c>
      <c r="B609" s="26" t="s">
        <v>2972</v>
      </c>
      <c r="C609" s="27" t="s">
        <v>9065</v>
      </c>
      <c r="D609" s="27" t="s">
        <v>9164</v>
      </c>
      <c r="E609" s="27" t="s">
        <v>53</v>
      </c>
      <c r="F609" s="27" t="s">
        <v>8653</v>
      </c>
      <c r="G609" s="27" t="s">
        <v>9320</v>
      </c>
    </row>
    <row r="610" spans="1:7" ht="70.5" customHeight="1">
      <c r="A610" s="26" t="s">
        <v>1099</v>
      </c>
      <c r="B610" s="26" t="s">
        <v>2972</v>
      </c>
      <c r="C610" s="27" t="s">
        <v>6101</v>
      </c>
      <c r="D610" s="27" t="s">
        <v>9077</v>
      </c>
      <c r="E610" s="27" t="s">
        <v>61</v>
      </c>
      <c r="F610" s="27" t="s">
        <v>9321</v>
      </c>
      <c r="G610" s="27" t="s">
        <v>9322</v>
      </c>
    </row>
    <row r="611" spans="1:7" ht="70.5" customHeight="1">
      <c r="A611" s="26" t="s">
        <v>1101</v>
      </c>
      <c r="B611" s="26" t="s">
        <v>2972</v>
      </c>
      <c r="C611" s="27" t="s">
        <v>9323</v>
      </c>
      <c r="D611" s="27" t="s">
        <v>8699</v>
      </c>
      <c r="E611" s="27" t="s">
        <v>53</v>
      </c>
      <c r="F611" s="27" t="s">
        <v>8653</v>
      </c>
      <c r="G611" s="27" t="s">
        <v>9053</v>
      </c>
    </row>
    <row r="612" spans="1:7" ht="70.5" customHeight="1">
      <c r="A612" s="26" t="s">
        <v>1103</v>
      </c>
      <c r="B612" s="26" t="s">
        <v>2972</v>
      </c>
      <c r="C612" s="27" t="s">
        <v>3151</v>
      </c>
      <c r="D612" s="27" t="s">
        <v>8699</v>
      </c>
      <c r="E612" s="27" t="s">
        <v>61</v>
      </c>
      <c r="F612" s="27" t="s">
        <v>8653</v>
      </c>
      <c r="G612" s="27" t="s">
        <v>8693</v>
      </c>
    </row>
    <row r="613" spans="1:7" ht="70.5" customHeight="1">
      <c r="A613" s="26" t="s">
        <v>1105</v>
      </c>
      <c r="B613" s="26" t="s">
        <v>2972</v>
      </c>
      <c r="C613" s="27" t="s">
        <v>2981</v>
      </c>
      <c r="D613" s="27" t="s">
        <v>9148</v>
      </c>
      <c r="E613" s="27" t="s">
        <v>255</v>
      </c>
      <c r="F613" s="27" t="s">
        <v>8653</v>
      </c>
      <c r="G613" s="27" t="s">
        <v>9324</v>
      </c>
    </row>
    <row r="614" spans="1:7" ht="70.5" customHeight="1">
      <c r="A614" s="26" t="s">
        <v>1106</v>
      </c>
      <c r="B614" s="26" t="s">
        <v>2972</v>
      </c>
      <c r="C614" s="27" t="s">
        <v>3175</v>
      </c>
      <c r="D614" s="27" t="s">
        <v>5675</v>
      </c>
      <c r="E614" s="27" t="s">
        <v>61</v>
      </c>
      <c r="F614" s="27" t="s">
        <v>8653</v>
      </c>
      <c r="G614" s="27" t="s">
        <v>8693</v>
      </c>
    </row>
    <row r="615" spans="1:7" ht="70.5" customHeight="1">
      <c r="A615" s="26" t="s">
        <v>1108</v>
      </c>
      <c r="B615" s="26" t="s">
        <v>2972</v>
      </c>
      <c r="C615" s="27" t="s">
        <v>3287</v>
      </c>
      <c r="D615" s="27" t="s">
        <v>8812</v>
      </c>
      <c r="E615" s="27" t="s">
        <v>61</v>
      </c>
      <c r="F615" s="27" t="s">
        <v>8653</v>
      </c>
      <c r="G615" s="27" t="s">
        <v>9325</v>
      </c>
    </row>
    <row r="616" spans="1:7" ht="70.5" customHeight="1">
      <c r="A616" s="26" t="s">
        <v>1110</v>
      </c>
      <c r="B616" s="26" t="s">
        <v>2972</v>
      </c>
      <c r="C616" s="27" t="s">
        <v>7098</v>
      </c>
      <c r="D616" s="27" t="s">
        <v>3010</v>
      </c>
      <c r="E616" s="27" t="s">
        <v>61</v>
      </c>
      <c r="F616" s="27" t="s">
        <v>9326</v>
      </c>
      <c r="G616" s="27" t="s">
        <v>9327</v>
      </c>
    </row>
    <row r="617" spans="1:7" ht="70.5" customHeight="1">
      <c r="A617" s="26" t="s">
        <v>1111</v>
      </c>
      <c r="B617" s="26" t="s">
        <v>2972</v>
      </c>
      <c r="C617" s="27" t="s">
        <v>3213</v>
      </c>
      <c r="D617" s="27" t="s">
        <v>3582</v>
      </c>
      <c r="E617" s="27" t="s">
        <v>61</v>
      </c>
      <c r="F617" s="27" t="s">
        <v>8653</v>
      </c>
      <c r="G617" s="27" t="s">
        <v>8915</v>
      </c>
    </row>
    <row r="618" spans="1:7" ht="70.5" customHeight="1">
      <c r="A618" s="26" t="s">
        <v>1112</v>
      </c>
      <c r="B618" s="26" t="s">
        <v>2972</v>
      </c>
      <c r="C618" s="27" t="s">
        <v>6761</v>
      </c>
      <c r="D618" s="27" t="s">
        <v>4990</v>
      </c>
      <c r="E618" s="27" t="s">
        <v>61</v>
      </c>
      <c r="F618" s="27" t="s">
        <v>8653</v>
      </c>
      <c r="G618" s="27" t="s">
        <v>9142</v>
      </c>
    </row>
    <row r="619" spans="1:7" ht="70.5" customHeight="1">
      <c r="A619" s="26" t="s">
        <v>1114</v>
      </c>
      <c r="B619" s="26" t="s">
        <v>2972</v>
      </c>
      <c r="C619" s="27" t="s">
        <v>6177</v>
      </c>
      <c r="D619" s="27" t="s">
        <v>3347</v>
      </c>
      <c r="E619" s="27" t="s">
        <v>53</v>
      </c>
      <c r="F619" s="27" t="s">
        <v>8653</v>
      </c>
      <c r="G619" s="27" t="s">
        <v>9328</v>
      </c>
    </row>
    <row r="620" spans="1:7" ht="70.5" customHeight="1">
      <c r="A620" s="26" t="s">
        <v>1116</v>
      </c>
      <c r="B620" s="26" t="s">
        <v>2972</v>
      </c>
      <c r="C620" s="27" t="s">
        <v>6540</v>
      </c>
      <c r="D620" s="27" t="s">
        <v>3507</v>
      </c>
      <c r="E620" s="27" t="s">
        <v>70</v>
      </c>
      <c r="F620" s="27" t="s">
        <v>8653</v>
      </c>
      <c r="G620" s="27" t="s">
        <v>9275</v>
      </c>
    </row>
    <row r="621" spans="1:7" ht="70.5" customHeight="1">
      <c r="A621" s="26" t="s">
        <v>1117</v>
      </c>
      <c r="B621" s="26" t="s">
        <v>2972</v>
      </c>
      <c r="C621" s="27" t="s">
        <v>9208</v>
      </c>
      <c r="D621" s="27" t="s">
        <v>9206</v>
      </c>
      <c r="E621" s="27" t="s">
        <v>53</v>
      </c>
      <c r="F621" s="27" t="s">
        <v>8653</v>
      </c>
      <c r="G621" s="27" t="s">
        <v>9121</v>
      </c>
    </row>
    <row r="622" spans="1:7" ht="70.5" customHeight="1">
      <c r="A622" s="26" t="s">
        <v>1118</v>
      </c>
      <c r="B622" s="26" t="s">
        <v>2972</v>
      </c>
      <c r="C622" s="27" t="s">
        <v>3948</v>
      </c>
      <c r="D622" s="27" t="s">
        <v>9329</v>
      </c>
      <c r="E622" s="27" t="s">
        <v>61</v>
      </c>
      <c r="F622" s="27" t="s">
        <v>8653</v>
      </c>
      <c r="G622" s="27" t="s">
        <v>9330</v>
      </c>
    </row>
    <row r="623" spans="1:7" ht="70.5" customHeight="1">
      <c r="A623" s="26" t="s">
        <v>1120</v>
      </c>
      <c r="B623" s="26" t="s">
        <v>2972</v>
      </c>
      <c r="C623" s="27" t="s">
        <v>4513</v>
      </c>
      <c r="D623" s="27" t="s">
        <v>3702</v>
      </c>
      <c r="E623" s="27" t="s">
        <v>53</v>
      </c>
      <c r="F623" s="27" t="s">
        <v>8653</v>
      </c>
      <c r="G623" s="27" t="s">
        <v>8998</v>
      </c>
    </row>
    <row r="624" spans="1:7" ht="70.5" customHeight="1">
      <c r="A624" s="26" t="s">
        <v>1121</v>
      </c>
      <c r="B624" s="26" t="s">
        <v>2972</v>
      </c>
      <c r="C624" s="27" t="s">
        <v>6129</v>
      </c>
      <c r="D624" s="27" t="s">
        <v>3982</v>
      </c>
      <c r="E624" s="27" t="s">
        <v>70</v>
      </c>
      <c r="F624" s="27" t="s">
        <v>8653</v>
      </c>
      <c r="G624" s="27" t="s">
        <v>8895</v>
      </c>
    </row>
    <row r="625" spans="1:7" ht="70.5" customHeight="1">
      <c r="A625" s="26" t="s">
        <v>1122</v>
      </c>
      <c r="B625" s="26" t="s">
        <v>2972</v>
      </c>
      <c r="C625" s="27" t="s">
        <v>9331</v>
      </c>
      <c r="D625" s="27" t="s">
        <v>9193</v>
      </c>
      <c r="E625" s="27" t="s">
        <v>53</v>
      </c>
      <c r="F625" s="27" t="s">
        <v>8653</v>
      </c>
      <c r="G625" s="27" t="s">
        <v>9010</v>
      </c>
    </row>
    <row r="626" spans="1:7" ht="70.5" customHeight="1">
      <c r="A626" s="26" t="s">
        <v>1124</v>
      </c>
      <c r="B626" s="26" t="s">
        <v>2972</v>
      </c>
      <c r="C626" s="27" t="s">
        <v>3830</v>
      </c>
      <c r="D626" s="27" t="s">
        <v>8806</v>
      </c>
      <c r="E626" s="27" t="s">
        <v>53</v>
      </c>
      <c r="F626" s="27" t="s">
        <v>8653</v>
      </c>
      <c r="G626" s="27" t="s">
        <v>9302</v>
      </c>
    </row>
    <row r="627" spans="1:7" ht="70.5" customHeight="1">
      <c r="A627" s="26" t="s">
        <v>1126</v>
      </c>
      <c r="B627" s="26" t="s">
        <v>2972</v>
      </c>
      <c r="C627" s="27" t="s">
        <v>4068</v>
      </c>
      <c r="D627" s="27" t="s">
        <v>5256</v>
      </c>
      <c r="E627" s="27" t="s">
        <v>53</v>
      </c>
      <c r="F627" s="27" t="s">
        <v>8653</v>
      </c>
      <c r="G627" s="27" t="s">
        <v>8819</v>
      </c>
    </row>
    <row r="628" spans="1:7" ht="70.5" customHeight="1">
      <c r="A628" s="26" t="s">
        <v>1127</v>
      </c>
      <c r="B628" s="26" t="s">
        <v>2972</v>
      </c>
      <c r="C628" s="27" t="s">
        <v>4343</v>
      </c>
      <c r="D628" s="27" t="s">
        <v>4343</v>
      </c>
      <c r="E628" s="27" t="s">
        <v>61</v>
      </c>
      <c r="F628" s="27" t="s">
        <v>8653</v>
      </c>
      <c r="G628" s="27" t="s">
        <v>9277</v>
      </c>
    </row>
    <row r="629" spans="1:7" ht="70.5" customHeight="1">
      <c r="A629" s="26" t="s">
        <v>1128</v>
      </c>
      <c r="B629" s="26" t="s">
        <v>2972</v>
      </c>
      <c r="C629" s="27" t="s">
        <v>6101</v>
      </c>
      <c r="D629" s="27" t="s">
        <v>9009</v>
      </c>
      <c r="E629" s="27" t="s">
        <v>61</v>
      </c>
      <c r="F629" s="27" t="s">
        <v>5761</v>
      </c>
      <c r="G629" s="27" t="s">
        <v>8763</v>
      </c>
    </row>
    <row r="630" spans="1:7" ht="70.5" customHeight="1">
      <c r="A630" s="26" t="s">
        <v>1129</v>
      </c>
      <c r="B630" s="26" t="s">
        <v>2972</v>
      </c>
      <c r="C630" s="27" t="s">
        <v>9169</v>
      </c>
      <c r="D630" s="27" t="s">
        <v>3611</v>
      </c>
      <c r="E630" s="27" t="s">
        <v>61</v>
      </c>
      <c r="F630" s="27" t="s">
        <v>8653</v>
      </c>
      <c r="G630" s="27" t="s">
        <v>9048</v>
      </c>
    </row>
    <row r="631" spans="1:7" ht="70.5" customHeight="1">
      <c r="A631" s="26" t="s">
        <v>1131</v>
      </c>
      <c r="B631" s="26" t="s">
        <v>2972</v>
      </c>
      <c r="C631" s="27" t="s">
        <v>8910</v>
      </c>
      <c r="D631" s="27" t="s">
        <v>9332</v>
      </c>
      <c r="E631" s="27" t="s">
        <v>61</v>
      </c>
      <c r="F631" s="27" t="s">
        <v>8653</v>
      </c>
      <c r="G631" s="27" t="s">
        <v>9333</v>
      </c>
    </row>
    <row r="632" spans="1:7" ht="70.5" customHeight="1">
      <c r="A632" s="26" t="s">
        <v>1132</v>
      </c>
      <c r="B632" s="26" t="s">
        <v>2972</v>
      </c>
      <c r="C632" s="27" t="s">
        <v>5415</v>
      </c>
      <c r="D632" s="27" t="s">
        <v>3232</v>
      </c>
      <c r="E632" s="27" t="s">
        <v>61</v>
      </c>
      <c r="F632" s="27" t="s">
        <v>9334</v>
      </c>
      <c r="G632" s="27" t="s">
        <v>9144</v>
      </c>
    </row>
    <row r="633" spans="1:7" ht="70.5" customHeight="1">
      <c r="A633" s="26" t="s">
        <v>1133</v>
      </c>
      <c r="B633" s="26" t="s">
        <v>2972</v>
      </c>
      <c r="C633" s="27" t="s">
        <v>5272</v>
      </c>
      <c r="D633" s="27" t="s">
        <v>5123</v>
      </c>
      <c r="E633" s="27" t="s">
        <v>61</v>
      </c>
      <c r="F633" s="27" t="s">
        <v>8653</v>
      </c>
      <c r="G633" s="27" t="s">
        <v>9034</v>
      </c>
    </row>
    <row r="634" spans="1:7" ht="70.5" customHeight="1">
      <c r="A634" s="26" t="s">
        <v>1134</v>
      </c>
      <c r="B634" s="26" t="s">
        <v>2972</v>
      </c>
      <c r="C634" s="27" t="s">
        <v>9263</v>
      </c>
      <c r="D634" s="27" t="s">
        <v>5220</v>
      </c>
      <c r="E634" s="27" t="s">
        <v>61</v>
      </c>
      <c r="F634" s="27" t="s">
        <v>9335</v>
      </c>
      <c r="G634" s="27" t="s">
        <v>9336</v>
      </c>
    </row>
    <row r="635" spans="1:7" ht="70.5" customHeight="1">
      <c r="A635" s="26" t="s">
        <v>1135</v>
      </c>
      <c r="B635" s="26" t="s">
        <v>2972</v>
      </c>
      <c r="C635" s="27" t="s">
        <v>4101</v>
      </c>
      <c r="D635" s="27" t="s">
        <v>3076</v>
      </c>
      <c r="E635" s="27" t="s">
        <v>61</v>
      </c>
      <c r="F635" s="27" t="s">
        <v>8653</v>
      </c>
      <c r="G635" s="27" t="s">
        <v>9337</v>
      </c>
    </row>
    <row r="636" spans="1:7" ht="70.5" customHeight="1">
      <c r="A636" s="26" t="s">
        <v>1137</v>
      </c>
      <c r="B636" s="26" t="s">
        <v>2972</v>
      </c>
      <c r="C636" s="27" t="s">
        <v>5758</v>
      </c>
      <c r="D636" s="27" t="s">
        <v>8699</v>
      </c>
      <c r="E636" s="27" t="s">
        <v>53</v>
      </c>
      <c r="F636" s="27" t="s">
        <v>8653</v>
      </c>
      <c r="G636" s="27" t="s">
        <v>8682</v>
      </c>
    </row>
    <row r="637" spans="1:7" ht="70.5" customHeight="1">
      <c r="A637" s="26" t="s">
        <v>1139</v>
      </c>
      <c r="B637" s="26" t="s">
        <v>2972</v>
      </c>
      <c r="C637" s="27" t="s">
        <v>3193</v>
      </c>
      <c r="D637" s="27" t="s">
        <v>8736</v>
      </c>
      <c r="E637" s="27" t="s">
        <v>255</v>
      </c>
      <c r="F637" s="27" t="s">
        <v>8653</v>
      </c>
      <c r="G637" s="27" t="s">
        <v>9021</v>
      </c>
    </row>
    <row r="638" spans="1:7" ht="70.5" customHeight="1">
      <c r="A638" s="26" t="s">
        <v>1141</v>
      </c>
      <c r="B638" s="26" t="s">
        <v>2972</v>
      </c>
      <c r="C638" s="27" t="s">
        <v>6047</v>
      </c>
      <c r="D638" s="27" t="s">
        <v>3756</v>
      </c>
      <c r="E638" s="27" t="s">
        <v>53</v>
      </c>
      <c r="F638" s="27" t="s">
        <v>9338</v>
      </c>
      <c r="G638" s="27" t="s">
        <v>9339</v>
      </c>
    </row>
    <row r="639" spans="1:7" ht="70.5" customHeight="1">
      <c r="A639" s="26" t="s">
        <v>1143</v>
      </c>
      <c r="B639" s="26" t="s">
        <v>2972</v>
      </c>
      <c r="C639" s="27" t="s">
        <v>6507</v>
      </c>
      <c r="D639" s="27" t="s">
        <v>3287</v>
      </c>
      <c r="E639" s="27" t="s">
        <v>61</v>
      </c>
      <c r="F639" s="27" t="s">
        <v>8653</v>
      </c>
      <c r="G639" s="27" t="s">
        <v>8962</v>
      </c>
    </row>
    <row r="640" spans="1:7" ht="70.5" customHeight="1">
      <c r="A640" s="26" t="s">
        <v>1144</v>
      </c>
      <c r="B640" s="26" t="s">
        <v>2972</v>
      </c>
      <c r="C640" s="27" t="s">
        <v>6133</v>
      </c>
      <c r="D640" s="27" t="s">
        <v>4575</v>
      </c>
      <c r="E640" s="27" t="s">
        <v>61</v>
      </c>
      <c r="F640" s="27" t="s">
        <v>9340</v>
      </c>
      <c r="G640" s="27" t="s">
        <v>8783</v>
      </c>
    </row>
    <row r="641" spans="1:7" ht="70.5" customHeight="1">
      <c r="A641" s="26" t="s">
        <v>1145</v>
      </c>
      <c r="B641" s="26" t="s">
        <v>2972</v>
      </c>
      <c r="C641" s="27" t="s">
        <v>4512</v>
      </c>
      <c r="D641" s="27" t="s">
        <v>9156</v>
      </c>
      <c r="E641" s="27" t="s">
        <v>61</v>
      </c>
      <c r="F641" s="27" t="s">
        <v>9341</v>
      </c>
      <c r="G641" s="27" t="s">
        <v>9342</v>
      </c>
    </row>
    <row r="642" spans="1:7" ht="70.5" customHeight="1">
      <c r="A642" s="26" t="s">
        <v>1146</v>
      </c>
      <c r="B642" s="26" t="s">
        <v>2972</v>
      </c>
      <c r="C642" s="27" t="s">
        <v>4956</v>
      </c>
      <c r="D642" s="27" t="s">
        <v>9184</v>
      </c>
      <c r="E642" s="27" t="s">
        <v>61</v>
      </c>
      <c r="F642" s="27" t="s">
        <v>8653</v>
      </c>
      <c r="G642" s="27" t="s">
        <v>9042</v>
      </c>
    </row>
    <row r="643" spans="1:7" ht="70.5" customHeight="1">
      <c r="A643" s="26" t="s">
        <v>1148</v>
      </c>
      <c r="B643" s="26" t="s">
        <v>2972</v>
      </c>
      <c r="C643" s="27" t="s">
        <v>6036</v>
      </c>
      <c r="D643" s="27" t="s">
        <v>6226</v>
      </c>
      <c r="E643" s="27" t="s">
        <v>61</v>
      </c>
      <c r="F643" s="27" t="s">
        <v>8653</v>
      </c>
      <c r="G643" s="27" t="s">
        <v>8861</v>
      </c>
    </row>
    <row r="644" spans="1:7" ht="70.5" customHeight="1">
      <c r="A644" s="26" t="s">
        <v>1149</v>
      </c>
      <c r="B644" s="26" t="s">
        <v>2972</v>
      </c>
      <c r="C644" s="27" t="s">
        <v>3199</v>
      </c>
      <c r="D644" s="27" t="s">
        <v>9343</v>
      </c>
      <c r="E644" s="27" t="s">
        <v>61</v>
      </c>
      <c r="F644" s="27" t="s">
        <v>8653</v>
      </c>
      <c r="G644" s="27" t="s">
        <v>9187</v>
      </c>
    </row>
    <row r="645" spans="1:7" ht="70.5" customHeight="1">
      <c r="A645" s="26" t="s">
        <v>1150</v>
      </c>
      <c r="B645" s="26" t="s">
        <v>2972</v>
      </c>
      <c r="C645" s="27" t="s">
        <v>9137</v>
      </c>
      <c r="D645" s="27" t="s">
        <v>8810</v>
      </c>
      <c r="E645" s="27" t="s">
        <v>61</v>
      </c>
      <c r="F645" s="27" t="s">
        <v>8653</v>
      </c>
      <c r="G645" s="27" t="s">
        <v>8843</v>
      </c>
    </row>
    <row r="646" spans="1:7" ht="70.5" customHeight="1">
      <c r="A646" s="26" t="s">
        <v>1151</v>
      </c>
      <c r="B646" s="26" t="s">
        <v>2972</v>
      </c>
      <c r="C646" s="27" t="s">
        <v>6226</v>
      </c>
      <c r="D646" s="27" t="s">
        <v>3744</v>
      </c>
      <c r="E646" s="27" t="s">
        <v>61</v>
      </c>
      <c r="F646" s="27" t="s">
        <v>8653</v>
      </c>
      <c r="G646" s="27" t="s">
        <v>8815</v>
      </c>
    </row>
    <row r="647" spans="1:7" ht="70.5" customHeight="1">
      <c r="A647" s="26" t="s">
        <v>1152</v>
      </c>
      <c r="B647" s="26" t="s">
        <v>2972</v>
      </c>
      <c r="C647" s="27" t="s">
        <v>8679</v>
      </c>
      <c r="D647" s="27" t="s">
        <v>3902</v>
      </c>
      <c r="E647" s="27" t="s">
        <v>53</v>
      </c>
      <c r="F647" s="27" t="s">
        <v>8653</v>
      </c>
      <c r="G647" s="27" t="s">
        <v>9344</v>
      </c>
    </row>
    <row r="648" spans="1:7" ht="70.5" customHeight="1">
      <c r="A648" s="26" t="s">
        <v>1153</v>
      </c>
      <c r="B648" s="26" t="s">
        <v>2972</v>
      </c>
      <c r="C648" s="27" t="s">
        <v>4521</v>
      </c>
      <c r="D648" s="27" t="s">
        <v>4060</v>
      </c>
      <c r="E648" s="27" t="s">
        <v>53</v>
      </c>
      <c r="F648" s="27" t="s">
        <v>8653</v>
      </c>
      <c r="G648" s="27" t="s">
        <v>9116</v>
      </c>
    </row>
    <row r="649" spans="1:7" ht="70.5" customHeight="1">
      <c r="A649" s="26" t="s">
        <v>1155</v>
      </c>
      <c r="B649" s="26" t="s">
        <v>2972</v>
      </c>
      <c r="C649" s="27" t="s">
        <v>7885</v>
      </c>
      <c r="D649" s="27" t="s">
        <v>3757</v>
      </c>
      <c r="E649" s="27" t="s">
        <v>61</v>
      </c>
      <c r="F649" s="27" t="s">
        <v>9345</v>
      </c>
      <c r="G649" s="27" t="s">
        <v>9346</v>
      </c>
    </row>
    <row r="650" spans="1:7" ht="70.5" customHeight="1">
      <c r="A650" s="26" t="s">
        <v>1156</v>
      </c>
      <c r="B650" s="26" t="s">
        <v>2972</v>
      </c>
      <c r="C650" s="27" t="s">
        <v>6386</v>
      </c>
      <c r="D650" s="27" t="s">
        <v>4614</v>
      </c>
      <c r="E650" s="27" t="s">
        <v>61</v>
      </c>
      <c r="F650" s="27" t="s">
        <v>8653</v>
      </c>
      <c r="G650" s="27" t="s">
        <v>8930</v>
      </c>
    </row>
    <row r="651" spans="1:7" ht="70.5" customHeight="1">
      <c r="A651" s="26" t="s">
        <v>1157</v>
      </c>
      <c r="B651" s="26" t="s">
        <v>2972</v>
      </c>
      <c r="C651" s="27" t="s">
        <v>9347</v>
      </c>
      <c r="D651" s="27" t="s">
        <v>4674</v>
      </c>
      <c r="E651" s="27" t="s">
        <v>61</v>
      </c>
      <c r="F651" s="27" t="s">
        <v>8653</v>
      </c>
      <c r="G651" s="27" t="s">
        <v>9163</v>
      </c>
    </row>
    <row r="652" spans="1:7" ht="70.5" customHeight="1">
      <c r="A652" s="26" t="s">
        <v>1159</v>
      </c>
      <c r="B652" s="26" t="s">
        <v>2972</v>
      </c>
      <c r="C652" s="27" t="s">
        <v>3287</v>
      </c>
      <c r="D652" s="27" t="s">
        <v>3189</v>
      </c>
      <c r="E652" s="27" t="s">
        <v>70</v>
      </c>
      <c r="F652" s="27" t="s">
        <v>8653</v>
      </c>
      <c r="G652" s="27" t="s">
        <v>9185</v>
      </c>
    </row>
    <row r="653" spans="1:7" ht="70.5" customHeight="1">
      <c r="A653" s="26" t="s">
        <v>1160</v>
      </c>
      <c r="B653" s="26" t="s">
        <v>2972</v>
      </c>
      <c r="C653" s="27" t="s">
        <v>3689</v>
      </c>
      <c r="D653" s="27" t="s">
        <v>4269</v>
      </c>
      <c r="E653" s="27" t="s">
        <v>61</v>
      </c>
      <c r="F653" s="27" t="s">
        <v>8653</v>
      </c>
      <c r="G653" s="27" t="s">
        <v>8982</v>
      </c>
    </row>
    <row r="654" spans="1:7" ht="70.5" customHeight="1">
      <c r="A654" s="26" t="s">
        <v>1162</v>
      </c>
      <c r="B654" s="26" t="s">
        <v>2972</v>
      </c>
      <c r="C654" s="27" t="s">
        <v>8126</v>
      </c>
      <c r="D654" s="27" t="s">
        <v>3800</v>
      </c>
      <c r="E654" s="27" t="s">
        <v>61</v>
      </c>
      <c r="F654" s="27" t="s">
        <v>9209</v>
      </c>
      <c r="G654" s="27" t="s">
        <v>9348</v>
      </c>
    </row>
    <row r="655" spans="1:7" ht="70.5" customHeight="1">
      <c r="A655" s="26" t="s">
        <v>1163</v>
      </c>
      <c r="B655" s="26" t="s">
        <v>2972</v>
      </c>
      <c r="C655" s="27" t="s">
        <v>6082</v>
      </c>
      <c r="D655" s="27" t="s">
        <v>8959</v>
      </c>
      <c r="E655" s="27" t="s">
        <v>61</v>
      </c>
      <c r="F655" s="27" t="s">
        <v>8653</v>
      </c>
      <c r="G655" s="27" t="s">
        <v>9106</v>
      </c>
    </row>
    <row r="656" spans="1:7" ht="70.5" customHeight="1">
      <c r="A656" s="26" t="s">
        <v>1164</v>
      </c>
      <c r="B656" s="26" t="s">
        <v>2972</v>
      </c>
      <c r="C656" s="27" t="s">
        <v>7920</v>
      </c>
      <c r="D656" s="27" t="s">
        <v>5256</v>
      </c>
      <c r="E656" s="27" t="s">
        <v>53</v>
      </c>
      <c r="F656" s="27" t="s">
        <v>8653</v>
      </c>
      <c r="G656" s="27" t="s">
        <v>8730</v>
      </c>
    </row>
    <row r="657" spans="1:7" ht="70.5" customHeight="1">
      <c r="A657" s="26" t="s">
        <v>1166</v>
      </c>
      <c r="B657" s="26" t="s">
        <v>2972</v>
      </c>
      <c r="C657" s="27" t="s">
        <v>4670</v>
      </c>
      <c r="D657" s="27" t="s">
        <v>8675</v>
      </c>
      <c r="E657" s="27" t="s">
        <v>61</v>
      </c>
      <c r="F657" s="27" t="s">
        <v>8653</v>
      </c>
      <c r="G657" s="27" t="s">
        <v>8756</v>
      </c>
    </row>
    <row r="658" spans="1:7" ht="70.5" customHeight="1">
      <c r="A658" s="26" t="s">
        <v>1167</v>
      </c>
      <c r="B658" s="26" t="s">
        <v>2972</v>
      </c>
      <c r="C658" s="27" t="s">
        <v>3115</v>
      </c>
      <c r="D658" s="27" t="s">
        <v>5034</v>
      </c>
      <c r="E658" s="27" t="s">
        <v>70</v>
      </c>
      <c r="F658" s="27" t="s">
        <v>8653</v>
      </c>
      <c r="G658" s="27" t="s">
        <v>8719</v>
      </c>
    </row>
    <row r="659" spans="1:7" ht="70.5" customHeight="1">
      <c r="A659" s="26" t="s">
        <v>1168</v>
      </c>
      <c r="B659" s="26" t="s">
        <v>2972</v>
      </c>
      <c r="C659" s="27" t="s">
        <v>9349</v>
      </c>
      <c r="D659" s="27" t="s">
        <v>9224</v>
      </c>
      <c r="E659" s="27" t="s">
        <v>61</v>
      </c>
      <c r="F659" s="27" t="s">
        <v>8653</v>
      </c>
      <c r="G659" s="27" t="s">
        <v>9275</v>
      </c>
    </row>
    <row r="660" spans="1:7" ht="70.5" customHeight="1">
      <c r="A660" s="26" t="s">
        <v>1169</v>
      </c>
      <c r="B660" s="26" t="s">
        <v>2972</v>
      </c>
      <c r="C660" s="27" t="s">
        <v>7511</v>
      </c>
      <c r="D660" s="27" t="s">
        <v>5071</v>
      </c>
      <c r="E660" s="27" t="s">
        <v>70</v>
      </c>
      <c r="F660" s="27" t="s">
        <v>9350</v>
      </c>
      <c r="G660" s="27" t="s">
        <v>9351</v>
      </c>
    </row>
    <row r="661" spans="1:7" ht="70.5" customHeight="1">
      <c r="A661" s="26" t="s">
        <v>1170</v>
      </c>
      <c r="B661" s="26" t="s">
        <v>2972</v>
      </c>
      <c r="C661" s="27" t="s">
        <v>4317</v>
      </c>
      <c r="D661" s="27" t="s">
        <v>5296</v>
      </c>
      <c r="E661" s="27" t="s">
        <v>61</v>
      </c>
      <c r="F661" s="27" t="s">
        <v>9352</v>
      </c>
      <c r="G661" s="27" t="s">
        <v>8878</v>
      </c>
    </row>
    <row r="662" spans="1:7" ht="70.5" customHeight="1">
      <c r="A662" s="26" t="s">
        <v>1171</v>
      </c>
      <c r="B662" s="26" t="s">
        <v>2972</v>
      </c>
      <c r="C662" s="27" t="s">
        <v>8024</v>
      </c>
      <c r="D662" s="27" t="s">
        <v>3471</v>
      </c>
      <c r="E662" s="27" t="s">
        <v>70</v>
      </c>
      <c r="F662" s="27" t="s">
        <v>8653</v>
      </c>
      <c r="G662" s="27" t="s">
        <v>9353</v>
      </c>
    </row>
    <row r="663" spans="1:7" ht="70.5" customHeight="1">
      <c r="A663" s="26" t="s">
        <v>1172</v>
      </c>
      <c r="B663" s="26" t="s">
        <v>2972</v>
      </c>
      <c r="C663" s="27" t="s">
        <v>8566</v>
      </c>
      <c r="D663" s="27" t="s">
        <v>8933</v>
      </c>
      <c r="E663" s="27" t="s">
        <v>70</v>
      </c>
      <c r="F663" s="27" t="s">
        <v>8653</v>
      </c>
      <c r="G663" s="27" t="s">
        <v>9354</v>
      </c>
    </row>
    <row r="664" spans="1:7" ht="70.5" customHeight="1">
      <c r="A664" s="26" t="s">
        <v>1173</v>
      </c>
      <c r="B664" s="26" t="s">
        <v>2972</v>
      </c>
      <c r="C664" s="27" t="s">
        <v>9208</v>
      </c>
      <c r="D664" s="27" t="s">
        <v>8699</v>
      </c>
      <c r="E664" s="27" t="s">
        <v>61</v>
      </c>
      <c r="F664" s="27" t="s">
        <v>8653</v>
      </c>
      <c r="G664" s="27" t="s">
        <v>9355</v>
      </c>
    </row>
    <row r="665" spans="1:7" ht="70.5" customHeight="1">
      <c r="A665" s="26" t="s">
        <v>1174</v>
      </c>
      <c r="B665" s="26" t="s">
        <v>2972</v>
      </c>
      <c r="C665" s="27" t="s">
        <v>6190</v>
      </c>
      <c r="D665" s="27" t="s">
        <v>4783</v>
      </c>
      <c r="E665" s="27" t="s">
        <v>61</v>
      </c>
      <c r="F665" s="27" t="s">
        <v>8653</v>
      </c>
      <c r="G665" s="27" t="s">
        <v>9356</v>
      </c>
    </row>
    <row r="666" spans="1:7" ht="70.5" customHeight="1">
      <c r="A666" s="26" t="s">
        <v>1175</v>
      </c>
      <c r="B666" s="26" t="s">
        <v>2972</v>
      </c>
      <c r="C666" s="27" t="s">
        <v>3277</v>
      </c>
      <c r="D666" s="27" t="s">
        <v>8782</v>
      </c>
      <c r="E666" s="27" t="s">
        <v>61</v>
      </c>
      <c r="F666" s="27" t="s">
        <v>8653</v>
      </c>
      <c r="G666" s="27" t="s">
        <v>9274</v>
      </c>
    </row>
    <row r="667" spans="1:7" ht="70.5" customHeight="1">
      <c r="A667" s="26" t="s">
        <v>1176</v>
      </c>
      <c r="B667" s="26" t="s">
        <v>2972</v>
      </c>
      <c r="C667" s="27" t="s">
        <v>8622</v>
      </c>
      <c r="D667" s="27" t="s">
        <v>3155</v>
      </c>
      <c r="E667" s="27" t="s">
        <v>61</v>
      </c>
      <c r="F667" s="27" t="s">
        <v>8653</v>
      </c>
      <c r="G667" s="27" t="s">
        <v>8800</v>
      </c>
    </row>
    <row r="668" spans="1:7" ht="70.5" customHeight="1">
      <c r="A668" s="26" t="s">
        <v>1177</v>
      </c>
      <c r="B668" s="26" t="s">
        <v>2972</v>
      </c>
      <c r="C668" s="27" t="s">
        <v>3406</v>
      </c>
      <c r="D668" s="27" t="s">
        <v>5675</v>
      </c>
      <c r="E668" s="27" t="s">
        <v>61</v>
      </c>
      <c r="F668" s="27" t="s">
        <v>8653</v>
      </c>
      <c r="G668" s="27" t="s">
        <v>9187</v>
      </c>
    </row>
    <row r="669" spans="1:7" ht="70.5" customHeight="1">
      <c r="A669" s="26" t="s">
        <v>1178</v>
      </c>
      <c r="B669" s="26" t="s">
        <v>2972</v>
      </c>
      <c r="C669" s="27" t="s">
        <v>9357</v>
      </c>
      <c r="D669" s="27" t="s">
        <v>3714</v>
      </c>
      <c r="E669" s="27" t="s">
        <v>61</v>
      </c>
      <c r="F669" s="27" t="s">
        <v>8653</v>
      </c>
      <c r="G669" s="27" t="s">
        <v>8671</v>
      </c>
    </row>
    <row r="670" spans="1:7" ht="70.5" customHeight="1">
      <c r="A670" s="26" t="s">
        <v>1180</v>
      </c>
      <c r="B670" s="26" t="s">
        <v>2972</v>
      </c>
      <c r="C670" s="27" t="s">
        <v>4398</v>
      </c>
      <c r="D670" s="27" t="s">
        <v>9178</v>
      </c>
      <c r="E670" s="27" t="s">
        <v>70</v>
      </c>
      <c r="F670" s="27" t="s">
        <v>8653</v>
      </c>
      <c r="G670" s="27" t="s">
        <v>8895</v>
      </c>
    </row>
    <row r="671" spans="1:7" ht="70.5" customHeight="1">
      <c r="A671" s="26" t="s">
        <v>1182</v>
      </c>
      <c r="B671" s="26" t="s">
        <v>2972</v>
      </c>
      <c r="C671" s="27" t="s">
        <v>3067</v>
      </c>
      <c r="D671" s="27" t="s">
        <v>9358</v>
      </c>
      <c r="E671" s="27" t="s">
        <v>61</v>
      </c>
      <c r="F671" s="27" t="s">
        <v>8653</v>
      </c>
      <c r="G671" s="27" t="s">
        <v>9359</v>
      </c>
    </row>
    <row r="672" spans="1:7" ht="70.5" customHeight="1">
      <c r="A672" s="26" t="s">
        <v>1184</v>
      </c>
      <c r="B672" s="26" t="s">
        <v>2972</v>
      </c>
      <c r="C672" s="27" t="s">
        <v>9360</v>
      </c>
      <c r="D672" s="27" t="s">
        <v>2993</v>
      </c>
      <c r="E672" s="27" t="s">
        <v>61</v>
      </c>
      <c r="F672" s="27" t="s">
        <v>8653</v>
      </c>
      <c r="G672" s="27" t="s">
        <v>8964</v>
      </c>
    </row>
    <row r="673" spans="1:7" ht="70.5" customHeight="1">
      <c r="A673" s="26" t="s">
        <v>1186</v>
      </c>
      <c r="B673" s="26" t="s">
        <v>2972</v>
      </c>
      <c r="C673" s="27" t="s">
        <v>9082</v>
      </c>
      <c r="D673" s="27" t="s">
        <v>8934</v>
      </c>
      <c r="E673" s="27" t="s">
        <v>53</v>
      </c>
      <c r="F673" s="27" t="s">
        <v>8653</v>
      </c>
      <c r="G673" s="27" t="s">
        <v>9168</v>
      </c>
    </row>
    <row r="674" spans="1:7" ht="70.5" customHeight="1">
      <c r="A674" s="26" t="s">
        <v>1187</v>
      </c>
      <c r="B674" s="26" t="s">
        <v>2972</v>
      </c>
      <c r="C674" s="27" t="s">
        <v>4068</v>
      </c>
      <c r="D674" s="27" t="s">
        <v>9224</v>
      </c>
      <c r="E674" s="27" t="s">
        <v>61</v>
      </c>
      <c r="F674" s="27" t="s">
        <v>8653</v>
      </c>
      <c r="G674" s="27" t="s">
        <v>9004</v>
      </c>
    </row>
    <row r="675" spans="1:7" ht="70.5" customHeight="1">
      <c r="A675" s="26" t="s">
        <v>1188</v>
      </c>
      <c r="B675" s="26" t="s">
        <v>2972</v>
      </c>
      <c r="C675" s="27" t="s">
        <v>6021</v>
      </c>
      <c r="D675" s="27" t="s">
        <v>4144</v>
      </c>
      <c r="E675" s="27" t="s">
        <v>53</v>
      </c>
      <c r="F675" s="27" t="s">
        <v>8653</v>
      </c>
      <c r="G675" s="27" t="s">
        <v>9361</v>
      </c>
    </row>
    <row r="676" spans="1:7" ht="70.5" customHeight="1">
      <c r="A676" s="26" t="s">
        <v>1189</v>
      </c>
      <c r="B676" s="26" t="s">
        <v>2972</v>
      </c>
      <c r="C676" s="27" t="s">
        <v>6990</v>
      </c>
      <c r="D676" s="27" t="s">
        <v>9080</v>
      </c>
      <c r="E676" s="27" t="s">
        <v>70</v>
      </c>
      <c r="F676" s="27" t="s">
        <v>9362</v>
      </c>
      <c r="G676" s="27" t="s">
        <v>9363</v>
      </c>
    </row>
    <row r="677" spans="1:7" ht="70.5" customHeight="1">
      <c r="A677" s="26" t="s">
        <v>1190</v>
      </c>
      <c r="B677" s="26" t="s">
        <v>2972</v>
      </c>
      <c r="C677" s="27" t="s">
        <v>9360</v>
      </c>
      <c r="D677" s="27" t="s">
        <v>9364</v>
      </c>
      <c r="E677" s="27" t="s">
        <v>61</v>
      </c>
      <c r="F677" s="27" t="s">
        <v>8653</v>
      </c>
      <c r="G677" s="27" t="s">
        <v>9158</v>
      </c>
    </row>
    <row r="678" spans="1:7" ht="70.5" customHeight="1">
      <c r="A678" s="26" t="s">
        <v>1191</v>
      </c>
      <c r="B678" s="26" t="s">
        <v>2972</v>
      </c>
      <c r="C678" s="27" t="s">
        <v>9365</v>
      </c>
      <c r="D678" s="27" t="s">
        <v>4317</v>
      </c>
      <c r="E678" s="27" t="s">
        <v>70</v>
      </c>
      <c r="F678" s="27" t="s">
        <v>8653</v>
      </c>
      <c r="G678" s="27" t="s">
        <v>9138</v>
      </c>
    </row>
    <row r="679" spans="1:7" ht="70.5" customHeight="1">
      <c r="A679" s="26" t="s">
        <v>1193</v>
      </c>
      <c r="B679" s="26" t="s">
        <v>2972</v>
      </c>
      <c r="C679" s="27" t="s">
        <v>9264</v>
      </c>
      <c r="D679" s="27" t="s">
        <v>8699</v>
      </c>
      <c r="E679" s="27" t="s">
        <v>61</v>
      </c>
      <c r="F679" s="27" t="s">
        <v>8653</v>
      </c>
      <c r="G679" s="27" t="s">
        <v>8861</v>
      </c>
    </row>
    <row r="680" spans="1:7" ht="70.5" customHeight="1">
      <c r="A680" s="26" t="s">
        <v>1195</v>
      </c>
      <c r="B680" s="26" t="s">
        <v>2972</v>
      </c>
      <c r="C680" s="27" t="s">
        <v>9366</v>
      </c>
      <c r="D680" s="27" t="s">
        <v>9367</v>
      </c>
      <c r="E680" s="27" t="s">
        <v>61</v>
      </c>
      <c r="F680" s="27" t="s">
        <v>8653</v>
      </c>
      <c r="G680" s="27" t="s">
        <v>8939</v>
      </c>
    </row>
    <row r="681" spans="1:7" ht="70.5" customHeight="1">
      <c r="A681" s="26" t="s">
        <v>1197</v>
      </c>
      <c r="B681" s="26" t="s">
        <v>2972</v>
      </c>
      <c r="C681" s="27" t="s">
        <v>9172</v>
      </c>
      <c r="D681" s="27" t="s">
        <v>3775</v>
      </c>
      <c r="E681" s="27" t="s">
        <v>61</v>
      </c>
      <c r="F681" s="27" t="s">
        <v>8653</v>
      </c>
      <c r="G681" s="27" t="s">
        <v>8665</v>
      </c>
    </row>
    <row r="682" spans="1:7" ht="70.5" customHeight="1">
      <c r="A682" s="26" t="s">
        <v>1198</v>
      </c>
      <c r="B682" s="26" t="s">
        <v>2972</v>
      </c>
      <c r="C682" s="27" t="s">
        <v>6346</v>
      </c>
      <c r="D682" s="27" t="s">
        <v>9113</v>
      </c>
      <c r="E682" s="27" t="s">
        <v>61</v>
      </c>
      <c r="F682" s="27" t="s">
        <v>8653</v>
      </c>
      <c r="G682" s="27" t="s">
        <v>8917</v>
      </c>
    </row>
    <row r="683" spans="1:7" ht="70.5" customHeight="1">
      <c r="A683" s="26" t="s">
        <v>1199</v>
      </c>
      <c r="B683" s="26" t="s">
        <v>2972</v>
      </c>
      <c r="C683" s="27" t="s">
        <v>6075</v>
      </c>
      <c r="D683" s="27" t="s">
        <v>3217</v>
      </c>
      <c r="E683" s="27" t="s">
        <v>61</v>
      </c>
      <c r="F683" s="27" t="s">
        <v>8653</v>
      </c>
      <c r="G683" s="27" t="s">
        <v>9157</v>
      </c>
    </row>
    <row r="684" spans="1:7" ht="70.5" customHeight="1">
      <c r="A684" s="26" t="s">
        <v>1200</v>
      </c>
      <c r="B684" s="26" t="s">
        <v>2972</v>
      </c>
      <c r="C684" s="27" t="s">
        <v>9007</v>
      </c>
      <c r="D684" s="27" t="s">
        <v>5285</v>
      </c>
      <c r="E684" s="27" t="s">
        <v>61</v>
      </c>
      <c r="F684" s="27" t="s">
        <v>8653</v>
      </c>
      <c r="G684" s="27" t="s">
        <v>9274</v>
      </c>
    </row>
    <row r="685" spans="1:7" ht="70.5" customHeight="1">
      <c r="A685" s="26" t="s">
        <v>1201</v>
      </c>
      <c r="B685" s="26" t="s">
        <v>2972</v>
      </c>
      <c r="C685" s="27" t="s">
        <v>2976</v>
      </c>
      <c r="D685" s="27" t="s">
        <v>3140</v>
      </c>
      <c r="E685" s="27" t="s">
        <v>61</v>
      </c>
      <c r="F685" s="27" t="s">
        <v>8653</v>
      </c>
      <c r="G685" s="27" t="s">
        <v>8917</v>
      </c>
    </row>
    <row r="686" spans="1:7" ht="70.5" customHeight="1">
      <c r="A686" s="26" t="s">
        <v>1202</v>
      </c>
      <c r="B686" s="26" t="s">
        <v>2972</v>
      </c>
      <c r="C686" s="27" t="s">
        <v>6620</v>
      </c>
      <c r="D686" s="27" t="s">
        <v>3645</v>
      </c>
      <c r="E686" s="27" t="s">
        <v>61</v>
      </c>
      <c r="F686" s="27" t="s">
        <v>9368</v>
      </c>
      <c r="G686" s="27" t="s">
        <v>9369</v>
      </c>
    </row>
    <row r="687" spans="1:7" ht="70.5" customHeight="1">
      <c r="A687" s="26" t="s">
        <v>1203</v>
      </c>
      <c r="B687" s="26" t="s">
        <v>2972</v>
      </c>
      <c r="C687" s="27" t="s">
        <v>9252</v>
      </c>
      <c r="D687" s="27" t="s">
        <v>5424</v>
      </c>
      <c r="E687" s="27" t="s">
        <v>53</v>
      </c>
      <c r="F687" s="27" t="s">
        <v>8653</v>
      </c>
      <c r="G687" s="27" t="s">
        <v>9063</v>
      </c>
    </row>
    <row r="688" spans="1:7" ht="70.5" customHeight="1">
      <c r="A688" s="26" t="s">
        <v>1204</v>
      </c>
      <c r="B688" s="26" t="s">
        <v>2972</v>
      </c>
      <c r="C688" s="27" t="s">
        <v>6190</v>
      </c>
      <c r="D688" s="27" t="s">
        <v>3089</v>
      </c>
      <c r="E688" s="27" t="s">
        <v>70</v>
      </c>
      <c r="F688" s="27" t="s">
        <v>8653</v>
      </c>
      <c r="G688" s="27" t="s">
        <v>9370</v>
      </c>
    </row>
    <row r="689" spans="1:7" ht="70.5" customHeight="1">
      <c r="A689" s="26" t="s">
        <v>1205</v>
      </c>
      <c r="B689" s="26" t="s">
        <v>2972</v>
      </c>
      <c r="C689" s="27" t="s">
        <v>5990</v>
      </c>
      <c r="D689" s="27" t="s">
        <v>3343</v>
      </c>
      <c r="E689" s="27" t="s">
        <v>70</v>
      </c>
      <c r="F689" s="27" t="s">
        <v>8653</v>
      </c>
      <c r="G689" s="27" t="s">
        <v>8858</v>
      </c>
    </row>
    <row r="690" spans="1:7" ht="70.5" customHeight="1">
      <c r="A690" s="26" t="s">
        <v>1206</v>
      </c>
      <c r="B690" s="26" t="s">
        <v>2972</v>
      </c>
      <c r="C690" s="27" t="s">
        <v>6226</v>
      </c>
      <c r="D690" s="27" t="s">
        <v>9263</v>
      </c>
      <c r="E690" s="27" t="s">
        <v>61</v>
      </c>
      <c r="F690" s="27" t="s">
        <v>8653</v>
      </c>
      <c r="G690" s="27" t="s">
        <v>8695</v>
      </c>
    </row>
    <row r="691" spans="1:7" ht="70.5" customHeight="1">
      <c r="A691" s="26" t="s">
        <v>1207</v>
      </c>
      <c r="B691" s="26" t="s">
        <v>2972</v>
      </c>
      <c r="C691" s="27" t="s">
        <v>3775</v>
      </c>
      <c r="D691" s="27" t="s">
        <v>4032</v>
      </c>
      <c r="E691" s="27" t="s">
        <v>53</v>
      </c>
      <c r="F691" s="27" t="s">
        <v>8653</v>
      </c>
      <c r="G691" s="27" t="s">
        <v>9074</v>
      </c>
    </row>
    <row r="692" spans="1:7" ht="70.5" customHeight="1">
      <c r="A692" s="26" t="s">
        <v>1209</v>
      </c>
      <c r="B692" s="26" t="s">
        <v>2972</v>
      </c>
      <c r="C692" s="27" t="s">
        <v>8659</v>
      </c>
      <c r="D692" s="27" t="s">
        <v>5030</v>
      </c>
      <c r="E692" s="27" t="s">
        <v>61</v>
      </c>
      <c r="F692" s="27" t="s">
        <v>8653</v>
      </c>
      <c r="G692" s="27" t="s">
        <v>9163</v>
      </c>
    </row>
    <row r="693" spans="1:7" ht="70.5" customHeight="1">
      <c r="A693" s="26" t="s">
        <v>1211</v>
      </c>
      <c r="B693" s="26" t="s">
        <v>2972</v>
      </c>
      <c r="C693" s="27" t="s">
        <v>7297</v>
      </c>
      <c r="D693" s="27" t="s">
        <v>3347</v>
      </c>
      <c r="E693" s="27" t="s">
        <v>61</v>
      </c>
      <c r="F693" s="27" t="s">
        <v>8653</v>
      </c>
      <c r="G693" s="27" t="s">
        <v>9121</v>
      </c>
    </row>
    <row r="694" spans="1:7" ht="70.5" customHeight="1">
      <c r="A694" s="26" t="s">
        <v>1213</v>
      </c>
      <c r="B694" s="26" t="s">
        <v>2972</v>
      </c>
      <c r="C694" s="27" t="s">
        <v>5888</v>
      </c>
      <c r="D694" s="27" t="s">
        <v>3948</v>
      </c>
      <c r="E694" s="27" t="s">
        <v>61</v>
      </c>
      <c r="F694" s="27" t="s">
        <v>8653</v>
      </c>
      <c r="G694" s="27" t="s">
        <v>9299</v>
      </c>
    </row>
    <row r="695" spans="1:7" ht="70.5" customHeight="1">
      <c r="A695" s="26" t="s">
        <v>1215</v>
      </c>
      <c r="B695" s="26" t="s">
        <v>2972</v>
      </c>
      <c r="C695" s="27" t="s">
        <v>4947</v>
      </c>
      <c r="D695" s="27" t="s">
        <v>4233</v>
      </c>
      <c r="E695" s="27" t="s">
        <v>61</v>
      </c>
      <c r="F695" s="27" t="s">
        <v>8653</v>
      </c>
      <c r="G695" s="27" t="s">
        <v>8904</v>
      </c>
    </row>
    <row r="696" spans="1:7" ht="70.5" customHeight="1">
      <c r="A696" s="26" t="s">
        <v>1216</v>
      </c>
      <c r="B696" s="26" t="s">
        <v>2972</v>
      </c>
      <c r="C696" s="27" t="s">
        <v>6117</v>
      </c>
      <c r="D696" s="27" t="s">
        <v>3533</v>
      </c>
      <c r="E696" s="27" t="s">
        <v>61</v>
      </c>
      <c r="F696" s="27" t="s">
        <v>8653</v>
      </c>
      <c r="G696" s="27" t="s">
        <v>9371</v>
      </c>
    </row>
    <row r="697" spans="1:7" ht="70.5" customHeight="1">
      <c r="A697" s="26" t="s">
        <v>1217</v>
      </c>
      <c r="B697" s="26" t="s">
        <v>2972</v>
      </c>
      <c r="C697" s="27" t="s">
        <v>3121</v>
      </c>
      <c r="D697" s="27" t="s">
        <v>8891</v>
      </c>
      <c r="E697" s="27" t="s">
        <v>70</v>
      </c>
      <c r="F697" s="27" t="s">
        <v>8653</v>
      </c>
      <c r="G697" s="27" t="s">
        <v>9372</v>
      </c>
    </row>
    <row r="698" spans="1:7" ht="70.5" customHeight="1">
      <c r="A698" s="26" t="s">
        <v>1219</v>
      </c>
      <c r="B698" s="26" t="s">
        <v>2972</v>
      </c>
      <c r="C698" s="27" t="s">
        <v>4562</v>
      </c>
      <c r="D698" s="27" t="s">
        <v>3188</v>
      </c>
      <c r="E698" s="27" t="s">
        <v>61</v>
      </c>
      <c r="F698" s="27" t="s">
        <v>8653</v>
      </c>
      <c r="G698" s="27" t="s">
        <v>8676</v>
      </c>
    </row>
    <row r="699" spans="1:7" ht="70.5" customHeight="1">
      <c r="A699" s="26" t="s">
        <v>1221</v>
      </c>
      <c r="B699" s="26" t="s">
        <v>2972</v>
      </c>
      <c r="C699" s="27" t="s">
        <v>6190</v>
      </c>
      <c r="D699" s="27" t="s">
        <v>4616</v>
      </c>
      <c r="E699" s="27" t="s">
        <v>61</v>
      </c>
      <c r="F699" s="27" t="s">
        <v>8653</v>
      </c>
      <c r="G699" s="27" t="s">
        <v>8843</v>
      </c>
    </row>
    <row r="700" spans="1:7" ht="70.5" customHeight="1">
      <c r="A700" s="26" t="s">
        <v>1222</v>
      </c>
      <c r="B700" s="26" t="s">
        <v>2972</v>
      </c>
      <c r="C700" s="27" t="s">
        <v>3014</v>
      </c>
      <c r="D700" s="27" t="s">
        <v>3583</v>
      </c>
      <c r="E700" s="27" t="s">
        <v>61</v>
      </c>
      <c r="F700" s="27" t="s">
        <v>8653</v>
      </c>
      <c r="G700" s="27" t="s">
        <v>8969</v>
      </c>
    </row>
    <row r="701" spans="1:7" ht="70.5" customHeight="1">
      <c r="A701" s="26" t="s">
        <v>1224</v>
      </c>
      <c r="B701" s="26" t="s">
        <v>2972</v>
      </c>
      <c r="C701" s="27" t="s">
        <v>6245</v>
      </c>
      <c r="D701" s="27" t="s">
        <v>3103</v>
      </c>
      <c r="E701" s="27" t="s">
        <v>61</v>
      </c>
      <c r="F701" s="27" t="s">
        <v>8653</v>
      </c>
      <c r="G701" s="27" t="s">
        <v>8700</v>
      </c>
    </row>
    <row r="702" spans="1:7" ht="70.5" customHeight="1">
      <c r="A702" s="26" t="s">
        <v>1225</v>
      </c>
      <c r="B702" s="26" t="s">
        <v>2972</v>
      </c>
      <c r="C702" s="27" t="s">
        <v>3378</v>
      </c>
      <c r="D702" s="27" t="s">
        <v>4316</v>
      </c>
      <c r="E702" s="27" t="s">
        <v>70</v>
      </c>
      <c r="F702" s="27" t="s">
        <v>9373</v>
      </c>
      <c r="G702" s="27" t="s">
        <v>8832</v>
      </c>
    </row>
    <row r="703" spans="1:7" ht="70.5" customHeight="1">
      <c r="A703" s="26" t="s">
        <v>1226</v>
      </c>
      <c r="B703" s="26" t="s">
        <v>2972</v>
      </c>
      <c r="C703" s="27" t="s">
        <v>4493</v>
      </c>
      <c r="D703" s="27" t="s">
        <v>8820</v>
      </c>
      <c r="E703" s="27" t="s">
        <v>61</v>
      </c>
      <c r="F703" s="27" t="s">
        <v>8653</v>
      </c>
      <c r="G703" s="27" t="s">
        <v>9374</v>
      </c>
    </row>
    <row r="704" spans="1:7" ht="70.5" customHeight="1">
      <c r="A704" s="26" t="s">
        <v>1227</v>
      </c>
      <c r="B704" s="26" t="s">
        <v>2972</v>
      </c>
      <c r="C704" s="27" t="s">
        <v>6596</v>
      </c>
      <c r="D704" s="27" t="s">
        <v>4014</v>
      </c>
      <c r="E704" s="27" t="s">
        <v>70</v>
      </c>
      <c r="F704" s="27" t="s">
        <v>8653</v>
      </c>
      <c r="G704" s="27" t="s">
        <v>9375</v>
      </c>
    </row>
    <row r="705" spans="1:7" ht="70.5" customHeight="1">
      <c r="A705" s="26" t="s">
        <v>1228</v>
      </c>
      <c r="B705" s="26" t="s">
        <v>2972</v>
      </c>
      <c r="C705" s="27" t="s">
        <v>5569</v>
      </c>
      <c r="D705" s="27" t="s">
        <v>8713</v>
      </c>
      <c r="E705" s="27" t="s">
        <v>53</v>
      </c>
      <c r="F705" s="27" t="s">
        <v>8653</v>
      </c>
      <c r="G705" s="27" t="s">
        <v>8756</v>
      </c>
    </row>
    <row r="706" spans="1:7" ht="70.5" customHeight="1">
      <c r="A706" s="26" t="s">
        <v>1230</v>
      </c>
      <c r="B706" s="26" t="s">
        <v>2972</v>
      </c>
      <c r="C706" s="27" t="s">
        <v>3913</v>
      </c>
      <c r="D706" s="27" t="s">
        <v>5460</v>
      </c>
      <c r="E706" s="27" t="s">
        <v>61</v>
      </c>
      <c r="F706" s="27" t="s">
        <v>8653</v>
      </c>
      <c r="G706" s="27" t="s">
        <v>9348</v>
      </c>
    </row>
    <row r="707" spans="1:7" ht="70.5" customHeight="1">
      <c r="A707" s="26" t="s">
        <v>1232</v>
      </c>
      <c r="B707" s="26" t="s">
        <v>2972</v>
      </c>
      <c r="C707" s="27" t="s">
        <v>3718</v>
      </c>
      <c r="D707" s="27" t="s">
        <v>8812</v>
      </c>
      <c r="E707" s="27" t="s">
        <v>53</v>
      </c>
      <c r="F707" s="27" t="s">
        <v>8653</v>
      </c>
      <c r="G707" s="27" t="s">
        <v>8986</v>
      </c>
    </row>
    <row r="708" spans="1:7" ht="70.5" customHeight="1">
      <c r="A708" s="26" t="s">
        <v>1234</v>
      </c>
      <c r="B708" s="26" t="s">
        <v>2972</v>
      </c>
      <c r="C708" s="27" t="s">
        <v>9376</v>
      </c>
      <c r="D708" s="27" t="s">
        <v>5049</v>
      </c>
      <c r="E708" s="27" t="s">
        <v>61</v>
      </c>
      <c r="F708" s="27" t="s">
        <v>9377</v>
      </c>
      <c r="G708" s="27" t="s">
        <v>9378</v>
      </c>
    </row>
    <row r="709" spans="1:7" ht="70.5" customHeight="1">
      <c r="A709" s="26" t="s">
        <v>1236</v>
      </c>
      <c r="B709" s="26" t="s">
        <v>2972</v>
      </c>
      <c r="C709" s="27" t="s">
        <v>6627</v>
      </c>
      <c r="D709" s="27" t="s">
        <v>5569</v>
      </c>
      <c r="E709" s="27" t="s">
        <v>61</v>
      </c>
      <c r="F709" s="27" t="s">
        <v>8653</v>
      </c>
      <c r="G709" s="27" t="s">
        <v>9188</v>
      </c>
    </row>
    <row r="710" spans="1:7" ht="70.5" customHeight="1">
      <c r="A710" s="26" t="s">
        <v>1237</v>
      </c>
      <c r="B710" s="26" t="s">
        <v>2972</v>
      </c>
      <c r="C710" s="27" t="s">
        <v>4343</v>
      </c>
      <c r="D710" s="27" t="s">
        <v>3516</v>
      </c>
      <c r="E710" s="27" t="s">
        <v>61</v>
      </c>
      <c r="F710" s="27" t="s">
        <v>8653</v>
      </c>
      <c r="G710" s="27" t="s">
        <v>9379</v>
      </c>
    </row>
    <row r="711" spans="1:7" ht="70.5" customHeight="1">
      <c r="A711" s="26" t="s">
        <v>1238</v>
      </c>
      <c r="B711" s="26" t="s">
        <v>2972</v>
      </c>
      <c r="C711" s="27" t="s">
        <v>9229</v>
      </c>
      <c r="D711" s="27" t="s">
        <v>8044</v>
      </c>
      <c r="E711" s="27" t="s">
        <v>61</v>
      </c>
      <c r="F711" s="27" t="s">
        <v>8653</v>
      </c>
      <c r="G711" s="27" t="s">
        <v>9348</v>
      </c>
    </row>
    <row r="712" spans="1:7" ht="70.5" customHeight="1">
      <c r="A712" s="26" t="s">
        <v>1240</v>
      </c>
      <c r="B712" s="26" t="s">
        <v>2972</v>
      </c>
      <c r="C712" s="27" t="s">
        <v>9380</v>
      </c>
      <c r="D712" s="27" t="s">
        <v>3602</v>
      </c>
      <c r="E712" s="27" t="s">
        <v>61</v>
      </c>
      <c r="F712" s="27" t="s">
        <v>8653</v>
      </c>
      <c r="G712" s="27" t="s">
        <v>9381</v>
      </c>
    </row>
    <row r="713" spans="1:7" ht="70.5" customHeight="1">
      <c r="A713" s="26" t="s">
        <v>1242</v>
      </c>
      <c r="B713" s="26" t="s">
        <v>2972</v>
      </c>
      <c r="C713" s="27" t="s">
        <v>9382</v>
      </c>
      <c r="D713" s="27" t="s">
        <v>5587</v>
      </c>
      <c r="E713" s="27" t="s">
        <v>61</v>
      </c>
      <c r="F713" s="27" t="s">
        <v>8653</v>
      </c>
      <c r="G713" s="27" t="s">
        <v>8917</v>
      </c>
    </row>
    <row r="714" spans="1:7" ht="70.5" customHeight="1">
      <c r="A714" s="26" t="s">
        <v>1244</v>
      </c>
      <c r="B714" s="26" t="s">
        <v>2972</v>
      </c>
      <c r="C714" s="27" t="s">
        <v>9383</v>
      </c>
      <c r="D714" s="27" t="s">
        <v>8933</v>
      </c>
      <c r="E714" s="27" t="s">
        <v>255</v>
      </c>
      <c r="F714" s="27" t="s">
        <v>9384</v>
      </c>
      <c r="G714" s="27" t="s">
        <v>9385</v>
      </c>
    </row>
    <row r="715" spans="1:7" ht="70.5" customHeight="1">
      <c r="A715" s="26" t="s">
        <v>1245</v>
      </c>
      <c r="B715" s="26" t="s">
        <v>2972</v>
      </c>
      <c r="C715" s="27" t="s">
        <v>6290</v>
      </c>
      <c r="D715" s="27" t="s">
        <v>3610</v>
      </c>
      <c r="E715" s="27" t="s">
        <v>70</v>
      </c>
      <c r="F715" s="27" t="s">
        <v>8653</v>
      </c>
      <c r="G715" s="27" t="s">
        <v>8786</v>
      </c>
    </row>
    <row r="716" spans="1:7" ht="70.5" customHeight="1">
      <c r="A716" s="26" t="s">
        <v>1246</v>
      </c>
      <c r="B716" s="26" t="s">
        <v>2972</v>
      </c>
      <c r="C716" s="27" t="s">
        <v>9291</v>
      </c>
      <c r="D716" s="27" t="s">
        <v>8934</v>
      </c>
      <c r="E716" s="27" t="s">
        <v>70</v>
      </c>
      <c r="F716" s="27" t="s">
        <v>8653</v>
      </c>
      <c r="G716" s="27" t="s">
        <v>8961</v>
      </c>
    </row>
    <row r="717" spans="1:7" ht="70.5" customHeight="1">
      <c r="A717" s="26" t="s">
        <v>1247</v>
      </c>
      <c r="B717" s="26" t="s">
        <v>2972</v>
      </c>
      <c r="C717" s="27" t="s">
        <v>9331</v>
      </c>
      <c r="D717" s="27" t="s">
        <v>6275</v>
      </c>
      <c r="E717" s="27" t="s">
        <v>61</v>
      </c>
      <c r="F717" s="27" t="s">
        <v>8653</v>
      </c>
      <c r="G717" s="27" t="s">
        <v>8969</v>
      </c>
    </row>
    <row r="718" spans="1:7" ht="70.5" customHeight="1">
      <c r="A718" s="26" t="s">
        <v>1248</v>
      </c>
      <c r="B718" s="26" t="s">
        <v>2972</v>
      </c>
      <c r="C718" s="27" t="s">
        <v>3788</v>
      </c>
      <c r="D718" s="27" t="s">
        <v>3973</v>
      </c>
      <c r="E718" s="27" t="s">
        <v>61</v>
      </c>
      <c r="F718" s="27" t="s">
        <v>8653</v>
      </c>
      <c r="G718" s="27" t="s">
        <v>8698</v>
      </c>
    </row>
    <row r="719" spans="1:7" ht="70.5" customHeight="1">
      <c r="A719" s="26" t="s">
        <v>1249</v>
      </c>
      <c r="B719" s="26" t="s">
        <v>2972</v>
      </c>
      <c r="C719" s="27" t="s">
        <v>3534</v>
      </c>
      <c r="D719" s="27" t="s">
        <v>9386</v>
      </c>
      <c r="E719" s="27" t="s">
        <v>61</v>
      </c>
      <c r="F719" s="27" t="s">
        <v>8653</v>
      </c>
      <c r="G719" s="27" t="s">
        <v>8764</v>
      </c>
    </row>
    <row r="720" spans="1:7" ht="70.5" customHeight="1">
      <c r="A720" s="26" t="s">
        <v>1251</v>
      </c>
      <c r="B720" s="26" t="s">
        <v>2972</v>
      </c>
      <c r="C720" s="27" t="s">
        <v>8782</v>
      </c>
      <c r="D720" s="27" t="s">
        <v>4019</v>
      </c>
      <c r="E720" s="27" t="s">
        <v>61</v>
      </c>
      <c r="F720" s="27" t="s">
        <v>8653</v>
      </c>
      <c r="G720" s="27" t="s">
        <v>8809</v>
      </c>
    </row>
    <row r="721" spans="1:7" ht="70.5" customHeight="1">
      <c r="A721" s="26" t="s">
        <v>1252</v>
      </c>
      <c r="B721" s="26" t="s">
        <v>2972</v>
      </c>
      <c r="C721" s="27" t="s">
        <v>9387</v>
      </c>
      <c r="D721" s="27" t="s">
        <v>4402</v>
      </c>
      <c r="E721" s="27" t="s">
        <v>53</v>
      </c>
      <c r="F721" s="27" t="s">
        <v>8653</v>
      </c>
      <c r="G721" s="27" t="s">
        <v>9100</v>
      </c>
    </row>
    <row r="722" spans="1:7" ht="70.5" customHeight="1">
      <c r="A722" s="26" t="s">
        <v>1254</v>
      </c>
      <c r="B722" s="26" t="s">
        <v>2972</v>
      </c>
      <c r="C722" s="27" t="s">
        <v>5880</v>
      </c>
      <c r="D722" s="27" t="s">
        <v>4257</v>
      </c>
      <c r="E722" s="27" t="s">
        <v>53</v>
      </c>
      <c r="F722" s="27" t="s">
        <v>8653</v>
      </c>
      <c r="G722" s="27" t="s">
        <v>9388</v>
      </c>
    </row>
    <row r="723" spans="1:7" ht="70.5" customHeight="1">
      <c r="A723" s="26" t="s">
        <v>1255</v>
      </c>
      <c r="B723" s="26" t="s">
        <v>2972</v>
      </c>
      <c r="C723" s="27" t="s">
        <v>9216</v>
      </c>
      <c r="D723" s="27" t="s">
        <v>4517</v>
      </c>
      <c r="E723" s="27" t="s">
        <v>70</v>
      </c>
      <c r="F723" s="27" t="s">
        <v>8653</v>
      </c>
      <c r="G723" s="27" t="s">
        <v>9389</v>
      </c>
    </row>
    <row r="724" spans="1:7" ht="70.5" customHeight="1">
      <c r="A724" s="26" t="s">
        <v>1256</v>
      </c>
      <c r="B724" s="26" t="s">
        <v>2972</v>
      </c>
      <c r="C724" s="27" t="s">
        <v>4316</v>
      </c>
      <c r="D724" s="27" t="s">
        <v>8699</v>
      </c>
      <c r="E724" s="27" t="s">
        <v>53</v>
      </c>
      <c r="F724" s="27" t="s">
        <v>8653</v>
      </c>
      <c r="G724" s="27" t="s">
        <v>8861</v>
      </c>
    </row>
    <row r="725" spans="1:7" ht="70.5" customHeight="1">
      <c r="A725" s="26" t="s">
        <v>1258</v>
      </c>
      <c r="B725" s="26" t="s">
        <v>2972</v>
      </c>
      <c r="C725" s="27" t="s">
        <v>8766</v>
      </c>
      <c r="D725" s="27" t="s">
        <v>3041</v>
      </c>
      <c r="E725" s="27" t="s">
        <v>61</v>
      </c>
      <c r="F725" s="27" t="s">
        <v>8653</v>
      </c>
      <c r="G725" s="27" t="s">
        <v>9390</v>
      </c>
    </row>
    <row r="726" spans="1:7" ht="70.5" customHeight="1">
      <c r="A726" s="26" t="s">
        <v>1259</v>
      </c>
      <c r="B726" s="26" t="s">
        <v>2972</v>
      </c>
      <c r="C726" s="27" t="s">
        <v>9090</v>
      </c>
      <c r="D726" s="27" t="s">
        <v>3111</v>
      </c>
      <c r="E726" s="27" t="s">
        <v>53</v>
      </c>
      <c r="F726" s="27" t="s">
        <v>8653</v>
      </c>
      <c r="G726" s="27" t="s">
        <v>9391</v>
      </c>
    </row>
    <row r="727" spans="1:7" ht="70.5" customHeight="1">
      <c r="A727" s="26" t="s">
        <v>1260</v>
      </c>
      <c r="B727" s="26" t="s">
        <v>2972</v>
      </c>
      <c r="C727" s="27" t="s">
        <v>9000</v>
      </c>
      <c r="D727" s="27" t="s">
        <v>3465</v>
      </c>
      <c r="E727" s="27" t="s">
        <v>53</v>
      </c>
      <c r="F727" s="27" t="s">
        <v>8653</v>
      </c>
      <c r="G727" s="27" t="s">
        <v>8755</v>
      </c>
    </row>
    <row r="728" spans="1:7" ht="70.5" customHeight="1">
      <c r="A728" s="26" t="s">
        <v>1261</v>
      </c>
      <c r="B728" s="26" t="s">
        <v>2972</v>
      </c>
      <c r="C728" s="27" t="s">
        <v>8806</v>
      </c>
      <c r="D728" s="27" t="s">
        <v>8947</v>
      </c>
      <c r="E728" s="27" t="s">
        <v>53</v>
      </c>
      <c r="F728" s="27" t="s">
        <v>8653</v>
      </c>
      <c r="G728" s="27" t="s">
        <v>8809</v>
      </c>
    </row>
    <row r="729" spans="1:7" ht="70.5" customHeight="1">
      <c r="A729" s="26" t="s">
        <v>1262</v>
      </c>
      <c r="B729" s="26" t="s">
        <v>2972</v>
      </c>
      <c r="C729" s="27" t="s">
        <v>7094</v>
      </c>
      <c r="D729" s="27" t="s">
        <v>3582</v>
      </c>
      <c r="E729" s="27" t="s">
        <v>61</v>
      </c>
      <c r="F729" s="27" t="s">
        <v>9392</v>
      </c>
      <c r="G729" s="27" t="s">
        <v>8926</v>
      </c>
    </row>
    <row r="730" spans="1:7" ht="70.5" customHeight="1">
      <c r="A730" s="26" t="s">
        <v>1263</v>
      </c>
      <c r="B730" s="26" t="s">
        <v>2972</v>
      </c>
      <c r="C730" s="27" t="s">
        <v>8838</v>
      </c>
      <c r="D730" s="27" t="s">
        <v>9041</v>
      </c>
      <c r="E730" s="27" t="s">
        <v>255</v>
      </c>
      <c r="F730" s="27" t="s">
        <v>8653</v>
      </c>
      <c r="G730" s="27" t="s">
        <v>9115</v>
      </c>
    </row>
    <row r="731" spans="1:7" ht="70.5" customHeight="1">
      <c r="A731" s="26" t="s">
        <v>1264</v>
      </c>
      <c r="B731" s="26" t="s">
        <v>2972</v>
      </c>
      <c r="C731" s="27" t="s">
        <v>9137</v>
      </c>
      <c r="D731" s="27" t="s">
        <v>3419</v>
      </c>
      <c r="E731" s="27" t="s">
        <v>255</v>
      </c>
      <c r="F731" s="27" t="s">
        <v>8653</v>
      </c>
      <c r="G731" s="27" t="s">
        <v>9393</v>
      </c>
    </row>
    <row r="732" spans="1:7" ht="70.5" customHeight="1">
      <c r="A732" s="26" t="s">
        <v>1265</v>
      </c>
      <c r="B732" s="26" t="s">
        <v>2972</v>
      </c>
      <c r="C732" s="27" t="s">
        <v>6190</v>
      </c>
      <c r="D732" s="27" t="s">
        <v>4735</v>
      </c>
      <c r="E732" s="27" t="s">
        <v>61</v>
      </c>
      <c r="F732" s="27" t="s">
        <v>9394</v>
      </c>
      <c r="G732" s="27" t="s">
        <v>9395</v>
      </c>
    </row>
    <row r="733" spans="1:7" ht="70.5" customHeight="1">
      <c r="A733" s="26" t="s">
        <v>1266</v>
      </c>
      <c r="B733" s="26" t="s">
        <v>2972</v>
      </c>
      <c r="C733" s="27" t="s">
        <v>8672</v>
      </c>
      <c r="D733" s="27" t="s">
        <v>8995</v>
      </c>
      <c r="E733" s="27" t="s">
        <v>61</v>
      </c>
      <c r="F733" s="27" t="s">
        <v>8653</v>
      </c>
      <c r="G733" s="27" t="s">
        <v>8879</v>
      </c>
    </row>
    <row r="734" spans="1:7" ht="70.5" customHeight="1">
      <c r="A734" s="26" t="s">
        <v>1267</v>
      </c>
      <c r="B734" s="26" t="s">
        <v>2972</v>
      </c>
      <c r="C734" s="27" t="s">
        <v>6540</v>
      </c>
      <c r="D734" s="27" t="s">
        <v>8968</v>
      </c>
      <c r="E734" s="27" t="s">
        <v>61</v>
      </c>
      <c r="F734" s="27" t="s">
        <v>8653</v>
      </c>
      <c r="G734" s="27" t="s">
        <v>8849</v>
      </c>
    </row>
    <row r="735" spans="1:7" ht="70.5" customHeight="1">
      <c r="A735" s="26" t="s">
        <v>1268</v>
      </c>
      <c r="B735" s="26" t="s">
        <v>2972</v>
      </c>
      <c r="C735" s="27" t="s">
        <v>8828</v>
      </c>
      <c r="D735" s="27" t="s">
        <v>4648</v>
      </c>
      <c r="E735" s="27" t="s">
        <v>61</v>
      </c>
      <c r="F735" s="27" t="s">
        <v>8653</v>
      </c>
      <c r="G735" s="27" t="s">
        <v>9396</v>
      </c>
    </row>
    <row r="736" spans="1:7" ht="70.5" customHeight="1">
      <c r="A736" s="26" t="s">
        <v>1269</v>
      </c>
      <c r="B736" s="26" t="s">
        <v>2972</v>
      </c>
      <c r="C736" s="27" t="s">
        <v>9224</v>
      </c>
      <c r="D736" s="27" t="s">
        <v>3610</v>
      </c>
      <c r="E736" s="27" t="s">
        <v>53</v>
      </c>
      <c r="F736" s="27" t="s">
        <v>8653</v>
      </c>
      <c r="G736" s="27" t="s">
        <v>8926</v>
      </c>
    </row>
    <row r="737" spans="1:7" ht="70.5" customHeight="1">
      <c r="A737" s="26" t="s">
        <v>1270</v>
      </c>
      <c r="B737" s="26" t="s">
        <v>2972</v>
      </c>
      <c r="C737" s="27" t="s">
        <v>3347</v>
      </c>
      <c r="D737" s="27" t="s">
        <v>8796</v>
      </c>
      <c r="E737" s="27" t="s">
        <v>1272</v>
      </c>
      <c r="F737" s="27" t="s">
        <v>8653</v>
      </c>
      <c r="G737" s="27" t="s">
        <v>8815</v>
      </c>
    </row>
    <row r="738" spans="1:7" ht="70.5" customHeight="1">
      <c r="A738" s="26" t="s">
        <v>1273</v>
      </c>
      <c r="B738" s="26" t="s">
        <v>2972</v>
      </c>
      <c r="C738" s="27" t="s">
        <v>8658</v>
      </c>
      <c r="D738" s="27" t="s">
        <v>4148</v>
      </c>
      <c r="E738" s="27" t="s">
        <v>61</v>
      </c>
      <c r="F738" s="27" t="s">
        <v>8653</v>
      </c>
      <c r="G738" s="27" t="s">
        <v>9397</v>
      </c>
    </row>
    <row r="739" spans="1:7" ht="70.5" customHeight="1">
      <c r="A739" s="26" t="s">
        <v>1274</v>
      </c>
      <c r="B739" s="26" t="s">
        <v>2972</v>
      </c>
      <c r="C739" s="27" t="s">
        <v>7339</v>
      </c>
      <c r="D739" s="27" t="s">
        <v>6518</v>
      </c>
      <c r="E739" s="27" t="s">
        <v>61</v>
      </c>
      <c r="F739" s="27" t="s">
        <v>4022</v>
      </c>
      <c r="G739" s="27" t="s">
        <v>9398</v>
      </c>
    </row>
    <row r="740" spans="1:7" ht="70.5" customHeight="1">
      <c r="A740" s="26" t="s">
        <v>1275</v>
      </c>
      <c r="B740" s="26" t="s">
        <v>2972</v>
      </c>
      <c r="C740" s="27" t="s">
        <v>8949</v>
      </c>
      <c r="D740" s="27" t="s">
        <v>4144</v>
      </c>
      <c r="E740" s="27" t="s">
        <v>70</v>
      </c>
      <c r="F740" s="27" t="s">
        <v>8653</v>
      </c>
      <c r="G740" s="27" t="s">
        <v>9399</v>
      </c>
    </row>
    <row r="741" spans="1:7" ht="70.5" customHeight="1">
      <c r="A741" s="26" t="s">
        <v>1276</v>
      </c>
      <c r="B741" s="26" t="s">
        <v>2972</v>
      </c>
      <c r="C741" s="27" t="s">
        <v>6125</v>
      </c>
      <c r="D741" s="27" t="s">
        <v>3066</v>
      </c>
      <c r="E741" s="27" t="s">
        <v>53</v>
      </c>
      <c r="F741" s="27" t="s">
        <v>8653</v>
      </c>
      <c r="G741" s="27" t="s">
        <v>9240</v>
      </c>
    </row>
    <row r="742" spans="1:7" ht="70.5" customHeight="1">
      <c r="A742" s="26" t="s">
        <v>1277</v>
      </c>
      <c r="B742" s="26" t="s">
        <v>2972</v>
      </c>
      <c r="C742" s="27" t="s">
        <v>6386</v>
      </c>
      <c r="D742" s="27" t="s">
        <v>3497</v>
      </c>
      <c r="E742" s="27" t="s">
        <v>53</v>
      </c>
      <c r="F742" s="27" t="s">
        <v>8653</v>
      </c>
      <c r="G742" s="27" t="s">
        <v>9400</v>
      </c>
    </row>
    <row r="743" spans="1:7" ht="70.5" customHeight="1">
      <c r="A743" s="26" t="s">
        <v>1278</v>
      </c>
      <c r="B743" s="26" t="s">
        <v>2972</v>
      </c>
      <c r="C743" s="27" t="s">
        <v>8659</v>
      </c>
      <c r="D743" s="27" t="s">
        <v>3254</v>
      </c>
      <c r="E743" s="27" t="s">
        <v>61</v>
      </c>
      <c r="F743" s="27" t="s">
        <v>8653</v>
      </c>
      <c r="G743" s="27" t="s">
        <v>9046</v>
      </c>
    </row>
    <row r="744" spans="1:7" ht="70.5" customHeight="1">
      <c r="A744" s="26" t="s">
        <v>1279</v>
      </c>
      <c r="B744" s="26" t="s">
        <v>2972</v>
      </c>
      <c r="C744" s="27" t="s">
        <v>9382</v>
      </c>
      <c r="D744" s="27" t="s">
        <v>3886</v>
      </c>
      <c r="E744" s="27" t="s">
        <v>70</v>
      </c>
      <c r="F744" s="27" t="s">
        <v>8653</v>
      </c>
      <c r="G744" s="27" t="s">
        <v>8922</v>
      </c>
    </row>
    <row r="745" spans="1:7" ht="70.5" customHeight="1">
      <c r="A745" s="26" t="s">
        <v>1280</v>
      </c>
      <c r="B745" s="26" t="s">
        <v>2972</v>
      </c>
      <c r="C745" s="27" t="s">
        <v>9305</v>
      </c>
      <c r="D745" s="27" t="s">
        <v>3610</v>
      </c>
      <c r="E745" s="27" t="s">
        <v>61</v>
      </c>
      <c r="F745" s="27" t="s">
        <v>8653</v>
      </c>
      <c r="G745" s="27" t="s">
        <v>9162</v>
      </c>
    </row>
    <row r="746" spans="1:7" ht="70.5" customHeight="1">
      <c r="A746" s="26" t="s">
        <v>1282</v>
      </c>
      <c r="B746" s="26" t="s">
        <v>2972</v>
      </c>
      <c r="C746" s="27" t="s">
        <v>9000</v>
      </c>
      <c r="D746" s="27" t="s">
        <v>3347</v>
      </c>
      <c r="E746" s="27" t="s">
        <v>61</v>
      </c>
      <c r="F746" s="27" t="s">
        <v>8653</v>
      </c>
      <c r="G746" s="27" t="s">
        <v>8918</v>
      </c>
    </row>
    <row r="747" spans="1:7" ht="70.5" customHeight="1">
      <c r="A747" s="26" t="s">
        <v>1283</v>
      </c>
      <c r="B747" s="26" t="s">
        <v>2972</v>
      </c>
      <c r="C747" s="27" t="s">
        <v>7885</v>
      </c>
      <c r="D747" s="27" t="s">
        <v>3367</v>
      </c>
      <c r="E747" s="27" t="s">
        <v>61</v>
      </c>
      <c r="F747" s="27" t="s">
        <v>8653</v>
      </c>
      <c r="G747" s="27" t="s">
        <v>8676</v>
      </c>
    </row>
    <row r="748" spans="1:7" ht="70.5" customHeight="1">
      <c r="A748" s="26" t="s">
        <v>1284</v>
      </c>
      <c r="B748" s="26" t="s">
        <v>2972</v>
      </c>
      <c r="C748" s="27" t="s">
        <v>3241</v>
      </c>
      <c r="D748" s="27" t="s">
        <v>4956</v>
      </c>
      <c r="E748" s="27" t="s">
        <v>61</v>
      </c>
      <c r="F748" s="27" t="s">
        <v>8653</v>
      </c>
      <c r="G748" s="27" t="s">
        <v>9008</v>
      </c>
    </row>
    <row r="749" spans="1:7" ht="70.5" customHeight="1">
      <c r="A749" s="26" t="s">
        <v>1286</v>
      </c>
      <c r="B749" s="26" t="s">
        <v>2972</v>
      </c>
      <c r="C749" s="27" t="s">
        <v>6290</v>
      </c>
      <c r="D749" s="27" t="s">
        <v>4015</v>
      </c>
      <c r="E749" s="27" t="s">
        <v>61</v>
      </c>
      <c r="F749" s="27" t="s">
        <v>8653</v>
      </c>
      <c r="G749" s="27" t="s">
        <v>8674</v>
      </c>
    </row>
    <row r="750" spans="1:7" ht="70.5" customHeight="1">
      <c r="A750" s="26" t="s">
        <v>1287</v>
      </c>
      <c r="B750" s="26" t="s">
        <v>2972</v>
      </c>
      <c r="C750" s="27" t="s">
        <v>6089</v>
      </c>
      <c r="D750" s="27" t="s">
        <v>9331</v>
      </c>
      <c r="E750" s="27" t="s">
        <v>61</v>
      </c>
      <c r="F750" s="27" t="s">
        <v>8653</v>
      </c>
      <c r="G750" s="27" t="s">
        <v>9401</v>
      </c>
    </row>
    <row r="751" spans="1:7" ht="70.5" customHeight="1">
      <c r="A751" s="26" t="s">
        <v>1288</v>
      </c>
      <c r="B751" s="26" t="s">
        <v>2972</v>
      </c>
      <c r="C751" s="27" t="s">
        <v>4947</v>
      </c>
      <c r="D751" s="27" t="s">
        <v>3162</v>
      </c>
      <c r="E751" s="27" t="s">
        <v>61</v>
      </c>
      <c r="F751" s="27" t="s">
        <v>8653</v>
      </c>
      <c r="G751" s="27" t="s">
        <v>9152</v>
      </c>
    </row>
    <row r="752" spans="1:7" ht="70.5" customHeight="1">
      <c r="A752" s="26" t="s">
        <v>1289</v>
      </c>
      <c r="B752" s="26" t="s">
        <v>2972</v>
      </c>
      <c r="C752" s="27" t="s">
        <v>9402</v>
      </c>
      <c r="D752" s="27" t="s">
        <v>3131</v>
      </c>
      <c r="E752" s="27" t="s">
        <v>61</v>
      </c>
      <c r="F752" s="27" t="s">
        <v>8653</v>
      </c>
      <c r="G752" s="27" t="s">
        <v>8786</v>
      </c>
    </row>
    <row r="753" spans="1:7" ht="70.5" customHeight="1">
      <c r="A753" s="26" t="s">
        <v>1291</v>
      </c>
      <c r="B753" s="26" t="s">
        <v>2972</v>
      </c>
      <c r="C753" s="27" t="s">
        <v>3107</v>
      </c>
      <c r="D753" s="27" t="s">
        <v>3309</v>
      </c>
      <c r="E753" s="27" t="s">
        <v>61</v>
      </c>
      <c r="F753" s="27" t="s">
        <v>9403</v>
      </c>
      <c r="G753" s="27" t="s">
        <v>9238</v>
      </c>
    </row>
    <row r="754" spans="1:7" ht="70.5" customHeight="1">
      <c r="A754" s="26" t="s">
        <v>1292</v>
      </c>
      <c r="B754" s="26" t="s">
        <v>2972</v>
      </c>
      <c r="C754" s="27" t="s">
        <v>7504</v>
      </c>
      <c r="D754" s="27" t="s">
        <v>4695</v>
      </c>
      <c r="E754" s="27" t="s">
        <v>61</v>
      </c>
      <c r="F754" s="27" t="s">
        <v>8653</v>
      </c>
      <c r="G754" s="27" t="s">
        <v>8858</v>
      </c>
    </row>
    <row r="755" spans="1:7" ht="70.5" customHeight="1">
      <c r="A755" s="26" t="s">
        <v>1293</v>
      </c>
      <c r="B755" s="26" t="s">
        <v>2972</v>
      </c>
      <c r="C755" s="27" t="s">
        <v>9383</v>
      </c>
      <c r="D755" s="27" t="s">
        <v>8947</v>
      </c>
      <c r="E755" s="27" t="s">
        <v>53</v>
      </c>
      <c r="F755" s="27" t="s">
        <v>8653</v>
      </c>
      <c r="G755" s="27" t="s">
        <v>9404</v>
      </c>
    </row>
    <row r="756" spans="1:7" ht="70.5" customHeight="1">
      <c r="A756" s="26" t="s">
        <v>1294</v>
      </c>
      <c r="B756" s="26" t="s">
        <v>2972</v>
      </c>
      <c r="C756" s="27" t="s">
        <v>9405</v>
      </c>
      <c r="D756" s="27" t="s">
        <v>8753</v>
      </c>
      <c r="E756" s="27" t="s">
        <v>53</v>
      </c>
      <c r="F756" s="27" t="s">
        <v>8653</v>
      </c>
      <c r="G756" s="27" t="s">
        <v>8693</v>
      </c>
    </row>
    <row r="757" spans="1:7" ht="70.5" customHeight="1">
      <c r="A757" s="26" t="s">
        <v>1296</v>
      </c>
      <c r="B757" s="26" t="s">
        <v>2972</v>
      </c>
      <c r="C757" s="27" t="s">
        <v>9406</v>
      </c>
      <c r="D757" s="27" t="s">
        <v>5375</v>
      </c>
      <c r="E757" s="27" t="s">
        <v>61</v>
      </c>
      <c r="F757" s="27" t="s">
        <v>8653</v>
      </c>
      <c r="G757" s="27" t="s">
        <v>9044</v>
      </c>
    </row>
    <row r="758" spans="1:7" ht="70.5" customHeight="1">
      <c r="A758" s="26" t="s">
        <v>1297</v>
      </c>
      <c r="B758" s="26" t="s">
        <v>2972</v>
      </c>
      <c r="C758" s="27" t="s">
        <v>3983</v>
      </c>
      <c r="D758" s="27" t="s">
        <v>3756</v>
      </c>
      <c r="E758" s="27" t="s">
        <v>61</v>
      </c>
      <c r="F758" s="27" t="s">
        <v>8653</v>
      </c>
      <c r="G758" s="27" t="s">
        <v>8742</v>
      </c>
    </row>
    <row r="759" spans="1:7" ht="70.5" customHeight="1">
      <c r="A759" s="26" t="s">
        <v>1299</v>
      </c>
      <c r="B759" s="26" t="s">
        <v>2972</v>
      </c>
      <c r="C759" s="27" t="s">
        <v>6721</v>
      </c>
      <c r="D759" s="27" t="s">
        <v>4004</v>
      </c>
      <c r="E759" s="27" t="s">
        <v>61</v>
      </c>
      <c r="F759" s="27" t="s">
        <v>8653</v>
      </c>
      <c r="G759" s="27" t="s">
        <v>9074</v>
      </c>
    </row>
    <row r="760" spans="1:7" ht="70.5" customHeight="1">
      <c r="A760" s="26" t="s">
        <v>1300</v>
      </c>
      <c r="B760" s="26" t="s">
        <v>2972</v>
      </c>
      <c r="C760" s="27" t="s">
        <v>5584</v>
      </c>
      <c r="D760" s="27" t="s">
        <v>4064</v>
      </c>
      <c r="E760" s="27" t="s">
        <v>61</v>
      </c>
      <c r="F760" s="27" t="s">
        <v>8653</v>
      </c>
      <c r="G760" s="27" t="s">
        <v>8706</v>
      </c>
    </row>
    <row r="761" spans="1:7" ht="70.5" customHeight="1">
      <c r="A761" s="26" t="s">
        <v>1302</v>
      </c>
      <c r="B761" s="26" t="s">
        <v>2972</v>
      </c>
      <c r="C761" s="27" t="s">
        <v>9052</v>
      </c>
      <c r="D761" s="27" t="s">
        <v>9133</v>
      </c>
      <c r="E761" s="27" t="s">
        <v>70</v>
      </c>
      <c r="F761" s="27" t="s">
        <v>8653</v>
      </c>
      <c r="G761" s="27" t="s">
        <v>8694</v>
      </c>
    </row>
    <row r="762" spans="1:7" ht="70.5" customHeight="1">
      <c r="A762" s="26" t="s">
        <v>1303</v>
      </c>
      <c r="B762" s="26" t="s">
        <v>2972</v>
      </c>
      <c r="C762" s="27" t="s">
        <v>6443</v>
      </c>
      <c r="D762" s="27" t="s">
        <v>3670</v>
      </c>
      <c r="E762" s="27" t="s">
        <v>70</v>
      </c>
      <c r="F762" s="27" t="s">
        <v>8653</v>
      </c>
      <c r="G762" s="27" t="s">
        <v>9407</v>
      </c>
    </row>
    <row r="763" spans="1:7" ht="70.5" customHeight="1">
      <c r="A763" s="26" t="s">
        <v>1305</v>
      </c>
      <c r="B763" s="26" t="s">
        <v>2972</v>
      </c>
      <c r="C763" s="27" t="s">
        <v>3203</v>
      </c>
      <c r="D763" s="27" t="s">
        <v>3305</v>
      </c>
      <c r="E763" s="27" t="s">
        <v>70</v>
      </c>
      <c r="F763" s="27" t="s">
        <v>8653</v>
      </c>
      <c r="G763" s="27" t="s">
        <v>9408</v>
      </c>
    </row>
    <row r="764" spans="1:7" ht="70.5" customHeight="1">
      <c r="A764" s="26" t="s">
        <v>1306</v>
      </c>
      <c r="B764" s="26" t="s">
        <v>2972</v>
      </c>
      <c r="C764" s="27" t="s">
        <v>8993</v>
      </c>
      <c r="D764" s="27" t="s">
        <v>4947</v>
      </c>
      <c r="E764" s="27" t="s">
        <v>61</v>
      </c>
      <c r="F764" s="27" t="s">
        <v>8653</v>
      </c>
      <c r="G764" s="27" t="s">
        <v>9218</v>
      </c>
    </row>
    <row r="765" spans="1:7" ht="70.5" customHeight="1">
      <c r="A765" s="26" t="s">
        <v>1307</v>
      </c>
      <c r="B765" s="26" t="s">
        <v>2972</v>
      </c>
      <c r="C765" s="27" t="s">
        <v>8936</v>
      </c>
      <c r="D765" s="27" t="s">
        <v>3025</v>
      </c>
      <c r="E765" s="27" t="s">
        <v>61</v>
      </c>
      <c r="F765" s="27" t="s">
        <v>8653</v>
      </c>
      <c r="G765" s="27" t="s">
        <v>8695</v>
      </c>
    </row>
    <row r="766" spans="1:7" ht="70.5" customHeight="1">
      <c r="A766" s="26" t="s">
        <v>1308</v>
      </c>
      <c r="B766" s="26" t="s">
        <v>2972</v>
      </c>
      <c r="C766" s="27" t="s">
        <v>5947</v>
      </c>
      <c r="D766" s="27" t="s">
        <v>3175</v>
      </c>
      <c r="E766" s="27" t="s">
        <v>61</v>
      </c>
      <c r="F766" s="27" t="s">
        <v>8653</v>
      </c>
      <c r="G766" s="27" t="s">
        <v>9409</v>
      </c>
    </row>
    <row r="767" spans="1:7" ht="70.5" customHeight="1">
      <c r="A767" s="26" t="s">
        <v>1309</v>
      </c>
      <c r="B767" s="26" t="s">
        <v>2972</v>
      </c>
      <c r="C767" s="27" t="s">
        <v>6117</v>
      </c>
      <c r="D767" s="27" t="s">
        <v>8934</v>
      </c>
      <c r="E767" s="27" t="s">
        <v>70</v>
      </c>
      <c r="F767" s="27" t="s">
        <v>8653</v>
      </c>
      <c r="G767" s="27" t="s">
        <v>9219</v>
      </c>
    </row>
    <row r="768" spans="1:7" ht="70.5" customHeight="1">
      <c r="A768" s="26" t="s">
        <v>1310</v>
      </c>
      <c r="B768" s="26" t="s">
        <v>2972</v>
      </c>
      <c r="C768" s="27" t="s">
        <v>7640</v>
      </c>
      <c r="D768" s="27" t="s">
        <v>5587</v>
      </c>
      <c r="E768" s="27" t="s">
        <v>61</v>
      </c>
      <c r="F768" s="27" t="s">
        <v>8653</v>
      </c>
      <c r="G768" s="27" t="s">
        <v>9153</v>
      </c>
    </row>
    <row r="769" spans="1:7" ht="70.5" customHeight="1">
      <c r="A769" s="26" t="s">
        <v>1312</v>
      </c>
      <c r="B769" s="26" t="s">
        <v>2972</v>
      </c>
      <c r="C769" s="27" t="s">
        <v>6364</v>
      </c>
      <c r="D769" s="27" t="s">
        <v>3685</v>
      </c>
      <c r="E769" s="27" t="s">
        <v>61</v>
      </c>
      <c r="F769" s="27" t="s">
        <v>8653</v>
      </c>
      <c r="G769" s="27" t="s">
        <v>8966</v>
      </c>
    </row>
    <row r="770" spans="1:7" ht="70.5" customHeight="1">
      <c r="A770" s="26" t="s">
        <v>1313</v>
      </c>
      <c r="B770" s="26" t="s">
        <v>2972</v>
      </c>
      <c r="C770" s="27" t="s">
        <v>5596</v>
      </c>
      <c r="D770" s="27" t="s">
        <v>3808</v>
      </c>
      <c r="E770" s="27" t="s">
        <v>61</v>
      </c>
      <c r="F770" s="27" t="s">
        <v>9410</v>
      </c>
      <c r="G770" s="27" t="s">
        <v>9219</v>
      </c>
    </row>
    <row r="771" spans="1:7" ht="70.5" customHeight="1">
      <c r="A771" s="26" t="s">
        <v>1314</v>
      </c>
      <c r="B771" s="26" t="s">
        <v>2972</v>
      </c>
      <c r="C771" s="27" t="s">
        <v>6757</v>
      </c>
      <c r="D771" s="27" t="s">
        <v>3347</v>
      </c>
      <c r="E771" s="27" t="s">
        <v>61</v>
      </c>
      <c r="F771" s="27" t="s">
        <v>8653</v>
      </c>
      <c r="G771" s="27" t="s">
        <v>9411</v>
      </c>
    </row>
    <row r="772" spans="1:7" ht="70.5" customHeight="1">
      <c r="A772" s="26" t="s">
        <v>1315</v>
      </c>
      <c r="B772" s="26" t="s">
        <v>2972</v>
      </c>
      <c r="C772" s="27" t="s">
        <v>4517</v>
      </c>
      <c r="D772" s="27" t="s">
        <v>4219</v>
      </c>
      <c r="E772" s="27" t="s">
        <v>61</v>
      </c>
      <c r="F772" s="27" t="s">
        <v>8653</v>
      </c>
      <c r="G772" s="27" t="s">
        <v>9026</v>
      </c>
    </row>
    <row r="773" spans="1:7" ht="70.5" customHeight="1">
      <c r="A773" s="26" t="s">
        <v>1317</v>
      </c>
      <c r="B773" s="26" t="s">
        <v>2972</v>
      </c>
      <c r="C773" s="27" t="s">
        <v>9412</v>
      </c>
      <c r="D773" s="27" t="s">
        <v>3115</v>
      </c>
      <c r="E773" s="27" t="s">
        <v>61</v>
      </c>
      <c r="F773" s="27" t="s">
        <v>8653</v>
      </c>
      <c r="G773" s="27" t="s">
        <v>9223</v>
      </c>
    </row>
    <row r="774" spans="1:7" ht="70.5" customHeight="1">
      <c r="A774" s="26" t="s">
        <v>1319</v>
      </c>
      <c r="B774" s="26" t="s">
        <v>2972</v>
      </c>
      <c r="C774" s="27" t="s">
        <v>8785</v>
      </c>
      <c r="D774" s="27" t="s">
        <v>3189</v>
      </c>
      <c r="E774" s="27" t="s">
        <v>61</v>
      </c>
      <c r="F774" s="27" t="s">
        <v>8653</v>
      </c>
      <c r="G774" s="27" t="s">
        <v>9098</v>
      </c>
    </row>
    <row r="775" spans="1:7" ht="70.5" customHeight="1">
      <c r="A775" s="26" t="s">
        <v>1320</v>
      </c>
      <c r="B775" s="26" t="s">
        <v>2972</v>
      </c>
      <c r="C775" s="27" t="s">
        <v>4930</v>
      </c>
      <c r="D775" s="27" t="s">
        <v>9094</v>
      </c>
      <c r="E775" s="27" t="s">
        <v>61</v>
      </c>
      <c r="F775" s="27" t="s">
        <v>8653</v>
      </c>
      <c r="G775" s="27" t="s">
        <v>9413</v>
      </c>
    </row>
    <row r="776" spans="1:7" ht="70.5" customHeight="1">
      <c r="A776" s="26" t="s">
        <v>1322</v>
      </c>
      <c r="B776" s="26" t="s">
        <v>2972</v>
      </c>
      <c r="C776" s="27" t="s">
        <v>3241</v>
      </c>
      <c r="D776" s="27" t="s">
        <v>3976</v>
      </c>
      <c r="E776" s="27" t="s">
        <v>61</v>
      </c>
      <c r="F776" s="27" t="s">
        <v>8653</v>
      </c>
      <c r="G776" s="27" t="s">
        <v>9414</v>
      </c>
    </row>
    <row r="777" spans="1:7" ht="70.5" customHeight="1">
      <c r="A777" s="26" t="s">
        <v>1323</v>
      </c>
      <c r="B777" s="26" t="s">
        <v>2972</v>
      </c>
      <c r="C777" s="27" t="s">
        <v>3156</v>
      </c>
      <c r="D777" s="27" t="s">
        <v>3542</v>
      </c>
      <c r="E777" s="27" t="s">
        <v>70</v>
      </c>
      <c r="F777" s="27" t="s">
        <v>8653</v>
      </c>
      <c r="G777" s="27" t="s">
        <v>8917</v>
      </c>
    </row>
    <row r="778" spans="1:7" ht="70.5" customHeight="1">
      <c r="A778" s="26" t="s">
        <v>1324</v>
      </c>
      <c r="B778" s="26" t="s">
        <v>2972</v>
      </c>
      <c r="C778" s="27" t="s">
        <v>6721</v>
      </c>
      <c r="D778" s="27" t="s">
        <v>3401</v>
      </c>
      <c r="E778" s="27" t="s">
        <v>61</v>
      </c>
      <c r="F778" s="27" t="s">
        <v>9415</v>
      </c>
      <c r="G778" s="27" t="s">
        <v>9393</v>
      </c>
    </row>
    <row r="779" spans="1:7" ht="70.5" customHeight="1">
      <c r="A779" s="26" t="s">
        <v>1325</v>
      </c>
      <c r="B779" s="26" t="s">
        <v>2972</v>
      </c>
      <c r="C779" s="27" t="s">
        <v>3136</v>
      </c>
      <c r="D779" s="27" t="s">
        <v>3902</v>
      </c>
      <c r="E779" s="27" t="s">
        <v>61</v>
      </c>
      <c r="F779" s="27" t="s">
        <v>8653</v>
      </c>
      <c r="G779" s="27" t="s">
        <v>9408</v>
      </c>
    </row>
    <row r="780" spans="1:7" ht="70.5" customHeight="1">
      <c r="A780" s="26" t="s">
        <v>1327</v>
      </c>
      <c r="B780" s="26" t="s">
        <v>2972</v>
      </c>
      <c r="C780" s="27" t="s">
        <v>6942</v>
      </c>
      <c r="D780" s="27" t="s">
        <v>4004</v>
      </c>
      <c r="E780" s="27" t="s">
        <v>61</v>
      </c>
      <c r="F780" s="27" t="s">
        <v>8653</v>
      </c>
      <c r="G780" s="27" t="s">
        <v>8885</v>
      </c>
    </row>
    <row r="781" spans="1:7" ht="70.5" customHeight="1">
      <c r="A781" s="26" t="s">
        <v>1329</v>
      </c>
      <c r="B781" s="26" t="s">
        <v>2972</v>
      </c>
      <c r="C781" s="27" t="s">
        <v>4209</v>
      </c>
      <c r="D781" s="27" t="s">
        <v>5123</v>
      </c>
      <c r="E781" s="27" t="s">
        <v>61</v>
      </c>
      <c r="F781" s="27" t="s">
        <v>8653</v>
      </c>
      <c r="G781" s="27" t="s">
        <v>9053</v>
      </c>
    </row>
    <row r="782" spans="1:7" ht="70.5" customHeight="1">
      <c r="A782" s="26" t="s">
        <v>1331</v>
      </c>
      <c r="B782" s="26" t="s">
        <v>2972</v>
      </c>
      <c r="C782" s="27" t="s">
        <v>9000</v>
      </c>
      <c r="D782" s="27" t="s">
        <v>4507</v>
      </c>
      <c r="E782" s="27" t="s">
        <v>61</v>
      </c>
      <c r="F782" s="27" t="s">
        <v>8653</v>
      </c>
      <c r="G782" s="27" t="s">
        <v>9416</v>
      </c>
    </row>
    <row r="783" spans="1:7" ht="70.5" customHeight="1">
      <c r="A783" s="26" t="s">
        <v>1332</v>
      </c>
      <c r="B783" s="26" t="s">
        <v>2972</v>
      </c>
      <c r="C783" s="27" t="s">
        <v>3236</v>
      </c>
      <c r="D783" s="27" t="s">
        <v>9082</v>
      </c>
      <c r="E783" s="27" t="s">
        <v>70</v>
      </c>
      <c r="F783" s="27" t="s">
        <v>8653</v>
      </c>
      <c r="G783" s="27" t="s">
        <v>8907</v>
      </c>
    </row>
    <row r="784" spans="1:7" ht="70.5" customHeight="1">
      <c r="A784" s="26" t="s">
        <v>1334</v>
      </c>
      <c r="B784" s="26" t="s">
        <v>2972</v>
      </c>
      <c r="C784" s="27" t="s">
        <v>8672</v>
      </c>
      <c r="D784" s="27" t="s">
        <v>8673</v>
      </c>
      <c r="E784" s="27" t="s">
        <v>53</v>
      </c>
      <c r="F784" s="27" t="s">
        <v>8653</v>
      </c>
      <c r="G784" s="27" t="s">
        <v>9417</v>
      </c>
    </row>
    <row r="785" spans="1:7" ht="70.5" customHeight="1">
      <c r="A785" s="26" t="s">
        <v>1335</v>
      </c>
      <c r="B785" s="26" t="s">
        <v>2972</v>
      </c>
      <c r="C785" s="27" t="s">
        <v>8044</v>
      </c>
      <c r="D785" s="27" t="s">
        <v>3470</v>
      </c>
      <c r="E785" s="27" t="s">
        <v>53</v>
      </c>
      <c r="F785" s="27" t="s">
        <v>8653</v>
      </c>
      <c r="G785" s="27" t="s">
        <v>9418</v>
      </c>
    </row>
    <row r="786" spans="1:7" ht="70.5" customHeight="1">
      <c r="A786" s="26" t="s">
        <v>1337</v>
      </c>
      <c r="B786" s="26" t="s">
        <v>2972</v>
      </c>
      <c r="C786" s="27" t="s">
        <v>3050</v>
      </c>
      <c r="D786" s="27" t="s">
        <v>8729</v>
      </c>
      <c r="E786" s="27" t="s">
        <v>61</v>
      </c>
      <c r="F786" s="27" t="s">
        <v>8653</v>
      </c>
      <c r="G786" s="27" t="s">
        <v>9419</v>
      </c>
    </row>
    <row r="787" spans="1:7" ht="70.5" customHeight="1">
      <c r="A787" s="26" t="s">
        <v>1339</v>
      </c>
      <c r="B787" s="26" t="s">
        <v>2972</v>
      </c>
      <c r="C787" s="27" t="s">
        <v>6166</v>
      </c>
      <c r="D787" s="27" t="s">
        <v>5565</v>
      </c>
      <c r="E787" s="27" t="s">
        <v>61</v>
      </c>
      <c r="F787" s="27" t="s">
        <v>8653</v>
      </c>
      <c r="G787" s="27" t="s">
        <v>8752</v>
      </c>
    </row>
    <row r="788" spans="1:7" ht="70.5" customHeight="1">
      <c r="A788" s="26" t="s">
        <v>1341</v>
      </c>
      <c r="B788" s="26" t="s">
        <v>2972</v>
      </c>
      <c r="C788" s="27" t="s">
        <v>9027</v>
      </c>
      <c r="D788" s="27" t="s">
        <v>8699</v>
      </c>
      <c r="E788" s="27" t="s">
        <v>255</v>
      </c>
      <c r="F788" s="27" t="s">
        <v>8653</v>
      </c>
      <c r="G788" s="27" t="s">
        <v>9420</v>
      </c>
    </row>
    <row r="789" spans="1:7" ht="70.5" customHeight="1">
      <c r="A789" s="26" t="s">
        <v>1342</v>
      </c>
      <c r="B789" s="26" t="s">
        <v>2972</v>
      </c>
      <c r="C789" s="27" t="s">
        <v>4878</v>
      </c>
      <c r="D789" s="27" t="s">
        <v>2975</v>
      </c>
      <c r="E789" s="27" t="s">
        <v>61</v>
      </c>
      <c r="F789" s="27" t="s">
        <v>8653</v>
      </c>
      <c r="G789" s="27" t="s">
        <v>9416</v>
      </c>
    </row>
    <row r="790" spans="1:7" ht="70.5" customHeight="1">
      <c r="A790" s="26" t="s">
        <v>1344</v>
      </c>
      <c r="B790" s="26" t="s">
        <v>2972</v>
      </c>
      <c r="C790" s="27" t="s">
        <v>3333</v>
      </c>
      <c r="D790" s="27" t="s">
        <v>8820</v>
      </c>
      <c r="E790" s="27" t="s">
        <v>70</v>
      </c>
      <c r="F790" s="27" t="s">
        <v>8653</v>
      </c>
      <c r="G790" s="27" t="s">
        <v>9421</v>
      </c>
    </row>
    <row r="791" spans="1:7" ht="70.5" customHeight="1">
      <c r="A791" s="26" t="s">
        <v>1346</v>
      </c>
      <c r="B791" s="26" t="s">
        <v>2972</v>
      </c>
      <c r="C791" s="27" t="s">
        <v>7219</v>
      </c>
      <c r="D791" s="27" t="s">
        <v>4521</v>
      </c>
      <c r="E791" s="27" t="s">
        <v>53</v>
      </c>
      <c r="F791" s="27" t="s">
        <v>8653</v>
      </c>
      <c r="G791" s="27" t="s">
        <v>9422</v>
      </c>
    </row>
    <row r="792" spans="1:7" ht="70.5" customHeight="1">
      <c r="A792" s="26" t="s">
        <v>1348</v>
      </c>
      <c r="B792" s="26" t="s">
        <v>2972</v>
      </c>
      <c r="C792" s="27" t="s">
        <v>3396</v>
      </c>
      <c r="D792" s="27" t="s">
        <v>8810</v>
      </c>
      <c r="E792" s="27" t="s">
        <v>70</v>
      </c>
      <c r="F792" s="27" t="s">
        <v>8653</v>
      </c>
      <c r="G792" s="27" t="s">
        <v>9074</v>
      </c>
    </row>
    <row r="793" spans="1:7" ht="70.5" customHeight="1">
      <c r="A793" s="26" t="s">
        <v>1349</v>
      </c>
      <c r="B793" s="26" t="s">
        <v>2972</v>
      </c>
      <c r="C793" s="27" t="s">
        <v>7644</v>
      </c>
      <c r="D793" s="27" t="s">
        <v>4595</v>
      </c>
      <c r="E793" s="27" t="s">
        <v>61</v>
      </c>
      <c r="F793" s="27" t="s">
        <v>8653</v>
      </c>
      <c r="G793" s="27" t="s">
        <v>9121</v>
      </c>
    </row>
    <row r="794" spans="1:7" ht="70.5" customHeight="1">
      <c r="A794" s="26" t="s">
        <v>1351</v>
      </c>
      <c r="B794" s="26" t="s">
        <v>2972</v>
      </c>
      <c r="C794" s="27" t="s">
        <v>5903</v>
      </c>
      <c r="D794" s="27" t="s">
        <v>3391</v>
      </c>
      <c r="E794" s="27" t="s">
        <v>61</v>
      </c>
      <c r="F794" s="27" t="s">
        <v>8653</v>
      </c>
      <c r="G794" s="27" t="s">
        <v>8896</v>
      </c>
    </row>
    <row r="795" spans="1:7" ht="70.5" customHeight="1">
      <c r="A795" s="26" t="s">
        <v>1353</v>
      </c>
      <c r="B795" s="26" t="s">
        <v>2972</v>
      </c>
      <c r="C795" s="27" t="s">
        <v>9423</v>
      </c>
      <c r="D795" s="27" t="s">
        <v>3466</v>
      </c>
      <c r="E795" s="27" t="s">
        <v>61</v>
      </c>
      <c r="F795" s="27" t="s">
        <v>9424</v>
      </c>
      <c r="G795" s="27" t="s">
        <v>8879</v>
      </c>
    </row>
    <row r="796" spans="1:7" ht="70.5" customHeight="1">
      <c r="A796" s="26" t="s">
        <v>1355</v>
      </c>
      <c r="B796" s="26" t="s">
        <v>2972</v>
      </c>
      <c r="C796" s="27" t="s">
        <v>3241</v>
      </c>
      <c r="D796" s="27" t="s">
        <v>4708</v>
      </c>
      <c r="E796" s="27" t="s">
        <v>61</v>
      </c>
      <c r="F796" s="27" t="s">
        <v>8653</v>
      </c>
      <c r="G796" s="27" t="s">
        <v>9425</v>
      </c>
    </row>
    <row r="797" spans="1:7" ht="70.5" customHeight="1">
      <c r="A797" s="26" t="s">
        <v>1356</v>
      </c>
      <c r="B797" s="26" t="s">
        <v>2972</v>
      </c>
      <c r="C797" s="27" t="s">
        <v>6575</v>
      </c>
      <c r="D797" s="27" t="s">
        <v>3784</v>
      </c>
      <c r="E797" s="27" t="s">
        <v>61</v>
      </c>
      <c r="F797" s="27" t="s">
        <v>8653</v>
      </c>
      <c r="G797" s="27" t="s">
        <v>8716</v>
      </c>
    </row>
    <row r="798" spans="1:7" ht="70.5" customHeight="1">
      <c r="A798" s="26" t="s">
        <v>1358</v>
      </c>
      <c r="B798" s="26" t="s">
        <v>2972</v>
      </c>
      <c r="C798" s="27" t="s">
        <v>9156</v>
      </c>
      <c r="D798" s="27" t="s">
        <v>8546</v>
      </c>
      <c r="E798" s="27" t="s">
        <v>61</v>
      </c>
      <c r="F798" s="27" t="s">
        <v>8653</v>
      </c>
      <c r="G798" s="27" t="s">
        <v>8953</v>
      </c>
    </row>
    <row r="799" spans="1:7" ht="70.5" customHeight="1">
      <c r="A799" s="26" t="s">
        <v>1360</v>
      </c>
      <c r="B799" s="26" t="s">
        <v>2972</v>
      </c>
      <c r="C799" s="27" t="s">
        <v>7863</v>
      </c>
      <c r="D799" s="27" t="s">
        <v>3147</v>
      </c>
      <c r="E799" s="27" t="s">
        <v>61</v>
      </c>
      <c r="F799" s="27" t="s">
        <v>8653</v>
      </c>
      <c r="G799" s="27" t="s">
        <v>9063</v>
      </c>
    </row>
    <row r="800" spans="1:7" ht="70.5" customHeight="1">
      <c r="A800" s="26" t="s">
        <v>1362</v>
      </c>
      <c r="B800" s="26" t="s">
        <v>2972</v>
      </c>
      <c r="C800" s="27" t="s">
        <v>4616</v>
      </c>
      <c r="D800" s="27" t="s">
        <v>8793</v>
      </c>
      <c r="E800" s="27" t="s">
        <v>70</v>
      </c>
      <c r="F800" s="27" t="s">
        <v>8653</v>
      </c>
      <c r="G800" s="27" t="s">
        <v>9426</v>
      </c>
    </row>
    <row r="801" spans="1:7" ht="70.5" customHeight="1">
      <c r="A801" s="26" t="s">
        <v>1364</v>
      </c>
      <c r="B801" s="26" t="s">
        <v>2972</v>
      </c>
      <c r="C801" s="27" t="s">
        <v>9264</v>
      </c>
      <c r="D801" s="27" t="s">
        <v>3328</v>
      </c>
      <c r="E801" s="27" t="s">
        <v>61</v>
      </c>
      <c r="F801" s="27" t="s">
        <v>8653</v>
      </c>
      <c r="G801" s="27" t="s">
        <v>8765</v>
      </c>
    </row>
    <row r="802" spans="1:7" ht="70.5" customHeight="1">
      <c r="A802" s="26" t="s">
        <v>1365</v>
      </c>
      <c r="B802" s="26" t="s">
        <v>2972</v>
      </c>
      <c r="C802" s="27" t="s">
        <v>8880</v>
      </c>
      <c r="D802" s="27" t="s">
        <v>3415</v>
      </c>
      <c r="E802" s="27" t="s">
        <v>53</v>
      </c>
      <c r="F802" s="27" t="s">
        <v>8653</v>
      </c>
      <c r="G802" s="27" t="s">
        <v>9162</v>
      </c>
    </row>
    <row r="803" spans="1:7" ht="70.5" customHeight="1">
      <c r="A803" s="26" t="s">
        <v>1366</v>
      </c>
      <c r="B803" s="26" t="s">
        <v>2972</v>
      </c>
      <c r="C803" s="27" t="s">
        <v>8921</v>
      </c>
      <c r="D803" s="27" t="s">
        <v>9178</v>
      </c>
      <c r="E803" s="27" t="s">
        <v>53</v>
      </c>
      <c r="F803" s="27" t="s">
        <v>8653</v>
      </c>
      <c r="G803" s="27" t="s">
        <v>9427</v>
      </c>
    </row>
    <row r="804" spans="1:7" ht="70.5" customHeight="1">
      <c r="A804" s="26" t="s">
        <v>1368</v>
      </c>
      <c r="B804" s="26" t="s">
        <v>2972</v>
      </c>
      <c r="C804" s="27" t="s">
        <v>4475</v>
      </c>
      <c r="D804" s="27" t="s">
        <v>4466</v>
      </c>
      <c r="E804" s="27" t="s">
        <v>70</v>
      </c>
      <c r="F804" s="27" t="s">
        <v>8653</v>
      </c>
      <c r="G804" s="27" t="s">
        <v>9428</v>
      </c>
    </row>
    <row r="805" spans="1:7" ht="70.5" customHeight="1">
      <c r="A805" s="26" t="s">
        <v>1370</v>
      </c>
      <c r="B805" s="26" t="s">
        <v>2972</v>
      </c>
      <c r="C805" s="27" t="s">
        <v>4674</v>
      </c>
      <c r="D805" s="27" t="s">
        <v>4688</v>
      </c>
      <c r="E805" s="27" t="s">
        <v>61</v>
      </c>
      <c r="F805" s="27" t="s">
        <v>8653</v>
      </c>
      <c r="G805" s="27" t="s">
        <v>9429</v>
      </c>
    </row>
    <row r="806" spans="1:7" ht="70.5" customHeight="1">
      <c r="A806" s="26" t="s">
        <v>1372</v>
      </c>
      <c r="B806" s="26" t="s">
        <v>2972</v>
      </c>
      <c r="C806" s="27" t="s">
        <v>7332</v>
      </c>
      <c r="D806" s="27" t="s">
        <v>4983</v>
      </c>
      <c r="E806" s="27" t="s">
        <v>61</v>
      </c>
      <c r="F806" s="27" t="s">
        <v>8653</v>
      </c>
      <c r="G806" s="27" t="s">
        <v>9273</v>
      </c>
    </row>
    <row r="807" spans="1:7" ht="70.5" customHeight="1">
      <c r="A807" s="26" t="s">
        <v>1374</v>
      </c>
      <c r="B807" s="26" t="s">
        <v>2972</v>
      </c>
      <c r="C807" s="27" t="s">
        <v>7153</v>
      </c>
      <c r="D807" s="27" t="s">
        <v>3675</v>
      </c>
      <c r="E807" s="27" t="s">
        <v>61</v>
      </c>
      <c r="F807" s="27" t="s">
        <v>9430</v>
      </c>
      <c r="G807" s="27" t="s">
        <v>9431</v>
      </c>
    </row>
    <row r="808" spans="1:7" ht="70.5" customHeight="1">
      <c r="A808" s="26" t="s">
        <v>1375</v>
      </c>
      <c r="B808" s="26" t="s">
        <v>2972</v>
      </c>
      <c r="C808" s="27" t="s">
        <v>6487</v>
      </c>
      <c r="D808" s="27" t="s">
        <v>3834</v>
      </c>
      <c r="E808" s="27" t="s">
        <v>61</v>
      </c>
      <c r="F808" s="27" t="s">
        <v>9432</v>
      </c>
      <c r="G808" s="27" t="s">
        <v>9433</v>
      </c>
    </row>
    <row r="809" spans="1:7" ht="70.5" customHeight="1">
      <c r="A809" s="26" t="s">
        <v>1377</v>
      </c>
      <c r="B809" s="26" t="s">
        <v>2972</v>
      </c>
      <c r="C809" s="27" t="s">
        <v>7102</v>
      </c>
      <c r="D809" s="27" t="s">
        <v>3050</v>
      </c>
      <c r="E809" s="27" t="s">
        <v>61</v>
      </c>
      <c r="F809" s="27" t="s">
        <v>8653</v>
      </c>
      <c r="G809" s="27" t="s">
        <v>9434</v>
      </c>
    </row>
    <row r="810" spans="1:7" ht="70.5" customHeight="1">
      <c r="A810" s="26" t="s">
        <v>1378</v>
      </c>
      <c r="B810" s="26" t="s">
        <v>2972</v>
      </c>
      <c r="C810" s="27" t="s">
        <v>6600</v>
      </c>
      <c r="D810" s="27" t="s">
        <v>3976</v>
      </c>
      <c r="E810" s="27" t="s">
        <v>53</v>
      </c>
      <c r="F810" s="27" t="s">
        <v>8653</v>
      </c>
      <c r="G810" s="27" t="s">
        <v>8982</v>
      </c>
    </row>
    <row r="811" spans="1:7" ht="70.5" customHeight="1">
      <c r="A811" s="26" t="s">
        <v>1380</v>
      </c>
      <c r="B811" s="26" t="s">
        <v>2972</v>
      </c>
      <c r="C811" s="27" t="s">
        <v>7102</v>
      </c>
      <c r="D811" s="27" t="s">
        <v>8817</v>
      </c>
      <c r="E811" s="27" t="s">
        <v>61</v>
      </c>
      <c r="F811" s="27" t="s">
        <v>8653</v>
      </c>
      <c r="G811" s="27" t="s">
        <v>8836</v>
      </c>
    </row>
    <row r="812" spans="1:7" ht="70.5" customHeight="1">
      <c r="A812" s="26" t="s">
        <v>1381</v>
      </c>
      <c r="B812" s="26" t="s">
        <v>2972</v>
      </c>
      <c r="C812" s="27" t="s">
        <v>3319</v>
      </c>
      <c r="D812" s="27" t="s">
        <v>8837</v>
      </c>
      <c r="E812" s="27" t="s">
        <v>61</v>
      </c>
      <c r="F812" s="27" t="s">
        <v>8653</v>
      </c>
      <c r="G812" s="27" t="s">
        <v>9095</v>
      </c>
    </row>
    <row r="813" spans="1:7" ht="70.5" customHeight="1">
      <c r="A813" s="26" t="s">
        <v>1383</v>
      </c>
      <c r="B813" s="26" t="s">
        <v>2972</v>
      </c>
      <c r="C813" s="27" t="s">
        <v>3406</v>
      </c>
      <c r="D813" s="27" t="s">
        <v>7660</v>
      </c>
      <c r="E813" s="27" t="s">
        <v>61</v>
      </c>
      <c r="F813" s="27" t="s">
        <v>8653</v>
      </c>
      <c r="G813" s="27" t="s">
        <v>8746</v>
      </c>
    </row>
    <row r="814" spans="1:7" ht="70.5" customHeight="1">
      <c r="A814" s="26" t="s">
        <v>1384</v>
      </c>
      <c r="B814" s="26" t="s">
        <v>2972</v>
      </c>
      <c r="C814" s="27" t="s">
        <v>7297</v>
      </c>
      <c r="D814" s="27" t="s">
        <v>6061</v>
      </c>
      <c r="E814" s="27" t="s">
        <v>61</v>
      </c>
      <c r="F814" s="27" t="s">
        <v>8653</v>
      </c>
      <c r="G814" s="27" t="s">
        <v>9435</v>
      </c>
    </row>
    <row r="815" spans="1:7" ht="70.5" customHeight="1">
      <c r="A815" s="26" t="s">
        <v>1385</v>
      </c>
      <c r="B815" s="26" t="s">
        <v>2972</v>
      </c>
      <c r="C815" s="27" t="s">
        <v>6644</v>
      </c>
      <c r="D815" s="27" t="s">
        <v>5220</v>
      </c>
      <c r="E815" s="27" t="s">
        <v>61</v>
      </c>
      <c r="F815" s="27" t="s">
        <v>9436</v>
      </c>
      <c r="G815" s="27" t="s">
        <v>9437</v>
      </c>
    </row>
    <row r="816" spans="1:7" ht="70.5" customHeight="1">
      <c r="A816" s="26" t="s">
        <v>1387</v>
      </c>
      <c r="B816" s="26" t="s">
        <v>2972</v>
      </c>
      <c r="C816" s="27" t="s">
        <v>7209</v>
      </c>
      <c r="D816" s="27" t="s">
        <v>9049</v>
      </c>
      <c r="E816" s="27" t="s">
        <v>53</v>
      </c>
      <c r="F816" s="27" t="s">
        <v>8653</v>
      </c>
      <c r="G816" s="27" t="s">
        <v>9438</v>
      </c>
    </row>
    <row r="817" spans="1:7" ht="70.5" customHeight="1">
      <c r="A817" s="26" t="s">
        <v>1389</v>
      </c>
      <c r="B817" s="26" t="s">
        <v>2972</v>
      </c>
      <c r="C817" s="27" t="s">
        <v>6592</v>
      </c>
      <c r="D817" s="27" t="s">
        <v>5124</v>
      </c>
      <c r="E817" s="27" t="s">
        <v>70</v>
      </c>
      <c r="F817" s="27" t="s">
        <v>8653</v>
      </c>
      <c r="G817" s="27" t="s">
        <v>9439</v>
      </c>
    </row>
    <row r="818" spans="1:7" ht="70.5" customHeight="1">
      <c r="A818" s="26" t="s">
        <v>1390</v>
      </c>
      <c r="B818" s="26" t="s">
        <v>2972</v>
      </c>
      <c r="C818" s="27" t="s">
        <v>3543</v>
      </c>
      <c r="D818" s="27" t="s">
        <v>3061</v>
      </c>
      <c r="E818" s="27" t="s">
        <v>61</v>
      </c>
      <c r="F818" s="27" t="s">
        <v>8653</v>
      </c>
      <c r="G818" s="27" t="s">
        <v>9440</v>
      </c>
    </row>
    <row r="819" spans="1:7" ht="70.5" customHeight="1">
      <c r="A819" s="26" t="s">
        <v>1391</v>
      </c>
      <c r="B819" s="26" t="s">
        <v>2972</v>
      </c>
      <c r="C819" s="27" t="s">
        <v>5826</v>
      </c>
      <c r="D819" s="27" t="s">
        <v>9441</v>
      </c>
      <c r="E819" s="27" t="s">
        <v>70</v>
      </c>
      <c r="F819" s="27" t="s">
        <v>8653</v>
      </c>
      <c r="G819" s="27" t="s">
        <v>9442</v>
      </c>
    </row>
    <row r="820" spans="1:7" ht="70.5" customHeight="1">
      <c r="A820" s="26" t="s">
        <v>1393</v>
      </c>
      <c r="B820" s="26" t="s">
        <v>2972</v>
      </c>
      <c r="C820" s="27" t="s">
        <v>9208</v>
      </c>
      <c r="D820" s="27" t="s">
        <v>3146</v>
      </c>
      <c r="E820" s="27" t="s">
        <v>53</v>
      </c>
      <c r="F820" s="27" t="s">
        <v>8653</v>
      </c>
      <c r="G820" s="27" t="s">
        <v>9443</v>
      </c>
    </row>
    <row r="821" spans="1:7" ht="70.5" customHeight="1">
      <c r="A821" s="26" t="s">
        <v>1394</v>
      </c>
      <c r="B821" s="26" t="s">
        <v>2972</v>
      </c>
      <c r="C821" s="27" t="s">
        <v>8750</v>
      </c>
      <c r="D821" s="27" t="s">
        <v>3014</v>
      </c>
      <c r="E821" s="27" t="s">
        <v>61</v>
      </c>
      <c r="F821" s="27" t="s">
        <v>8653</v>
      </c>
      <c r="G821" s="27" t="s">
        <v>8896</v>
      </c>
    </row>
    <row r="822" spans="1:7" ht="70.5" customHeight="1">
      <c r="A822" s="26" t="s">
        <v>1395</v>
      </c>
      <c r="B822" s="26" t="s">
        <v>2972</v>
      </c>
      <c r="C822" s="27" t="s">
        <v>6536</v>
      </c>
      <c r="D822" s="27" t="s">
        <v>8951</v>
      </c>
      <c r="E822" s="27" t="s">
        <v>61</v>
      </c>
      <c r="F822" s="27" t="s">
        <v>3379</v>
      </c>
      <c r="G822" s="27" t="s">
        <v>9444</v>
      </c>
    </row>
    <row r="823" spans="1:7" ht="70.5" customHeight="1">
      <c r="A823" s="26" t="s">
        <v>1396</v>
      </c>
      <c r="B823" s="26" t="s">
        <v>2972</v>
      </c>
      <c r="C823" s="27" t="s">
        <v>8947</v>
      </c>
      <c r="D823" s="27" t="s">
        <v>8699</v>
      </c>
      <c r="E823" s="27" t="s">
        <v>53</v>
      </c>
      <c r="F823" s="27" t="s">
        <v>8653</v>
      </c>
      <c r="G823" s="27" t="s">
        <v>9222</v>
      </c>
    </row>
    <row r="824" spans="1:7" ht="70.5" customHeight="1">
      <c r="A824" s="26" t="s">
        <v>1397</v>
      </c>
      <c r="B824" s="26" t="s">
        <v>2972</v>
      </c>
      <c r="C824" s="27" t="s">
        <v>5102</v>
      </c>
      <c r="D824" s="27" t="s">
        <v>3894</v>
      </c>
      <c r="E824" s="27" t="s">
        <v>61</v>
      </c>
      <c r="F824" s="27" t="s">
        <v>8653</v>
      </c>
      <c r="G824" s="27" t="s">
        <v>9445</v>
      </c>
    </row>
    <row r="825" spans="1:7" ht="70.5" customHeight="1">
      <c r="A825" s="26" t="s">
        <v>1399</v>
      </c>
      <c r="B825" s="26" t="s">
        <v>2972</v>
      </c>
      <c r="C825" s="27" t="s">
        <v>9446</v>
      </c>
      <c r="D825" s="27" t="s">
        <v>3057</v>
      </c>
      <c r="E825" s="27" t="s">
        <v>70</v>
      </c>
      <c r="F825" s="27" t="s">
        <v>8653</v>
      </c>
      <c r="G825" s="27" t="s">
        <v>9447</v>
      </c>
    </row>
    <row r="826" spans="1:7" ht="70.5" customHeight="1">
      <c r="A826" s="26" t="s">
        <v>1401</v>
      </c>
      <c r="B826" s="26" t="s">
        <v>2972</v>
      </c>
      <c r="C826" s="27" t="s">
        <v>8905</v>
      </c>
      <c r="D826" s="27" t="s">
        <v>3543</v>
      </c>
      <c r="E826" s="27" t="s">
        <v>70</v>
      </c>
      <c r="F826" s="27" t="s">
        <v>8653</v>
      </c>
      <c r="G826" s="27" t="s">
        <v>9448</v>
      </c>
    </row>
    <row r="827" spans="1:7" ht="70.5" customHeight="1">
      <c r="A827" s="26" t="s">
        <v>1402</v>
      </c>
      <c r="B827" s="26" t="s">
        <v>2972</v>
      </c>
      <c r="C827" s="27" t="s">
        <v>8996</v>
      </c>
      <c r="D827" s="27" t="s">
        <v>8681</v>
      </c>
      <c r="E827" s="27" t="s">
        <v>61</v>
      </c>
      <c r="F827" s="27" t="s">
        <v>8653</v>
      </c>
      <c r="G827" s="27" t="s">
        <v>9162</v>
      </c>
    </row>
    <row r="828" spans="1:7" ht="70.5" customHeight="1">
      <c r="A828" s="26" t="s">
        <v>1403</v>
      </c>
      <c r="B828" s="26" t="s">
        <v>2972</v>
      </c>
      <c r="C828" s="27" t="s">
        <v>9092</v>
      </c>
      <c r="D828" s="27" t="s">
        <v>3293</v>
      </c>
      <c r="E828" s="27" t="s">
        <v>53</v>
      </c>
      <c r="F828" s="27" t="s">
        <v>9449</v>
      </c>
      <c r="G828" s="27" t="s">
        <v>9450</v>
      </c>
    </row>
    <row r="829" spans="1:7" ht="70.5" customHeight="1">
      <c r="A829" s="26" t="s">
        <v>1404</v>
      </c>
      <c r="B829" s="26" t="s">
        <v>2972</v>
      </c>
      <c r="C829" s="27" t="s">
        <v>8711</v>
      </c>
      <c r="D829" s="27" t="s">
        <v>8845</v>
      </c>
      <c r="E829" s="27" t="s">
        <v>53</v>
      </c>
      <c r="F829" s="27" t="s">
        <v>8653</v>
      </c>
      <c r="G829" s="27" t="s">
        <v>8809</v>
      </c>
    </row>
    <row r="830" spans="1:7" ht="70.5" customHeight="1">
      <c r="A830" s="26" t="s">
        <v>1405</v>
      </c>
      <c r="B830" s="26" t="s">
        <v>2972</v>
      </c>
      <c r="C830" s="27" t="s">
        <v>3542</v>
      </c>
      <c r="D830" s="27" t="s">
        <v>8699</v>
      </c>
      <c r="E830" s="27" t="s">
        <v>53</v>
      </c>
      <c r="F830" s="27" t="s">
        <v>8653</v>
      </c>
      <c r="G830" s="27" t="s">
        <v>9451</v>
      </c>
    </row>
    <row r="831" spans="1:7" ht="70.5" customHeight="1">
      <c r="A831" s="26" t="s">
        <v>1407</v>
      </c>
      <c r="B831" s="26" t="s">
        <v>2972</v>
      </c>
      <c r="C831" s="27" t="s">
        <v>7209</v>
      </c>
      <c r="D831" s="27" t="s">
        <v>4903</v>
      </c>
      <c r="E831" s="27" t="s">
        <v>61</v>
      </c>
      <c r="F831" s="27" t="s">
        <v>8653</v>
      </c>
      <c r="G831" s="27" t="s">
        <v>9225</v>
      </c>
    </row>
    <row r="832" spans="1:7" ht="70.5" customHeight="1">
      <c r="A832" s="26" t="s">
        <v>1408</v>
      </c>
      <c r="B832" s="26" t="s">
        <v>2972</v>
      </c>
      <c r="C832" s="27" t="s">
        <v>3020</v>
      </c>
      <c r="D832" s="27" t="s">
        <v>8699</v>
      </c>
      <c r="E832" s="27" t="s">
        <v>53</v>
      </c>
      <c r="F832" s="27" t="s">
        <v>8653</v>
      </c>
      <c r="G832" s="27" t="s">
        <v>9404</v>
      </c>
    </row>
    <row r="833" spans="1:7" ht="70.5" customHeight="1">
      <c r="A833" s="26" t="s">
        <v>1410</v>
      </c>
      <c r="B833" s="26" t="s">
        <v>2972</v>
      </c>
      <c r="C833" s="27" t="s">
        <v>6268</v>
      </c>
      <c r="D833" s="27" t="s">
        <v>3328</v>
      </c>
      <c r="E833" s="27" t="s">
        <v>61</v>
      </c>
      <c r="F833" s="27" t="s">
        <v>8653</v>
      </c>
      <c r="G833" s="27" t="s">
        <v>8858</v>
      </c>
    </row>
    <row r="834" spans="1:7" ht="70.5" customHeight="1">
      <c r="A834" s="26" t="s">
        <v>1411</v>
      </c>
      <c r="B834" s="26" t="s">
        <v>2972</v>
      </c>
      <c r="C834" s="27" t="s">
        <v>7382</v>
      </c>
      <c r="D834" s="27" t="s">
        <v>8747</v>
      </c>
      <c r="E834" s="27" t="s">
        <v>53</v>
      </c>
      <c r="F834" s="27" t="s">
        <v>8653</v>
      </c>
      <c r="G834" s="27" t="s">
        <v>9121</v>
      </c>
    </row>
    <row r="835" spans="1:7" ht="70.5" customHeight="1">
      <c r="A835" s="26" t="s">
        <v>1413</v>
      </c>
      <c r="B835" s="26" t="s">
        <v>2972</v>
      </c>
      <c r="C835" s="27" t="s">
        <v>9082</v>
      </c>
      <c r="D835" s="27" t="s">
        <v>3453</v>
      </c>
      <c r="E835" s="27" t="s">
        <v>53</v>
      </c>
      <c r="F835" s="27" t="s">
        <v>8653</v>
      </c>
      <c r="G835" s="27" t="s">
        <v>9168</v>
      </c>
    </row>
    <row r="836" spans="1:7" ht="70.5" customHeight="1">
      <c r="A836" s="26" t="s">
        <v>1414</v>
      </c>
      <c r="B836" s="26" t="s">
        <v>2972</v>
      </c>
      <c r="C836" s="27" t="s">
        <v>9452</v>
      </c>
      <c r="D836" s="27" t="s">
        <v>6364</v>
      </c>
      <c r="E836" s="27" t="s">
        <v>61</v>
      </c>
      <c r="F836" s="27" t="s">
        <v>8653</v>
      </c>
      <c r="G836" s="27" t="s">
        <v>9453</v>
      </c>
    </row>
    <row r="837" spans="1:7" ht="70.5" customHeight="1">
      <c r="A837" s="26" t="s">
        <v>1416</v>
      </c>
      <c r="B837" s="26" t="s">
        <v>2972</v>
      </c>
      <c r="C837" s="27" t="s">
        <v>9120</v>
      </c>
      <c r="D837" s="27" t="s">
        <v>9028</v>
      </c>
      <c r="E837" s="27" t="s">
        <v>53</v>
      </c>
      <c r="F837" s="27" t="s">
        <v>8653</v>
      </c>
      <c r="G837" s="27" t="s">
        <v>9187</v>
      </c>
    </row>
    <row r="838" spans="1:7" ht="70.5" customHeight="1">
      <c r="A838" s="26" t="s">
        <v>1417</v>
      </c>
      <c r="B838" s="26" t="s">
        <v>2972</v>
      </c>
      <c r="C838" s="27" t="s">
        <v>8808</v>
      </c>
      <c r="D838" s="27" t="s">
        <v>3882</v>
      </c>
      <c r="E838" s="27" t="s">
        <v>53</v>
      </c>
      <c r="F838" s="27" t="s">
        <v>8653</v>
      </c>
      <c r="G838" s="27" t="s">
        <v>9454</v>
      </c>
    </row>
    <row r="839" spans="1:7" ht="70.5" customHeight="1">
      <c r="A839" s="26" t="s">
        <v>1418</v>
      </c>
      <c r="B839" s="26" t="s">
        <v>2972</v>
      </c>
      <c r="C839" s="27" t="s">
        <v>3254</v>
      </c>
      <c r="D839" s="27" t="s">
        <v>8729</v>
      </c>
      <c r="E839" s="27" t="s">
        <v>255</v>
      </c>
      <c r="F839" s="27" t="s">
        <v>8653</v>
      </c>
      <c r="G839" s="27" t="s">
        <v>9316</v>
      </c>
    </row>
    <row r="840" spans="1:7" ht="70.5" customHeight="1">
      <c r="A840" s="26" t="s">
        <v>1419</v>
      </c>
      <c r="B840" s="26" t="s">
        <v>2972</v>
      </c>
      <c r="C840" s="27" t="s">
        <v>6173</v>
      </c>
      <c r="D840" s="27" t="s">
        <v>3140</v>
      </c>
      <c r="E840" s="27" t="s">
        <v>53</v>
      </c>
      <c r="F840" s="27" t="s">
        <v>9455</v>
      </c>
      <c r="G840" s="27" t="s">
        <v>9456</v>
      </c>
    </row>
    <row r="841" spans="1:7" ht="70.5" customHeight="1">
      <c r="A841" s="26" t="s">
        <v>1420</v>
      </c>
      <c r="B841" s="26" t="s">
        <v>2972</v>
      </c>
      <c r="C841" s="27" t="s">
        <v>5626</v>
      </c>
      <c r="D841" s="27" t="s">
        <v>8699</v>
      </c>
      <c r="E841" s="27" t="s">
        <v>343</v>
      </c>
      <c r="F841" s="27" t="s">
        <v>8653</v>
      </c>
      <c r="G841" s="27" t="s">
        <v>9219</v>
      </c>
    </row>
    <row r="842" spans="1:7" ht="70.5" customHeight="1">
      <c r="A842" s="26" t="s">
        <v>1422</v>
      </c>
      <c r="B842" s="26" t="s">
        <v>2972</v>
      </c>
      <c r="C842" s="27" t="s">
        <v>6548</v>
      </c>
      <c r="D842" s="27" t="s">
        <v>4301</v>
      </c>
      <c r="E842" s="27" t="s">
        <v>53</v>
      </c>
      <c r="F842" s="27" t="s">
        <v>8653</v>
      </c>
      <c r="G842" s="27" t="s">
        <v>8693</v>
      </c>
    </row>
    <row r="843" spans="1:7" ht="70.5" customHeight="1">
      <c r="A843" s="26" t="s">
        <v>1424</v>
      </c>
      <c r="B843" s="26" t="s">
        <v>2972</v>
      </c>
      <c r="C843" s="27" t="s">
        <v>8880</v>
      </c>
      <c r="D843" s="27" t="s">
        <v>8699</v>
      </c>
      <c r="E843" s="27" t="s">
        <v>70</v>
      </c>
      <c r="F843" s="27" t="s">
        <v>8653</v>
      </c>
      <c r="G843" s="27" t="s">
        <v>8975</v>
      </c>
    </row>
    <row r="844" spans="1:7" ht="70.5" customHeight="1">
      <c r="A844" s="26" t="s">
        <v>1425</v>
      </c>
      <c r="B844" s="26" t="s">
        <v>2972</v>
      </c>
      <c r="C844" s="27" t="s">
        <v>3631</v>
      </c>
      <c r="D844" s="27" t="s">
        <v>9055</v>
      </c>
      <c r="E844" s="27" t="s">
        <v>61</v>
      </c>
      <c r="F844" s="27" t="s">
        <v>8653</v>
      </c>
      <c r="G844" s="27" t="s">
        <v>9121</v>
      </c>
    </row>
    <row r="845" spans="1:7" ht="70.5" customHeight="1">
      <c r="A845" s="26" t="s">
        <v>1427</v>
      </c>
      <c r="B845" s="26" t="s">
        <v>2972</v>
      </c>
      <c r="C845" s="27" t="s">
        <v>6652</v>
      </c>
      <c r="D845" s="27" t="s">
        <v>3670</v>
      </c>
      <c r="E845" s="27" t="s">
        <v>53</v>
      </c>
      <c r="F845" s="27" t="s">
        <v>9457</v>
      </c>
      <c r="G845" s="27" t="s">
        <v>9458</v>
      </c>
    </row>
    <row r="846" spans="1:7" ht="70.5" customHeight="1">
      <c r="A846" s="26" t="s">
        <v>1428</v>
      </c>
      <c r="B846" s="26" t="s">
        <v>2972</v>
      </c>
      <c r="C846" s="27" t="s">
        <v>6308</v>
      </c>
      <c r="D846" s="27" t="s">
        <v>3115</v>
      </c>
      <c r="E846" s="27" t="s">
        <v>61</v>
      </c>
      <c r="F846" s="27" t="s">
        <v>9459</v>
      </c>
      <c r="G846" s="27" t="s">
        <v>9460</v>
      </c>
    </row>
    <row r="847" spans="1:7" ht="70.5" customHeight="1">
      <c r="A847" s="26" t="s">
        <v>1430</v>
      </c>
      <c r="B847" s="26" t="s">
        <v>2972</v>
      </c>
      <c r="C847" s="27" t="s">
        <v>4164</v>
      </c>
      <c r="D847" s="27" t="s">
        <v>6556</v>
      </c>
      <c r="E847" s="27" t="s">
        <v>61</v>
      </c>
      <c r="F847" s="27" t="s">
        <v>8653</v>
      </c>
      <c r="G847" s="27" t="s">
        <v>9416</v>
      </c>
    </row>
    <row r="848" spans="1:7" ht="70.5" customHeight="1">
      <c r="A848" s="26" t="s">
        <v>1431</v>
      </c>
      <c r="B848" s="26" t="s">
        <v>2972</v>
      </c>
      <c r="C848" s="27" t="s">
        <v>4695</v>
      </c>
      <c r="D848" s="27" t="s">
        <v>3313</v>
      </c>
      <c r="E848" s="27" t="s">
        <v>70</v>
      </c>
      <c r="F848" s="27" t="s">
        <v>8653</v>
      </c>
      <c r="G848" s="27" t="s">
        <v>9461</v>
      </c>
    </row>
    <row r="849" spans="1:7" ht="70.5" customHeight="1">
      <c r="A849" s="26" t="s">
        <v>1433</v>
      </c>
      <c r="B849" s="26" t="s">
        <v>2972</v>
      </c>
      <c r="C849" s="27" t="s">
        <v>4507</v>
      </c>
      <c r="D849" s="27" t="s">
        <v>4947</v>
      </c>
      <c r="E849" s="27" t="s">
        <v>61</v>
      </c>
      <c r="F849" s="27" t="s">
        <v>8653</v>
      </c>
      <c r="G849" s="27" t="s">
        <v>9462</v>
      </c>
    </row>
    <row r="850" spans="1:7" ht="70.5" customHeight="1">
      <c r="A850" s="26" t="s">
        <v>1434</v>
      </c>
      <c r="B850" s="26" t="s">
        <v>2972</v>
      </c>
      <c r="C850" s="27" t="s">
        <v>9252</v>
      </c>
      <c r="D850" s="27" t="s">
        <v>3071</v>
      </c>
      <c r="E850" s="27" t="s">
        <v>61</v>
      </c>
      <c r="F850" s="27" t="s">
        <v>8653</v>
      </c>
      <c r="G850" s="27" t="s">
        <v>8807</v>
      </c>
    </row>
    <row r="851" spans="1:7" ht="70.5" customHeight="1">
      <c r="A851" s="26" t="s">
        <v>1435</v>
      </c>
      <c r="B851" s="26" t="s">
        <v>2972</v>
      </c>
      <c r="C851" s="27" t="s">
        <v>8675</v>
      </c>
      <c r="D851" s="27" t="s">
        <v>5220</v>
      </c>
      <c r="E851" s="27" t="s">
        <v>61</v>
      </c>
      <c r="F851" s="27" t="s">
        <v>9463</v>
      </c>
      <c r="G851" s="27" t="s">
        <v>9004</v>
      </c>
    </row>
    <row r="852" spans="1:7" ht="70.5" customHeight="1">
      <c r="A852" s="26" t="s">
        <v>1436</v>
      </c>
      <c r="B852" s="26" t="s">
        <v>2972</v>
      </c>
      <c r="C852" s="27" t="s">
        <v>5876</v>
      </c>
      <c r="D852" s="27" t="s">
        <v>9366</v>
      </c>
      <c r="E852" s="27" t="s">
        <v>61</v>
      </c>
      <c r="F852" s="27" t="s">
        <v>9464</v>
      </c>
      <c r="G852" s="27" t="s">
        <v>9465</v>
      </c>
    </row>
    <row r="853" spans="1:7" ht="70.5" customHeight="1">
      <c r="A853" s="26" t="s">
        <v>1438</v>
      </c>
      <c r="B853" s="26" t="s">
        <v>2972</v>
      </c>
      <c r="C853" s="27" t="s">
        <v>9466</v>
      </c>
      <c r="D853" s="27" t="s">
        <v>3631</v>
      </c>
      <c r="E853" s="27" t="s">
        <v>61</v>
      </c>
      <c r="F853" s="27" t="s">
        <v>8653</v>
      </c>
      <c r="G853" s="27" t="s">
        <v>8665</v>
      </c>
    </row>
    <row r="854" spans="1:7" ht="70.5" customHeight="1">
      <c r="A854" s="26" t="s">
        <v>1440</v>
      </c>
      <c r="B854" s="26" t="s">
        <v>2972</v>
      </c>
      <c r="C854" s="27" t="s">
        <v>3102</v>
      </c>
      <c r="D854" s="27" t="s">
        <v>3538</v>
      </c>
      <c r="E854" s="27" t="s">
        <v>61</v>
      </c>
      <c r="F854" s="27" t="s">
        <v>8653</v>
      </c>
      <c r="G854" s="27" t="s">
        <v>9293</v>
      </c>
    </row>
    <row r="855" spans="1:7" ht="70.5" customHeight="1"/>
    <row r="856" spans="1:7" ht="70.5" customHeight="1"/>
    <row r="857" spans="1:7" ht="70.5" customHeight="1"/>
    <row r="858" spans="1:7" ht="70.5" customHeight="1"/>
    <row r="859" spans="1:7" ht="70.5" customHeight="1"/>
    <row r="860" spans="1:7" ht="70.5" customHeight="1"/>
    <row r="861" spans="1:7" ht="70.5" customHeight="1"/>
    <row r="862" spans="1:7" ht="70.5" customHeight="1"/>
    <row r="863" spans="1:7" ht="70.5" customHeight="1"/>
    <row r="864" spans="1:7" ht="70.5" customHeight="1"/>
    <row r="865" ht="70.5" customHeight="1"/>
    <row r="866" ht="70.5" customHeight="1"/>
    <row r="867" ht="70.5" customHeight="1"/>
    <row r="868" ht="70.5" customHeight="1"/>
    <row r="869" ht="70.5" customHeight="1"/>
    <row r="870" ht="70.5" customHeight="1"/>
    <row r="871" ht="70.5" customHeight="1"/>
    <row r="872" ht="70.5" customHeight="1"/>
    <row r="873" ht="70.5" customHeight="1"/>
    <row r="874" ht="70.5" customHeight="1"/>
    <row r="875" ht="70.5" customHeight="1"/>
    <row r="876" ht="70.5" customHeight="1"/>
    <row r="877" ht="70.5" customHeight="1"/>
    <row r="878" ht="70.5" customHeight="1"/>
    <row r="879" ht="70.5" customHeight="1"/>
    <row r="880" ht="70.5" customHeight="1"/>
    <row r="881" ht="70.5" customHeight="1"/>
    <row r="882" ht="70.5" customHeight="1"/>
    <row r="883" ht="70.5" customHeight="1"/>
    <row r="884" ht="70.5" customHeight="1"/>
    <row r="885" ht="70.5" customHeight="1"/>
    <row r="886" ht="70.5" customHeight="1"/>
    <row r="887" ht="70.5" customHeight="1"/>
    <row r="888" ht="70.5" customHeight="1"/>
    <row r="889" ht="70.5" customHeight="1"/>
    <row r="890" ht="70.5" customHeight="1"/>
    <row r="891" ht="70.5" customHeight="1"/>
    <row r="892" ht="70.5" customHeight="1"/>
    <row r="893" ht="70.5" customHeight="1"/>
    <row r="894" ht="70.5" customHeight="1"/>
    <row r="895" ht="70.5" customHeight="1"/>
    <row r="896" ht="70.5" customHeight="1"/>
    <row r="897" ht="70.5" customHeight="1"/>
    <row r="898" ht="70.5" customHeight="1"/>
    <row r="899" ht="70.5" customHeight="1"/>
    <row r="900" ht="70.5" customHeight="1"/>
    <row r="901" ht="70.5" customHeight="1"/>
    <row r="902" ht="70.5" customHeight="1"/>
    <row r="903" ht="70.5" customHeight="1"/>
    <row r="904" ht="70.5" customHeight="1"/>
    <row r="905" ht="70.5" customHeight="1"/>
    <row r="906" ht="70.5" customHeight="1"/>
    <row r="907" ht="70.5" customHeight="1"/>
    <row r="908" ht="70.5" customHeight="1"/>
    <row r="909" ht="70.5" customHeight="1"/>
    <row r="910" ht="70.5" customHeight="1"/>
    <row r="911" ht="70.5" customHeight="1"/>
    <row r="912" ht="70.5" customHeight="1"/>
    <row r="913" ht="70.5" customHeight="1"/>
    <row r="914" ht="70.5" customHeight="1"/>
    <row r="915" ht="70.5" customHeight="1"/>
    <row r="916" ht="70.5" customHeight="1"/>
    <row r="917" ht="70.5" customHeight="1"/>
    <row r="918" ht="70.5" customHeight="1"/>
    <row r="919" ht="70.5" customHeight="1"/>
    <row r="920" ht="70.5" customHeight="1"/>
    <row r="921" ht="70.5" customHeight="1"/>
    <row r="922" ht="70.5" customHeight="1"/>
    <row r="923" ht="70.5" customHeight="1"/>
    <row r="924" ht="70.5" customHeight="1"/>
    <row r="925" ht="70.5" customHeight="1"/>
    <row r="926" ht="70.5" customHeight="1"/>
    <row r="927" ht="70.5" customHeight="1"/>
    <row r="928" ht="70.5" customHeight="1"/>
    <row r="929" ht="70.5" customHeight="1"/>
    <row r="930" ht="70.5" customHeight="1"/>
    <row r="931" ht="70.5" customHeight="1"/>
    <row r="932" ht="70.5" customHeight="1"/>
    <row r="933" ht="70.5" customHeight="1"/>
    <row r="934" ht="70.5" customHeight="1"/>
    <row r="935" ht="70.5" customHeight="1"/>
    <row r="936" ht="70.5" customHeight="1"/>
    <row r="937" ht="70.5" customHeight="1"/>
    <row r="938" ht="70.5" customHeight="1"/>
    <row r="939" ht="70.5" customHeight="1"/>
    <row r="940" ht="70.5" customHeight="1"/>
    <row r="941" ht="70.5" customHeight="1"/>
    <row r="942" ht="70.5" customHeight="1"/>
    <row r="943" ht="70.5" customHeight="1"/>
    <row r="944" ht="70.5" customHeight="1"/>
    <row r="945" ht="70.5" customHeight="1"/>
    <row r="946" ht="70.5" customHeight="1"/>
    <row r="947" ht="70.5" customHeight="1"/>
    <row r="948" ht="70.5" customHeight="1"/>
    <row r="949" ht="70.5" customHeight="1"/>
    <row r="950" ht="70.5" customHeight="1"/>
    <row r="951" ht="70.5" customHeight="1"/>
    <row r="952" ht="70.5" customHeight="1"/>
    <row r="953" ht="70.5" customHeight="1"/>
    <row r="954" ht="70.5" customHeight="1"/>
    <row r="955" ht="70.5" customHeight="1"/>
    <row r="956" ht="70.5" customHeight="1"/>
    <row r="957" ht="70.5" customHeight="1"/>
    <row r="958" ht="70.5" customHeight="1"/>
    <row r="959" ht="70.5" customHeight="1"/>
    <row r="960" ht="70.5" customHeight="1"/>
    <row r="961" ht="70.5" customHeight="1"/>
    <row r="962" ht="70.5" customHeight="1"/>
    <row r="963" ht="70.5" customHeight="1"/>
    <row r="964" ht="70.5" customHeight="1"/>
    <row r="965" ht="70.5" customHeight="1"/>
    <row r="966" ht="70.5" customHeight="1"/>
    <row r="967" ht="70.5" customHeight="1"/>
    <row r="968" ht="70.5" customHeight="1"/>
    <row r="969" ht="70.5" customHeight="1"/>
    <row r="970" ht="70.5" customHeight="1"/>
    <row r="971" ht="70.5" customHeight="1"/>
    <row r="972" ht="70.5" customHeight="1"/>
    <row r="973" ht="70.5" customHeight="1"/>
    <row r="974" ht="70.5" customHeight="1"/>
    <row r="975" ht="70.5" customHeight="1"/>
    <row r="976" ht="70.5" customHeight="1"/>
    <row r="977" ht="70.5" customHeight="1"/>
    <row r="978" ht="70.5" customHeight="1"/>
    <row r="979" ht="70.5" customHeight="1"/>
    <row r="980" ht="70.5" customHeight="1"/>
    <row r="981" ht="70.5" customHeight="1"/>
    <row r="982" ht="70.5" customHeight="1"/>
    <row r="983" ht="70.5" customHeight="1"/>
    <row r="984" ht="70.5" customHeight="1"/>
    <row r="985" ht="70.5" customHeight="1"/>
    <row r="986" ht="70.5" customHeight="1"/>
    <row r="987" ht="70.5" customHeight="1"/>
    <row r="988" ht="70.5" customHeight="1"/>
    <row r="989" ht="70.5" customHeight="1"/>
    <row r="990" ht="70.5" customHeight="1"/>
    <row r="991" ht="70.5" customHeight="1"/>
    <row r="992" ht="70.5" customHeight="1"/>
    <row r="993" ht="70.5" customHeight="1"/>
    <row r="994" ht="70.5" customHeight="1"/>
    <row r="995" ht="70.5" customHeight="1"/>
    <row r="996" ht="70.5" customHeight="1"/>
    <row r="997" ht="70.5" customHeight="1"/>
    <row r="998" ht="70.5" customHeight="1"/>
    <row r="999" ht="70.5" customHeight="1"/>
    <row r="1000" ht="70.5" customHeight="1"/>
  </sheetData>
  <pageMargins left="0.511811024" right="0.511811024" top="0.78740157499999996" bottom="0.78740157499999996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"/>
  <sheetViews>
    <sheetView workbookViewId="0"/>
  </sheetViews>
  <sheetFormatPr defaultColWidth="14.453125" defaultRowHeight="15" customHeight="1"/>
  <cols>
    <col min="1" max="1" width="18.26953125" customWidth="1"/>
    <col min="2" max="8" width="11.81640625" customWidth="1"/>
    <col min="9" max="9" width="6.453125" customWidth="1"/>
  </cols>
  <sheetData>
    <row r="1" spans="1:9" ht="94.5" customHeight="1">
      <c r="A1" s="25" t="s">
        <v>2963</v>
      </c>
      <c r="B1" s="25" t="s">
        <v>2964</v>
      </c>
      <c r="C1" s="25" t="s">
        <v>9467</v>
      </c>
      <c r="D1" s="25" t="s">
        <v>9468</v>
      </c>
      <c r="E1" s="25" t="s">
        <v>9469</v>
      </c>
      <c r="F1" s="25" t="s">
        <v>9470</v>
      </c>
      <c r="G1" s="25" t="s">
        <v>12</v>
      </c>
      <c r="H1" s="25" t="s">
        <v>9471</v>
      </c>
      <c r="I1" s="25" t="s">
        <v>9472</v>
      </c>
    </row>
    <row r="2" spans="1:9" ht="25.5" customHeight="1">
      <c r="A2" s="26" t="s">
        <v>50</v>
      </c>
      <c r="B2" s="26" t="s">
        <v>2972</v>
      </c>
      <c r="C2" s="27" t="s">
        <v>9473</v>
      </c>
      <c r="D2" s="27" t="s">
        <v>9474</v>
      </c>
      <c r="E2" s="27" t="s">
        <v>9475</v>
      </c>
      <c r="F2" s="27" t="s">
        <v>1401</v>
      </c>
      <c r="G2" s="27" t="s">
        <v>9476</v>
      </c>
      <c r="H2" s="27" t="s">
        <v>1031</v>
      </c>
    </row>
    <row r="3" spans="1:9" ht="25.5" customHeight="1">
      <c r="A3" s="26" t="s">
        <v>55</v>
      </c>
      <c r="B3" s="26" t="s">
        <v>2972</v>
      </c>
      <c r="C3" s="27" t="s">
        <v>9477</v>
      </c>
      <c r="D3" s="27" t="s">
        <v>9478</v>
      </c>
      <c r="E3" s="27" t="s">
        <v>9479</v>
      </c>
      <c r="F3" s="27" t="s">
        <v>538</v>
      </c>
      <c r="G3" s="27" t="s">
        <v>57</v>
      </c>
      <c r="H3" s="27" t="s">
        <v>1387</v>
      </c>
    </row>
    <row r="4" spans="1:9" ht="25.5" customHeight="1">
      <c r="A4" s="26" t="s">
        <v>58</v>
      </c>
      <c r="B4" s="26" t="s">
        <v>2972</v>
      </c>
      <c r="C4" s="27" t="s">
        <v>9480</v>
      </c>
      <c r="D4" s="27" t="s">
        <v>9474</v>
      </c>
      <c r="E4" s="27" t="s">
        <v>9479</v>
      </c>
      <c r="F4" s="27" t="s">
        <v>9481</v>
      </c>
      <c r="G4" s="27" t="s">
        <v>62</v>
      </c>
      <c r="H4" s="27" t="s">
        <v>873</v>
      </c>
    </row>
    <row r="5" spans="1:9" ht="25.5" customHeight="1">
      <c r="A5" s="26" t="s">
        <v>63</v>
      </c>
      <c r="B5" s="26" t="s">
        <v>2972</v>
      </c>
      <c r="C5" s="27" t="s">
        <v>9482</v>
      </c>
      <c r="D5" s="27" t="s">
        <v>9474</v>
      </c>
      <c r="E5" s="27" t="s">
        <v>9483</v>
      </c>
      <c r="F5" s="27" t="s">
        <v>9481</v>
      </c>
      <c r="G5" s="27" t="s">
        <v>62</v>
      </c>
      <c r="H5" s="27" t="s">
        <v>1099</v>
      </c>
    </row>
    <row r="6" spans="1:9" ht="25.5" customHeight="1">
      <c r="A6" s="26" t="s">
        <v>65</v>
      </c>
      <c r="B6" s="26" t="s">
        <v>2972</v>
      </c>
      <c r="C6" s="27" t="s">
        <v>9484</v>
      </c>
      <c r="D6" s="27" t="s">
        <v>9474</v>
      </c>
      <c r="E6" s="27" t="s">
        <v>9485</v>
      </c>
      <c r="F6" s="27" t="s">
        <v>719</v>
      </c>
      <c r="G6" s="27" t="s">
        <v>67</v>
      </c>
      <c r="H6" s="27" t="s">
        <v>719</v>
      </c>
    </row>
    <row r="7" spans="1:9" ht="25.5" customHeight="1">
      <c r="A7" s="26" t="s">
        <v>68</v>
      </c>
      <c r="B7" s="26" t="s">
        <v>2972</v>
      </c>
      <c r="C7" s="27" t="s">
        <v>9486</v>
      </c>
      <c r="D7" s="27" t="s">
        <v>9474</v>
      </c>
      <c r="E7" s="27" t="s">
        <v>9487</v>
      </c>
      <c r="F7" s="27" t="s">
        <v>1374</v>
      </c>
      <c r="G7" s="27" t="s">
        <v>67</v>
      </c>
      <c r="H7" s="27" t="s">
        <v>1038</v>
      </c>
    </row>
    <row r="8" spans="1:9" ht="25.5" customHeight="1">
      <c r="A8" s="26" t="s">
        <v>71</v>
      </c>
      <c r="B8" s="26" t="s">
        <v>2972</v>
      </c>
      <c r="C8" s="27" t="s">
        <v>9488</v>
      </c>
      <c r="D8" s="27" t="s">
        <v>9474</v>
      </c>
      <c r="E8" s="27" t="s">
        <v>9489</v>
      </c>
      <c r="F8" s="27" t="s">
        <v>1399</v>
      </c>
      <c r="G8" s="27" t="s">
        <v>9476</v>
      </c>
      <c r="H8" s="27" t="s">
        <v>1399</v>
      </c>
    </row>
    <row r="9" spans="1:9" ht="25.5" customHeight="1">
      <c r="A9" s="26" t="s">
        <v>74</v>
      </c>
      <c r="B9" s="26" t="s">
        <v>2972</v>
      </c>
      <c r="C9" s="27" t="s">
        <v>9490</v>
      </c>
      <c r="D9" s="27" t="s">
        <v>9474</v>
      </c>
      <c r="E9" s="27" t="s">
        <v>9491</v>
      </c>
      <c r="F9" s="27" t="s">
        <v>1414</v>
      </c>
      <c r="G9" s="27" t="s">
        <v>76</v>
      </c>
      <c r="H9" s="27" t="s">
        <v>309</v>
      </c>
    </row>
    <row r="10" spans="1:9" ht="25.5" customHeight="1">
      <c r="A10" s="26" t="s">
        <v>77</v>
      </c>
      <c r="B10" s="26" t="s">
        <v>2972</v>
      </c>
      <c r="C10" s="27" t="s">
        <v>9492</v>
      </c>
      <c r="D10" s="27" t="s">
        <v>9493</v>
      </c>
      <c r="E10" s="27" t="s">
        <v>9494</v>
      </c>
      <c r="F10" s="27" t="s">
        <v>1374</v>
      </c>
      <c r="G10" s="27" t="s">
        <v>80</v>
      </c>
      <c r="H10" s="27" t="s">
        <v>957</v>
      </c>
    </row>
    <row r="11" spans="1:9" ht="25.5" customHeight="1">
      <c r="A11" s="26" t="s">
        <v>81</v>
      </c>
      <c r="B11" s="26" t="s">
        <v>2972</v>
      </c>
      <c r="C11" s="27" t="s">
        <v>9495</v>
      </c>
      <c r="D11" s="27" t="s">
        <v>9474</v>
      </c>
      <c r="E11" s="27" t="s">
        <v>9496</v>
      </c>
      <c r="F11" s="27" t="s">
        <v>1374</v>
      </c>
      <c r="G11" s="27" t="s">
        <v>83</v>
      </c>
      <c r="H11" s="27" t="s">
        <v>1172</v>
      </c>
    </row>
    <row r="12" spans="1:9" ht="25.5" customHeight="1">
      <c r="A12" s="26" t="s">
        <v>84</v>
      </c>
      <c r="B12" s="26" t="s">
        <v>2972</v>
      </c>
      <c r="C12" s="27" t="s">
        <v>9497</v>
      </c>
      <c r="D12" s="27" t="s">
        <v>9474</v>
      </c>
      <c r="E12" s="27" t="s">
        <v>9498</v>
      </c>
      <c r="F12" s="27" t="s">
        <v>650</v>
      </c>
      <c r="G12" s="27" t="s">
        <v>67</v>
      </c>
      <c r="H12" s="27" t="s">
        <v>84</v>
      </c>
    </row>
    <row r="13" spans="1:9" ht="25.5" customHeight="1">
      <c r="A13" s="26" t="s">
        <v>87</v>
      </c>
      <c r="B13" s="26" t="s">
        <v>2972</v>
      </c>
      <c r="C13" s="27" t="s">
        <v>9499</v>
      </c>
      <c r="D13" s="27" t="s">
        <v>9493</v>
      </c>
      <c r="E13" s="27" t="s">
        <v>9500</v>
      </c>
      <c r="F13" s="27" t="s">
        <v>1110</v>
      </c>
      <c r="G13" s="27" t="s">
        <v>9501</v>
      </c>
      <c r="H13" s="27" t="s">
        <v>125</v>
      </c>
    </row>
    <row r="14" spans="1:9" ht="25.5" customHeight="1">
      <c r="A14" s="26" t="s">
        <v>90</v>
      </c>
      <c r="B14" s="26" t="s">
        <v>2972</v>
      </c>
      <c r="C14" s="27" t="s">
        <v>9502</v>
      </c>
      <c r="D14" s="27" t="s">
        <v>9474</v>
      </c>
      <c r="E14" s="27" t="s">
        <v>9503</v>
      </c>
      <c r="F14" s="27" t="s">
        <v>1110</v>
      </c>
      <c r="G14" s="27" t="s">
        <v>9501</v>
      </c>
      <c r="H14" s="27" t="s">
        <v>1287</v>
      </c>
    </row>
    <row r="15" spans="1:9" ht="25.5" customHeight="1">
      <c r="A15" s="26" t="s">
        <v>92</v>
      </c>
      <c r="B15" s="26" t="s">
        <v>2972</v>
      </c>
      <c r="C15" s="27" t="s">
        <v>9504</v>
      </c>
      <c r="D15" s="27" t="s">
        <v>9474</v>
      </c>
      <c r="E15" s="27" t="s">
        <v>9505</v>
      </c>
      <c r="F15" s="27" t="s">
        <v>1110</v>
      </c>
      <c r="G15" s="27" t="s">
        <v>9501</v>
      </c>
      <c r="H15" s="27" t="s">
        <v>1095</v>
      </c>
    </row>
    <row r="16" spans="1:9" ht="25.5" customHeight="1">
      <c r="A16" s="26" t="s">
        <v>94</v>
      </c>
      <c r="B16" s="26" t="s">
        <v>2972</v>
      </c>
      <c r="C16" s="27" t="s">
        <v>9506</v>
      </c>
      <c r="D16" s="27" t="s">
        <v>9507</v>
      </c>
      <c r="E16" s="27" t="s">
        <v>9508</v>
      </c>
      <c r="F16" s="27" t="s">
        <v>9481</v>
      </c>
      <c r="G16" s="27" t="s">
        <v>62</v>
      </c>
      <c r="H16" s="27" t="s">
        <v>390</v>
      </c>
    </row>
    <row r="17" spans="1:8" ht="25.5" customHeight="1">
      <c r="A17" s="26" t="s">
        <v>95</v>
      </c>
      <c r="B17" s="26" t="s">
        <v>2972</v>
      </c>
      <c r="C17" s="27" t="s">
        <v>9509</v>
      </c>
      <c r="D17" s="27" t="s">
        <v>9510</v>
      </c>
      <c r="E17" s="27" t="s">
        <v>9511</v>
      </c>
      <c r="F17" s="27" t="s">
        <v>1414</v>
      </c>
      <c r="G17" s="27" t="s">
        <v>9501</v>
      </c>
      <c r="H17" s="27" t="s">
        <v>95</v>
      </c>
    </row>
    <row r="18" spans="1:8" ht="25.5" customHeight="1">
      <c r="A18" s="26" t="s">
        <v>98</v>
      </c>
      <c r="B18" s="26" t="s">
        <v>2972</v>
      </c>
      <c r="C18" s="27" t="s">
        <v>9512</v>
      </c>
      <c r="D18" s="27" t="s">
        <v>9513</v>
      </c>
      <c r="E18" s="27" t="s">
        <v>9479</v>
      </c>
      <c r="F18" s="27" t="s">
        <v>190</v>
      </c>
      <c r="G18" s="27" t="s">
        <v>100</v>
      </c>
      <c r="H18" s="27" t="s">
        <v>190</v>
      </c>
    </row>
    <row r="19" spans="1:8" ht="25.5" customHeight="1">
      <c r="A19" s="26" t="s">
        <v>101</v>
      </c>
      <c r="B19" s="26" t="s">
        <v>2972</v>
      </c>
      <c r="C19" s="27" t="s">
        <v>9514</v>
      </c>
      <c r="D19" s="27" t="s">
        <v>9515</v>
      </c>
      <c r="E19" s="27" t="s">
        <v>9479</v>
      </c>
      <c r="F19" s="27" t="s">
        <v>1374</v>
      </c>
      <c r="G19" s="27" t="s">
        <v>103</v>
      </c>
      <c r="H19" s="27" t="s">
        <v>101</v>
      </c>
    </row>
    <row r="20" spans="1:8" ht="25.5" customHeight="1">
      <c r="A20" s="26" t="s">
        <v>104</v>
      </c>
      <c r="B20" s="26" t="s">
        <v>2972</v>
      </c>
      <c r="C20" s="27" t="s">
        <v>9516</v>
      </c>
      <c r="D20" s="27" t="s">
        <v>9474</v>
      </c>
      <c r="E20" s="27" t="s">
        <v>9517</v>
      </c>
      <c r="F20" s="27" t="s">
        <v>650</v>
      </c>
      <c r="G20" s="27" t="s">
        <v>67</v>
      </c>
      <c r="H20" s="27" t="s">
        <v>650</v>
      </c>
    </row>
    <row r="21" spans="1:8" ht="25.5" customHeight="1">
      <c r="A21" s="26" t="s">
        <v>105</v>
      </c>
      <c r="B21" s="26" t="s">
        <v>2972</v>
      </c>
      <c r="C21" s="27" t="s">
        <v>9518</v>
      </c>
      <c r="D21" s="27" t="s">
        <v>9474</v>
      </c>
      <c r="E21" s="27" t="s">
        <v>9519</v>
      </c>
      <c r="F21" s="27" t="s">
        <v>1414</v>
      </c>
      <c r="G21" s="27" t="s">
        <v>9501</v>
      </c>
      <c r="H21" s="27" t="s">
        <v>1027</v>
      </c>
    </row>
    <row r="22" spans="1:8" ht="25.5" customHeight="1">
      <c r="A22" s="26" t="s">
        <v>107</v>
      </c>
      <c r="B22" s="26" t="s">
        <v>2972</v>
      </c>
      <c r="C22" s="27" t="s">
        <v>9520</v>
      </c>
      <c r="D22" s="27" t="s">
        <v>9474</v>
      </c>
      <c r="E22" s="27" t="s">
        <v>9521</v>
      </c>
      <c r="F22" s="27" t="s">
        <v>1414</v>
      </c>
      <c r="G22" s="27" t="s">
        <v>9501</v>
      </c>
      <c r="H22" s="27" t="s">
        <v>95</v>
      </c>
    </row>
    <row r="23" spans="1:8" ht="25.5" customHeight="1">
      <c r="A23" s="26" t="s">
        <v>108</v>
      </c>
      <c r="B23" s="26" t="s">
        <v>2972</v>
      </c>
      <c r="C23" s="27" t="s">
        <v>9522</v>
      </c>
      <c r="D23" s="27" t="s">
        <v>9474</v>
      </c>
      <c r="E23" s="27" t="s">
        <v>9523</v>
      </c>
      <c r="F23" s="27" t="s">
        <v>9481</v>
      </c>
      <c r="G23" s="27" t="s">
        <v>62</v>
      </c>
      <c r="H23" s="27" t="s">
        <v>873</v>
      </c>
    </row>
    <row r="24" spans="1:8" ht="25.5" customHeight="1">
      <c r="A24" s="26" t="s">
        <v>110</v>
      </c>
      <c r="B24" s="26" t="s">
        <v>2972</v>
      </c>
      <c r="C24" s="27" t="s">
        <v>9524</v>
      </c>
      <c r="D24" s="27" t="s">
        <v>9474</v>
      </c>
      <c r="E24" s="27" t="s">
        <v>9523</v>
      </c>
      <c r="F24" s="27" t="s">
        <v>9481</v>
      </c>
      <c r="G24" s="27" t="s">
        <v>62</v>
      </c>
      <c r="H24" s="27" t="s">
        <v>873</v>
      </c>
    </row>
    <row r="25" spans="1:8" ht="25.5" customHeight="1">
      <c r="A25" s="26" t="s">
        <v>112</v>
      </c>
      <c r="B25" s="26" t="s">
        <v>2972</v>
      </c>
      <c r="C25" s="27" t="s">
        <v>9525</v>
      </c>
      <c r="D25" s="27" t="s">
        <v>9474</v>
      </c>
      <c r="E25" s="27" t="s">
        <v>9526</v>
      </c>
      <c r="F25" s="27" t="s">
        <v>190</v>
      </c>
      <c r="G25" s="27" t="s">
        <v>62</v>
      </c>
      <c r="H25" s="27" t="s">
        <v>1428</v>
      </c>
    </row>
    <row r="26" spans="1:8" ht="25.5" customHeight="1">
      <c r="A26" s="26" t="s">
        <v>114</v>
      </c>
      <c r="B26" s="26" t="s">
        <v>2972</v>
      </c>
      <c r="C26" s="27" t="s">
        <v>9527</v>
      </c>
      <c r="D26" s="27" t="s">
        <v>9474</v>
      </c>
      <c r="E26" s="27" t="s">
        <v>9517</v>
      </c>
      <c r="F26" s="27" t="s">
        <v>719</v>
      </c>
      <c r="G26" s="27" t="s">
        <v>67</v>
      </c>
      <c r="H26" s="27" t="s">
        <v>84</v>
      </c>
    </row>
    <row r="27" spans="1:8" ht="25.5" customHeight="1">
      <c r="A27" s="26" t="s">
        <v>115</v>
      </c>
      <c r="B27" s="26" t="s">
        <v>2972</v>
      </c>
      <c r="C27" s="27" t="s">
        <v>9528</v>
      </c>
      <c r="D27" s="27" t="s">
        <v>9474</v>
      </c>
      <c r="E27" s="27" t="s">
        <v>9529</v>
      </c>
      <c r="F27" s="27" t="s">
        <v>9481</v>
      </c>
      <c r="G27" s="27" t="s">
        <v>117</v>
      </c>
      <c r="H27" s="27" t="s">
        <v>727</v>
      </c>
    </row>
    <row r="28" spans="1:8" ht="25.5" customHeight="1">
      <c r="A28" s="26" t="s">
        <v>118</v>
      </c>
      <c r="B28" s="26" t="s">
        <v>2972</v>
      </c>
      <c r="C28" s="27" t="s">
        <v>9530</v>
      </c>
      <c r="D28" s="27" t="s">
        <v>9474</v>
      </c>
      <c r="E28" s="27" t="s">
        <v>9531</v>
      </c>
      <c r="F28" s="27" t="s">
        <v>1374</v>
      </c>
      <c r="G28" s="27" t="s">
        <v>117</v>
      </c>
      <c r="H28" s="27" t="s">
        <v>438</v>
      </c>
    </row>
    <row r="29" spans="1:8" ht="25.5" customHeight="1">
      <c r="A29" s="26" t="s">
        <v>121</v>
      </c>
      <c r="B29" s="26" t="s">
        <v>2972</v>
      </c>
      <c r="C29" s="27" t="s">
        <v>9532</v>
      </c>
      <c r="D29" s="27" t="s">
        <v>9474</v>
      </c>
      <c r="E29" s="27" t="s">
        <v>9483</v>
      </c>
      <c r="F29" s="27" t="s">
        <v>9481</v>
      </c>
      <c r="G29" s="27" t="s">
        <v>62</v>
      </c>
      <c r="H29" s="27" t="s">
        <v>1428</v>
      </c>
    </row>
    <row r="30" spans="1:8" ht="25.5" customHeight="1">
      <c r="A30" s="26" t="s">
        <v>123</v>
      </c>
      <c r="B30" s="26" t="s">
        <v>2972</v>
      </c>
      <c r="C30" s="27" t="s">
        <v>9533</v>
      </c>
      <c r="D30" s="27" t="s">
        <v>9478</v>
      </c>
      <c r="E30" s="27" t="s">
        <v>9534</v>
      </c>
      <c r="F30" s="27" t="s">
        <v>1110</v>
      </c>
      <c r="G30" s="27" t="s">
        <v>9501</v>
      </c>
      <c r="H30" s="27" t="s">
        <v>1095</v>
      </c>
    </row>
    <row r="31" spans="1:8" ht="25.5" customHeight="1">
      <c r="A31" s="26" t="s">
        <v>125</v>
      </c>
      <c r="B31" s="26" t="s">
        <v>2972</v>
      </c>
      <c r="C31" s="27" t="s">
        <v>9535</v>
      </c>
      <c r="D31" s="27" t="s">
        <v>9474</v>
      </c>
      <c r="E31" s="27" t="s">
        <v>9536</v>
      </c>
      <c r="F31" s="27" t="s">
        <v>9481</v>
      </c>
      <c r="G31" s="27" t="s">
        <v>9501</v>
      </c>
      <c r="H31" s="27" t="s">
        <v>125</v>
      </c>
    </row>
    <row r="32" spans="1:8" ht="25.5" customHeight="1">
      <c r="A32" s="26" t="s">
        <v>127</v>
      </c>
      <c r="B32" s="26" t="s">
        <v>2972</v>
      </c>
      <c r="C32" s="27" t="s">
        <v>9537</v>
      </c>
      <c r="D32" s="27" t="s">
        <v>9474</v>
      </c>
      <c r="E32" s="27" t="s">
        <v>9487</v>
      </c>
      <c r="F32" s="27" t="s">
        <v>1374</v>
      </c>
      <c r="G32" s="27" t="s">
        <v>103</v>
      </c>
      <c r="H32" s="27" t="s">
        <v>331</v>
      </c>
    </row>
    <row r="33" spans="1:8" ht="25.5" customHeight="1">
      <c r="A33" s="26" t="s">
        <v>129</v>
      </c>
      <c r="B33" s="26" t="s">
        <v>2972</v>
      </c>
      <c r="C33" s="27" t="s">
        <v>9538</v>
      </c>
      <c r="D33" s="27" t="s">
        <v>9513</v>
      </c>
      <c r="E33" s="27" t="s">
        <v>9479</v>
      </c>
      <c r="F33" s="27" t="s">
        <v>190</v>
      </c>
      <c r="G33" s="27" t="s">
        <v>100</v>
      </c>
      <c r="H33" s="27" t="s">
        <v>190</v>
      </c>
    </row>
    <row r="34" spans="1:8" ht="25.5" customHeight="1">
      <c r="A34" s="26" t="s">
        <v>131</v>
      </c>
      <c r="B34" s="26" t="s">
        <v>2972</v>
      </c>
      <c r="C34" s="27" t="s">
        <v>9539</v>
      </c>
      <c r="D34" s="27" t="s">
        <v>9474</v>
      </c>
      <c r="E34" s="27" t="s">
        <v>9485</v>
      </c>
      <c r="F34" s="27" t="s">
        <v>719</v>
      </c>
      <c r="G34" s="27" t="s">
        <v>67</v>
      </c>
      <c r="H34" s="27" t="s">
        <v>719</v>
      </c>
    </row>
    <row r="35" spans="1:8" ht="25.5" customHeight="1">
      <c r="A35" s="26" t="s">
        <v>133</v>
      </c>
      <c r="B35" s="26" t="s">
        <v>2972</v>
      </c>
      <c r="C35" s="27" t="s">
        <v>9540</v>
      </c>
      <c r="D35" s="27" t="s">
        <v>9474</v>
      </c>
      <c r="E35" s="27" t="s">
        <v>9541</v>
      </c>
      <c r="F35" s="27" t="s">
        <v>9481</v>
      </c>
      <c r="G35" s="27" t="s">
        <v>62</v>
      </c>
      <c r="H35" s="27" t="s">
        <v>952</v>
      </c>
    </row>
    <row r="36" spans="1:8" ht="25.5" customHeight="1">
      <c r="A36" s="26" t="s">
        <v>135</v>
      </c>
      <c r="B36" s="26" t="s">
        <v>2972</v>
      </c>
      <c r="C36" s="27" t="s">
        <v>9542</v>
      </c>
      <c r="D36" s="27" t="s">
        <v>9474</v>
      </c>
      <c r="E36" s="27" t="s">
        <v>9543</v>
      </c>
      <c r="F36" s="27" t="s">
        <v>199</v>
      </c>
      <c r="G36" s="27" t="s">
        <v>117</v>
      </c>
      <c r="H36" s="27" t="s">
        <v>1346</v>
      </c>
    </row>
    <row r="37" spans="1:8" ht="25.5" customHeight="1">
      <c r="A37" s="26" t="s">
        <v>138</v>
      </c>
      <c r="B37" s="26" t="s">
        <v>2972</v>
      </c>
      <c r="C37" s="27" t="s">
        <v>9544</v>
      </c>
      <c r="D37" s="27" t="s">
        <v>9474</v>
      </c>
      <c r="E37" s="27" t="s">
        <v>9536</v>
      </c>
      <c r="F37" s="27" t="s">
        <v>9481</v>
      </c>
      <c r="G37" s="27" t="s">
        <v>62</v>
      </c>
      <c r="H37" s="27" t="s">
        <v>817</v>
      </c>
    </row>
    <row r="38" spans="1:8" ht="25.5" customHeight="1">
      <c r="A38" s="26" t="s">
        <v>140</v>
      </c>
      <c r="B38" s="26" t="s">
        <v>2972</v>
      </c>
      <c r="C38" s="27" t="s">
        <v>9545</v>
      </c>
      <c r="D38" s="27" t="s">
        <v>9515</v>
      </c>
      <c r="E38" s="27" t="s">
        <v>9479</v>
      </c>
      <c r="F38" s="27" t="s">
        <v>1374</v>
      </c>
      <c r="G38" s="27" t="s">
        <v>103</v>
      </c>
      <c r="H38" s="27" t="s">
        <v>140</v>
      </c>
    </row>
    <row r="39" spans="1:8" ht="25.5" customHeight="1">
      <c r="A39" s="26" t="s">
        <v>142</v>
      </c>
      <c r="B39" s="26" t="s">
        <v>2972</v>
      </c>
      <c r="C39" s="27" t="s">
        <v>9546</v>
      </c>
      <c r="D39" s="27" t="s">
        <v>9515</v>
      </c>
      <c r="E39" s="27" t="s">
        <v>9547</v>
      </c>
      <c r="F39" s="27" t="s">
        <v>1401</v>
      </c>
      <c r="G39" s="27" t="s">
        <v>9476</v>
      </c>
      <c r="H39" s="27" t="s">
        <v>1401</v>
      </c>
    </row>
    <row r="40" spans="1:8" ht="25.5" customHeight="1">
      <c r="A40" s="26" t="s">
        <v>145</v>
      </c>
      <c r="B40" s="26" t="s">
        <v>2972</v>
      </c>
      <c r="C40" s="27" t="s">
        <v>9548</v>
      </c>
      <c r="D40" s="27" t="s">
        <v>9474</v>
      </c>
      <c r="E40" s="27" t="s">
        <v>9536</v>
      </c>
      <c r="F40" s="27" t="s">
        <v>9481</v>
      </c>
      <c r="G40" s="27" t="s">
        <v>9501</v>
      </c>
      <c r="H40" s="27" t="s">
        <v>125</v>
      </c>
    </row>
    <row r="41" spans="1:8" ht="25.5" customHeight="1">
      <c r="A41" s="26" t="s">
        <v>147</v>
      </c>
      <c r="B41" s="26" t="s">
        <v>2972</v>
      </c>
      <c r="C41" s="27" t="s">
        <v>9549</v>
      </c>
      <c r="D41" s="27" t="s">
        <v>9474</v>
      </c>
      <c r="E41" s="27" t="s">
        <v>9550</v>
      </c>
      <c r="F41" s="27" t="s">
        <v>9481</v>
      </c>
      <c r="G41" s="27" t="s">
        <v>62</v>
      </c>
      <c r="H41" s="27" t="s">
        <v>1428</v>
      </c>
    </row>
    <row r="42" spans="1:8" ht="25.5" customHeight="1">
      <c r="A42" s="26" t="s">
        <v>149</v>
      </c>
      <c r="B42" s="26" t="s">
        <v>2972</v>
      </c>
      <c r="C42" s="27" t="s">
        <v>9551</v>
      </c>
      <c r="D42" s="27" t="s">
        <v>9552</v>
      </c>
      <c r="E42" s="27" t="s">
        <v>9553</v>
      </c>
      <c r="F42" s="27" t="s">
        <v>1401</v>
      </c>
      <c r="G42" s="27" t="s">
        <v>9476</v>
      </c>
      <c r="H42" s="27" t="s">
        <v>1401</v>
      </c>
    </row>
    <row r="43" spans="1:8" ht="25.5" customHeight="1">
      <c r="A43" s="26" t="s">
        <v>152</v>
      </c>
      <c r="B43" s="26" t="s">
        <v>2972</v>
      </c>
      <c r="C43" s="27" t="s">
        <v>9554</v>
      </c>
      <c r="D43" s="27" t="s">
        <v>9474</v>
      </c>
      <c r="E43" s="27" t="s">
        <v>9555</v>
      </c>
      <c r="F43" s="27" t="s">
        <v>1029</v>
      </c>
      <c r="G43" s="27" t="s">
        <v>9476</v>
      </c>
      <c r="H43" s="27" t="s">
        <v>1029</v>
      </c>
    </row>
    <row r="44" spans="1:8" ht="25.5" customHeight="1">
      <c r="A44" s="26" t="s">
        <v>153</v>
      </c>
      <c r="B44" s="26" t="s">
        <v>2972</v>
      </c>
      <c r="C44" s="27" t="s">
        <v>9556</v>
      </c>
      <c r="D44" s="27" t="s">
        <v>9474</v>
      </c>
      <c r="E44" s="27" t="s">
        <v>9557</v>
      </c>
      <c r="F44" s="27" t="s">
        <v>538</v>
      </c>
      <c r="G44" s="27" t="s">
        <v>57</v>
      </c>
      <c r="H44" s="27" t="s">
        <v>226</v>
      </c>
    </row>
    <row r="45" spans="1:8" ht="25.5" customHeight="1">
      <c r="A45" s="26" t="s">
        <v>155</v>
      </c>
      <c r="B45" s="26" t="s">
        <v>2972</v>
      </c>
      <c r="C45" s="27" t="s">
        <v>9558</v>
      </c>
      <c r="D45" s="27" t="s">
        <v>9559</v>
      </c>
      <c r="E45" s="27" t="s">
        <v>9489</v>
      </c>
      <c r="F45" s="27" t="s">
        <v>1399</v>
      </c>
      <c r="G45" s="27" t="s">
        <v>9476</v>
      </c>
      <c r="H45" s="27" t="s">
        <v>155</v>
      </c>
    </row>
    <row r="46" spans="1:8" ht="25.5" customHeight="1">
      <c r="A46" s="26" t="s">
        <v>158</v>
      </c>
      <c r="B46" s="26" t="s">
        <v>2972</v>
      </c>
      <c r="C46" s="27" t="s">
        <v>9560</v>
      </c>
      <c r="D46" s="27" t="s">
        <v>9474</v>
      </c>
      <c r="E46" s="27" t="s">
        <v>9561</v>
      </c>
      <c r="F46" s="27" t="s">
        <v>1414</v>
      </c>
      <c r="G46" s="27" t="s">
        <v>9501</v>
      </c>
      <c r="H46" s="27" t="s">
        <v>1303</v>
      </c>
    </row>
    <row r="47" spans="1:8" ht="25.5" customHeight="1">
      <c r="A47" s="26" t="s">
        <v>160</v>
      </c>
      <c r="B47" s="26" t="s">
        <v>2972</v>
      </c>
      <c r="C47" s="27" t="s">
        <v>9562</v>
      </c>
      <c r="D47" s="27" t="s">
        <v>9478</v>
      </c>
      <c r="E47" s="27" t="s">
        <v>9479</v>
      </c>
      <c r="F47" s="27" t="s">
        <v>538</v>
      </c>
      <c r="G47" s="27" t="s">
        <v>76</v>
      </c>
      <c r="H47" s="27" t="s">
        <v>608</v>
      </c>
    </row>
    <row r="48" spans="1:8" ht="25.5" customHeight="1">
      <c r="A48" s="26" t="s">
        <v>162</v>
      </c>
      <c r="B48" s="26" t="s">
        <v>2972</v>
      </c>
      <c r="C48" s="27" t="s">
        <v>9563</v>
      </c>
      <c r="D48" s="27" t="s">
        <v>9474</v>
      </c>
      <c r="E48" s="27" t="s">
        <v>9521</v>
      </c>
      <c r="F48" s="27" t="s">
        <v>1414</v>
      </c>
      <c r="G48" s="27" t="s">
        <v>9501</v>
      </c>
      <c r="H48" s="27" t="s">
        <v>95</v>
      </c>
    </row>
    <row r="49" spans="1:8" ht="25.5" customHeight="1">
      <c r="A49" s="26" t="s">
        <v>164</v>
      </c>
      <c r="B49" s="26" t="s">
        <v>2972</v>
      </c>
      <c r="C49" s="27" t="s">
        <v>9564</v>
      </c>
      <c r="D49" s="27" t="s">
        <v>9474</v>
      </c>
      <c r="E49" s="27" t="s">
        <v>9565</v>
      </c>
      <c r="F49" s="27" t="s">
        <v>9481</v>
      </c>
      <c r="G49" s="27" t="s">
        <v>62</v>
      </c>
      <c r="H49" s="27" t="s">
        <v>390</v>
      </c>
    </row>
    <row r="50" spans="1:8" ht="25.5" customHeight="1">
      <c r="A50" s="26" t="s">
        <v>166</v>
      </c>
      <c r="B50" s="26" t="s">
        <v>2972</v>
      </c>
      <c r="C50" s="27" t="s">
        <v>9566</v>
      </c>
      <c r="D50" s="27" t="s">
        <v>9474</v>
      </c>
      <c r="E50" s="27" t="s">
        <v>9487</v>
      </c>
      <c r="F50" s="27" t="s">
        <v>1374</v>
      </c>
      <c r="G50" s="27" t="s">
        <v>103</v>
      </c>
      <c r="H50" s="27" t="s">
        <v>331</v>
      </c>
    </row>
    <row r="51" spans="1:8" ht="25.5" customHeight="1">
      <c r="A51" s="26" t="s">
        <v>168</v>
      </c>
      <c r="B51" s="26" t="s">
        <v>2972</v>
      </c>
      <c r="C51" s="27" t="s">
        <v>9567</v>
      </c>
      <c r="D51" s="27" t="s">
        <v>9474</v>
      </c>
      <c r="E51" s="27" t="s">
        <v>9568</v>
      </c>
      <c r="F51" s="27" t="s">
        <v>1029</v>
      </c>
      <c r="G51" s="27" t="s">
        <v>170</v>
      </c>
      <c r="H51" s="27" t="s">
        <v>1403</v>
      </c>
    </row>
    <row r="52" spans="1:8" ht="25.5" customHeight="1">
      <c r="A52" s="26" t="s">
        <v>171</v>
      </c>
      <c r="B52" s="26" t="s">
        <v>2972</v>
      </c>
      <c r="C52" s="27" t="s">
        <v>9569</v>
      </c>
      <c r="D52" s="27" t="s">
        <v>9474</v>
      </c>
      <c r="E52" s="27" t="s">
        <v>9570</v>
      </c>
      <c r="F52" s="27" t="s">
        <v>9481</v>
      </c>
      <c r="G52" s="27" t="s">
        <v>62</v>
      </c>
      <c r="H52" s="27" t="s">
        <v>1395</v>
      </c>
    </row>
    <row r="53" spans="1:8" ht="25.5" customHeight="1">
      <c r="A53" s="26" t="s">
        <v>173</v>
      </c>
      <c r="B53" s="26" t="s">
        <v>2972</v>
      </c>
      <c r="C53" s="27" t="s">
        <v>9571</v>
      </c>
      <c r="D53" s="27" t="s">
        <v>9474</v>
      </c>
      <c r="E53" s="27" t="s">
        <v>9494</v>
      </c>
      <c r="F53" s="27" t="s">
        <v>1374</v>
      </c>
      <c r="G53" s="27" t="s">
        <v>80</v>
      </c>
      <c r="H53" s="27" t="s">
        <v>1374</v>
      </c>
    </row>
    <row r="54" spans="1:8" ht="25.5" customHeight="1">
      <c r="A54" s="26" t="s">
        <v>175</v>
      </c>
      <c r="B54" s="26" t="s">
        <v>2972</v>
      </c>
      <c r="C54" s="27" t="s">
        <v>9572</v>
      </c>
      <c r="D54" s="27" t="s">
        <v>9474</v>
      </c>
      <c r="E54" s="27" t="s">
        <v>9479</v>
      </c>
      <c r="F54" s="27" t="s">
        <v>199</v>
      </c>
      <c r="G54" s="27" t="s">
        <v>57</v>
      </c>
      <c r="H54" s="27" t="s">
        <v>510</v>
      </c>
    </row>
    <row r="55" spans="1:8" ht="25.5" customHeight="1">
      <c r="A55" s="26" t="s">
        <v>177</v>
      </c>
      <c r="B55" s="26" t="s">
        <v>2972</v>
      </c>
      <c r="C55" s="27" t="s">
        <v>9573</v>
      </c>
      <c r="D55" s="27" t="s">
        <v>9574</v>
      </c>
      <c r="E55" s="27" t="s">
        <v>9503</v>
      </c>
      <c r="F55" s="27" t="s">
        <v>1110</v>
      </c>
      <c r="G55" s="27" t="s">
        <v>9501</v>
      </c>
      <c r="H55" s="27" t="s">
        <v>1287</v>
      </c>
    </row>
    <row r="56" spans="1:8" ht="25.5" customHeight="1">
      <c r="A56" s="26" t="s">
        <v>179</v>
      </c>
      <c r="B56" s="26" t="s">
        <v>2972</v>
      </c>
      <c r="C56" s="27" t="s">
        <v>9575</v>
      </c>
      <c r="D56" s="27" t="s">
        <v>9474</v>
      </c>
      <c r="E56" s="27" t="s">
        <v>9543</v>
      </c>
      <c r="F56" s="27" t="s">
        <v>199</v>
      </c>
      <c r="G56" s="27" t="s">
        <v>117</v>
      </c>
      <c r="H56" s="27" t="s">
        <v>1346</v>
      </c>
    </row>
    <row r="57" spans="1:8" ht="25.5" customHeight="1">
      <c r="A57" s="26" t="s">
        <v>181</v>
      </c>
      <c r="B57" s="26" t="s">
        <v>2972</v>
      </c>
      <c r="C57" s="27" t="s">
        <v>9576</v>
      </c>
      <c r="D57" s="27" t="s">
        <v>9493</v>
      </c>
      <c r="E57" s="27" t="s">
        <v>9479</v>
      </c>
      <c r="F57" s="27" t="s">
        <v>538</v>
      </c>
      <c r="G57" s="27" t="s">
        <v>76</v>
      </c>
      <c r="H57" s="27" t="s">
        <v>9577</v>
      </c>
    </row>
    <row r="58" spans="1:8" ht="25.5" customHeight="1">
      <c r="A58" s="26" t="s">
        <v>182</v>
      </c>
      <c r="B58" s="26" t="s">
        <v>2972</v>
      </c>
      <c r="C58" s="27" t="s">
        <v>9578</v>
      </c>
      <c r="D58" s="27" t="s">
        <v>9474</v>
      </c>
      <c r="E58" s="27" t="s">
        <v>9579</v>
      </c>
      <c r="F58" s="27" t="s">
        <v>1374</v>
      </c>
      <c r="G58" s="27" t="s">
        <v>103</v>
      </c>
      <c r="H58" s="27" t="s">
        <v>101</v>
      </c>
    </row>
    <row r="59" spans="1:8" ht="25.5" customHeight="1">
      <c r="A59" s="26" t="s">
        <v>184</v>
      </c>
      <c r="B59" s="26" t="s">
        <v>2972</v>
      </c>
      <c r="C59" s="27" t="s">
        <v>9580</v>
      </c>
      <c r="D59" s="27" t="s">
        <v>9474</v>
      </c>
      <c r="E59" s="27" t="s">
        <v>9534</v>
      </c>
      <c r="F59" s="27" t="s">
        <v>1110</v>
      </c>
      <c r="G59" s="27" t="s">
        <v>9501</v>
      </c>
      <c r="H59" s="27" t="s">
        <v>1095</v>
      </c>
    </row>
    <row r="60" spans="1:8" ht="25.5" customHeight="1">
      <c r="A60" s="26" t="s">
        <v>186</v>
      </c>
      <c r="B60" s="26" t="s">
        <v>2972</v>
      </c>
      <c r="C60" s="27" t="s">
        <v>9581</v>
      </c>
      <c r="D60" s="27" t="s">
        <v>9474</v>
      </c>
      <c r="E60" s="27" t="s">
        <v>9479</v>
      </c>
      <c r="F60" s="27" t="s">
        <v>199</v>
      </c>
      <c r="G60" s="27" t="s">
        <v>117</v>
      </c>
      <c r="H60" s="27" t="s">
        <v>727</v>
      </c>
    </row>
    <row r="61" spans="1:8" ht="25.5" customHeight="1">
      <c r="A61" s="26" t="s">
        <v>188</v>
      </c>
      <c r="B61" s="26" t="s">
        <v>2972</v>
      </c>
      <c r="C61" s="27" t="s">
        <v>9582</v>
      </c>
      <c r="D61" s="27" t="s">
        <v>9474</v>
      </c>
      <c r="E61" s="27" t="s">
        <v>9541</v>
      </c>
      <c r="F61" s="27" t="s">
        <v>9481</v>
      </c>
      <c r="G61" s="27" t="s">
        <v>62</v>
      </c>
      <c r="H61" s="27" t="s">
        <v>952</v>
      </c>
    </row>
    <row r="62" spans="1:8" ht="25.5" customHeight="1">
      <c r="A62" s="26" t="s">
        <v>190</v>
      </c>
      <c r="B62" s="26" t="s">
        <v>2972</v>
      </c>
      <c r="C62" s="27" t="s">
        <v>9583</v>
      </c>
      <c r="D62" s="27" t="s">
        <v>9513</v>
      </c>
      <c r="E62" s="27" t="s">
        <v>9479</v>
      </c>
      <c r="F62" s="27" t="s">
        <v>190</v>
      </c>
      <c r="G62" s="27" t="s">
        <v>100</v>
      </c>
      <c r="H62" s="27" t="s">
        <v>190</v>
      </c>
    </row>
    <row r="63" spans="1:8" ht="25.5" customHeight="1">
      <c r="A63" s="26" t="s">
        <v>192</v>
      </c>
      <c r="B63" s="26" t="s">
        <v>2972</v>
      </c>
      <c r="C63" s="27" t="s">
        <v>9584</v>
      </c>
      <c r="D63" s="27" t="s">
        <v>9474</v>
      </c>
      <c r="E63" s="27" t="s">
        <v>9483</v>
      </c>
      <c r="F63" s="27" t="s">
        <v>9481</v>
      </c>
      <c r="G63" s="27" t="s">
        <v>62</v>
      </c>
      <c r="H63" s="27" t="s">
        <v>1099</v>
      </c>
    </row>
    <row r="64" spans="1:8" ht="25.5" customHeight="1">
      <c r="A64" s="26" t="s">
        <v>194</v>
      </c>
      <c r="B64" s="26" t="s">
        <v>2972</v>
      </c>
      <c r="C64" s="27" t="s">
        <v>9585</v>
      </c>
      <c r="D64" s="27" t="s">
        <v>9474</v>
      </c>
      <c r="E64" s="27" t="s">
        <v>9586</v>
      </c>
      <c r="F64" s="27" t="s">
        <v>190</v>
      </c>
      <c r="G64" s="27" t="s">
        <v>100</v>
      </c>
      <c r="H64" s="27" t="s">
        <v>190</v>
      </c>
    </row>
    <row r="65" spans="1:8" ht="25.5" customHeight="1">
      <c r="A65" s="26" t="s">
        <v>195</v>
      </c>
      <c r="B65" s="26" t="s">
        <v>2972</v>
      </c>
      <c r="C65" s="27" t="s">
        <v>9587</v>
      </c>
      <c r="D65" s="27" t="s">
        <v>9588</v>
      </c>
      <c r="E65" s="27" t="s">
        <v>9479</v>
      </c>
      <c r="F65" s="27" t="s">
        <v>719</v>
      </c>
      <c r="G65" s="27" t="s">
        <v>117</v>
      </c>
      <c r="H65" s="27" t="s">
        <v>727</v>
      </c>
    </row>
    <row r="66" spans="1:8" ht="25.5" customHeight="1">
      <c r="A66" s="26" t="s">
        <v>197</v>
      </c>
      <c r="B66" s="26" t="s">
        <v>2972</v>
      </c>
      <c r="C66" s="27" t="s">
        <v>9589</v>
      </c>
      <c r="D66" s="27" t="s">
        <v>9474</v>
      </c>
      <c r="E66" s="27" t="s">
        <v>9536</v>
      </c>
      <c r="F66" s="27" t="s">
        <v>9481</v>
      </c>
      <c r="G66" s="27" t="s">
        <v>62</v>
      </c>
      <c r="H66" s="27" t="s">
        <v>817</v>
      </c>
    </row>
    <row r="67" spans="1:8" ht="25.5" customHeight="1">
      <c r="A67" s="26" t="s">
        <v>199</v>
      </c>
      <c r="B67" s="26" t="s">
        <v>2972</v>
      </c>
      <c r="C67" s="27" t="s">
        <v>9590</v>
      </c>
      <c r="D67" s="27" t="s">
        <v>9591</v>
      </c>
      <c r="E67" s="27" t="s">
        <v>9479</v>
      </c>
      <c r="F67" s="27" t="s">
        <v>199</v>
      </c>
      <c r="G67" s="27" t="s">
        <v>117</v>
      </c>
      <c r="H67" s="27" t="s">
        <v>199</v>
      </c>
    </row>
    <row r="68" spans="1:8" ht="25.5" customHeight="1">
      <c r="A68" s="26" t="s">
        <v>202</v>
      </c>
      <c r="B68" s="26" t="s">
        <v>2972</v>
      </c>
      <c r="C68" s="27" t="s">
        <v>9592</v>
      </c>
      <c r="D68" s="27" t="s">
        <v>9593</v>
      </c>
      <c r="E68" s="27" t="s">
        <v>9479</v>
      </c>
      <c r="F68" s="27" t="s">
        <v>719</v>
      </c>
      <c r="G68" s="27" t="s">
        <v>67</v>
      </c>
      <c r="H68" s="27" t="s">
        <v>719</v>
      </c>
    </row>
    <row r="69" spans="1:8" ht="25.5" customHeight="1">
      <c r="A69" s="26" t="s">
        <v>204</v>
      </c>
      <c r="B69" s="26" t="s">
        <v>2972</v>
      </c>
      <c r="C69" s="27" t="s">
        <v>9594</v>
      </c>
      <c r="D69" s="27" t="s">
        <v>9474</v>
      </c>
      <c r="E69" s="27" t="s">
        <v>9479</v>
      </c>
      <c r="F69" s="27" t="s">
        <v>190</v>
      </c>
      <c r="G69" s="27" t="s">
        <v>117</v>
      </c>
      <c r="H69" s="27" t="s">
        <v>733</v>
      </c>
    </row>
    <row r="70" spans="1:8" ht="25.5" customHeight="1">
      <c r="A70" s="26" t="s">
        <v>206</v>
      </c>
      <c r="B70" s="26" t="s">
        <v>2972</v>
      </c>
      <c r="C70" s="27" t="s">
        <v>9595</v>
      </c>
      <c r="D70" s="27" t="s">
        <v>9474</v>
      </c>
      <c r="E70" s="27" t="s">
        <v>9596</v>
      </c>
      <c r="F70" s="27" t="s">
        <v>1374</v>
      </c>
      <c r="G70" s="27" t="s">
        <v>103</v>
      </c>
      <c r="H70" s="27" t="s">
        <v>331</v>
      </c>
    </row>
    <row r="71" spans="1:8" ht="25.5" customHeight="1">
      <c r="A71" s="26" t="s">
        <v>208</v>
      </c>
      <c r="B71" s="26" t="s">
        <v>2972</v>
      </c>
      <c r="C71" s="27" t="s">
        <v>9597</v>
      </c>
      <c r="D71" s="27" t="s">
        <v>9474</v>
      </c>
      <c r="E71" s="27" t="s">
        <v>9598</v>
      </c>
      <c r="F71" s="27" t="s">
        <v>944</v>
      </c>
      <c r="G71" s="27" t="s">
        <v>83</v>
      </c>
      <c r="H71" s="27" t="s">
        <v>1172</v>
      </c>
    </row>
    <row r="72" spans="1:8" ht="25.5" customHeight="1">
      <c r="A72" s="26" t="s">
        <v>210</v>
      </c>
      <c r="B72" s="26" t="s">
        <v>2972</v>
      </c>
      <c r="C72" s="27" t="s">
        <v>9599</v>
      </c>
      <c r="D72" s="27" t="s">
        <v>9474</v>
      </c>
      <c r="E72" s="27" t="s">
        <v>9494</v>
      </c>
      <c r="F72" s="27" t="s">
        <v>1374</v>
      </c>
      <c r="G72" s="27" t="s">
        <v>80</v>
      </c>
      <c r="H72" s="27" t="s">
        <v>957</v>
      </c>
    </row>
    <row r="73" spans="1:8" ht="25.5" customHeight="1">
      <c r="A73" s="26" t="s">
        <v>212</v>
      </c>
      <c r="B73" s="26" t="s">
        <v>2972</v>
      </c>
      <c r="C73" s="27" t="s">
        <v>9600</v>
      </c>
      <c r="D73" s="27" t="s">
        <v>9591</v>
      </c>
      <c r="E73" s="27" t="s">
        <v>9479</v>
      </c>
      <c r="F73" s="27" t="s">
        <v>199</v>
      </c>
      <c r="G73" s="27" t="s">
        <v>117</v>
      </c>
      <c r="H73" s="27" t="s">
        <v>199</v>
      </c>
    </row>
    <row r="74" spans="1:8" ht="25.5" customHeight="1">
      <c r="A74" s="26" t="s">
        <v>214</v>
      </c>
      <c r="B74" s="26" t="s">
        <v>2972</v>
      </c>
      <c r="C74" s="27" t="s">
        <v>9601</v>
      </c>
      <c r="D74" s="27" t="s">
        <v>9474</v>
      </c>
      <c r="E74" s="27" t="s">
        <v>9536</v>
      </c>
      <c r="F74" s="27" t="s">
        <v>9481</v>
      </c>
      <c r="G74" s="27" t="s">
        <v>62</v>
      </c>
      <c r="H74" s="27" t="s">
        <v>817</v>
      </c>
    </row>
    <row r="75" spans="1:8" ht="25.5" customHeight="1">
      <c r="A75" s="26" t="s">
        <v>216</v>
      </c>
      <c r="B75" s="26" t="s">
        <v>2972</v>
      </c>
      <c r="C75" s="27" t="s">
        <v>9602</v>
      </c>
      <c r="D75" s="27" t="s">
        <v>9603</v>
      </c>
      <c r="E75" s="27" t="s">
        <v>9536</v>
      </c>
      <c r="F75" s="27" t="s">
        <v>9481</v>
      </c>
      <c r="G75" s="27" t="s">
        <v>62</v>
      </c>
      <c r="H75" s="27" t="s">
        <v>817</v>
      </c>
    </row>
    <row r="76" spans="1:8" ht="25.5" customHeight="1">
      <c r="A76" s="26" t="s">
        <v>219</v>
      </c>
      <c r="B76" s="26" t="s">
        <v>2972</v>
      </c>
      <c r="C76" s="27" t="s">
        <v>9604</v>
      </c>
      <c r="D76" s="27" t="s">
        <v>9474</v>
      </c>
      <c r="E76" s="27" t="s">
        <v>9605</v>
      </c>
      <c r="F76" s="27" t="s">
        <v>538</v>
      </c>
      <c r="G76" s="27" t="s">
        <v>57</v>
      </c>
      <c r="H76" s="27" t="s">
        <v>1387</v>
      </c>
    </row>
    <row r="77" spans="1:8" ht="25.5" customHeight="1">
      <c r="A77" s="26" t="s">
        <v>220</v>
      </c>
      <c r="B77" s="26" t="s">
        <v>2972</v>
      </c>
      <c r="C77" s="27" t="s">
        <v>9606</v>
      </c>
      <c r="D77" s="27" t="s">
        <v>9478</v>
      </c>
      <c r="E77" s="27" t="s">
        <v>9479</v>
      </c>
      <c r="F77" s="27" t="s">
        <v>1414</v>
      </c>
      <c r="G77" s="27" t="s">
        <v>9501</v>
      </c>
      <c r="H77" s="27" t="s">
        <v>1414</v>
      </c>
    </row>
    <row r="78" spans="1:8" ht="25.5" customHeight="1">
      <c r="A78" s="26" t="s">
        <v>222</v>
      </c>
      <c r="B78" s="26" t="s">
        <v>2972</v>
      </c>
      <c r="C78" s="27" t="s">
        <v>9607</v>
      </c>
      <c r="D78" s="27" t="s">
        <v>9474</v>
      </c>
      <c r="E78" s="27" t="s">
        <v>9608</v>
      </c>
      <c r="F78" s="27" t="s">
        <v>9481</v>
      </c>
      <c r="G78" s="27" t="s">
        <v>9501</v>
      </c>
      <c r="H78" s="27" t="s">
        <v>125</v>
      </c>
    </row>
    <row r="79" spans="1:8" ht="25.5" customHeight="1">
      <c r="A79" s="26" t="s">
        <v>224</v>
      </c>
      <c r="B79" s="26" t="s">
        <v>2972</v>
      </c>
      <c r="C79" s="27" t="s">
        <v>9609</v>
      </c>
      <c r="D79" s="27" t="s">
        <v>9478</v>
      </c>
      <c r="E79" s="27" t="s">
        <v>9610</v>
      </c>
      <c r="F79" s="27" t="s">
        <v>944</v>
      </c>
      <c r="G79" s="27" t="s">
        <v>83</v>
      </c>
      <c r="H79" s="27" t="s">
        <v>224</v>
      </c>
    </row>
    <row r="80" spans="1:8" ht="25.5" customHeight="1">
      <c r="A80" s="26" t="s">
        <v>226</v>
      </c>
      <c r="B80" s="26" t="s">
        <v>2972</v>
      </c>
      <c r="C80" s="27" t="s">
        <v>9611</v>
      </c>
      <c r="D80" s="27" t="s">
        <v>9515</v>
      </c>
      <c r="E80" s="27" t="s">
        <v>9479</v>
      </c>
      <c r="F80" s="27" t="s">
        <v>538</v>
      </c>
      <c r="G80" s="27" t="s">
        <v>57</v>
      </c>
      <c r="H80" s="27" t="s">
        <v>226</v>
      </c>
    </row>
    <row r="81" spans="1:8" ht="25.5" customHeight="1">
      <c r="A81" s="26" t="s">
        <v>228</v>
      </c>
      <c r="B81" s="26" t="s">
        <v>2972</v>
      </c>
      <c r="C81" s="27" t="s">
        <v>9612</v>
      </c>
      <c r="D81" s="27" t="s">
        <v>9474</v>
      </c>
      <c r="E81" s="27" t="s">
        <v>9536</v>
      </c>
      <c r="F81" s="27" t="s">
        <v>9481</v>
      </c>
      <c r="G81" s="27" t="s">
        <v>9501</v>
      </c>
      <c r="H81" s="27" t="s">
        <v>125</v>
      </c>
    </row>
    <row r="82" spans="1:8" ht="25.5" customHeight="1">
      <c r="A82" s="26" t="s">
        <v>230</v>
      </c>
      <c r="B82" s="26" t="s">
        <v>2972</v>
      </c>
      <c r="C82" s="27" t="s">
        <v>9613</v>
      </c>
      <c r="D82" s="27" t="s">
        <v>9474</v>
      </c>
      <c r="E82" s="27" t="s">
        <v>9519</v>
      </c>
      <c r="F82" s="27" t="s">
        <v>1414</v>
      </c>
      <c r="G82" s="27" t="s">
        <v>9501</v>
      </c>
      <c r="H82" s="27" t="s">
        <v>1027</v>
      </c>
    </row>
    <row r="83" spans="1:8" ht="25.5" customHeight="1">
      <c r="A83" s="26" t="s">
        <v>232</v>
      </c>
      <c r="B83" s="26" t="s">
        <v>2972</v>
      </c>
      <c r="C83" s="27" t="s">
        <v>9614</v>
      </c>
      <c r="D83" s="27" t="s">
        <v>9474</v>
      </c>
      <c r="E83" s="27" t="s">
        <v>9615</v>
      </c>
      <c r="F83" s="27" t="s">
        <v>199</v>
      </c>
      <c r="G83" s="27" t="s">
        <v>117</v>
      </c>
      <c r="H83" s="27" t="s">
        <v>727</v>
      </c>
    </row>
    <row r="84" spans="1:8" ht="25.5" customHeight="1">
      <c r="A84" s="26" t="s">
        <v>234</v>
      </c>
      <c r="B84" s="26" t="s">
        <v>2972</v>
      </c>
      <c r="C84" s="27" t="s">
        <v>9616</v>
      </c>
      <c r="D84" s="27" t="s">
        <v>9474</v>
      </c>
      <c r="E84" s="27" t="s">
        <v>9617</v>
      </c>
      <c r="F84" s="27" t="s">
        <v>719</v>
      </c>
      <c r="G84" s="27" t="s">
        <v>67</v>
      </c>
      <c r="H84" s="27" t="s">
        <v>356</v>
      </c>
    </row>
    <row r="85" spans="1:8" ht="25.5" customHeight="1">
      <c r="A85" s="26" t="s">
        <v>236</v>
      </c>
      <c r="B85" s="26" t="s">
        <v>2972</v>
      </c>
      <c r="C85" s="27" t="s">
        <v>9618</v>
      </c>
      <c r="D85" s="27" t="s">
        <v>9474</v>
      </c>
      <c r="E85" s="27" t="s">
        <v>9619</v>
      </c>
      <c r="F85" s="27" t="s">
        <v>1110</v>
      </c>
      <c r="G85" s="27" t="s">
        <v>9501</v>
      </c>
      <c r="H85" s="27" t="s">
        <v>1110</v>
      </c>
    </row>
    <row r="86" spans="1:8" ht="25.5" customHeight="1">
      <c r="A86" s="26" t="s">
        <v>237</v>
      </c>
      <c r="B86" s="26" t="s">
        <v>2972</v>
      </c>
      <c r="C86" s="27" t="s">
        <v>9620</v>
      </c>
      <c r="D86" s="27" t="s">
        <v>9493</v>
      </c>
      <c r="E86" s="27" t="s">
        <v>9621</v>
      </c>
      <c r="F86" s="27" t="s">
        <v>1414</v>
      </c>
      <c r="G86" s="27" t="s">
        <v>76</v>
      </c>
      <c r="H86" s="27" t="s">
        <v>992</v>
      </c>
    </row>
    <row r="87" spans="1:8" ht="25.5" customHeight="1">
      <c r="A87" s="26" t="s">
        <v>239</v>
      </c>
      <c r="B87" s="26" t="s">
        <v>2972</v>
      </c>
      <c r="C87" s="27" t="s">
        <v>9622</v>
      </c>
      <c r="D87" s="27" t="s">
        <v>9474</v>
      </c>
      <c r="E87" s="27" t="s">
        <v>9479</v>
      </c>
      <c r="F87" s="27" t="s">
        <v>538</v>
      </c>
      <c r="G87" s="27" t="s">
        <v>117</v>
      </c>
      <c r="H87" s="27" t="s">
        <v>733</v>
      </c>
    </row>
    <row r="88" spans="1:8" ht="25.5" customHeight="1">
      <c r="A88" s="26" t="s">
        <v>241</v>
      </c>
      <c r="B88" s="26" t="s">
        <v>2972</v>
      </c>
      <c r="C88" s="27" t="s">
        <v>9623</v>
      </c>
      <c r="D88" s="27" t="s">
        <v>9474</v>
      </c>
      <c r="E88" s="27" t="s">
        <v>9568</v>
      </c>
      <c r="F88" s="27" t="s">
        <v>1029</v>
      </c>
      <c r="G88" s="27" t="s">
        <v>170</v>
      </c>
      <c r="H88" s="27" t="s">
        <v>1403</v>
      </c>
    </row>
    <row r="89" spans="1:8" ht="25.5" customHeight="1">
      <c r="A89" s="26" t="s">
        <v>243</v>
      </c>
      <c r="B89" s="26" t="s">
        <v>2972</v>
      </c>
      <c r="C89" s="27" t="s">
        <v>9624</v>
      </c>
      <c r="D89" s="27" t="s">
        <v>9474</v>
      </c>
      <c r="E89" s="27" t="s">
        <v>9625</v>
      </c>
      <c r="F89" s="27" t="s">
        <v>944</v>
      </c>
      <c r="G89" s="27" t="s">
        <v>83</v>
      </c>
      <c r="H89" s="27" t="s">
        <v>788</v>
      </c>
    </row>
    <row r="90" spans="1:8" ht="25.5" customHeight="1">
      <c r="A90" s="26" t="s">
        <v>245</v>
      </c>
      <c r="B90" s="26" t="s">
        <v>2972</v>
      </c>
      <c r="C90" s="27" t="s">
        <v>9626</v>
      </c>
      <c r="D90" s="27" t="s">
        <v>9493</v>
      </c>
      <c r="E90" s="27" t="s">
        <v>9627</v>
      </c>
      <c r="F90" s="27" t="s">
        <v>1110</v>
      </c>
      <c r="G90" s="27" t="s">
        <v>9501</v>
      </c>
      <c r="H90" s="27" t="s">
        <v>1110</v>
      </c>
    </row>
    <row r="91" spans="1:8" ht="25.5" customHeight="1">
      <c r="A91" s="26" t="s">
        <v>246</v>
      </c>
      <c r="B91" s="26" t="s">
        <v>2972</v>
      </c>
      <c r="C91" s="27" t="s">
        <v>9628</v>
      </c>
      <c r="D91" s="27" t="s">
        <v>9474</v>
      </c>
      <c r="E91" s="27" t="s">
        <v>9534</v>
      </c>
      <c r="F91" s="27" t="s">
        <v>1110</v>
      </c>
      <c r="G91" s="27" t="s">
        <v>9501</v>
      </c>
      <c r="H91" s="27" t="s">
        <v>1095</v>
      </c>
    </row>
    <row r="92" spans="1:8" ht="25.5" customHeight="1">
      <c r="A92" s="26" t="s">
        <v>248</v>
      </c>
      <c r="B92" s="26" t="s">
        <v>2972</v>
      </c>
      <c r="C92" s="27" t="s">
        <v>9629</v>
      </c>
      <c r="D92" s="27" t="s">
        <v>9474</v>
      </c>
      <c r="E92" s="27" t="s">
        <v>9610</v>
      </c>
      <c r="F92" s="27" t="s">
        <v>944</v>
      </c>
      <c r="G92" s="27" t="s">
        <v>83</v>
      </c>
      <c r="H92" s="27" t="s">
        <v>651</v>
      </c>
    </row>
    <row r="93" spans="1:8" ht="25.5" customHeight="1">
      <c r="A93" s="26" t="s">
        <v>250</v>
      </c>
      <c r="B93" s="26" t="s">
        <v>2972</v>
      </c>
      <c r="C93" s="27" t="s">
        <v>9630</v>
      </c>
      <c r="D93" s="27" t="s">
        <v>9474</v>
      </c>
      <c r="E93" s="27" t="s">
        <v>9631</v>
      </c>
      <c r="F93" s="27" t="s">
        <v>9481</v>
      </c>
      <c r="G93" s="27" t="s">
        <v>62</v>
      </c>
      <c r="H93" s="27" t="s">
        <v>1428</v>
      </c>
    </row>
    <row r="94" spans="1:8" ht="25.5" customHeight="1">
      <c r="A94" s="26" t="s">
        <v>251</v>
      </c>
      <c r="B94" s="26" t="s">
        <v>2972</v>
      </c>
      <c r="C94" s="27" t="s">
        <v>9632</v>
      </c>
      <c r="D94" s="27" t="s">
        <v>9474</v>
      </c>
      <c r="E94" s="27" t="s">
        <v>9633</v>
      </c>
      <c r="F94" s="27" t="s">
        <v>1029</v>
      </c>
      <c r="G94" s="27" t="s">
        <v>170</v>
      </c>
      <c r="H94" s="27" t="s">
        <v>1019</v>
      </c>
    </row>
    <row r="95" spans="1:8" ht="25.5" customHeight="1">
      <c r="A95" s="26" t="s">
        <v>253</v>
      </c>
      <c r="B95" s="26" t="s">
        <v>2972</v>
      </c>
      <c r="C95" s="27" t="s">
        <v>9634</v>
      </c>
      <c r="D95" s="27" t="s">
        <v>9493</v>
      </c>
      <c r="E95" s="27" t="s">
        <v>9610</v>
      </c>
      <c r="F95" s="27" t="s">
        <v>944</v>
      </c>
      <c r="G95" s="27" t="s">
        <v>83</v>
      </c>
      <c r="H95" s="27" t="s">
        <v>944</v>
      </c>
    </row>
    <row r="96" spans="1:8" ht="25.5" customHeight="1">
      <c r="A96" s="26" t="s">
        <v>256</v>
      </c>
      <c r="B96" s="26" t="s">
        <v>2972</v>
      </c>
      <c r="C96" s="27" t="s">
        <v>9635</v>
      </c>
      <c r="D96" s="27" t="s">
        <v>9474</v>
      </c>
      <c r="E96" s="27" t="s">
        <v>9636</v>
      </c>
      <c r="F96" s="27" t="s">
        <v>1110</v>
      </c>
      <c r="G96" s="27" t="s">
        <v>9501</v>
      </c>
      <c r="H96" s="27" t="s">
        <v>736</v>
      </c>
    </row>
    <row r="97" spans="1:8" ht="25.5" customHeight="1">
      <c r="A97" s="26" t="s">
        <v>258</v>
      </c>
      <c r="B97" s="26" t="s">
        <v>2972</v>
      </c>
      <c r="C97" s="27" t="s">
        <v>9637</v>
      </c>
      <c r="D97" s="27" t="s">
        <v>9474</v>
      </c>
      <c r="E97" s="27" t="s">
        <v>9485</v>
      </c>
      <c r="F97" s="27" t="s">
        <v>719</v>
      </c>
      <c r="G97" s="27" t="s">
        <v>67</v>
      </c>
      <c r="H97" s="27" t="s">
        <v>653</v>
      </c>
    </row>
    <row r="98" spans="1:8" ht="25.5" customHeight="1">
      <c r="A98" s="26" t="s">
        <v>260</v>
      </c>
      <c r="B98" s="26" t="s">
        <v>2972</v>
      </c>
      <c r="C98" s="27" t="s">
        <v>9638</v>
      </c>
      <c r="D98" s="27" t="s">
        <v>9591</v>
      </c>
      <c r="E98" s="27" t="s">
        <v>9479</v>
      </c>
      <c r="F98" s="27" t="s">
        <v>199</v>
      </c>
      <c r="G98" s="27" t="s">
        <v>117</v>
      </c>
      <c r="H98" s="27" t="s">
        <v>199</v>
      </c>
    </row>
    <row r="99" spans="1:8" ht="25.5" customHeight="1">
      <c r="A99" s="26" t="s">
        <v>262</v>
      </c>
      <c r="B99" s="26" t="s">
        <v>2972</v>
      </c>
      <c r="C99" s="27" t="s">
        <v>9639</v>
      </c>
      <c r="D99" s="27" t="s">
        <v>9474</v>
      </c>
      <c r="E99" s="27" t="s">
        <v>9640</v>
      </c>
      <c r="F99" s="27" t="s">
        <v>1110</v>
      </c>
      <c r="G99" s="27" t="s">
        <v>9501</v>
      </c>
      <c r="H99" s="27" t="s">
        <v>1110</v>
      </c>
    </row>
    <row r="100" spans="1:8" ht="25.5" customHeight="1">
      <c r="A100" s="26" t="s">
        <v>264</v>
      </c>
      <c r="B100" s="26" t="s">
        <v>2972</v>
      </c>
      <c r="C100" s="27" t="s">
        <v>9641</v>
      </c>
      <c r="D100" s="27" t="s">
        <v>9474</v>
      </c>
      <c r="E100" s="27" t="s">
        <v>9479</v>
      </c>
      <c r="F100" s="27" t="s">
        <v>199</v>
      </c>
      <c r="G100" s="27" t="s">
        <v>57</v>
      </c>
      <c r="H100" s="27" t="s">
        <v>510</v>
      </c>
    </row>
    <row r="101" spans="1:8" ht="25.5" customHeight="1">
      <c r="A101" s="26" t="s">
        <v>266</v>
      </c>
      <c r="B101" s="26" t="s">
        <v>2972</v>
      </c>
      <c r="C101" s="27" t="s">
        <v>9642</v>
      </c>
      <c r="D101" s="27" t="s">
        <v>9593</v>
      </c>
      <c r="E101" s="27" t="s">
        <v>9479</v>
      </c>
      <c r="F101" s="27" t="s">
        <v>719</v>
      </c>
      <c r="G101" s="27" t="s">
        <v>67</v>
      </c>
      <c r="H101" s="27" t="s">
        <v>356</v>
      </c>
    </row>
    <row r="102" spans="1:8" ht="25.5" customHeight="1">
      <c r="A102" s="26" t="s">
        <v>268</v>
      </c>
      <c r="B102" s="26" t="s">
        <v>2972</v>
      </c>
      <c r="C102" s="27" t="s">
        <v>9643</v>
      </c>
      <c r="D102" s="27" t="s">
        <v>9474</v>
      </c>
      <c r="E102" s="27" t="s">
        <v>9644</v>
      </c>
      <c r="F102" s="27" t="s">
        <v>1029</v>
      </c>
      <c r="G102" s="27" t="s">
        <v>170</v>
      </c>
      <c r="H102" s="27" t="s">
        <v>1403</v>
      </c>
    </row>
    <row r="103" spans="1:8" ht="25.5" customHeight="1">
      <c r="A103" s="26" t="s">
        <v>270</v>
      </c>
      <c r="B103" s="26" t="s">
        <v>2972</v>
      </c>
      <c r="C103" s="27" t="s">
        <v>9645</v>
      </c>
      <c r="D103" s="27" t="s">
        <v>9646</v>
      </c>
      <c r="E103" s="27" t="s">
        <v>9610</v>
      </c>
      <c r="F103" s="27" t="s">
        <v>944</v>
      </c>
      <c r="G103" s="27" t="s">
        <v>83</v>
      </c>
      <c r="H103" s="27" t="s">
        <v>1087</v>
      </c>
    </row>
    <row r="104" spans="1:8" ht="25.5" customHeight="1">
      <c r="A104" s="26" t="s">
        <v>272</v>
      </c>
      <c r="B104" s="26" t="s">
        <v>2972</v>
      </c>
      <c r="C104" s="27" t="s">
        <v>9647</v>
      </c>
      <c r="D104" s="27" t="s">
        <v>9474</v>
      </c>
      <c r="E104" s="27" t="s">
        <v>9568</v>
      </c>
      <c r="F104" s="27" t="s">
        <v>1029</v>
      </c>
      <c r="G104" s="27" t="s">
        <v>170</v>
      </c>
      <c r="H104" s="27" t="s">
        <v>1403</v>
      </c>
    </row>
    <row r="105" spans="1:8" ht="25.5" customHeight="1">
      <c r="A105" s="26" t="s">
        <v>274</v>
      </c>
      <c r="B105" s="26" t="s">
        <v>2972</v>
      </c>
      <c r="C105" s="27" t="s">
        <v>9648</v>
      </c>
      <c r="D105" s="27" t="s">
        <v>9474</v>
      </c>
      <c r="E105" s="27" t="s">
        <v>9534</v>
      </c>
      <c r="F105" s="27" t="s">
        <v>1414</v>
      </c>
      <c r="G105" s="27" t="s">
        <v>9501</v>
      </c>
      <c r="H105" s="27" t="s">
        <v>1303</v>
      </c>
    </row>
    <row r="106" spans="1:8" ht="25.5" customHeight="1">
      <c r="A106" s="26" t="s">
        <v>275</v>
      </c>
      <c r="B106" s="26" t="s">
        <v>2972</v>
      </c>
      <c r="C106" s="27" t="s">
        <v>9649</v>
      </c>
      <c r="D106" s="27" t="s">
        <v>9474</v>
      </c>
      <c r="E106" s="27" t="s">
        <v>9543</v>
      </c>
      <c r="F106" s="27" t="s">
        <v>199</v>
      </c>
      <c r="G106" s="27" t="s">
        <v>117</v>
      </c>
      <c r="H106" s="27" t="s">
        <v>1346</v>
      </c>
    </row>
    <row r="107" spans="1:8" ht="25.5" customHeight="1">
      <c r="A107" s="26" t="s">
        <v>276</v>
      </c>
      <c r="B107" s="26" t="s">
        <v>2972</v>
      </c>
      <c r="C107" s="27" t="s">
        <v>9650</v>
      </c>
      <c r="D107" s="27" t="s">
        <v>9474</v>
      </c>
      <c r="E107" s="27" t="s">
        <v>9627</v>
      </c>
      <c r="F107" s="27" t="s">
        <v>1110</v>
      </c>
      <c r="G107" s="27" t="s">
        <v>9501</v>
      </c>
      <c r="H107" s="27" t="s">
        <v>1202</v>
      </c>
    </row>
    <row r="108" spans="1:8" ht="25.5" customHeight="1">
      <c r="A108" s="26" t="s">
        <v>278</v>
      </c>
      <c r="B108" s="26" t="s">
        <v>2972</v>
      </c>
      <c r="C108" s="27" t="s">
        <v>9651</v>
      </c>
      <c r="D108" s="27" t="s">
        <v>9474</v>
      </c>
      <c r="E108" s="27" t="s">
        <v>9652</v>
      </c>
      <c r="F108" s="27" t="s">
        <v>1374</v>
      </c>
      <c r="G108" s="27" t="s">
        <v>103</v>
      </c>
      <c r="H108" s="27" t="s">
        <v>1040</v>
      </c>
    </row>
    <row r="109" spans="1:8" ht="25.5" customHeight="1">
      <c r="A109" s="26" t="s">
        <v>280</v>
      </c>
      <c r="B109" s="26" t="s">
        <v>2972</v>
      </c>
      <c r="C109" s="27" t="s">
        <v>9653</v>
      </c>
      <c r="D109" s="27" t="s">
        <v>9474</v>
      </c>
      <c r="E109" s="27" t="s">
        <v>9654</v>
      </c>
      <c r="F109" s="27" t="s">
        <v>1401</v>
      </c>
      <c r="G109" s="27" t="s">
        <v>9476</v>
      </c>
      <c r="H109" s="27" t="s">
        <v>770</v>
      </c>
    </row>
    <row r="110" spans="1:8" ht="25.5" customHeight="1">
      <c r="A110" s="26" t="s">
        <v>282</v>
      </c>
      <c r="B110" s="26" t="s">
        <v>2972</v>
      </c>
      <c r="C110" s="27" t="s">
        <v>9655</v>
      </c>
      <c r="D110" s="27" t="s">
        <v>9656</v>
      </c>
      <c r="E110" s="27" t="s">
        <v>9543</v>
      </c>
      <c r="F110" s="27" t="s">
        <v>199</v>
      </c>
      <c r="G110" s="27" t="s">
        <v>117</v>
      </c>
      <c r="H110" s="27" t="s">
        <v>1346</v>
      </c>
    </row>
    <row r="111" spans="1:8" ht="25.5" customHeight="1">
      <c r="A111" s="26" t="s">
        <v>284</v>
      </c>
      <c r="B111" s="26" t="s">
        <v>2972</v>
      </c>
      <c r="C111" s="27" t="s">
        <v>9657</v>
      </c>
      <c r="D111" s="27" t="s">
        <v>9591</v>
      </c>
      <c r="E111" s="27" t="s">
        <v>9479</v>
      </c>
      <c r="F111" s="27" t="s">
        <v>199</v>
      </c>
      <c r="G111" s="27" t="s">
        <v>117</v>
      </c>
      <c r="H111" s="27" t="s">
        <v>199</v>
      </c>
    </row>
    <row r="112" spans="1:8" ht="25.5" customHeight="1">
      <c r="A112" s="26" t="s">
        <v>286</v>
      </c>
      <c r="B112" s="26" t="s">
        <v>2972</v>
      </c>
      <c r="C112" s="27" t="s">
        <v>9658</v>
      </c>
      <c r="D112" s="27" t="s">
        <v>9474</v>
      </c>
      <c r="E112" s="27" t="s">
        <v>9659</v>
      </c>
      <c r="F112" s="27" t="s">
        <v>9481</v>
      </c>
      <c r="G112" s="27" t="s">
        <v>62</v>
      </c>
      <c r="H112" s="27" t="s">
        <v>952</v>
      </c>
    </row>
    <row r="113" spans="1:8" ht="25.5" customHeight="1">
      <c r="A113" s="26" t="s">
        <v>288</v>
      </c>
      <c r="B113" s="26" t="s">
        <v>2972</v>
      </c>
      <c r="C113" s="27" t="s">
        <v>9660</v>
      </c>
      <c r="D113" s="27" t="s">
        <v>9661</v>
      </c>
      <c r="E113" s="27" t="s">
        <v>9479</v>
      </c>
      <c r="F113" s="27" t="s">
        <v>9481</v>
      </c>
      <c r="G113" s="27" t="s">
        <v>62</v>
      </c>
      <c r="H113" s="27" t="s">
        <v>1428</v>
      </c>
    </row>
    <row r="114" spans="1:8" ht="25.5" customHeight="1">
      <c r="A114" s="26" t="s">
        <v>290</v>
      </c>
      <c r="B114" s="26" t="s">
        <v>2972</v>
      </c>
      <c r="C114" s="27" t="s">
        <v>9662</v>
      </c>
      <c r="D114" s="27" t="s">
        <v>9474</v>
      </c>
      <c r="E114" s="27" t="s">
        <v>9534</v>
      </c>
      <c r="F114" s="27" t="s">
        <v>1110</v>
      </c>
      <c r="G114" s="27" t="s">
        <v>9501</v>
      </c>
      <c r="H114" s="27" t="s">
        <v>1095</v>
      </c>
    </row>
    <row r="115" spans="1:8" ht="25.5" customHeight="1">
      <c r="A115" s="26" t="s">
        <v>291</v>
      </c>
      <c r="B115" s="26" t="s">
        <v>2972</v>
      </c>
      <c r="C115" s="27" t="s">
        <v>9663</v>
      </c>
      <c r="D115" s="27" t="s">
        <v>9474</v>
      </c>
      <c r="E115" s="27" t="s">
        <v>9664</v>
      </c>
      <c r="F115" s="27" t="s">
        <v>538</v>
      </c>
      <c r="G115" s="27" t="s">
        <v>76</v>
      </c>
      <c r="H115" s="27" t="s">
        <v>608</v>
      </c>
    </row>
    <row r="116" spans="1:8" ht="25.5" customHeight="1">
      <c r="A116" s="26" t="s">
        <v>293</v>
      </c>
      <c r="B116" s="26" t="s">
        <v>2972</v>
      </c>
      <c r="C116" s="27" t="s">
        <v>9665</v>
      </c>
      <c r="D116" s="27" t="s">
        <v>9474</v>
      </c>
      <c r="E116" s="27" t="s">
        <v>9666</v>
      </c>
      <c r="F116" s="27" t="s">
        <v>1110</v>
      </c>
      <c r="G116" s="27" t="s">
        <v>9501</v>
      </c>
      <c r="H116" s="27" t="s">
        <v>1110</v>
      </c>
    </row>
    <row r="117" spans="1:8" ht="25.5" customHeight="1">
      <c r="A117" s="26" t="s">
        <v>295</v>
      </c>
      <c r="B117" s="26" t="s">
        <v>2972</v>
      </c>
      <c r="C117" s="27" t="s">
        <v>9667</v>
      </c>
      <c r="D117" s="27" t="s">
        <v>9668</v>
      </c>
      <c r="E117" s="27" t="s">
        <v>9627</v>
      </c>
      <c r="F117" s="27" t="s">
        <v>1110</v>
      </c>
      <c r="G117" s="27" t="s">
        <v>9501</v>
      </c>
      <c r="H117" s="27" t="s">
        <v>1110</v>
      </c>
    </row>
    <row r="118" spans="1:8" ht="25.5" customHeight="1">
      <c r="A118" s="26" t="s">
        <v>297</v>
      </c>
      <c r="B118" s="26" t="s">
        <v>2972</v>
      </c>
      <c r="C118" s="27" t="s">
        <v>9669</v>
      </c>
      <c r="D118" s="27" t="s">
        <v>9474</v>
      </c>
      <c r="E118" s="27" t="s">
        <v>9670</v>
      </c>
      <c r="F118" s="27" t="s">
        <v>1414</v>
      </c>
      <c r="G118" s="27" t="s">
        <v>9501</v>
      </c>
      <c r="H118" s="27" t="s">
        <v>1287</v>
      </c>
    </row>
    <row r="119" spans="1:8" ht="25.5" customHeight="1">
      <c r="A119" s="26" t="s">
        <v>299</v>
      </c>
      <c r="B119" s="26" t="s">
        <v>2972</v>
      </c>
      <c r="C119" s="27" t="s">
        <v>9671</v>
      </c>
      <c r="D119" s="27" t="s">
        <v>9474</v>
      </c>
      <c r="E119" s="27" t="s">
        <v>9494</v>
      </c>
      <c r="F119" s="27" t="s">
        <v>1374</v>
      </c>
      <c r="G119" s="27" t="s">
        <v>67</v>
      </c>
      <c r="H119" s="27" t="s">
        <v>650</v>
      </c>
    </row>
    <row r="120" spans="1:8" ht="25.5" customHeight="1">
      <c r="A120" s="26" t="s">
        <v>300</v>
      </c>
      <c r="B120" s="26" t="s">
        <v>2972</v>
      </c>
      <c r="C120" s="27" t="s">
        <v>9672</v>
      </c>
      <c r="D120" s="27" t="s">
        <v>9474</v>
      </c>
      <c r="E120" s="27" t="s">
        <v>9673</v>
      </c>
      <c r="F120" s="27" t="s">
        <v>1414</v>
      </c>
      <c r="G120" s="27" t="s">
        <v>9501</v>
      </c>
      <c r="H120" s="27" t="s">
        <v>1414</v>
      </c>
    </row>
    <row r="121" spans="1:8" ht="25.5" customHeight="1">
      <c r="A121" s="26" t="s">
        <v>302</v>
      </c>
      <c r="B121" s="26" t="s">
        <v>2972</v>
      </c>
      <c r="C121" s="27" t="s">
        <v>9674</v>
      </c>
      <c r="D121" s="27" t="s">
        <v>9474</v>
      </c>
      <c r="E121" s="27" t="s">
        <v>9534</v>
      </c>
      <c r="F121" s="27" t="s">
        <v>1110</v>
      </c>
      <c r="G121" s="27" t="s">
        <v>9501</v>
      </c>
      <c r="H121" s="27" t="s">
        <v>1095</v>
      </c>
    </row>
    <row r="122" spans="1:8" ht="25.5" customHeight="1">
      <c r="A122" s="26" t="s">
        <v>305</v>
      </c>
      <c r="B122" s="26" t="s">
        <v>2972</v>
      </c>
      <c r="C122" s="27" t="s">
        <v>9675</v>
      </c>
      <c r="D122" s="27" t="s">
        <v>9474</v>
      </c>
      <c r="E122" s="27" t="s">
        <v>9547</v>
      </c>
      <c r="F122" s="27" t="s">
        <v>1401</v>
      </c>
      <c r="G122" s="27" t="s">
        <v>9476</v>
      </c>
      <c r="H122" s="27" t="s">
        <v>633</v>
      </c>
    </row>
    <row r="123" spans="1:8" ht="25.5" customHeight="1">
      <c r="A123" s="26" t="s">
        <v>307</v>
      </c>
      <c r="B123" s="26" t="s">
        <v>2972</v>
      </c>
      <c r="C123" s="27" t="s">
        <v>9676</v>
      </c>
      <c r="D123" s="27" t="s">
        <v>9474</v>
      </c>
      <c r="E123" s="27" t="s">
        <v>9610</v>
      </c>
      <c r="F123" s="27" t="s">
        <v>944</v>
      </c>
      <c r="G123" s="27" t="s">
        <v>83</v>
      </c>
      <c r="H123" s="27" t="s">
        <v>944</v>
      </c>
    </row>
    <row r="124" spans="1:8" ht="25.5" customHeight="1">
      <c r="A124" s="26" t="s">
        <v>309</v>
      </c>
      <c r="B124" s="26" t="s">
        <v>2972</v>
      </c>
      <c r="C124" s="27" t="s">
        <v>9677</v>
      </c>
      <c r="D124" s="27" t="s">
        <v>9515</v>
      </c>
      <c r="E124" s="27" t="s">
        <v>9479</v>
      </c>
      <c r="F124" s="27" t="s">
        <v>1414</v>
      </c>
      <c r="G124" s="27" t="s">
        <v>76</v>
      </c>
      <c r="H124" s="27" t="s">
        <v>309</v>
      </c>
    </row>
    <row r="125" spans="1:8" ht="25.5" customHeight="1">
      <c r="A125" s="26" t="s">
        <v>311</v>
      </c>
      <c r="B125" s="26" t="s">
        <v>2972</v>
      </c>
      <c r="C125" s="27" t="s">
        <v>9678</v>
      </c>
      <c r="D125" s="27" t="s">
        <v>9474</v>
      </c>
      <c r="E125" s="27" t="s">
        <v>9521</v>
      </c>
      <c r="F125" s="27" t="s">
        <v>1414</v>
      </c>
      <c r="G125" s="27" t="s">
        <v>9501</v>
      </c>
      <c r="H125" s="27" t="s">
        <v>1414</v>
      </c>
    </row>
    <row r="126" spans="1:8" ht="25.5" customHeight="1">
      <c r="A126" s="26" t="s">
        <v>313</v>
      </c>
      <c r="B126" s="26" t="s">
        <v>2972</v>
      </c>
      <c r="C126" s="27" t="s">
        <v>9679</v>
      </c>
      <c r="D126" s="27" t="s">
        <v>9474</v>
      </c>
      <c r="E126" s="27" t="s">
        <v>9489</v>
      </c>
      <c r="F126" s="27" t="s">
        <v>1399</v>
      </c>
      <c r="G126" s="27" t="s">
        <v>9476</v>
      </c>
      <c r="H126" s="27" t="s">
        <v>1399</v>
      </c>
    </row>
    <row r="127" spans="1:8" ht="25.5" customHeight="1">
      <c r="A127" s="26" t="s">
        <v>315</v>
      </c>
      <c r="B127" s="26" t="s">
        <v>2972</v>
      </c>
      <c r="C127" s="27" t="s">
        <v>9680</v>
      </c>
      <c r="D127" s="27" t="s">
        <v>9474</v>
      </c>
      <c r="E127" s="27" t="s">
        <v>9681</v>
      </c>
      <c r="F127" s="27" t="s">
        <v>1399</v>
      </c>
      <c r="G127" s="27" t="s">
        <v>9476</v>
      </c>
      <c r="H127" s="27" t="s">
        <v>155</v>
      </c>
    </row>
    <row r="128" spans="1:8" ht="25.5" customHeight="1">
      <c r="A128" s="26" t="s">
        <v>317</v>
      </c>
      <c r="B128" s="26" t="s">
        <v>2972</v>
      </c>
      <c r="C128" s="27" t="s">
        <v>9682</v>
      </c>
      <c r="D128" s="27" t="s">
        <v>9474</v>
      </c>
      <c r="E128" s="27" t="s">
        <v>9521</v>
      </c>
      <c r="F128" s="27" t="s">
        <v>1414</v>
      </c>
      <c r="G128" s="27" t="s">
        <v>9501</v>
      </c>
      <c r="H128" s="27" t="s">
        <v>1414</v>
      </c>
    </row>
    <row r="129" spans="1:8" ht="25.5" customHeight="1">
      <c r="A129" s="26" t="s">
        <v>319</v>
      </c>
      <c r="B129" s="26" t="s">
        <v>2972</v>
      </c>
      <c r="C129" s="27" t="s">
        <v>9683</v>
      </c>
      <c r="D129" s="27" t="s">
        <v>9474</v>
      </c>
      <c r="E129" s="27" t="s">
        <v>9491</v>
      </c>
      <c r="F129" s="27" t="s">
        <v>1414</v>
      </c>
      <c r="G129" s="27" t="s">
        <v>76</v>
      </c>
      <c r="H129" s="27" t="s">
        <v>309</v>
      </c>
    </row>
    <row r="130" spans="1:8" ht="25.5" customHeight="1">
      <c r="A130" s="26" t="s">
        <v>321</v>
      </c>
      <c r="B130" s="26" t="s">
        <v>2972</v>
      </c>
      <c r="C130" s="27" t="s">
        <v>9684</v>
      </c>
      <c r="D130" s="27" t="s">
        <v>9474</v>
      </c>
      <c r="E130" s="27" t="s">
        <v>9550</v>
      </c>
      <c r="F130" s="27" t="s">
        <v>9481</v>
      </c>
      <c r="G130" s="27" t="s">
        <v>62</v>
      </c>
      <c r="H130" s="27" t="s">
        <v>1428</v>
      </c>
    </row>
    <row r="131" spans="1:8" ht="25.5" customHeight="1">
      <c r="A131" s="26" t="s">
        <v>323</v>
      </c>
      <c r="B131" s="26" t="s">
        <v>2972</v>
      </c>
      <c r="C131" s="27" t="s">
        <v>9685</v>
      </c>
      <c r="D131" s="27" t="s">
        <v>9474</v>
      </c>
      <c r="E131" s="27" t="s">
        <v>9686</v>
      </c>
      <c r="F131" s="27" t="s">
        <v>1401</v>
      </c>
      <c r="G131" s="27" t="s">
        <v>9476</v>
      </c>
      <c r="H131" s="27" t="s">
        <v>1401</v>
      </c>
    </row>
    <row r="132" spans="1:8" ht="25.5" customHeight="1">
      <c r="A132" s="26" t="s">
        <v>325</v>
      </c>
      <c r="B132" s="26" t="s">
        <v>2972</v>
      </c>
      <c r="C132" s="27" t="s">
        <v>9687</v>
      </c>
      <c r="D132" s="27" t="s">
        <v>9474</v>
      </c>
      <c r="E132" s="27" t="s">
        <v>9491</v>
      </c>
      <c r="F132" s="27" t="s">
        <v>1414</v>
      </c>
      <c r="G132" s="27" t="s">
        <v>76</v>
      </c>
      <c r="H132" s="27" t="s">
        <v>309</v>
      </c>
    </row>
    <row r="133" spans="1:8" ht="25.5" customHeight="1">
      <c r="A133" s="26" t="s">
        <v>326</v>
      </c>
      <c r="B133" s="26" t="s">
        <v>2972</v>
      </c>
      <c r="C133" s="27" t="s">
        <v>9688</v>
      </c>
      <c r="D133" s="27" t="s">
        <v>9474</v>
      </c>
      <c r="E133" s="27" t="s">
        <v>9689</v>
      </c>
      <c r="F133" s="27" t="s">
        <v>650</v>
      </c>
      <c r="G133" s="27" t="s">
        <v>67</v>
      </c>
      <c r="H133" s="27" t="s">
        <v>1038</v>
      </c>
    </row>
    <row r="134" spans="1:8" ht="25.5" customHeight="1">
      <c r="A134" s="26" t="s">
        <v>328</v>
      </c>
      <c r="B134" s="26" t="s">
        <v>2972</v>
      </c>
      <c r="C134" s="27" t="s">
        <v>9690</v>
      </c>
      <c r="D134" s="27" t="s">
        <v>9474</v>
      </c>
      <c r="E134" s="27" t="s">
        <v>9659</v>
      </c>
      <c r="F134" s="27" t="s">
        <v>9481</v>
      </c>
      <c r="G134" s="27" t="s">
        <v>62</v>
      </c>
      <c r="H134" s="27" t="s">
        <v>873</v>
      </c>
    </row>
    <row r="135" spans="1:8" ht="25.5" customHeight="1">
      <c r="A135" s="26" t="s">
        <v>330</v>
      </c>
      <c r="B135" s="26" t="s">
        <v>2972</v>
      </c>
      <c r="C135" s="27" t="s">
        <v>9691</v>
      </c>
      <c r="D135" s="27" t="s">
        <v>9474</v>
      </c>
      <c r="E135" s="27" t="s">
        <v>9526</v>
      </c>
      <c r="F135" s="27" t="s">
        <v>190</v>
      </c>
      <c r="G135" s="27" t="s">
        <v>100</v>
      </c>
      <c r="H135" s="27" t="s">
        <v>190</v>
      </c>
    </row>
    <row r="136" spans="1:8" ht="25.5" customHeight="1">
      <c r="A136" s="26" t="s">
        <v>331</v>
      </c>
      <c r="B136" s="26" t="s">
        <v>2972</v>
      </c>
      <c r="C136" s="27" t="s">
        <v>9692</v>
      </c>
      <c r="D136" s="27" t="s">
        <v>9478</v>
      </c>
      <c r="E136" s="27" t="s">
        <v>9479</v>
      </c>
      <c r="F136" s="27" t="s">
        <v>1374</v>
      </c>
      <c r="G136" s="27" t="s">
        <v>103</v>
      </c>
      <c r="H136" s="27" t="s">
        <v>331</v>
      </c>
    </row>
    <row r="137" spans="1:8" ht="25.5" customHeight="1">
      <c r="A137" s="26" t="s">
        <v>333</v>
      </c>
      <c r="B137" s="26" t="s">
        <v>2972</v>
      </c>
      <c r="C137" s="27" t="s">
        <v>9693</v>
      </c>
      <c r="D137" s="27" t="s">
        <v>9474</v>
      </c>
      <c r="E137" s="27" t="s">
        <v>9694</v>
      </c>
      <c r="F137" s="27" t="s">
        <v>1414</v>
      </c>
      <c r="G137" s="27" t="s">
        <v>9501</v>
      </c>
      <c r="H137" s="27" t="s">
        <v>1027</v>
      </c>
    </row>
    <row r="138" spans="1:8" ht="25.5" customHeight="1">
      <c r="A138" s="26" t="s">
        <v>335</v>
      </c>
      <c r="B138" s="26" t="s">
        <v>2972</v>
      </c>
      <c r="C138" s="27" t="s">
        <v>9695</v>
      </c>
      <c r="D138" s="27" t="s">
        <v>9696</v>
      </c>
      <c r="E138" s="27" t="s">
        <v>9479</v>
      </c>
      <c r="F138" s="27" t="s">
        <v>199</v>
      </c>
      <c r="G138" s="27" t="s">
        <v>117</v>
      </c>
      <c r="H138" s="27" t="s">
        <v>1346</v>
      </c>
    </row>
    <row r="139" spans="1:8" ht="25.5" customHeight="1">
      <c r="A139" s="26" t="s">
        <v>337</v>
      </c>
      <c r="B139" s="26" t="s">
        <v>2972</v>
      </c>
      <c r="C139" s="27" t="s">
        <v>9697</v>
      </c>
      <c r="D139" s="27" t="s">
        <v>9493</v>
      </c>
      <c r="E139" s="27" t="s">
        <v>9654</v>
      </c>
      <c r="F139" s="27" t="s">
        <v>1401</v>
      </c>
      <c r="G139" s="27" t="s">
        <v>9476</v>
      </c>
      <c r="H139" s="27" t="s">
        <v>770</v>
      </c>
    </row>
    <row r="140" spans="1:8" ht="25.5" customHeight="1">
      <c r="A140" s="26" t="s">
        <v>339</v>
      </c>
      <c r="B140" s="26" t="s">
        <v>2972</v>
      </c>
      <c r="C140" s="27" t="s">
        <v>9698</v>
      </c>
      <c r="D140" s="27" t="s">
        <v>9474</v>
      </c>
      <c r="E140" s="27" t="s">
        <v>9517</v>
      </c>
      <c r="F140" s="27" t="s">
        <v>650</v>
      </c>
      <c r="G140" s="27" t="s">
        <v>67</v>
      </c>
      <c r="H140" s="27" t="s">
        <v>650</v>
      </c>
    </row>
    <row r="141" spans="1:8" ht="25.5" customHeight="1">
      <c r="A141" s="26" t="s">
        <v>341</v>
      </c>
      <c r="B141" s="26" t="s">
        <v>2972</v>
      </c>
      <c r="C141" s="27" t="s">
        <v>9699</v>
      </c>
      <c r="D141" s="27" t="s">
        <v>9474</v>
      </c>
      <c r="E141" s="27" t="s">
        <v>9610</v>
      </c>
      <c r="F141" s="27" t="s">
        <v>944</v>
      </c>
      <c r="G141" s="27" t="s">
        <v>83</v>
      </c>
      <c r="H141" s="27" t="s">
        <v>944</v>
      </c>
    </row>
    <row r="142" spans="1:8" ht="25.5" customHeight="1">
      <c r="A142" s="26" t="s">
        <v>344</v>
      </c>
      <c r="B142" s="26" t="s">
        <v>2972</v>
      </c>
      <c r="C142" s="27" t="s">
        <v>9700</v>
      </c>
      <c r="D142" s="27" t="s">
        <v>9474</v>
      </c>
      <c r="E142" s="27" t="s">
        <v>9519</v>
      </c>
      <c r="F142" s="27" t="s">
        <v>1414</v>
      </c>
      <c r="G142" s="27" t="s">
        <v>9501</v>
      </c>
      <c r="H142" s="27" t="s">
        <v>1027</v>
      </c>
    </row>
    <row r="143" spans="1:8" ht="25.5" customHeight="1">
      <c r="A143" s="26" t="s">
        <v>346</v>
      </c>
      <c r="B143" s="26" t="s">
        <v>2972</v>
      </c>
      <c r="C143" s="27" t="s">
        <v>9701</v>
      </c>
      <c r="D143" s="27" t="s">
        <v>9474</v>
      </c>
      <c r="E143" s="27" t="s">
        <v>9523</v>
      </c>
      <c r="F143" s="27" t="s">
        <v>9481</v>
      </c>
      <c r="G143" s="27" t="s">
        <v>62</v>
      </c>
      <c r="H143" s="27" t="s">
        <v>873</v>
      </c>
    </row>
    <row r="144" spans="1:8" ht="25.5" customHeight="1">
      <c r="A144" s="26" t="s">
        <v>348</v>
      </c>
      <c r="B144" s="26" t="s">
        <v>2972</v>
      </c>
      <c r="C144" s="27" t="s">
        <v>9702</v>
      </c>
      <c r="D144" s="27" t="s">
        <v>9703</v>
      </c>
      <c r="E144" s="27" t="s">
        <v>9494</v>
      </c>
      <c r="F144" s="27" t="s">
        <v>1374</v>
      </c>
      <c r="G144" s="27" t="s">
        <v>103</v>
      </c>
      <c r="H144" s="27" t="s">
        <v>140</v>
      </c>
    </row>
    <row r="145" spans="1:8" ht="25.5" customHeight="1">
      <c r="A145" s="26" t="s">
        <v>350</v>
      </c>
      <c r="B145" s="26" t="s">
        <v>2972</v>
      </c>
      <c r="C145" s="27" t="s">
        <v>9704</v>
      </c>
      <c r="D145" s="27" t="s">
        <v>9474</v>
      </c>
      <c r="E145" s="27" t="s">
        <v>9705</v>
      </c>
      <c r="F145" s="27" t="s">
        <v>190</v>
      </c>
      <c r="G145" s="27" t="s">
        <v>100</v>
      </c>
      <c r="H145" s="27" t="s">
        <v>190</v>
      </c>
    </row>
    <row r="146" spans="1:8" ht="25.5" customHeight="1">
      <c r="A146" s="26" t="s">
        <v>352</v>
      </c>
      <c r="B146" s="26" t="s">
        <v>2972</v>
      </c>
      <c r="C146" s="27" t="s">
        <v>9706</v>
      </c>
      <c r="D146" s="27" t="s">
        <v>9474</v>
      </c>
      <c r="E146" s="27" t="s">
        <v>9526</v>
      </c>
      <c r="F146" s="27" t="s">
        <v>190</v>
      </c>
      <c r="G146" s="27" t="s">
        <v>100</v>
      </c>
      <c r="H146" s="27" t="s">
        <v>190</v>
      </c>
    </row>
    <row r="147" spans="1:8" ht="25.5" customHeight="1">
      <c r="A147" s="26" t="s">
        <v>354</v>
      </c>
      <c r="B147" s="26" t="s">
        <v>2972</v>
      </c>
      <c r="C147" s="27" t="s">
        <v>9707</v>
      </c>
      <c r="D147" s="27" t="s">
        <v>9478</v>
      </c>
      <c r="E147" s="27" t="s">
        <v>9541</v>
      </c>
      <c r="F147" s="27" t="s">
        <v>9481</v>
      </c>
      <c r="G147" s="27" t="s">
        <v>62</v>
      </c>
      <c r="H147" s="27" t="s">
        <v>952</v>
      </c>
    </row>
    <row r="148" spans="1:8" ht="25.5" customHeight="1">
      <c r="A148" s="26" t="s">
        <v>356</v>
      </c>
      <c r="B148" s="26" t="s">
        <v>2972</v>
      </c>
      <c r="C148" s="27" t="s">
        <v>9708</v>
      </c>
      <c r="D148" s="27" t="s">
        <v>9515</v>
      </c>
      <c r="E148" s="27" t="s">
        <v>9485</v>
      </c>
      <c r="F148" s="27" t="s">
        <v>719</v>
      </c>
      <c r="G148" s="27" t="s">
        <v>67</v>
      </c>
      <c r="H148" s="27" t="s">
        <v>356</v>
      </c>
    </row>
    <row r="149" spans="1:8" ht="25.5" customHeight="1">
      <c r="A149" s="26" t="s">
        <v>358</v>
      </c>
      <c r="B149" s="26" t="s">
        <v>2972</v>
      </c>
      <c r="C149" s="27" t="s">
        <v>9709</v>
      </c>
      <c r="D149" s="27" t="s">
        <v>9474</v>
      </c>
      <c r="E149" s="27" t="s">
        <v>9710</v>
      </c>
      <c r="F149" s="27" t="s">
        <v>1374</v>
      </c>
      <c r="G149" s="27" t="s">
        <v>103</v>
      </c>
      <c r="H149" s="27" t="s">
        <v>331</v>
      </c>
    </row>
    <row r="150" spans="1:8" ht="25.5" customHeight="1">
      <c r="A150" s="26" t="s">
        <v>359</v>
      </c>
      <c r="B150" s="26" t="s">
        <v>2972</v>
      </c>
      <c r="C150" s="27" t="s">
        <v>9711</v>
      </c>
      <c r="D150" s="27" t="s">
        <v>9474</v>
      </c>
      <c r="E150" s="27" t="s">
        <v>9627</v>
      </c>
      <c r="F150" s="27" t="s">
        <v>1110</v>
      </c>
      <c r="G150" s="27" t="s">
        <v>9501</v>
      </c>
      <c r="H150" s="27" t="s">
        <v>1202</v>
      </c>
    </row>
    <row r="151" spans="1:8" ht="25.5" customHeight="1">
      <c r="A151" s="26" t="s">
        <v>361</v>
      </c>
      <c r="B151" s="26" t="s">
        <v>2972</v>
      </c>
      <c r="C151" s="27" t="s">
        <v>9712</v>
      </c>
      <c r="D151" s="27" t="s">
        <v>9474</v>
      </c>
      <c r="E151" s="27" t="s">
        <v>9494</v>
      </c>
      <c r="F151" s="27" t="s">
        <v>1374</v>
      </c>
      <c r="G151" s="27" t="s">
        <v>80</v>
      </c>
      <c r="H151" s="27" t="s">
        <v>957</v>
      </c>
    </row>
    <row r="152" spans="1:8" ht="25.5" customHeight="1">
      <c r="A152" s="26" t="s">
        <v>363</v>
      </c>
      <c r="B152" s="26" t="s">
        <v>2972</v>
      </c>
      <c r="C152" s="27" t="s">
        <v>9713</v>
      </c>
      <c r="D152" s="27" t="s">
        <v>9474</v>
      </c>
      <c r="E152" s="27" t="s">
        <v>9714</v>
      </c>
      <c r="F152" s="27" t="s">
        <v>199</v>
      </c>
      <c r="G152" s="27" t="s">
        <v>67</v>
      </c>
      <c r="H152" s="27" t="s">
        <v>653</v>
      </c>
    </row>
    <row r="153" spans="1:8" ht="25.5" customHeight="1">
      <c r="A153" s="26" t="s">
        <v>365</v>
      </c>
      <c r="B153" s="26" t="s">
        <v>2972</v>
      </c>
      <c r="C153" s="27" t="s">
        <v>9715</v>
      </c>
      <c r="D153" s="27" t="s">
        <v>9474</v>
      </c>
      <c r="E153" s="27" t="s">
        <v>9673</v>
      </c>
      <c r="F153" s="27" t="s">
        <v>1414</v>
      </c>
      <c r="G153" s="27" t="s">
        <v>9501</v>
      </c>
      <c r="H153" s="27" t="s">
        <v>1414</v>
      </c>
    </row>
    <row r="154" spans="1:8" ht="25.5" customHeight="1">
      <c r="A154" s="26" t="s">
        <v>366</v>
      </c>
      <c r="B154" s="26" t="s">
        <v>2972</v>
      </c>
      <c r="C154" s="27" t="s">
        <v>9716</v>
      </c>
      <c r="D154" s="27" t="s">
        <v>9474</v>
      </c>
      <c r="E154" s="27" t="s">
        <v>9557</v>
      </c>
      <c r="F154" s="27" t="s">
        <v>538</v>
      </c>
      <c r="G154" s="27" t="s">
        <v>76</v>
      </c>
      <c r="H154" s="27" t="s">
        <v>992</v>
      </c>
    </row>
    <row r="155" spans="1:8" ht="25.5" customHeight="1">
      <c r="A155" s="26" t="s">
        <v>368</v>
      </c>
      <c r="B155" s="26" t="s">
        <v>2972</v>
      </c>
      <c r="C155" s="27" t="s">
        <v>9717</v>
      </c>
      <c r="D155" s="27" t="s">
        <v>9474</v>
      </c>
      <c r="E155" s="27" t="s">
        <v>9503</v>
      </c>
      <c r="F155" s="27" t="s">
        <v>1110</v>
      </c>
      <c r="G155" s="27" t="s">
        <v>9501</v>
      </c>
      <c r="H155" s="27" t="s">
        <v>1287</v>
      </c>
    </row>
    <row r="156" spans="1:8" ht="25.5" customHeight="1">
      <c r="A156" s="26" t="s">
        <v>370</v>
      </c>
      <c r="B156" s="26" t="s">
        <v>2972</v>
      </c>
      <c r="C156" s="27" t="s">
        <v>9718</v>
      </c>
      <c r="D156" s="27" t="s">
        <v>9474</v>
      </c>
      <c r="E156" s="27" t="s">
        <v>9557</v>
      </c>
      <c r="F156" s="27" t="s">
        <v>538</v>
      </c>
      <c r="G156" s="27" t="s">
        <v>76</v>
      </c>
      <c r="H156" s="27" t="s">
        <v>538</v>
      </c>
    </row>
    <row r="157" spans="1:8" ht="25.5" customHeight="1">
      <c r="A157" s="26" t="s">
        <v>372</v>
      </c>
      <c r="B157" s="26" t="s">
        <v>2972</v>
      </c>
      <c r="C157" s="27" t="s">
        <v>9719</v>
      </c>
      <c r="D157" s="27" t="s">
        <v>9474</v>
      </c>
      <c r="E157" s="27" t="s">
        <v>9555</v>
      </c>
      <c r="F157" s="27" t="s">
        <v>1029</v>
      </c>
      <c r="G157" s="27" t="s">
        <v>9476</v>
      </c>
      <c r="H157" s="27" t="s">
        <v>1029</v>
      </c>
    </row>
    <row r="158" spans="1:8" ht="25.5" customHeight="1">
      <c r="A158" s="26" t="s">
        <v>374</v>
      </c>
      <c r="B158" s="26" t="s">
        <v>2972</v>
      </c>
      <c r="C158" s="27" t="s">
        <v>9720</v>
      </c>
      <c r="D158" s="27" t="s">
        <v>9474</v>
      </c>
      <c r="E158" s="27" t="s">
        <v>9521</v>
      </c>
      <c r="F158" s="27" t="s">
        <v>1414</v>
      </c>
      <c r="G158" s="27" t="s">
        <v>9501</v>
      </c>
      <c r="H158" s="27" t="s">
        <v>95</v>
      </c>
    </row>
    <row r="159" spans="1:8" ht="25.5" customHeight="1">
      <c r="A159" s="26" t="s">
        <v>376</v>
      </c>
      <c r="B159" s="26" t="s">
        <v>2972</v>
      </c>
      <c r="C159" s="27" t="s">
        <v>9721</v>
      </c>
      <c r="D159" s="27" t="s">
        <v>9474</v>
      </c>
      <c r="E159" s="27" t="s">
        <v>9479</v>
      </c>
      <c r="F159" s="27" t="s">
        <v>538</v>
      </c>
      <c r="G159" s="27" t="s">
        <v>76</v>
      </c>
      <c r="H159" s="27" t="s">
        <v>992</v>
      </c>
    </row>
    <row r="160" spans="1:8" ht="25.5" customHeight="1">
      <c r="A160" s="26" t="s">
        <v>378</v>
      </c>
      <c r="B160" s="26" t="s">
        <v>2972</v>
      </c>
      <c r="C160" s="27" t="s">
        <v>9722</v>
      </c>
      <c r="D160" s="27" t="s">
        <v>9474</v>
      </c>
      <c r="E160" s="27" t="s">
        <v>9723</v>
      </c>
      <c r="F160" s="27" t="s">
        <v>1399</v>
      </c>
      <c r="G160" s="27" t="s">
        <v>9476</v>
      </c>
      <c r="H160" s="27" t="s">
        <v>633</v>
      </c>
    </row>
    <row r="161" spans="1:8" ht="25.5" customHeight="1">
      <c r="A161" s="26" t="s">
        <v>379</v>
      </c>
      <c r="B161" s="26" t="s">
        <v>2972</v>
      </c>
      <c r="C161" s="27" t="s">
        <v>9724</v>
      </c>
      <c r="D161" s="27" t="s">
        <v>9474</v>
      </c>
      <c r="E161" s="27" t="s">
        <v>9621</v>
      </c>
      <c r="F161" s="27" t="s">
        <v>1414</v>
      </c>
      <c r="G161" s="27" t="s">
        <v>100</v>
      </c>
      <c r="H161" s="27" t="s">
        <v>847</v>
      </c>
    </row>
    <row r="162" spans="1:8" ht="25.5" customHeight="1">
      <c r="A162" s="26" t="s">
        <v>381</v>
      </c>
      <c r="B162" s="26" t="s">
        <v>2972</v>
      </c>
      <c r="C162" s="27" t="s">
        <v>9725</v>
      </c>
      <c r="D162" s="27" t="s">
        <v>9474</v>
      </c>
      <c r="E162" s="27" t="s">
        <v>9726</v>
      </c>
      <c r="F162" s="27" t="s">
        <v>1414</v>
      </c>
      <c r="G162" s="27" t="s">
        <v>9501</v>
      </c>
      <c r="H162" s="27" t="s">
        <v>95</v>
      </c>
    </row>
    <row r="163" spans="1:8" ht="25.5" customHeight="1">
      <c r="A163" s="26" t="s">
        <v>383</v>
      </c>
      <c r="B163" s="26" t="s">
        <v>2972</v>
      </c>
      <c r="C163" s="27" t="s">
        <v>9727</v>
      </c>
      <c r="D163" s="27" t="s">
        <v>9474</v>
      </c>
      <c r="E163" s="27" t="s">
        <v>9728</v>
      </c>
      <c r="F163" s="27" t="s">
        <v>1110</v>
      </c>
      <c r="G163" s="27" t="s">
        <v>9501</v>
      </c>
      <c r="H163" s="27" t="s">
        <v>125</v>
      </c>
    </row>
    <row r="164" spans="1:8" ht="25.5" customHeight="1">
      <c r="A164" s="26" t="s">
        <v>385</v>
      </c>
      <c r="B164" s="26" t="s">
        <v>2972</v>
      </c>
      <c r="C164" s="27" t="s">
        <v>9729</v>
      </c>
      <c r="D164" s="27" t="s">
        <v>9474</v>
      </c>
      <c r="E164" s="27" t="s">
        <v>9705</v>
      </c>
      <c r="F164" s="27" t="s">
        <v>190</v>
      </c>
      <c r="G164" s="27" t="s">
        <v>117</v>
      </c>
      <c r="H164" s="27" t="s">
        <v>454</v>
      </c>
    </row>
    <row r="165" spans="1:8" ht="25.5" customHeight="1">
      <c r="A165" s="26" t="s">
        <v>387</v>
      </c>
      <c r="B165" s="26" t="s">
        <v>2972</v>
      </c>
      <c r="C165" s="27" t="s">
        <v>9730</v>
      </c>
      <c r="D165" s="27" t="s">
        <v>9474</v>
      </c>
      <c r="E165" s="27" t="s">
        <v>9731</v>
      </c>
      <c r="F165" s="27" t="s">
        <v>1401</v>
      </c>
      <c r="G165" s="27" t="s">
        <v>9476</v>
      </c>
      <c r="H165" s="27" t="s">
        <v>1401</v>
      </c>
    </row>
    <row r="166" spans="1:8" ht="25.5" customHeight="1">
      <c r="A166" s="26" t="s">
        <v>389</v>
      </c>
      <c r="B166" s="26" t="s">
        <v>2972</v>
      </c>
      <c r="C166" s="27" t="s">
        <v>9732</v>
      </c>
      <c r="D166" s="27" t="s">
        <v>9474</v>
      </c>
      <c r="E166" s="27" t="s">
        <v>9694</v>
      </c>
      <c r="F166" s="27" t="s">
        <v>1414</v>
      </c>
      <c r="G166" s="27" t="s">
        <v>9501</v>
      </c>
      <c r="H166" s="27" t="s">
        <v>1027</v>
      </c>
    </row>
    <row r="167" spans="1:8" ht="25.5" customHeight="1">
      <c r="A167" s="26" t="s">
        <v>390</v>
      </c>
      <c r="B167" s="26" t="s">
        <v>2972</v>
      </c>
      <c r="C167" s="27" t="s">
        <v>9733</v>
      </c>
      <c r="D167" s="27" t="s">
        <v>9515</v>
      </c>
      <c r="E167" s="27" t="s">
        <v>9536</v>
      </c>
      <c r="F167" s="27" t="s">
        <v>9481</v>
      </c>
      <c r="G167" s="27" t="s">
        <v>62</v>
      </c>
      <c r="H167" s="27" t="s">
        <v>390</v>
      </c>
    </row>
    <row r="168" spans="1:8" ht="25.5" customHeight="1">
      <c r="A168" s="26" t="s">
        <v>392</v>
      </c>
      <c r="B168" s="26" t="s">
        <v>2972</v>
      </c>
      <c r="C168" s="27" t="s">
        <v>9734</v>
      </c>
      <c r="D168" s="27" t="s">
        <v>9474</v>
      </c>
      <c r="E168" s="27" t="s">
        <v>9479</v>
      </c>
      <c r="F168" s="27" t="s">
        <v>199</v>
      </c>
      <c r="G168" s="27" t="s">
        <v>117</v>
      </c>
      <c r="H168" s="27" t="s">
        <v>727</v>
      </c>
    </row>
    <row r="169" spans="1:8" ht="25.5" customHeight="1">
      <c r="A169" s="26" t="s">
        <v>394</v>
      </c>
      <c r="B169" s="26" t="s">
        <v>2972</v>
      </c>
      <c r="C169" s="27" t="s">
        <v>9735</v>
      </c>
      <c r="D169" s="27" t="s">
        <v>9474</v>
      </c>
      <c r="E169" s="27" t="s">
        <v>9705</v>
      </c>
      <c r="F169" s="27" t="s">
        <v>190</v>
      </c>
      <c r="G169" s="27" t="s">
        <v>117</v>
      </c>
      <c r="H169" s="27" t="s">
        <v>454</v>
      </c>
    </row>
    <row r="170" spans="1:8" ht="25.5" customHeight="1">
      <c r="A170" s="26" t="s">
        <v>396</v>
      </c>
      <c r="B170" s="26" t="s">
        <v>2972</v>
      </c>
      <c r="C170" s="27" t="s">
        <v>9736</v>
      </c>
      <c r="D170" s="27" t="s">
        <v>9703</v>
      </c>
      <c r="E170" s="27" t="s">
        <v>9494</v>
      </c>
      <c r="F170" s="27" t="s">
        <v>1374</v>
      </c>
      <c r="G170" s="27" t="s">
        <v>80</v>
      </c>
      <c r="H170" s="27" t="s">
        <v>1374</v>
      </c>
    </row>
    <row r="171" spans="1:8" ht="25.5" customHeight="1">
      <c r="A171" s="26" t="s">
        <v>398</v>
      </c>
      <c r="B171" s="26" t="s">
        <v>2972</v>
      </c>
      <c r="C171" s="27" t="s">
        <v>9737</v>
      </c>
      <c r="D171" s="27" t="s">
        <v>9474</v>
      </c>
      <c r="E171" s="27" t="s">
        <v>9738</v>
      </c>
      <c r="F171" s="27" t="s">
        <v>944</v>
      </c>
      <c r="G171" s="27" t="s">
        <v>83</v>
      </c>
      <c r="H171" s="27" t="s">
        <v>786</v>
      </c>
    </row>
    <row r="172" spans="1:8" ht="25.5" customHeight="1">
      <c r="A172" s="26" t="s">
        <v>400</v>
      </c>
      <c r="B172" s="26" t="s">
        <v>2972</v>
      </c>
      <c r="C172" s="27" t="s">
        <v>9739</v>
      </c>
      <c r="D172" s="27" t="s">
        <v>9574</v>
      </c>
      <c r="E172" s="27" t="s">
        <v>9503</v>
      </c>
      <c r="F172" s="27" t="s">
        <v>1110</v>
      </c>
      <c r="G172" s="27" t="s">
        <v>9501</v>
      </c>
      <c r="H172" s="27" t="s">
        <v>1287</v>
      </c>
    </row>
    <row r="173" spans="1:8" ht="25.5" customHeight="1">
      <c r="A173" s="26" t="s">
        <v>402</v>
      </c>
      <c r="B173" s="26" t="s">
        <v>2972</v>
      </c>
      <c r="C173" s="27" t="s">
        <v>9740</v>
      </c>
      <c r="D173" s="27" t="s">
        <v>9474</v>
      </c>
      <c r="E173" s="27" t="s">
        <v>9605</v>
      </c>
      <c r="F173" s="27" t="s">
        <v>538</v>
      </c>
      <c r="G173" s="27" t="s">
        <v>57</v>
      </c>
      <c r="H173" s="27" t="s">
        <v>1387</v>
      </c>
    </row>
    <row r="174" spans="1:8" ht="25.5" customHeight="1">
      <c r="A174" s="26" t="s">
        <v>404</v>
      </c>
      <c r="B174" s="26" t="s">
        <v>2972</v>
      </c>
      <c r="C174" s="27" t="s">
        <v>9741</v>
      </c>
      <c r="D174" s="27" t="s">
        <v>9474</v>
      </c>
      <c r="E174" s="27" t="s">
        <v>9517</v>
      </c>
      <c r="F174" s="27" t="s">
        <v>650</v>
      </c>
      <c r="G174" s="27" t="s">
        <v>67</v>
      </c>
      <c r="H174" s="27" t="s">
        <v>876</v>
      </c>
    </row>
    <row r="175" spans="1:8" ht="25.5" customHeight="1">
      <c r="A175" s="26" t="s">
        <v>406</v>
      </c>
      <c r="B175" s="26" t="s">
        <v>2972</v>
      </c>
      <c r="C175" s="27" t="s">
        <v>9742</v>
      </c>
      <c r="D175" s="27" t="s">
        <v>9474</v>
      </c>
      <c r="E175" s="27" t="s">
        <v>9743</v>
      </c>
      <c r="F175" s="27" t="s">
        <v>1401</v>
      </c>
      <c r="G175" s="27" t="s">
        <v>9476</v>
      </c>
      <c r="H175" s="27" t="s">
        <v>1401</v>
      </c>
    </row>
    <row r="176" spans="1:8" ht="25.5" customHeight="1">
      <c r="A176" s="26" t="s">
        <v>407</v>
      </c>
      <c r="B176" s="26" t="s">
        <v>2972</v>
      </c>
      <c r="C176" s="27" t="s">
        <v>9744</v>
      </c>
      <c r="D176" s="27" t="s">
        <v>9745</v>
      </c>
      <c r="E176" s="27" t="s">
        <v>9479</v>
      </c>
      <c r="F176" s="27" t="s">
        <v>9481</v>
      </c>
      <c r="G176" s="27" t="s">
        <v>62</v>
      </c>
      <c r="H176" s="27" t="s">
        <v>817</v>
      </c>
    </row>
    <row r="177" spans="1:8" ht="25.5" customHeight="1">
      <c r="A177" s="26" t="s">
        <v>409</v>
      </c>
      <c r="B177" s="26" t="s">
        <v>2972</v>
      </c>
      <c r="C177" s="27" t="s">
        <v>9746</v>
      </c>
      <c r="D177" s="27" t="s">
        <v>9474</v>
      </c>
      <c r="E177" s="27" t="s">
        <v>9523</v>
      </c>
      <c r="F177" s="27" t="s">
        <v>9481</v>
      </c>
      <c r="G177" s="27" t="s">
        <v>62</v>
      </c>
      <c r="H177" s="27" t="s">
        <v>873</v>
      </c>
    </row>
    <row r="178" spans="1:8" ht="25.5" customHeight="1">
      <c r="A178" s="26" t="s">
        <v>410</v>
      </c>
      <c r="B178" s="26" t="s">
        <v>2972</v>
      </c>
      <c r="C178" s="27" t="s">
        <v>9747</v>
      </c>
      <c r="D178" s="27" t="s">
        <v>9474</v>
      </c>
      <c r="E178" s="27" t="s">
        <v>9748</v>
      </c>
      <c r="F178" s="27" t="s">
        <v>1374</v>
      </c>
      <c r="G178" s="27" t="s">
        <v>103</v>
      </c>
      <c r="H178" s="27" t="s">
        <v>331</v>
      </c>
    </row>
    <row r="179" spans="1:8" ht="25.5" customHeight="1">
      <c r="A179" s="26" t="s">
        <v>412</v>
      </c>
      <c r="B179" s="26" t="s">
        <v>2972</v>
      </c>
      <c r="C179" s="27" t="s">
        <v>9749</v>
      </c>
      <c r="D179" s="27" t="s">
        <v>9474</v>
      </c>
      <c r="E179" s="27" t="s">
        <v>9568</v>
      </c>
      <c r="F179" s="27" t="s">
        <v>944</v>
      </c>
      <c r="G179" s="27" t="s">
        <v>83</v>
      </c>
      <c r="H179" s="27" t="s">
        <v>788</v>
      </c>
    </row>
    <row r="180" spans="1:8" ht="25.5" customHeight="1">
      <c r="A180" s="26" t="s">
        <v>414</v>
      </c>
      <c r="B180" s="26" t="s">
        <v>2972</v>
      </c>
      <c r="C180" s="27" t="s">
        <v>9750</v>
      </c>
      <c r="D180" s="27" t="s">
        <v>9751</v>
      </c>
      <c r="E180" s="27" t="s">
        <v>9752</v>
      </c>
      <c r="F180" s="27" t="s">
        <v>9481</v>
      </c>
      <c r="G180" s="27" t="s">
        <v>62</v>
      </c>
      <c r="H180" s="27" t="s">
        <v>817</v>
      </c>
    </row>
    <row r="181" spans="1:8" ht="25.5" customHeight="1">
      <c r="A181" s="26" t="s">
        <v>416</v>
      </c>
      <c r="B181" s="26" t="s">
        <v>2972</v>
      </c>
      <c r="C181" s="27" t="s">
        <v>9753</v>
      </c>
      <c r="D181" s="27" t="s">
        <v>9474</v>
      </c>
      <c r="E181" s="27" t="s">
        <v>9526</v>
      </c>
      <c r="F181" s="27" t="s">
        <v>190</v>
      </c>
      <c r="G181" s="27" t="s">
        <v>62</v>
      </c>
      <c r="H181" s="27" t="s">
        <v>1428</v>
      </c>
    </row>
    <row r="182" spans="1:8" ht="25.5" customHeight="1">
      <c r="A182" s="26" t="s">
        <v>418</v>
      </c>
      <c r="B182" s="26" t="s">
        <v>2972</v>
      </c>
      <c r="C182" s="27" t="s">
        <v>9754</v>
      </c>
      <c r="D182" s="27" t="s">
        <v>9755</v>
      </c>
      <c r="E182" s="27" t="s">
        <v>9756</v>
      </c>
      <c r="F182" s="27" t="s">
        <v>1414</v>
      </c>
      <c r="G182" s="27" t="s">
        <v>9501</v>
      </c>
      <c r="H182" s="27" t="s">
        <v>1027</v>
      </c>
    </row>
    <row r="183" spans="1:8" ht="25.5" customHeight="1">
      <c r="A183" s="26" t="s">
        <v>419</v>
      </c>
      <c r="B183" s="26" t="s">
        <v>2972</v>
      </c>
      <c r="C183" s="27" t="s">
        <v>9757</v>
      </c>
      <c r="D183" s="27" t="s">
        <v>9474</v>
      </c>
      <c r="E183" s="27" t="s">
        <v>9610</v>
      </c>
      <c r="F183" s="27" t="s">
        <v>944</v>
      </c>
      <c r="G183" s="27" t="s">
        <v>83</v>
      </c>
      <c r="H183" s="27" t="s">
        <v>944</v>
      </c>
    </row>
    <row r="184" spans="1:8" ht="25.5" customHeight="1">
      <c r="A184" s="26" t="s">
        <v>421</v>
      </c>
      <c r="B184" s="26" t="s">
        <v>2972</v>
      </c>
      <c r="C184" s="27" t="s">
        <v>9758</v>
      </c>
      <c r="D184" s="27" t="s">
        <v>9474</v>
      </c>
      <c r="E184" s="27" t="s">
        <v>9557</v>
      </c>
      <c r="F184" s="27" t="s">
        <v>538</v>
      </c>
      <c r="G184" s="27" t="s">
        <v>76</v>
      </c>
      <c r="H184" s="27" t="s">
        <v>538</v>
      </c>
    </row>
    <row r="185" spans="1:8" ht="25.5" customHeight="1">
      <c r="A185" s="26" t="s">
        <v>423</v>
      </c>
      <c r="B185" s="26" t="s">
        <v>2972</v>
      </c>
      <c r="C185" s="27" t="s">
        <v>9759</v>
      </c>
      <c r="D185" s="27" t="s">
        <v>9474</v>
      </c>
      <c r="E185" s="27" t="s">
        <v>9550</v>
      </c>
      <c r="F185" s="27" t="s">
        <v>9481</v>
      </c>
      <c r="G185" s="27" t="s">
        <v>62</v>
      </c>
      <c r="H185" s="27" t="s">
        <v>1428</v>
      </c>
    </row>
    <row r="186" spans="1:8" ht="25.5" customHeight="1">
      <c r="A186" s="26" t="s">
        <v>425</v>
      </c>
      <c r="B186" s="26" t="s">
        <v>2972</v>
      </c>
      <c r="C186" s="27" t="s">
        <v>9760</v>
      </c>
      <c r="D186" s="27" t="s">
        <v>9493</v>
      </c>
      <c r="E186" s="27" t="s">
        <v>9714</v>
      </c>
      <c r="F186" s="27" t="s">
        <v>650</v>
      </c>
      <c r="G186" s="27" t="s">
        <v>67</v>
      </c>
      <c r="H186" s="27" t="s">
        <v>653</v>
      </c>
    </row>
    <row r="187" spans="1:8" ht="25.5" customHeight="1">
      <c r="A187" s="26" t="s">
        <v>427</v>
      </c>
      <c r="B187" s="26" t="s">
        <v>2972</v>
      </c>
      <c r="C187" s="27" t="s">
        <v>9761</v>
      </c>
      <c r="D187" s="27" t="s">
        <v>9474</v>
      </c>
      <c r="E187" s="27" t="s">
        <v>9762</v>
      </c>
      <c r="F187" s="27" t="s">
        <v>1399</v>
      </c>
      <c r="G187" s="27" t="s">
        <v>9476</v>
      </c>
      <c r="H187" s="27" t="s">
        <v>633</v>
      </c>
    </row>
    <row r="188" spans="1:8" ht="25.5" customHeight="1">
      <c r="A188" s="26" t="s">
        <v>428</v>
      </c>
      <c r="B188" s="26" t="s">
        <v>2972</v>
      </c>
      <c r="C188" s="27" t="s">
        <v>9763</v>
      </c>
      <c r="D188" s="27" t="s">
        <v>9474</v>
      </c>
      <c r="E188" s="27" t="s">
        <v>9764</v>
      </c>
      <c r="F188" s="27" t="s">
        <v>1374</v>
      </c>
      <c r="G188" s="27" t="s">
        <v>103</v>
      </c>
      <c r="H188" s="27" t="s">
        <v>1040</v>
      </c>
    </row>
    <row r="189" spans="1:8" ht="25.5" customHeight="1">
      <c r="A189" s="26" t="s">
        <v>430</v>
      </c>
      <c r="B189" s="26" t="s">
        <v>2972</v>
      </c>
      <c r="C189" s="27" t="s">
        <v>9765</v>
      </c>
      <c r="D189" s="27" t="s">
        <v>9474</v>
      </c>
      <c r="E189" s="27" t="s">
        <v>9766</v>
      </c>
      <c r="F189" s="27" t="s">
        <v>1414</v>
      </c>
      <c r="G189" s="27" t="s">
        <v>9501</v>
      </c>
      <c r="H189" s="27" t="s">
        <v>95</v>
      </c>
    </row>
    <row r="190" spans="1:8" ht="25.5" customHeight="1">
      <c r="A190" s="26" t="s">
        <v>432</v>
      </c>
      <c r="B190" s="26" t="s">
        <v>2972</v>
      </c>
      <c r="C190" s="27" t="s">
        <v>9767</v>
      </c>
      <c r="D190" s="27" t="s">
        <v>9474</v>
      </c>
      <c r="E190" s="27" t="s">
        <v>9768</v>
      </c>
      <c r="F190" s="27" t="s">
        <v>190</v>
      </c>
      <c r="G190" s="27" t="s">
        <v>100</v>
      </c>
      <c r="H190" s="27" t="s">
        <v>9769</v>
      </c>
    </row>
    <row r="191" spans="1:8" ht="25.5" customHeight="1">
      <c r="A191" s="26" t="s">
        <v>433</v>
      </c>
      <c r="B191" s="26" t="s">
        <v>2972</v>
      </c>
      <c r="C191" s="27" t="s">
        <v>9770</v>
      </c>
      <c r="D191" s="27" t="s">
        <v>9474</v>
      </c>
      <c r="E191" s="27" t="s">
        <v>9489</v>
      </c>
      <c r="F191" s="27" t="s">
        <v>1399</v>
      </c>
      <c r="G191" s="27" t="s">
        <v>9476</v>
      </c>
      <c r="H191" s="27" t="s">
        <v>1399</v>
      </c>
    </row>
    <row r="192" spans="1:8" ht="25.5" customHeight="1">
      <c r="A192" s="26" t="s">
        <v>435</v>
      </c>
      <c r="B192" s="26" t="s">
        <v>2972</v>
      </c>
      <c r="C192" s="27" t="s">
        <v>9771</v>
      </c>
      <c r="D192" s="27" t="s">
        <v>9474</v>
      </c>
      <c r="E192" s="27" t="s">
        <v>9636</v>
      </c>
      <c r="F192" s="27" t="s">
        <v>1110</v>
      </c>
      <c r="G192" s="27" t="s">
        <v>9501</v>
      </c>
      <c r="H192" s="27" t="s">
        <v>1202</v>
      </c>
    </row>
    <row r="193" spans="1:8" ht="25.5" customHeight="1">
      <c r="A193" s="26" t="s">
        <v>436</v>
      </c>
      <c r="B193" s="26" t="s">
        <v>2972</v>
      </c>
      <c r="C193" s="27" t="s">
        <v>9772</v>
      </c>
      <c r="D193" s="27" t="s">
        <v>9474</v>
      </c>
      <c r="E193" s="27" t="s">
        <v>9773</v>
      </c>
      <c r="F193" s="27" t="s">
        <v>9481</v>
      </c>
      <c r="G193" s="27" t="s">
        <v>67</v>
      </c>
      <c r="H193" s="27" t="s">
        <v>84</v>
      </c>
    </row>
    <row r="194" spans="1:8" ht="25.5" customHeight="1">
      <c r="A194" s="26" t="s">
        <v>438</v>
      </c>
      <c r="B194" s="26" t="s">
        <v>2972</v>
      </c>
      <c r="C194" s="27" t="s">
        <v>9774</v>
      </c>
      <c r="D194" s="27" t="s">
        <v>9474</v>
      </c>
      <c r="E194" s="27" t="s">
        <v>9479</v>
      </c>
      <c r="F194" s="27" t="s">
        <v>199</v>
      </c>
      <c r="G194" s="27" t="s">
        <v>117</v>
      </c>
      <c r="H194" s="27" t="s">
        <v>438</v>
      </c>
    </row>
    <row r="195" spans="1:8" ht="25.5" customHeight="1">
      <c r="A195" s="26" t="s">
        <v>440</v>
      </c>
      <c r="B195" s="26" t="s">
        <v>2972</v>
      </c>
      <c r="C195" s="27" t="s">
        <v>9775</v>
      </c>
      <c r="D195" s="27" t="s">
        <v>9776</v>
      </c>
      <c r="E195" s="27" t="s">
        <v>9479</v>
      </c>
      <c r="F195" s="27" t="s">
        <v>538</v>
      </c>
      <c r="G195" s="27" t="s">
        <v>76</v>
      </c>
      <c r="H195" s="27" t="s">
        <v>538</v>
      </c>
    </row>
    <row r="196" spans="1:8" ht="25.5" customHeight="1">
      <c r="A196" s="26" t="s">
        <v>442</v>
      </c>
      <c r="B196" s="26" t="s">
        <v>2972</v>
      </c>
      <c r="C196" s="27" t="s">
        <v>9777</v>
      </c>
      <c r="D196" s="27" t="s">
        <v>9474</v>
      </c>
      <c r="E196" s="27" t="s">
        <v>9500</v>
      </c>
      <c r="F196" s="27" t="s">
        <v>1110</v>
      </c>
      <c r="G196" s="27" t="s">
        <v>9501</v>
      </c>
      <c r="H196" s="27" t="s">
        <v>1287</v>
      </c>
    </row>
    <row r="197" spans="1:8" ht="25.5" customHeight="1">
      <c r="A197" s="26" t="s">
        <v>444</v>
      </c>
      <c r="B197" s="26" t="s">
        <v>2972</v>
      </c>
      <c r="C197" s="27" t="s">
        <v>9778</v>
      </c>
      <c r="D197" s="27" t="s">
        <v>9474</v>
      </c>
      <c r="E197" s="27" t="s">
        <v>9627</v>
      </c>
      <c r="F197" s="27" t="s">
        <v>1110</v>
      </c>
      <c r="G197" s="27" t="s">
        <v>9501</v>
      </c>
      <c r="H197" s="27" t="s">
        <v>1202</v>
      </c>
    </row>
    <row r="198" spans="1:8" ht="25.5" customHeight="1">
      <c r="A198" s="26" t="s">
        <v>445</v>
      </c>
      <c r="B198" s="26" t="s">
        <v>2972</v>
      </c>
      <c r="C198" s="27" t="s">
        <v>9779</v>
      </c>
      <c r="D198" s="27" t="s">
        <v>9474</v>
      </c>
      <c r="E198" s="27" t="s">
        <v>9625</v>
      </c>
      <c r="F198" s="27" t="s">
        <v>944</v>
      </c>
      <c r="G198" s="27" t="s">
        <v>83</v>
      </c>
      <c r="H198" s="27" t="s">
        <v>788</v>
      </c>
    </row>
    <row r="199" spans="1:8" ht="25.5" customHeight="1">
      <c r="A199" s="26" t="s">
        <v>447</v>
      </c>
      <c r="B199" s="26" t="s">
        <v>2972</v>
      </c>
      <c r="C199" s="27" t="s">
        <v>9780</v>
      </c>
      <c r="D199" s="27" t="s">
        <v>9591</v>
      </c>
      <c r="E199" s="27" t="s">
        <v>9479</v>
      </c>
      <c r="F199" s="27" t="s">
        <v>199</v>
      </c>
      <c r="G199" s="27" t="s">
        <v>117</v>
      </c>
      <c r="H199" s="27" t="s">
        <v>199</v>
      </c>
    </row>
    <row r="200" spans="1:8" ht="25.5" customHeight="1">
      <c r="A200" s="26" t="s">
        <v>448</v>
      </c>
      <c r="B200" s="26" t="s">
        <v>2972</v>
      </c>
      <c r="C200" s="27" t="s">
        <v>9781</v>
      </c>
      <c r="D200" s="27" t="s">
        <v>9474</v>
      </c>
      <c r="E200" s="27" t="s">
        <v>9627</v>
      </c>
      <c r="F200" s="27" t="s">
        <v>1110</v>
      </c>
      <c r="G200" s="27" t="s">
        <v>9501</v>
      </c>
      <c r="H200" s="27" t="s">
        <v>1110</v>
      </c>
    </row>
    <row r="201" spans="1:8" ht="25.5" customHeight="1">
      <c r="A201" s="26" t="s">
        <v>450</v>
      </c>
      <c r="B201" s="26" t="s">
        <v>2972</v>
      </c>
      <c r="C201" s="27" t="s">
        <v>9782</v>
      </c>
      <c r="D201" s="27" t="s">
        <v>9783</v>
      </c>
      <c r="E201" s="27" t="s">
        <v>9479</v>
      </c>
      <c r="F201" s="27" t="s">
        <v>190</v>
      </c>
      <c r="G201" s="27" t="s">
        <v>117</v>
      </c>
      <c r="H201" s="27" t="s">
        <v>454</v>
      </c>
    </row>
    <row r="202" spans="1:8" ht="25.5" customHeight="1">
      <c r="A202" s="26" t="s">
        <v>451</v>
      </c>
      <c r="B202" s="26" t="s">
        <v>2972</v>
      </c>
      <c r="C202" s="27" t="s">
        <v>9784</v>
      </c>
      <c r="D202" s="27" t="s">
        <v>9474</v>
      </c>
      <c r="E202" s="27" t="s">
        <v>9479</v>
      </c>
      <c r="F202" s="27" t="s">
        <v>199</v>
      </c>
      <c r="G202" s="27" t="s">
        <v>117</v>
      </c>
      <c r="H202" s="27" t="s">
        <v>438</v>
      </c>
    </row>
    <row r="203" spans="1:8" ht="25.5" customHeight="1">
      <c r="A203" s="26" t="s">
        <v>453</v>
      </c>
      <c r="B203" s="26" t="s">
        <v>2972</v>
      </c>
      <c r="C203" s="27" t="s">
        <v>9785</v>
      </c>
      <c r="D203" s="27" t="s">
        <v>9474</v>
      </c>
      <c r="E203" s="27" t="s">
        <v>9489</v>
      </c>
      <c r="F203" s="27" t="s">
        <v>1399</v>
      </c>
      <c r="G203" s="27" t="s">
        <v>9476</v>
      </c>
      <c r="H203" s="27" t="s">
        <v>1399</v>
      </c>
    </row>
    <row r="204" spans="1:8" ht="25.5" customHeight="1">
      <c r="A204" s="26" t="s">
        <v>454</v>
      </c>
      <c r="B204" s="26" t="s">
        <v>2972</v>
      </c>
      <c r="C204" s="27" t="s">
        <v>9786</v>
      </c>
      <c r="D204" s="27" t="s">
        <v>9783</v>
      </c>
      <c r="E204" s="27" t="s">
        <v>9479</v>
      </c>
      <c r="F204" s="27" t="s">
        <v>190</v>
      </c>
      <c r="G204" s="27" t="s">
        <v>117</v>
      </c>
      <c r="H204" s="27" t="s">
        <v>454</v>
      </c>
    </row>
    <row r="205" spans="1:8" ht="25.5" customHeight="1">
      <c r="A205" s="26" t="s">
        <v>456</v>
      </c>
      <c r="B205" s="26" t="s">
        <v>2972</v>
      </c>
      <c r="C205" s="27" t="s">
        <v>9787</v>
      </c>
      <c r="D205" s="27" t="s">
        <v>9474</v>
      </c>
      <c r="E205" s="27" t="s">
        <v>9517</v>
      </c>
      <c r="F205" s="27" t="s">
        <v>650</v>
      </c>
      <c r="G205" s="27" t="s">
        <v>67</v>
      </c>
      <c r="H205" s="27" t="s">
        <v>84</v>
      </c>
    </row>
    <row r="206" spans="1:8" ht="25.5" customHeight="1">
      <c r="A206" s="26" t="s">
        <v>458</v>
      </c>
      <c r="B206" s="26" t="s">
        <v>2972</v>
      </c>
      <c r="C206" s="27" t="s">
        <v>9788</v>
      </c>
      <c r="D206" s="27" t="s">
        <v>9474</v>
      </c>
      <c r="E206" s="27" t="s">
        <v>9789</v>
      </c>
      <c r="F206" s="27" t="s">
        <v>1110</v>
      </c>
      <c r="G206" s="27" t="s">
        <v>9501</v>
      </c>
      <c r="H206" s="27" t="s">
        <v>736</v>
      </c>
    </row>
    <row r="207" spans="1:8" ht="25.5" customHeight="1">
      <c r="A207" s="26" t="s">
        <v>460</v>
      </c>
      <c r="B207" s="26" t="s">
        <v>2972</v>
      </c>
      <c r="C207" s="27" t="s">
        <v>9790</v>
      </c>
      <c r="D207" s="27" t="s">
        <v>9591</v>
      </c>
      <c r="E207" s="27" t="s">
        <v>9479</v>
      </c>
      <c r="F207" s="27" t="s">
        <v>199</v>
      </c>
      <c r="G207" s="27" t="s">
        <v>117</v>
      </c>
      <c r="H207" s="27" t="s">
        <v>199</v>
      </c>
    </row>
    <row r="208" spans="1:8" ht="25.5" customHeight="1">
      <c r="A208" s="26" t="s">
        <v>462</v>
      </c>
      <c r="B208" s="26" t="s">
        <v>2972</v>
      </c>
      <c r="C208" s="27" t="s">
        <v>9791</v>
      </c>
      <c r="D208" s="27" t="s">
        <v>9474</v>
      </c>
      <c r="E208" s="27" t="s">
        <v>9673</v>
      </c>
      <c r="F208" s="27" t="s">
        <v>1414</v>
      </c>
      <c r="G208" s="27" t="s">
        <v>9501</v>
      </c>
      <c r="H208" s="27" t="s">
        <v>1414</v>
      </c>
    </row>
    <row r="209" spans="1:8" ht="25.5" customHeight="1">
      <c r="A209" s="26" t="s">
        <v>464</v>
      </c>
      <c r="B209" s="26" t="s">
        <v>2972</v>
      </c>
      <c r="C209" s="27" t="s">
        <v>9792</v>
      </c>
      <c r="D209" s="27" t="s">
        <v>9474</v>
      </c>
      <c r="E209" s="27" t="s">
        <v>9610</v>
      </c>
      <c r="F209" s="27" t="s">
        <v>944</v>
      </c>
      <c r="G209" s="27" t="s">
        <v>83</v>
      </c>
      <c r="H209" s="27" t="s">
        <v>944</v>
      </c>
    </row>
    <row r="210" spans="1:8" ht="25.5" customHeight="1">
      <c r="A210" s="26" t="s">
        <v>466</v>
      </c>
      <c r="B210" s="26" t="s">
        <v>2972</v>
      </c>
      <c r="C210" s="27" t="s">
        <v>9793</v>
      </c>
      <c r="D210" s="27" t="s">
        <v>9474</v>
      </c>
      <c r="E210" s="27" t="s">
        <v>9543</v>
      </c>
      <c r="F210" s="27" t="s">
        <v>199</v>
      </c>
      <c r="G210" s="27" t="s">
        <v>117</v>
      </c>
      <c r="H210" s="27" t="s">
        <v>1346</v>
      </c>
    </row>
    <row r="211" spans="1:8" ht="25.5" customHeight="1">
      <c r="A211" s="26" t="s">
        <v>468</v>
      </c>
      <c r="B211" s="26" t="s">
        <v>2972</v>
      </c>
      <c r="C211" s="27" t="s">
        <v>9794</v>
      </c>
      <c r="D211" s="27" t="s">
        <v>9474</v>
      </c>
      <c r="E211" s="27" t="s">
        <v>9627</v>
      </c>
      <c r="F211" s="27" t="s">
        <v>1414</v>
      </c>
      <c r="G211" s="27" t="s">
        <v>9501</v>
      </c>
      <c r="H211" s="27" t="s">
        <v>1202</v>
      </c>
    </row>
    <row r="212" spans="1:8" ht="25.5" customHeight="1">
      <c r="A212" s="26" t="s">
        <v>470</v>
      </c>
      <c r="B212" s="26" t="s">
        <v>2972</v>
      </c>
      <c r="C212" s="27" t="s">
        <v>9795</v>
      </c>
      <c r="D212" s="27" t="s">
        <v>9493</v>
      </c>
      <c r="E212" s="27" t="s">
        <v>9479</v>
      </c>
      <c r="F212" s="27" t="s">
        <v>199</v>
      </c>
      <c r="G212" s="27" t="s">
        <v>57</v>
      </c>
      <c r="H212" s="27" t="s">
        <v>510</v>
      </c>
    </row>
    <row r="213" spans="1:8" ht="25.5" customHeight="1">
      <c r="A213" s="26" t="s">
        <v>472</v>
      </c>
      <c r="B213" s="26" t="s">
        <v>2972</v>
      </c>
      <c r="C213" s="27" t="s">
        <v>9796</v>
      </c>
      <c r="D213" s="27" t="s">
        <v>9474</v>
      </c>
      <c r="E213" s="27" t="s">
        <v>9517</v>
      </c>
      <c r="F213" s="27" t="s">
        <v>650</v>
      </c>
      <c r="G213" s="27" t="s">
        <v>67</v>
      </c>
      <c r="H213" s="27" t="s">
        <v>650</v>
      </c>
    </row>
    <row r="214" spans="1:8" ht="25.5" customHeight="1">
      <c r="A214" s="26" t="s">
        <v>473</v>
      </c>
      <c r="B214" s="26" t="s">
        <v>2972</v>
      </c>
      <c r="C214" s="27" t="s">
        <v>9797</v>
      </c>
      <c r="D214" s="27" t="s">
        <v>9474</v>
      </c>
      <c r="E214" s="27" t="s">
        <v>9547</v>
      </c>
      <c r="F214" s="27" t="s">
        <v>1029</v>
      </c>
      <c r="G214" s="27" t="s">
        <v>9476</v>
      </c>
      <c r="H214" s="27" t="s">
        <v>1031</v>
      </c>
    </row>
    <row r="215" spans="1:8" ht="25.5" customHeight="1">
      <c r="A215" s="26" t="s">
        <v>475</v>
      </c>
      <c r="B215" s="26" t="s">
        <v>2972</v>
      </c>
      <c r="C215" s="27" t="s">
        <v>9798</v>
      </c>
      <c r="D215" s="27" t="s">
        <v>9593</v>
      </c>
      <c r="E215" s="27" t="s">
        <v>9479</v>
      </c>
      <c r="F215" s="27" t="s">
        <v>719</v>
      </c>
      <c r="G215" s="27" t="s">
        <v>67</v>
      </c>
      <c r="H215" s="27" t="s">
        <v>719</v>
      </c>
    </row>
    <row r="216" spans="1:8" ht="25.5" customHeight="1">
      <c r="A216" s="26" t="s">
        <v>477</v>
      </c>
      <c r="B216" s="26" t="s">
        <v>2972</v>
      </c>
      <c r="C216" s="27" t="s">
        <v>9799</v>
      </c>
      <c r="D216" s="27" t="s">
        <v>9474</v>
      </c>
      <c r="E216" s="27" t="s">
        <v>9596</v>
      </c>
      <c r="F216" s="27" t="s">
        <v>1374</v>
      </c>
      <c r="G216" s="27" t="s">
        <v>103</v>
      </c>
      <c r="H216" s="27" t="s">
        <v>140</v>
      </c>
    </row>
    <row r="217" spans="1:8" ht="25.5" customHeight="1">
      <c r="A217" s="26" t="s">
        <v>479</v>
      </c>
      <c r="B217" s="26" t="s">
        <v>2972</v>
      </c>
      <c r="C217" s="27" t="s">
        <v>9800</v>
      </c>
      <c r="D217" s="27" t="s">
        <v>9474</v>
      </c>
      <c r="E217" s="27" t="s">
        <v>9536</v>
      </c>
      <c r="F217" s="27" t="s">
        <v>9481</v>
      </c>
      <c r="G217" s="27" t="s">
        <v>62</v>
      </c>
      <c r="H217" s="27" t="s">
        <v>817</v>
      </c>
    </row>
    <row r="218" spans="1:8" ht="25.5" customHeight="1">
      <c r="A218" s="26" t="s">
        <v>481</v>
      </c>
      <c r="B218" s="26" t="s">
        <v>2972</v>
      </c>
      <c r="C218" s="27" t="s">
        <v>9801</v>
      </c>
      <c r="D218" s="27" t="s">
        <v>9802</v>
      </c>
      <c r="E218" s="27" t="s">
        <v>9479</v>
      </c>
      <c r="F218" s="27" t="s">
        <v>190</v>
      </c>
      <c r="G218" s="27" t="s">
        <v>100</v>
      </c>
      <c r="H218" s="27" t="s">
        <v>9769</v>
      </c>
    </row>
    <row r="219" spans="1:8" ht="25.5" customHeight="1">
      <c r="A219" s="26" t="s">
        <v>483</v>
      </c>
      <c r="B219" s="26" t="s">
        <v>2972</v>
      </c>
      <c r="C219" s="27" t="s">
        <v>9803</v>
      </c>
      <c r="D219" s="27" t="s">
        <v>9474</v>
      </c>
      <c r="E219" s="27" t="s">
        <v>9804</v>
      </c>
      <c r="F219" s="27" t="s">
        <v>538</v>
      </c>
      <c r="G219" s="27" t="s">
        <v>76</v>
      </c>
      <c r="H219" s="27" t="s">
        <v>9577</v>
      </c>
    </row>
    <row r="220" spans="1:8" ht="25.5" customHeight="1">
      <c r="A220" s="26" t="s">
        <v>485</v>
      </c>
      <c r="B220" s="26" t="s">
        <v>2972</v>
      </c>
      <c r="C220" s="27" t="s">
        <v>9805</v>
      </c>
      <c r="D220" s="27" t="s">
        <v>9668</v>
      </c>
      <c r="E220" s="27" t="s">
        <v>9627</v>
      </c>
      <c r="F220" s="27" t="s">
        <v>1110</v>
      </c>
      <c r="G220" s="27" t="s">
        <v>9501</v>
      </c>
      <c r="H220" s="27" t="s">
        <v>1110</v>
      </c>
    </row>
    <row r="221" spans="1:8" ht="25.5" customHeight="1">
      <c r="A221" s="26" t="s">
        <v>487</v>
      </c>
      <c r="B221" s="26" t="s">
        <v>2972</v>
      </c>
      <c r="C221" s="27" t="s">
        <v>9806</v>
      </c>
      <c r="D221" s="27" t="s">
        <v>9474</v>
      </c>
      <c r="E221" s="27" t="s">
        <v>9807</v>
      </c>
      <c r="F221" s="27" t="s">
        <v>538</v>
      </c>
      <c r="G221" s="27" t="s">
        <v>76</v>
      </c>
      <c r="H221" s="27" t="s">
        <v>608</v>
      </c>
    </row>
    <row r="222" spans="1:8" ht="25.5" customHeight="1">
      <c r="A222" s="26" t="s">
        <v>488</v>
      </c>
      <c r="B222" s="26" t="s">
        <v>2972</v>
      </c>
      <c r="C222" s="27" t="s">
        <v>9808</v>
      </c>
      <c r="D222" s="27" t="s">
        <v>9474</v>
      </c>
      <c r="E222" s="27" t="s">
        <v>9485</v>
      </c>
      <c r="F222" s="27" t="s">
        <v>719</v>
      </c>
      <c r="G222" s="27" t="s">
        <v>67</v>
      </c>
      <c r="H222" s="27" t="s">
        <v>356</v>
      </c>
    </row>
    <row r="223" spans="1:8" ht="25.5" customHeight="1">
      <c r="A223" s="26" t="s">
        <v>490</v>
      </c>
      <c r="B223" s="26" t="s">
        <v>2972</v>
      </c>
      <c r="C223" s="27" t="s">
        <v>9809</v>
      </c>
      <c r="D223" s="27" t="s">
        <v>9474</v>
      </c>
      <c r="E223" s="27" t="s">
        <v>9810</v>
      </c>
      <c r="F223" s="27" t="s">
        <v>1374</v>
      </c>
      <c r="G223" s="27" t="s">
        <v>103</v>
      </c>
      <c r="H223" s="27" t="s">
        <v>526</v>
      </c>
    </row>
    <row r="224" spans="1:8" ht="25.5" customHeight="1">
      <c r="A224" s="26" t="s">
        <v>491</v>
      </c>
      <c r="B224" s="26" t="s">
        <v>2972</v>
      </c>
      <c r="C224" s="27" t="s">
        <v>9811</v>
      </c>
      <c r="D224" s="27" t="s">
        <v>9474</v>
      </c>
      <c r="E224" s="27" t="s">
        <v>9812</v>
      </c>
      <c r="F224" s="27" t="s">
        <v>1374</v>
      </c>
      <c r="G224" s="27" t="s">
        <v>80</v>
      </c>
      <c r="H224" s="27" t="s">
        <v>957</v>
      </c>
    </row>
    <row r="225" spans="1:8" ht="25.5" customHeight="1">
      <c r="A225" s="26" t="s">
        <v>493</v>
      </c>
      <c r="B225" s="26" t="s">
        <v>2972</v>
      </c>
      <c r="C225" s="27" t="s">
        <v>9813</v>
      </c>
      <c r="D225" s="27" t="s">
        <v>9474</v>
      </c>
      <c r="E225" s="27" t="s">
        <v>9491</v>
      </c>
      <c r="F225" s="27" t="s">
        <v>1414</v>
      </c>
      <c r="G225" s="27" t="s">
        <v>76</v>
      </c>
      <c r="H225" s="27" t="s">
        <v>309</v>
      </c>
    </row>
    <row r="226" spans="1:8" ht="25.5" customHeight="1">
      <c r="A226" s="26" t="s">
        <v>495</v>
      </c>
      <c r="B226" s="26" t="s">
        <v>2972</v>
      </c>
      <c r="C226" s="27" t="s">
        <v>9814</v>
      </c>
      <c r="D226" s="27" t="s">
        <v>9474</v>
      </c>
      <c r="E226" s="27" t="s">
        <v>9610</v>
      </c>
      <c r="F226" s="27" t="s">
        <v>944</v>
      </c>
      <c r="G226" s="27" t="s">
        <v>83</v>
      </c>
      <c r="H226" s="27" t="s">
        <v>651</v>
      </c>
    </row>
    <row r="227" spans="1:8" ht="25.5" customHeight="1">
      <c r="A227" s="26" t="s">
        <v>497</v>
      </c>
      <c r="B227" s="26" t="s">
        <v>2972</v>
      </c>
      <c r="C227" s="27" t="s">
        <v>9815</v>
      </c>
      <c r="D227" s="27" t="s">
        <v>9474</v>
      </c>
      <c r="E227" s="27" t="s">
        <v>9705</v>
      </c>
      <c r="F227" s="27" t="s">
        <v>190</v>
      </c>
      <c r="G227" s="27" t="s">
        <v>117</v>
      </c>
      <c r="H227" s="27" t="s">
        <v>454</v>
      </c>
    </row>
    <row r="228" spans="1:8" ht="25.5" customHeight="1">
      <c r="A228" s="26" t="s">
        <v>499</v>
      </c>
      <c r="B228" s="26" t="s">
        <v>2972</v>
      </c>
      <c r="C228" s="27" t="s">
        <v>9816</v>
      </c>
      <c r="D228" s="27" t="s">
        <v>9474</v>
      </c>
      <c r="E228" s="27" t="s">
        <v>9636</v>
      </c>
      <c r="F228" s="27" t="s">
        <v>1110</v>
      </c>
      <c r="G228" s="27" t="s">
        <v>9501</v>
      </c>
      <c r="H228" s="27" t="s">
        <v>736</v>
      </c>
    </row>
    <row r="229" spans="1:8" ht="25.5" customHeight="1">
      <c r="A229" s="26" t="s">
        <v>500</v>
      </c>
      <c r="B229" s="26" t="s">
        <v>2972</v>
      </c>
      <c r="C229" s="27" t="s">
        <v>9817</v>
      </c>
      <c r="D229" s="27" t="s">
        <v>9474</v>
      </c>
      <c r="E229" s="27" t="s">
        <v>9479</v>
      </c>
      <c r="F229" s="27" t="s">
        <v>538</v>
      </c>
      <c r="G229" s="27" t="s">
        <v>117</v>
      </c>
      <c r="H229" s="27" t="s">
        <v>733</v>
      </c>
    </row>
    <row r="230" spans="1:8" ht="25.5" customHeight="1">
      <c r="A230" s="26" t="s">
        <v>502</v>
      </c>
      <c r="B230" s="26" t="s">
        <v>2972</v>
      </c>
      <c r="C230" s="27" t="s">
        <v>9818</v>
      </c>
      <c r="D230" s="27" t="s">
        <v>9474</v>
      </c>
      <c r="E230" s="27" t="s">
        <v>9819</v>
      </c>
      <c r="F230" s="27" t="s">
        <v>1029</v>
      </c>
      <c r="G230" s="27" t="s">
        <v>9476</v>
      </c>
      <c r="H230" s="27" t="s">
        <v>1031</v>
      </c>
    </row>
    <row r="231" spans="1:8" ht="25.5" customHeight="1">
      <c r="A231" s="26" t="s">
        <v>504</v>
      </c>
      <c r="B231" s="26" t="s">
        <v>2972</v>
      </c>
      <c r="C231" s="27" t="s">
        <v>9820</v>
      </c>
      <c r="D231" s="27" t="s">
        <v>9493</v>
      </c>
      <c r="E231" s="27" t="s">
        <v>9500</v>
      </c>
      <c r="F231" s="27" t="s">
        <v>1110</v>
      </c>
      <c r="G231" s="27" t="s">
        <v>9501</v>
      </c>
      <c r="H231" s="27" t="s">
        <v>125</v>
      </c>
    </row>
    <row r="232" spans="1:8" ht="25.5" customHeight="1">
      <c r="A232" s="26" t="s">
        <v>506</v>
      </c>
      <c r="B232" s="26" t="s">
        <v>2972</v>
      </c>
      <c r="C232" s="27" t="s">
        <v>9821</v>
      </c>
      <c r="D232" s="27" t="s">
        <v>9474</v>
      </c>
      <c r="E232" s="27" t="s">
        <v>9517</v>
      </c>
      <c r="F232" s="27" t="s">
        <v>650</v>
      </c>
      <c r="G232" s="27" t="s">
        <v>67</v>
      </c>
      <c r="H232" s="27" t="s">
        <v>84</v>
      </c>
    </row>
    <row r="233" spans="1:8" ht="25.5" customHeight="1">
      <c r="A233" s="26" t="s">
        <v>508</v>
      </c>
      <c r="B233" s="26" t="s">
        <v>2972</v>
      </c>
      <c r="C233" s="27" t="s">
        <v>9822</v>
      </c>
      <c r="D233" s="27" t="s">
        <v>9474</v>
      </c>
      <c r="E233" s="27" t="s">
        <v>9823</v>
      </c>
      <c r="F233" s="27" t="s">
        <v>944</v>
      </c>
      <c r="G233" s="27" t="s">
        <v>83</v>
      </c>
      <c r="H233" s="27" t="s">
        <v>1172</v>
      </c>
    </row>
    <row r="234" spans="1:8" ht="25.5" customHeight="1">
      <c r="A234" s="26" t="s">
        <v>510</v>
      </c>
      <c r="B234" s="26" t="s">
        <v>2972</v>
      </c>
      <c r="C234" s="27" t="s">
        <v>9824</v>
      </c>
      <c r="D234" s="27" t="s">
        <v>9825</v>
      </c>
      <c r="E234" s="27" t="s">
        <v>9479</v>
      </c>
      <c r="F234" s="27" t="s">
        <v>199</v>
      </c>
      <c r="G234" s="27" t="s">
        <v>57</v>
      </c>
      <c r="H234" s="27" t="s">
        <v>510</v>
      </c>
    </row>
    <row r="235" spans="1:8" ht="25.5" customHeight="1">
      <c r="A235" s="26" t="s">
        <v>512</v>
      </c>
      <c r="B235" s="26" t="s">
        <v>2972</v>
      </c>
      <c r="C235" s="27" t="s">
        <v>9826</v>
      </c>
      <c r="D235" s="27" t="s">
        <v>9474</v>
      </c>
      <c r="E235" s="27" t="s">
        <v>9810</v>
      </c>
      <c r="F235" s="27" t="s">
        <v>1374</v>
      </c>
      <c r="G235" s="27" t="s">
        <v>103</v>
      </c>
      <c r="H235" s="27" t="s">
        <v>526</v>
      </c>
    </row>
    <row r="236" spans="1:8" ht="25.5" customHeight="1">
      <c r="A236" s="26" t="s">
        <v>514</v>
      </c>
      <c r="B236" s="26" t="s">
        <v>2972</v>
      </c>
      <c r="C236" s="27" t="s">
        <v>9827</v>
      </c>
      <c r="D236" s="27" t="s">
        <v>9474</v>
      </c>
      <c r="E236" s="27" t="s">
        <v>9636</v>
      </c>
      <c r="F236" s="27" t="s">
        <v>1110</v>
      </c>
      <c r="G236" s="27" t="s">
        <v>9501</v>
      </c>
      <c r="H236" s="27" t="s">
        <v>736</v>
      </c>
    </row>
    <row r="237" spans="1:8" ht="25.5" customHeight="1">
      <c r="A237" s="26" t="s">
        <v>516</v>
      </c>
      <c r="B237" s="26" t="s">
        <v>2972</v>
      </c>
      <c r="C237" s="27" t="s">
        <v>9828</v>
      </c>
      <c r="D237" s="27" t="s">
        <v>9474</v>
      </c>
      <c r="E237" s="27" t="s">
        <v>9829</v>
      </c>
      <c r="F237" s="27" t="s">
        <v>1414</v>
      </c>
      <c r="G237" s="27" t="s">
        <v>9501</v>
      </c>
      <c r="H237" s="27" t="s">
        <v>1027</v>
      </c>
    </row>
    <row r="238" spans="1:8" ht="25.5" customHeight="1">
      <c r="A238" s="26" t="s">
        <v>518</v>
      </c>
      <c r="B238" s="26" t="s">
        <v>2972</v>
      </c>
      <c r="C238" s="27" t="s">
        <v>9830</v>
      </c>
      <c r="D238" s="27" t="s">
        <v>9831</v>
      </c>
      <c r="E238" s="27" t="s">
        <v>9489</v>
      </c>
      <c r="F238" s="27" t="s">
        <v>1399</v>
      </c>
      <c r="G238" s="27" t="s">
        <v>9476</v>
      </c>
      <c r="H238" s="27" t="s">
        <v>1399</v>
      </c>
    </row>
    <row r="239" spans="1:8" ht="25.5" customHeight="1">
      <c r="A239" s="26" t="s">
        <v>519</v>
      </c>
      <c r="B239" s="26" t="s">
        <v>2972</v>
      </c>
      <c r="C239" s="27" t="s">
        <v>9832</v>
      </c>
      <c r="D239" s="27" t="s">
        <v>9474</v>
      </c>
      <c r="E239" s="27" t="s">
        <v>9536</v>
      </c>
      <c r="F239" s="27" t="s">
        <v>9481</v>
      </c>
      <c r="G239" s="27" t="s">
        <v>62</v>
      </c>
      <c r="H239" s="27" t="s">
        <v>817</v>
      </c>
    </row>
    <row r="240" spans="1:8" ht="25.5" customHeight="1">
      <c r="A240" s="26" t="s">
        <v>521</v>
      </c>
      <c r="B240" s="26" t="s">
        <v>2972</v>
      </c>
      <c r="C240" s="27" t="s">
        <v>9833</v>
      </c>
      <c r="D240" s="27" t="s">
        <v>9474</v>
      </c>
      <c r="E240" s="27" t="s">
        <v>9705</v>
      </c>
      <c r="F240" s="27" t="s">
        <v>190</v>
      </c>
      <c r="G240" s="27" t="s">
        <v>117</v>
      </c>
      <c r="H240" s="27" t="s">
        <v>454</v>
      </c>
    </row>
    <row r="241" spans="1:8" ht="25.5" customHeight="1">
      <c r="A241" s="26" t="s">
        <v>524</v>
      </c>
      <c r="B241" s="26" t="s">
        <v>2972</v>
      </c>
      <c r="C241" s="27" t="s">
        <v>9834</v>
      </c>
      <c r="D241" s="27" t="s">
        <v>9474</v>
      </c>
      <c r="E241" s="27" t="s">
        <v>9526</v>
      </c>
      <c r="F241" s="27" t="s">
        <v>190</v>
      </c>
      <c r="G241" s="27" t="s">
        <v>100</v>
      </c>
      <c r="H241" s="27" t="s">
        <v>190</v>
      </c>
    </row>
    <row r="242" spans="1:8" ht="25.5" customHeight="1">
      <c r="A242" s="26" t="s">
        <v>526</v>
      </c>
      <c r="B242" s="26" t="s">
        <v>2972</v>
      </c>
      <c r="C242" s="27" t="s">
        <v>9835</v>
      </c>
      <c r="D242" s="27" t="s">
        <v>9515</v>
      </c>
      <c r="E242" s="27" t="s">
        <v>9479</v>
      </c>
      <c r="F242" s="27" t="s">
        <v>1374</v>
      </c>
      <c r="G242" s="27" t="s">
        <v>103</v>
      </c>
      <c r="H242" s="27" t="s">
        <v>526</v>
      </c>
    </row>
    <row r="243" spans="1:8" ht="25.5" customHeight="1">
      <c r="A243" s="26" t="s">
        <v>528</v>
      </c>
      <c r="B243" s="26" t="s">
        <v>2972</v>
      </c>
      <c r="C243" s="27" t="s">
        <v>9836</v>
      </c>
      <c r="D243" s="27" t="s">
        <v>9474</v>
      </c>
      <c r="E243" s="27" t="s">
        <v>9483</v>
      </c>
      <c r="F243" s="27" t="s">
        <v>9481</v>
      </c>
      <c r="G243" s="27" t="s">
        <v>117</v>
      </c>
      <c r="H243" s="27" t="s">
        <v>1002</v>
      </c>
    </row>
    <row r="244" spans="1:8" ht="25.5" customHeight="1">
      <c r="A244" s="26" t="s">
        <v>530</v>
      </c>
      <c r="B244" s="26" t="s">
        <v>2972</v>
      </c>
      <c r="C244" s="27" t="s">
        <v>9837</v>
      </c>
      <c r="D244" s="27" t="s">
        <v>9474</v>
      </c>
      <c r="E244" s="27" t="s">
        <v>9485</v>
      </c>
      <c r="F244" s="27" t="s">
        <v>719</v>
      </c>
      <c r="G244" s="27" t="s">
        <v>117</v>
      </c>
      <c r="H244" s="27" t="s">
        <v>727</v>
      </c>
    </row>
    <row r="245" spans="1:8" ht="25.5" customHeight="1">
      <c r="A245" s="26" t="s">
        <v>531</v>
      </c>
      <c r="B245" s="26" t="s">
        <v>2972</v>
      </c>
      <c r="C245" s="27" t="s">
        <v>9838</v>
      </c>
      <c r="D245" s="27" t="s">
        <v>9474</v>
      </c>
      <c r="E245" s="27" t="s">
        <v>9631</v>
      </c>
      <c r="F245" s="27" t="s">
        <v>9481</v>
      </c>
      <c r="G245" s="27" t="s">
        <v>62</v>
      </c>
      <c r="H245" s="27" t="s">
        <v>1395</v>
      </c>
    </row>
    <row r="246" spans="1:8" ht="25.5" customHeight="1">
      <c r="A246" s="26" t="s">
        <v>533</v>
      </c>
      <c r="B246" s="26" t="s">
        <v>2972</v>
      </c>
      <c r="C246" s="27" t="s">
        <v>9839</v>
      </c>
      <c r="D246" s="27" t="s">
        <v>9493</v>
      </c>
      <c r="E246" s="27" t="s">
        <v>9840</v>
      </c>
      <c r="F246" s="27" t="s">
        <v>9481</v>
      </c>
      <c r="G246" s="27" t="s">
        <v>62</v>
      </c>
      <c r="H246" s="27" t="s">
        <v>952</v>
      </c>
    </row>
    <row r="247" spans="1:8" ht="25.5" customHeight="1">
      <c r="A247" s="26" t="s">
        <v>535</v>
      </c>
      <c r="B247" s="26" t="s">
        <v>2972</v>
      </c>
      <c r="C247" s="27" t="s">
        <v>9841</v>
      </c>
      <c r="D247" s="27" t="s">
        <v>9474</v>
      </c>
      <c r="E247" s="27" t="s">
        <v>9517</v>
      </c>
      <c r="F247" s="27" t="s">
        <v>650</v>
      </c>
      <c r="G247" s="27" t="s">
        <v>67</v>
      </c>
      <c r="H247" s="27" t="s">
        <v>650</v>
      </c>
    </row>
    <row r="248" spans="1:8" ht="25.5" customHeight="1">
      <c r="A248" s="26" t="s">
        <v>536</v>
      </c>
      <c r="B248" s="26" t="s">
        <v>2972</v>
      </c>
      <c r="C248" s="27" t="s">
        <v>9842</v>
      </c>
      <c r="D248" s="27" t="s">
        <v>9474</v>
      </c>
      <c r="E248" s="27" t="s">
        <v>9843</v>
      </c>
      <c r="F248" s="27" t="s">
        <v>650</v>
      </c>
      <c r="G248" s="27" t="s">
        <v>67</v>
      </c>
      <c r="H248" s="27" t="s">
        <v>653</v>
      </c>
    </row>
    <row r="249" spans="1:8" ht="25.5" customHeight="1">
      <c r="A249" s="26" t="s">
        <v>538</v>
      </c>
      <c r="B249" s="26" t="s">
        <v>2972</v>
      </c>
      <c r="C249" s="27" t="s">
        <v>9844</v>
      </c>
      <c r="D249" s="27" t="s">
        <v>9845</v>
      </c>
      <c r="E249" s="27" t="s">
        <v>9479</v>
      </c>
      <c r="F249" s="27" t="s">
        <v>538</v>
      </c>
      <c r="G249" s="27" t="s">
        <v>76</v>
      </c>
      <c r="H249" s="27" t="s">
        <v>538</v>
      </c>
    </row>
    <row r="250" spans="1:8" ht="25.5" customHeight="1">
      <c r="A250" s="26" t="s">
        <v>539</v>
      </c>
      <c r="B250" s="26" t="s">
        <v>2972</v>
      </c>
      <c r="C250" s="27" t="s">
        <v>9846</v>
      </c>
      <c r="D250" s="27" t="s">
        <v>9474</v>
      </c>
      <c r="E250" s="27" t="s">
        <v>9496</v>
      </c>
      <c r="F250" s="27" t="s">
        <v>1374</v>
      </c>
      <c r="G250" s="27" t="s">
        <v>83</v>
      </c>
      <c r="H250" s="27" t="s">
        <v>1172</v>
      </c>
    </row>
    <row r="251" spans="1:8" ht="25.5" customHeight="1">
      <c r="A251" s="26" t="s">
        <v>540</v>
      </c>
      <c r="B251" s="26" t="s">
        <v>2972</v>
      </c>
      <c r="C251" s="27" t="s">
        <v>9847</v>
      </c>
      <c r="D251" s="27" t="s">
        <v>9474</v>
      </c>
      <c r="E251" s="27" t="s">
        <v>9521</v>
      </c>
      <c r="F251" s="27" t="s">
        <v>1414</v>
      </c>
      <c r="G251" s="27" t="s">
        <v>9501</v>
      </c>
      <c r="H251" s="27" t="s">
        <v>95</v>
      </c>
    </row>
    <row r="252" spans="1:8" ht="25.5" customHeight="1">
      <c r="A252" s="26" t="s">
        <v>542</v>
      </c>
      <c r="B252" s="26" t="s">
        <v>2972</v>
      </c>
      <c r="C252" s="27" t="s">
        <v>9848</v>
      </c>
      <c r="D252" s="27" t="s">
        <v>9474</v>
      </c>
      <c r="E252" s="27" t="s">
        <v>9496</v>
      </c>
      <c r="F252" s="27" t="s">
        <v>1374</v>
      </c>
      <c r="G252" s="27" t="s">
        <v>103</v>
      </c>
      <c r="H252" s="27" t="s">
        <v>101</v>
      </c>
    </row>
    <row r="253" spans="1:8" ht="25.5" customHeight="1">
      <c r="A253" s="26" t="s">
        <v>543</v>
      </c>
      <c r="B253" s="26" t="s">
        <v>2972</v>
      </c>
      <c r="C253" s="27" t="s">
        <v>9849</v>
      </c>
      <c r="D253" s="27" t="s">
        <v>9474</v>
      </c>
      <c r="E253" s="27" t="s">
        <v>9568</v>
      </c>
      <c r="F253" s="27" t="s">
        <v>1029</v>
      </c>
      <c r="G253" s="27" t="s">
        <v>170</v>
      </c>
      <c r="H253" s="27" t="s">
        <v>1403</v>
      </c>
    </row>
    <row r="254" spans="1:8" ht="25.5" customHeight="1">
      <c r="A254" s="26" t="s">
        <v>545</v>
      </c>
      <c r="B254" s="26" t="s">
        <v>2972</v>
      </c>
      <c r="C254" s="27" t="s">
        <v>9850</v>
      </c>
      <c r="D254" s="27" t="s">
        <v>9474</v>
      </c>
      <c r="E254" s="27" t="s">
        <v>9485</v>
      </c>
      <c r="F254" s="27" t="s">
        <v>719</v>
      </c>
      <c r="G254" s="27" t="s">
        <v>67</v>
      </c>
      <c r="H254" s="27" t="s">
        <v>356</v>
      </c>
    </row>
    <row r="255" spans="1:8" ht="25.5" customHeight="1">
      <c r="A255" s="26" t="s">
        <v>546</v>
      </c>
      <c r="B255" s="26" t="s">
        <v>2972</v>
      </c>
      <c r="C255" s="27" t="s">
        <v>9851</v>
      </c>
      <c r="D255" s="27" t="s">
        <v>9474</v>
      </c>
      <c r="E255" s="27" t="s">
        <v>9714</v>
      </c>
      <c r="F255" s="27" t="s">
        <v>650</v>
      </c>
      <c r="G255" s="27" t="s">
        <v>117</v>
      </c>
      <c r="H255" s="27" t="s">
        <v>438</v>
      </c>
    </row>
    <row r="256" spans="1:8" ht="25.5" customHeight="1">
      <c r="A256" s="26" t="s">
        <v>548</v>
      </c>
      <c r="B256" s="26" t="s">
        <v>2972</v>
      </c>
      <c r="C256" s="27" t="s">
        <v>9852</v>
      </c>
      <c r="D256" s="27" t="s">
        <v>9493</v>
      </c>
      <c r="E256" s="27" t="s">
        <v>9483</v>
      </c>
      <c r="F256" s="27" t="s">
        <v>9481</v>
      </c>
      <c r="G256" s="27" t="s">
        <v>62</v>
      </c>
      <c r="H256" s="27" t="s">
        <v>1099</v>
      </c>
    </row>
    <row r="257" spans="1:8" ht="25.5" customHeight="1">
      <c r="A257" s="26" t="s">
        <v>549</v>
      </c>
      <c r="B257" s="26" t="s">
        <v>2972</v>
      </c>
      <c r="C257" s="27" t="s">
        <v>9853</v>
      </c>
      <c r="D257" s="27" t="s">
        <v>9474</v>
      </c>
      <c r="E257" s="27" t="s">
        <v>9503</v>
      </c>
      <c r="F257" s="27" t="s">
        <v>1110</v>
      </c>
      <c r="G257" s="27" t="s">
        <v>9501</v>
      </c>
      <c r="H257" s="27" t="s">
        <v>736</v>
      </c>
    </row>
    <row r="258" spans="1:8" ht="25.5" customHeight="1">
      <c r="A258" s="26" t="s">
        <v>551</v>
      </c>
      <c r="B258" s="26" t="s">
        <v>2972</v>
      </c>
      <c r="C258" s="27" t="s">
        <v>9854</v>
      </c>
      <c r="D258" s="27" t="s">
        <v>9474</v>
      </c>
      <c r="E258" s="27" t="s">
        <v>9570</v>
      </c>
      <c r="F258" s="27" t="s">
        <v>9481</v>
      </c>
      <c r="G258" s="27" t="s">
        <v>62</v>
      </c>
      <c r="H258" s="27" t="s">
        <v>390</v>
      </c>
    </row>
    <row r="259" spans="1:8" ht="25.5" customHeight="1">
      <c r="A259" s="26" t="s">
        <v>552</v>
      </c>
      <c r="B259" s="26" t="s">
        <v>2972</v>
      </c>
      <c r="C259" s="27" t="s">
        <v>9855</v>
      </c>
      <c r="D259" s="27" t="s">
        <v>9474</v>
      </c>
      <c r="E259" s="27" t="s">
        <v>9586</v>
      </c>
      <c r="F259" s="27" t="s">
        <v>190</v>
      </c>
      <c r="G259" s="27" t="s">
        <v>100</v>
      </c>
      <c r="H259" s="27" t="s">
        <v>9769</v>
      </c>
    </row>
    <row r="260" spans="1:8" ht="25.5" customHeight="1">
      <c r="A260" s="26" t="s">
        <v>554</v>
      </c>
      <c r="B260" s="26" t="s">
        <v>2972</v>
      </c>
      <c r="C260" s="27" t="s">
        <v>9856</v>
      </c>
      <c r="D260" s="27" t="s">
        <v>9474</v>
      </c>
      <c r="E260" s="27" t="s">
        <v>9714</v>
      </c>
      <c r="F260" s="27" t="s">
        <v>650</v>
      </c>
      <c r="G260" s="27" t="s">
        <v>67</v>
      </c>
      <c r="H260" s="27" t="s">
        <v>653</v>
      </c>
    </row>
    <row r="261" spans="1:8" ht="25.5" customHeight="1">
      <c r="A261" s="26" t="s">
        <v>556</v>
      </c>
      <c r="B261" s="26" t="s">
        <v>2972</v>
      </c>
      <c r="C261" s="27" t="s">
        <v>9857</v>
      </c>
      <c r="D261" s="27" t="s">
        <v>9493</v>
      </c>
      <c r="E261" s="27" t="s">
        <v>9479</v>
      </c>
      <c r="F261" s="27" t="s">
        <v>538</v>
      </c>
      <c r="G261" s="27" t="s">
        <v>57</v>
      </c>
      <c r="H261" s="27" t="s">
        <v>226</v>
      </c>
    </row>
    <row r="262" spans="1:8" ht="25.5" customHeight="1">
      <c r="A262" s="26" t="s">
        <v>558</v>
      </c>
      <c r="B262" s="26" t="s">
        <v>2972</v>
      </c>
      <c r="C262" s="27" t="s">
        <v>9858</v>
      </c>
      <c r="D262" s="27" t="s">
        <v>9474</v>
      </c>
      <c r="E262" s="27" t="s">
        <v>9631</v>
      </c>
      <c r="F262" s="27" t="s">
        <v>9481</v>
      </c>
      <c r="G262" s="27" t="s">
        <v>62</v>
      </c>
      <c r="H262" s="27" t="s">
        <v>1395</v>
      </c>
    </row>
    <row r="263" spans="1:8" ht="25.5" customHeight="1">
      <c r="A263" s="26" t="s">
        <v>560</v>
      </c>
      <c r="B263" s="26" t="s">
        <v>2972</v>
      </c>
      <c r="C263" s="27" t="s">
        <v>9859</v>
      </c>
      <c r="D263" s="27" t="s">
        <v>9474</v>
      </c>
      <c r="E263" s="27" t="s">
        <v>9860</v>
      </c>
      <c r="F263" s="27" t="s">
        <v>1414</v>
      </c>
      <c r="G263" s="27" t="s">
        <v>76</v>
      </c>
      <c r="H263" s="27" t="s">
        <v>9577</v>
      </c>
    </row>
    <row r="264" spans="1:8" ht="25.5" customHeight="1">
      <c r="A264" s="26" t="s">
        <v>561</v>
      </c>
      <c r="B264" s="26" t="s">
        <v>2972</v>
      </c>
      <c r="C264" s="27" t="s">
        <v>9861</v>
      </c>
      <c r="D264" s="27" t="s">
        <v>9474</v>
      </c>
      <c r="E264" s="27" t="s">
        <v>9475</v>
      </c>
      <c r="F264" s="27" t="s">
        <v>1401</v>
      </c>
      <c r="G264" s="27" t="s">
        <v>9476</v>
      </c>
      <c r="H264" s="27" t="s">
        <v>1031</v>
      </c>
    </row>
    <row r="265" spans="1:8" ht="25.5" customHeight="1">
      <c r="A265" s="26" t="s">
        <v>563</v>
      </c>
      <c r="B265" s="26" t="s">
        <v>2972</v>
      </c>
      <c r="C265" s="27" t="s">
        <v>9862</v>
      </c>
      <c r="D265" s="27" t="s">
        <v>9474</v>
      </c>
      <c r="E265" s="27" t="s">
        <v>9523</v>
      </c>
      <c r="F265" s="27" t="s">
        <v>9481</v>
      </c>
      <c r="G265" s="27" t="s">
        <v>62</v>
      </c>
      <c r="H265" s="27" t="s">
        <v>873</v>
      </c>
    </row>
    <row r="266" spans="1:8" ht="25.5" customHeight="1">
      <c r="A266" s="26" t="s">
        <v>565</v>
      </c>
      <c r="B266" s="26" t="s">
        <v>2972</v>
      </c>
      <c r="C266" s="27" t="s">
        <v>9863</v>
      </c>
      <c r="D266" s="27" t="s">
        <v>9474</v>
      </c>
      <c r="E266" s="27" t="s">
        <v>9673</v>
      </c>
      <c r="F266" s="27" t="s">
        <v>1414</v>
      </c>
      <c r="G266" s="27" t="s">
        <v>9501</v>
      </c>
      <c r="H266" s="27" t="s">
        <v>1414</v>
      </c>
    </row>
    <row r="267" spans="1:8" ht="25.5" customHeight="1">
      <c r="A267" s="26" t="s">
        <v>567</v>
      </c>
      <c r="B267" s="26" t="s">
        <v>2972</v>
      </c>
      <c r="C267" s="27" t="s">
        <v>9864</v>
      </c>
      <c r="D267" s="27" t="s">
        <v>9474</v>
      </c>
      <c r="E267" s="27" t="s">
        <v>9517</v>
      </c>
      <c r="F267" s="27" t="s">
        <v>650</v>
      </c>
      <c r="G267" s="27" t="s">
        <v>67</v>
      </c>
      <c r="H267" s="27" t="s">
        <v>650</v>
      </c>
    </row>
    <row r="268" spans="1:8" ht="25.5" customHeight="1">
      <c r="A268" s="26" t="s">
        <v>569</v>
      </c>
      <c r="B268" s="26" t="s">
        <v>2972</v>
      </c>
      <c r="C268" s="27" t="s">
        <v>9865</v>
      </c>
      <c r="D268" s="27" t="s">
        <v>9474</v>
      </c>
      <c r="E268" s="27" t="s">
        <v>9610</v>
      </c>
      <c r="F268" s="27" t="s">
        <v>944</v>
      </c>
      <c r="G268" s="27" t="s">
        <v>83</v>
      </c>
      <c r="H268" s="27" t="s">
        <v>224</v>
      </c>
    </row>
    <row r="269" spans="1:8" ht="25.5" customHeight="1">
      <c r="A269" s="26" t="s">
        <v>571</v>
      </c>
      <c r="B269" s="26" t="s">
        <v>2972</v>
      </c>
      <c r="C269" s="27" t="s">
        <v>9866</v>
      </c>
      <c r="D269" s="27" t="s">
        <v>9474</v>
      </c>
      <c r="E269" s="27" t="s">
        <v>9617</v>
      </c>
      <c r="F269" s="27" t="s">
        <v>719</v>
      </c>
      <c r="G269" s="27" t="s">
        <v>67</v>
      </c>
      <c r="H269" s="27" t="s">
        <v>356</v>
      </c>
    </row>
    <row r="270" spans="1:8" ht="25.5" customHeight="1">
      <c r="A270" s="26" t="s">
        <v>573</v>
      </c>
      <c r="B270" s="26" t="s">
        <v>2972</v>
      </c>
      <c r="C270" s="27" t="s">
        <v>9867</v>
      </c>
      <c r="D270" s="27" t="s">
        <v>9474</v>
      </c>
      <c r="E270" s="27" t="s">
        <v>9705</v>
      </c>
      <c r="F270" s="27" t="s">
        <v>190</v>
      </c>
      <c r="G270" s="27" t="s">
        <v>117</v>
      </c>
      <c r="H270" s="27" t="s">
        <v>454</v>
      </c>
    </row>
    <row r="271" spans="1:8" ht="25.5" customHeight="1">
      <c r="A271" s="26" t="s">
        <v>574</v>
      </c>
      <c r="B271" s="26" t="s">
        <v>2972</v>
      </c>
      <c r="C271" s="27" t="s">
        <v>9868</v>
      </c>
      <c r="D271" s="27" t="s">
        <v>9474</v>
      </c>
      <c r="E271" s="27" t="s">
        <v>9550</v>
      </c>
      <c r="F271" s="27" t="s">
        <v>9481</v>
      </c>
      <c r="G271" s="27" t="s">
        <v>62</v>
      </c>
      <c r="H271" s="27" t="s">
        <v>1428</v>
      </c>
    </row>
    <row r="272" spans="1:8" ht="25.5" customHeight="1">
      <c r="A272" s="26" t="s">
        <v>576</v>
      </c>
      <c r="B272" s="26" t="s">
        <v>2972</v>
      </c>
      <c r="C272" s="27" t="s">
        <v>9869</v>
      </c>
      <c r="D272" s="27" t="s">
        <v>9591</v>
      </c>
      <c r="E272" s="27" t="s">
        <v>9479</v>
      </c>
      <c r="F272" s="27" t="s">
        <v>199</v>
      </c>
      <c r="G272" s="27" t="s">
        <v>117</v>
      </c>
      <c r="H272" s="27" t="s">
        <v>199</v>
      </c>
    </row>
    <row r="273" spans="1:8" ht="25.5" customHeight="1">
      <c r="A273" s="26" t="s">
        <v>578</v>
      </c>
      <c r="B273" s="26" t="s">
        <v>2972</v>
      </c>
      <c r="C273" s="27" t="s">
        <v>9870</v>
      </c>
      <c r="D273" s="27" t="s">
        <v>9493</v>
      </c>
      <c r="E273" s="27" t="s">
        <v>9840</v>
      </c>
      <c r="F273" s="27" t="s">
        <v>9481</v>
      </c>
      <c r="G273" s="27" t="s">
        <v>62</v>
      </c>
      <c r="H273" s="27" t="s">
        <v>952</v>
      </c>
    </row>
    <row r="274" spans="1:8" ht="25.5" customHeight="1">
      <c r="A274" s="26" t="s">
        <v>579</v>
      </c>
      <c r="B274" s="26" t="s">
        <v>2972</v>
      </c>
      <c r="C274" s="27" t="s">
        <v>9871</v>
      </c>
      <c r="D274" s="27" t="s">
        <v>9474</v>
      </c>
      <c r="E274" s="27" t="s">
        <v>9610</v>
      </c>
      <c r="F274" s="27" t="s">
        <v>944</v>
      </c>
      <c r="G274" s="27" t="s">
        <v>83</v>
      </c>
      <c r="H274" s="27" t="s">
        <v>786</v>
      </c>
    </row>
    <row r="275" spans="1:8" ht="25.5" customHeight="1">
      <c r="A275" s="26" t="s">
        <v>580</v>
      </c>
      <c r="B275" s="26" t="s">
        <v>2972</v>
      </c>
      <c r="C275" s="27" t="s">
        <v>9872</v>
      </c>
      <c r="D275" s="27" t="s">
        <v>9474</v>
      </c>
      <c r="E275" s="27" t="s">
        <v>9627</v>
      </c>
      <c r="F275" s="27" t="s">
        <v>1110</v>
      </c>
      <c r="G275" s="27" t="s">
        <v>9501</v>
      </c>
      <c r="H275" s="27" t="s">
        <v>1110</v>
      </c>
    </row>
    <row r="276" spans="1:8" ht="25.5" customHeight="1">
      <c r="A276" s="26" t="s">
        <v>581</v>
      </c>
      <c r="B276" s="26" t="s">
        <v>2972</v>
      </c>
      <c r="C276" s="27" t="s">
        <v>9873</v>
      </c>
      <c r="D276" s="27" t="s">
        <v>9474</v>
      </c>
      <c r="E276" s="27" t="s">
        <v>9627</v>
      </c>
      <c r="F276" s="27" t="s">
        <v>1110</v>
      </c>
      <c r="G276" s="27" t="s">
        <v>9501</v>
      </c>
      <c r="H276" s="27" t="s">
        <v>1110</v>
      </c>
    </row>
    <row r="277" spans="1:8" ht="25.5" customHeight="1">
      <c r="A277" s="26" t="s">
        <v>583</v>
      </c>
      <c r="B277" s="26" t="s">
        <v>2972</v>
      </c>
      <c r="C277" s="27" t="s">
        <v>9874</v>
      </c>
      <c r="D277" s="27" t="s">
        <v>9474</v>
      </c>
      <c r="E277" s="27" t="s">
        <v>9875</v>
      </c>
      <c r="F277" s="27" t="s">
        <v>9481</v>
      </c>
      <c r="G277" s="27" t="s">
        <v>62</v>
      </c>
      <c r="H277" s="27" t="s">
        <v>390</v>
      </c>
    </row>
    <row r="278" spans="1:8" ht="25.5" customHeight="1">
      <c r="A278" s="26" t="s">
        <v>584</v>
      </c>
      <c r="B278" s="26" t="s">
        <v>2972</v>
      </c>
      <c r="C278" s="27" t="s">
        <v>9876</v>
      </c>
      <c r="D278" s="27" t="s">
        <v>9474</v>
      </c>
      <c r="E278" s="27" t="s">
        <v>9877</v>
      </c>
      <c r="F278" s="27" t="s">
        <v>538</v>
      </c>
      <c r="G278" s="27" t="s">
        <v>57</v>
      </c>
      <c r="H278" s="27" t="s">
        <v>226</v>
      </c>
    </row>
    <row r="279" spans="1:8" ht="25.5" customHeight="1">
      <c r="A279" s="26" t="s">
        <v>586</v>
      </c>
      <c r="B279" s="26" t="s">
        <v>2972</v>
      </c>
      <c r="C279" s="27" t="s">
        <v>9878</v>
      </c>
      <c r="D279" s="27" t="s">
        <v>9474</v>
      </c>
      <c r="E279" s="27" t="s">
        <v>9547</v>
      </c>
      <c r="F279" s="27" t="s">
        <v>1401</v>
      </c>
      <c r="G279" s="27" t="s">
        <v>9476</v>
      </c>
      <c r="H279" s="27" t="s">
        <v>1031</v>
      </c>
    </row>
    <row r="280" spans="1:8" ht="25.5" customHeight="1">
      <c r="A280" s="26" t="s">
        <v>588</v>
      </c>
      <c r="B280" s="26" t="s">
        <v>2972</v>
      </c>
      <c r="C280" s="27" t="s">
        <v>9879</v>
      </c>
      <c r="D280" s="27" t="s">
        <v>9474</v>
      </c>
      <c r="E280" s="27" t="s">
        <v>9541</v>
      </c>
      <c r="F280" s="27" t="s">
        <v>9481</v>
      </c>
      <c r="G280" s="27" t="s">
        <v>62</v>
      </c>
      <c r="H280" s="27" t="s">
        <v>952</v>
      </c>
    </row>
    <row r="281" spans="1:8" ht="25.5" customHeight="1">
      <c r="A281" s="26" t="s">
        <v>590</v>
      </c>
      <c r="B281" s="26" t="s">
        <v>2972</v>
      </c>
      <c r="C281" s="27" t="s">
        <v>9880</v>
      </c>
      <c r="D281" s="27" t="s">
        <v>9745</v>
      </c>
      <c r="E281" s="27" t="s">
        <v>9479</v>
      </c>
      <c r="F281" s="27" t="s">
        <v>9481</v>
      </c>
      <c r="G281" s="27" t="s">
        <v>62</v>
      </c>
      <c r="H281" s="27" t="s">
        <v>817</v>
      </c>
    </row>
    <row r="282" spans="1:8" ht="25.5" customHeight="1">
      <c r="A282" s="26" t="s">
        <v>592</v>
      </c>
      <c r="B282" s="26" t="s">
        <v>2972</v>
      </c>
      <c r="C282" s="27" t="s">
        <v>9881</v>
      </c>
      <c r="D282" s="27" t="s">
        <v>9515</v>
      </c>
      <c r="E282" s="27" t="s">
        <v>9882</v>
      </c>
      <c r="F282" s="27" t="s">
        <v>1110</v>
      </c>
      <c r="G282" s="27" t="s">
        <v>9501</v>
      </c>
      <c r="H282" s="27" t="s">
        <v>1110</v>
      </c>
    </row>
    <row r="283" spans="1:8" ht="25.5" customHeight="1">
      <c r="A283" s="26" t="s">
        <v>594</v>
      </c>
      <c r="B283" s="26" t="s">
        <v>2972</v>
      </c>
      <c r="C283" s="27" t="s">
        <v>9883</v>
      </c>
      <c r="D283" s="27" t="s">
        <v>9474</v>
      </c>
      <c r="E283" s="27" t="s">
        <v>9521</v>
      </c>
      <c r="F283" s="27" t="s">
        <v>1414</v>
      </c>
      <c r="G283" s="27" t="s">
        <v>9501</v>
      </c>
      <c r="H283" s="27" t="s">
        <v>95</v>
      </c>
    </row>
    <row r="284" spans="1:8" ht="25.5" customHeight="1">
      <c r="A284" s="26" t="s">
        <v>595</v>
      </c>
      <c r="B284" s="26" t="s">
        <v>2972</v>
      </c>
      <c r="C284" s="27" t="s">
        <v>9884</v>
      </c>
      <c r="D284" s="27" t="s">
        <v>9474</v>
      </c>
      <c r="E284" s="27" t="s">
        <v>9840</v>
      </c>
      <c r="F284" s="27" t="s">
        <v>9481</v>
      </c>
      <c r="G284" s="27" t="s">
        <v>62</v>
      </c>
      <c r="H284" s="27" t="s">
        <v>952</v>
      </c>
    </row>
    <row r="285" spans="1:8" ht="25.5" customHeight="1">
      <c r="A285" s="26" t="s">
        <v>596</v>
      </c>
      <c r="B285" s="26" t="s">
        <v>2972</v>
      </c>
      <c r="C285" s="27" t="s">
        <v>9885</v>
      </c>
      <c r="D285" s="27" t="s">
        <v>9474</v>
      </c>
      <c r="E285" s="27" t="s">
        <v>9810</v>
      </c>
      <c r="F285" s="27" t="s">
        <v>1374</v>
      </c>
      <c r="G285" s="27" t="s">
        <v>103</v>
      </c>
      <c r="H285" s="27" t="s">
        <v>526</v>
      </c>
    </row>
    <row r="286" spans="1:8" ht="25.5" customHeight="1">
      <c r="A286" s="26" t="s">
        <v>598</v>
      </c>
      <c r="B286" s="26" t="s">
        <v>2972</v>
      </c>
      <c r="C286" s="27" t="s">
        <v>9886</v>
      </c>
      <c r="D286" s="27" t="s">
        <v>9474</v>
      </c>
      <c r="E286" s="27" t="s">
        <v>9579</v>
      </c>
      <c r="F286" s="27" t="s">
        <v>1374</v>
      </c>
      <c r="G286" s="27" t="s">
        <v>103</v>
      </c>
      <c r="H286" s="27" t="s">
        <v>101</v>
      </c>
    </row>
    <row r="287" spans="1:8" ht="25.5" customHeight="1">
      <c r="A287" s="26" t="s">
        <v>599</v>
      </c>
      <c r="B287" s="26" t="s">
        <v>2972</v>
      </c>
      <c r="C287" s="27" t="s">
        <v>9887</v>
      </c>
      <c r="D287" s="27" t="s">
        <v>9474</v>
      </c>
      <c r="E287" s="27" t="s">
        <v>9888</v>
      </c>
      <c r="F287" s="27" t="s">
        <v>199</v>
      </c>
      <c r="G287" s="27" t="s">
        <v>57</v>
      </c>
      <c r="H287" s="27" t="s">
        <v>510</v>
      </c>
    </row>
    <row r="288" spans="1:8" ht="25.5" customHeight="1">
      <c r="A288" s="26" t="s">
        <v>601</v>
      </c>
      <c r="B288" s="26" t="s">
        <v>2972</v>
      </c>
      <c r="C288" s="27" t="s">
        <v>9889</v>
      </c>
      <c r="D288" s="27" t="s">
        <v>9474</v>
      </c>
      <c r="E288" s="27" t="s">
        <v>9517</v>
      </c>
      <c r="F288" s="27" t="s">
        <v>650</v>
      </c>
      <c r="G288" s="27" t="s">
        <v>67</v>
      </c>
      <c r="H288" s="27" t="s">
        <v>650</v>
      </c>
    </row>
    <row r="289" spans="1:8" ht="25.5" customHeight="1">
      <c r="A289" s="26" t="s">
        <v>603</v>
      </c>
      <c r="B289" s="26" t="s">
        <v>2972</v>
      </c>
      <c r="C289" s="27" t="s">
        <v>9890</v>
      </c>
      <c r="D289" s="27" t="s">
        <v>9474</v>
      </c>
      <c r="E289" s="27" t="s">
        <v>9479</v>
      </c>
      <c r="F289" s="27" t="s">
        <v>199</v>
      </c>
      <c r="G289" s="27" t="s">
        <v>117</v>
      </c>
      <c r="H289" s="27" t="s">
        <v>727</v>
      </c>
    </row>
    <row r="290" spans="1:8" ht="25.5" customHeight="1">
      <c r="A290" s="26" t="s">
        <v>604</v>
      </c>
      <c r="B290" s="26" t="s">
        <v>2972</v>
      </c>
      <c r="C290" s="27" t="s">
        <v>9891</v>
      </c>
      <c r="D290" s="27" t="s">
        <v>9474</v>
      </c>
      <c r="E290" s="27" t="s">
        <v>9541</v>
      </c>
      <c r="F290" s="27" t="s">
        <v>9481</v>
      </c>
      <c r="G290" s="27" t="s">
        <v>62</v>
      </c>
      <c r="H290" s="27" t="s">
        <v>952</v>
      </c>
    </row>
    <row r="291" spans="1:8" ht="25.5" customHeight="1">
      <c r="A291" s="26" t="s">
        <v>606</v>
      </c>
      <c r="B291" s="26" t="s">
        <v>2972</v>
      </c>
      <c r="C291" s="27" t="s">
        <v>9892</v>
      </c>
      <c r="D291" s="27" t="s">
        <v>9474</v>
      </c>
      <c r="E291" s="27" t="s">
        <v>9479</v>
      </c>
      <c r="F291" s="27" t="s">
        <v>199</v>
      </c>
      <c r="G291" s="27" t="s">
        <v>117</v>
      </c>
      <c r="H291" s="27" t="s">
        <v>1017</v>
      </c>
    </row>
    <row r="292" spans="1:8" ht="25.5" customHeight="1">
      <c r="A292" s="26" t="s">
        <v>608</v>
      </c>
      <c r="B292" s="26" t="s">
        <v>2972</v>
      </c>
      <c r="C292" s="27" t="s">
        <v>9893</v>
      </c>
      <c r="D292" s="27" t="s">
        <v>9515</v>
      </c>
      <c r="E292" s="27" t="s">
        <v>9479</v>
      </c>
      <c r="F292" s="27" t="s">
        <v>538</v>
      </c>
      <c r="G292" s="27" t="s">
        <v>76</v>
      </c>
      <c r="H292" s="27" t="s">
        <v>608</v>
      </c>
    </row>
    <row r="293" spans="1:8" ht="25.5" customHeight="1">
      <c r="A293" s="26" t="s">
        <v>609</v>
      </c>
      <c r="B293" s="26" t="s">
        <v>2972</v>
      </c>
      <c r="C293" s="27" t="s">
        <v>9894</v>
      </c>
      <c r="D293" s="27" t="s">
        <v>9474</v>
      </c>
      <c r="E293" s="27" t="s">
        <v>9644</v>
      </c>
      <c r="F293" s="27" t="s">
        <v>1029</v>
      </c>
      <c r="G293" s="27" t="s">
        <v>170</v>
      </c>
      <c r="H293" s="27" t="s">
        <v>1403</v>
      </c>
    </row>
    <row r="294" spans="1:8" ht="25.5" customHeight="1">
      <c r="A294" s="26" t="s">
        <v>611</v>
      </c>
      <c r="B294" s="26" t="s">
        <v>2972</v>
      </c>
      <c r="C294" s="27" t="s">
        <v>9895</v>
      </c>
      <c r="D294" s="27" t="s">
        <v>9896</v>
      </c>
      <c r="E294" s="27" t="s">
        <v>9897</v>
      </c>
      <c r="F294" s="27" t="s">
        <v>1414</v>
      </c>
      <c r="G294" s="27" t="s">
        <v>9501</v>
      </c>
      <c r="H294" s="27" t="s">
        <v>1027</v>
      </c>
    </row>
    <row r="295" spans="1:8" ht="25.5" customHeight="1">
      <c r="A295" s="26" t="s">
        <v>612</v>
      </c>
      <c r="B295" s="26" t="s">
        <v>2972</v>
      </c>
      <c r="C295" s="27" t="s">
        <v>9898</v>
      </c>
      <c r="D295" s="27" t="s">
        <v>9474</v>
      </c>
      <c r="E295" s="27" t="s">
        <v>9543</v>
      </c>
      <c r="F295" s="27" t="s">
        <v>199</v>
      </c>
      <c r="G295" s="27" t="s">
        <v>117</v>
      </c>
      <c r="H295" s="27" t="s">
        <v>1346</v>
      </c>
    </row>
    <row r="296" spans="1:8" ht="25.5" customHeight="1">
      <c r="A296" s="26" t="s">
        <v>613</v>
      </c>
      <c r="B296" s="26" t="s">
        <v>2972</v>
      </c>
      <c r="C296" s="27" t="s">
        <v>9899</v>
      </c>
      <c r="D296" s="27" t="s">
        <v>9474</v>
      </c>
      <c r="E296" s="27" t="s">
        <v>9596</v>
      </c>
      <c r="F296" s="27" t="s">
        <v>1374</v>
      </c>
      <c r="G296" s="27" t="s">
        <v>103</v>
      </c>
      <c r="H296" s="27" t="s">
        <v>331</v>
      </c>
    </row>
    <row r="297" spans="1:8" ht="25.5" customHeight="1">
      <c r="A297" s="26" t="s">
        <v>615</v>
      </c>
      <c r="B297" s="26" t="s">
        <v>2972</v>
      </c>
      <c r="C297" s="27" t="s">
        <v>9900</v>
      </c>
      <c r="D297" s="27" t="s">
        <v>9474</v>
      </c>
      <c r="E297" s="27" t="s">
        <v>9610</v>
      </c>
      <c r="F297" s="27" t="s">
        <v>944</v>
      </c>
      <c r="G297" s="27" t="s">
        <v>83</v>
      </c>
      <c r="H297" s="27" t="s">
        <v>224</v>
      </c>
    </row>
    <row r="298" spans="1:8" ht="25.5" customHeight="1">
      <c r="A298" s="26" t="s">
        <v>617</v>
      </c>
      <c r="B298" s="26" t="s">
        <v>2972</v>
      </c>
      <c r="C298" s="27" t="s">
        <v>9901</v>
      </c>
      <c r="D298" s="27" t="s">
        <v>9474</v>
      </c>
      <c r="E298" s="27" t="s">
        <v>9610</v>
      </c>
      <c r="F298" s="27" t="s">
        <v>944</v>
      </c>
      <c r="G298" s="27" t="s">
        <v>83</v>
      </c>
      <c r="H298" s="27" t="s">
        <v>944</v>
      </c>
    </row>
    <row r="299" spans="1:8" ht="25.5" customHeight="1">
      <c r="A299" s="26" t="s">
        <v>619</v>
      </c>
      <c r="B299" s="26" t="s">
        <v>2972</v>
      </c>
      <c r="C299" s="27" t="s">
        <v>9902</v>
      </c>
      <c r="D299" s="27" t="s">
        <v>9474</v>
      </c>
      <c r="E299" s="27" t="s">
        <v>9903</v>
      </c>
      <c r="F299" s="27" t="s">
        <v>1374</v>
      </c>
      <c r="G299" s="27" t="s">
        <v>80</v>
      </c>
      <c r="H299" s="27" t="s">
        <v>1374</v>
      </c>
    </row>
    <row r="300" spans="1:8" ht="25.5" customHeight="1">
      <c r="A300" s="26" t="s">
        <v>621</v>
      </c>
      <c r="B300" s="26" t="s">
        <v>2972</v>
      </c>
      <c r="C300" s="27" t="s">
        <v>9904</v>
      </c>
      <c r="D300" s="27" t="s">
        <v>9474</v>
      </c>
      <c r="E300" s="27" t="s">
        <v>9494</v>
      </c>
      <c r="F300" s="27" t="s">
        <v>1374</v>
      </c>
      <c r="G300" s="27" t="s">
        <v>80</v>
      </c>
      <c r="H300" s="27" t="s">
        <v>1374</v>
      </c>
    </row>
    <row r="301" spans="1:8" ht="25.5" customHeight="1">
      <c r="A301" s="26" t="s">
        <v>623</v>
      </c>
      <c r="B301" s="26" t="s">
        <v>2972</v>
      </c>
      <c r="C301" s="27" t="s">
        <v>9905</v>
      </c>
      <c r="D301" s="27" t="s">
        <v>9474</v>
      </c>
      <c r="E301" s="27" t="s">
        <v>9517</v>
      </c>
      <c r="F301" s="27" t="s">
        <v>650</v>
      </c>
      <c r="G301" s="27" t="s">
        <v>67</v>
      </c>
      <c r="H301" s="27" t="s">
        <v>650</v>
      </c>
    </row>
    <row r="302" spans="1:8" ht="25.5" customHeight="1">
      <c r="A302" s="26" t="s">
        <v>625</v>
      </c>
      <c r="B302" s="26" t="s">
        <v>2972</v>
      </c>
      <c r="C302" s="27" t="s">
        <v>9906</v>
      </c>
      <c r="D302" s="27" t="s">
        <v>9474</v>
      </c>
      <c r="E302" s="27" t="s">
        <v>9907</v>
      </c>
      <c r="F302" s="27" t="s">
        <v>650</v>
      </c>
      <c r="G302" s="27" t="s">
        <v>67</v>
      </c>
      <c r="H302" s="27" t="s">
        <v>1038</v>
      </c>
    </row>
    <row r="303" spans="1:8" ht="25.5" customHeight="1">
      <c r="A303" s="26" t="s">
        <v>627</v>
      </c>
      <c r="B303" s="26" t="s">
        <v>2972</v>
      </c>
      <c r="C303" s="27" t="s">
        <v>9908</v>
      </c>
      <c r="D303" s="27" t="s">
        <v>9474</v>
      </c>
      <c r="E303" s="27" t="s">
        <v>9723</v>
      </c>
      <c r="F303" s="27" t="s">
        <v>1399</v>
      </c>
      <c r="G303" s="27" t="s">
        <v>9476</v>
      </c>
      <c r="H303" s="27" t="s">
        <v>633</v>
      </c>
    </row>
    <row r="304" spans="1:8" ht="25.5" customHeight="1">
      <c r="A304" s="26" t="s">
        <v>629</v>
      </c>
      <c r="B304" s="26" t="s">
        <v>2972</v>
      </c>
      <c r="C304" s="27" t="s">
        <v>9909</v>
      </c>
      <c r="D304" s="27" t="s">
        <v>9474</v>
      </c>
      <c r="E304" s="27" t="s">
        <v>9812</v>
      </c>
      <c r="F304" s="27" t="s">
        <v>1374</v>
      </c>
      <c r="G304" s="27" t="s">
        <v>80</v>
      </c>
      <c r="H304" s="27" t="s">
        <v>957</v>
      </c>
    </row>
    <row r="305" spans="1:8" ht="25.5" customHeight="1">
      <c r="A305" s="26" t="s">
        <v>631</v>
      </c>
      <c r="B305" s="26" t="s">
        <v>2972</v>
      </c>
      <c r="C305" s="27" t="s">
        <v>9910</v>
      </c>
      <c r="D305" s="27" t="s">
        <v>9474</v>
      </c>
      <c r="E305" s="27" t="s">
        <v>9911</v>
      </c>
      <c r="F305" s="27" t="s">
        <v>944</v>
      </c>
      <c r="G305" s="27" t="s">
        <v>83</v>
      </c>
      <c r="H305" s="27" t="s">
        <v>1172</v>
      </c>
    </row>
    <row r="306" spans="1:8" ht="25.5" customHeight="1">
      <c r="A306" s="26" t="s">
        <v>633</v>
      </c>
      <c r="B306" s="26" t="s">
        <v>2972</v>
      </c>
      <c r="C306" s="27" t="s">
        <v>9912</v>
      </c>
      <c r="D306" s="27" t="s">
        <v>9515</v>
      </c>
      <c r="E306" s="27" t="s">
        <v>9913</v>
      </c>
      <c r="F306" s="27" t="s">
        <v>1399</v>
      </c>
      <c r="G306" s="27" t="s">
        <v>9476</v>
      </c>
      <c r="H306" s="27" t="s">
        <v>633</v>
      </c>
    </row>
    <row r="307" spans="1:8" ht="25.5" customHeight="1">
      <c r="A307" s="26" t="s">
        <v>634</v>
      </c>
      <c r="B307" s="26" t="s">
        <v>2972</v>
      </c>
      <c r="C307" s="27" t="s">
        <v>9914</v>
      </c>
      <c r="D307" s="27" t="s">
        <v>9474</v>
      </c>
      <c r="E307" s="27" t="s">
        <v>9543</v>
      </c>
      <c r="F307" s="27" t="s">
        <v>199</v>
      </c>
      <c r="G307" s="27" t="s">
        <v>117</v>
      </c>
      <c r="H307" s="27" t="s">
        <v>1346</v>
      </c>
    </row>
    <row r="308" spans="1:8" ht="25.5" customHeight="1">
      <c r="A308" s="26" t="s">
        <v>636</v>
      </c>
      <c r="B308" s="26" t="s">
        <v>2972</v>
      </c>
      <c r="C308" s="27" t="s">
        <v>9915</v>
      </c>
      <c r="D308" s="27" t="s">
        <v>9474</v>
      </c>
      <c r="E308" s="27" t="s">
        <v>9517</v>
      </c>
      <c r="F308" s="27" t="s">
        <v>650</v>
      </c>
      <c r="G308" s="27" t="s">
        <v>67</v>
      </c>
      <c r="H308" s="27" t="s">
        <v>650</v>
      </c>
    </row>
    <row r="309" spans="1:8" ht="25.5" customHeight="1">
      <c r="A309" s="26" t="s">
        <v>638</v>
      </c>
      <c r="B309" s="26" t="s">
        <v>2972</v>
      </c>
      <c r="C309" s="27" t="s">
        <v>9916</v>
      </c>
      <c r="D309" s="27" t="s">
        <v>9474</v>
      </c>
      <c r="E309" s="27" t="s">
        <v>9917</v>
      </c>
      <c r="F309" s="27" t="s">
        <v>944</v>
      </c>
      <c r="G309" s="27" t="s">
        <v>83</v>
      </c>
      <c r="H309" s="27" t="s">
        <v>786</v>
      </c>
    </row>
    <row r="310" spans="1:8" ht="25.5" customHeight="1">
      <c r="A310" s="26" t="s">
        <v>639</v>
      </c>
      <c r="B310" s="26" t="s">
        <v>2972</v>
      </c>
      <c r="C310" s="27" t="s">
        <v>9918</v>
      </c>
      <c r="D310" s="27" t="s">
        <v>9474</v>
      </c>
      <c r="E310" s="27" t="s">
        <v>9610</v>
      </c>
      <c r="F310" s="27" t="s">
        <v>944</v>
      </c>
      <c r="G310" s="27" t="s">
        <v>83</v>
      </c>
      <c r="H310" s="27" t="s">
        <v>944</v>
      </c>
    </row>
    <row r="311" spans="1:8" ht="25.5" customHeight="1">
      <c r="A311" s="26" t="s">
        <v>641</v>
      </c>
      <c r="B311" s="26" t="s">
        <v>2972</v>
      </c>
      <c r="C311" s="27" t="s">
        <v>9919</v>
      </c>
      <c r="D311" s="27" t="s">
        <v>9474</v>
      </c>
      <c r="E311" s="27" t="s">
        <v>9517</v>
      </c>
      <c r="F311" s="27" t="s">
        <v>650</v>
      </c>
      <c r="G311" s="27" t="s">
        <v>67</v>
      </c>
      <c r="H311" s="27" t="s">
        <v>84</v>
      </c>
    </row>
    <row r="312" spans="1:8" ht="25.5" customHeight="1">
      <c r="A312" s="26" t="s">
        <v>643</v>
      </c>
      <c r="B312" s="26" t="s">
        <v>2972</v>
      </c>
      <c r="C312" s="27" t="s">
        <v>9920</v>
      </c>
      <c r="D312" s="27" t="s">
        <v>9474</v>
      </c>
      <c r="E312" s="27" t="s">
        <v>9536</v>
      </c>
      <c r="F312" s="27" t="s">
        <v>9481</v>
      </c>
      <c r="G312" s="27" t="s">
        <v>62</v>
      </c>
      <c r="H312" s="27" t="s">
        <v>817</v>
      </c>
    </row>
    <row r="313" spans="1:8" ht="25.5" customHeight="1">
      <c r="A313" s="26" t="s">
        <v>644</v>
      </c>
      <c r="B313" s="26" t="s">
        <v>2972</v>
      </c>
      <c r="C313" s="27" t="s">
        <v>9921</v>
      </c>
      <c r="D313" s="27" t="s">
        <v>9474</v>
      </c>
      <c r="E313" s="27" t="s">
        <v>9922</v>
      </c>
      <c r="F313" s="27" t="s">
        <v>1110</v>
      </c>
      <c r="G313" s="27" t="s">
        <v>9501</v>
      </c>
      <c r="H313" s="27" t="s">
        <v>1110</v>
      </c>
    </row>
    <row r="314" spans="1:8" ht="25.5" customHeight="1">
      <c r="A314" s="26" t="s">
        <v>646</v>
      </c>
      <c r="B314" s="26" t="s">
        <v>2972</v>
      </c>
      <c r="C314" s="27" t="s">
        <v>9923</v>
      </c>
      <c r="D314" s="27" t="s">
        <v>9474</v>
      </c>
      <c r="E314" s="27" t="s">
        <v>9517</v>
      </c>
      <c r="F314" s="27" t="s">
        <v>650</v>
      </c>
      <c r="G314" s="27" t="s">
        <v>67</v>
      </c>
      <c r="H314" s="27" t="s">
        <v>653</v>
      </c>
    </row>
    <row r="315" spans="1:8" ht="25.5" customHeight="1">
      <c r="A315" s="26" t="s">
        <v>648</v>
      </c>
      <c r="B315" s="26" t="s">
        <v>2972</v>
      </c>
      <c r="C315" s="27" t="s">
        <v>9924</v>
      </c>
      <c r="D315" s="27" t="s">
        <v>9474</v>
      </c>
      <c r="E315" s="27" t="s">
        <v>9810</v>
      </c>
      <c r="F315" s="27" t="s">
        <v>1374</v>
      </c>
      <c r="G315" s="27" t="s">
        <v>103</v>
      </c>
      <c r="H315" s="27" t="s">
        <v>526</v>
      </c>
    </row>
    <row r="316" spans="1:8" ht="25.5" customHeight="1">
      <c r="A316" s="26" t="s">
        <v>650</v>
      </c>
      <c r="B316" s="26" t="s">
        <v>2972</v>
      </c>
      <c r="C316" s="27" t="s">
        <v>9925</v>
      </c>
      <c r="D316" s="27" t="s">
        <v>9845</v>
      </c>
      <c r="E316" s="27" t="s">
        <v>9479</v>
      </c>
      <c r="F316" s="27" t="s">
        <v>650</v>
      </c>
      <c r="G316" s="27" t="s">
        <v>67</v>
      </c>
      <c r="H316" s="27" t="s">
        <v>650</v>
      </c>
    </row>
    <row r="317" spans="1:8" ht="25.5" customHeight="1">
      <c r="A317" s="26" t="s">
        <v>651</v>
      </c>
      <c r="B317" s="26" t="s">
        <v>2972</v>
      </c>
      <c r="C317" s="27" t="s">
        <v>9926</v>
      </c>
      <c r="D317" s="27" t="s">
        <v>9474</v>
      </c>
      <c r="E317" s="27" t="s">
        <v>9610</v>
      </c>
      <c r="F317" s="27" t="s">
        <v>944</v>
      </c>
      <c r="G317" s="27" t="s">
        <v>83</v>
      </c>
      <c r="H317" s="27" t="s">
        <v>651</v>
      </c>
    </row>
    <row r="318" spans="1:8" ht="25.5" customHeight="1">
      <c r="A318" s="26" t="s">
        <v>652</v>
      </c>
      <c r="B318" s="26" t="s">
        <v>2972</v>
      </c>
      <c r="C318" s="27" t="s">
        <v>9927</v>
      </c>
      <c r="D318" s="27" t="s">
        <v>9474</v>
      </c>
      <c r="E318" s="27" t="s">
        <v>9547</v>
      </c>
      <c r="F318" s="27" t="s">
        <v>1401</v>
      </c>
      <c r="G318" s="27" t="s">
        <v>9476</v>
      </c>
      <c r="H318" s="27" t="s">
        <v>1031</v>
      </c>
    </row>
    <row r="319" spans="1:8" ht="25.5" customHeight="1">
      <c r="A319" s="26" t="s">
        <v>653</v>
      </c>
      <c r="B319" s="26" t="s">
        <v>2972</v>
      </c>
      <c r="C319" s="27" t="s">
        <v>9928</v>
      </c>
      <c r="D319" s="27" t="s">
        <v>9515</v>
      </c>
      <c r="E319" s="27" t="s">
        <v>9479</v>
      </c>
      <c r="F319" s="27" t="s">
        <v>650</v>
      </c>
      <c r="G319" s="27" t="s">
        <v>67</v>
      </c>
      <c r="H319" s="27" t="s">
        <v>653</v>
      </c>
    </row>
    <row r="320" spans="1:8" ht="25.5" customHeight="1">
      <c r="A320" s="26" t="s">
        <v>654</v>
      </c>
      <c r="B320" s="26" t="s">
        <v>2972</v>
      </c>
      <c r="C320" s="27" t="s">
        <v>9929</v>
      </c>
      <c r="D320" s="27" t="s">
        <v>9474</v>
      </c>
      <c r="E320" s="27" t="s">
        <v>9519</v>
      </c>
      <c r="F320" s="27" t="s">
        <v>1414</v>
      </c>
      <c r="G320" s="27" t="s">
        <v>9501</v>
      </c>
      <c r="H320" s="27" t="s">
        <v>1414</v>
      </c>
    </row>
    <row r="321" spans="1:8" ht="25.5" customHeight="1">
      <c r="A321" s="26" t="s">
        <v>656</v>
      </c>
      <c r="B321" s="26" t="s">
        <v>2972</v>
      </c>
      <c r="C321" s="27" t="s">
        <v>9930</v>
      </c>
      <c r="D321" s="27" t="s">
        <v>9474</v>
      </c>
      <c r="E321" s="27" t="s">
        <v>9483</v>
      </c>
      <c r="F321" s="27" t="s">
        <v>9481</v>
      </c>
      <c r="G321" s="27" t="s">
        <v>62</v>
      </c>
      <c r="H321" s="27" t="s">
        <v>1099</v>
      </c>
    </row>
    <row r="322" spans="1:8" ht="25.5" customHeight="1">
      <c r="A322" s="26" t="s">
        <v>657</v>
      </c>
      <c r="B322" s="26" t="s">
        <v>2972</v>
      </c>
      <c r="C322" s="27" t="s">
        <v>9931</v>
      </c>
      <c r="D322" s="27" t="s">
        <v>9474</v>
      </c>
      <c r="E322" s="27" t="s">
        <v>9932</v>
      </c>
      <c r="F322" s="27" t="s">
        <v>944</v>
      </c>
      <c r="G322" s="27" t="s">
        <v>83</v>
      </c>
      <c r="H322" s="27" t="s">
        <v>224</v>
      </c>
    </row>
    <row r="323" spans="1:8" ht="25.5" customHeight="1">
      <c r="A323" s="26" t="s">
        <v>659</v>
      </c>
      <c r="B323" s="26" t="s">
        <v>2972</v>
      </c>
      <c r="C323" s="27" t="s">
        <v>9933</v>
      </c>
      <c r="D323" s="27" t="s">
        <v>9474</v>
      </c>
      <c r="E323" s="27" t="s">
        <v>9934</v>
      </c>
      <c r="F323" s="27" t="s">
        <v>1414</v>
      </c>
      <c r="G323" s="27" t="s">
        <v>9501</v>
      </c>
      <c r="H323" s="27" t="s">
        <v>1303</v>
      </c>
    </row>
    <row r="324" spans="1:8" ht="25.5" customHeight="1">
      <c r="A324" s="26" t="s">
        <v>661</v>
      </c>
      <c r="B324" s="26" t="s">
        <v>2972</v>
      </c>
      <c r="C324" s="27" t="s">
        <v>9935</v>
      </c>
      <c r="D324" s="27" t="s">
        <v>9474</v>
      </c>
      <c r="E324" s="27" t="s">
        <v>9536</v>
      </c>
      <c r="F324" s="27" t="s">
        <v>9481</v>
      </c>
      <c r="G324" s="27" t="s">
        <v>62</v>
      </c>
      <c r="H324" s="27" t="s">
        <v>1395</v>
      </c>
    </row>
    <row r="325" spans="1:8" ht="25.5" customHeight="1">
      <c r="A325" s="26" t="s">
        <v>663</v>
      </c>
      <c r="B325" s="26" t="s">
        <v>2972</v>
      </c>
      <c r="C325" s="27" t="s">
        <v>9936</v>
      </c>
      <c r="D325" s="27" t="s">
        <v>9603</v>
      </c>
      <c r="E325" s="27" t="s">
        <v>9536</v>
      </c>
      <c r="F325" s="27" t="s">
        <v>9481</v>
      </c>
      <c r="G325" s="27" t="s">
        <v>62</v>
      </c>
      <c r="H325" s="27" t="s">
        <v>817</v>
      </c>
    </row>
    <row r="326" spans="1:8" ht="25.5" customHeight="1">
      <c r="A326" s="26" t="s">
        <v>665</v>
      </c>
      <c r="B326" s="26" t="s">
        <v>2972</v>
      </c>
      <c r="C326" s="27" t="s">
        <v>9937</v>
      </c>
      <c r="D326" s="27" t="s">
        <v>9474</v>
      </c>
      <c r="E326" s="27" t="s">
        <v>9555</v>
      </c>
      <c r="F326" s="27" t="s">
        <v>1029</v>
      </c>
      <c r="G326" s="27" t="s">
        <v>170</v>
      </c>
      <c r="H326" s="27" t="s">
        <v>1019</v>
      </c>
    </row>
    <row r="327" spans="1:8" ht="25.5" customHeight="1">
      <c r="A327" s="26" t="s">
        <v>667</v>
      </c>
      <c r="B327" s="26" t="s">
        <v>2972</v>
      </c>
      <c r="C327" s="27" t="s">
        <v>9938</v>
      </c>
      <c r="D327" s="27" t="s">
        <v>9515</v>
      </c>
      <c r="E327" s="27" t="s">
        <v>9939</v>
      </c>
      <c r="F327" s="27" t="s">
        <v>1414</v>
      </c>
      <c r="G327" s="27" t="s">
        <v>9501</v>
      </c>
      <c r="H327" s="27" t="s">
        <v>1303</v>
      </c>
    </row>
    <row r="328" spans="1:8" ht="25.5" customHeight="1">
      <c r="A328" s="26" t="s">
        <v>668</v>
      </c>
      <c r="B328" s="26" t="s">
        <v>2972</v>
      </c>
      <c r="C328" s="27" t="s">
        <v>9940</v>
      </c>
      <c r="D328" s="27" t="s">
        <v>9474</v>
      </c>
      <c r="E328" s="27" t="s">
        <v>9631</v>
      </c>
      <c r="F328" s="27" t="s">
        <v>9481</v>
      </c>
      <c r="G328" s="27" t="s">
        <v>62</v>
      </c>
      <c r="H328" s="27" t="s">
        <v>1395</v>
      </c>
    </row>
    <row r="329" spans="1:8" ht="25.5" customHeight="1">
      <c r="A329" s="26" t="s">
        <v>670</v>
      </c>
      <c r="B329" s="26" t="s">
        <v>2972</v>
      </c>
      <c r="C329" s="27" t="s">
        <v>9941</v>
      </c>
      <c r="D329" s="27" t="s">
        <v>9474</v>
      </c>
      <c r="E329" s="27" t="s">
        <v>9555</v>
      </c>
      <c r="F329" s="27" t="s">
        <v>1029</v>
      </c>
      <c r="G329" s="27" t="s">
        <v>9476</v>
      </c>
      <c r="H329" s="27" t="s">
        <v>1029</v>
      </c>
    </row>
    <row r="330" spans="1:8" ht="25.5" customHeight="1">
      <c r="A330" s="26" t="s">
        <v>672</v>
      </c>
      <c r="B330" s="26" t="s">
        <v>2972</v>
      </c>
      <c r="C330" s="27" t="s">
        <v>9942</v>
      </c>
      <c r="D330" s="27" t="s">
        <v>9474</v>
      </c>
      <c r="E330" s="27" t="s">
        <v>9631</v>
      </c>
      <c r="F330" s="27" t="s">
        <v>9481</v>
      </c>
      <c r="G330" s="27" t="s">
        <v>62</v>
      </c>
      <c r="H330" s="27" t="s">
        <v>1395</v>
      </c>
    </row>
    <row r="331" spans="1:8" ht="25.5" customHeight="1">
      <c r="A331" s="26" t="s">
        <v>674</v>
      </c>
      <c r="B331" s="26" t="s">
        <v>2972</v>
      </c>
      <c r="C331" s="27" t="s">
        <v>9943</v>
      </c>
      <c r="D331" s="27" t="s">
        <v>9474</v>
      </c>
      <c r="E331" s="27" t="s">
        <v>9654</v>
      </c>
      <c r="F331" s="27" t="s">
        <v>1401</v>
      </c>
      <c r="G331" s="27" t="s">
        <v>9476</v>
      </c>
      <c r="H331" s="27" t="s">
        <v>770</v>
      </c>
    </row>
    <row r="332" spans="1:8" ht="25.5" customHeight="1">
      <c r="A332" s="26" t="s">
        <v>676</v>
      </c>
      <c r="B332" s="26" t="s">
        <v>2972</v>
      </c>
      <c r="C332" s="27" t="s">
        <v>9944</v>
      </c>
      <c r="D332" s="27" t="s">
        <v>9474</v>
      </c>
      <c r="E332" s="27" t="s">
        <v>9627</v>
      </c>
      <c r="F332" s="27" t="s">
        <v>1110</v>
      </c>
      <c r="G332" s="27" t="s">
        <v>9501</v>
      </c>
      <c r="H332" s="27" t="s">
        <v>1202</v>
      </c>
    </row>
    <row r="333" spans="1:8" ht="25.5" customHeight="1">
      <c r="A333" s="26" t="s">
        <v>677</v>
      </c>
      <c r="B333" s="26" t="s">
        <v>2972</v>
      </c>
      <c r="C333" s="27" t="s">
        <v>9945</v>
      </c>
      <c r="D333" s="27" t="s">
        <v>9474</v>
      </c>
      <c r="E333" s="27" t="s">
        <v>9485</v>
      </c>
      <c r="F333" s="27" t="s">
        <v>719</v>
      </c>
      <c r="G333" s="27" t="s">
        <v>67</v>
      </c>
      <c r="H333" s="27" t="s">
        <v>356</v>
      </c>
    </row>
    <row r="334" spans="1:8" ht="25.5" customHeight="1">
      <c r="A334" s="26" t="s">
        <v>679</v>
      </c>
      <c r="B334" s="26" t="s">
        <v>2972</v>
      </c>
      <c r="C334" s="27" t="s">
        <v>9946</v>
      </c>
      <c r="D334" s="27" t="s">
        <v>9474</v>
      </c>
      <c r="E334" s="27" t="s">
        <v>9526</v>
      </c>
      <c r="F334" s="27" t="s">
        <v>190</v>
      </c>
      <c r="G334" s="27" t="s">
        <v>100</v>
      </c>
      <c r="H334" s="27" t="s">
        <v>190</v>
      </c>
    </row>
    <row r="335" spans="1:8" ht="25.5" customHeight="1">
      <c r="A335" s="26" t="s">
        <v>681</v>
      </c>
      <c r="B335" s="26" t="s">
        <v>2972</v>
      </c>
      <c r="C335" s="27" t="s">
        <v>9947</v>
      </c>
      <c r="D335" s="27" t="s">
        <v>9474</v>
      </c>
      <c r="E335" s="27" t="s">
        <v>9681</v>
      </c>
      <c r="F335" s="27" t="s">
        <v>1399</v>
      </c>
      <c r="G335" s="27" t="s">
        <v>9476</v>
      </c>
      <c r="H335" s="27" t="s">
        <v>155</v>
      </c>
    </row>
    <row r="336" spans="1:8" ht="25.5" customHeight="1">
      <c r="A336" s="26" t="s">
        <v>683</v>
      </c>
      <c r="B336" s="26" t="s">
        <v>2972</v>
      </c>
      <c r="C336" s="27" t="s">
        <v>9948</v>
      </c>
      <c r="D336" s="27" t="s">
        <v>9474</v>
      </c>
      <c r="E336" s="27" t="s">
        <v>9949</v>
      </c>
      <c r="F336" s="27" t="s">
        <v>944</v>
      </c>
      <c r="G336" s="27" t="s">
        <v>83</v>
      </c>
      <c r="H336" s="27" t="s">
        <v>1087</v>
      </c>
    </row>
    <row r="337" spans="1:8" ht="25.5" customHeight="1">
      <c r="A337" s="26" t="s">
        <v>684</v>
      </c>
      <c r="B337" s="26" t="s">
        <v>2972</v>
      </c>
      <c r="C337" s="27" t="s">
        <v>9950</v>
      </c>
      <c r="D337" s="27" t="s">
        <v>9474</v>
      </c>
      <c r="E337" s="27" t="s">
        <v>9951</v>
      </c>
      <c r="F337" s="27" t="s">
        <v>944</v>
      </c>
      <c r="G337" s="27" t="s">
        <v>83</v>
      </c>
      <c r="H337" s="27" t="s">
        <v>944</v>
      </c>
    </row>
    <row r="338" spans="1:8" ht="25.5" customHeight="1">
      <c r="A338" s="26" t="s">
        <v>686</v>
      </c>
      <c r="B338" s="26" t="s">
        <v>2972</v>
      </c>
      <c r="C338" s="27" t="s">
        <v>9952</v>
      </c>
      <c r="D338" s="27" t="s">
        <v>9474</v>
      </c>
      <c r="E338" s="27" t="s">
        <v>9694</v>
      </c>
      <c r="F338" s="27" t="s">
        <v>1414</v>
      </c>
      <c r="G338" s="27" t="s">
        <v>9501</v>
      </c>
      <c r="H338" s="27" t="s">
        <v>1027</v>
      </c>
    </row>
    <row r="339" spans="1:8" ht="25.5" customHeight="1">
      <c r="A339" s="26" t="s">
        <v>688</v>
      </c>
      <c r="B339" s="26" t="s">
        <v>2972</v>
      </c>
      <c r="C339" s="27" t="s">
        <v>9953</v>
      </c>
      <c r="D339" s="27" t="s">
        <v>9591</v>
      </c>
      <c r="E339" s="27" t="s">
        <v>9479</v>
      </c>
      <c r="F339" s="27" t="s">
        <v>199</v>
      </c>
      <c r="G339" s="27" t="s">
        <v>117</v>
      </c>
      <c r="H339" s="27" t="s">
        <v>199</v>
      </c>
    </row>
    <row r="340" spans="1:8" ht="25.5" customHeight="1">
      <c r="A340" s="26" t="s">
        <v>690</v>
      </c>
      <c r="B340" s="26" t="s">
        <v>2972</v>
      </c>
      <c r="C340" s="27" t="s">
        <v>9954</v>
      </c>
      <c r="D340" s="27" t="s">
        <v>9474</v>
      </c>
      <c r="E340" s="27" t="s">
        <v>9955</v>
      </c>
      <c r="F340" s="27" t="s">
        <v>1110</v>
      </c>
      <c r="G340" s="27" t="s">
        <v>9501</v>
      </c>
      <c r="H340" s="27" t="s">
        <v>1095</v>
      </c>
    </row>
    <row r="341" spans="1:8" ht="25.5" customHeight="1">
      <c r="A341" s="26" t="s">
        <v>691</v>
      </c>
      <c r="B341" s="26" t="s">
        <v>2972</v>
      </c>
      <c r="C341" s="27" t="s">
        <v>9956</v>
      </c>
      <c r="D341" s="27" t="s">
        <v>9474</v>
      </c>
      <c r="E341" s="27" t="s">
        <v>9957</v>
      </c>
      <c r="F341" s="27" t="s">
        <v>1414</v>
      </c>
      <c r="G341" s="27" t="s">
        <v>76</v>
      </c>
      <c r="H341" s="27" t="s">
        <v>992</v>
      </c>
    </row>
    <row r="342" spans="1:8" ht="25.5" customHeight="1">
      <c r="A342" s="26" t="s">
        <v>693</v>
      </c>
      <c r="B342" s="26" t="s">
        <v>2972</v>
      </c>
      <c r="C342" s="27" t="s">
        <v>9958</v>
      </c>
      <c r="D342" s="27" t="s">
        <v>9474</v>
      </c>
      <c r="E342" s="27" t="s">
        <v>9959</v>
      </c>
      <c r="F342" s="27" t="s">
        <v>944</v>
      </c>
      <c r="G342" s="27" t="s">
        <v>83</v>
      </c>
      <c r="H342" s="27" t="s">
        <v>788</v>
      </c>
    </row>
    <row r="343" spans="1:8" ht="25.5" customHeight="1">
      <c r="A343" s="26" t="s">
        <v>695</v>
      </c>
      <c r="B343" s="26" t="s">
        <v>2972</v>
      </c>
      <c r="C343" s="27" t="s">
        <v>9960</v>
      </c>
      <c r="D343" s="27" t="s">
        <v>9591</v>
      </c>
      <c r="E343" s="27" t="s">
        <v>9479</v>
      </c>
      <c r="F343" s="27" t="s">
        <v>199</v>
      </c>
      <c r="G343" s="27" t="s">
        <v>117</v>
      </c>
      <c r="H343" s="27" t="s">
        <v>199</v>
      </c>
    </row>
    <row r="344" spans="1:8" ht="25.5" customHeight="1">
      <c r="A344" s="26" t="s">
        <v>696</v>
      </c>
      <c r="B344" s="26" t="s">
        <v>2972</v>
      </c>
      <c r="C344" s="27" t="s">
        <v>9961</v>
      </c>
      <c r="D344" s="27" t="s">
        <v>9474</v>
      </c>
      <c r="E344" s="27" t="s">
        <v>9962</v>
      </c>
      <c r="F344" s="27" t="s">
        <v>538</v>
      </c>
      <c r="G344" s="27" t="s">
        <v>76</v>
      </c>
      <c r="H344" s="27" t="s">
        <v>538</v>
      </c>
    </row>
    <row r="345" spans="1:8" ht="25.5" customHeight="1">
      <c r="A345" s="26" t="s">
        <v>698</v>
      </c>
      <c r="B345" s="26" t="s">
        <v>2972</v>
      </c>
      <c r="C345" s="27" t="s">
        <v>9963</v>
      </c>
      <c r="D345" s="27" t="s">
        <v>9474</v>
      </c>
      <c r="E345" s="27" t="s">
        <v>9964</v>
      </c>
      <c r="F345" s="27" t="s">
        <v>538</v>
      </c>
      <c r="G345" s="27" t="s">
        <v>76</v>
      </c>
      <c r="H345" s="27" t="s">
        <v>9577</v>
      </c>
    </row>
    <row r="346" spans="1:8" ht="25.5" customHeight="1">
      <c r="A346" s="26" t="s">
        <v>700</v>
      </c>
      <c r="B346" s="26" t="s">
        <v>2972</v>
      </c>
      <c r="C346" s="27" t="s">
        <v>9965</v>
      </c>
      <c r="D346" s="27" t="s">
        <v>9966</v>
      </c>
      <c r="E346" s="27" t="s">
        <v>9479</v>
      </c>
      <c r="F346" s="27" t="s">
        <v>1414</v>
      </c>
      <c r="G346" s="27" t="s">
        <v>100</v>
      </c>
      <c r="H346" s="27" t="s">
        <v>847</v>
      </c>
    </row>
    <row r="347" spans="1:8" ht="25.5" customHeight="1">
      <c r="A347" s="26" t="s">
        <v>702</v>
      </c>
      <c r="B347" s="26" t="s">
        <v>2972</v>
      </c>
      <c r="C347" s="27" t="s">
        <v>9967</v>
      </c>
      <c r="D347" s="27" t="s">
        <v>9474</v>
      </c>
      <c r="E347" s="27" t="s">
        <v>9968</v>
      </c>
      <c r="F347" s="27" t="s">
        <v>1414</v>
      </c>
      <c r="G347" s="27" t="s">
        <v>9501</v>
      </c>
      <c r="H347" s="27" t="s">
        <v>1414</v>
      </c>
    </row>
    <row r="348" spans="1:8" ht="25.5" customHeight="1">
      <c r="A348" s="26" t="s">
        <v>703</v>
      </c>
      <c r="B348" s="26" t="s">
        <v>2972</v>
      </c>
      <c r="C348" s="27" t="s">
        <v>9969</v>
      </c>
      <c r="D348" s="27" t="s">
        <v>9474</v>
      </c>
      <c r="E348" s="27" t="s">
        <v>9617</v>
      </c>
      <c r="F348" s="27" t="s">
        <v>719</v>
      </c>
      <c r="G348" s="27" t="s">
        <v>67</v>
      </c>
      <c r="H348" s="27" t="s">
        <v>356</v>
      </c>
    </row>
    <row r="349" spans="1:8" ht="25.5" customHeight="1">
      <c r="A349" s="26" t="s">
        <v>705</v>
      </c>
      <c r="B349" s="26" t="s">
        <v>2972</v>
      </c>
      <c r="C349" s="27" t="s">
        <v>9970</v>
      </c>
      <c r="D349" s="27" t="s">
        <v>9474</v>
      </c>
      <c r="E349" s="27" t="s">
        <v>9640</v>
      </c>
      <c r="F349" s="27" t="s">
        <v>1110</v>
      </c>
      <c r="G349" s="27" t="s">
        <v>9501</v>
      </c>
      <c r="H349" s="27" t="s">
        <v>1095</v>
      </c>
    </row>
    <row r="350" spans="1:8" ht="25.5" customHeight="1">
      <c r="A350" s="26" t="s">
        <v>706</v>
      </c>
      <c r="B350" s="26" t="s">
        <v>2972</v>
      </c>
      <c r="C350" s="27" t="s">
        <v>9971</v>
      </c>
      <c r="D350" s="27" t="s">
        <v>9474</v>
      </c>
      <c r="E350" s="27" t="s">
        <v>9598</v>
      </c>
      <c r="F350" s="27" t="s">
        <v>944</v>
      </c>
      <c r="G350" s="27" t="s">
        <v>83</v>
      </c>
      <c r="H350" s="27" t="s">
        <v>1172</v>
      </c>
    </row>
    <row r="351" spans="1:8" ht="25.5" customHeight="1">
      <c r="A351" s="26" t="s">
        <v>708</v>
      </c>
      <c r="B351" s="26" t="s">
        <v>2972</v>
      </c>
      <c r="C351" s="27" t="s">
        <v>9972</v>
      </c>
      <c r="D351" s="27" t="s">
        <v>9474</v>
      </c>
      <c r="E351" s="27" t="s">
        <v>9547</v>
      </c>
      <c r="F351" s="27" t="s">
        <v>1401</v>
      </c>
      <c r="G351" s="27" t="s">
        <v>9476</v>
      </c>
      <c r="H351" s="27" t="s">
        <v>1401</v>
      </c>
    </row>
    <row r="352" spans="1:8" ht="25.5" customHeight="1">
      <c r="A352" s="26" t="s">
        <v>710</v>
      </c>
      <c r="B352" s="26" t="s">
        <v>2972</v>
      </c>
      <c r="C352" s="27" t="s">
        <v>9973</v>
      </c>
      <c r="D352" s="27" t="s">
        <v>9474</v>
      </c>
      <c r="E352" s="27" t="s">
        <v>9621</v>
      </c>
      <c r="F352" s="27" t="s">
        <v>1414</v>
      </c>
      <c r="G352" s="27" t="s">
        <v>100</v>
      </c>
      <c r="H352" s="27" t="s">
        <v>847</v>
      </c>
    </row>
    <row r="353" spans="1:8" ht="25.5" customHeight="1">
      <c r="A353" s="26" t="s">
        <v>711</v>
      </c>
      <c r="B353" s="26" t="s">
        <v>2972</v>
      </c>
      <c r="C353" s="27" t="s">
        <v>9974</v>
      </c>
      <c r="D353" s="27" t="s">
        <v>9493</v>
      </c>
      <c r="E353" s="27" t="s">
        <v>9617</v>
      </c>
      <c r="F353" s="27" t="s">
        <v>719</v>
      </c>
      <c r="G353" s="27" t="s">
        <v>67</v>
      </c>
      <c r="H353" s="27" t="s">
        <v>356</v>
      </c>
    </row>
    <row r="354" spans="1:8" ht="25.5" customHeight="1">
      <c r="A354" s="26" t="s">
        <v>713</v>
      </c>
      <c r="B354" s="26" t="s">
        <v>2972</v>
      </c>
      <c r="C354" s="27" t="s">
        <v>9975</v>
      </c>
      <c r="D354" s="27" t="s">
        <v>9976</v>
      </c>
      <c r="E354" s="27" t="s">
        <v>9479</v>
      </c>
      <c r="F354" s="27" t="s">
        <v>199</v>
      </c>
      <c r="G354" s="27" t="s">
        <v>117</v>
      </c>
      <c r="H354" s="27" t="s">
        <v>1346</v>
      </c>
    </row>
    <row r="355" spans="1:8" ht="25.5" customHeight="1">
      <c r="A355" s="26" t="s">
        <v>715</v>
      </c>
      <c r="B355" s="26" t="s">
        <v>2972</v>
      </c>
      <c r="C355" s="27" t="s">
        <v>9977</v>
      </c>
      <c r="D355" s="27" t="s">
        <v>9825</v>
      </c>
      <c r="E355" s="27" t="s">
        <v>9479</v>
      </c>
      <c r="F355" s="27" t="s">
        <v>199</v>
      </c>
      <c r="G355" s="27" t="s">
        <v>57</v>
      </c>
      <c r="H355" s="27" t="s">
        <v>510</v>
      </c>
    </row>
    <row r="356" spans="1:8" ht="25.5" customHeight="1">
      <c r="A356" s="26" t="s">
        <v>716</v>
      </c>
      <c r="B356" s="26" t="s">
        <v>2972</v>
      </c>
      <c r="C356" s="27" t="s">
        <v>9978</v>
      </c>
      <c r="D356" s="27" t="s">
        <v>9593</v>
      </c>
      <c r="E356" s="27" t="s">
        <v>9479</v>
      </c>
      <c r="F356" s="27" t="s">
        <v>719</v>
      </c>
      <c r="G356" s="27" t="s">
        <v>67</v>
      </c>
      <c r="H356" s="27" t="s">
        <v>356</v>
      </c>
    </row>
    <row r="357" spans="1:8" ht="25.5" customHeight="1">
      <c r="A357" s="26" t="s">
        <v>717</v>
      </c>
      <c r="B357" s="26" t="s">
        <v>2972</v>
      </c>
      <c r="C357" s="27" t="s">
        <v>9979</v>
      </c>
      <c r="D357" s="27" t="s">
        <v>9493</v>
      </c>
      <c r="E357" s="27" t="s">
        <v>9523</v>
      </c>
      <c r="F357" s="27" t="s">
        <v>9481</v>
      </c>
      <c r="G357" s="27" t="s">
        <v>67</v>
      </c>
      <c r="H357" s="27" t="s">
        <v>84</v>
      </c>
    </row>
    <row r="358" spans="1:8" ht="25.5" customHeight="1">
      <c r="A358" s="26" t="s">
        <v>719</v>
      </c>
      <c r="B358" s="26" t="s">
        <v>2972</v>
      </c>
      <c r="C358" s="27" t="s">
        <v>9980</v>
      </c>
      <c r="D358" s="27" t="s">
        <v>9593</v>
      </c>
      <c r="E358" s="27" t="s">
        <v>9479</v>
      </c>
      <c r="F358" s="27" t="s">
        <v>719</v>
      </c>
      <c r="G358" s="27" t="s">
        <v>67</v>
      </c>
      <c r="H358" s="27" t="s">
        <v>719</v>
      </c>
    </row>
    <row r="359" spans="1:8" ht="25.5" customHeight="1">
      <c r="A359" s="26" t="s">
        <v>721</v>
      </c>
      <c r="B359" s="26" t="s">
        <v>2972</v>
      </c>
      <c r="C359" s="27" t="s">
        <v>9981</v>
      </c>
      <c r="D359" s="27" t="s">
        <v>9474</v>
      </c>
      <c r="E359" s="27" t="s">
        <v>9982</v>
      </c>
      <c r="F359" s="27" t="s">
        <v>1401</v>
      </c>
      <c r="G359" s="27" t="s">
        <v>9476</v>
      </c>
      <c r="H359" s="27" t="s">
        <v>770</v>
      </c>
    </row>
    <row r="360" spans="1:8" ht="25.5" customHeight="1">
      <c r="A360" s="26" t="s">
        <v>723</v>
      </c>
      <c r="B360" s="26" t="s">
        <v>2972</v>
      </c>
      <c r="C360" s="27" t="s">
        <v>9983</v>
      </c>
      <c r="D360" s="27" t="s">
        <v>9474</v>
      </c>
      <c r="E360" s="27" t="s">
        <v>9984</v>
      </c>
      <c r="F360" s="27" t="s">
        <v>1110</v>
      </c>
      <c r="G360" s="27" t="s">
        <v>9501</v>
      </c>
      <c r="H360" s="27" t="s">
        <v>1110</v>
      </c>
    </row>
    <row r="361" spans="1:8" ht="25.5" customHeight="1">
      <c r="A361" s="26" t="s">
        <v>725</v>
      </c>
      <c r="B361" s="26" t="s">
        <v>2972</v>
      </c>
      <c r="C361" s="27" t="s">
        <v>9985</v>
      </c>
      <c r="D361" s="27" t="s">
        <v>9474</v>
      </c>
      <c r="E361" s="27" t="s">
        <v>9475</v>
      </c>
      <c r="F361" s="27" t="s">
        <v>1401</v>
      </c>
      <c r="G361" s="27" t="s">
        <v>9476</v>
      </c>
      <c r="H361" s="27" t="s">
        <v>1031</v>
      </c>
    </row>
    <row r="362" spans="1:8" ht="25.5" customHeight="1">
      <c r="A362" s="26" t="s">
        <v>727</v>
      </c>
      <c r="B362" s="26" t="s">
        <v>2972</v>
      </c>
      <c r="C362" s="27" t="s">
        <v>9986</v>
      </c>
      <c r="D362" s="27" t="s">
        <v>9515</v>
      </c>
      <c r="E362" s="27" t="s">
        <v>9479</v>
      </c>
      <c r="F362" s="27" t="s">
        <v>199</v>
      </c>
      <c r="G362" s="27" t="s">
        <v>117</v>
      </c>
      <c r="H362" s="27" t="s">
        <v>727</v>
      </c>
    </row>
    <row r="363" spans="1:8" ht="25.5" customHeight="1">
      <c r="A363" s="26" t="s">
        <v>728</v>
      </c>
      <c r="B363" s="26" t="s">
        <v>2972</v>
      </c>
      <c r="C363" s="27" t="s">
        <v>9987</v>
      </c>
      <c r="D363" s="27" t="s">
        <v>9493</v>
      </c>
      <c r="E363" s="27" t="s">
        <v>9517</v>
      </c>
      <c r="F363" s="27" t="s">
        <v>650</v>
      </c>
      <c r="G363" s="27" t="s">
        <v>67</v>
      </c>
      <c r="H363" s="27" t="s">
        <v>876</v>
      </c>
    </row>
    <row r="364" spans="1:8" ht="25.5" customHeight="1">
      <c r="A364" s="26" t="s">
        <v>730</v>
      </c>
      <c r="B364" s="26" t="s">
        <v>2972</v>
      </c>
      <c r="C364" s="27" t="s">
        <v>9988</v>
      </c>
      <c r="D364" s="27" t="s">
        <v>9474</v>
      </c>
      <c r="E364" s="27" t="s">
        <v>9479</v>
      </c>
      <c r="F364" s="27" t="s">
        <v>199</v>
      </c>
      <c r="G364" s="27" t="s">
        <v>117</v>
      </c>
      <c r="H364" s="27" t="s">
        <v>1002</v>
      </c>
    </row>
    <row r="365" spans="1:8" ht="25.5" customHeight="1">
      <c r="A365" s="26" t="s">
        <v>731</v>
      </c>
      <c r="B365" s="26" t="s">
        <v>2972</v>
      </c>
      <c r="C365" s="27" t="s">
        <v>9989</v>
      </c>
      <c r="D365" s="27" t="s">
        <v>9474</v>
      </c>
      <c r="E365" s="27" t="s">
        <v>9610</v>
      </c>
      <c r="F365" s="27" t="s">
        <v>944</v>
      </c>
      <c r="G365" s="27" t="s">
        <v>83</v>
      </c>
      <c r="H365" s="27" t="s">
        <v>651</v>
      </c>
    </row>
    <row r="366" spans="1:8" ht="25.5" customHeight="1">
      <c r="A366" s="26" t="s">
        <v>732</v>
      </c>
      <c r="B366" s="26" t="s">
        <v>2972</v>
      </c>
      <c r="C366" s="27" t="s">
        <v>9990</v>
      </c>
      <c r="D366" s="27" t="s">
        <v>9474</v>
      </c>
      <c r="E366" s="27" t="s">
        <v>9625</v>
      </c>
      <c r="F366" s="27" t="s">
        <v>944</v>
      </c>
      <c r="G366" s="27" t="s">
        <v>83</v>
      </c>
      <c r="H366" s="27" t="s">
        <v>788</v>
      </c>
    </row>
    <row r="367" spans="1:8" ht="25.5" customHeight="1">
      <c r="A367" s="26" t="s">
        <v>733</v>
      </c>
      <c r="B367" s="26" t="s">
        <v>2972</v>
      </c>
      <c r="C367" s="27" t="s">
        <v>9991</v>
      </c>
      <c r="D367" s="27" t="s">
        <v>9474</v>
      </c>
      <c r="E367" s="27" t="s">
        <v>9479</v>
      </c>
      <c r="F367" s="27" t="s">
        <v>538</v>
      </c>
      <c r="G367" s="27" t="s">
        <v>117</v>
      </c>
      <c r="H367" s="27" t="s">
        <v>733</v>
      </c>
    </row>
    <row r="368" spans="1:8" ht="25.5" customHeight="1">
      <c r="A368" s="26" t="s">
        <v>734</v>
      </c>
      <c r="B368" s="26" t="s">
        <v>2972</v>
      </c>
      <c r="C368" s="27" t="s">
        <v>9992</v>
      </c>
      <c r="D368" s="27" t="s">
        <v>9474</v>
      </c>
      <c r="E368" s="27" t="s">
        <v>9494</v>
      </c>
      <c r="F368" s="27" t="s">
        <v>1374</v>
      </c>
      <c r="G368" s="27" t="s">
        <v>80</v>
      </c>
      <c r="H368" s="27" t="s">
        <v>1374</v>
      </c>
    </row>
    <row r="369" spans="1:8" ht="25.5" customHeight="1">
      <c r="A369" s="26" t="s">
        <v>736</v>
      </c>
      <c r="B369" s="26" t="s">
        <v>2972</v>
      </c>
      <c r="C369" s="27" t="s">
        <v>9993</v>
      </c>
      <c r="D369" s="27" t="s">
        <v>9994</v>
      </c>
      <c r="E369" s="27" t="s">
        <v>9939</v>
      </c>
      <c r="F369" s="27" t="s">
        <v>1110</v>
      </c>
      <c r="G369" s="27" t="s">
        <v>9501</v>
      </c>
      <c r="H369" s="27" t="s">
        <v>736</v>
      </c>
    </row>
    <row r="370" spans="1:8" ht="25.5" customHeight="1">
      <c r="A370" s="26" t="s">
        <v>739</v>
      </c>
      <c r="B370" s="26" t="s">
        <v>2972</v>
      </c>
      <c r="C370" s="27" t="s">
        <v>9995</v>
      </c>
      <c r="D370" s="27" t="s">
        <v>9493</v>
      </c>
      <c r="E370" s="27" t="s">
        <v>9479</v>
      </c>
      <c r="F370" s="27" t="s">
        <v>1374</v>
      </c>
      <c r="G370" s="27" t="s">
        <v>103</v>
      </c>
      <c r="H370" s="27" t="s">
        <v>331</v>
      </c>
    </row>
    <row r="371" spans="1:8" ht="25.5" customHeight="1">
      <c r="A371" s="26" t="s">
        <v>741</v>
      </c>
      <c r="B371" s="26" t="s">
        <v>2972</v>
      </c>
      <c r="C371" s="27" t="s">
        <v>9996</v>
      </c>
      <c r="D371" s="27" t="s">
        <v>9474</v>
      </c>
      <c r="E371" s="27" t="s">
        <v>9570</v>
      </c>
      <c r="F371" s="27" t="s">
        <v>9481</v>
      </c>
      <c r="G371" s="27" t="s">
        <v>62</v>
      </c>
      <c r="H371" s="27" t="s">
        <v>390</v>
      </c>
    </row>
    <row r="372" spans="1:8" ht="25.5" customHeight="1">
      <c r="A372" s="26" t="s">
        <v>743</v>
      </c>
      <c r="B372" s="26" t="s">
        <v>2972</v>
      </c>
      <c r="C372" s="27" t="s">
        <v>9997</v>
      </c>
      <c r="D372" s="27" t="s">
        <v>9474</v>
      </c>
      <c r="E372" s="27" t="s">
        <v>9494</v>
      </c>
      <c r="F372" s="27" t="s">
        <v>1374</v>
      </c>
      <c r="G372" s="27" t="s">
        <v>67</v>
      </c>
      <c r="H372" s="27" t="s">
        <v>650</v>
      </c>
    </row>
    <row r="373" spans="1:8" ht="25.5" customHeight="1">
      <c r="A373" s="26" t="s">
        <v>745</v>
      </c>
      <c r="B373" s="26" t="s">
        <v>2972</v>
      </c>
      <c r="C373" s="27" t="s">
        <v>9998</v>
      </c>
      <c r="D373" s="27" t="s">
        <v>9474</v>
      </c>
      <c r="E373" s="27" t="s">
        <v>9615</v>
      </c>
      <c r="F373" s="27" t="s">
        <v>199</v>
      </c>
      <c r="G373" s="27" t="s">
        <v>117</v>
      </c>
      <c r="H373" s="27" t="s">
        <v>438</v>
      </c>
    </row>
    <row r="374" spans="1:8" ht="25.5" customHeight="1">
      <c r="A374" s="26" t="s">
        <v>747</v>
      </c>
      <c r="B374" s="26" t="s">
        <v>2972</v>
      </c>
      <c r="C374" s="27" t="s">
        <v>9999</v>
      </c>
      <c r="D374" s="27" t="s">
        <v>9474</v>
      </c>
      <c r="E374" s="27" t="s">
        <v>10000</v>
      </c>
      <c r="F374" s="27" t="s">
        <v>1414</v>
      </c>
      <c r="G374" s="27" t="s">
        <v>9501</v>
      </c>
      <c r="H374" s="27" t="s">
        <v>1303</v>
      </c>
    </row>
    <row r="375" spans="1:8" ht="25.5" customHeight="1">
      <c r="A375" s="26" t="s">
        <v>749</v>
      </c>
      <c r="B375" s="26" t="s">
        <v>2972</v>
      </c>
      <c r="C375" s="27" t="s">
        <v>10001</v>
      </c>
      <c r="D375" s="27" t="s">
        <v>9474</v>
      </c>
      <c r="E375" s="27" t="s">
        <v>9503</v>
      </c>
      <c r="F375" s="27" t="s">
        <v>1110</v>
      </c>
      <c r="G375" s="27" t="s">
        <v>9501</v>
      </c>
      <c r="H375" s="27" t="s">
        <v>1287</v>
      </c>
    </row>
    <row r="376" spans="1:8" ht="25.5" customHeight="1">
      <c r="A376" s="26" t="s">
        <v>751</v>
      </c>
      <c r="B376" s="26" t="s">
        <v>2972</v>
      </c>
      <c r="C376" s="27" t="s">
        <v>10002</v>
      </c>
      <c r="D376" s="27" t="s">
        <v>9474</v>
      </c>
      <c r="E376" s="27" t="s">
        <v>9503</v>
      </c>
      <c r="F376" s="27" t="s">
        <v>1110</v>
      </c>
      <c r="G376" s="27" t="s">
        <v>9501</v>
      </c>
      <c r="H376" s="27" t="s">
        <v>1287</v>
      </c>
    </row>
    <row r="377" spans="1:8" ht="25.5" customHeight="1">
      <c r="A377" s="26" t="s">
        <v>753</v>
      </c>
      <c r="B377" s="26" t="s">
        <v>2972</v>
      </c>
      <c r="C377" s="27" t="s">
        <v>10003</v>
      </c>
      <c r="D377" s="27" t="s">
        <v>9474</v>
      </c>
      <c r="E377" s="27" t="s">
        <v>9517</v>
      </c>
      <c r="F377" s="27" t="s">
        <v>650</v>
      </c>
      <c r="G377" s="27" t="s">
        <v>67</v>
      </c>
      <c r="H377" s="27" t="s">
        <v>650</v>
      </c>
    </row>
    <row r="378" spans="1:8" ht="25.5" customHeight="1">
      <c r="A378" s="26" t="s">
        <v>755</v>
      </c>
      <c r="B378" s="26" t="s">
        <v>2972</v>
      </c>
      <c r="C378" s="27" t="s">
        <v>10004</v>
      </c>
      <c r="D378" s="27" t="s">
        <v>9493</v>
      </c>
      <c r="E378" s="27" t="s">
        <v>9494</v>
      </c>
      <c r="F378" s="27" t="s">
        <v>1374</v>
      </c>
      <c r="G378" s="27" t="s">
        <v>103</v>
      </c>
      <c r="H378" s="27" t="s">
        <v>1040</v>
      </c>
    </row>
    <row r="379" spans="1:8" ht="25.5" customHeight="1">
      <c r="A379" s="26" t="s">
        <v>757</v>
      </c>
      <c r="B379" s="26" t="s">
        <v>2972</v>
      </c>
      <c r="C379" s="27" t="s">
        <v>10005</v>
      </c>
      <c r="D379" s="27" t="s">
        <v>9474</v>
      </c>
      <c r="E379" s="27" t="s">
        <v>9723</v>
      </c>
      <c r="F379" s="27" t="s">
        <v>1399</v>
      </c>
      <c r="G379" s="27" t="s">
        <v>9476</v>
      </c>
      <c r="H379" s="27" t="s">
        <v>633</v>
      </c>
    </row>
    <row r="380" spans="1:8" ht="25.5" customHeight="1">
      <c r="A380" s="26" t="s">
        <v>758</v>
      </c>
      <c r="B380" s="26" t="s">
        <v>2972</v>
      </c>
      <c r="C380" s="27" t="s">
        <v>10006</v>
      </c>
      <c r="D380" s="27" t="s">
        <v>9493</v>
      </c>
      <c r="E380" s="27" t="s">
        <v>9557</v>
      </c>
      <c r="F380" s="27" t="s">
        <v>538</v>
      </c>
      <c r="G380" s="27" t="s">
        <v>76</v>
      </c>
      <c r="H380" s="27" t="s">
        <v>608</v>
      </c>
    </row>
    <row r="381" spans="1:8" ht="25.5" customHeight="1">
      <c r="A381" s="26" t="s">
        <v>760</v>
      </c>
      <c r="B381" s="26" t="s">
        <v>2972</v>
      </c>
      <c r="C381" s="27" t="s">
        <v>10007</v>
      </c>
      <c r="D381" s="27" t="s">
        <v>9474</v>
      </c>
      <c r="E381" s="27" t="s">
        <v>10008</v>
      </c>
      <c r="F381" s="27" t="s">
        <v>1110</v>
      </c>
      <c r="G381" s="27" t="s">
        <v>9501</v>
      </c>
      <c r="H381" s="27" t="s">
        <v>1110</v>
      </c>
    </row>
    <row r="382" spans="1:8" ht="25.5" customHeight="1">
      <c r="A382" s="26" t="s">
        <v>762</v>
      </c>
      <c r="B382" s="26" t="s">
        <v>2972</v>
      </c>
      <c r="C382" s="27" t="s">
        <v>10009</v>
      </c>
      <c r="D382" s="27" t="s">
        <v>10010</v>
      </c>
      <c r="E382" s="27" t="s">
        <v>9479</v>
      </c>
      <c r="F382" s="27" t="s">
        <v>538</v>
      </c>
      <c r="G382" s="27" t="s">
        <v>117</v>
      </c>
      <c r="H382" s="27" t="s">
        <v>733</v>
      </c>
    </row>
    <row r="383" spans="1:8" ht="25.5" customHeight="1">
      <c r="A383" s="26" t="s">
        <v>764</v>
      </c>
      <c r="B383" s="26" t="s">
        <v>2972</v>
      </c>
      <c r="C383" s="27" t="s">
        <v>10011</v>
      </c>
      <c r="D383" s="27" t="s">
        <v>9474</v>
      </c>
      <c r="E383" s="27" t="s">
        <v>9519</v>
      </c>
      <c r="F383" s="27" t="s">
        <v>1414</v>
      </c>
      <c r="G383" s="27" t="s">
        <v>9501</v>
      </c>
      <c r="H383" s="27" t="s">
        <v>1027</v>
      </c>
    </row>
    <row r="384" spans="1:8" ht="25.5" customHeight="1">
      <c r="A384" s="26" t="s">
        <v>766</v>
      </c>
      <c r="B384" s="26" t="s">
        <v>2972</v>
      </c>
      <c r="C384" s="27" t="s">
        <v>10012</v>
      </c>
      <c r="D384" s="27" t="s">
        <v>10010</v>
      </c>
      <c r="E384" s="27" t="s">
        <v>9479</v>
      </c>
      <c r="F384" s="27" t="s">
        <v>538</v>
      </c>
      <c r="G384" s="27" t="s">
        <v>76</v>
      </c>
      <c r="H384" s="27" t="s">
        <v>538</v>
      </c>
    </row>
    <row r="385" spans="1:8" ht="25.5" customHeight="1">
      <c r="A385" s="26" t="s">
        <v>767</v>
      </c>
      <c r="B385" s="26" t="s">
        <v>2972</v>
      </c>
      <c r="C385" s="27" t="s">
        <v>10013</v>
      </c>
      <c r="D385" s="27" t="s">
        <v>9474</v>
      </c>
      <c r="E385" s="27" t="s">
        <v>9705</v>
      </c>
      <c r="F385" s="27" t="s">
        <v>190</v>
      </c>
      <c r="G385" s="27" t="s">
        <v>117</v>
      </c>
      <c r="H385" s="27" t="s">
        <v>454</v>
      </c>
    </row>
    <row r="386" spans="1:8" ht="25.5" customHeight="1">
      <c r="A386" s="26" t="s">
        <v>768</v>
      </c>
      <c r="B386" s="26" t="s">
        <v>2972</v>
      </c>
      <c r="C386" s="27" t="s">
        <v>10014</v>
      </c>
      <c r="D386" s="27" t="s">
        <v>9474</v>
      </c>
      <c r="E386" s="27" t="s">
        <v>9596</v>
      </c>
      <c r="F386" s="27" t="s">
        <v>1374</v>
      </c>
      <c r="G386" s="27" t="s">
        <v>103</v>
      </c>
      <c r="H386" s="27" t="s">
        <v>140</v>
      </c>
    </row>
    <row r="387" spans="1:8" ht="25.5" customHeight="1">
      <c r="A387" s="26" t="s">
        <v>769</v>
      </c>
      <c r="B387" s="26" t="s">
        <v>2972</v>
      </c>
      <c r="C387" s="27" t="s">
        <v>10015</v>
      </c>
      <c r="D387" s="27" t="s">
        <v>9474</v>
      </c>
      <c r="E387" s="27" t="s">
        <v>10016</v>
      </c>
      <c r="F387" s="27" t="s">
        <v>650</v>
      </c>
      <c r="G387" s="27" t="s">
        <v>67</v>
      </c>
      <c r="H387" s="27" t="s">
        <v>84</v>
      </c>
    </row>
    <row r="388" spans="1:8" ht="25.5" customHeight="1">
      <c r="A388" s="26" t="s">
        <v>770</v>
      </c>
      <c r="B388" s="26" t="s">
        <v>2972</v>
      </c>
      <c r="C388" s="27" t="s">
        <v>10017</v>
      </c>
      <c r="D388" s="27" t="s">
        <v>9515</v>
      </c>
      <c r="E388" s="27" t="s">
        <v>9547</v>
      </c>
      <c r="F388" s="27" t="s">
        <v>1401</v>
      </c>
      <c r="G388" s="27" t="s">
        <v>9476</v>
      </c>
      <c r="H388" s="27" t="s">
        <v>770</v>
      </c>
    </row>
    <row r="389" spans="1:8" ht="25.5" customHeight="1">
      <c r="A389" s="26" t="s">
        <v>772</v>
      </c>
      <c r="B389" s="26" t="s">
        <v>2972</v>
      </c>
      <c r="C389" s="27" t="s">
        <v>10018</v>
      </c>
      <c r="D389" s="27" t="s">
        <v>9966</v>
      </c>
      <c r="E389" s="27" t="s">
        <v>9479</v>
      </c>
      <c r="F389" s="27" t="s">
        <v>1414</v>
      </c>
      <c r="G389" s="27" t="s">
        <v>100</v>
      </c>
      <c r="H389" s="27" t="s">
        <v>847</v>
      </c>
    </row>
    <row r="390" spans="1:8" ht="25.5" customHeight="1">
      <c r="A390" s="26" t="s">
        <v>774</v>
      </c>
      <c r="B390" s="26" t="s">
        <v>2972</v>
      </c>
      <c r="C390" s="27" t="s">
        <v>10019</v>
      </c>
      <c r="D390" s="27" t="s">
        <v>9515</v>
      </c>
      <c r="E390" s="27" t="s">
        <v>10020</v>
      </c>
      <c r="F390" s="27" t="s">
        <v>1399</v>
      </c>
      <c r="G390" s="27" t="s">
        <v>9476</v>
      </c>
      <c r="H390" s="27" t="s">
        <v>633</v>
      </c>
    </row>
    <row r="391" spans="1:8" ht="25.5" customHeight="1">
      <c r="A391" s="26" t="s">
        <v>775</v>
      </c>
      <c r="B391" s="26" t="s">
        <v>2972</v>
      </c>
      <c r="C391" s="27" t="s">
        <v>10021</v>
      </c>
      <c r="D391" s="27" t="s">
        <v>9474</v>
      </c>
      <c r="E391" s="27" t="s">
        <v>9621</v>
      </c>
      <c r="F391" s="27" t="s">
        <v>1414</v>
      </c>
      <c r="G391" s="27" t="s">
        <v>100</v>
      </c>
      <c r="H391" s="27" t="s">
        <v>847</v>
      </c>
    </row>
    <row r="392" spans="1:8" ht="25.5" customHeight="1">
      <c r="A392" s="26" t="s">
        <v>777</v>
      </c>
      <c r="B392" s="26" t="s">
        <v>2972</v>
      </c>
      <c r="C392" s="27" t="s">
        <v>10022</v>
      </c>
      <c r="D392" s="27" t="s">
        <v>9474</v>
      </c>
      <c r="E392" s="27" t="s">
        <v>9479</v>
      </c>
      <c r="F392" s="27" t="s">
        <v>199</v>
      </c>
      <c r="G392" s="27" t="s">
        <v>117</v>
      </c>
      <c r="H392" s="27" t="s">
        <v>1346</v>
      </c>
    </row>
    <row r="393" spans="1:8" ht="25.5" customHeight="1">
      <c r="A393" s="26" t="s">
        <v>778</v>
      </c>
      <c r="B393" s="26" t="s">
        <v>2972</v>
      </c>
      <c r="C393" s="27" t="s">
        <v>10023</v>
      </c>
      <c r="D393" s="27" t="s">
        <v>9474</v>
      </c>
      <c r="E393" s="27" t="s">
        <v>9579</v>
      </c>
      <c r="F393" s="27" t="s">
        <v>1374</v>
      </c>
      <c r="G393" s="27" t="s">
        <v>103</v>
      </c>
      <c r="H393" s="27" t="s">
        <v>101</v>
      </c>
    </row>
    <row r="394" spans="1:8" ht="25.5" customHeight="1">
      <c r="A394" s="26" t="s">
        <v>779</v>
      </c>
      <c r="B394" s="26" t="s">
        <v>2972</v>
      </c>
      <c r="C394" s="27" t="s">
        <v>10024</v>
      </c>
      <c r="D394" s="27" t="s">
        <v>9474</v>
      </c>
      <c r="E394" s="27" t="s">
        <v>10000</v>
      </c>
      <c r="F394" s="27" t="s">
        <v>1414</v>
      </c>
      <c r="G394" s="27" t="s">
        <v>9501</v>
      </c>
      <c r="H394" s="27" t="s">
        <v>1303</v>
      </c>
    </row>
    <row r="395" spans="1:8" ht="25.5" customHeight="1">
      <c r="A395" s="26" t="s">
        <v>781</v>
      </c>
      <c r="B395" s="26" t="s">
        <v>2972</v>
      </c>
      <c r="C395" s="27" t="s">
        <v>10025</v>
      </c>
      <c r="D395" s="27" t="s">
        <v>9474</v>
      </c>
      <c r="E395" s="27" t="s">
        <v>10026</v>
      </c>
      <c r="F395" s="27" t="s">
        <v>1110</v>
      </c>
      <c r="G395" s="27" t="s">
        <v>9501</v>
      </c>
      <c r="H395" s="27" t="s">
        <v>1095</v>
      </c>
    </row>
    <row r="396" spans="1:8" ht="25.5" customHeight="1">
      <c r="A396" s="26" t="s">
        <v>782</v>
      </c>
      <c r="B396" s="26" t="s">
        <v>2972</v>
      </c>
      <c r="C396" s="27" t="s">
        <v>10027</v>
      </c>
      <c r="D396" s="27" t="s">
        <v>9593</v>
      </c>
      <c r="E396" s="27" t="s">
        <v>9479</v>
      </c>
      <c r="F396" s="27" t="s">
        <v>719</v>
      </c>
      <c r="G396" s="27" t="s">
        <v>67</v>
      </c>
      <c r="H396" s="27" t="s">
        <v>719</v>
      </c>
    </row>
    <row r="397" spans="1:8" ht="25.5" customHeight="1">
      <c r="A397" s="26" t="s">
        <v>783</v>
      </c>
      <c r="B397" s="26" t="s">
        <v>2972</v>
      </c>
      <c r="C397" s="27" t="s">
        <v>10028</v>
      </c>
      <c r="D397" s="27" t="s">
        <v>9474</v>
      </c>
      <c r="E397" s="27" t="s">
        <v>9610</v>
      </c>
      <c r="F397" s="27" t="s">
        <v>944</v>
      </c>
      <c r="G397" s="27" t="s">
        <v>83</v>
      </c>
      <c r="H397" s="27" t="s">
        <v>786</v>
      </c>
    </row>
    <row r="398" spans="1:8" ht="25.5" customHeight="1">
      <c r="A398" s="26" t="s">
        <v>784</v>
      </c>
      <c r="B398" s="26" t="s">
        <v>2972</v>
      </c>
      <c r="C398" s="27" t="s">
        <v>10029</v>
      </c>
      <c r="D398" s="27" t="s">
        <v>9474</v>
      </c>
      <c r="E398" s="27" t="s">
        <v>9517</v>
      </c>
      <c r="F398" s="27" t="s">
        <v>650</v>
      </c>
      <c r="G398" s="27" t="s">
        <v>67</v>
      </c>
      <c r="H398" s="27" t="s">
        <v>650</v>
      </c>
    </row>
    <row r="399" spans="1:8" ht="25.5" customHeight="1">
      <c r="A399" s="26" t="s">
        <v>786</v>
      </c>
      <c r="B399" s="26" t="s">
        <v>2972</v>
      </c>
      <c r="C399" s="27" t="s">
        <v>10030</v>
      </c>
      <c r="D399" s="27" t="s">
        <v>10031</v>
      </c>
      <c r="E399" s="27" t="s">
        <v>9610</v>
      </c>
      <c r="F399" s="27" t="s">
        <v>944</v>
      </c>
      <c r="G399" s="27" t="s">
        <v>83</v>
      </c>
      <c r="H399" s="27" t="s">
        <v>786</v>
      </c>
    </row>
    <row r="400" spans="1:8" ht="25.5" customHeight="1">
      <c r="A400" s="26" t="s">
        <v>788</v>
      </c>
      <c r="B400" s="26" t="s">
        <v>2972</v>
      </c>
      <c r="C400" s="27" t="s">
        <v>10032</v>
      </c>
      <c r="D400" s="27" t="s">
        <v>9515</v>
      </c>
      <c r="E400" s="27" t="s">
        <v>9610</v>
      </c>
      <c r="F400" s="27" t="s">
        <v>944</v>
      </c>
      <c r="G400" s="27" t="s">
        <v>83</v>
      </c>
      <c r="H400" s="27" t="s">
        <v>788</v>
      </c>
    </row>
    <row r="401" spans="1:8" ht="25.5" customHeight="1">
      <c r="A401" s="26" t="s">
        <v>790</v>
      </c>
      <c r="B401" s="26" t="s">
        <v>2972</v>
      </c>
      <c r="C401" s="27" t="s">
        <v>10033</v>
      </c>
      <c r="D401" s="27" t="s">
        <v>10034</v>
      </c>
      <c r="E401" s="27" t="s">
        <v>9557</v>
      </c>
      <c r="F401" s="27" t="s">
        <v>538</v>
      </c>
      <c r="G401" s="27" t="s">
        <v>57</v>
      </c>
      <c r="H401" s="27" t="s">
        <v>226</v>
      </c>
    </row>
    <row r="402" spans="1:8" ht="25.5" customHeight="1">
      <c r="A402" s="26" t="s">
        <v>791</v>
      </c>
      <c r="B402" s="26" t="s">
        <v>2972</v>
      </c>
      <c r="C402" s="27" t="s">
        <v>10035</v>
      </c>
      <c r="D402" s="27" t="s">
        <v>9474</v>
      </c>
      <c r="E402" s="27" t="s">
        <v>9610</v>
      </c>
      <c r="F402" s="27" t="s">
        <v>944</v>
      </c>
      <c r="G402" s="27" t="s">
        <v>83</v>
      </c>
      <c r="H402" s="27" t="s">
        <v>944</v>
      </c>
    </row>
    <row r="403" spans="1:8" ht="25.5" customHeight="1">
      <c r="A403" s="26" t="s">
        <v>793</v>
      </c>
      <c r="B403" s="26" t="s">
        <v>2972</v>
      </c>
      <c r="C403" s="27" t="s">
        <v>10036</v>
      </c>
      <c r="D403" s="27" t="s">
        <v>9783</v>
      </c>
      <c r="E403" s="27" t="s">
        <v>9479</v>
      </c>
      <c r="F403" s="27" t="s">
        <v>190</v>
      </c>
      <c r="G403" s="27" t="s">
        <v>117</v>
      </c>
      <c r="H403" s="27" t="s">
        <v>733</v>
      </c>
    </row>
    <row r="404" spans="1:8" ht="25.5" customHeight="1">
      <c r="A404" s="26" t="s">
        <v>795</v>
      </c>
      <c r="B404" s="26" t="s">
        <v>2972</v>
      </c>
      <c r="C404" s="27" t="s">
        <v>10037</v>
      </c>
      <c r="D404" s="27" t="s">
        <v>9474</v>
      </c>
      <c r="E404" s="27" t="s">
        <v>9596</v>
      </c>
      <c r="F404" s="27" t="s">
        <v>1374</v>
      </c>
      <c r="G404" s="27" t="s">
        <v>103</v>
      </c>
      <c r="H404" s="27" t="s">
        <v>331</v>
      </c>
    </row>
    <row r="405" spans="1:8" ht="25.5" customHeight="1">
      <c r="A405" s="26" t="s">
        <v>797</v>
      </c>
      <c r="B405" s="26" t="s">
        <v>2972</v>
      </c>
      <c r="C405" s="27" t="s">
        <v>10038</v>
      </c>
      <c r="D405" s="27" t="s">
        <v>9474</v>
      </c>
      <c r="E405" s="27" t="s">
        <v>9483</v>
      </c>
      <c r="F405" s="27" t="s">
        <v>9481</v>
      </c>
      <c r="G405" s="27" t="s">
        <v>62</v>
      </c>
      <c r="H405" s="27" t="s">
        <v>1099</v>
      </c>
    </row>
    <row r="406" spans="1:8" ht="25.5" customHeight="1">
      <c r="A406" s="26" t="s">
        <v>798</v>
      </c>
      <c r="B406" s="26" t="s">
        <v>2972</v>
      </c>
      <c r="C406" s="27" t="s">
        <v>10039</v>
      </c>
      <c r="D406" s="27" t="s">
        <v>9474</v>
      </c>
      <c r="E406" s="27" t="s">
        <v>9610</v>
      </c>
      <c r="F406" s="27" t="s">
        <v>944</v>
      </c>
      <c r="G406" s="27" t="s">
        <v>83</v>
      </c>
      <c r="H406" s="27" t="s">
        <v>1087</v>
      </c>
    </row>
    <row r="407" spans="1:8" ht="25.5" customHeight="1">
      <c r="A407" s="26" t="s">
        <v>799</v>
      </c>
      <c r="B407" s="26" t="s">
        <v>2972</v>
      </c>
      <c r="C407" s="27" t="s">
        <v>10040</v>
      </c>
      <c r="D407" s="27" t="s">
        <v>9474</v>
      </c>
      <c r="E407" s="27" t="s">
        <v>9543</v>
      </c>
      <c r="F407" s="27" t="s">
        <v>199</v>
      </c>
      <c r="G407" s="27" t="s">
        <v>117</v>
      </c>
      <c r="H407" s="27" t="s">
        <v>1346</v>
      </c>
    </row>
    <row r="408" spans="1:8" ht="25.5" customHeight="1">
      <c r="A408" s="26" t="s">
        <v>103</v>
      </c>
      <c r="B408" s="26" t="s">
        <v>2972</v>
      </c>
      <c r="C408" s="27" t="s">
        <v>10041</v>
      </c>
      <c r="D408" s="27" t="s">
        <v>9493</v>
      </c>
      <c r="E408" s="27" t="s">
        <v>9579</v>
      </c>
      <c r="F408" s="27" t="s">
        <v>1374</v>
      </c>
      <c r="G408" s="27" t="s">
        <v>103</v>
      </c>
      <c r="H408" s="27" t="s">
        <v>101</v>
      </c>
    </row>
    <row r="409" spans="1:8" ht="25.5" customHeight="1">
      <c r="A409" s="26" t="s">
        <v>802</v>
      </c>
      <c r="B409" s="26" t="s">
        <v>2972</v>
      </c>
      <c r="C409" s="27" t="s">
        <v>10042</v>
      </c>
      <c r="D409" s="27" t="s">
        <v>9474</v>
      </c>
      <c r="E409" s="27" t="s">
        <v>10043</v>
      </c>
      <c r="F409" s="27" t="s">
        <v>1110</v>
      </c>
      <c r="G409" s="27" t="s">
        <v>9501</v>
      </c>
      <c r="H409" s="27" t="s">
        <v>1287</v>
      </c>
    </row>
    <row r="410" spans="1:8" ht="25.5" customHeight="1">
      <c r="A410" s="26" t="s">
        <v>803</v>
      </c>
      <c r="B410" s="26" t="s">
        <v>2972</v>
      </c>
      <c r="C410" s="27" t="s">
        <v>10044</v>
      </c>
      <c r="D410" s="27" t="s">
        <v>9474</v>
      </c>
      <c r="E410" s="27" t="s">
        <v>10045</v>
      </c>
      <c r="F410" s="27" t="s">
        <v>1374</v>
      </c>
      <c r="G410" s="27" t="s">
        <v>103</v>
      </c>
      <c r="H410" s="27" t="s">
        <v>101</v>
      </c>
    </row>
    <row r="411" spans="1:8" ht="25.5" customHeight="1">
      <c r="A411" s="26" t="s">
        <v>804</v>
      </c>
      <c r="B411" s="26" t="s">
        <v>2972</v>
      </c>
      <c r="C411" s="27" t="s">
        <v>10046</v>
      </c>
      <c r="D411" s="27" t="s">
        <v>9474</v>
      </c>
      <c r="E411" s="27" t="s">
        <v>9485</v>
      </c>
      <c r="F411" s="27" t="s">
        <v>719</v>
      </c>
      <c r="G411" s="27" t="s">
        <v>67</v>
      </c>
      <c r="H411" s="27" t="s">
        <v>719</v>
      </c>
    </row>
    <row r="412" spans="1:8" ht="25.5" customHeight="1">
      <c r="A412" s="26" t="s">
        <v>805</v>
      </c>
      <c r="B412" s="26" t="s">
        <v>2972</v>
      </c>
      <c r="C412" s="27" t="s">
        <v>10047</v>
      </c>
      <c r="D412" s="27" t="s">
        <v>9588</v>
      </c>
      <c r="E412" s="27" t="s">
        <v>9479</v>
      </c>
      <c r="F412" s="27" t="s">
        <v>719</v>
      </c>
      <c r="G412" s="27" t="s">
        <v>117</v>
      </c>
      <c r="H412" s="27" t="s">
        <v>727</v>
      </c>
    </row>
    <row r="413" spans="1:8" ht="25.5" customHeight="1">
      <c r="A413" s="26" t="s">
        <v>806</v>
      </c>
      <c r="B413" s="26" t="s">
        <v>2972</v>
      </c>
      <c r="C413" s="27" t="s">
        <v>10048</v>
      </c>
      <c r="D413" s="27" t="s">
        <v>9478</v>
      </c>
      <c r="E413" s="27" t="s">
        <v>9555</v>
      </c>
      <c r="F413" s="27" t="s">
        <v>1029</v>
      </c>
      <c r="G413" s="27" t="s">
        <v>170</v>
      </c>
      <c r="H413" s="27" t="s">
        <v>1019</v>
      </c>
    </row>
    <row r="414" spans="1:8" ht="25.5" customHeight="1">
      <c r="A414" s="26" t="s">
        <v>807</v>
      </c>
      <c r="B414" s="26" t="s">
        <v>2972</v>
      </c>
      <c r="C414" s="27" t="s">
        <v>10049</v>
      </c>
      <c r="D414" s="27" t="s">
        <v>9474</v>
      </c>
      <c r="E414" s="27" t="s">
        <v>9610</v>
      </c>
      <c r="F414" s="27" t="s">
        <v>944</v>
      </c>
      <c r="G414" s="27" t="s">
        <v>57</v>
      </c>
      <c r="H414" s="27" t="s">
        <v>510</v>
      </c>
    </row>
    <row r="415" spans="1:8" ht="25.5" customHeight="1">
      <c r="A415" s="26" t="s">
        <v>809</v>
      </c>
      <c r="B415" s="26" t="s">
        <v>2972</v>
      </c>
      <c r="C415" s="27" t="s">
        <v>10050</v>
      </c>
      <c r="D415" s="27" t="s">
        <v>9474</v>
      </c>
      <c r="E415" s="27" t="s">
        <v>9579</v>
      </c>
      <c r="F415" s="27" t="s">
        <v>1374</v>
      </c>
      <c r="G415" s="27" t="s">
        <v>103</v>
      </c>
      <c r="H415" s="27" t="s">
        <v>101</v>
      </c>
    </row>
    <row r="416" spans="1:8" ht="25.5" customHeight="1">
      <c r="A416" s="26" t="s">
        <v>810</v>
      </c>
      <c r="B416" s="26" t="s">
        <v>2972</v>
      </c>
      <c r="C416" s="27" t="s">
        <v>10051</v>
      </c>
      <c r="D416" s="27" t="s">
        <v>9474</v>
      </c>
      <c r="E416" s="27" t="s">
        <v>10052</v>
      </c>
      <c r="F416" s="27" t="s">
        <v>1374</v>
      </c>
      <c r="G416" s="27" t="s">
        <v>103</v>
      </c>
      <c r="H416" s="27" t="s">
        <v>331</v>
      </c>
    </row>
    <row r="417" spans="1:8" ht="25.5" customHeight="1">
      <c r="A417" s="26" t="s">
        <v>812</v>
      </c>
      <c r="B417" s="26" t="s">
        <v>2972</v>
      </c>
      <c r="C417" s="27" t="s">
        <v>10053</v>
      </c>
      <c r="D417" s="27" t="s">
        <v>9474</v>
      </c>
      <c r="E417" s="27" t="s">
        <v>10054</v>
      </c>
      <c r="F417" s="27" t="s">
        <v>650</v>
      </c>
      <c r="G417" s="27" t="s">
        <v>67</v>
      </c>
      <c r="H417" s="27" t="s">
        <v>1038</v>
      </c>
    </row>
    <row r="418" spans="1:8" ht="25.5" customHeight="1">
      <c r="A418" s="26" t="s">
        <v>814</v>
      </c>
      <c r="B418" s="26" t="s">
        <v>2972</v>
      </c>
      <c r="C418" s="27" t="s">
        <v>10055</v>
      </c>
      <c r="D418" s="27" t="s">
        <v>9474</v>
      </c>
      <c r="E418" s="27" t="s">
        <v>9610</v>
      </c>
      <c r="F418" s="27" t="s">
        <v>944</v>
      </c>
      <c r="G418" s="27" t="s">
        <v>83</v>
      </c>
      <c r="H418" s="27" t="s">
        <v>651</v>
      </c>
    </row>
    <row r="419" spans="1:8" ht="25.5" customHeight="1">
      <c r="A419" s="26" t="s">
        <v>815</v>
      </c>
      <c r="B419" s="26" t="s">
        <v>2972</v>
      </c>
      <c r="C419" s="27" t="s">
        <v>10056</v>
      </c>
      <c r="D419" s="27" t="s">
        <v>9591</v>
      </c>
      <c r="E419" s="27" t="s">
        <v>9479</v>
      </c>
      <c r="F419" s="27" t="s">
        <v>199</v>
      </c>
      <c r="G419" s="27" t="s">
        <v>117</v>
      </c>
      <c r="H419" s="27" t="s">
        <v>199</v>
      </c>
    </row>
    <row r="420" spans="1:8" ht="25.5" customHeight="1">
      <c r="A420" s="26" t="s">
        <v>817</v>
      </c>
      <c r="B420" s="26" t="s">
        <v>2972</v>
      </c>
      <c r="C420" s="27" t="s">
        <v>10057</v>
      </c>
      <c r="D420" s="27" t="s">
        <v>9745</v>
      </c>
      <c r="E420" s="27" t="s">
        <v>9479</v>
      </c>
      <c r="F420" s="27" t="s">
        <v>9481</v>
      </c>
      <c r="G420" s="27" t="s">
        <v>62</v>
      </c>
      <c r="H420" s="27" t="s">
        <v>817</v>
      </c>
    </row>
    <row r="421" spans="1:8" ht="25.5" customHeight="1">
      <c r="A421" s="26" t="s">
        <v>819</v>
      </c>
      <c r="B421" s="26" t="s">
        <v>2972</v>
      </c>
      <c r="C421" s="27" t="s">
        <v>10058</v>
      </c>
      <c r="D421" s="27" t="s">
        <v>9474</v>
      </c>
      <c r="E421" s="27" t="s">
        <v>9610</v>
      </c>
      <c r="F421" s="27" t="s">
        <v>944</v>
      </c>
      <c r="G421" s="27" t="s">
        <v>83</v>
      </c>
      <c r="H421" s="27" t="s">
        <v>944</v>
      </c>
    </row>
    <row r="422" spans="1:8" ht="25.5" customHeight="1">
      <c r="A422" s="26" t="s">
        <v>821</v>
      </c>
      <c r="B422" s="26" t="s">
        <v>2972</v>
      </c>
      <c r="C422" s="27" t="s">
        <v>10059</v>
      </c>
      <c r="D422" s="27" t="s">
        <v>9474</v>
      </c>
      <c r="E422" s="27" t="s">
        <v>9934</v>
      </c>
      <c r="F422" s="27" t="s">
        <v>1414</v>
      </c>
      <c r="G422" s="27" t="s">
        <v>9501</v>
      </c>
      <c r="H422" s="27" t="s">
        <v>1303</v>
      </c>
    </row>
    <row r="423" spans="1:8" ht="25.5" customHeight="1">
      <c r="A423" s="26" t="s">
        <v>823</v>
      </c>
      <c r="B423" s="26" t="s">
        <v>2972</v>
      </c>
      <c r="C423" s="27" t="s">
        <v>10060</v>
      </c>
      <c r="D423" s="27" t="s">
        <v>9474</v>
      </c>
      <c r="E423" s="27" t="s">
        <v>10061</v>
      </c>
      <c r="F423" s="27" t="s">
        <v>944</v>
      </c>
      <c r="G423" s="27" t="s">
        <v>83</v>
      </c>
      <c r="H423" s="27" t="s">
        <v>788</v>
      </c>
    </row>
    <row r="424" spans="1:8" ht="25.5" customHeight="1">
      <c r="A424" s="26" t="s">
        <v>825</v>
      </c>
      <c r="B424" s="26" t="s">
        <v>2972</v>
      </c>
      <c r="C424" s="27" t="s">
        <v>10062</v>
      </c>
      <c r="D424" s="27" t="s">
        <v>9474</v>
      </c>
      <c r="E424" s="27" t="s">
        <v>9494</v>
      </c>
      <c r="F424" s="27" t="s">
        <v>1374</v>
      </c>
      <c r="G424" s="27" t="s">
        <v>80</v>
      </c>
      <c r="H424" s="27" t="s">
        <v>1374</v>
      </c>
    </row>
    <row r="425" spans="1:8" ht="25.5" customHeight="1">
      <c r="A425" s="26" t="s">
        <v>827</v>
      </c>
      <c r="B425" s="26" t="s">
        <v>2972</v>
      </c>
      <c r="C425" s="27" t="s">
        <v>10063</v>
      </c>
      <c r="D425" s="27" t="s">
        <v>9474</v>
      </c>
      <c r="E425" s="27" t="s">
        <v>9555</v>
      </c>
      <c r="F425" s="27" t="s">
        <v>1029</v>
      </c>
      <c r="G425" s="27" t="s">
        <v>170</v>
      </c>
      <c r="H425" s="27" t="s">
        <v>1019</v>
      </c>
    </row>
    <row r="426" spans="1:8" ht="25.5" customHeight="1">
      <c r="A426" s="26" t="s">
        <v>828</v>
      </c>
      <c r="B426" s="26" t="s">
        <v>2972</v>
      </c>
      <c r="C426" s="27" t="s">
        <v>10064</v>
      </c>
      <c r="D426" s="27" t="s">
        <v>10034</v>
      </c>
      <c r="E426" s="27" t="s">
        <v>9557</v>
      </c>
      <c r="F426" s="27" t="s">
        <v>538</v>
      </c>
      <c r="G426" s="27" t="s">
        <v>57</v>
      </c>
      <c r="H426" s="27" t="s">
        <v>226</v>
      </c>
    </row>
    <row r="427" spans="1:8" ht="25.5" customHeight="1">
      <c r="A427" s="26" t="s">
        <v>830</v>
      </c>
      <c r="B427" s="26" t="s">
        <v>2972</v>
      </c>
      <c r="C427" s="27" t="s">
        <v>10065</v>
      </c>
      <c r="D427" s="27" t="s">
        <v>9474</v>
      </c>
      <c r="E427" s="27" t="s">
        <v>9610</v>
      </c>
      <c r="F427" s="27" t="s">
        <v>944</v>
      </c>
      <c r="G427" s="27" t="s">
        <v>83</v>
      </c>
      <c r="H427" s="27" t="s">
        <v>1087</v>
      </c>
    </row>
    <row r="428" spans="1:8" ht="25.5" customHeight="1">
      <c r="A428" s="26" t="s">
        <v>832</v>
      </c>
      <c r="B428" s="26" t="s">
        <v>2972</v>
      </c>
      <c r="C428" s="27" t="s">
        <v>10066</v>
      </c>
      <c r="D428" s="27" t="s">
        <v>9474</v>
      </c>
      <c r="E428" s="27" t="s">
        <v>9768</v>
      </c>
      <c r="F428" s="27" t="s">
        <v>190</v>
      </c>
      <c r="G428" s="27" t="s">
        <v>100</v>
      </c>
      <c r="H428" s="27" t="s">
        <v>9769</v>
      </c>
    </row>
    <row r="429" spans="1:8" ht="25.5" customHeight="1">
      <c r="A429" s="26" t="s">
        <v>834</v>
      </c>
      <c r="B429" s="26" t="s">
        <v>2972</v>
      </c>
      <c r="C429" s="27" t="s">
        <v>10067</v>
      </c>
      <c r="D429" s="27" t="s">
        <v>9474</v>
      </c>
      <c r="E429" s="27" t="s">
        <v>9555</v>
      </c>
      <c r="F429" s="27" t="s">
        <v>1029</v>
      </c>
      <c r="G429" s="27" t="s">
        <v>9476</v>
      </c>
      <c r="H429" s="27" t="s">
        <v>1029</v>
      </c>
    </row>
    <row r="430" spans="1:8" ht="25.5" customHeight="1">
      <c r="A430" s="26" t="s">
        <v>835</v>
      </c>
      <c r="B430" s="26" t="s">
        <v>2972</v>
      </c>
      <c r="C430" s="27" t="s">
        <v>10068</v>
      </c>
      <c r="D430" s="27" t="s">
        <v>9474</v>
      </c>
      <c r="E430" s="27" t="s">
        <v>9555</v>
      </c>
      <c r="F430" s="27" t="s">
        <v>1029</v>
      </c>
      <c r="G430" s="27" t="s">
        <v>170</v>
      </c>
      <c r="H430" s="27" t="s">
        <v>1019</v>
      </c>
    </row>
    <row r="431" spans="1:8" ht="25.5" customHeight="1">
      <c r="A431" s="26" t="s">
        <v>836</v>
      </c>
      <c r="B431" s="26" t="s">
        <v>2972</v>
      </c>
      <c r="C431" s="27" t="s">
        <v>10069</v>
      </c>
      <c r="D431" s="27" t="s">
        <v>9591</v>
      </c>
      <c r="E431" s="27" t="s">
        <v>9479</v>
      </c>
      <c r="F431" s="27" t="s">
        <v>199</v>
      </c>
      <c r="G431" s="27" t="s">
        <v>117</v>
      </c>
      <c r="H431" s="27" t="s">
        <v>199</v>
      </c>
    </row>
    <row r="432" spans="1:8" ht="25.5" customHeight="1">
      <c r="A432" s="26" t="s">
        <v>838</v>
      </c>
      <c r="B432" s="26" t="s">
        <v>2972</v>
      </c>
      <c r="C432" s="27" t="s">
        <v>10070</v>
      </c>
      <c r="D432" s="27" t="s">
        <v>9474</v>
      </c>
      <c r="E432" s="27" t="s">
        <v>9523</v>
      </c>
      <c r="F432" s="27" t="s">
        <v>9481</v>
      </c>
      <c r="G432" s="27" t="s">
        <v>62</v>
      </c>
      <c r="H432" s="27" t="s">
        <v>873</v>
      </c>
    </row>
    <row r="433" spans="1:8" ht="25.5" customHeight="1">
      <c r="A433" s="26" t="s">
        <v>840</v>
      </c>
      <c r="B433" s="26" t="s">
        <v>2972</v>
      </c>
      <c r="C433" s="27" t="s">
        <v>10071</v>
      </c>
      <c r="D433" s="27" t="s">
        <v>9493</v>
      </c>
      <c r="E433" s="27" t="s">
        <v>9503</v>
      </c>
      <c r="F433" s="27" t="s">
        <v>1110</v>
      </c>
      <c r="G433" s="27" t="s">
        <v>9501</v>
      </c>
      <c r="H433" s="27" t="s">
        <v>1287</v>
      </c>
    </row>
    <row r="434" spans="1:8" ht="25.5" customHeight="1">
      <c r="A434" s="26" t="s">
        <v>841</v>
      </c>
      <c r="B434" s="26" t="s">
        <v>2972</v>
      </c>
      <c r="C434" s="27" t="s">
        <v>10072</v>
      </c>
      <c r="D434" s="27" t="s">
        <v>9474</v>
      </c>
      <c r="E434" s="27" t="s">
        <v>9705</v>
      </c>
      <c r="F434" s="27" t="s">
        <v>190</v>
      </c>
      <c r="G434" s="27" t="s">
        <v>62</v>
      </c>
      <c r="H434" s="27" t="s">
        <v>1428</v>
      </c>
    </row>
    <row r="435" spans="1:8" ht="25.5" customHeight="1">
      <c r="A435" s="26" t="s">
        <v>843</v>
      </c>
      <c r="B435" s="26" t="s">
        <v>2972</v>
      </c>
      <c r="C435" s="27" t="s">
        <v>10073</v>
      </c>
      <c r="D435" s="27" t="s">
        <v>9474</v>
      </c>
      <c r="E435" s="27" t="s">
        <v>10074</v>
      </c>
      <c r="F435" s="27" t="s">
        <v>9481</v>
      </c>
      <c r="G435" s="27" t="s">
        <v>62</v>
      </c>
      <c r="H435" s="27" t="s">
        <v>390</v>
      </c>
    </row>
    <row r="436" spans="1:8" ht="25.5" customHeight="1">
      <c r="A436" s="26" t="s">
        <v>845</v>
      </c>
      <c r="B436" s="26" t="s">
        <v>2972</v>
      </c>
      <c r="C436" s="27" t="s">
        <v>10075</v>
      </c>
      <c r="D436" s="27" t="s">
        <v>9474</v>
      </c>
      <c r="E436" s="27" t="s">
        <v>10076</v>
      </c>
      <c r="F436" s="27" t="s">
        <v>944</v>
      </c>
      <c r="G436" s="27" t="s">
        <v>83</v>
      </c>
      <c r="H436" s="27" t="s">
        <v>1087</v>
      </c>
    </row>
    <row r="437" spans="1:8" ht="25.5" customHeight="1">
      <c r="A437" s="26" t="s">
        <v>847</v>
      </c>
      <c r="B437" s="26" t="s">
        <v>2972</v>
      </c>
      <c r="C437" s="27" t="s">
        <v>10077</v>
      </c>
      <c r="D437" s="27" t="s">
        <v>9966</v>
      </c>
      <c r="E437" s="27" t="s">
        <v>9479</v>
      </c>
      <c r="F437" s="27" t="s">
        <v>1414</v>
      </c>
      <c r="G437" s="27" t="s">
        <v>100</v>
      </c>
      <c r="H437" s="27" t="s">
        <v>847</v>
      </c>
    </row>
    <row r="438" spans="1:8" ht="25.5" customHeight="1">
      <c r="A438" s="26" t="s">
        <v>849</v>
      </c>
      <c r="B438" s="26" t="s">
        <v>2972</v>
      </c>
      <c r="C438" s="27" t="s">
        <v>10078</v>
      </c>
      <c r="D438" s="27" t="s">
        <v>10079</v>
      </c>
      <c r="E438" s="27" t="s">
        <v>9557</v>
      </c>
      <c r="F438" s="27" t="s">
        <v>538</v>
      </c>
      <c r="G438" s="27" t="s">
        <v>57</v>
      </c>
      <c r="H438" s="27" t="s">
        <v>226</v>
      </c>
    </row>
    <row r="439" spans="1:8" ht="25.5" customHeight="1">
      <c r="A439" s="26" t="s">
        <v>851</v>
      </c>
      <c r="B439" s="26" t="s">
        <v>2972</v>
      </c>
      <c r="C439" s="27" t="s">
        <v>10080</v>
      </c>
      <c r="D439" s="27" t="s">
        <v>9474</v>
      </c>
      <c r="E439" s="27" t="s">
        <v>10081</v>
      </c>
      <c r="F439" s="27" t="s">
        <v>1374</v>
      </c>
      <c r="G439" s="27" t="s">
        <v>103</v>
      </c>
      <c r="H439" s="27" t="s">
        <v>331</v>
      </c>
    </row>
    <row r="440" spans="1:8" ht="25.5" customHeight="1">
      <c r="A440" s="26" t="s">
        <v>852</v>
      </c>
      <c r="B440" s="26" t="s">
        <v>2972</v>
      </c>
      <c r="C440" s="27" t="s">
        <v>10082</v>
      </c>
      <c r="D440" s="27" t="s">
        <v>9478</v>
      </c>
      <c r="E440" s="27" t="s">
        <v>9536</v>
      </c>
      <c r="F440" s="27" t="s">
        <v>9481</v>
      </c>
      <c r="G440" s="27" t="s">
        <v>62</v>
      </c>
      <c r="H440" s="27" t="s">
        <v>390</v>
      </c>
    </row>
    <row r="441" spans="1:8" ht="25.5" customHeight="1">
      <c r="A441" s="26" t="s">
        <v>854</v>
      </c>
      <c r="B441" s="26" t="s">
        <v>2972</v>
      </c>
      <c r="C441" s="27" t="s">
        <v>10083</v>
      </c>
      <c r="D441" s="27" t="s">
        <v>9474</v>
      </c>
      <c r="E441" s="27" t="s">
        <v>9536</v>
      </c>
      <c r="F441" s="27" t="s">
        <v>9481</v>
      </c>
      <c r="G441" s="27" t="s">
        <v>9501</v>
      </c>
      <c r="H441" s="27" t="s">
        <v>125</v>
      </c>
    </row>
    <row r="442" spans="1:8" ht="25.5" customHeight="1">
      <c r="A442" s="26" t="s">
        <v>856</v>
      </c>
      <c r="B442" s="26" t="s">
        <v>2972</v>
      </c>
      <c r="C442" s="27" t="s">
        <v>10084</v>
      </c>
      <c r="D442" s="27" t="s">
        <v>9474</v>
      </c>
      <c r="E442" s="27" t="s">
        <v>9536</v>
      </c>
      <c r="F442" s="27" t="s">
        <v>9481</v>
      </c>
      <c r="G442" s="27" t="s">
        <v>62</v>
      </c>
      <c r="H442" s="27" t="s">
        <v>817</v>
      </c>
    </row>
    <row r="443" spans="1:8" ht="25.5" customHeight="1">
      <c r="A443" s="26" t="s">
        <v>858</v>
      </c>
      <c r="B443" s="26" t="s">
        <v>2972</v>
      </c>
      <c r="C443" s="27" t="s">
        <v>10085</v>
      </c>
      <c r="D443" s="27" t="s">
        <v>9474</v>
      </c>
      <c r="E443" s="27" t="s">
        <v>10086</v>
      </c>
      <c r="F443" s="27" t="s">
        <v>1399</v>
      </c>
      <c r="G443" s="27" t="s">
        <v>9476</v>
      </c>
      <c r="H443" s="27" t="s">
        <v>633</v>
      </c>
    </row>
    <row r="444" spans="1:8" ht="25.5" customHeight="1">
      <c r="A444" s="26" t="s">
        <v>859</v>
      </c>
      <c r="B444" s="26" t="s">
        <v>2972</v>
      </c>
      <c r="C444" s="27" t="s">
        <v>10087</v>
      </c>
      <c r="D444" s="27" t="s">
        <v>9474</v>
      </c>
      <c r="E444" s="27" t="s">
        <v>9610</v>
      </c>
      <c r="F444" s="27" t="s">
        <v>944</v>
      </c>
      <c r="G444" s="27" t="s">
        <v>83</v>
      </c>
      <c r="H444" s="27" t="s">
        <v>944</v>
      </c>
    </row>
    <row r="445" spans="1:8" ht="25.5" customHeight="1">
      <c r="A445" s="26" t="s">
        <v>860</v>
      </c>
      <c r="B445" s="26" t="s">
        <v>2972</v>
      </c>
      <c r="C445" s="27" t="s">
        <v>10088</v>
      </c>
      <c r="D445" s="27" t="s">
        <v>9474</v>
      </c>
      <c r="E445" s="27" t="s">
        <v>9523</v>
      </c>
      <c r="F445" s="27" t="s">
        <v>9481</v>
      </c>
      <c r="G445" s="27" t="s">
        <v>62</v>
      </c>
      <c r="H445" s="27" t="s">
        <v>873</v>
      </c>
    </row>
    <row r="446" spans="1:8" ht="25.5" customHeight="1">
      <c r="A446" s="26" t="s">
        <v>862</v>
      </c>
      <c r="B446" s="26" t="s">
        <v>2972</v>
      </c>
      <c r="C446" s="27" t="s">
        <v>10089</v>
      </c>
      <c r="D446" s="27" t="s">
        <v>9474</v>
      </c>
      <c r="E446" s="27" t="s">
        <v>10090</v>
      </c>
      <c r="F446" s="27" t="s">
        <v>944</v>
      </c>
      <c r="G446" s="27" t="s">
        <v>83</v>
      </c>
      <c r="H446" s="27" t="s">
        <v>944</v>
      </c>
    </row>
    <row r="447" spans="1:8" ht="25.5" customHeight="1">
      <c r="A447" s="26" t="s">
        <v>863</v>
      </c>
      <c r="B447" s="26" t="s">
        <v>2972</v>
      </c>
      <c r="C447" s="27" t="s">
        <v>10091</v>
      </c>
      <c r="D447" s="27" t="s">
        <v>9474</v>
      </c>
      <c r="E447" s="27" t="s">
        <v>9621</v>
      </c>
      <c r="F447" s="27" t="s">
        <v>1414</v>
      </c>
      <c r="G447" s="27" t="s">
        <v>100</v>
      </c>
      <c r="H447" s="27" t="s">
        <v>847</v>
      </c>
    </row>
    <row r="448" spans="1:8" ht="25.5" customHeight="1">
      <c r="A448" s="26" t="s">
        <v>864</v>
      </c>
      <c r="B448" s="26" t="s">
        <v>2972</v>
      </c>
      <c r="C448" s="27" t="s">
        <v>10092</v>
      </c>
      <c r="D448" s="27" t="s">
        <v>9493</v>
      </c>
      <c r="E448" s="27" t="s">
        <v>9479</v>
      </c>
      <c r="F448" s="27" t="s">
        <v>538</v>
      </c>
      <c r="G448" s="27" t="s">
        <v>57</v>
      </c>
      <c r="H448" s="27" t="s">
        <v>226</v>
      </c>
    </row>
    <row r="449" spans="1:8" ht="25.5" customHeight="1">
      <c r="A449" s="26" t="s">
        <v>865</v>
      </c>
      <c r="B449" s="26" t="s">
        <v>2972</v>
      </c>
      <c r="C449" s="27" t="s">
        <v>10093</v>
      </c>
      <c r="D449" s="27" t="s">
        <v>9474</v>
      </c>
      <c r="E449" s="27" t="s">
        <v>9812</v>
      </c>
      <c r="F449" s="27" t="s">
        <v>1374</v>
      </c>
      <c r="G449" s="27" t="s">
        <v>80</v>
      </c>
      <c r="H449" s="27" t="s">
        <v>957</v>
      </c>
    </row>
    <row r="450" spans="1:8" ht="25.5" customHeight="1">
      <c r="A450" s="26" t="s">
        <v>866</v>
      </c>
      <c r="B450" s="26" t="s">
        <v>2972</v>
      </c>
      <c r="C450" s="27" t="s">
        <v>10094</v>
      </c>
      <c r="D450" s="27" t="s">
        <v>9478</v>
      </c>
      <c r="E450" s="27" t="s">
        <v>9521</v>
      </c>
      <c r="F450" s="27" t="s">
        <v>1414</v>
      </c>
      <c r="G450" s="27" t="s">
        <v>9501</v>
      </c>
      <c r="H450" s="27" t="s">
        <v>95</v>
      </c>
    </row>
    <row r="451" spans="1:8" ht="25.5" customHeight="1">
      <c r="A451" s="26" t="s">
        <v>867</v>
      </c>
      <c r="B451" s="26" t="s">
        <v>2972</v>
      </c>
      <c r="C451" s="27" t="s">
        <v>10095</v>
      </c>
      <c r="D451" s="27" t="s">
        <v>9474</v>
      </c>
      <c r="E451" s="27" t="s">
        <v>9768</v>
      </c>
      <c r="F451" s="27" t="s">
        <v>190</v>
      </c>
      <c r="G451" s="27" t="s">
        <v>100</v>
      </c>
      <c r="H451" s="27" t="s">
        <v>9769</v>
      </c>
    </row>
    <row r="452" spans="1:8" ht="25.5" customHeight="1">
      <c r="A452" s="26" t="s">
        <v>868</v>
      </c>
      <c r="B452" s="26" t="s">
        <v>2972</v>
      </c>
      <c r="C452" s="27" t="s">
        <v>10096</v>
      </c>
      <c r="D452" s="27" t="s">
        <v>9493</v>
      </c>
      <c r="E452" s="27" t="s">
        <v>9494</v>
      </c>
      <c r="F452" s="27" t="s">
        <v>1374</v>
      </c>
      <c r="G452" s="27" t="s">
        <v>80</v>
      </c>
      <c r="H452" s="27" t="s">
        <v>1374</v>
      </c>
    </row>
    <row r="453" spans="1:8" ht="25.5" customHeight="1">
      <c r="A453" s="26" t="s">
        <v>869</v>
      </c>
      <c r="B453" s="26" t="s">
        <v>2972</v>
      </c>
      <c r="C453" s="27" t="s">
        <v>10097</v>
      </c>
      <c r="D453" s="27" t="s">
        <v>9474</v>
      </c>
      <c r="E453" s="27" t="s">
        <v>9610</v>
      </c>
      <c r="F453" s="27" t="s">
        <v>944</v>
      </c>
      <c r="G453" s="27" t="s">
        <v>83</v>
      </c>
      <c r="H453" s="27" t="s">
        <v>786</v>
      </c>
    </row>
    <row r="454" spans="1:8" ht="25.5" customHeight="1">
      <c r="A454" s="26" t="s">
        <v>871</v>
      </c>
      <c r="B454" s="26" t="s">
        <v>2972</v>
      </c>
      <c r="C454" s="27" t="s">
        <v>10098</v>
      </c>
      <c r="D454" s="27" t="s">
        <v>9474</v>
      </c>
      <c r="E454" s="27" t="s">
        <v>9610</v>
      </c>
      <c r="F454" s="27" t="s">
        <v>944</v>
      </c>
      <c r="G454" s="27" t="s">
        <v>83</v>
      </c>
      <c r="H454" s="27" t="s">
        <v>788</v>
      </c>
    </row>
    <row r="455" spans="1:8" ht="25.5" customHeight="1">
      <c r="A455" s="26" t="s">
        <v>873</v>
      </c>
      <c r="B455" s="26" t="s">
        <v>2972</v>
      </c>
      <c r="C455" s="27" t="s">
        <v>10099</v>
      </c>
      <c r="D455" s="27" t="s">
        <v>9510</v>
      </c>
      <c r="E455" s="27" t="s">
        <v>9479</v>
      </c>
      <c r="F455" s="27" t="s">
        <v>9481</v>
      </c>
      <c r="G455" s="27" t="s">
        <v>62</v>
      </c>
      <c r="H455" s="27" t="s">
        <v>873</v>
      </c>
    </row>
    <row r="456" spans="1:8" ht="25.5" customHeight="1">
      <c r="A456" s="26" t="s">
        <v>874</v>
      </c>
      <c r="B456" s="26" t="s">
        <v>2972</v>
      </c>
      <c r="C456" s="27" t="s">
        <v>10100</v>
      </c>
      <c r="D456" s="27" t="s">
        <v>9474</v>
      </c>
      <c r="E456" s="27" t="s">
        <v>9523</v>
      </c>
      <c r="F456" s="27" t="s">
        <v>9481</v>
      </c>
      <c r="G456" s="27" t="s">
        <v>62</v>
      </c>
      <c r="H456" s="27" t="s">
        <v>873</v>
      </c>
    </row>
    <row r="457" spans="1:8" ht="25.5" customHeight="1">
      <c r="A457" s="26" t="s">
        <v>876</v>
      </c>
      <c r="B457" s="26" t="s">
        <v>2972</v>
      </c>
      <c r="C457" s="27" t="s">
        <v>10101</v>
      </c>
      <c r="D457" s="27" t="s">
        <v>9474</v>
      </c>
      <c r="E457" s="27" t="s">
        <v>9517</v>
      </c>
      <c r="F457" s="27" t="s">
        <v>650</v>
      </c>
      <c r="G457" s="27" t="s">
        <v>67</v>
      </c>
      <c r="H457" s="27" t="s">
        <v>876</v>
      </c>
    </row>
    <row r="458" spans="1:8" ht="25.5" customHeight="1">
      <c r="A458" s="26" t="s">
        <v>878</v>
      </c>
      <c r="B458" s="26" t="s">
        <v>2972</v>
      </c>
      <c r="C458" s="27" t="s">
        <v>10102</v>
      </c>
      <c r="D458" s="27" t="s">
        <v>9474</v>
      </c>
      <c r="E458" s="27" t="s">
        <v>9536</v>
      </c>
      <c r="F458" s="27" t="s">
        <v>9481</v>
      </c>
      <c r="G458" s="27" t="s">
        <v>62</v>
      </c>
      <c r="H458" s="27" t="s">
        <v>817</v>
      </c>
    </row>
    <row r="459" spans="1:8" ht="25.5" customHeight="1">
      <c r="A459" s="26" t="s">
        <v>880</v>
      </c>
      <c r="B459" s="26" t="s">
        <v>2972</v>
      </c>
      <c r="C459" s="27" t="s">
        <v>10103</v>
      </c>
      <c r="D459" s="27" t="s">
        <v>9474</v>
      </c>
      <c r="E459" s="27" t="s">
        <v>10104</v>
      </c>
      <c r="F459" s="27" t="s">
        <v>538</v>
      </c>
      <c r="G459" s="27" t="s">
        <v>117</v>
      </c>
      <c r="H459" s="27" t="s">
        <v>1346</v>
      </c>
    </row>
    <row r="460" spans="1:8" ht="25.5" customHeight="1">
      <c r="A460" s="26" t="s">
        <v>881</v>
      </c>
      <c r="B460" s="26" t="s">
        <v>2972</v>
      </c>
      <c r="C460" s="27" t="s">
        <v>10105</v>
      </c>
      <c r="D460" s="27" t="s">
        <v>9474</v>
      </c>
      <c r="E460" s="27" t="s">
        <v>9636</v>
      </c>
      <c r="F460" s="27" t="s">
        <v>1110</v>
      </c>
      <c r="G460" s="27" t="s">
        <v>9501</v>
      </c>
      <c r="H460" s="27" t="s">
        <v>736</v>
      </c>
    </row>
    <row r="461" spans="1:8" ht="25.5" customHeight="1">
      <c r="A461" s="26" t="s">
        <v>883</v>
      </c>
      <c r="B461" s="26" t="s">
        <v>2972</v>
      </c>
      <c r="C461" s="27" t="s">
        <v>10106</v>
      </c>
      <c r="D461" s="27" t="s">
        <v>9474</v>
      </c>
      <c r="E461" s="27" t="s">
        <v>9479</v>
      </c>
      <c r="F461" s="27" t="s">
        <v>199</v>
      </c>
      <c r="G461" s="27" t="s">
        <v>117</v>
      </c>
      <c r="H461" s="27" t="s">
        <v>1002</v>
      </c>
    </row>
    <row r="462" spans="1:8" ht="25.5" customHeight="1">
      <c r="A462" s="26" t="s">
        <v>884</v>
      </c>
      <c r="B462" s="26" t="s">
        <v>2972</v>
      </c>
      <c r="C462" s="27" t="s">
        <v>10107</v>
      </c>
      <c r="D462" s="27" t="s">
        <v>9474</v>
      </c>
      <c r="E462" s="27" t="s">
        <v>9517</v>
      </c>
      <c r="F462" s="27" t="s">
        <v>650</v>
      </c>
      <c r="G462" s="27" t="s">
        <v>67</v>
      </c>
      <c r="H462" s="27" t="s">
        <v>650</v>
      </c>
    </row>
    <row r="463" spans="1:8" ht="25.5" customHeight="1">
      <c r="A463" s="26" t="s">
        <v>886</v>
      </c>
      <c r="B463" s="26" t="s">
        <v>2972</v>
      </c>
      <c r="C463" s="27" t="s">
        <v>10108</v>
      </c>
      <c r="D463" s="27" t="s">
        <v>9591</v>
      </c>
      <c r="E463" s="27" t="s">
        <v>9479</v>
      </c>
      <c r="F463" s="27" t="s">
        <v>199</v>
      </c>
      <c r="G463" s="27" t="s">
        <v>117</v>
      </c>
      <c r="H463" s="27" t="s">
        <v>199</v>
      </c>
    </row>
    <row r="464" spans="1:8" ht="25.5" customHeight="1">
      <c r="A464" s="26" t="s">
        <v>887</v>
      </c>
      <c r="B464" s="26" t="s">
        <v>2972</v>
      </c>
      <c r="C464" s="27" t="s">
        <v>10109</v>
      </c>
      <c r="D464" s="27" t="s">
        <v>9474</v>
      </c>
      <c r="E464" s="27" t="s">
        <v>9536</v>
      </c>
      <c r="F464" s="27" t="s">
        <v>9481</v>
      </c>
      <c r="G464" s="27" t="s">
        <v>62</v>
      </c>
      <c r="H464" s="27" t="s">
        <v>817</v>
      </c>
    </row>
    <row r="465" spans="1:8" ht="25.5" customHeight="1">
      <c r="A465" s="26" t="s">
        <v>888</v>
      </c>
      <c r="B465" s="26" t="s">
        <v>2972</v>
      </c>
      <c r="C465" s="27" t="s">
        <v>10110</v>
      </c>
      <c r="D465" s="27" t="s">
        <v>9593</v>
      </c>
      <c r="E465" s="27" t="s">
        <v>9479</v>
      </c>
      <c r="F465" s="27" t="s">
        <v>719</v>
      </c>
      <c r="G465" s="27" t="s">
        <v>67</v>
      </c>
      <c r="H465" s="27" t="s">
        <v>719</v>
      </c>
    </row>
    <row r="466" spans="1:8" ht="25.5" customHeight="1">
      <c r="A466" s="26" t="s">
        <v>890</v>
      </c>
      <c r="B466" s="26" t="s">
        <v>2972</v>
      </c>
      <c r="C466" s="27" t="s">
        <v>10111</v>
      </c>
      <c r="D466" s="27" t="s">
        <v>9474</v>
      </c>
      <c r="E466" s="27" t="s">
        <v>9636</v>
      </c>
      <c r="F466" s="27" t="s">
        <v>1110</v>
      </c>
      <c r="G466" s="27" t="s">
        <v>9501</v>
      </c>
      <c r="H466" s="27" t="s">
        <v>736</v>
      </c>
    </row>
    <row r="467" spans="1:8" ht="25.5" customHeight="1">
      <c r="A467" s="26" t="s">
        <v>892</v>
      </c>
      <c r="B467" s="26" t="s">
        <v>2972</v>
      </c>
      <c r="C467" s="27" t="s">
        <v>10112</v>
      </c>
      <c r="D467" s="27" t="s">
        <v>9474</v>
      </c>
      <c r="E467" s="27" t="s">
        <v>9479</v>
      </c>
      <c r="F467" s="27" t="s">
        <v>538</v>
      </c>
      <c r="G467" s="27" t="s">
        <v>57</v>
      </c>
      <c r="H467" s="27" t="s">
        <v>226</v>
      </c>
    </row>
    <row r="468" spans="1:8" ht="25.5" customHeight="1">
      <c r="A468" s="26" t="s">
        <v>894</v>
      </c>
      <c r="B468" s="26" t="s">
        <v>2972</v>
      </c>
      <c r="C468" s="27" t="s">
        <v>10113</v>
      </c>
      <c r="D468" s="27" t="s">
        <v>9474</v>
      </c>
      <c r="E468" s="27" t="s">
        <v>9523</v>
      </c>
      <c r="F468" s="27" t="s">
        <v>9481</v>
      </c>
      <c r="G468" s="27" t="s">
        <v>62</v>
      </c>
      <c r="H468" s="27" t="s">
        <v>873</v>
      </c>
    </row>
    <row r="469" spans="1:8" ht="25.5" customHeight="1">
      <c r="A469" s="26" t="s">
        <v>896</v>
      </c>
      <c r="B469" s="26" t="s">
        <v>2972</v>
      </c>
      <c r="C469" s="27" t="s">
        <v>10114</v>
      </c>
      <c r="D469" s="27" t="s">
        <v>9474</v>
      </c>
      <c r="E469" s="27" t="s">
        <v>9496</v>
      </c>
      <c r="F469" s="27" t="s">
        <v>1374</v>
      </c>
      <c r="G469" s="27" t="s">
        <v>103</v>
      </c>
      <c r="H469" s="27" t="s">
        <v>101</v>
      </c>
    </row>
    <row r="470" spans="1:8" ht="25.5" customHeight="1">
      <c r="A470" s="26" t="s">
        <v>898</v>
      </c>
      <c r="B470" s="26" t="s">
        <v>2972</v>
      </c>
      <c r="C470" s="27" t="s">
        <v>10115</v>
      </c>
      <c r="D470" s="27" t="s">
        <v>9474</v>
      </c>
      <c r="E470" s="27" t="s">
        <v>9714</v>
      </c>
      <c r="F470" s="27" t="s">
        <v>650</v>
      </c>
      <c r="G470" s="27" t="s">
        <v>67</v>
      </c>
      <c r="H470" s="27" t="s">
        <v>653</v>
      </c>
    </row>
    <row r="471" spans="1:8" ht="25.5" customHeight="1">
      <c r="A471" s="26" t="s">
        <v>899</v>
      </c>
      <c r="B471" s="26" t="s">
        <v>2972</v>
      </c>
      <c r="C471" s="27" t="s">
        <v>10116</v>
      </c>
      <c r="D471" s="27" t="s">
        <v>9474</v>
      </c>
      <c r="E471" s="27" t="s">
        <v>9479</v>
      </c>
      <c r="F471" s="27" t="s">
        <v>199</v>
      </c>
      <c r="G471" s="27" t="s">
        <v>117</v>
      </c>
      <c r="H471" s="27" t="s">
        <v>199</v>
      </c>
    </row>
    <row r="472" spans="1:8" ht="25.5" customHeight="1">
      <c r="A472" s="26" t="s">
        <v>900</v>
      </c>
      <c r="B472" s="26" t="s">
        <v>2972</v>
      </c>
      <c r="C472" s="27" t="s">
        <v>10117</v>
      </c>
      <c r="D472" s="27" t="s">
        <v>9474</v>
      </c>
      <c r="E472" s="27" t="s">
        <v>9517</v>
      </c>
      <c r="F472" s="27" t="s">
        <v>650</v>
      </c>
      <c r="G472" s="27" t="s">
        <v>67</v>
      </c>
      <c r="H472" s="27" t="s">
        <v>650</v>
      </c>
    </row>
    <row r="473" spans="1:8" ht="25.5" customHeight="1">
      <c r="A473" s="26" t="s">
        <v>903</v>
      </c>
      <c r="B473" s="26" t="s">
        <v>2972</v>
      </c>
      <c r="C473" s="27" t="s">
        <v>10118</v>
      </c>
      <c r="D473" s="27" t="s">
        <v>9745</v>
      </c>
      <c r="E473" s="27" t="s">
        <v>9479</v>
      </c>
      <c r="F473" s="27" t="s">
        <v>9481</v>
      </c>
      <c r="G473" s="27" t="s">
        <v>62</v>
      </c>
      <c r="H473" s="27" t="s">
        <v>817</v>
      </c>
    </row>
    <row r="474" spans="1:8" ht="25.5" customHeight="1">
      <c r="A474" s="26" t="s">
        <v>904</v>
      </c>
      <c r="B474" s="26" t="s">
        <v>2972</v>
      </c>
      <c r="C474" s="27" t="s">
        <v>10119</v>
      </c>
      <c r="D474" s="27" t="s">
        <v>9474</v>
      </c>
      <c r="E474" s="27" t="s">
        <v>9610</v>
      </c>
      <c r="F474" s="27" t="s">
        <v>944</v>
      </c>
      <c r="G474" s="27" t="s">
        <v>83</v>
      </c>
      <c r="H474" s="27" t="s">
        <v>788</v>
      </c>
    </row>
    <row r="475" spans="1:8" ht="25.5" customHeight="1">
      <c r="A475" s="26" t="s">
        <v>906</v>
      </c>
      <c r="B475" s="26" t="s">
        <v>2972</v>
      </c>
      <c r="C475" s="27" t="s">
        <v>10120</v>
      </c>
      <c r="D475" s="27" t="s">
        <v>9474</v>
      </c>
      <c r="E475" s="27" t="s">
        <v>9523</v>
      </c>
      <c r="F475" s="27" t="s">
        <v>9481</v>
      </c>
      <c r="G475" s="27" t="s">
        <v>62</v>
      </c>
      <c r="H475" s="27" t="s">
        <v>873</v>
      </c>
    </row>
    <row r="476" spans="1:8" ht="25.5" customHeight="1">
      <c r="A476" s="26" t="s">
        <v>907</v>
      </c>
      <c r="B476" s="26" t="s">
        <v>2972</v>
      </c>
      <c r="C476" s="27" t="s">
        <v>10121</v>
      </c>
      <c r="D476" s="27" t="s">
        <v>9493</v>
      </c>
      <c r="E476" s="27" t="s">
        <v>9610</v>
      </c>
      <c r="F476" s="27" t="s">
        <v>944</v>
      </c>
      <c r="G476" s="27" t="s">
        <v>83</v>
      </c>
      <c r="H476" s="27" t="s">
        <v>786</v>
      </c>
    </row>
    <row r="477" spans="1:8" ht="25.5" customHeight="1">
      <c r="A477" s="26" t="s">
        <v>908</v>
      </c>
      <c r="B477" s="26" t="s">
        <v>2972</v>
      </c>
      <c r="C477" s="27" t="s">
        <v>10122</v>
      </c>
      <c r="D477" s="27" t="s">
        <v>9696</v>
      </c>
      <c r="E477" s="27" t="s">
        <v>9479</v>
      </c>
      <c r="F477" s="27" t="s">
        <v>199</v>
      </c>
      <c r="G477" s="27" t="s">
        <v>117</v>
      </c>
      <c r="H477" s="27" t="s">
        <v>1346</v>
      </c>
    </row>
    <row r="478" spans="1:8" ht="25.5" customHeight="1">
      <c r="A478" s="26" t="s">
        <v>910</v>
      </c>
      <c r="B478" s="26" t="s">
        <v>2972</v>
      </c>
      <c r="C478" s="27" t="s">
        <v>10123</v>
      </c>
      <c r="D478" s="27" t="s">
        <v>9474</v>
      </c>
      <c r="E478" s="27" t="s">
        <v>10124</v>
      </c>
      <c r="F478" s="27" t="s">
        <v>1029</v>
      </c>
      <c r="G478" s="27" t="s">
        <v>9476</v>
      </c>
      <c r="H478" s="27" t="s">
        <v>1029</v>
      </c>
    </row>
    <row r="479" spans="1:8" ht="25.5" customHeight="1">
      <c r="A479" s="26" t="s">
        <v>912</v>
      </c>
      <c r="B479" s="26" t="s">
        <v>2972</v>
      </c>
      <c r="C479" s="27" t="s">
        <v>10125</v>
      </c>
      <c r="D479" s="27" t="s">
        <v>9474</v>
      </c>
      <c r="E479" s="27" t="s">
        <v>10126</v>
      </c>
      <c r="F479" s="27" t="s">
        <v>538</v>
      </c>
      <c r="G479" s="27" t="s">
        <v>76</v>
      </c>
      <c r="H479" s="27" t="s">
        <v>9577</v>
      </c>
    </row>
    <row r="480" spans="1:8" ht="25.5" customHeight="1">
      <c r="A480" s="26" t="s">
        <v>914</v>
      </c>
      <c r="B480" s="26" t="s">
        <v>2972</v>
      </c>
      <c r="C480" s="27" t="s">
        <v>10127</v>
      </c>
      <c r="D480" s="27" t="s">
        <v>9493</v>
      </c>
      <c r="E480" s="27" t="s">
        <v>10128</v>
      </c>
      <c r="F480" s="27" t="s">
        <v>1374</v>
      </c>
      <c r="G480" s="27" t="s">
        <v>103</v>
      </c>
      <c r="H480" s="27" t="s">
        <v>1040</v>
      </c>
    </row>
    <row r="481" spans="1:8" ht="25.5" customHeight="1">
      <c r="A481" s="26" t="s">
        <v>915</v>
      </c>
      <c r="B481" s="26" t="s">
        <v>2972</v>
      </c>
      <c r="C481" s="27" t="s">
        <v>10129</v>
      </c>
      <c r="D481" s="27" t="s">
        <v>9474</v>
      </c>
      <c r="E481" s="27" t="s">
        <v>9517</v>
      </c>
      <c r="F481" s="27" t="s">
        <v>650</v>
      </c>
      <c r="G481" s="27" t="s">
        <v>67</v>
      </c>
      <c r="H481" s="27" t="s">
        <v>876</v>
      </c>
    </row>
    <row r="482" spans="1:8" ht="25.5" customHeight="1">
      <c r="A482" s="26" t="s">
        <v>917</v>
      </c>
      <c r="B482" s="26" t="s">
        <v>2972</v>
      </c>
      <c r="C482" s="27" t="s">
        <v>10130</v>
      </c>
      <c r="D482" s="27" t="s">
        <v>9474</v>
      </c>
      <c r="E482" s="27" t="s">
        <v>9536</v>
      </c>
      <c r="F482" s="27" t="s">
        <v>9481</v>
      </c>
      <c r="G482" s="27" t="s">
        <v>62</v>
      </c>
      <c r="H482" s="27" t="s">
        <v>1395</v>
      </c>
    </row>
    <row r="483" spans="1:8" ht="25.5" customHeight="1">
      <c r="A483" s="26" t="s">
        <v>918</v>
      </c>
      <c r="B483" s="26" t="s">
        <v>2972</v>
      </c>
      <c r="C483" s="27" t="s">
        <v>10131</v>
      </c>
      <c r="D483" s="27" t="s">
        <v>9474</v>
      </c>
      <c r="E483" s="27" t="s">
        <v>9485</v>
      </c>
      <c r="F483" s="27" t="s">
        <v>719</v>
      </c>
      <c r="G483" s="27" t="s">
        <v>67</v>
      </c>
      <c r="H483" s="27" t="s">
        <v>719</v>
      </c>
    </row>
    <row r="484" spans="1:8" ht="25.5" customHeight="1">
      <c r="A484" s="26" t="s">
        <v>920</v>
      </c>
      <c r="B484" s="26" t="s">
        <v>2972</v>
      </c>
      <c r="C484" s="27" t="s">
        <v>10132</v>
      </c>
      <c r="D484" s="27" t="s">
        <v>9493</v>
      </c>
      <c r="E484" s="27" t="s">
        <v>9479</v>
      </c>
      <c r="F484" s="27" t="s">
        <v>1374</v>
      </c>
      <c r="G484" s="27" t="s">
        <v>103</v>
      </c>
      <c r="H484" s="27" t="s">
        <v>331</v>
      </c>
    </row>
    <row r="485" spans="1:8" ht="25.5" customHeight="1">
      <c r="A485" s="26" t="s">
        <v>922</v>
      </c>
      <c r="B485" s="26" t="s">
        <v>2972</v>
      </c>
      <c r="C485" s="27" t="s">
        <v>10133</v>
      </c>
      <c r="D485" s="27" t="s">
        <v>9474</v>
      </c>
      <c r="E485" s="27" t="s">
        <v>10134</v>
      </c>
      <c r="F485" s="27" t="s">
        <v>1110</v>
      </c>
      <c r="G485" s="27" t="s">
        <v>9501</v>
      </c>
      <c r="H485" s="27" t="s">
        <v>125</v>
      </c>
    </row>
    <row r="486" spans="1:8" ht="25.5" customHeight="1">
      <c r="A486" s="26" t="s">
        <v>923</v>
      </c>
      <c r="B486" s="26" t="s">
        <v>2972</v>
      </c>
      <c r="C486" s="27" t="s">
        <v>10135</v>
      </c>
      <c r="D486" s="27" t="s">
        <v>9474</v>
      </c>
      <c r="E486" s="27" t="s">
        <v>9610</v>
      </c>
      <c r="F486" s="27" t="s">
        <v>944</v>
      </c>
      <c r="G486" s="27" t="s">
        <v>83</v>
      </c>
      <c r="H486" s="27" t="s">
        <v>944</v>
      </c>
    </row>
    <row r="487" spans="1:8" ht="25.5" customHeight="1">
      <c r="A487" s="26" t="s">
        <v>925</v>
      </c>
      <c r="B487" s="26" t="s">
        <v>2972</v>
      </c>
      <c r="C487" s="27" t="s">
        <v>10136</v>
      </c>
      <c r="D487" s="27" t="s">
        <v>9474</v>
      </c>
      <c r="E487" s="27" t="s">
        <v>9541</v>
      </c>
      <c r="F487" s="27" t="s">
        <v>9481</v>
      </c>
      <c r="G487" s="27" t="s">
        <v>62</v>
      </c>
      <c r="H487" s="27" t="s">
        <v>952</v>
      </c>
    </row>
    <row r="488" spans="1:8" ht="25.5" customHeight="1">
      <c r="A488" s="26" t="s">
        <v>927</v>
      </c>
      <c r="B488" s="26" t="s">
        <v>2972</v>
      </c>
      <c r="C488" s="27" t="s">
        <v>10137</v>
      </c>
      <c r="D488" s="27" t="s">
        <v>9474</v>
      </c>
      <c r="E488" s="27" t="s">
        <v>9541</v>
      </c>
      <c r="F488" s="27" t="s">
        <v>9481</v>
      </c>
      <c r="G488" s="27" t="s">
        <v>62</v>
      </c>
      <c r="H488" s="27" t="s">
        <v>952</v>
      </c>
    </row>
    <row r="489" spans="1:8" ht="25.5" customHeight="1">
      <c r="A489" s="26" t="s">
        <v>928</v>
      </c>
      <c r="B489" s="26" t="s">
        <v>2972</v>
      </c>
      <c r="C489" s="27" t="s">
        <v>10138</v>
      </c>
      <c r="D489" s="27" t="s">
        <v>9474</v>
      </c>
      <c r="E489" s="27" t="s">
        <v>9610</v>
      </c>
      <c r="F489" s="27" t="s">
        <v>944</v>
      </c>
      <c r="G489" s="27" t="s">
        <v>83</v>
      </c>
      <c r="H489" s="27" t="s">
        <v>788</v>
      </c>
    </row>
    <row r="490" spans="1:8" ht="25.5" customHeight="1">
      <c r="A490" s="26" t="s">
        <v>929</v>
      </c>
      <c r="B490" s="26" t="s">
        <v>2972</v>
      </c>
      <c r="C490" s="27" t="s">
        <v>10139</v>
      </c>
      <c r="D490" s="27" t="s">
        <v>9474</v>
      </c>
      <c r="E490" s="27" t="s">
        <v>9479</v>
      </c>
      <c r="F490" s="27" t="s">
        <v>199</v>
      </c>
      <c r="G490" s="27" t="s">
        <v>117</v>
      </c>
      <c r="H490" s="27" t="s">
        <v>733</v>
      </c>
    </row>
    <row r="491" spans="1:8" ht="25.5" customHeight="1">
      <c r="A491" s="26" t="s">
        <v>930</v>
      </c>
      <c r="B491" s="26" t="s">
        <v>2972</v>
      </c>
      <c r="C491" s="27" t="s">
        <v>10140</v>
      </c>
      <c r="D491" s="27" t="s">
        <v>9474</v>
      </c>
      <c r="E491" s="27" t="s">
        <v>9479</v>
      </c>
      <c r="F491" s="27" t="s">
        <v>538</v>
      </c>
      <c r="G491" s="27" t="s">
        <v>57</v>
      </c>
      <c r="H491" s="27" t="s">
        <v>226</v>
      </c>
    </row>
    <row r="492" spans="1:8" ht="25.5" customHeight="1">
      <c r="A492" s="26" t="s">
        <v>931</v>
      </c>
      <c r="B492" s="26" t="s">
        <v>2972</v>
      </c>
      <c r="C492" s="27" t="s">
        <v>10141</v>
      </c>
      <c r="D492" s="27" t="s">
        <v>9474</v>
      </c>
      <c r="E492" s="27" t="s">
        <v>9888</v>
      </c>
      <c r="F492" s="27" t="s">
        <v>199</v>
      </c>
      <c r="G492" s="27" t="s">
        <v>57</v>
      </c>
      <c r="H492" s="27" t="s">
        <v>510</v>
      </c>
    </row>
    <row r="493" spans="1:8" ht="25.5" customHeight="1">
      <c r="A493" s="26" t="s">
        <v>932</v>
      </c>
      <c r="B493" s="26" t="s">
        <v>2972</v>
      </c>
      <c r="C493" s="27" t="s">
        <v>10142</v>
      </c>
      <c r="D493" s="27" t="s">
        <v>9474</v>
      </c>
      <c r="E493" s="27" t="s">
        <v>9673</v>
      </c>
      <c r="F493" s="27" t="s">
        <v>1414</v>
      </c>
      <c r="G493" s="27" t="s">
        <v>9501</v>
      </c>
      <c r="H493" s="27" t="s">
        <v>1414</v>
      </c>
    </row>
    <row r="494" spans="1:8" ht="25.5" customHeight="1">
      <c r="A494" s="26" t="s">
        <v>933</v>
      </c>
      <c r="B494" s="26" t="s">
        <v>2972</v>
      </c>
      <c r="C494" s="27" t="s">
        <v>10143</v>
      </c>
      <c r="D494" s="27" t="s">
        <v>9493</v>
      </c>
      <c r="E494" s="27" t="s">
        <v>9610</v>
      </c>
      <c r="F494" s="27" t="s">
        <v>944</v>
      </c>
      <c r="G494" s="27" t="s">
        <v>83</v>
      </c>
      <c r="H494" s="27" t="s">
        <v>788</v>
      </c>
    </row>
    <row r="495" spans="1:8" ht="25.5" customHeight="1">
      <c r="A495" s="26" t="s">
        <v>935</v>
      </c>
      <c r="B495" s="26" t="s">
        <v>2972</v>
      </c>
      <c r="C495" s="27" t="s">
        <v>10144</v>
      </c>
      <c r="D495" s="27" t="s">
        <v>9474</v>
      </c>
      <c r="E495" s="27" t="s">
        <v>9547</v>
      </c>
      <c r="F495" s="27" t="s">
        <v>1401</v>
      </c>
      <c r="G495" s="27" t="s">
        <v>9476</v>
      </c>
      <c r="H495" s="27" t="s">
        <v>1401</v>
      </c>
    </row>
    <row r="496" spans="1:8" ht="25.5" customHeight="1">
      <c r="A496" s="26" t="s">
        <v>936</v>
      </c>
      <c r="B496" s="26" t="s">
        <v>2972</v>
      </c>
      <c r="C496" s="27" t="s">
        <v>10145</v>
      </c>
      <c r="D496" s="27" t="s">
        <v>9493</v>
      </c>
      <c r="E496" s="27" t="s">
        <v>9610</v>
      </c>
      <c r="F496" s="27" t="s">
        <v>944</v>
      </c>
      <c r="G496" s="27" t="s">
        <v>83</v>
      </c>
      <c r="H496" s="27" t="s">
        <v>786</v>
      </c>
    </row>
    <row r="497" spans="1:8" ht="25.5" customHeight="1">
      <c r="A497" s="26" t="s">
        <v>938</v>
      </c>
      <c r="B497" s="26" t="s">
        <v>2972</v>
      </c>
      <c r="C497" s="27" t="s">
        <v>10146</v>
      </c>
      <c r="D497" s="27" t="s">
        <v>9474</v>
      </c>
      <c r="E497" s="27" t="s">
        <v>9521</v>
      </c>
      <c r="F497" s="27" t="s">
        <v>1414</v>
      </c>
      <c r="G497" s="27" t="s">
        <v>9501</v>
      </c>
      <c r="H497" s="27" t="s">
        <v>1303</v>
      </c>
    </row>
    <row r="498" spans="1:8" ht="25.5" customHeight="1">
      <c r="A498" s="26" t="s">
        <v>939</v>
      </c>
      <c r="B498" s="26" t="s">
        <v>2972</v>
      </c>
      <c r="C498" s="27" t="s">
        <v>10147</v>
      </c>
      <c r="D498" s="27" t="s">
        <v>9515</v>
      </c>
      <c r="E498" s="27" t="s">
        <v>9547</v>
      </c>
      <c r="F498" s="27" t="s">
        <v>1401</v>
      </c>
      <c r="G498" s="27" t="s">
        <v>9476</v>
      </c>
      <c r="H498" s="27" t="s">
        <v>1031</v>
      </c>
    </row>
    <row r="499" spans="1:8" ht="25.5" customHeight="1">
      <c r="A499" s="26" t="s">
        <v>940</v>
      </c>
      <c r="B499" s="26" t="s">
        <v>2972</v>
      </c>
      <c r="C499" s="27" t="s">
        <v>10148</v>
      </c>
      <c r="D499" s="27" t="s">
        <v>9474</v>
      </c>
      <c r="E499" s="27" t="s">
        <v>10149</v>
      </c>
      <c r="F499" s="27" t="s">
        <v>1374</v>
      </c>
      <c r="G499" s="27" t="s">
        <v>103</v>
      </c>
      <c r="H499" s="27" t="s">
        <v>101</v>
      </c>
    </row>
    <row r="500" spans="1:8" ht="25.5" customHeight="1">
      <c r="A500" s="26" t="s">
        <v>941</v>
      </c>
      <c r="B500" s="26" t="s">
        <v>2972</v>
      </c>
      <c r="C500" s="27" t="s">
        <v>10150</v>
      </c>
      <c r="D500" s="27" t="s">
        <v>9474</v>
      </c>
      <c r="E500" s="27" t="s">
        <v>10000</v>
      </c>
      <c r="F500" s="27" t="s">
        <v>1414</v>
      </c>
      <c r="G500" s="27" t="s">
        <v>9501</v>
      </c>
      <c r="H500" s="27" t="s">
        <v>1303</v>
      </c>
    </row>
    <row r="501" spans="1:8" ht="25.5" customHeight="1">
      <c r="A501" s="26" t="s">
        <v>942</v>
      </c>
      <c r="B501" s="26" t="s">
        <v>2972</v>
      </c>
      <c r="C501" s="27" t="s">
        <v>10151</v>
      </c>
      <c r="D501" s="27" t="s">
        <v>9474</v>
      </c>
      <c r="E501" s="27" t="s">
        <v>10152</v>
      </c>
      <c r="F501" s="27" t="s">
        <v>1110</v>
      </c>
      <c r="G501" s="27" t="s">
        <v>9501</v>
      </c>
      <c r="H501" s="27" t="s">
        <v>1095</v>
      </c>
    </row>
    <row r="502" spans="1:8" ht="25.5" customHeight="1">
      <c r="A502" s="26" t="s">
        <v>944</v>
      </c>
      <c r="B502" s="26" t="s">
        <v>2972</v>
      </c>
      <c r="C502" s="27" t="s">
        <v>10153</v>
      </c>
      <c r="D502" s="27" t="s">
        <v>10154</v>
      </c>
      <c r="E502" s="27" t="s">
        <v>9479</v>
      </c>
      <c r="F502" s="27" t="s">
        <v>944</v>
      </c>
      <c r="G502" s="27" t="s">
        <v>83</v>
      </c>
      <c r="H502" s="27" t="s">
        <v>944</v>
      </c>
    </row>
    <row r="503" spans="1:8" ht="25.5" customHeight="1">
      <c r="A503" s="26" t="s">
        <v>946</v>
      </c>
      <c r="B503" s="26" t="s">
        <v>2972</v>
      </c>
      <c r="C503" s="27" t="s">
        <v>10155</v>
      </c>
      <c r="D503" s="27" t="s">
        <v>9474</v>
      </c>
      <c r="E503" s="27" t="s">
        <v>9610</v>
      </c>
      <c r="F503" s="27" t="s">
        <v>944</v>
      </c>
      <c r="G503" s="27" t="s">
        <v>83</v>
      </c>
      <c r="H503" s="27" t="s">
        <v>1172</v>
      </c>
    </row>
    <row r="504" spans="1:8" ht="25.5" customHeight="1">
      <c r="A504" s="26" t="s">
        <v>948</v>
      </c>
      <c r="B504" s="26" t="s">
        <v>2972</v>
      </c>
      <c r="C504" s="27" t="s">
        <v>10156</v>
      </c>
      <c r="D504" s="27" t="s">
        <v>9474</v>
      </c>
      <c r="E504" s="27" t="s">
        <v>9479</v>
      </c>
      <c r="F504" s="27" t="s">
        <v>538</v>
      </c>
      <c r="G504" s="27" t="s">
        <v>57</v>
      </c>
      <c r="H504" s="27" t="s">
        <v>1387</v>
      </c>
    </row>
    <row r="505" spans="1:8" ht="25.5" customHeight="1">
      <c r="A505" s="26" t="s">
        <v>949</v>
      </c>
      <c r="B505" s="26" t="s">
        <v>2972</v>
      </c>
      <c r="C505" s="27" t="s">
        <v>10157</v>
      </c>
      <c r="D505" s="27" t="s">
        <v>9474</v>
      </c>
      <c r="E505" s="27" t="s">
        <v>9888</v>
      </c>
      <c r="F505" s="27" t="s">
        <v>199</v>
      </c>
      <c r="G505" s="27" t="s">
        <v>57</v>
      </c>
      <c r="H505" s="27" t="s">
        <v>510</v>
      </c>
    </row>
    <row r="506" spans="1:8" ht="25.5" customHeight="1">
      <c r="A506" s="26" t="s">
        <v>950</v>
      </c>
      <c r="B506" s="26" t="s">
        <v>2972</v>
      </c>
      <c r="C506" s="27" t="s">
        <v>10158</v>
      </c>
      <c r="D506" s="27" t="s">
        <v>9474</v>
      </c>
      <c r="E506" s="27" t="s">
        <v>9615</v>
      </c>
      <c r="F506" s="27" t="s">
        <v>199</v>
      </c>
      <c r="G506" s="27" t="s">
        <v>117</v>
      </c>
      <c r="H506" s="27" t="s">
        <v>438</v>
      </c>
    </row>
    <row r="507" spans="1:8" ht="25.5" customHeight="1">
      <c r="A507" s="26" t="s">
        <v>951</v>
      </c>
      <c r="B507" s="26" t="s">
        <v>2972</v>
      </c>
      <c r="C507" s="27" t="s">
        <v>10159</v>
      </c>
      <c r="D507" s="27" t="s">
        <v>9474</v>
      </c>
      <c r="E507" s="27" t="s">
        <v>9882</v>
      </c>
      <c r="F507" s="27" t="s">
        <v>1110</v>
      </c>
      <c r="G507" s="27" t="s">
        <v>9501</v>
      </c>
      <c r="H507" s="27" t="s">
        <v>1110</v>
      </c>
    </row>
    <row r="508" spans="1:8" ht="25.5" customHeight="1">
      <c r="A508" s="26" t="s">
        <v>952</v>
      </c>
      <c r="B508" s="26" t="s">
        <v>2972</v>
      </c>
      <c r="C508" s="27" t="s">
        <v>10160</v>
      </c>
      <c r="D508" s="27" t="s">
        <v>9510</v>
      </c>
      <c r="E508" s="27" t="s">
        <v>9536</v>
      </c>
      <c r="F508" s="27" t="s">
        <v>9481</v>
      </c>
      <c r="G508" s="27" t="s">
        <v>62</v>
      </c>
      <c r="H508" s="27" t="s">
        <v>952</v>
      </c>
    </row>
    <row r="509" spans="1:8" ht="25.5" customHeight="1">
      <c r="A509" s="26" t="s">
        <v>953</v>
      </c>
      <c r="B509" s="26" t="s">
        <v>2972</v>
      </c>
      <c r="C509" s="27" t="s">
        <v>10161</v>
      </c>
      <c r="D509" s="27" t="s">
        <v>9474</v>
      </c>
      <c r="E509" s="27" t="s">
        <v>9523</v>
      </c>
      <c r="F509" s="27" t="s">
        <v>9481</v>
      </c>
      <c r="G509" s="27" t="s">
        <v>67</v>
      </c>
      <c r="H509" s="27" t="s">
        <v>84</v>
      </c>
    </row>
    <row r="510" spans="1:8" ht="25.5" customHeight="1">
      <c r="A510" s="26" t="s">
        <v>954</v>
      </c>
      <c r="B510" s="26" t="s">
        <v>2972</v>
      </c>
      <c r="C510" s="27" t="s">
        <v>10162</v>
      </c>
      <c r="D510" s="27" t="s">
        <v>9474</v>
      </c>
      <c r="E510" s="27" t="s">
        <v>10163</v>
      </c>
      <c r="F510" s="27" t="s">
        <v>1414</v>
      </c>
      <c r="G510" s="27" t="s">
        <v>9501</v>
      </c>
      <c r="H510" s="27" t="s">
        <v>1303</v>
      </c>
    </row>
    <row r="511" spans="1:8" ht="25.5" customHeight="1">
      <c r="A511" s="26" t="s">
        <v>956</v>
      </c>
      <c r="B511" s="26" t="s">
        <v>2972</v>
      </c>
      <c r="C511" s="27" t="s">
        <v>10164</v>
      </c>
      <c r="D511" s="27" t="s">
        <v>9474</v>
      </c>
      <c r="E511" s="27" t="s">
        <v>9517</v>
      </c>
      <c r="F511" s="27" t="s">
        <v>650</v>
      </c>
      <c r="G511" s="27" t="s">
        <v>67</v>
      </c>
      <c r="H511" s="27" t="s">
        <v>650</v>
      </c>
    </row>
    <row r="512" spans="1:8" ht="25.5" customHeight="1">
      <c r="A512" s="26" t="s">
        <v>957</v>
      </c>
      <c r="B512" s="26" t="s">
        <v>2972</v>
      </c>
      <c r="C512" s="27" t="s">
        <v>10165</v>
      </c>
      <c r="D512" s="27" t="s">
        <v>9478</v>
      </c>
      <c r="E512" s="27" t="s">
        <v>10166</v>
      </c>
      <c r="F512" s="27" t="s">
        <v>1374</v>
      </c>
      <c r="G512" s="27" t="s">
        <v>80</v>
      </c>
      <c r="H512" s="27" t="s">
        <v>957</v>
      </c>
    </row>
    <row r="513" spans="1:8" ht="25.5" customHeight="1">
      <c r="A513" s="26" t="s">
        <v>958</v>
      </c>
      <c r="B513" s="26" t="s">
        <v>2972</v>
      </c>
      <c r="C513" s="27" t="s">
        <v>10167</v>
      </c>
      <c r="D513" s="27" t="s">
        <v>9593</v>
      </c>
      <c r="E513" s="27" t="s">
        <v>9479</v>
      </c>
      <c r="F513" s="27" t="s">
        <v>719</v>
      </c>
      <c r="G513" s="27" t="s">
        <v>67</v>
      </c>
      <c r="H513" s="27" t="s">
        <v>719</v>
      </c>
    </row>
    <row r="514" spans="1:8" ht="25.5" customHeight="1">
      <c r="A514" s="26" t="s">
        <v>959</v>
      </c>
      <c r="B514" s="26" t="s">
        <v>2972</v>
      </c>
      <c r="C514" s="27" t="s">
        <v>10168</v>
      </c>
      <c r="D514" s="27" t="s">
        <v>9474</v>
      </c>
      <c r="E514" s="27" t="s">
        <v>9568</v>
      </c>
      <c r="F514" s="27" t="s">
        <v>1029</v>
      </c>
      <c r="G514" s="27" t="s">
        <v>170</v>
      </c>
      <c r="H514" s="27" t="s">
        <v>1403</v>
      </c>
    </row>
    <row r="515" spans="1:8" ht="25.5" customHeight="1">
      <c r="A515" s="26" t="s">
        <v>961</v>
      </c>
      <c r="B515" s="26" t="s">
        <v>2972</v>
      </c>
      <c r="C515" s="27" t="s">
        <v>10169</v>
      </c>
      <c r="D515" s="27" t="s">
        <v>9474</v>
      </c>
      <c r="E515" s="27" t="s">
        <v>9627</v>
      </c>
      <c r="F515" s="27" t="s">
        <v>1110</v>
      </c>
      <c r="G515" s="27" t="s">
        <v>9501</v>
      </c>
      <c r="H515" s="27" t="s">
        <v>1202</v>
      </c>
    </row>
    <row r="516" spans="1:8" ht="25.5" customHeight="1">
      <c r="A516" s="26" t="s">
        <v>962</v>
      </c>
      <c r="B516" s="26" t="s">
        <v>2972</v>
      </c>
      <c r="C516" s="27" t="s">
        <v>10170</v>
      </c>
      <c r="D516" s="27" t="s">
        <v>9474</v>
      </c>
      <c r="E516" s="27" t="s">
        <v>9768</v>
      </c>
      <c r="F516" s="27" t="s">
        <v>190</v>
      </c>
      <c r="G516" s="27" t="s">
        <v>100</v>
      </c>
      <c r="H516" s="27" t="s">
        <v>9769</v>
      </c>
    </row>
    <row r="517" spans="1:8" ht="25.5" customHeight="1">
      <c r="A517" s="26" t="s">
        <v>964</v>
      </c>
      <c r="B517" s="26" t="s">
        <v>2972</v>
      </c>
      <c r="C517" s="27" t="s">
        <v>10171</v>
      </c>
      <c r="D517" s="27" t="s">
        <v>9474</v>
      </c>
      <c r="E517" s="27" t="s">
        <v>9621</v>
      </c>
      <c r="F517" s="27" t="s">
        <v>1414</v>
      </c>
      <c r="G517" s="27" t="s">
        <v>100</v>
      </c>
      <c r="H517" s="27" t="s">
        <v>847</v>
      </c>
    </row>
    <row r="518" spans="1:8" ht="25.5" customHeight="1">
      <c r="A518" s="26" t="s">
        <v>965</v>
      </c>
      <c r="B518" s="26" t="s">
        <v>2972</v>
      </c>
      <c r="C518" s="27" t="s">
        <v>10172</v>
      </c>
      <c r="D518" s="27" t="s">
        <v>9474</v>
      </c>
      <c r="E518" s="27" t="s">
        <v>10173</v>
      </c>
      <c r="F518" s="27" t="s">
        <v>944</v>
      </c>
      <c r="G518" s="27" t="s">
        <v>83</v>
      </c>
      <c r="H518" s="27" t="s">
        <v>1172</v>
      </c>
    </row>
    <row r="519" spans="1:8" ht="25.5" customHeight="1">
      <c r="A519" s="26" t="s">
        <v>967</v>
      </c>
      <c r="B519" s="26" t="s">
        <v>2972</v>
      </c>
      <c r="C519" s="27" t="s">
        <v>10174</v>
      </c>
      <c r="D519" s="27" t="s">
        <v>9474</v>
      </c>
      <c r="E519" s="27" t="s">
        <v>10175</v>
      </c>
      <c r="F519" s="27" t="s">
        <v>650</v>
      </c>
      <c r="G519" s="27" t="s">
        <v>67</v>
      </c>
      <c r="H519" s="27" t="s">
        <v>876</v>
      </c>
    </row>
    <row r="520" spans="1:8" ht="25.5" customHeight="1">
      <c r="A520" s="26" t="s">
        <v>969</v>
      </c>
      <c r="B520" s="26" t="s">
        <v>2972</v>
      </c>
      <c r="C520" s="27" t="s">
        <v>10176</v>
      </c>
      <c r="D520" s="27" t="s">
        <v>9474</v>
      </c>
      <c r="E520" s="27" t="s">
        <v>9529</v>
      </c>
      <c r="F520" s="27" t="s">
        <v>719</v>
      </c>
      <c r="G520" s="27" t="s">
        <v>117</v>
      </c>
      <c r="H520" s="27" t="s">
        <v>727</v>
      </c>
    </row>
    <row r="521" spans="1:8" ht="25.5" customHeight="1">
      <c r="A521" s="26" t="s">
        <v>971</v>
      </c>
      <c r="B521" s="26" t="s">
        <v>2972</v>
      </c>
      <c r="C521" s="27" t="s">
        <v>10177</v>
      </c>
      <c r="D521" s="27" t="s">
        <v>9591</v>
      </c>
      <c r="E521" s="27" t="s">
        <v>9479</v>
      </c>
      <c r="F521" s="27" t="s">
        <v>199</v>
      </c>
      <c r="G521" s="27" t="s">
        <v>117</v>
      </c>
      <c r="H521" s="27" t="s">
        <v>199</v>
      </c>
    </row>
    <row r="522" spans="1:8" ht="25.5" customHeight="1">
      <c r="A522" s="26" t="s">
        <v>972</v>
      </c>
      <c r="B522" s="26" t="s">
        <v>2972</v>
      </c>
      <c r="C522" s="27" t="s">
        <v>10178</v>
      </c>
      <c r="D522" s="27" t="s">
        <v>9474</v>
      </c>
      <c r="E522" s="27" t="s">
        <v>9517</v>
      </c>
      <c r="F522" s="27" t="s">
        <v>1374</v>
      </c>
      <c r="G522" s="27" t="s">
        <v>67</v>
      </c>
      <c r="H522" s="27" t="s">
        <v>650</v>
      </c>
    </row>
    <row r="523" spans="1:8" ht="25.5" customHeight="1">
      <c r="A523" s="26" t="s">
        <v>974</v>
      </c>
      <c r="B523" s="26" t="s">
        <v>2972</v>
      </c>
      <c r="C523" s="27" t="s">
        <v>10179</v>
      </c>
      <c r="D523" s="27" t="s">
        <v>9474</v>
      </c>
      <c r="E523" s="27" t="s">
        <v>9547</v>
      </c>
      <c r="F523" s="27" t="s">
        <v>1399</v>
      </c>
      <c r="G523" s="27" t="s">
        <v>9476</v>
      </c>
      <c r="H523" s="27" t="s">
        <v>155</v>
      </c>
    </row>
    <row r="524" spans="1:8" ht="25.5" customHeight="1">
      <c r="A524" s="26" t="s">
        <v>976</v>
      </c>
      <c r="B524" s="26" t="s">
        <v>2972</v>
      </c>
      <c r="C524" s="27" t="s">
        <v>10180</v>
      </c>
      <c r="D524" s="27" t="s">
        <v>10031</v>
      </c>
      <c r="E524" s="27" t="s">
        <v>9610</v>
      </c>
      <c r="F524" s="27" t="s">
        <v>944</v>
      </c>
      <c r="G524" s="27" t="s">
        <v>83</v>
      </c>
      <c r="H524" s="27" t="s">
        <v>786</v>
      </c>
    </row>
    <row r="525" spans="1:8" ht="25.5" customHeight="1">
      <c r="A525" s="26" t="s">
        <v>978</v>
      </c>
      <c r="B525" s="26" t="s">
        <v>2972</v>
      </c>
      <c r="C525" s="27" t="s">
        <v>10181</v>
      </c>
      <c r="D525" s="27" t="s">
        <v>9474</v>
      </c>
      <c r="E525" s="27" t="s">
        <v>9934</v>
      </c>
      <c r="F525" s="27" t="s">
        <v>1414</v>
      </c>
      <c r="G525" s="27" t="s">
        <v>9501</v>
      </c>
      <c r="H525" s="27" t="s">
        <v>1303</v>
      </c>
    </row>
    <row r="526" spans="1:8" ht="25.5" customHeight="1">
      <c r="A526" s="26" t="s">
        <v>979</v>
      </c>
      <c r="B526" s="26" t="s">
        <v>2972</v>
      </c>
      <c r="C526" s="27" t="s">
        <v>10182</v>
      </c>
      <c r="D526" s="27" t="s">
        <v>10079</v>
      </c>
      <c r="E526" s="27" t="s">
        <v>9557</v>
      </c>
      <c r="F526" s="27" t="s">
        <v>538</v>
      </c>
      <c r="G526" s="27" t="s">
        <v>76</v>
      </c>
      <c r="H526" s="27" t="s">
        <v>538</v>
      </c>
    </row>
    <row r="527" spans="1:8" ht="25.5" customHeight="1">
      <c r="A527" s="26" t="s">
        <v>981</v>
      </c>
      <c r="B527" s="26" t="s">
        <v>2972</v>
      </c>
      <c r="C527" s="27" t="s">
        <v>10183</v>
      </c>
      <c r="D527" s="27" t="s">
        <v>9474</v>
      </c>
      <c r="E527" s="27" t="s">
        <v>9479</v>
      </c>
      <c r="F527" s="27" t="s">
        <v>199</v>
      </c>
      <c r="G527" s="27" t="s">
        <v>117</v>
      </c>
      <c r="H527" s="27" t="s">
        <v>727</v>
      </c>
    </row>
    <row r="528" spans="1:8" ht="25.5" customHeight="1">
      <c r="A528" s="26" t="s">
        <v>983</v>
      </c>
      <c r="B528" s="26" t="s">
        <v>2972</v>
      </c>
      <c r="C528" s="27" t="s">
        <v>10184</v>
      </c>
      <c r="D528" s="27" t="s">
        <v>9474</v>
      </c>
      <c r="E528" s="27" t="s">
        <v>9494</v>
      </c>
      <c r="F528" s="27" t="s">
        <v>1374</v>
      </c>
      <c r="G528" s="27" t="s">
        <v>103</v>
      </c>
      <c r="H528" s="27" t="s">
        <v>140</v>
      </c>
    </row>
    <row r="529" spans="1:8" ht="25.5" customHeight="1">
      <c r="A529" s="26" t="s">
        <v>984</v>
      </c>
      <c r="B529" s="26" t="s">
        <v>2972</v>
      </c>
      <c r="C529" s="27" t="s">
        <v>10185</v>
      </c>
      <c r="D529" s="27" t="s">
        <v>9474</v>
      </c>
      <c r="E529" s="27" t="s">
        <v>9494</v>
      </c>
      <c r="F529" s="27" t="s">
        <v>1374</v>
      </c>
      <c r="G529" s="27" t="s">
        <v>80</v>
      </c>
      <c r="H529" s="27" t="s">
        <v>1374</v>
      </c>
    </row>
    <row r="530" spans="1:8" ht="25.5" customHeight="1">
      <c r="A530" s="26" t="s">
        <v>986</v>
      </c>
      <c r="B530" s="26" t="s">
        <v>2972</v>
      </c>
      <c r="C530" s="27" t="s">
        <v>10186</v>
      </c>
      <c r="D530" s="27" t="s">
        <v>9474</v>
      </c>
      <c r="E530" s="27" t="s">
        <v>9911</v>
      </c>
      <c r="F530" s="27" t="s">
        <v>944</v>
      </c>
      <c r="G530" s="27" t="s">
        <v>83</v>
      </c>
      <c r="H530" s="27" t="s">
        <v>1172</v>
      </c>
    </row>
    <row r="531" spans="1:8" ht="25.5" customHeight="1">
      <c r="A531" s="26" t="s">
        <v>988</v>
      </c>
      <c r="B531" s="26" t="s">
        <v>2972</v>
      </c>
      <c r="C531" s="27" t="s">
        <v>10187</v>
      </c>
      <c r="D531" s="27" t="s">
        <v>9474</v>
      </c>
      <c r="E531" s="27" t="s">
        <v>9536</v>
      </c>
      <c r="F531" s="27" t="s">
        <v>9481</v>
      </c>
      <c r="G531" s="27" t="s">
        <v>62</v>
      </c>
      <c r="H531" s="27" t="s">
        <v>817</v>
      </c>
    </row>
    <row r="532" spans="1:8" ht="25.5" customHeight="1">
      <c r="A532" s="26" t="s">
        <v>990</v>
      </c>
      <c r="B532" s="26" t="s">
        <v>2972</v>
      </c>
      <c r="C532" s="27" t="s">
        <v>10188</v>
      </c>
      <c r="D532" s="27" t="s">
        <v>9474</v>
      </c>
      <c r="E532" s="27" t="s">
        <v>9610</v>
      </c>
      <c r="F532" s="27" t="s">
        <v>944</v>
      </c>
      <c r="G532" s="27" t="s">
        <v>83</v>
      </c>
      <c r="H532" s="27" t="s">
        <v>224</v>
      </c>
    </row>
    <row r="533" spans="1:8" ht="25.5" customHeight="1">
      <c r="A533" s="26" t="s">
        <v>991</v>
      </c>
      <c r="B533" s="26" t="s">
        <v>2972</v>
      </c>
      <c r="C533" s="27" t="s">
        <v>10189</v>
      </c>
      <c r="D533" s="27" t="s">
        <v>9474</v>
      </c>
      <c r="E533" s="27" t="s">
        <v>9503</v>
      </c>
      <c r="F533" s="27" t="s">
        <v>1110</v>
      </c>
      <c r="G533" s="27" t="s">
        <v>9501</v>
      </c>
      <c r="H533" s="27" t="s">
        <v>1287</v>
      </c>
    </row>
    <row r="534" spans="1:8" ht="25.5" customHeight="1">
      <c r="A534" s="26" t="s">
        <v>992</v>
      </c>
      <c r="B534" s="26" t="s">
        <v>2972</v>
      </c>
      <c r="C534" s="27" t="s">
        <v>10190</v>
      </c>
      <c r="D534" s="27" t="s">
        <v>9515</v>
      </c>
      <c r="E534" s="27" t="s">
        <v>9557</v>
      </c>
      <c r="F534" s="27" t="s">
        <v>538</v>
      </c>
      <c r="G534" s="27" t="s">
        <v>76</v>
      </c>
      <c r="H534" s="27" t="s">
        <v>992</v>
      </c>
    </row>
    <row r="535" spans="1:8" ht="25.5" customHeight="1">
      <c r="A535" s="26" t="s">
        <v>994</v>
      </c>
      <c r="B535" s="26" t="s">
        <v>2972</v>
      </c>
      <c r="C535" s="27" t="s">
        <v>10191</v>
      </c>
      <c r="D535" s="27" t="s">
        <v>9474</v>
      </c>
      <c r="E535" s="27" t="s">
        <v>9536</v>
      </c>
      <c r="F535" s="27" t="s">
        <v>9481</v>
      </c>
      <c r="G535" s="27" t="s">
        <v>62</v>
      </c>
      <c r="H535" s="27" t="s">
        <v>817</v>
      </c>
    </row>
    <row r="536" spans="1:8" ht="25.5" customHeight="1">
      <c r="A536" s="26" t="s">
        <v>996</v>
      </c>
      <c r="B536" s="26" t="s">
        <v>2972</v>
      </c>
      <c r="C536" s="27" t="s">
        <v>10192</v>
      </c>
      <c r="D536" s="27" t="s">
        <v>9474</v>
      </c>
      <c r="E536" s="27" t="s">
        <v>9479</v>
      </c>
      <c r="F536" s="27" t="s">
        <v>538</v>
      </c>
      <c r="G536" s="27" t="s">
        <v>117</v>
      </c>
      <c r="H536" s="27" t="s">
        <v>1017</v>
      </c>
    </row>
    <row r="537" spans="1:8" ht="25.5" customHeight="1">
      <c r="A537" s="26" t="s">
        <v>997</v>
      </c>
      <c r="B537" s="26" t="s">
        <v>2972</v>
      </c>
      <c r="C537" s="27" t="s">
        <v>10193</v>
      </c>
      <c r="D537" s="27" t="s">
        <v>10194</v>
      </c>
      <c r="E537" s="27" t="s">
        <v>9479</v>
      </c>
      <c r="F537" s="27" t="s">
        <v>9481</v>
      </c>
      <c r="G537" s="27" t="s">
        <v>62</v>
      </c>
      <c r="H537" s="27" t="s">
        <v>1099</v>
      </c>
    </row>
    <row r="538" spans="1:8" ht="25.5" customHeight="1">
      <c r="A538" s="26" t="s">
        <v>999</v>
      </c>
      <c r="B538" s="26" t="s">
        <v>2972</v>
      </c>
      <c r="C538" s="27" t="s">
        <v>10195</v>
      </c>
      <c r="D538" s="27" t="s">
        <v>9474</v>
      </c>
      <c r="E538" s="27" t="s">
        <v>10196</v>
      </c>
      <c r="F538" s="27" t="s">
        <v>9481</v>
      </c>
      <c r="G538" s="27" t="s">
        <v>62</v>
      </c>
      <c r="H538" s="27" t="s">
        <v>952</v>
      </c>
    </row>
    <row r="539" spans="1:8" ht="25.5" customHeight="1">
      <c r="A539" s="26" t="s">
        <v>1000</v>
      </c>
      <c r="B539" s="26" t="s">
        <v>2972</v>
      </c>
      <c r="C539" s="27" t="s">
        <v>10197</v>
      </c>
      <c r="D539" s="27" t="s">
        <v>9783</v>
      </c>
      <c r="E539" s="27" t="s">
        <v>9479</v>
      </c>
      <c r="F539" s="27" t="s">
        <v>190</v>
      </c>
      <c r="G539" s="27" t="s">
        <v>117</v>
      </c>
      <c r="H539" s="27" t="s">
        <v>454</v>
      </c>
    </row>
    <row r="540" spans="1:8" ht="25.5" customHeight="1">
      <c r="A540" s="26" t="s">
        <v>1001</v>
      </c>
      <c r="B540" s="26" t="s">
        <v>2972</v>
      </c>
      <c r="C540" s="27" t="s">
        <v>10198</v>
      </c>
      <c r="D540" s="27" t="s">
        <v>9478</v>
      </c>
      <c r="E540" s="27" t="s">
        <v>9627</v>
      </c>
      <c r="F540" s="27" t="s">
        <v>1110</v>
      </c>
      <c r="G540" s="27" t="s">
        <v>9501</v>
      </c>
      <c r="H540" s="27" t="s">
        <v>1095</v>
      </c>
    </row>
    <row r="541" spans="1:8" ht="25.5" customHeight="1">
      <c r="A541" s="26" t="s">
        <v>1002</v>
      </c>
      <c r="B541" s="26" t="s">
        <v>2972</v>
      </c>
      <c r="C541" s="27" t="s">
        <v>10199</v>
      </c>
      <c r="D541" s="27" t="s">
        <v>9515</v>
      </c>
      <c r="E541" s="27" t="s">
        <v>9479</v>
      </c>
      <c r="F541" s="27" t="s">
        <v>199</v>
      </c>
      <c r="G541" s="27" t="s">
        <v>117</v>
      </c>
      <c r="H541" s="27" t="s">
        <v>1002</v>
      </c>
    </row>
    <row r="542" spans="1:8" ht="25.5" customHeight="1">
      <c r="A542" s="26" t="s">
        <v>1004</v>
      </c>
      <c r="B542" s="26" t="s">
        <v>2972</v>
      </c>
      <c r="C542" s="27" t="s">
        <v>10200</v>
      </c>
      <c r="D542" s="27" t="s">
        <v>9474</v>
      </c>
      <c r="E542" s="27" t="s">
        <v>9494</v>
      </c>
      <c r="F542" s="27" t="s">
        <v>1374</v>
      </c>
      <c r="G542" s="27" t="s">
        <v>80</v>
      </c>
      <c r="H542" s="27" t="s">
        <v>1374</v>
      </c>
    </row>
    <row r="543" spans="1:8" ht="25.5" customHeight="1">
      <c r="A543" s="26" t="s">
        <v>1005</v>
      </c>
      <c r="B543" s="26" t="s">
        <v>2972</v>
      </c>
      <c r="C543" s="27" t="s">
        <v>10201</v>
      </c>
      <c r="D543" s="27" t="s">
        <v>9474</v>
      </c>
      <c r="E543" s="27" t="s">
        <v>9911</v>
      </c>
      <c r="F543" s="27" t="s">
        <v>944</v>
      </c>
      <c r="G543" s="27" t="s">
        <v>83</v>
      </c>
      <c r="H543" s="27" t="s">
        <v>651</v>
      </c>
    </row>
    <row r="544" spans="1:8" ht="25.5" customHeight="1">
      <c r="A544" s="26" t="s">
        <v>1006</v>
      </c>
      <c r="B544" s="26" t="s">
        <v>2972</v>
      </c>
      <c r="C544" s="27" t="s">
        <v>10202</v>
      </c>
      <c r="D544" s="27" t="s">
        <v>9493</v>
      </c>
      <c r="E544" s="27" t="s">
        <v>9494</v>
      </c>
      <c r="F544" s="27" t="s">
        <v>1374</v>
      </c>
      <c r="G544" s="27" t="s">
        <v>103</v>
      </c>
      <c r="H544" s="27" t="s">
        <v>140</v>
      </c>
    </row>
    <row r="545" spans="1:8" ht="25.5" customHeight="1">
      <c r="A545" s="26" t="s">
        <v>1008</v>
      </c>
      <c r="B545" s="26" t="s">
        <v>2972</v>
      </c>
      <c r="C545" s="27" t="s">
        <v>10203</v>
      </c>
      <c r="D545" s="27" t="s">
        <v>9474</v>
      </c>
      <c r="E545" s="27" t="s">
        <v>10204</v>
      </c>
      <c r="F545" s="27" t="s">
        <v>944</v>
      </c>
      <c r="G545" s="27" t="s">
        <v>83</v>
      </c>
      <c r="H545" s="27" t="s">
        <v>786</v>
      </c>
    </row>
    <row r="546" spans="1:8" ht="25.5" customHeight="1">
      <c r="A546" s="26" t="s">
        <v>1009</v>
      </c>
      <c r="B546" s="26" t="s">
        <v>2972</v>
      </c>
      <c r="C546" s="27" t="s">
        <v>10205</v>
      </c>
      <c r="D546" s="27" t="s">
        <v>9474</v>
      </c>
      <c r="E546" s="27" t="s">
        <v>9479</v>
      </c>
      <c r="F546" s="27" t="s">
        <v>538</v>
      </c>
      <c r="G546" s="27" t="s">
        <v>57</v>
      </c>
      <c r="H546" s="27" t="s">
        <v>1387</v>
      </c>
    </row>
    <row r="547" spans="1:8" ht="25.5" customHeight="1">
      <c r="A547" s="26" t="s">
        <v>1010</v>
      </c>
      <c r="B547" s="26" t="s">
        <v>2972</v>
      </c>
      <c r="C547" s="27" t="s">
        <v>10206</v>
      </c>
      <c r="D547" s="27" t="s">
        <v>9474</v>
      </c>
      <c r="E547" s="27" t="s">
        <v>9807</v>
      </c>
      <c r="F547" s="27" t="s">
        <v>538</v>
      </c>
      <c r="G547" s="27" t="s">
        <v>76</v>
      </c>
      <c r="H547" s="27" t="s">
        <v>608</v>
      </c>
    </row>
    <row r="548" spans="1:8" ht="25.5" customHeight="1">
      <c r="A548" s="26" t="s">
        <v>1011</v>
      </c>
      <c r="B548" s="26" t="s">
        <v>2972</v>
      </c>
      <c r="C548" s="27" t="s">
        <v>10207</v>
      </c>
      <c r="D548" s="27" t="s">
        <v>9474</v>
      </c>
      <c r="E548" s="27" t="s">
        <v>9526</v>
      </c>
      <c r="F548" s="27" t="s">
        <v>9481</v>
      </c>
      <c r="G548" s="27" t="s">
        <v>62</v>
      </c>
      <c r="H548" s="27" t="s">
        <v>817</v>
      </c>
    </row>
    <row r="549" spans="1:8" ht="25.5" customHeight="1">
      <c r="A549" s="26" t="s">
        <v>1013</v>
      </c>
      <c r="B549" s="26" t="s">
        <v>2972</v>
      </c>
      <c r="C549" s="27" t="s">
        <v>10208</v>
      </c>
      <c r="D549" s="27" t="s">
        <v>9474</v>
      </c>
      <c r="E549" s="27" t="s">
        <v>10209</v>
      </c>
      <c r="F549" s="27" t="s">
        <v>9481</v>
      </c>
      <c r="G549" s="27" t="s">
        <v>62</v>
      </c>
      <c r="H549" s="27" t="s">
        <v>390</v>
      </c>
    </row>
    <row r="550" spans="1:8" ht="25.5" customHeight="1">
      <c r="A550" s="26" t="s">
        <v>1014</v>
      </c>
      <c r="B550" s="26" t="s">
        <v>2972</v>
      </c>
      <c r="C550" s="27" t="s">
        <v>10210</v>
      </c>
      <c r="D550" s="27" t="s">
        <v>9474</v>
      </c>
      <c r="E550" s="27" t="s">
        <v>9579</v>
      </c>
      <c r="F550" s="27" t="s">
        <v>1374</v>
      </c>
      <c r="G550" s="27" t="s">
        <v>103</v>
      </c>
      <c r="H550" s="27" t="s">
        <v>101</v>
      </c>
    </row>
    <row r="551" spans="1:8" ht="25.5" customHeight="1">
      <c r="A551" s="26" t="s">
        <v>1016</v>
      </c>
      <c r="B551" s="26" t="s">
        <v>2972</v>
      </c>
      <c r="C551" s="27" t="s">
        <v>10211</v>
      </c>
      <c r="D551" s="27" t="s">
        <v>9474</v>
      </c>
      <c r="E551" s="27" t="s">
        <v>9479</v>
      </c>
      <c r="F551" s="27" t="s">
        <v>538</v>
      </c>
      <c r="G551" s="27" t="s">
        <v>117</v>
      </c>
      <c r="H551" s="27" t="s">
        <v>1346</v>
      </c>
    </row>
    <row r="552" spans="1:8" ht="25.5" customHeight="1">
      <c r="A552" s="26" t="s">
        <v>1017</v>
      </c>
      <c r="B552" s="26" t="s">
        <v>2972</v>
      </c>
      <c r="C552" s="27" t="s">
        <v>10212</v>
      </c>
      <c r="D552" s="27" t="s">
        <v>9515</v>
      </c>
      <c r="E552" s="27" t="s">
        <v>9479</v>
      </c>
      <c r="F552" s="27" t="s">
        <v>538</v>
      </c>
      <c r="G552" s="27" t="s">
        <v>117</v>
      </c>
      <c r="H552" s="27" t="s">
        <v>1017</v>
      </c>
    </row>
    <row r="553" spans="1:8" ht="25.5" customHeight="1">
      <c r="A553" s="26" t="s">
        <v>1019</v>
      </c>
      <c r="B553" s="26" t="s">
        <v>2972</v>
      </c>
      <c r="C553" s="27" t="s">
        <v>10213</v>
      </c>
      <c r="D553" s="27" t="s">
        <v>9515</v>
      </c>
      <c r="E553" s="27" t="s">
        <v>10214</v>
      </c>
      <c r="F553" s="27" t="s">
        <v>1029</v>
      </c>
      <c r="G553" s="27" t="s">
        <v>170</v>
      </c>
      <c r="H553" s="27" t="s">
        <v>1019</v>
      </c>
    </row>
    <row r="554" spans="1:8" ht="25.5" customHeight="1">
      <c r="A554" s="26" t="s">
        <v>1020</v>
      </c>
      <c r="B554" s="26" t="s">
        <v>2972</v>
      </c>
      <c r="C554" s="27" t="s">
        <v>10215</v>
      </c>
      <c r="D554" s="27" t="s">
        <v>9474</v>
      </c>
      <c r="E554" s="27" t="s">
        <v>9521</v>
      </c>
      <c r="F554" s="27" t="s">
        <v>1414</v>
      </c>
      <c r="G554" s="27" t="s">
        <v>9501</v>
      </c>
      <c r="H554" s="27" t="s">
        <v>95</v>
      </c>
    </row>
    <row r="555" spans="1:8" ht="25.5" customHeight="1">
      <c r="A555" s="26" t="s">
        <v>1021</v>
      </c>
      <c r="B555" s="26" t="s">
        <v>2972</v>
      </c>
      <c r="C555" s="27" t="s">
        <v>10216</v>
      </c>
      <c r="D555" s="27" t="s">
        <v>9493</v>
      </c>
      <c r="E555" s="27" t="s">
        <v>9627</v>
      </c>
      <c r="F555" s="27" t="s">
        <v>1110</v>
      </c>
      <c r="G555" s="27" t="s">
        <v>9501</v>
      </c>
      <c r="H555" s="27" t="s">
        <v>736</v>
      </c>
    </row>
    <row r="556" spans="1:8" ht="25.5" customHeight="1">
      <c r="A556" s="26" t="s">
        <v>1022</v>
      </c>
      <c r="B556" s="26" t="s">
        <v>2972</v>
      </c>
      <c r="C556" s="27" t="s">
        <v>10217</v>
      </c>
      <c r="D556" s="27" t="s">
        <v>9656</v>
      </c>
      <c r="E556" s="27" t="s">
        <v>9543</v>
      </c>
      <c r="F556" s="27" t="s">
        <v>199</v>
      </c>
      <c r="G556" s="27" t="s">
        <v>117</v>
      </c>
      <c r="H556" s="27" t="s">
        <v>1346</v>
      </c>
    </row>
    <row r="557" spans="1:8" ht="25.5" customHeight="1">
      <c r="A557" s="26" t="s">
        <v>1023</v>
      </c>
      <c r="B557" s="26" t="s">
        <v>2972</v>
      </c>
      <c r="C557" s="27" t="s">
        <v>10218</v>
      </c>
      <c r="D557" s="27" t="s">
        <v>9474</v>
      </c>
      <c r="E557" s="27" t="s">
        <v>10219</v>
      </c>
      <c r="F557" s="27" t="s">
        <v>1110</v>
      </c>
      <c r="G557" s="27" t="s">
        <v>9501</v>
      </c>
      <c r="H557" s="27" t="s">
        <v>1287</v>
      </c>
    </row>
    <row r="558" spans="1:8" ht="25.5" customHeight="1">
      <c r="A558" s="26" t="s">
        <v>1024</v>
      </c>
      <c r="B558" s="26" t="s">
        <v>2972</v>
      </c>
      <c r="C558" s="27" t="s">
        <v>10220</v>
      </c>
      <c r="D558" s="27" t="s">
        <v>9474</v>
      </c>
      <c r="E558" s="27" t="s">
        <v>9479</v>
      </c>
      <c r="F558" s="27" t="s">
        <v>538</v>
      </c>
      <c r="G558" s="27" t="s">
        <v>76</v>
      </c>
      <c r="H558" s="27" t="s">
        <v>992</v>
      </c>
    </row>
    <row r="559" spans="1:8" ht="25.5" customHeight="1">
      <c r="A559" s="26" t="s">
        <v>1025</v>
      </c>
      <c r="B559" s="26" t="s">
        <v>2972</v>
      </c>
      <c r="C559" s="27" t="s">
        <v>10221</v>
      </c>
      <c r="D559" s="27" t="s">
        <v>9474</v>
      </c>
      <c r="E559" s="27" t="s">
        <v>10222</v>
      </c>
      <c r="F559" s="27" t="s">
        <v>9481</v>
      </c>
      <c r="G559" s="27" t="s">
        <v>9501</v>
      </c>
      <c r="H559" s="27" t="s">
        <v>125</v>
      </c>
    </row>
    <row r="560" spans="1:8" ht="25.5" customHeight="1">
      <c r="A560" s="26" t="s">
        <v>1026</v>
      </c>
      <c r="B560" s="26" t="s">
        <v>2972</v>
      </c>
      <c r="C560" s="27" t="s">
        <v>10223</v>
      </c>
      <c r="D560" s="27" t="s">
        <v>9474</v>
      </c>
      <c r="E560" s="27" t="s">
        <v>9615</v>
      </c>
      <c r="F560" s="27" t="s">
        <v>199</v>
      </c>
      <c r="G560" s="27" t="s">
        <v>117</v>
      </c>
      <c r="H560" s="27" t="s">
        <v>438</v>
      </c>
    </row>
    <row r="561" spans="1:8" ht="25.5" customHeight="1">
      <c r="A561" s="26" t="s">
        <v>1027</v>
      </c>
      <c r="B561" s="26" t="s">
        <v>2972</v>
      </c>
      <c r="C561" s="27" t="s">
        <v>10224</v>
      </c>
      <c r="D561" s="27" t="s">
        <v>9896</v>
      </c>
      <c r="E561" s="27" t="s">
        <v>9897</v>
      </c>
      <c r="F561" s="27" t="s">
        <v>1414</v>
      </c>
      <c r="G561" s="27" t="s">
        <v>9501</v>
      </c>
      <c r="H561" s="27" t="s">
        <v>1027</v>
      </c>
    </row>
    <row r="562" spans="1:8" ht="25.5" customHeight="1">
      <c r="A562" s="26" t="s">
        <v>1028</v>
      </c>
      <c r="B562" s="26" t="s">
        <v>2972</v>
      </c>
      <c r="C562" s="27" t="s">
        <v>10225</v>
      </c>
      <c r="D562" s="27" t="s">
        <v>9474</v>
      </c>
      <c r="E562" s="27" t="s">
        <v>9610</v>
      </c>
      <c r="F562" s="27" t="s">
        <v>944</v>
      </c>
      <c r="G562" s="27" t="s">
        <v>83</v>
      </c>
      <c r="H562" s="27" t="s">
        <v>944</v>
      </c>
    </row>
    <row r="563" spans="1:8" ht="25.5" customHeight="1">
      <c r="A563" s="26" t="s">
        <v>1029</v>
      </c>
      <c r="B563" s="26" t="s">
        <v>2972</v>
      </c>
      <c r="C563" s="27" t="s">
        <v>10226</v>
      </c>
      <c r="D563" s="27" t="s">
        <v>9510</v>
      </c>
      <c r="E563" s="27" t="s">
        <v>9547</v>
      </c>
      <c r="F563" s="27" t="s">
        <v>1029</v>
      </c>
      <c r="G563" s="27" t="s">
        <v>9476</v>
      </c>
      <c r="H563" s="27" t="s">
        <v>1029</v>
      </c>
    </row>
    <row r="564" spans="1:8" ht="25.5" customHeight="1">
      <c r="A564" s="26" t="s">
        <v>1031</v>
      </c>
      <c r="B564" s="26" t="s">
        <v>2972</v>
      </c>
      <c r="C564" s="27" t="s">
        <v>10227</v>
      </c>
      <c r="D564" s="27" t="s">
        <v>9515</v>
      </c>
      <c r="E564" s="27" t="s">
        <v>9547</v>
      </c>
      <c r="F564" s="27" t="s">
        <v>1029</v>
      </c>
      <c r="G564" s="27" t="s">
        <v>9476</v>
      </c>
      <c r="H564" s="27" t="s">
        <v>1031</v>
      </c>
    </row>
    <row r="565" spans="1:8" ht="25.5" customHeight="1">
      <c r="A565" s="26" t="s">
        <v>1033</v>
      </c>
      <c r="B565" s="26" t="s">
        <v>2972</v>
      </c>
      <c r="C565" s="27" t="s">
        <v>10228</v>
      </c>
      <c r="D565" s="27" t="s">
        <v>9474</v>
      </c>
      <c r="E565" s="27" t="s">
        <v>9541</v>
      </c>
      <c r="F565" s="27" t="s">
        <v>9481</v>
      </c>
      <c r="G565" s="27" t="s">
        <v>62</v>
      </c>
      <c r="H565" s="27" t="s">
        <v>952</v>
      </c>
    </row>
    <row r="566" spans="1:8" ht="25.5" customHeight="1">
      <c r="A566" s="26" t="s">
        <v>1034</v>
      </c>
      <c r="B566" s="26" t="s">
        <v>2972</v>
      </c>
      <c r="C566" s="27" t="s">
        <v>10229</v>
      </c>
      <c r="D566" s="27" t="s">
        <v>9474</v>
      </c>
      <c r="E566" s="27" t="s">
        <v>9550</v>
      </c>
      <c r="F566" s="27" t="s">
        <v>9481</v>
      </c>
      <c r="G566" s="27" t="s">
        <v>62</v>
      </c>
      <c r="H566" s="27" t="s">
        <v>1428</v>
      </c>
    </row>
    <row r="567" spans="1:8" ht="25.5" customHeight="1">
      <c r="A567" s="26" t="s">
        <v>1035</v>
      </c>
      <c r="B567" s="26" t="s">
        <v>2972</v>
      </c>
      <c r="C567" s="27" t="s">
        <v>10230</v>
      </c>
      <c r="D567" s="27" t="s">
        <v>9474</v>
      </c>
      <c r="E567" s="27" t="s">
        <v>9714</v>
      </c>
      <c r="F567" s="27" t="s">
        <v>650</v>
      </c>
      <c r="G567" s="27" t="s">
        <v>67</v>
      </c>
      <c r="H567" s="27" t="s">
        <v>653</v>
      </c>
    </row>
    <row r="568" spans="1:8" ht="25.5" customHeight="1">
      <c r="A568" s="26" t="s">
        <v>1036</v>
      </c>
      <c r="B568" s="26" t="s">
        <v>2972</v>
      </c>
      <c r="C568" s="27" t="s">
        <v>10231</v>
      </c>
      <c r="D568" s="27" t="s">
        <v>9474</v>
      </c>
      <c r="E568" s="27" t="s">
        <v>9494</v>
      </c>
      <c r="F568" s="27" t="s">
        <v>1374</v>
      </c>
      <c r="G568" s="27" t="s">
        <v>80</v>
      </c>
      <c r="H568" s="27" t="s">
        <v>1374</v>
      </c>
    </row>
    <row r="569" spans="1:8" ht="25.5" customHeight="1">
      <c r="A569" s="26" t="s">
        <v>1038</v>
      </c>
      <c r="B569" s="26" t="s">
        <v>2972</v>
      </c>
      <c r="C569" s="27" t="s">
        <v>10232</v>
      </c>
      <c r="D569" s="27" t="s">
        <v>9493</v>
      </c>
      <c r="E569" s="27" t="s">
        <v>9517</v>
      </c>
      <c r="F569" s="27" t="s">
        <v>650</v>
      </c>
      <c r="G569" s="27" t="s">
        <v>67</v>
      </c>
      <c r="H569" s="27" t="s">
        <v>1038</v>
      </c>
    </row>
    <row r="570" spans="1:8" ht="25.5" customHeight="1">
      <c r="A570" s="26" t="s">
        <v>1040</v>
      </c>
      <c r="B570" s="26" t="s">
        <v>2972</v>
      </c>
      <c r="C570" s="27" t="s">
        <v>10233</v>
      </c>
      <c r="D570" s="27" t="s">
        <v>9493</v>
      </c>
      <c r="E570" s="27" t="s">
        <v>9496</v>
      </c>
      <c r="F570" s="27" t="s">
        <v>1374</v>
      </c>
      <c r="G570" s="27" t="s">
        <v>103</v>
      </c>
      <c r="H570" s="27" t="s">
        <v>1040</v>
      </c>
    </row>
    <row r="571" spans="1:8" ht="25.5" customHeight="1">
      <c r="A571" s="26" t="s">
        <v>1042</v>
      </c>
      <c r="B571" s="26" t="s">
        <v>2972</v>
      </c>
      <c r="C571" s="27" t="s">
        <v>10234</v>
      </c>
      <c r="D571" s="27" t="s">
        <v>9474</v>
      </c>
      <c r="E571" s="27" t="s">
        <v>10235</v>
      </c>
      <c r="F571" s="27" t="s">
        <v>9481</v>
      </c>
      <c r="G571" s="27" t="s">
        <v>62</v>
      </c>
      <c r="H571" s="27" t="s">
        <v>873</v>
      </c>
    </row>
    <row r="572" spans="1:8" ht="25.5" customHeight="1">
      <c r="A572" s="26" t="s">
        <v>1044</v>
      </c>
      <c r="B572" s="26" t="s">
        <v>2972</v>
      </c>
      <c r="C572" s="27" t="s">
        <v>10236</v>
      </c>
      <c r="D572" s="27" t="s">
        <v>9474</v>
      </c>
      <c r="E572" s="27" t="s">
        <v>9550</v>
      </c>
      <c r="F572" s="27" t="s">
        <v>9481</v>
      </c>
      <c r="G572" s="27" t="s">
        <v>62</v>
      </c>
      <c r="H572" s="27" t="s">
        <v>1428</v>
      </c>
    </row>
    <row r="573" spans="1:8" ht="25.5" customHeight="1">
      <c r="A573" s="26" t="s">
        <v>1046</v>
      </c>
      <c r="B573" s="26" t="s">
        <v>2972</v>
      </c>
      <c r="C573" s="27" t="s">
        <v>10237</v>
      </c>
      <c r="D573" s="27" t="s">
        <v>9474</v>
      </c>
      <c r="E573" s="27" t="s">
        <v>9557</v>
      </c>
      <c r="F573" s="27" t="s">
        <v>538</v>
      </c>
      <c r="G573" s="27" t="s">
        <v>76</v>
      </c>
      <c r="H573" s="27" t="s">
        <v>608</v>
      </c>
    </row>
    <row r="574" spans="1:8" ht="25.5" customHeight="1">
      <c r="A574" s="26" t="s">
        <v>1048</v>
      </c>
      <c r="B574" s="26" t="s">
        <v>2972</v>
      </c>
      <c r="C574" s="27" t="s">
        <v>10238</v>
      </c>
      <c r="D574" s="27" t="s">
        <v>9474</v>
      </c>
      <c r="E574" s="27" t="s">
        <v>9840</v>
      </c>
      <c r="F574" s="27" t="s">
        <v>9481</v>
      </c>
      <c r="G574" s="27" t="s">
        <v>62</v>
      </c>
      <c r="H574" s="27" t="s">
        <v>952</v>
      </c>
    </row>
    <row r="575" spans="1:8" ht="25.5" customHeight="1">
      <c r="A575" s="26" t="s">
        <v>1050</v>
      </c>
      <c r="B575" s="26" t="s">
        <v>2972</v>
      </c>
      <c r="C575" s="27" t="s">
        <v>10239</v>
      </c>
      <c r="D575" s="27" t="s">
        <v>9474</v>
      </c>
      <c r="E575" s="27" t="s">
        <v>9636</v>
      </c>
      <c r="F575" s="27" t="s">
        <v>1110</v>
      </c>
      <c r="G575" s="27" t="s">
        <v>9501</v>
      </c>
      <c r="H575" s="27" t="s">
        <v>1202</v>
      </c>
    </row>
    <row r="576" spans="1:8" ht="25.5" customHeight="1">
      <c r="A576" s="26" t="s">
        <v>1052</v>
      </c>
      <c r="B576" s="26" t="s">
        <v>2972</v>
      </c>
      <c r="C576" s="27" t="s">
        <v>10240</v>
      </c>
      <c r="D576" s="27" t="s">
        <v>9474</v>
      </c>
      <c r="E576" s="27" t="s">
        <v>9625</v>
      </c>
      <c r="F576" s="27" t="s">
        <v>944</v>
      </c>
      <c r="G576" s="27" t="s">
        <v>83</v>
      </c>
      <c r="H576" s="27" t="s">
        <v>788</v>
      </c>
    </row>
    <row r="577" spans="1:8" ht="25.5" customHeight="1">
      <c r="A577" s="26" t="s">
        <v>1053</v>
      </c>
      <c r="B577" s="26" t="s">
        <v>2972</v>
      </c>
      <c r="C577" s="27" t="s">
        <v>10241</v>
      </c>
      <c r="D577" s="27" t="s">
        <v>9474</v>
      </c>
      <c r="E577" s="27" t="s">
        <v>9489</v>
      </c>
      <c r="F577" s="27" t="s">
        <v>1399</v>
      </c>
      <c r="G577" s="27" t="s">
        <v>9476</v>
      </c>
      <c r="H577" s="27" t="s">
        <v>155</v>
      </c>
    </row>
    <row r="578" spans="1:8" ht="25.5" customHeight="1">
      <c r="A578" s="26" t="s">
        <v>1054</v>
      </c>
      <c r="B578" s="26" t="s">
        <v>2972</v>
      </c>
      <c r="C578" s="27" t="s">
        <v>10242</v>
      </c>
      <c r="D578" s="27" t="s">
        <v>9591</v>
      </c>
      <c r="E578" s="27" t="s">
        <v>9479</v>
      </c>
      <c r="F578" s="27" t="s">
        <v>199</v>
      </c>
      <c r="G578" s="27" t="s">
        <v>117</v>
      </c>
      <c r="H578" s="27" t="s">
        <v>199</v>
      </c>
    </row>
    <row r="579" spans="1:8" ht="25.5" customHeight="1">
      <c r="A579" s="26" t="s">
        <v>1056</v>
      </c>
      <c r="B579" s="26" t="s">
        <v>2972</v>
      </c>
      <c r="C579" s="27" t="s">
        <v>10243</v>
      </c>
      <c r="D579" s="27" t="s">
        <v>9474</v>
      </c>
      <c r="E579" s="27" t="s">
        <v>9536</v>
      </c>
      <c r="F579" s="27" t="s">
        <v>9481</v>
      </c>
      <c r="G579" s="27" t="s">
        <v>62</v>
      </c>
      <c r="H579" s="27" t="s">
        <v>817</v>
      </c>
    </row>
    <row r="580" spans="1:8" ht="25.5" customHeight="1">
      <c r="A580" s="26" t="s">
        <v>1057</v>
      </c>
      <c r="B580" s="26" t="s">
        <v>2972</v>
      </c>
      <c r="C580" s="27" t="s">
        <v>10244</v>
      </c>
      <c r="D580" s="27" t="s">
        <v>9474</v>
      </c>
      <c r="E580" s="27" t="s">
        <v>9536</v>
      </c>
      <c r="F580" s="27" t="s">
        <v>9481</v>
      </c>
      <c r="G580" s="27" t="s">
        <v>62</v>
      </c>
      <c r="H580" s="27" t="s">
        <v>817</v>
      </c>
    </row>
    <row r="581" spans="1:8" ht="25.5" customHeight="1">
      <c r="A581" s="26" t="s">
        <v>1058</v>
      </c>
      <c r="B581" s="26" t="s">
        <v>2972</v>
      </c>
      <c r="C581" s="27" t="s">
        <v>10245</v>
      </c>
      <c r="D581" s="27" t="s">
        <v>9474</v>
      </c>
      <c r="E581" s="27" t="s">
        <v>9479</v>
      </c>
      <c r="F581" s="27" t="s">
        <v>538</v>
      </c>
      <c r="G581" s="27" t="s">
        <v>117</v>
      </c>
      <c r="H581" s="27" t="s">
        <v>1346</v>
      </c>
    </row>
    <row r="582" spans="1:8" ht="25.5" customHeight="1">
      <c r="A582" s="26" t="s">
        <v>1060</v>
      </c>
      <c r="B582" s="26" t="s">
        <v>2972</v>
      </c>
      <c r="C582" s="27" t="s">
        <v>10246</v>
      </c>
      <c r="D582" s="27" t="s">
        <v>9474</v>
      </c>
      <c r="E582" s="27" t="s">
        <v>9557</v>
      </c>
      <c r="F582" s="27" t="s">
        <v>538</v>
      </c>
      <c r="G582" s="27" t="s">
        <v>76</v>
      </c>
      <c r="H582" s="27" t="s">
        <v>538</v>
      </c>
    </row>
    <row r="583" spans="1:8" ht="25.5" customHeight="1">
      <c r="A583" s="26" t="s">
        <v>1061</v>
      </c>
      <c r="B583" s="26" t="s">
        <v>2972</v>
      </c>
      <c r="C583" s="27" t="s">
        <v>10247</v>
      </c>
      <c r="D583" s="27" t="s">
        <v>9474</v>
      </c>
      <c r="E583" s="27" t="s">
        <v>9681</v>
      </c>
      <c r="F583" s="27" t="s">
        <v>1399</v>
      </c>
      <c r="G583" s="27" t="s">
        <v>9476</v>
      </c>
      <c r="H583" s="27" t="s">
        <v>155</v>
      </c>
    </row>
    <row r="584" spans="1:8" ht="25.5" customHeight="1">
      <c r="A584" s="26" t="s">
        <v>1062</v>
      </c>
      <c r="B584" s="26" t="s">
        <v>2972</v>
      </c>
      <c r="C584" s="27" t="s">
        <v>10248</v>
      </c>
      <c r="D584" s="27" t="s">
        <v>9474</v>
      </c>
      <c r="E584" s="27" t="s">
        <v>9621</v>
      </c>
      <c r="F584" s="27" t="s">
        <v>1414</v>
      </c>
      <c r="G584" s="27" t="s">
        <v>76</v>
      </c>
      <c r="H584" s="27" t="s">
        <v>309</v>
      </c>
    </row>
    <row r="585" spans="1:8" ht="25.5" customHeight="1">
      <c r="A585" s="26" t="s">
        <v>1064</v>
      </c>
      <c r="B585" s="26" t="s">
        <v>2972</v>
      </c>
      <c r="C585" s="27" t="s">
        <v>10249</v>
      </c>
      <c r="D585" s="27" t="s">
        <v>9474</v>
      </c>
      <c r="E585" s="27" t="s">
        <v>9517</v>
      </c>
      <c r="F585" s="27" t="s">
        <v>719</v>
      </c>
      <c r="G585" s="27" t="s">
        <v>67</v>
      </c>
      <c r="H585" s="27" t="s">
        <v>719</v>
      </c>
    </row>
    <row r="586" spans="1:8" ht="25.5" customHeight="1">
      <c r="A586" s="26" t="s">
        <v>1065</v>
      </c>
      <c r="B586" s="26" t="s">
        <v>2972</v>
      </c>
      <c r="C586" s="27" t="s">
        <v>10250</v>
      </c>
      <c r="D586" s="27" t="s">
        <v>9474</v>
      </c>
      <c r="E586" s="27" t="s">
        <v>9517</v>
      </c>
      <c r="F586" s="27" t="s">
        <v>1374</v>
      </c>
      <c r="G586" s="27" t="s">
        <v>67</v>
      </c>
      <c r="H586" s="27" t="s">
        <v>650</v>
      </c>
    </row>
    <row r="587" spans="1:8" ht="25.5" customHeight="1">
      <c r="A587" s="26" t="s">
        <v>1066</v>
      </c>
      <c r="B587" s="26" t="s">
        <v>2972</v>
      </c>
      <c r="C587" s="27" t="s">
        <v>10251</v>
      </c>
      <c r="D587" s="27" t="s">
        <v>9474</v>
      </c>
      <c r="E587" s="27" t="s">
        <v>9536</v>
      </c>
      <c r="F587" s="27" t="s">
        <v>9481</v>
      </c>
      <c r="G587" s="27" t="s">
        <v>62</v>
      </c>
      <c r="H587" s="27" t="s">
        <v>817</v>
      </c>
    </row>
    <row r="588" spans="1:8" ht="25.5" customHeight="1">
      <c r="A588" s="26" t="s">
        <v>1067</v>
      </c>
      <c r="B588" s="26" t="s">
        <v>2972</v>
      </c>
      <c r="C588" s="27" t="s">
        <v>10252</v>
      </c>
      <c r="D588" s="27" t="s">
        <v>9474</v>
      </c>
      <c r="E588" s="27" t="s">
        <v>9617</v>
      </c>
      <c r="F588" s="27" t="s">
        <v>719</v>
      </c>
      <c r="G588" s="27" t="s">
        <v>67</v>
      </c>
      <c r="H588" s="27" t="s">
        <v>356</v>
      </c>
    </row>
    <row r="589" spans="1:8" ht="25.5" customHeight="1">
      <c r="A589" s="26" t="s">
        <v>1069</v>
      </c>
      <c r="B589" s="26" t="s">
        <v>2972</v>
      </c>
      <c r="C589" s="27" t="s">
        <v>10253</v>
      </c>
      <c r="D589" s="27" t="s">
        <v>9474</v>
      </c>
      <c r="E589" s="27" t="s">
        <v>9483</v>
      </c>
      <c r="F589" s="27" t="s">
        <v>9481</v>
      </c>
      <c r="G589" s="27" t="s">
        <v>62</v>
      </c>
      <c r="H589" s="27" t="s">
        <v>1099</v>
      </c>
    </row>
    <row r="590" spans="1:8" ht="25.5" customHeight="1">
      <c r="A590" s="26" t="s">
        <v>1071</v>
      </c>
      <c r="B590" s="26" t="s">
        <v>2972</v>
      </c>
      <c r="C590" s="27" t="s">
        <v>10254</v>
      </c>
      <c r="D590" s="27" t="s">
        <v>9474</v>
      </c>
      <c r="E590" s="27" t="s">
        <v>9768</v>
      </c>
      <c r="F590" s="27" t="s">
        <v>190</v>
      </c>
      <c r="G590" s="27" t="s">
        <v>100</v>
      </c>
      <c r="H590" s="27" t="s">
        <v>9769</v>
      </c>
    </row>
    <row r="591" spans="1:8" ht="25.5" customHeight="1">
      <c r="A591" s="26" t="s">
        <v>1073</v>
      </c>
      <c r="B591" s="26" t="s">
        <v>2972</v>
      </c>
      <c r="C591" s="27" t="s">
        <v>10255</v>
      </c>
      <c r="D591" s="27" t="s">
        <v>9474</v>
      </c>
      <c r="E591" s="27" t="s">
        <v>9479</v>
      </c>
      <c r="F591" s="27" t="s">
        <v>538</v>
      </c>
      <c r="G591" s="27" t="s">
        <v>117</v>
      </c>
      <c r="H591" s="27" t="s">
        <v>733</v>
      </c>
    </row>
    <row r="592" spans="1:8" ht="25.5" customHeight="1">
      <c r="A592" s="26" t="s">
        <v>1074</v>
      </c>
      <c r="B592" s="26" t="s">
        <v>2972</v>
      </c>
      <c r="C592" s="27" t="s">
        <v>10256</v>
      </c>
      <c r="D592" s="27" t="s">
        <v>9474</v>
      </c>
      <c r="E592" s="27" t="s">
        <v>9807</v>
      </c>
      <c r="F592" s="27" t="s">
        <v>538</v>
      </c>
      <c r="G592" s="27" t="s">
        <v>76</v>
      </c>
      <c r="H592" s="27" t="s">
        <v>608</v>
      </c>
    </row>
    <row r="593" spans="1:8" ht="25.5" customHeight="1">
      <c r="A593" s="26" t="s">
        <v>1075</v>
      </c>
      <c r="B593" s="26" t="s">
        <v>2972</v>
      </c>
      <c r="C593" s="27" t="s">
        <v>10257</v>
      </c>
      <c r="D593" s="27" t="s">
        <v>9474</v>
      </c>
      <c r="E593" s="27" t="s">
        <v>9485</v>
      </c>
      <c r="F593" s="27" t="s">
        <v>719</v>
      </c>
      <c r="G593" s="27" t="s">
        <v>67</v>
      </c>
      <c r="H593" s="27" t="s">
        <v>356</v>
      </c>
    </row>
    <row r="594" spans="1:8" ht="25.5" customHeight="1">
      <c r="A594" s="26" t="s">
        <v>1077</v>
      </c>
      <c r="B594" s="26" t="s">
        <v>2972</v>
      </c>
      <c r="C594" s="27" t="s">
        <v>10258</v>
      </c>
      <c r="D594" s="27" t="s">
        <v>9474</v>
      </c>
      <c r="E594" s="27" t="s">
        <v>9959</v>
      </c>
      <c r="F594" s="27" t="s">
        <v>944</v>
      </c>
      <c r="G594" s="27" t="s">
        <v>83</v>
      </c>
      <c r="H594" s="27" t="s">
        <v>788</v>
      </c>
    </row>
    <row r="595" spans="1:8" ht="25.5" customHeight="1">
      <c r="A595" s="26" t="s">
        <v>1079</v>
      </c>
      <c r="B595" s="26" t="s">
        <v>2972</v>
      </c>
      <c r="C595" s="27" t="s">
        <v>10259</v>
      </c>
      <c r="D595" s="27" t="s">
        <v>9474</v>
      </c>
      <c r="E595" s="27" t="s">
        <v>9479</v>
      </c>
      <c r="F595" s="27" t="s">
        <v>538</v>
      </c>
      <c r="G595" s="27" t="s">
        <v>76</v>
      </c>
      <c r="H595" s="27" t="s">
        <v>992</v>
      </c>
    </row>
    <row r="596" spans="1:8" ht="25.5" customHeight="1">
      <c r="A596" s="26" t="s">
        <v>1081</v>
      </c>
      <c r="B596" s="26" t="s">
        <v>2972</v>
      </c>
      <c r="C596" s="27" t="s">
        <v>10260</v>
      </c>
      <c r="D596" s="27" t="s">
        <v>9474</v>
      </c>
      <c r="E596" s="27" t="s">
        <v>9489</v>
      </c>
      <c r="F596" s="27" t="s">
        <v>1399</v>
      </c>
      <c r="G596" s="27" t="s">
        <v>9476</v>
      </c>
      <c r="H596" s="27" t="s">
        <v>633</v>
      </c>
    </row>
    <row r="597" spans="1:8" ht="25.5" customHeight="1">
      <c r="A597" s="26" t="s">
        <v>1083</v>
      </c>
      <c r="B597" s="26" t="s">
        <v>2972</v>
      </c>
      <c r="C597" s="27" t="s">
        <v>10261</v>
      </c>
      <c r="D597" s="27" t="s">
        <v>9474</v>
      </c>
      <c r="E597" s="27" t="s">
        <v>9705</v>
      </c>
      <c r="F597" s="27" t="s">
        <v>190</v>
      </c>
      <c r="G597" s="27" t="s">
        <v>62</v>
      </c>
      <c r="H597" s="27" t="s">
        <v>1428</v>
      </c>
    </row>
    <row r="598" spans="1:8" ht="25.5" customHeight="1">
      <c r="A598" s="26" t="s">
        <v>1084</v>
      </c>
      <c r="B598" s="26" t="s">
        <v>2972</v>
      </c>
      <c r="C598" s="27" t="s">
        <v>10262</v>
      </c>
      <c r="D598" s="27" t="s">
        <v>9994</v>
      </c>
      <c r="E598" s="27" t="s">
        <v>9939</v>
      </c>
      <c r="F598" s="27" t="s">
        <v>1110</v>
      </c>
      <c r="G598" s="27" t="s">
        <v>9501</v>
      </c>
      <c r="H598" s="27" t="s">
        <v>736</v>
      </c>
    </row>
    <row r="599" spans="1:8" ht="25.5" customHeight="1">
      <c r="A599" s="26" t="s">
        <v>1085</v>
      </c>
      <c r="B599" s="26" t="s">
        <v>2972</v>
      </c>
      <c r="C599" s="27" t="s">
        <v>10263</v>
      </c>
      <c r="D599" s="27" t="s">
        <v>9994</v>
      </c>
      <c r="E599" s="27" t="s">
        <v>9939</v>
      </c>
      <c r="F599" s="27" t="s">
        <v>1110</v>
      </c>
      <c r="G599" s="27" t="s">
        <v>9501</v>
      </c>
      <c r="H599" s="27" t="s">
        <v>736</v>
      </c>
    </row>
    <row r="600" spans="1:8" ht="25.5" customHeight="1">
      <c r="A600" s="26" t="s">
        <v>1086</v>
      </c>
      <c r="B600" s="26" t="s">
        <v>2972</v>
      </c>
      <c r="C600" s="27" t="s">
        <v>10264</v>
      </c>
      <c r="D600" s="27" t="s">
        <v>10265</v>
      </c>
      <c r="E600" s="27" t="s">
        <v>10266</v>
      </c>
      <c r="F600" s="27" t="s">
        <v>9481</v>
      </c>
      <c r="G600" s="27" t="s">
        <v>62</v>
      </c>
      <c r="H600" s="27" t="s">
        <v>390</v>
      </c>
    </row>
    <row r="601" spans="1:8" ht="25.5" customHeight="1">
      <c r="A601" s="26" t="s">
        <v>1087</v>
      </c>
      <c r="B601" s="26" t="s">
        <v>2972</v>
      </c>
      <c r="C601" s="27" t="s">
        <v>10267</v>
      </c>
      <c r="D601" s="27" t="s">
        <v>9646</v>
      </c>
      <c r="E601" s="27" t="s">
        <v>9610</v>
      </c>
      <c r="F601" s="27" t="s">
        <v>944</v>
      </c>
      <c r="G601" s="27" t="s">
        <v>83</v>
      </c>
      <c r="H601" s="27" t="s">
        <v>1087</v>
      </c>
    </row>
    <row r="602" spans="1:8" ht="25.5" customHeight="1">
      <c r="A602" s="26" t="s">
        <v>1089</v>
      </c>
      <c r="B602" s="26" t="s">
        <v>2972</v>
      </c>
      <c r="C602" s="27" t="s">
        <v>10268</v>
      </c>
      <c r="D602" s="27" t="s">
        <v>9474</v>
      </c>
      <c r="E602" s="27" t="s">
        <v>9631</v>
      </c>
      <c r="F602" s="27" t="s">
        <v>9481</v>
      </c>
      <c r="G602" s="27" t="s">
        <v>62</v>
      </c>
      <c r="H602" s="27" t="s">
        <v>1395</v>
      </c>
    </row>
    <row r="603" spans="1:8" ht="25.5" customHeight="1">
      <c r="A603" s="26" t="s">
        <v>1090</v>
      </c>
      <c r="B603" s="26" t="s">
        <v>2972</v>
      </c>
      <c r="C603" s="27" t="s">
        <v>10269</v>
      </c>
      <c r="D603" s="27" t="s">
        <v>9776</v>
      </c>
      <c r="E603" s="27" t="s">
        <v>9479</v>
      </c>
      <c r="F603" s="27" t="s">
        <v>538</v>
      </c>
      <c r="G603" s="27" t="s">
        <v>117</v>
      </c>
      <c r="H603" s="27" t="s">
        <v>1017</v>
      </c>
    </row>
    <row r="604" spans="1:8" ht="25.5" customHeight="1">
      <c r="A604" s="26" t="s">
        <v>1091</v>
      </c>
      <c r="B604" s="26" t="s">
        <v>2972</v>
      </c>
      <c r="C604" s="27" t="s">
        <v>10270</v>
      </c>
      <c r="D604" s="27" t="s">
        <v>9493</v>
      </c>
      <c r="E604" s="27" t="s">
        <v>9519</v>
      </c>
      <c r="F604" s="27" t="s">
        <v>1414</v>
      </c>
      <c r="G604" s="27" t="s">
        <v>76</v>
      </c>
      <c r="H604" s="27" t="s">
        <v>9577</v>
      </c>
    </row>
    <row r="605" spans="1:8" ht="25.5" customHeight="1">
      <c r="A605" s="26" t="s">
        <v>1092</v>
      </c>
      <c r="B605" s="26" t="s">
        <v>2972</v>
      </c>
      <c r="C605" s="27" t="s">
        <v>10271</v>
      </c>
      <c r="D605" s="27" t="s">
        <v>10272</v>
      </c>
      <c r="E605" s="27" t="s">
        <v>10273</v>
      </c>
      <c r="F605" s="27" t="s">
        <v>1399</v>
      </c>
      <c r="G605" s="27" t="s">
        <v>9476</v>
      </c>
      <c r="H605" s="27" t="s">
        <v>633</v>
      </c>
    </row>
    <row r="606" spans="1:8" ht="25.5" customHeight="1">
      <c r="A606" s="26" t="s">
        <v>1093</v>
      </c>
      <c r="B606" s="26" t="s">
        <v>2972</v>
      </c>
      <c r="C606" s="27" t="s">
        <v>10274</v>
      </c>
      <c r="D606" s="27" t="s">
        <v>9474</v>
      </c>
      <c r="E606" s="27" t="s">
        <v>9726</v>
      </c>
      <c r="F606" s="27" t="s">
        <v>1414</v>
      </c>
      <c r="G606" s="27" t="s">
        <v>9501</v>
      </c>
      <c r="H606" s="27" t="s">
        <v>95</v>
      </c>
    </row>
    <row r="607" spans="1:8" ht="25.5" customHeight="1">
      <c r="A607" s="26" t="s">
        <v>1095</v>
      </c>
      <c r="B607" s="26" t="s">
        <v>2972</v>
      </c>
      <c r="C607" s="27" t="s">
        <v>10275</v>
      </c>
      <c r="D607" s="27" t="s">
        <v>9845</v>
      </c>
      <c r="E607" s="27" t="s">
        <v>9939</v>
      </c>
      <c r="F607" s="27" t="s">
        <v>1110</v>
      </c>
      <c r="G607" s="27" t="s">
        <v>9501</v>
      </c>
      <c r="H607" s="27" t="s">
        <v>1095</v>
      </c>
    </row>
    <row r="608" spans="1:8" ht="25.5" customHeight="1">
      <c r="A608" s="26" t="s">
        <v>1096</v>
      </c>
      <c r="B608" s="26" t="s">
        <v>2972</v>
      </c>
      <c r="C608" s="27" t="s">
        <v>10276</v>
      </c>
      <c r="D608" s="27" t="s">
        <v>9474</v>
      </c>
      <c r="E608" s="27" t="s">
        <v>9773</v>
      </c>
      <c r="F608" s="27" t="s">
        <v>9481</v>
      </c>
      <c r="G608" s="27" t="s">
        <v>67</v>
      </c>
      <c r="H608" s="27" t="s">
        <v>84</v>
      </c>
    </row>
    <row r="609" spans="1:8" ht="25.5" customHeight="1">
      <c r="A609" s="26" t="s">
        <v>1098</v>
      </c>
      <c r="B609" s="26" t="s">
        <v>2972</v>
      </c>
      <c r="C609" s="27" t="s">
        <v>10277</v>
      </c>
      <c r="D609" s="27" t="s">
        <v>9474</v>
      </c>
      <c r="E609" s="27" t="s">
        <v>9479</v>
      </c>
      <c r="F609" s="27" t="s">
        <v>538</v>
      </c>
      <c r="G609" s="27" t="s">
        <v>57</v>
      </c>
      <c r="H609" s="27" t="s">
        <v>1387</v>
      </c>
    </row>
    <row r="610" spans="1:8" ht="25.5" customHeight="1">
      <c r="A610" s="26" t="s">
        <v>1099</v>
      </c>
      <c r="B610" s="26" t="s">
        <v>2972</v>
      </c>
      <c r="C610" s="27" t="s">
        <v>10278</v>
      </c>
      <c r="D610" s="27" t="s">
        <v>10194</v>
      </c>
      <c r="E610" s="27" t="s">
        <v>9479</v>
      </c>
      <c r="F610" s="27" t="s">
        <v>9481</v>
      </c>
      <c r="G610" s="27" t="s">
        <v>62</v>
      </c>
      <c r="H610" s="27" t="s">
        <v>1099</v>
      </c>
    </row>
    <row r="611" spans="1:8" ht="25.5" customHeight="1">
      <c r="A611" s="26" t="s">
        <v>1101</v>
      </c>
      <c r="B611" s="26" t="s">
        <v>2972</v>
      </c>
      <c r="C611" s="27" t="s">
        <v>10279</v>
      </c>
      <c r="D611" s="27" t="s">
        <v>9474</v>
      </c>
      <c r="E611" s="27" t="s">
        <v>9610</v>
      </c>
      <c r="F611" s="27" t="s">
        <v>944</v>
      </c>
      <c r="G611" s="27" t="s">
        <v>83</v>
      </c>
      <c r="H611" s="27" t="s">
        <v>944</v>
      </c>
    </row>
    <row r="612" spans="1:8" ht="25.5" customHeight="1">
      <c r="A612" s="26" t="s">
        <v>1103</v>
      </c>
      <c r="B612" s="26" t="s">
        <v>2972</v>
      </c>
      <c r="C612" s="27" t="s">
        <v>10280</v>
      </c>
      <c r="D612" s="27" t="s">
        <v>9474</v>
      </c>
      <c r="E612" s="27" t="s">
        <v>10281</v>
      </c>
      <c r="F612" s="27" t="s">
        <v>1374</v>
      </c>
      <c r="G612" s="27" t="s">
        <v>103</v>
      </c>
      <c r="H612" s="27" t="s">
        <v>140</v>
      </c>
    </row>
    <row r="613" spans="1:8" ht="25.5" customHeight="1">
      <c r="A613" s="26" t="s">
        <v>1105</v>
      </c>
      <c r="B613" s="26" t="s">
        <v>2972</v>
      </c>
      <c r="C613" s="27" t="s">
        <v>10282</v>
      </c>
      <c r="D613" s="27" t="s">
        <v>9493</v>
      </c>
      <c r="E613" s="27" t="s">
        <v>10283</v>
      </c>
      <c r="F613" s="27" t="s">
        <v>944</v>
      </c>
      <c r="G613" s="27" t="s">
        <v>83</v>
      </c>
      <c r="H613" s="27" t="s">
        <v>786</v>
      </c>
    </row>
    <row r="614" spans="1:8" ht="25.5" customHeight="1">
      <c r="A614" s="26" t="s">
        <v>1106</v>
      </c>
      <c r="B614" s="26" t="s">
        <v>2972</v>
      </c>
      <c r="C614" s="27" t="s">
        <v>10284</v>
      </c>
      <c r="D614" s="27" t="s">
        <v>9474</v>
      </c>
      <c r="E614" s="27" t="s">
        <v>9550</v>
      </c>
      <c r="F614" s="27" t="s">
        <v>9481</v>
      </c>
      <c r="G614" s="27" t="s">
        <v>62</v>
      </c>
      <c r="H614" s="27" t="s">
        <v>1428</v>
      </c>
    </row>
    <row r="615" spans="1:8" ht="25.5" customHeight="1">
      <c r="A615" s="26" t="s">
        <v>1108</v>
      </c>
      <c r="B615" s="26" t="s">
        <v>2972</v>
      </c>
      <c r="C615" s="27" t="s">
        <v>10285</v>
      </c>
      <c r="D615" s="27" t="s">
        <v>9474</v>
      </c>
      <c r="E615" s="27" t="s">
        <v>9494</v>
      </c>
      <c r="F615" s="27" t="s">
        <v>1374</v>
      </c>
      <c r="G615" s="27" t="s">
        <v>80</v>
      </c>
      <c r="H615" s="27" t="s">
        <v>1374</v>
      </c>
    </row>
    <row r="616" spans="1:8" ht="25.5" customHeight="1">
      <c r="A616" s="26" t="s">
        <v>1110</v>
      </c>
      <c r="B616" s="26" t="s">
        <v>2972</v>
      </c>
      <c r="C616" s="27" t="s">
        <v>10286</v>
      </c>
      <c r="D616" s="27" t="s">
        <v>9845</v>
      </c>
      <c r="E616" s="27" t="s">
        <v>9939</v>
      </c>
      <c r="F616" s="27" t="s">
        <v>1110</v>
      </c>
      <c r="G616" s="27" t="s">
        <v>9501</v>
      </c>
      <c r="H616" s="27" t="s">
        <v>1110</v>
      </c>
    </row>
    <row r="617" spans="1:8" ht="25.5" customHeight="1">
      <c r="A617" s="26" t="s">
        <v>1111</v>
      </c>
      <c r="B617" s="26" t="s">
        <v>2972</v>
      </c>
      <c r="C617" s="27" t="s">
        <v>10287</v>
      </c>
      <c r="D617" s="27" t="s">
        <v>10288</v>
      </c>
      <c r="E617" s="27" t="s">
        <v>9503</v>
      </c>
      <c r="F617" s="27" t="s">
        <v>1110</v>
      </c>
      <c r="G617" s="27" t="s">
        <v>9501</v>
      </c>
      <c r="H617" s="27" t="s">
        <v>1287</v>
      </c>
    </row>
    <row r="618" spans="1:8" ht="25.5" customHeight="1">
      <c r="A618" s="26" t="s">
        <v>1112</v>
      </c>
      <c r="B618" s="26" t="s">
        <v>2972</v>
      </c>
      <c r="C618" s="27" t="s">
        <v>10289</v>
      </c>
      <c r="D618" s="27" t="s">
        <v>9474</v>
      </c>
      <c r="E618" s="27" t="s">
        <v>9768</v>
      </c>
      <c r="F618" s="27" t="s">
        <v>190</v>
      </c>
      <c r="G618" s="27" t="s">
        <v>100</v>
      </c>
      <c r="H618" s="27" t="s">
        <v>9769</v>
      </c>
    </row>
    <row r="619" spans="1:8" ht="25.5" customHeight="1">
      <c r="A619" s="26" t="s">
        <v>1114</v>
      </c>
      <c r="B619" s="26" t="s">
        <v>2972</v>
      </c>
      <c r="C619" s="27" t="s">
        <v>10290</v>
      </c>
      <c r="D619" s="27" t="s">
        <v>9474</v>
      </c>
      <c r="E619" s="27" t="s">
        <v>9547</v>
      </c>
      <c r="F619" s="27" t="s">
        <v>1401</v>
      </c>
      <c r="G619" s="27" t="s">
        <v>9476</v>
      </c>
      <c r="H619" s="27" t="s">
        <v>1401</v>
      </c>
    </row>
    <row r="620" spans="1:8" ht="25.5" customHeight="1">
      <c r="A620" s="26" t="s">
        <v>1116</v>
      </c>
      <c r="B620" s="26" t="s">
        <v>2972</v>
      </c>
      <c r="C620" s="27" t="s">
        <v>10291</v>
      </c>
      <c r="D620" s="27" t="s">
        <v>9474</v>
      </c>
      <c r="E620" s="27" t="s">
        <v>9519</v>
      </c>
      <c r="F620" s="27" t="s">
        <v>1414</v>
      </c>
      <c r="G620" s="27" t="s">
        <v>9501</v>
      </c>
      <c r="H620" s="27" t="s">
        <v>1027</v>
      </c>
    </row>
    <row r="621" spans="1:8" ht="25.5" customHeight="1">
      <c r="A621" s="26" t="s">
        <v>1117</v>
      </c>
      <c r="B621" s="26" t="s">
        <v>2972</v>
      </c>
      <c r="C621" s="27" t="s">
        <v>10292</v>
      </c>
      <c r="D621" s="27" t="s">
        <v>9474</v>
      </c>
      <c r="E621" s="27" t="s">
        <v>9681</v>
      </c>
      <c r="F621" s="27" t="s">
        <v>1399</v>
      </c>
      <c r="G621" s="27" t="s">
        <v>9476</v>
      </c>
      <c r="H621" s="27" t="s">
        <v>155</v>
      </c>
    </row>
    <row r="622" spans="1:8" ht="25.5" customHeight="1">
      <c r="A622" s="26" t="s">
        <v>1118</v>
      </c>
      <c r="B622" s="26" t="s">
        <v>2972</v>
      </c>
      <c r="C622" s="27" t="s">
        <v>10293</v>
      </c>
      <c r="D622" s="27" t="s">
        <v>9474</v>
      </c>
      <c r="E622" s="27" t="s">
        <v>10294</v>
      </c>
      <c r="F622" s="27" t="s">
        <v>9481</v>
      </c>
      <c r="G622" s="27" t="s">
        <v>62</v>
      </c>
      <c r="H622" s="27" t="s">
        <v>1428</v>
      </c>
    </row>
    <row r="623" spans="1:8" ht="25.5" customHeight="1">
      <c r="A623" s="26" t="s">
        <v>1120</v>
      </c>
      <c r="B623" s="26" t="s">
        <v>2972</v>
      </c>
      <c r="C623" s="27" t="s">
        <v>10295</v>
      </c>
      <c r="D623" s="27" t="s">
        <v>9474</v>
      </c>
      <c r="E623" s="27" t="s">
        <v>9888</v>
      </c>
      <c r="F623" s="27" t="s">
        <v>199</v>
      </c>
      <c r="G623" s="27" t="s">
        <v>57</v>
      </c>
      <c r="H623" s="27" t="s">
        <v>510</v>
      </c>
    </row>
    <row r="624" spans="1:8" ht="25.5" customHeight="1">
      <c r="A624" s="26" t="s">
        <v>1121</v>
      </c>
      <c r="B624" s="26" t="s">
        <v>2972</v>
      </c>
      <c r="C624" s="27" t="s">
        <v>10296</v>
      </c>
      <c r="D624" s="27" t="s">
        <v>9474</v>
      </c>
      <c r="E624" s="27" t="s">
        <v>9810</v>
      </c>
      <c r="F624" s="27" t="s">
        <v>1374</v>
      </c>
      <c r="G624" s="27" t="s">
        <v>103</v>
      </c>
      <c r="H624" s="27" t="s">
        <v>526</v>
      </c>
    </row>
    <row r="625" spans="1:8" ht="25.5" customHeight="1">
      <c r="A625" s="26" t="s">
        <v>1122</v>
      </c>
      <c r="B625" s="26" t="s">
        <v>2972</v>
      </c>
      <c r="C625" s="27" t="s">
        <v>10297</v>
      </c>
      <c r="D625" s="27" t="s">
        <v>9474</v>
      </c>
      <c r="E625" s="27" t="s">
        <v>9555</v>
      </c>
      <c r="F625" s="27" t="s">
        <v>1029</v>
      </c>
      <c r="G625" s="27" t="s">
        <v>170</v>
      </c>
      <c r="H625" s="27" t="s">
        <v>1019</v>
      </c>
    </row>
    <row r="626" spans="1:8" ht="25.5" customHeight="1">
      <c r="A626" s="26" t="s">
        <v>1124</v>
      </c>
      <c r="B626" s="26" t="s">
        <v>2972</v>
      </c>
      <c r="C626" s="27" t="s">
        <v>10298</v>
      </c>
      <c r="D626" s="27" t="s">
        <v>9976</v>
      </c>
      <c r="E626" s="27" t="s">
        <v>9479</v>
      </c>
      <c r="F626" s="27" t="s">
        <v>199</v>
      </c>
      <c r="G626" s="27" t="s">
        <v>117</v>
      </c>
      <c r="H626" s="27" t="s">
        <v>1346</v>
      </c>
    </row>
    <row r="627" spans="1:8" ht="25.5" customHeight="1">
      <c r="A627" s="26" t="s">
        <v>1126</v>
      </c>
      <c r="B627" s="26" t="s">
        <v>2972</v>
      </c>
      <c r="C627" s="27" t="s">
        <v>10299</v>
      </c>
      <c r="D627" s="27" t="s">
        <v>9474</v>
      </c>
      <c r="E627" s="27" t="s">
        <v>9605</v>
      </c>
      <c r="F627" s="27" t="s">
        <v>538</v>
      </c>
      <c r="G627" s="27" t="s">
        <v>57</v>
      </c>
      <c r="H627" s="27" t="s">
        <v>226</v>
      </c>
    </row>
    <row r="628" spans="1:8" ht="25.5" customHeight="1">
      <c r="A628" s="26" t="s">
        <v>1127</v>
      </c>
      <c r="B628" s="26" t="s">
        <v>2972</v>
      </c>
      <c r="C628" s="27" t="s">
        <v>10300</v>
      </c>
      <c r="D628" s="27" t="s">
        <v>9783</v>
      </c>
      <c r="E628" s="27" t="s">
        <v>9479</v>
      </c>
      <c r="F628" s="27" t="s">
        <v>190</v>
      </c>
      <c r="G628" s="27" t="s">
        <v>117</v>
      </c>
      <c r="H628" s="27" t="s">
        <v>454</v>
      </c>
    </row>
    <row r="629" spans="1:8" ht="25.5" customHeight="1">
      <c r="A629" s="26" t="s">
        <v>1128</v>
      </c>
      <c r="B629" s="26" t="s">
        <v>2972</v>
      </c>
      <c r="C629" s="27" t="s">
        <v>10301</v>
      </c>
      <c r="D629" s="27" t="s">
        <v>9591</v>
      </c>
      <c r="E629" s="27" t="s">
        <v>9479</v>
      </c>
      <c r="F629" s="27" t="s">
        <v>199</v>
      </c>
      <c r="G629" s="27" t="s">
        <v>117</v>
      </c>
      <c r="H629" s="27" t="s">
        <v>199</v>
      </c>
    </row>
    <row r="630" spans="1:8" ht="25.5" customHeight="1">
      <c r="A630" s="26" t="s">
        <v>1129</v>
      </c>
      <c r="B630" s="26" t="s">
        <v>2972</v>
      </c>
      <c r="C630" s="27" t="s">
        <v>10302</v>
      </c>
      <c r="D630" s="27" t="s">
        <v>9474</v>
      </c>
      <c r="E630" s="27" t="s">
        <v>9479</v>
      </c>
      <c r="F630" s="27" t="s">
        <v>719</v>
      </c>
      <c r="G630" s="27" t="s">
        <v>62</v>
      </c>
      <c r="H630" s="27" t="s">
        <v>1099</v>
      </c>
    </row>
    <row r="631" spans="1:8" ht="25.5" customHeight="1">
      <c r="A631" s="26" t="s">
        <v>1131</v>
      </c>
      <c r="B631" s="26" t="s">
        <v>2972</v>
      </c>
      <c r="C631" s="27" t="s">
        <v>10303</v>
      </c>
      <c r="D631" s="27" t="s">
        <v>9474</v>
      </c>
      <c r="E631" s="27" t="s">
        <v>9565</v>
      </c>
      <c r="F631" s="27" t="s">
        <v>9481</v>
      </c>
      <c r="G631" s="27" t="s">
        <v>62</v>
      </c>
      <c r="H631" s="27" t="s">
        <v>390</v>
      </c>
    </row>
    <row r="632" spans="1:8" ht="25.5" customHeight="1">
      <c r="A632" s="26" t="s">
        <v>1132</v>
      </c>
      <c r="B632" s="26" t="s">
        <v>2972</v>
      </c>
      <c r="C632" s="27" t="s">
        <v>10304</v>
      </c>
      <c r="D632" s="27" t="s">
        <v>9474</v>
      </c>
      <c r="E632" s="27" t="s">
        <v>9523</v>
      </c>
      <c r="F632" s="27" t="s">
        <v>9481</v>
      </c>
      <c r="G632" s="27" t="s">
        <v>62</v>
      </c>
      <c r="H632" s="27" t="s">
        <v>873</v>
      </c>
    </row>
    <row r="633" spans="1:8" ht="25.5" customHeight="1">
      <c r="A633" s="26" t="s">
        <v>1133</v>
      </c>
      <c r="B633" s="26" t="s">
        <v>2972</v>
      </c>
      <c r="C633" s="27" t="s">
        <v>10305</v>
      </c>
      <c r="D633" s="27" t="s">
        <v>9474</v>
      </c>
      <c r="E633" s="27" t="s">
        <v>9768</v>
      </c>
      <c r="F633" s="27" t="s">
        <v>190</v>
      </c>
      <c r="G633" s="27" t="s">
        <v>100</v>
      </c>
      <c r="H633" s="27" t="s">
        <v>9769</v>
      </c>
    </row>
    <row r="634" spans="1:8" ht="25.5" customHeight="1">
      <c r="A634" s="26" t="s">
        <v>1134</v>
      </c>
      <c r="B634" s="26" t="s">
        <v>2972</v>
      </c>
      <c r="C634" s="27" t="s">
        <v>10306</v>
      </c>
      <c r="D634" s="27" t="s">
        <v>9493</v>
      </c>
      <c r="E634" s="27" t="s">
        <v>9517</v>
      </c>
      <c r="F634" s="27" t="s">
        <v>650</v>
      </c>
      <c r="G634" s="27" t="s">
        <v>67</v>
      </c>
      <c r="H634" s="27" t="s">
        <v>84</v>
      </c>
    </row>
    <row r="635" spans="1:8" ht="25.5" customHeight="1">
      <c r="A635" s="26" t="s">
        <v>1135</v>
      </c>
      <c r="B635" s="26" t="s">
        <v>2972</v>
      </c>
      <c r="C635" s="27" t="s">
        <v>10307</v>
      </c>
      <c r="D635" s="27" t="s">
        <v>9474</v>
      </c>
      <c r="E635" s="27" t="s">
        <v>9526</v>
      </c>
      <c r="F635" s="27" t="s">
        <v>190</v>
      </c>
      <c r="G635" s="27" t="s">
        <v>100</v>
      </c>
      <c r="H635" s="27" t="s">
        <v>190</v>
      </c>
    </row>
    <row r="636" spans="1:8" ht="25.5" customHeight="1">
      <c r="A636" s="26" t="s">
        <v>1137</v>
      </c>
      <c r="B636" s="26" t="s">
        <v>2972</v>
      </c>
      <c r="C636" s="27" t="s">
        <v>10308</v>
      </c>
      <c r="D636" s="27" t="s">
        <v>9474</v>
      </c>
      <c r="E636" s="27" t="s">
        <v>9568</v>
      </c>
      <c r="F636" s="27" t="s">
        <v>1029</v>
      </c>
      <c r="G636" s="27" t="s">
        <v>83</v>
      </c>
      <c r="H636" s="27" t="s">
        <v>1087</v>
      </c>
    </row>
    <row r="637" spans="1:8" ht="25.5" customHeight="1">
      <c r="A637" s="26" t="s">
        <v>1139</v>
      </c>
      <c r="B637" s="26" t="s">
        <v>2972</v>
      </c>
      <c r="C637" s="27" t="s">
        <v>10309</v>
      </c>
      <c r="D637" s="27" t="s">
        <v>9474</v>
      </c>
      <c r="E637" s="27" t="s">
        <v>10204</v>
      </c>
      <c r="F637" s="27" t="s">
        <v>944</v>
      </c>
      <c r="G637" s="27" t="s">
        <v>83</v>
      </c>
      <c r="H637" s="27" t="s">
        <v>786</v>
      </c>
    </row>
    <row r="638" spans="1:8" ht="25.5" customHeight="1">
      <c r="A638" s="26" t="s">
        <v>1141</v>
      </c>
      <c r="B638" s="26" t="s">
        <v>2972</v>
      </c>
      <c r="C638" s="27" t="s">
        <v>10310</v>
      </c>
      <c r="D638" s="27" t="s">
        <v>9591</v>
      </c>
      <c r="E638" s="27" t="s">
        <v>9479</v>
      </c>
      <c r="F638" s="27" t="s">
        <v>199</v>
      </c>
      <c r="G638" s="27" t="s">
        <v>117</v>
      </c>
      <c r="H638" s="27" t="s">
        <v>199</v>
      </c>
    </row>
    <row r="639" spans="1:8" ht="25.5" customHeight="1">
      <c r="A639" s="26" t="s">
        <v>1143</v>
      </c>
      <c r="B639" s="26" t="s">
        <v>2972</v>
      </c>
      <c r="C639" s="27" t="s">
        <v>10311</v>
      </c>
      <c r="D639" s="27" t="s">
        <v>9966</v>
      </c>
      <c r="E639" s="27" t="s">
        <v>9479</v>
      </c>
      <c r="F639" s="27" t="s">
        <v>1414</v>
      </c>
      <c r="G639" s="27" t="s">
        <v>100</v>
      </c>
      <c r="H639" s="27" t="s">
        <v>847</v>
      </c>
    </row>
    <row r="640" spans="1:8" ht="25.5" customHeight="1">
      <c r="A640" s="26" t="s">
        <v>1144</v>
      </c>
      <c r="B640" s="26" t="s">
        <v>2972</v>
      </c>
      <c r="C640" s="27" t="s">
        <v>10312</v>
      </c>
      <c r="D640" s="27" t="s">
        <v>9591</v>
      </c>
      <c r="E640" s="27" t="s">
        <v>9479</v>
      </c>
      <c r="F640" s="27" t="s">
        <v>199</v>
      </c>
      <c r="G640" s="27" t="s">
        <v>117</v>
      </c>
      <c r="H640" s="27" t="s">
        <v>199</v>
      </c>
    </row>
    <row r="641" spans="1:8" ht="25.5" customHeight="1">
      <c r="A641" s="26" t="s">
        <v>1145</v>
      </c>
      <c r="B641" s="26" t="s">
        <v>2972</v>
      </c>
      <c r="C641" s="27" t="s">
        <v>10313</v>
      </c>
      <c r="D641" s="27" t="s">
        <v>9474</v>
      </c>
      <c r="E641" s="27" t="s">
        <v>9483</v>
      </c>
      <c r="F641" s="27" t="s">
        <v>9481</v>
      </c>
      <c r="G641" s="27" t="s">
        <v>62</v>
      </c>
      <c r="H641" s="27" t="s">
        <v>1099</v>
      </c>
    </row>
    <row r="642" spans="1:8" ht="25.5" customHeight="1">
      <c r="A642" s="26" t="s">
        <v>1146</v>
      </c>
      <c r="B642" s="26" t="s">
        <v>2972</v>
      </c>
      <c r="C642" s="27" t="s">
        <v>10314</v>
      </c>
      <c r="D642" s="27" t="s">
        <v>9474</v>
      </c>
      <c r="E642" s="27" t="s">
        <v>9579</v>
      </c>
      <c r="F642" s="27" t="s">
        <v>1374</v>
      </c>
      <c r="G642" s="27" t="s">
        <v>103</v>
      </c>
      <c r="H642" s="27" t="s">
        <v>101</v>
      </c>
    </row>
    <row r="643" spans="1:8" ht="25.5" customHeight="1">
      <c r="A643" s="26" t="s">
        <v>1148</v>
      </c>
      <c r="B643" s="26" t="s">
        <v>2972</v>
      </c>
      <c r="C643" s="27" t="s">
        <v>10315</v>
      </c>
      <c r="D643" s="27" t="s">
        <v>9474</v>
      </c>
      <c r="E643" s="27" t="s">
        <v>9483</v>
      </c>
      <c r="F643" s="27" t="s">
        <v>9481</v>
      </c>
      <c r="G643" s="27" t="s">
        <v>62</v>
      </c>
      <c r="H643" s="27" t="s">
        <v>1099</v>
      </c>
    </row>
    <row r="644" spans="1:8" ht="25.5" customHeight="1">
      <c r="A644" s="26" t="s">
        <v>1149</v>
      </c>
      <c r="B644" s="26" t="s">
        <v>2972</v>
      </c>
      <c r="C644" s="27" t="s">
        <v>10316</v>
      </c>
      <c r="D644" s="27" t="s">
        <v>9474</v>
      </c>
      <c r="E644" s="27" t="s">
        <v>9705</v>
      </c>
      <c r="F644" s="27" t="s">
        <v>190</v>
      </c>
      <c r="G644" s="27" t="s">
        <v>62</v>
      </c>
      <c r="H644" s="27" t="s">
        <v>1428</v>
      </c>
    </row>
    <row r="645" spans="1:8" ht="25.5" customHeight="1">
      <c r="A645" s="26" t="s">
        <v>1150</v>
      </c>
      <c r="B645" s="26" t="s">
        <v>2972</v>
      </c>
      <c r="C645" s="27" t="s">
        <v>10317</v>
      </c>
      <c r="D645" s="27" t="s">
        <v>9474</v>
      </c>
      <c r="E645" s="27" t="s">
        <v>9479</v>
      </c>
      <c r="F645" s="27" t="s">
        <v>538</v>
      </c>
      <c r="G645" s="27" t="s">
        <v>117</v>
      </c>
      <c r="H645" s="27" t="s">
        <v>733</v>
      </c>
    </row>
    <row r="646" spans="1:8" ht="25.5" customHeight="1">
      <c r="A646" s="26" t="s">
        <v>1151</v>
      </c>
      <c r="B646" s="26" t="s">
        <v>2972</v>
      </c>
      <c r="C646" s="27" t="s">
        <v>10318</v>
      </c>
      <c r="D646" s="27" t="s">
        <v>9474</v>
      </c>
      <c r="E646" s="27" t="s">
        <v>9536</v>
      </c>
      <c r="F646" s="27" t="s">
        <v>9481</v>
      </c>
      <c r="G646" s="27" t="s">
        <v>62</v>
      </c>
      <c r="H646" s="27" t="s">
        <v>817</v>
      </c>
    </row>
    <row r="647" spans="1:8" ht="25.5" customHeight="1">
      <c r="A647" s="26" t="s">
        <v>1152</v>
      </c>
      <c r="B647" s="26" t="s">
        <v>2972</v>
      </c>
      <c r="C647" s="27" t="s">
        <v>10319</v>
      </c>
      <c r="D647" s="27" t="s">
        <v>9474</v>
      </c>
      <c r="E647" s="27" t="s">
        <v>9555</v>
      </c>
      <c r="F647" s="27" t="s">
        <v>1029</v>
      </c>
      <c r="G647" s="27" t="s">
        <v>9476</v>
      </c>
      <c r="H647" s="27" t="s">
        <v>1029</v>
      </c>
    </row>
    <row r="648" spans="1:8" ht="25.5" customHeight="1">
      <c r="A648" s="26" t="s">
        <v>1153</v>
      </c>
      <c r="B648" s="26" t="s">
        <v>2972</v>
      </c>
      <c r="C648" s="27" t="s">
        <v>10320</v>
      </c>
      <c r="D648" s="27" t="s">
        <v>9474</v>
      </c>
      <c r="E648" s="27" t="s">
        <v>9598</v>
      </c>
      <c r="F648" s="27" t="s">
        <v>944</v>
      </c>
      <c r="G648" s="27" t="s">
        <v>83</v>
      </c>
      <c r="H648" s="27" t="s">
        <v>1172</v>
      </c>
    </row>
    <row r="649" spans="1:8" ht="25.5" customHeight="1">
      <c r="A649" s="26" t="s">
        <v>1155</v>
      </c>
      <c r="B649" s="26" t="s">
        <v>2972</v>
      </c>
      <c r="C649" s="27" t="s">
        <v>10321</v>
      </c>
      <c r="D649" s="27" t="s">
        <v>9474</v>
      </c>
      <c r="E649" s="27" t="s">
        <v>9529</v>
      </c>
      <c r="F649" s="27" t="s">
        <v>719</v>
      </c>
      <c r="G649" s="27" t="s">
        <v>117</v>
      </c>
      <c r="H649" s="27" t="s">
        <v>727</v>
      </c>
    </row>
    <row r="650" spans="1:8" ht="25.5" customHeight="1">
      <c r="A650" s="26" t="s">
        <v>1156</v>
      </c>
      <c r="B650" s="26" t="s">
        <v>2972</v>
      </c>
      <c r="C650" s="27" t="s">
        <v>10322</v>
      </c>
      <c r="D650" s="27" t="s">
        <v>9493</v>
      </c>
      <c r="E650" s="27" t="s">
        <v>9536</v>
      </c>
      <c r="F650" s="27" t="s">
        <v>9481</v>
      </c>
      <c r="G650" s="27" t="s">
        <v>62</v>
      </c>
      <c r="H650" s="27" t="s">
        <v>1395</v>
      </c>
    </row>
    <row r="651" spans="1:8" ht="25.5" customHeight="1">
      <c r="A651" s="26" t="s">
        <v>1157</v>
      </c>
      <c r="B651" s="26" t="s">
        <v>2972</v>
      </c>
      <c r="C651" s="27" t="s">
        <v>10323</v>
      </c>
      <c r="D651" s="27" t="s">
        <v>10324</v>
      </c>
      <c r="E651" s="27" t="s">
        <v>10325</v>
      </c>
      <c r="F651" s="27" t="s">
        <v>9481</v>
      </c>
      <c r="G651" s="27" t="s">
        <v>62</v>
      </c>
      <c r="H651" s="27" t="s">
        <v>817</v>
      </c>
    </row>
    <row r="652" spans="1:8" ht="25.5" customHeight="1">
      <c r="A652" s="26" t="s">
        <v>1159</v>
      </c>
      <c r="B652" s="26" t="s">
        <v>2972</v>
      </c>
      <c r="C652" s="27" t="s">
        <v>10326</v>
      </c>
      <c r="D652" s="27" t="s">
        <v>9474</v>
      </c>
      <c r="E652" s="27" t="s">
        <v>9714</v>
      </c>
      <c r="F652" s="27" t="s">
        <v>650</v>
      </c>
      <c r="G652" s="27" t="s">
        <v>117</v>
      </c>
      <c r="H652" s="27" t="s">
        <v>438</v>
      </c>
    </row>
    <row r="653" spans="1:8" ht="25.5" customHeight="1">
      <c r="A653" s="26" t="s">
        <v>1160</v>
      </c>
      <c r="B653" s="26" t="s">
        <v>2972</v>
      </c>
      <c r="C653" s="27" t="s">
        <v>10327</v>
      </c>
      <c r="D653" s="27" t="s">
        <v>9474</v>
      </c>
      <c r="E653" s="27" t="s">
        <v>9768</v>
      </c>
      <c r="F653" s="27" t="s">
        <v>190</v>
      </c>
      <c r="G653" s="27" t="s">
        <v>100</v>
      </c>
      <c r="H653" s="27" t="s">
        <v>9769</v>
      </c>
    </row>
    <row r="654" spans="1:8" ht="25.5" customHeight="1">
      <c r="A654" s="26" t="s">
        <v>1162</v>
      </c>
      <c r="B654" s="26" t="s">
        <v>2972</v>
      </c>
      <c r="C654" s="27" t="s">
        <v>10328</v>
      </c>
      <c r="D654" s="27" t="s">
        <v>9474</v>
      </c>
      <c r="E654" s="27" t="s">
        <v>9536</v>
      </c>
      <c r="F654" s="27" t="s">
        <v>9481</v>
      </c>
      <c r="G654" s="27" t="s">
        <v>62</v>
      </c>
      <c r="H654" s="27" t="s">
        <v>817</v>
      </c>
    </row>
    <row r="655" spans="1:8" ht="25.5" customHeight="1">
      <c r="A655" s="26" t="s">
        <v>1163</v>
      </c>
      <c r="B655" s="26" t="s">
        <v>2972</v>
      </c>
      <c r="C655" s="27" t="s">
        <v>10329</v>
      </c>
      <c r="D655" s="27" t="s">
        <v>10330</v>
      </c>
      <c r="E655" s="27" t="s">
        <v>9536</v>
      </c>
      <c r="F655" s="27" t="s">
        <v>9481</v>
      </c>
      <c r="G655" s="27" t="s">
        <v>62</v>
      </c>
      <c r="H655" s="27" t="s">
        <v>1395</v>
      </c>
    </row>
    <row r="656" spans="1:8" ht="25.5" customHeight="1">
      <c r="A656" s="26" t="s">
        <v>1164</v>
      </c>
      <c r="B656" s="26" t="s">
        <v>2972</v>
      </c>
      <c r="C656" s="27" t="s">
        <v>10331</v>
      </c>
      <c r="D656" s="27" t="s">
        <v>9474</v>
      </c>
      <c r="E656" s="27" t="s">
        <v>9547</v>
      </c>
      <c r="F656" s="27" t="s">
        <v>1401</v>
      </c>
      <c r="G656" s="27" t="s">
        <v>9476</v>
      </c>
      <c r="H656" s="27" t="s">
        <v>1031</v>
      </c>
    </row>
    <row r="657" spans="1:8" ht="25.5" customHeight="1">
      <c r="A657" s="26" t="s">
        <v>1166</v>
      </c>
      <c r="B657" s="26" t="s">
        <v>2972</v>
      </c>
      <c r="C657" s="27" t="s">
        <v>10332</v>
      </c>
      <c r="D657" s="27" t="s">
        <v>9474</v>
      </c>
      <c r="E657" s="27" t="s">
        <v>9541</v>
      </c>
      <c r="F657" s="27" t="s">
        <v>9481</v>
      </c>
      <c r="G657" s="27" t="s">
        <v>62</v>
      </c>
      <c r="H657" s="27" t="s">
        <v>952</v>
      </c>
    </row>
    <row r="658" spans="1:8" ht="25.5" customHeight="1">
      <c r="A658" s="26" t="s">
        <v>1167</v>
      </c>
      <c r="B658" s="26" t="s">
        <v>2972</v>
      </c>
      <c r="C658" s="27" t="s">
        <v>10333</v>
      </c>
      <c r="D658" s="27" t="s">
        <v>9474</v>
      </c>
      <c r="E658" s="27" t="s">
        <v>9911</v>
      </c>
      <c r="F658" s="27" t="s">
        <v>944</v>
      </c>
      <c r="G658" s="27" t="s">
        <v>83</v>
      </c>
      <c r="H658" s="27" t="s">
        <v>1172</v>
      </c>
    </row>
    <row r="659" spans="1:8" ht="25.5" customHeight="1">
      <c r="A659" s="26" t="s">
        <v>1168</v>
      </c>
      <c r="B659" s="26" t="s">
        <v>2972</v>
      </c>
      <c r="C659" s="27" t="s">
        <v>10334</v>
      </c>
      <c r="D659" s="27" t="s">
        <v>9474</v>
      </c>
      <c r="E659" s="27" t="s">
        <v>9579</v>
      </c>
      <c r="F659" s="27" t="s">
        <v>1374</v>
      </c>
      <c r="G659" s="27" t="s">
        <v>103</v>
      </c>
      <c r="H659" s="27" t="s">
        <v>101</v>
      </c>
    </row>
    <row r="660" spans="1:8" ht="25.5" customHeight="1">
      <c r="A660" s="26" t="s">
        <v>1169</v>
      </c>
      <c r="B660" s="26" t="s">
        <v>2972</v>
      </c>
      <c r="C660" s="27" t="s">
        <v>10335</v>
      </c>
      <c r="D660" s="27" t="s">
        <v>9591</v>
      </c>
      <c r="E660" s="27" t="s">
        <v>9479</v>
      </c>
      <c r="F660" s="27" t="s">
        <v>199</v>
      </c>
      <c r="G660" s="27" t="s">
        <v>117</v>
      </c>
      <c r="H660" s="27" t="s">
        <v>199</v>
      </c>
    </row>
    <row r="661" spans="1:8" ht="25.5" customHeight="1">
      <c r="A661" s="26" t="s">
        <v>1170</v>
      </c>
      <c r="B661" s="26" t="s">
        <v>2972</v>
      </c>
      <c r="C661" s="27" t="s">
        <v>10336</v>
      </c>
      <c r="D661" s="27" t="s">
        <v>9474</v>
      </c>
      <c r="E661" s="27" t="s">
        <v>9714</v>
      </c>
      <c r="F661" s="27" t="s">
        <v>650</v>
      </c>
      <c r="G661" s="27" t="s">
        <v>67</v>
      </c>
      <c r="H661" s="27" t="s">
        <v>653</v>
      </c>
    </row>
    <row r="662" spans="1:8" ht="25.5" customHeight="1">
      <c r="A662" s="26" t="s">
        <v>1171</v>
      </c>
      <c r="B662" s="26" t="s">
        <v>2972</v>
      </c>
      <c r="C662" s="27" t="s">
        <v>10337</v>
      </c>
      <c r="D662" s="27" t="s">
        <v>9474</v>
      </c>
      <c r="E662" s="27" t="s">
        <v>9489</v>
      </c>
      <c r="F662" s="27" t="s">
        <v>1399</v>
      </c>
      <c r="G662" s="27" t="s">
        <v>9476</v>
      </c>
      <c r="H662" s="27" t="s">
        <v>155</v>
      </c>
    </row>
    <row r="663" spans="1:8" ht="25.5" customHeight="1">
      <c r="A663" s="26" t="s">
        <v>1172</v>
      </c>
      <c r="B663" s="26" t="s">
        <v>2972</v>
      </c>
      <c r="C663" s="27" t="s">
        <v>10338</v>
      </c>
      <c r="D663" s="27" t="s">
        <v>9478</v>
      </c>
      <c r="E663" s="27" t="s">
        <v>9610</v>
      </c>
      <c r="F663" s="27" t="s">
        <v>944</v>
      </c>
      <c r="G663" s="27" t="s">
        <v>83</v>
      </c>
      <c r="H663" s="27" t="s">
        <v>1172</v>
      </c>
    </row>
    <row r="664" spans="1:8" ht="25.5" customHeight="1">
      <c r="A664" s="26" t="s">
        <v>1173</v>
      </c>
      <c r="B664" s="26" t="s">
        <v>2972</v>
      </c>
      <c r="C664" s="27" t="s">
        <v>10339</v>
      </c>
      <c r="D664" s="27" t="s">
        <v>9474</v>
      </c>
      <c r="E664" s="27" t="s">
        <v>10340</v>
      </c>
      <c r="F664" s="27" t="s">
        <v>1374</v>
      </c>
      <c r="G664" s="27" t="s">
        <v>103</v>
      </c>
      <c r="H664" s="27" t="s">
        <v>101</v>
      </c>
    </row>
    <row r="665" spans="1:8" ht="25.5" customHeight="1">
      <c r="A665" s="26" t="s">
        <v>1174</v>
      </c>
      <c r="B665" s="26" t="s">
        <v>2972</v>
      </c>
      <c r="C665" s="27" t="s">
        <v>10341</v>
      </c>
      <c r="D665" s="27" t="s">
        <v>9474</v>
      </c>
      <c r="E665" s="27" t="s">
        <v>9479</v>
      </c>
      <c r="F665" s="27" t="s">
        <v>199</v>
      </c>
      <c r="G665" s="27" t="s">
        <v>117</v>
      </c>
      <c r="H665" s="27" t="s">
        <v>727</v>
      </c>
    </row>
    <row r="666" spans="1:8" ht="25.5" customHeight="1">
      <c r="A666" s="26" t="s">
        <v>1175</v>
      </c>
      <c r="B666" s="26" t="s">
        <v>2972</v>
      </c>
      <c r="C666" s="27" t="s">
        <v>10342</v>
      </c>
      <c r="D666" s="27" t="s">
        <v>9474</v>
      </c>
      <c r="E666" s="27" t="s">
        <v>9617</v>
      </c>
      <c r="F666" s="27" t="s">
        <v>719</v>
      </c>
      <c r="G666" s="27" t="s">
        <v>67</v>
      </c>
      <c r="H666" s="27" t="s">
        <v>356</v>
      </c>
    </row>
    <row r="667" spans="1:8" ht="25.5" customHeight="1">
      <c r="A667" s="26" t="s">
        <v>1176</v>
      </c>
      <c r="B667" s="26" t="s">
        <v>2972</v>
      </c>
      <c r="C667" s="27" t="s">
        <v>10343</v>
      </c>
      <c r="D667" s="27" t="s">
        <v>9474</v>
      </c>
      <c r="E667" s="27" t="s">
        <v>9536</v>
      </c>
      <c r="F667" s="27" t="s">
        <v>9481</v>
      </c>
      <c r="G667" s="27" t="s">
        <v>62</v>
      </c>
      <c r="H667" s="27" t="s">
        <v>817</v>
      </c>
    </row>
    <row r="668" spans="1:8" ht="25.5" customHeight="1">
      <c r="A668" s="26" t="s">
        <v>1177</v>
      </c>
      <c r="B668" s="26" t="s">
        <v>2972</v>
      </c>
      <c r="C668" s="27" t="s">
        <v>10344</v>
      </c>
      <c r="D668" s="27" t="s">
        <v>9474</v>
      </c>
      <c r="E668" s="27" t="s">
        <v>9526</v>
      </c>
      <c r="F668" s="27" t="s">
        <v>190</v>
      </c>
      <c r="G668" s="27" t="s">
        <v>100</v>
      </c>
      <c r="H668" s="27" t="s">
        <v>190</v>
      </c>
    </row>
    <row r="669" spans="1:8" ht="25.5" customHeight="1">
      <c r="A669" s="26" t="s">
        <v>1178</v>
      </c>
      <c r="B669" s="26" t="s">
        <v>2972</v>
      </c>
      <c r="C669" s="27" t="s">
        <v>10345</v>
      </c>
      <c r="D669" s="27" t="s">
        <v>9802</v>
      </c>
      <c r="E669" s="27" t="s">
        <v>9479</v>
      </c>
      <c r="F669" s="27" t="s">
        <v>190</v>
      </c>
      <c r="G669" s="27" t="s">
        <v>100</v>
      </c>
      <c r="H669" s="27" t="s">
        <v>9769</v>
      </c>
    </row>
    <row r="670" spans="1:8" ht="25.5" customHeight="1">
      <c r="A670" s="26" t="s">
        <v>1180</v>
      </c>
      <c r="B670" s="26" t="s">
        <v>2972</v>
      </c>
      <c r="C670" s="27" t="s">
        <v>10346</v>
      </c>
      <c r="D670" s="27" t="s">
        <v>9474</v>
      </c>
      <c r="E670" s="27" t="s">
        <v>9911</v>
      </c>
      <c r="F670" s="27" t="s">
        <v>944</v>
      </c>
      <c r="G670" s="27" t="s">
        <v>83</v>
      </c>
      <c r="H670" s="27" t="s">
        <v>1172</v>
      </c>
    </row>
    <row r="671" spans="1:8" ht="25.5" customHeight="1">
      <c r="A671" s="26" t="s">
        <v>1182</v>
      </c>
      <c r="B671" s="26" t="s">
        <v>2972</v>
      </c>
      <c r="C671" s="27" t="s">
        <v>10197</v>
      </c>
      <c r="D671" s="27" t="s">
        <v>9474</v>
      </c>
      <c r="E671" s="27" t="s">
        <v>9483</v>
      </c>
      <c r="F671" s="27" t="s">
        <v>9481</v>
      </c>
      <c r="G671" s="27" t="s">
        <v>62</v>
      </c>
      <c r="H671" s="27" t="s">
        <v>1099</v>
      </c>
    </row>
    <row r="672" spans="1:8" ht="25.5" customHeight="1">
      <c r="A672" s="26" t="s">
        <v>1184</v>
      </c>
      <c r="B672" s="26" t="s">
        <v>2972</v>
      </c>
      <c r="C672" s="27" t="s">
        <v>10347</v>
      </c>
      <c r="D672" s="27" t="s">
        <v>9474</v>
      </c>
      <c r="E672" s="27" t="s">
        <v>9517</v>
      </c>
      <c r="F672" s="27" t="s">
        <v>650</v>
      </c>
      <c r="G672" s="27" t="s">
        <v>67</v>
      </c>
      <c r="H672" s="27" t="s">
        <v>653</v>
      </c>
    </row>
    <row r="673" spans="1:8" ht="25.5" customHeight="1">
      <c r="A673" s="26" t="s">
        <v>1186</v>
      </c>
      <c r="B673" s="26" t="s">
        <v>2972</v>
      </c>
      <c r="C673" s="27" t="s">
        <v>10348</v>
      </c>
      <c r="D673" s="27" t="s">
        <v>9474</v>
      </c>
      <c r="E673" s="27" t="s">
        <v>9949</v>
      </c>
      <c r="F673" s="27" t="s">
        <v>944</v>
      </c>
      <c r="G673" s="27" t="s">
        <v>83</v>
      </c>
      <c r="H673" s="27" t="s">
        <v>1087</v>
      </c>
    </row>
    <row r="674" spans="1:8" ht="25.5" customHeight="1">
      <c r="A674" s="26" t="s">
        <v>1187</v>
      </c>
      <c r="B674" s="26" t="s">
        <v>2972</v>
      </c>
      <c r="C674" s="27" t="s">
        <v>10349</v>
      </c>
      <c r="D674" s="27" t="s">
        <v>9474</v>
      </c>
      <c r="E674" s="27" t="s">
        <v>9812</v>
      </c>
      <c r="F674" s="27" t="s">
        <v>1374</v>
      </c>
      <c r="G674" s="27" t="s">
        <v>80</v>
      </c>
      <c r="H674" s="27" t="s">
        <v>957</v>
      </c>
    </row>
    <row r="675" spans="1:8" ht="25.5" customHeight="1">
      <c r="A675" s="26" t="s">
        <v>1188</v>
      </c>
      <c r="B675" s="26" t="s">
        <v>2972</v>
      </c>
      <c r="C675" s="27" t="s">
        <v>10350</v>
      </c>
      <c r="D675" s="27" t="s">
        <v>9474</v>
      </c>
      <c r="E675" s="27" t="s">
        <v>10351</v>
      </c>
      <c r="F675" s="27" t="s">
        <v>1399</v>
      </c>
      <c r="G675" s="27" t="s">
        <v>9476</v>
      </c>
      <c r="H675" s="27" t="s">
        <v>155</v>
      </c>
    </row>
    <row r="676" spans="1:8" ht="25.5" customHeight="1">
      <c r="A676" s="26" t="s">
        <v>1189</v>
      </c>
      <c r="B676" s="26" t="s">
        <v>2972</v>
      </c>
      <c r="C676" s="27" t="s">
        <v>10352</v>
      </c>
      <c r="D676" s="27" t="s">
        <v>9591</v>
      </c>
      <c r="E676" s="27" t="s">
        <v>9479</v>
      </c>
      <c r="F676" s="27" t="s">
        <v>199</v>
      </c>
      <c r="G676" s="27" t="s">
        <v>117</v>
      </c>
      <c r="H676" s="27" t="s">
        <v>199</v>
      </c>
    </row>
    <row r="677" spans="1:8" ht="25.5" customHeight="1">
      <c r="A677" s="26" t="s">
        <v>1190</v>
      </c>
      <c r="B677" s="26" t="s">
        <v>2972</v>
      </c>
      <c r="C677" s="27" t="s">
        <v>10353</v>
      </c>
      <c r="D677" s="27" t="s">
        <v>9474</v>
      </c>
      <c r="E677" s="27" t="s">
        <v>9523</v>
      </c>
      <c r="F677" s="27" t="s">
        <v>9481</v>
      </c>
      <c r="G677" s="27" t="s">
        <v>62</v>
      </c>
      <c r="H677" s="27" t="s">
        <v>873</v>
      </c>
    </row>
    <row r="678" spans="1:8" ht="25.5" customHeight="1">
      <c r="A678" s="26" t="s">
        <v>1191</v>
      </c>
      <c r="B678" s="26" t="s">
        <v>2972</v>
      </c>
      <c r="C678" s="27" t="s">
        <v>10354</v>
      </c>
      <c r="D678" s="27" t="s">
        <v>9474</v>
      </c>
      <c r="E678" s="27" t="s">
        <v>9615</v>
      </c>
      <c r="F678" s="27" t="s">
        <v>199</v>
      </c>
      <c r="G678" s="27" t="s">
        <v>117</v>
      </c>
      <c r="H678" s="27" t="s">
        <v>727</v>
      </c>
    </row>
    <row r="679" spans="1:8" ht="25.5" customHeight="1">
      <c r="A679" s="26" t="s">
        <v>1193</v>
      </c>
      <c r="B679" s="26" t="s">
        <v>2972</v>
      </c>
      <c r="C679" s="27" t="s">
        <v>10355</v>
      </c>
      <c r="D679" s="27" t="s">
        <v>9474</v>
      </c>
      <c r="E679" s="27" t="s">
        <v>9579</v>
      </c>
      <c r="F679" s="27" t="s">
        <v>1374</v>
      </c>
      <c r="G679" s="27" t="s">
        <v>103</v>
      </c>
      <c r="H679" s="27" t="s">
        <v>101</v>
      </c>
    </row>
    <row r="680" spans="1:8" ht="25.5" customHeight="1">
      <c r="A680" s="26" t="s">
        <v>1195</v>
      </c>
      <c r="B680" s="26" t="s">
        <v>2972</v>
      </c>
      <c r="C680" s="27" t="s">
        <v>10356</v>
      </c>
      <c r="D680" s="27" t="s">
        <v>9493</v>
      </c>
      <c r="E680" s="27" t="s">
        <v>9517</v>
      </c>
      <c r="F680" s="27" t="s">
        <v>650</v>
      </c>
      <c r="G680" s="27" t="s">
        <v>67</v>
      </c>
      <c r="H680" s="27" t="s">
        <v>1038</v>
      </c>
    </row>
    <row r="681" spans="1:8" ht="25.5" customHeight="1">
      <c r="A681" s="26" t="s">
        <v>1197</v>
      </c>
      <c r="B681" s="26" t="s">
        <v>2972</v>
      </c>
      <c r="C681" s="27" t="s">
        <v>10357</v>
      </c>
      <c r="D681" s="27" t="s">
        <v>9474</v>
      </c>
      <c r="E681" s="27" t="s">
        <v>9534</v>
      </c>
      <c r="F681" s="27" t="s">
        <v>1110</v>
      </c>
      <c r="G681" s="27" t="s">
        <v>9501</v>
      </c>
      <c r="H681" s="27" t="s">
        <v>1095</v>
      </c>
    </row>
    <row r="682" spans="1:8" ht="25.5" customHeight="1">
      <c r="A682" s="26" t="s">
        <v>1198</v>
      </c>
      <c r="B682" s="26" t="s">
        <v>2972</v>
      </c>
      <c r="C682" s="27" t="s">
        <v>10358</v>
      </c>
      <c r="D682" s="27" t="s">
        <v>9474</v>
      </c>
      <c r="E682" s="27" t="s">
        <v>9526</v>
      </c>
      <c r="F682" s="27" t="s">
        <v>190</v>
      </c>
      <c r="G682" s="27" t="s">
        <v>62</v>
      </c>
      <c r="H682" s="27" t="s">
        <v>817</v>
      </c>
    </row>
    <row r="683" spans="1:8" ht="25.5" customHeight="1">
      <c r="A683" s="26" t="s">
        <v>1199</v>
      </c>
      <c r="B683" s="26" t="s">
        <v>2972</v>
      </c>
      <c r="C683" s="27" t="s">
        <v>10359</v>
      </c>
      <c r="D683" s="27" t="s">
        <v>9474</v>
      </c>
      <c r="E683" s="27" t="s">
        <v>10222</v>
      </c>
      <c r="F683" s="27" t="s">
        <v>9481</v>
      </c>
      <c r="G683" s="27" t="s">
        <v>62</v>
      </c>
      <c r="H683" s="27" t="s">
        <v>817</v>
      </c>
    </row>
    <row r="684" spans="1:8" ht="25.5" customHeight="1">
      <c r="A684" s="26" t="s">
        <v>1200</v>
      </c>
      <c r="B684" s="26" t="s">
        <v>2972</v>
      </c>
      <c r="C684" s="27" t="s">
        <v>10360</v>
      </c>
      <c r="D684" s="27" t="s">
        <v>9474</v>
      </c>
      <c r="E684" s="27" t="s">
        <v>9617</v>
      </c>
      <c r="F684" s="27" t="s">
        <v>719</v>
      </c>
      <c r="G684" s="27" t="s">
        <v>67</v>
      </c>
      <c r="H684" s="27" t="s">
        <v>356</v>
      </c>
    </row>
    <row r="685" spans="1:8" ht="25.5" customHeight="1">
      <c r="A685" s="26" t="s">
        <v>1201</v>
      </c>
      <c r="B685" s="26" t="s">
        <v>2972</v>
      </c>
      <c r="C685" s="27" t="s">
        <v>10361</v>
      </c>
      <c r="D685" s="27" t="s">
        <v>9474</v>
      </c>
      <c r="E685" s="27" t="s">
        <v>10016</v>
      </c>
      <c r="F685" s="27" t="s">
        <v>650</v>
      </c>
      <c r="G685" s="27" t="s">
        <v>67</v>
      </c>
      <c r="H685" s="27" t="s">
        <v>84</v>
      </c>
    </row>
    <row r="686" spans="1:8" ht="25.5" customHeight="1">
      <c r="A686" s="26" t="s">
        <v>1202</v>
      </c>
      <c r="B686" s="26" t="s">
        <v>2972</v>
      </c>
      <c r="C686" s="27" t="s">
        <v>10362</v>
      </c>
      <c r="D686" s="27" t="s">
        <v>9515</v>
      </c>
      <c r="E686" s="27" t="s">
        <v>9627</v>
      </c>
      <c r="F686" s="27" t="s">
        <v>1110</v>
      </c>
      <c r="G686" s="27" t="s">
        <v>9501</v>
      </c>
      <c r="H686" s="27" t="s">
        <v>1202</v>
      </c>
    </row>
    <row r="687" spans="1:8" ht="25.5" customHeight="1">
      <c r="A687" s="26" t="s">
        <v>1203</v>
      </c>
      <c r="B687" s="26" t="s">
        <v>2972</v>
      </c>
      <c r="C687" s="27" t="s">
        <v>10363</v>
      </c>
      <c r="D687" s="27" t="s">
        <v>9474</v>
      </c>
      <c r="E687" s="27" t="s">
        <v>10124</v>
      </c>
      <c r="F687" s="27" t="s">
        <v>1399</v>
      </c>
      <c r="G687" s="27" t="s">
        <v>9476</v>
      </c>
      <c r="H687" s="27" t="s">
        <v>1029</v>
      </c>
    </row>
    <row r="688" spans="1:8" ht="25.5" customHeight="1">
      <c r="A688" s="26" t="s">
        <v>1204</v>
      </c>
      <c r="B688" s="26" t="s">
        <v>2972</v>
      </c>
      <c r="C688" s="27" t="s">
        <v>10364</v>
      </c>
      <c r="D688" s="27" t="s">
        <v>9474</v>
      </c>
      <c r="E688" s="27" t="s">
        <v>9654</v>
      </c>
      <c r="F688" s="27" t="s">
        <v>1401</v>
      </c>
      <c r="G688" s="27" t="s">
        <v>9476</v>
      </c>
      <c r="H688" s="27" t="s">
        <v>770</v>
      </c>
    </row>
    <row r="689" spans="1:8" ht="25.5" customHeight="1">
      <c r="A689" s="26" t="s">
        <v>1205</v>
      </c>
      <c r="B689" s="26" t="s">
        <v>2972</v>
      </c>
      <c r="C689" s="27" t="s">
        <v>10365</v>
      </c>
      <c r="D689" s="27" t="s">
        <v>9474</v>
      </c>
      <c r="E689" s="27" t="s">
        <v>10366</v>
      </c>
      <c r="F689" s="27" t="s">
        <v>1414</v>
      </c>
      <c r="G689" s="27" t="s">
        <v>9501</v>
      </c>
      <c r="H689" s="27" t="s">
        <v>1414</v>
      </c>
    </row>
    <row r="690" spans="1:8" ht="25.5" customHeight="1">
      <c r="A690" s="26" t="s">
        <v>1206</v>
      </c>
      <c r="B690" s="26" t="s">
        <v>2972</v>
      </c>
      <c r="C690" s="27" t="s">
        <v>10367</v>
      </c>
      <c r="D690" s="27" t="s">
        <v>9474</v>
      </c>
      <c r="E690" s="27" t="s">
        <v>9570</v>
      </c>
      <c r="F690" s="27" t="s">
        <v>9481</v>
      </c>
      <c r="G690" s="27" t="s">
        <v>62</v>
      </c>
      <c r="H690" s="27" t="s">
        <v>390</v>
      </c>
    </row>
    <row r="691" spans="1:8" ht="25.5" customHeight="1">
      <c r="A691" s="26" t="s">
        <v>1207</v>
      </c>
      <c r="B691" s="26" t="s">
        <v>2972</v>
      </c>
      <c r="C691" s="27" t="s">
        <v>10368</v>
      </c>
      <c r="D691" s="27" t="s">
        <v>9474</v>
      </c>
      <c r="E691" s="27" t="s">
        <v>9543</v>
      </c>
      <c r="F691" s="27" t="s">
        <v>199</v>
      </c>
      <c r="G691" s="27" t="s">
        <v>117</v>
      </c>
      <c r="H691" s="27" t="s">
        <v>1346</v>
      </c>
    </row>
    <row r="692" spans="1:8" ht="25.5" customHeight="1">
      <c r="A692" s="26" t="s">
        <v>1209</v>
      </c>
      <c r="B692" s="26" t="s">
        <v>2972</v>
      </c>
      <c r="C692" s="27" t="s">
        <v>10369</v>
      </c>
      <c r="D692" s="27" t="s">
        <v>9751</v>
      </c>
      <c r="E692" s="27" t="s">
        <v>9752</v>
      </c>
      <c r="F692" s="27" t="s">
        <v>9481</v>
      </c>
      <c r="G692" s="27" t="s">
        <v>62</v>
      </c>
      <c r="H692" s="27" t="s">
        <v>817</v>
      </c>
    </row>
    <row r="693" spans="1:8" ht="25.5" customHeight="1">
      <c r="A693" s="26" t="s">
        <v>1211</v>
      </c>
      <c r="B693" s="26" t="s">
        <v>2972</v>
      </c>
      <c r="C693" s="27" t="s">
        <v>10370</v>
      </c>
      <c r="D693" s="27" t="s">
        <v>9474</v>
      </c>
      <c r="E693" s="27" t="s">
        <v>9526</v>
      </c>
      <c r="F693" s="27" t="s">
        <v>190</v>
      </c>
      <c r="G693" s="27" t="s">
        <v>100</v>
      </c>
      <c r="H693" s="27" t="s">
        <v>9769</v>
      </c>
    </row>
    <row r="694" spans="1:8" ht="25.5" customHeight="1">
      <c r="A694" s="26" t="s">
        <v>1213</v>
      </c>
      <c r="B694" s="26" t="s">
        <v>2972</v>
      </c>
      <c r="C694" s="27" t="s">
        <v>10371</v>
      </c>
      <c r="D694" s="27" t="s">
        <v>9474</v>
      </c>
      <c r="E694" s="27" t="s">
        <v>9491</v>
      </c>
      <c r="F694" s="27" t="s">
        <v>1414</v>
      </c>
      <c r="G694" s="27" t="s">
        <v>76</v>
      </c>
      <c r="H694" s="27" t="s">
        <v>309</v>
      </c>
    </row>
    <row r="695" spans="1:8" ht="25.5" customHeight="1">
      <c r="A695" s="26" t="s">
        <v>1215</v>
      </c>
      <c r="B695" s="26" t="s">
        <v>2972</v>
      </c>
      <c r="C695" s="27" t="s">
        <v>10372</v>
      </c>
      <c r="D695" s="27" t="s">
        <v>9474</v>
      </c>
      <c r="E695" s="27" t="s">
        <v>9523</v>
      </c>
      <c r="F695" s="27" t="s">
        <v>9481</v>
      </c>
      <c r="G695" s="27" t="s">
        <v>62</v>
      </c>
      <c r="H695" s="27" t="s">
        <v>873</v>
      </c>
    </row>
    <row r="696" spans="1:8" ht="25.5" customHeight="1">
      <c r="A696" s="26" t="s">
        <v>1216</v>
      </c>
      <c r="B696" s="26" t="s">
        <v>2972</v>
      </c>
      <c r="C696" s="27" t="s">
        <v>10373</v>
      </c>
      <c r="D696" s="27" t="s">
        <v>9593</v>
      </c>
      <c r="E696" s="27" t="s">
        <v>9479</v>
      </c>
      <c r="F696" s="27" t="s">
        <v>719</v>
      </c>
      <c r="G696" s="27" t="s">
        <v>67</v>
      </c>
      <c r="H696" s="27" t="s">
        <v>719</v>
      </c>
    </row>
    <row r="697" spans="1:8" ht="25.5" customHeight="1">
      <c r="A697" s="26" t="s">
        <v>1217</v>
      </c>
      <c r="B697" s="26" t="s">
        <v>2972</v>
      </c>
      <c r="C697" s="27" t="s">
        <v>10374</v>
      </c>
      <c r="D697" s="27" t="s">
        <v>9474</v>
      </c>
      <c r="E697" s="27" t="s">
        <v>9479</v>
      </c>
      <c r="F697" s="27" t="s">
        <v>199</v>
      </c>
      <c r="G697" s="27" t="s">
        <v>117</v>
      </c>
      <c r="H697" s="27" t="s">
        <v>1346</v>
      </c>
    </row>
    <row r="698" spans="1:8" ht="25.5" customHeight="1">
      <c r="A698" s="26" t="s">
        <v>1219</v>
      </c>
      <c r="B698" s="26" t="s">
        <v>2972</v>
      </c>
      <c r="C698" s="27" t="s">
        <v>10375</v>
      </c>
      <c r="D698" s="27" t="s">
        <v>9474</v>
      </c>
      <c r="E698" s="27" t="s">
        <v>9705</v>
      </c>
      <c r="F698" s="27" t="s">
        <v>190</v>
      </c>
      <c r="G698" s="27" t="s">
        <v>117</v>
      </c>
      <c r="H698" s="27" t="s">
        <v>454</v>
      </c>
    </row>
    <row r="699" spans="1:8" ht="25.5" customHeight="1">
      <c r="A699" s="26" t="s">
        <v>1221</v>
      </c>
      <c r="B699" s="26" t="s">
        <v>2972</v>
      </c>
      <c r="C699" s="27" t="s">
        <v>10376</v>
      </c>
      <c r="D699" s="27" t="s">
        <v>9474</v>
      </c>
      <c r="E699" s="27" t="s">
        <v>9621</v>
      </c>
      <c r="F699" s="27" t="s">
        <v>1414</v>
      </c>
      <c r="G699" s="27" t="s">
        <v>76</v>
      </c>
      <c r="H699" s="27" t="s">
        <v>992</v>
      </c>
    </row>
    <row r="700" spans="1:8" ht="25.5" customHeight="1">
      <c r="A700" s="26" t="s">
        <v>1222</v>
      </c>
      <c r="B700" s="26" t="s">
        <v>2972</v>
      </c>
      <c r="C700" s="27" t="s">
        <v>10377</v>
      </c>
      <c r="D700" s="27" t="s">
        <v>9474</v>
      </c>
      <c r="E700" s="27" t="s">
        <v>10378</v>
      </c>
      <c r="F700" s="27" t="s">
        <v>9481</v>
      </c>
      <c r="G700" s="27" t="s">
        <v>62</v>
      </c>
      <c r="H700" s="27" t="s">
        <v>390</v>
      </c>
    </row>
    <row r="701" spans="1:8" ht="25.5" customHeight="1">
      <c r="A701" s="26" t="s">
        <v>1224</v>
      </c>
      <c r="B701" s="26" t="s">
        <v>2972</v>
      </c>
      <c r="C701" s="27" t="s">
        <v>10379</v>
      </c>
      <c r="D701" s="27" t="s">
        <v>9474</v>
      </c>
      <c r="E701" s="27" t="s">
        <v>9483</v>
      </c>
      <c r="F701" s="27" t="s">
        <v>9481</v>
      </c>
      <c r="G701" s="27" t="s">
        <v>62</v>
      </c>
      <c r="H701" s="27" t="s">
        <v>1099</v>
      </c>
    </row>
    <row r="702" spans="1:8" ht="25.5" customHeight="1">
      <c r="A702" s="26" t="s">
        <v>1225</v>
      </c>
      <c r="B702" s="26" t="s">
        <v>2972</v>
      </c>
      <c r="C702" s="27" t="s">
        <v>10380</v>
      </c>
      <c r="D702" s="27" t="s">
        <v>9474</v>
      </c>
      <c r="E702" s="27" t="s">
        <v>9531</v>
      </c>
      <c r="F702" s="27" t="s">
        <v>1374</v>
      </c>
      <c r="G702" s="27" t="s">
        <v>117</v>
      </c>
      <c r="H702" s="27" t="s">
        <v>438</v>
      </c>
    </row>
    <row r="703" spans="1:8" ht="25.5" customHeight="1">
      <c r="A703" s="26" t="s">
        <v>1226</v>
      </c>
      <c r="B703" s="26" t="s">
        <v>2972</v>
      </c>
      <c r="C703" s="27" t="s">
        <v>10381</v>
      </c>
      <c r="D703" s="27" t="s">
        <v>9474</v>
      </c>
      <c r="E703" s="27" t="s">
        <v>9579</v>
      </c>
      <c r="F703" s="27" t="s">
        <v>1374</v>
      </c>
      <c r="G703" s="27" t="s">
        <v>103</v>
      </c>
      <c r="H703" s="27" t="s">
        <v>101</v>
      </c>
    </row>
    <row r="704" spans="1:8" ht="25.5" customHeight="1">
      <c r="A704" s="26" t="s">
        <v>1227</v>
      </c>
      <c r="B704" s="26" t="s">
        <v>2972</v>
      </c>
      <c r="C704" s="27" t="s">
        <v>10382</v>
      </c>
      <c r="D704" s="27" t="s">
        <v>9474</v>
      </c>
      <c r="E704" s="27" t="s">
        <v>9557</v>
      </c>
      <c r="F704" s="27" t="s">
        <v>538</v>
      </c>
      <c r="G704" s="27" t="s">
        <v>76</v>
      </c>
      <c r="H704" s="27" t="s">
        <v>538</v>
      </c>
    </row>
    <row r="705" spans="1:8" ht="25.5" customHeight="1">
      <c r="A705" s="26" t="s">
        <v>1228</v>
      </c>
      <c r="B705" s="26" t="s">
        <v>2972</v>
      </c>
      <c r="C705" s="27" t="s">
        <v>10383</v>
      </c>
      <c r="D705" s="27" t="s">
        <v>9474</v>
      </c>
      <c r="E705" s="27" t="s">
        <v>9738</v>
      </c>
      <c r="F705" s="27" t="s">
        <v>944</v>
      </c>
      <c r="G705" s="27" t="s">
        <v>83</v>
      </c>
      <c r="H705" s="27" t="s">
        <v>1172</v>
      </c>
    </row>
    <row r="706" spans="1:8" ht="25.5" customHeight="1">
      <c r="A706" s="26" t="s">
        <v>1230</v>
      </c>
      <c r="B706" s="26" t="s">
        <v>2972</v>
      </c>
      <c r="C706" s="27" t="s">
        <v>10384</v>
      </c>
      <c r="D706" s="27" t="s">
        <v>9474</v>
      </c>
      <c r="E706" s="27" t="s">
        <v>9615</v>
      </c>
      <c r="F706" s="27" t="s">
        <v>199</v>
      </c>
      <c r="G706" s="27" t="s">
        <v>117</v>
      </c>
      <c r="H706" s="27" t="s">
        <v>438</v>
      </c>
    </row>
    <row r="707" spans="1:8" ht="25.5" customHeight="1">
      <c r="A707" s="26" t="s">
        <v>1232</v>
      </c>
      <c r="B707" s="26" t="s">
        <v>2972</v>
      </c>
      <c r="C707" s="27" t="s">
        <v>10385</v>
      </c>
      <c r="D707" s="27" t="s">
        <v>9474</v>
      </c>
      <c r="E707" s="27" t="s">
        <v>10386</v>
      </c>
      <c r="F707" s="27" t="s">
        <v>199</v>
      </c>
      <c r="G707" s="27" t="s">
        <v>57</v>
      </c>
      <c r="H707" s="27" t="s">
        <v>510</v>
      </c>
    </row>
    <row r="708" spans="1:8" ht="25.5" customHeight="1">
      <c r="A708" s="26" t="s">
        <v>1234</v>
      </c>
      <c r="B708" s="26" t="s">
        <v>2972</v>
      </c>
      <c r="C708" s="27" t="s">
        <v>10387</v>
      </c>
      <c r="D708" s="27" t="s">
        <v>9474</v>
      </c>
      <c r="E708" s="27" t="s">
        <v>9536</v>
      </c>
      <c r="F708" s="27" t="s">
        <v>9481</v>
      </c>
      <c r="G708" s="27" t="s">
        <v>62</v>
      </c>
      <c r="H708" s="27" t="s">
        <v>817</v>
      </c>
    </row>
    <row r="709" spans="1:8" ht="25.5" customHeight="1">
      <c r="A709" s="26" t="s">
        <v>1236</v>
      </c>
      <c r="B709" s="26" t="s">
        <v>2972</v>
      </c>
      <c r="C709" s="27" t="s">
        <v>10388</v>
      </c>
      <c r="D709" s="27" t="s">
        <v>9474</v>
      </c>
      <c r="E709" s="27" t="s">
        <v>9670</v>
      </c>
      <c r="F709" s="27" t="s">
        <v>1414</v>
      </c>
      <c r="G709" s="27" t="s">
        <v>9501</v>
      </c>
      <c r="H709" s="27" t="s">
        <v>1414</v>
      </c>
    </row>
    <row r="710" spans="1:8" ht="25.5" customHeight="1">
      <c r="A710" s="26" t="s">
        <v>1237</v>
      </c>
      <c r="B710" s="26" t="s">
        <v>2972</v>
      </c>
      <c r="C710" s="27" t="s">
        <v>10389</v>
      </c>
      <c r="D710" s="27" t="s">
        <v>9783</v>
      </c>
      <c r="E710" s="27" t="s">
        <v>9479</v>
      </c>
      <c r="F710" s="27" t="s">
        <v>190</v>
      </c>
      <c r="G710" s="27" t="s">
        <v>117</v>
      </c>
      <c r="H710" s="27" t="s">
        <v>454</v>
      </c>
    </row>
    <row r="711" spans="1:8" ht="25.5" customHeight="1">
      <c r="A711" s="26" t="s">
        <v>1238</v>
      </c>
      <c r="B711" s="26" t="s">
        <v>2972</v>
      </c>
      <c r="C711" s="27" t="s">
        <v>10390</v>
      </c>
      <c r="D711" s="27" t="s">
        <v>9474</v>
      </c>
      <c r="E711" s="27" t="s">
        <v>9617</v>
      </c>
      <c r="F711" s="27" t="s">
        <v>719</v>
      </c>
      <c r="G711" s="27" t="s">
        <v>67</v>
      </c>
      <c r="H711" s="27" t="s">
        <v>356</v>
      </c>
    </row>
    <row r="712" spans="1:8" ht="25.5" customHeight="1">
      <c r="A712" s="26" t="s">
        <v>1240</v>
      </c>
      <c r="B712" s="26" t="s">
        <v>2972</v>
      </c>
      <c r="C712" s="27" t="s">
        <v>10391</v>
      </c>
      <c r="D712" s="27" t="s">
        <v>9474</v>
      </c>
      <c r="E712" s="27" t="s">
        <v>9529</v>
      </c>
      <c r="F712" s="27" t="s">
        <v>719</v>
      </c>
      <c r="G712" s="27" t="s">
        <v>117</v>
      </c>
      <c r="H712" s="27" t="s">
        <v>727</v>
      </c>
    </row>
    <row r="713" spans="1:8" ht="25.5" customHeight="1">
      <c r="A713" s="26" t="s">
        <v>1242</v>
      </c>
      <c r="B713" s="26" t="s">
        <v>2972</v>
      </c>
      <c r="C713" s="27" t="s">
        <v>10392</v>
      </c>
      <c r="D713" s="27" t="s">
        <v>9474</v>
      </c>
      <c r="E713" s="27" t="s">
        <v>9517</v>
      </c>
      <c r="F713" s="27" t="s">
        <v>650</v>
      </c>
      <c r="G713" s="27" t="s">
        <v>67</v>
      </c>
      <c r="H713" s="27" t="s">
        <v>876</v>
      </c>
    </row>
    <row r="714" spans="1:8" ht="25.5" customHeight="1">
      <c r="A714" s="26" t="s">
        <v>1244</v>
      </c>
      <c r="B714" s="26" t="s">
        <v>2972</v>
      </c>
      <c r="C714" s="27" t="s">
        <v>10393</v>
      </c>
      <c r="D714" s="27" t="s">
        <v>9493</v>
      </c>
      <c r="E714" s="27" t="s">
        <v>9610</v>
      </c>
      <c r="F714" s="27" t="s">
        <v>944</v>
      </c>
      <c r="G714" s="27" t="s">
        <v>83</v>
      </c>
      <c r="H714" s="27" t="s">
        <v>788</v>
      </c>
    </row>
    <row r="715" spans="1:8" ht="25.5" customHeight="1">
      <c r="A715" s="26" t="s">
        <v>1245</v>
      </c>
      <c r="B715" s="26" t="s">
        <v>2972</v>
      </c>
      <c r="C715" s="27" t="s">
        <v>10394</v>
      </c>
      <c r="D715" s="27" t="s">
        <v>9474</v>
      </c>
      <c r="E715" s="27" t="s">
        <v>10395</v>
      </c>
      <c r="F715" s="27" t="s">
        <v>538</v>
      </c>
      <c r="G715" s="27" t="s">
        <v>76</v>
      </c>
      <c r="H715" s="27" t="s">
        <v>992</v>
      </c>
    </row>
    <row r="716" spans="1:8" ht="25.5" customHeight="1">
      <c r="A716" s="26" t="s">
        <v>1246</v>
      </c>
      <c r="B716" s="26" t="s">
        <v>2972</v>
      </c>
      <c r="C716" s="27" t="s">
        <v>10396</v>
      </c>
      <c r="D716" s="27" t="s">
        <v>9474</v>
      </c>
      <c r="E716" s="27" t="s">
        <v>10086</v>
      </c>
      <c r="F716" s="27" t="s">
        <v>1399</v>
      </c>
      <c r="G716" s="27" t="s">
        <v>9476</v>
      </c>
      <c r="H716" s="27" t="s">
        <v>633</v>
      </c>
    </row>
    <row r="717" spans="1:8" ht="25.5" customHeight="1">
      <c r="A717" s="26" t="s">
        <v>1247</v>
      </c>
      <c r="B717" s="26" t="s">
        <v>2972</v>
      </c>
      <c r="C717" s="27" t="s">
        <v>10397</v>
      </c>
      <c r="D717" s="27" t="s">
        <v>9474</v>
      </c>
      <c r="E717" s="27" t="s">
        <v>9541</v>
      </c>
      <c r="F717" s="27" t="s">
        <v>9481</v>
      </c>
      <c r="G717" s="27" t="s">
        <v>62</v>
      </c>
      <c r="H717" s="27" t="s">
        <v>952</v>
      </c>
    </row>
    <row r="718" spans="1:8" ht="25.5" customHeight="1">
      <c r="A718" s="26" t="s">
        <v>1248</v>
      </c>
      <c r="B718" s="26" t="s">
        <v>2972</v>
      </c>
      <c r="C718" s="27" t="s">
        <v>10398</v>
      </c>
      <c r="D718" s="27" t="s">
        <v>9474</v>
      </c>
      <c r="E718" s="27" t="s">
        <v>10399</v>
      </c>
      <c r="F718" s="27" t="s">
        <v>9481</v>
      </c>
      <c r="G718" s="27" t="s">
        <v>62</v>
      </c>
      <c r="H718" s="27" t="s">
        <v>1395</v>
      </c>
    </row>
    <row r="719" spans="1:8" ht="25.5" customHeight="1">
      <c r="A719" s="26" t="s">
        <v>1249</v>
      </c>
      <c r="B719" s="26" t="s">
        <v>2972</v>
      </c>
      <c r="C719" s="27" t="s">
        <v>10400</v>
      </c>
      <c r="D719" s="27" t="s">
        <v>9474</v>
      </c>
      <c r="E719" s="27" t="s">
        <v>9517</v>
      </c>
      <c r="F719" s="27" t="s">
        <v>650</v>
      </c>
      <c r="G719" s="27" t="s">
        <v>67</v>
      </c>
      <c r="H719" s="27" t="s">
        <v>650</v>
      </c>
    </row>
    <row r="720" spans="1:8" ht="25.5" customHeight="1">
      <c r="A720" s="26" t="s">
        <v>1251</v>
      </c>
      <c r="B720" s="26" t="s">
        <v>2972</v>
      </c>
      <c r="C720" s="27" t="s">
        <v>10401</v>
      </c>
      <c r="D720" s="27" t="s">
        <v>9474</v>
      </c>
      <c r="E720" s="27" t="s">
        <v>9517</v>
      </c>
      <c r="F720" s="27" t="s">
        <v>650</v>
      </c>
      <c r="G720" s="27" t="s">
        <v>67</v>
      </c>
      <c r="H720" s="27" t="s">
        <v>650</v>
      </c>
    </row>
    <row r="721" spans="1:8" ht="25.5" customHeight="1">
      <c r="A721" s="26" t="s">
        <v>1252</v>
      </c>
      <c r="B721" s="26" t="s">
        <v>2972</v>
      </c>
      <c r="C721" s="27" t="s">
        <v>10402</v>
      </c>
      <c r="D721" s="27" t="s">
        <v>9474</v>
      </c>
      <c r="E721" s="27" t="s">
        <v>9555</v>
      </c>
      <c r="F721" s="27" t="s">
        <v>1029</v>
      </c>
      <c r="G721" s="27" t="s">
        <v>170</v>
      </c>
      <c r="H721" s="27" t="s">
        <v>1019</v>
      </c>
    </row>
    <row r="722" spans="1:8" ht="25.5" customHeight="1">
      <c r="A722" s="26" t="s">
        <v>1254</v>
      </c>
      <c r="B722" s="26" t="s">
        <v>2972</v>
      </c>
      <c r="C722" s="27" t="s">
        <v>10403</v>
      </c>
      <c r="D722" s="27" t="s">
        <v>9474</v>
      </c>
      <c r="E722" s="27" t="s">
        <v>9557</v>
      </c>
      <c r="F722" s="27" t="s">
        <v>538</v>
      </c>
      <c r="G722" s="27" t="s">
        <v>76</v>
      </c>
      <c r="H722" s="27" t="s">
        <v>538</v>
      </c>
    </row>
    <row r="723" spans="1:8" ht="25.5" customHeight="1">
      <c r="A723" s="26" t="s">
        <v>1255</v>
      </c>
      <c r="B723" s="26" t="s">
        <v>2972</v>
      </c>
      <c r="C723" s="27" t="s">
        <v>10404</v>
      </c>
      <c r="D723" s="27" t="s">
        <v>9474</v>
      </c>
      <c r="E723" s="27" t="s">
        <v>9529</v>
      </c>
      <c r="F723" s="27" t="s">
        <v>719</v>
      </c>
      <c r="G723" s="27" t="s">
        <v>117</v>
      </c>
      <c r="H723" s="27" t="s">
        <v>727</v>
      </c>
    </row>
    <row r="724" spans="1:8" ht="25.5" customHeight="1">
      <c r="A724" s="26" t="s">
        <v>1256</v>
      </c>
      <c r="B724" s="26" t="s">
        <v>2972</v>
      </c>
      <c r="C724" s="27" t="s">
        <v>10405</v>
      </c>
      <c r="D724" s="27" t="s">
        <v>9474</v>
      </c>
      <c r="E724" s="27" t="s">
        <v>9810</v>
      </c>
      <c r="F724" s="27" t="s">
        <v>1374</v>
      </c>
      <c r="G724" s="27" t="s">
        <v>103</v>
      </c>
      <c r="H724" s="27" t="s">
        <v>526</v>
      </c>
    </row>
    <row r="725" spans="1:8" ht="25.5" customHeight="1">
      <c r="A725" s="26" t="s">
        <v>1258</v>
      </c>
      <c r="B725" s="26" t="s">
        <v>2972</v>
      </c>
      <c r="C725" s="27" t="s">
        <v>10406</v>
      </c>
      <c r="D725" s="27" t="s">
        <v>9474</v>
      </c>
      <c r="E725" s="27" t="s">
        <v>10407</v>
      </c>
      <c r="F725" s="27" t="s">
        <v>1414</v>
      </c>
      <c r="G725" s="27" t="s">
        <v>9501</v>
      </c>
      <c r="H725" s="27" t="s">
        <v>1202</v>
      </c>
    </row>
    <row r="726" spans="1:8" ht="25.5" customHeight="1">
      <c r="A726" s="26" t="s">
        <v>1259</v>
      </c>
      <c r="B726" s="26" t="s">
        <v>2972</v>
      </c>
      <c r="C726" s="27" t="s">
        <v>10408</v>
      </c>
      <c r="D726" s="27" t="s">
        <v>9478</v>
      </c>
      <c r="E726" s="27" t="s">
        <v>9555</v>
      </c>
      <c r="F726" s="27" t="s">
        <v>1029</v>
      </c>
      <c r="G726" s="27" t="s">
        <v>9476</v>
      </c>
      <c r="H726" s="27" t="s">
        <v>1029</v>
      </c>
    </row>
    <row r="727" spans="1:8" ht="25.5" customHeight="1">
      <c r="A727" s="26" t="s">
        <v>1260</v>
      </c>
      <c r="B727" s="26" t="s">
        <v>2972</v>
      </c>
      <c r="C727" s="27" t="s">
        <v>10409</v>
      </c>
      <c r="D727" s="27" t="s">
        <v>9474</v>
      </c>
      <c r="E727" s="27" t="s">
        <v>9519</v>
      </c>
      <c r="F727" s="27" t="s">
        <v>1414</v>
      </c>
      <c r="G727" s="27" t="s">
        <v>9501</v>
      </c>
      <c r="H727" s="27" t="s">
        <v>1027</v>
      </c>
    </row>
    <row r="728" spans="1:8" ht="25.5" customHeight="1">
      <c r="A728" s="26" t="s">
        <v>1261</v>
      </c>
      <c r="B728" s="26" t="s">
        <v>2972</v>
      </c>
      <c r="C728" s="27" t="s">
        <v>10410</v>
      </c>
      <c r="D728" s="27" t="s">
        <v>9474</v>
      </c>
      <c r="E728" s="27" t="s">
        <v>9610</v>
      </c>
      <c r="F728" s="27" t="s">
        <v>944</v>
      </c>
      <c r="G728" s="27" t="s">
        <v>83</v>
      </c>
      <c r="H728" s="27" t="s">
        <v>944</v>
      </c>
    </row>
    <row r="729" spans="1:8" ht="25.5" customHeight="1">
      <c r="A729" s="26" t="s">
        <v>1262</v>
      </c>
      <c r="B729" s="26" t="s">
        <v>2972</v>
      </c>
      <c r="C729" s="27" t="s">
        <v>10411</v>
      </c>
      <c r="D729" s="27" t="s">
        <v>9474</v>
      </c>
      <c r="E729" s="27" t="s">
        <v>9627</v>
      </c>
      <c r="F729" s="27" t="s">
        <v>1110</v>
      </c>
      <c r="G729" s="27" t="s">
        <v>9501</v>
      </c>
      <c r="H729" s="27" t="s">
        <v>1202</v>
      </c>
    </row>
    <row r="730" spans="1:8" ht="25.5" customHeight="1">
      <c r="A730" s="26" t="s">
        <v>1263</v>
      </c>
      <c r="B730" s="26" t="s">
        <v>2972</v>
      </c>
      <c r="C730" s="27" t="s">
        <v>10412</v>
      </c>
      <c r="D730" s="27" t="s">
        <v>9474</v>
      </c>
      <c r="E730" s="27" t="s">
        <v>9610</v>
      </c>
      <c r="F730" s="27" t="s">
        <v>944</v>
      </c>
      <c r="G730" s="27" t="s">
        <v>83</v>
      </c>
      <c r="H730" s="27" t="s">
        <v>944</v>
      </c>
    </row>
    <row r="731" spans="1:8" ht="25.5" customHeight="1">
      <c r="A731" s="26" t="s">
        <v>1264</v>
      </c>
      <c r="B731" s="26" t="s">
        <v>2972</v>
      </c>
      <c r="C731" s="27" t="s">
        <v>10413</v>
      </c>
      <c r="D731" s="27" t="s">
        <v>9474</v>
      </c>
      <c r="E731" s="27" t="s">
        <v>9610</v>
      </c>
      <c r="F731" s="27" t="s">
        <v>944</v>
      </c>
      <c r="G731" s="27" t="s">
        <v>83</v>
      </c>
      <c r="H731" s="27" t="s">
        <v>788</v>
      </c>
    </row>
    <row r="732" spans="1:8" ht="25.5" customHeight="1">
      <c r="A732" s="26" t="s">
        <v>1265</v>
      </c>
      <c r="B732" s="26" t="s">
        <v>2972</v>
      </c>
      <c r="C732" s="27" t="s">
        <v>10414</v>
      </c>
      <c r="D732" s="27" t="s">
        <v>9802</v>
      </c>
      <c r="E732" s="27" t="s">
        <v>9479</v>
      </c>
      <c r="F732" s="27" t="s">
        <v>190</v>
      </c>
      <c r="G732" s="27" t="s">
        <v>100</v>
      </c>
      <c r="H732" s="27" t="s">
        <v>9769</v>
      </c>
    </row>
    <row r="733" spans="1:8" ht="25.5" customHeight="1">
      <c r="A733" s="26" t="s">
        <v>1266</v>
      </c>
      <c r="B733" s="26" t="s">
        <v>2972</v>
      </c>
      <c r="C733" s="27" t="s">
        <v>10415</v>
      </c>
      <c r="D733" s="27" t="s">
        <v>9474</v>
      </c>
      <c r="E733" s="27" t="s">
        <v>9523</v>
      </c>
      <c r="F733" s="27" t="s">
        <v>9481</v>
      </c>
      <c r="G733" s="27" t="s">
        <v>62</v>
      </c>
      <c r="H733" s="27" t="s">
        <v>873</v>
      </c>
    </row>
    <row r="734" spans="1:8" ht="25.5" customHeight="1">
      <c r="A734" s="26" t="s">
        <v>1267</v>
      </c>
      <c r="B734" s="26" t="s">
        <v>2972</v>
      </c>
      <c r="C734" s="27" t="s">
        <v>10416</v>
      </c>
      <c r="D734" s="27" t="s">
        <v>9474</v>
      </c>
      <c r="E734" s="27" t="s">
        <v>9517</v>
      </c>
      <c r="F734" s="27" t="s">
        <v>650</v>
      </c>
      <c r="G734" s="27" t="s">
        <v>67</v>
      </c>
      <c r="H734" s="27" t="s">
        <v>876</v>
      </c>
    </row>
    <row r="735" spans="1:8" ht="25.5" customHeight="1">
      <c r="A735" s="26" t="s">
        <v>1268</v>
      </c>
      <c r="B735" s="26" t="s">
        <v>2972</v>
      </c>
      <c r="C735" s="27" t="s">
        <v>10417</v>
      </c>
      <c r="D735" s="27" t="s">
        <v>9474</v>
      </c>
      <c r="E735" s="27" t="s">
        <v>9485</v>
      </c>
      <c r="F735" s="27" t="s">
        <v>719</v>
      </c>
      <c r="G735" s="27" t="s">
        <v>67</v>
      </c>
      <c r="H735" s="27" t="s">
        <v>356</v>
      </c>
    </row>
    <row r="736" spans="1:8" ht="25.5" customHeight="1">
      <c r="A736" s="26" t="s">
        <v>1269</v>
      </c>
      <c r="B736" s="26" t="s">
        <v>2972</v>
      </c>
      <c r="C736" s="27" t="s">
        <v>10418</v>
      </c>
      <c r="D736" s="27" t="s">
        <v>9474</v>
      </c>
      <c r="E736" s="27" t="s">
        <v>9610</v>
      </c>
      <c r="F736" s="27" t="s">
        <v>944</v>
      </c>
      <c r="G736" s="27" t="s">
        <v>83</v>
      </c>
      <c r="H736" s="27" t="s">
        <v>944</v>
      </c>
    </row>
    <row r="737" spans="1:8" ht="25.5" customHeight="1">
      <c r="A737" s="26" t="s">
        <v>1270</v>
      </c>
      <c r="B737" s="26" t="s">
        <v>2972</v>
      </c>
      <c r="C737" s="27" t="s">
        <v>10419</v>
      </c>
      <c r="D737" s="27" t="s">
        <v>9493</v>
      </c>
      <c r="E737" s="27" t="s">
        <v>9598</v>
      </c>
      <c r="F737" s="27" t="s">
        <v>944</v>
      </c>
      <c r="G737" s="27" t="s">
        <v>83</v>
      </c>
      <c r="H737" s="27" t="s">
        <v>1172</v>
      </c>
    </row>
    <row r="738" spans="1:8" ht="25.5" customHeight="1">
      <c r="A738" s="26" t="s">
        <v>1273</v>
      </c>
      <c r="B738" s="26" t="s">
        <v>2972</v>
      </c>
      <c r="C738" s="27" t="s">
        <v>10420</v>
      </c>
      <c r="D738" s="27" t="s">
        <v>9493</v>
      </c>
      <c r="E738" s="27" t="s">
        <v>9479</v>
      </c>
      <c r="F738" s="27" t="s">
        <v>650</v>
      </c>
      <c r="G738" s="27" t="s">
        <v>67</v>
      </c>
      <c r="H738" s="27" t="s">
        <v>653</v>
      </c>
    </row>
    <row r="739" spans="1:8" ht="25.5" customHeight="1">
      <c r="A739" s="26" t="s">
        <v>1274</v>
      </c>
      <c r="B739" s="26" t="s">
        <v>2972</v>
      </c>
      <c r="C739" s="27" t="s">
        <v>10421</v>
      </c>
      <c r="D739" s="27" t="s">
        <v>9474</v>
      </c>
      <c r="E739" s="27" t="s">
        <v>9536</v>
      </c>
      <c r="F739" s="27" t="s">
        <v>9481</v>
      </c>
      <c r="G739" s="27" t="s">
        <v>62</v>
      </c>
      <c r="H739" s="27" t="s">
        <v>817</v>
      </c>
    </row>
    <row r="740" spans="1:8" ht="25.5" customHeight="1">
      <c r="A740" s="26" t="s">
        <v>1275</v>
      </c>
      <c r="B740" s="26" t="s">
        <v>2972</v>
      </c>
      <c r="C740" s="27" t="s">
        <v>10422</v>
      </c>
      <c r="D740" s="27" t="s">
        <v>9591</v>
      </c>
      <c r="E740" s="27" t="s">
        <v>9479</v>
      </c>
      <c r="F740" s="27" t="s">
        <v>199</v>
      </c>
      <c r="G740" s="27" t="s">
        <v>117</v>
      </c>
      <c r="H740" s="27" t="s">
        <v>199</v>
      </c>
    </row>
    <row r="741" spans="1:8" ht="25.5" customHeight="1">
      <c r="A741" s="26" t="s">
        <v>1276</v>
      </c>
      <c r="B741" s="26" t="s">
        <v>2972</v>
      </c>
      <c r="C741" s="27" t="s">
        <v>10423</v>
      </c>
      <c r="D741" s="27" t="s">
        <v>9474</v>
      </c>
      <c r="E741" s="27" t="s">
        <v>9519</v>
      </c>
      <c r="F741" s="27" t="s">
        <v>1414</v>
      </c>
      <c r="G741" s="27" t="s">
        <v>9501</v>
      </c>
      <c r="H741" s="27" t="s">
        <v>1027</v>
      </c>
    </row>
    <row r="742" spans="1:8" ht="25.5" customHeight="1">
      <c r="A742" s="26" t="s">
        <v>1277</v>
      </c>
      <c r="B742" s="26" t="s">
        <v>2972</v>
      </c>
      <c r="C742" s="27" t="s">
        <v>10424</v>
      </c>
      <c r="D742" s="27" t="s">
        <v>9591</v>
      </c>
      <c r="E742" s="27" t="s">
        <v>9479</v>
      </c>
      <c r="F742" s="27" t="s">
        <v>199</v>
      </c>
      <c r="G742" s="27" t="s">
        <v>117</v>
      </c>
      <c r="H742" s="27" t="s">
        <v>199</v>
      </c>
    </row>
    <row r="743" spans="1:8" ht="25.5" customHeight="1">
      <c r="A743" s="26" t="s">
        <v>1278</v>
      </c>
      <c r="B743" s="26" t="s">
        <v>2972</v>
      </c>
      <c r="C743" s="27" t="s">
        <v>10425</v>
      </c>
      <c r="D743" s="27" t="s">
        <v>9474</v>
      </c>
      <c r="E743" s="27" t="s">
        <v>9517</v>
      </c>
      <c r="F743" s="27" t="s">
        <v>650</v>
      </c>
      <c r="G743" s="27" t="s">
        <v>67</v>
      </c>
      <c r="H743" s="27" t="s">
        <v>650</v>
      </c>
    </row>
    <row r="744" spans="1:8" ht="25.5" customHeight="1">
      <c r="A744" s="26" t="s">
        <v>1279</v>
      </c>
      <c r="B744" s="26" t="s">
        <v>2972</v>
      </c>
      <c r="C744" s="27" t="s">
        <v>10426</v>
      </c>
      <c r="D744" s="27" t="s">
        <v>9474</v>
      </c>
      <c r="E744" s="27" t="s">
        <v>9962</v>
      </c>
      <c r="F744" s="27" t="s">
        <v>538</v>
      </c>
      <c r="G744" s="27" t="s">
        <v>117</v>
      </c>
      <c r="H744" s="27" t="s">
        <v>1017</v>
      </c>
    </row>
    <row r="745" spans="1:8" ht="25.5" customHeight="1">
      <c r="A745" s="26" t="s">
        <v>1280</v>
      </c>
      <c r="B745" s="26" t="s">
        <v>2972</v>
      </c>
      <c r="C745" s="27" t="s">
        <v>10427</v>
      </c>
      <c r="D745" s="27" t="s">
        <v>9994</v>
      </c>
      <c r="E745" s="27" t="s">
        <v>9939</v>
      </c>
      <c r="F745" s="27" t="s">
        <v>1110</v>
      </c>
      <c r="G745" s="27" t="s">
        <v>9501</v>
      </c>
      <c r="H745" s="27" t="s">
        <v>1202</v>
      </c>
    </row>
    <row r="746" spans="1:8" ht="25.5" customHeight="1">
      <c r="A746" s="26" t="s">
        <v>1282</v>
      </c>
      <c r="B746" s="26" t="s">
        <v>2972</v>
      </c>
      <c r="C746" s="27" t="s">
        <v>10428</v>
      </c>
      <c r="D746" s="27" t="s">
        <v>9474</v>
      </c>
      <c r="E746" s="27" t="s">
        <v>9517</v>
      </c>
      <c r="F746" s="27" t="s">
        <v>1374</v>
      </c>
      <c r="G746" s="27" t="s">
        <v>67</v>
      </c>
      <c r="H746" s="27" t="s">
        <v>650</v>
      </c>
    </row>
    <row r="747" spans="1:8" ht="25.5" customHeight="1">
      <c r="A747" s="26" t="s">
        <v>1283</v>
      </c>
      <c r="B747" s="26" t="s">
        <v>2972</v>
      </c>
      <c r="C747" s="27" t="s">
        <v>10429</v>
      </c>
      <c r="D747" s="27" t="s">
        <v>9474</v>
      </c>
      <c r="E747" s="27" t="s">
        <v>10430</v>
      </c>
      <c r="F747" s="27" t="s">
        <v>719</v>
      </c>
      <c r="G747" s="27" t="s">
        <v>117</v>
      </c>
      <c r="H747" s="27" t="s">
        <v>727</v>
      </c>
    </row>
    <row r="748" spans="1:8" ht="25.5" customHeight="1">
      <c r="A748" s="26" t="s">
        <v>1284</v>
      </c>
      <c r="B748" s="26" t="s">
        <v>2972</v>
      </c>
      <c r="C748" s="27" t="s">
        <v>10431</v>
      </c>
      <c r="D748" s="27" t="s">
        <v>9474</v>
      </c>
      <c r="E748" s="27" t="s">
        <v>10432</v>
      </c>
      <c r="F748" s="27" t="s">
        <v>650</v>
      </c>
      <c r="G748" s="27" t="s">
        <v>67</v>
      </c>
      <c r="H748" s="27" t="s">
        <v>1038</v>
      </c>
    </row>
    <row r="749" spans="1:8" ht="25.5" customHeight="1">
      <c r="A749" s="26" t="s">
        <v>1286</v>
      </c>
      <c r="B749" s="26" t="s">
        <v>2972</v>
      </c>
      <c r="C749" s="27" t="s">
        <v>10433</v>
      </c>
      <c r="D749" s="27" t="s">
        <v>9474</v>
      </c>
      <c r="E749" s="27" t="s">
        <v>9523</v>
      </c>
      <c r="F749" s="27" t="s">
        <v>9481</v>
      </c>
      <c r="G749" s="27" t="s">
        <v>62</v>
      </c>
      <c r="H749" s="27" t="s">
        <v>873</v>
      </c>
    </row>
    <row r="750" spans="1:8" ht="25.5" customHeight="1">
      <c r="A750" s="26" t="s">
        <v>1287</v>
      </c>
      <c r="B750" s="26" t="s">
        <v>2972</v>
      </c>
      <c r="C750" s="27" t="s">
        <v>10434</v>
      </c>
      <c r="D750" s="27" t="s">
        <v>10435</v>
      </c>
      <c r="E750" s="27" t="s">
        <v>9673</v>
      </c>
      <c r="F750" s="27" t="s">
        <v>1110</v>
      </c>
      <c r="G750" s="27" t="s">
        <v>9501</v>
      </c>
      <c r="H750" s="27" t="s">
        <v>1287</v>
      </c>
    </row>
    <row r="751" spans="1:8" ht="25.5" customHeight="1">
      <c r="A751" s="26" t="s">
        <v>1288</v>
      </c>
      <c r="B751" s="26" t="s">
        <v>2972</v>
      </c>
      <c r="C751" s="27" t="s">
        <v>10436</v>
      </c>
      <c r="D751" s="27" t="s">
        <v>9474</v>
      </c>
      <c r="E751" s="27" t="s">
        <v>9550</v>
      </c>
      <c r="F751" s="27" t="s">
        <v>9481</v>
      </c>
      <c r="G751" s="27" t="s">
        <v>62</v>
      </c>
      <c r="H751" s="27" t="s">
        <v>1428</v>
      </c>
    </row>
    <row r="752" spans="1:8" ht="25.5" customHeight="1">
      <c r="A752" s="26" t="s">
        <v>1289</v>
      </c>
      <c r="B752" s="26" t="s">
        <v>2972</v>
      </c>
      <c r="C752" s="27" t="s">
        <v>10437</v>
      </c>
      <c r="D752" s="27" t="s">
        <v>9474</v>
      </c>
      <c r="E752" s="27" t="s">
        <v>9934</v>
      </c>
      <c r="F752" s="27" t="s">
        <v>1414</v>
      </c>
      <c r="G752" s="27" t="s">
        <v>9501</v>
      </c>
      <c r="H752" s="27" t="s">
        <v>1303</v>
      </c>
    </row>
    <row r="753" spans="1:8" ht="25.5" customHeight="1">
      <c r="A753" s="26" t="s">
        <v>1291</v>
      </c>
      <c r="B753" s="26" t="s">
        <v>2972</v>
      </c>
      <c r="C753" s="27" t="s">
        <v>10438</v>
      </c>
      <c r="D753" s="27" t="s">
        <v>9474</v>
      </c>
      <c r="E753" s="27" t="s">
        <v>10439</v>
      </c>
      <c r="F753" s="27" t="s">
        <v>650</v>
      </c>
      <c r="G753" s="27" t="s">
        <v>67</v>
      </c>
      <c r="H753" s="27" t="s">
        <v>1038</v>
      </c>
    </row>
    <row r="754" spans="1:8" ht="25.5" customHeight="1">
      <c r="A754" s="26" t="s">
        <v>1292</v>
      </c>
      <c r="B754" s="26" t="s">
        <v>2972</v>
      </c>
      <c r="C754" s="27" t="s">
        <v>10440</v>
      </c>
      <c r="D754" s="27" t="s">
        <v>9474</v>
      </c>
      <c r="E754" s="27" t="s">
        <v>9479</v>
      </c>
      <c r="F754" s="27" t="s">
        <v>9481</v>
      </c>
      <c r="G754" s="27" t="s">
        <v>62</v>
      </c>
      <c r="H754" s="27" t="s">
        <v>1099</v>
      </c>
    </row>
    <row r="755" spans="1:8" ht="25.5" customHeight="1">
      <c r="A755" s="26" t="s">
        <v>1293</v>
      </c>
      <c r="B755" s="26" t="s">
        <v>2972</v>
      </c>
      <c r="C755" s="27" t="s">
        <v>10441</v>
      </c>
      <c r="D755" s="27" t="s">
        <v>9474</v>
      </c>
      <c r="E755" s="27" t="s">
        <v>9610</v>
      </c>
      <c r="F755" s="27" t="s">
        <v>944</v>
      </c>
      <c r="G755" s="27" t="s">
        <v>83</v>
      </c>
      <c r="H755" s="27" t="s">
        <v>1087</v>
      </c>
    </row>
    <row r="756" spans="1:8" ht="25.5" customHeight="1">
      <c r="A756" s="26" t="s">
        <v>1294</v>
      </c>
      <c r="B756" s="26" t="s">
        <v>2972</v>
      </c>
      <c r="C756" s="27" t="s">
        <v>10442</v>
      </c>
      <c r="D756" s="27" t="s">
        <v>9474</v>
      </c>
      <c r="E756" s="27" t="s">
        <v>9860</v>
      </c>
      <c r="F756" s="27" t="s">
        <v>1414</v>
      </c>
      <c r="G756" s="27" t="s">
        <v>76</v>
      </c>
      <c r="H756" s="27" t="s">
        <v>9577</v>
      </c>
    </row>
    <row r="757" spans="1:8" ht="25.5" customHeight="1">
      <c r="A757" s="26" t="s">
        <v>1296</v>
      </c>
      <c r="B757" s="26" t="s">
        <v>2972</v>
      </c>
      <c r="C757" s="27" t="s">
        <v>10443</v>
      </c>
      <c r="D757" s="27" t="s">
        <v>9474</v>
      </c>
      <c r="E757" s="27" t="s">
        <v>9627</v>
      </c>
      <c r="F757" s="27" t="s">
        <v>1110</v>
      </c>
      <c r="G757" s="27" t="s">
        <v>9501</v>
      </c>
      <c r="H757" s="27" t="s">
        <v>1202</v>
      </c>
    </row>
    <row r="758" spans="1:8" ht="25.5" customHeight="1">
      <c r="A758" s="26" t="s">
        <v>1297</v>
      </c>
      <c r="B758" s="26" t="s">
        <v>2972</v>
      </c>
      <c r="C758" s="27" t="s">
        <v>10444</v>
      </c>
      <c r="D758" s="27" t="s">
        <v>9474</v>
      </c>
      <c r="E758" s="27" t="s">
        <v>9541</v>
      </c>
      <c r="F758" s="27" t="s">
        <v>9481</v>
      </c>
      <c r="G758" s="27" t="s">
        <v>62</v>
      </c>
      <c r="H758" s="27" t="s">
        <v>952</v>
      </c>
    </row>
    <row r="759" spans="1:8" ht="25.5" customHeight="1">
      <c r="A759" s="26" t="s">
        <v>1299</v>
      </c>
      <c r="B759" s="26" t="s">
        <v>2972</v>
      </c>
      <c r="C759" s="27" t="s">
        <v>10445</v>
      </c>
      <c r="D759" s="27" t="s">
        <v>9474</v>
      </c>
      <c r="E759" s="27" t="s">
        <v>10446</v>
      </c>
      <c r="F759" s="27" t="s">
        <v>719</v>
      </c>
      <c r="G759" s="27" t="s">
        <v>67</v>
      </c>
      <c r="H759" s="27" t="s">
        <v>356</v>
      </c>
    </row>
    <row r="760" spans="1:8" ht="25.5" customHeight="1">
      <c r="A760" s="26" t="s">
        <v>1300</v>
      </c>
      <c r="B760" s="26" t="s">
        <v>2972</v>
      </c>
      <c r="C760" s="27" t="s">
        <v>10447</v>
      </c>
      <c r="D760" s="27" t="s">
        <v>9474</v>
      </c>
      <c r="E760" s="27" t="s">
        <v>9479</v>
      </c>
      <c r="F760" s="27" t="s">
        <v>650</v>
      </c>
      <c r="G760" s="27" t="s">
        <v>67</v>
      </c>
      <c r="H760" s="27" t="s">
        <v>1038</v>
      </c>
    </row>
    <row r="761" spans="1:8" ht="25.5" customHeight="1">
      <c r="A761" s="26" t="s">
        <v>1302</v>
      </c>
      <c r="B761" s="26" t="s">
        <v>2972</v>
      </c>
      <c r="C761" s="27" t="s">
        <v>10448</v>
      </c>
      <c r="D761" s="27" t="s">
        <v>9474</v>
      </c>
      <c r="E761" s="27" t="s">
        <v>9557</v>
      </c>
      <c r="F761" s="27" t="s">
        <v>538</v>
      </c>
      <c r="G761" s="27" t="s">
        <v>76</v>
      </c>
      <c r="H761" s="27" t="s">
        <v>538</v>
      </c>
    </row>
    <row r="762" spans="1:8" ht="25.5" customHeight="1">
      <c r="A762" s="26" t="s">
        <v>1303</v>
      </c>
      <c r="B762" s="26" t="s">
        <v>2972</v>
      </c>
      <c r="C762" s="27" t="s">
        <v>10449</v>
      </c>
      <c r="D762" s="27" t="s">
        <v>9515</v>
      </c>
      <c r="E762" s="27" t="s">
        <v>9897</v>
      </c>
      <c r="F762" s="27" t="s">
        <v>1414</v>
      </c>
      <c r="G762" s="27" t="s">
        <v>9501</v>
      </c>
      <c r="H762" s="27" t="s">
        <v>1303</v>
      </c>
    </row>
    <row r="763" spans="1:8" ht="25.5" customHeight="1">
      <c r="A763" s="26" t="s">
        <v>1305</v>
      </c>
      <c r="B763" s="26" t="s">
        <v>2972</v>
      </c>
      <c r="C763" s="27" t="s">
        <v>10450</v>
      </c>
      <c r="D763" s="27" t="s">
        <v>9474</v>
      </c>
      <c r="E763" s="27" t="s">
        <v>9615</v>
      </c>
      <c r="F763" s="27" t="s">
        <v>199</v>
      </c>
      <c r="G763" s="27" t="s">
        <v>117</v>
      </c>
      <c r="H763" s="27" t="s">
        <v>438</v>
      </c>
    </row>
    <row r="764" spans="1:8" ht="25.5" customHeight="1">
      <c r="A764" s="26" t="s">
        <v>1306</v>
      </c>
      <c r="B764" s="26" t="s">
        <v>2972</v>
      </c>
      <c r="C764" s="27" t="s">
        <v>10451</v>
      </c>
      <c r="D764" s="27" t="s">
        <v>10288</v>
      </c>
      <c r="E764" s="27" t="s">
        <v>9503</v>
      </c>
      <c r="F764" s="27" t="s">
        <v>1110</v>
      </c>
      <c r="G764" s="27" t="s">
        <v>9501</v>
      </c>
      <c r="H764" s="27" t="s">
        <v>1287</v>
      </c>
    </row>
    <row r="765" spans="1:8" ht="25.5" customHeight="1">
      <c r="A765" s="26" t="s">
        <v>1307</v>
      </c>
      <c r="B765" s="26" t="s">
        <v>2972</v>
      </c>
      <c r="C765" s="27" t="s">
        <v>10452</v>
      </c>
      <c r="D765" s="27" t="s">
        <v>9474</v>
      </c>
      <c r="E765" s="27" t="s">
        <v>9670</v>
      </c>
      <c r="F765" s="27" t="s">
        <v>1414</v>
      </c>
      <c r="G765" s="27" t="s">
        <v>9501</v>
      </c>
      <c r="H765" s="27" t="s">
        <v>1414</v>
      </c>
    </row>
    <row r="766" spans="1:8" ht="25.5" customHeight="1">
      <c r="A766" s="26" t="s">
        <v>1308</v>
      </c>
      <c r="B766" s="26" t="s">
        <v>2972</v>
      </c>
      <c r="C766" s="27" t="s">
        <v>10453</v>
      </c>
      <c r="D766" s="27" t="s">
        <v>9474</v>
      </c>
      <c r="E766" s="27" t="s">
        <v>9768</v>
      </c>
      <c r="F766" s="27" t="s">
        <v>190</v>
      </c>
      <c r="G766" s="27" t="s">
        <v>100</v>
      </c>
      <c r="H766" s="27" t="s">
        <v>9769</v>
      </c>
    </row>
    <row r="767" spans="1:8" ht="25.5" customHeight="1">
      <c r="A767" s="26" t="s">
        <v>1309</v>
      </c>
      <c r="B767" s="26" t="s">
        <v>2972</v>
      </c>
      <c r="C767" s="27" t="s">
        <v>10454</v>
      </c>
      <c r="D767" s="27" t="s">
        <v>9474</v>
      </c>
      <c r="E767" s="27" t="s">
        <v>10000</v>
      </c>
      <c r="F767" s="27" t="s">
        <v>1414</v>
      </c>
      <c r="G767" s="27" t="s">
        <v>9501</v>
      </c>
      <c r="H767" s="27" t="s">
        <v>1303</v>
      </c>
    </row>
    <row r="768" spans="1:8" ht="25.5" customHeight="1">
      <c r="A768" s="26" t="s">
        <v>1310</v>
      </c>
      <c r="B768" s="26" t="s">
        <v>2972</v>
      </c>
      <c r="C768" s="27" t="s">
        <v>10455</v>
      </c>
      <c r="D768" s="27" t="s">
        <v>9474</v>
      </c>
      <c r="E768" s="27" t="s">
        <v>9768</v>
      </c>
      <c r="F768" s="27" t="s">
        <v>190</v>
      </c>
      <c r="G768" s="27" t="s">
        <v>9501</v>
      </c>
      <c r="H768" s="27" t="s">
        <v>125</v>
      </c>
    </row>
    <row r="769" spans="1:8" ht="25.5" customHeight="1">
      <c r="A769" s="26" t="s">
        <v>1312</v>
      </c>
      <c r="B769" s="26" t="s">
        <v>2972</v>
      </c>
      <c r="C769" s="27" t="s">
        <v>10456</v>
      </c>
      <c r="D769" s="27" t="s">
        <v>9474</v>
      </c>
      <c r="E769" s="27" t="s">
        <v>10457</v>
      </c>
      <c r="F769" s="27" t="s">
        <v>1110</v>
      </c>
      <c r="G769" s="27" t="s">
        <v>9501</v>
      </c>
      <c r="H769" s="27" t="s">
        <v>1110</v>
      </c>
    </row>
    <row r="770" spans="1:8" ht="25.5" customHeight="1">
      <c r="A770" s="26" t="s">
        <v>1313</v>
      </c>
      <c r="B770" s="26" t="s">
        <v>2972</v>
      </c>
      <c r="C770" s="27" t="s">
        <v>10458</v>
      </c>
      <c r="D770" s="27" t="s">
        <v>9474</v>
      </c>
      <c r="E770" s="27" t="s">
        <v>9517</v>
      </c>
      <c r="F770" s="27" t="s">
        <v>650</v>
      </c>
      <c r="G770" s="27" t="s">
        <v>67</v>
      </c>
      <c r="H770" s="27" t="s">
        <v>653</v>
      </c>
    </row>
    <row r="771" spans="1:8" ht="25.5" customHeight="1">
      <c r="A771" s="26" t="s">
        <v>1314</v>
      </c>
      <c r="B771" s="26" t="s">
        <v>2972</v>
      </c>
      <c r="C771" s="27" t="s">
        <v>10459</v>
      </c>
      <c r="D771" s="27" t="s">
        <v>9591</v>
      </c>
      <c r="E771" s="27" t="s">
        <v>9479</v>
      </c>
      <c r="F771" s="27" t="s">
        <v>199</v>
      </c>
      <c r="G771" s="27" t="s">
        <v>117</v>
      </c>
      <c r="H771" s="27" t="s">
        <v>199</v>
      </c>
    </row>
    <row r="772" spans="1:8" ht="25.5" customHeight="1">
      <c r="A772" s="26" t="s">
        <v>1315</v>
      </c>
      <c r="B772" s="26" t="s">
        <v>2972</v>
      </c>
      <c r="C772" s="27" t="s">
        <v>10460</v>
      </c>
      <c r="D772" s="27" t="s">
        <v>9474</v>
      </c>
      <c r="E772" s="27" t="s">
        <v>10461</v>
      </c>
      <c r="F772" s="27" t="s">
        <v>9481</v>
      </c>
      <c r="G772" s="27" t="s">
        <v>62</v>
      </c>
      <c r="H772" s="27" t="s">
        <v>1099</v>
      </c>
    </row>
    <row r="773" spans="1:8" ht="25.5" customHeight="1">
      <c r="A773" s="26" t="s">
        <v>1317</v>
      </c>
      <c r="B773" s="26" t="s">
        <v>2972</v>
      </c>
      <c r="C773" s="27" t="s">
        <v>10462</v>
      </c>
      <c r="D773" s="27" t="s">
        <v>9474</v>
      </c>
      <c r="E773" s="27" t="s">
        <v>9619</v>
      </c>
      <c r="F773" s="27" t="s">
        <v>1110</v>
      </c>
      <c r="G773" s="27" t="s">
        <v>9501</v>
      </c>
      <c r="H773" s="27" t="s">
        <v>1110</v>
      </c>
    </row>
    <row r="774" spans="1:8" ht="25.5" customHeight="1">
      <c r="A774" s="26" t="s">
        <v>1319</v>
      </c>
      <c r="B774" s="26" t="s">
        <v>2972</v>
      </c>
      <c r="C774" s="27" t="s">
        <v>10463</v>
      </c>
      <c r="D774" s="27" t="s">
        <v>9474</v>
      </c>
      <c r="E774" s="27" t="s">
        <v>9536</v>
      </c>
      <c r="F774" s="27" t="s">
        <v>9481</v>
      </c>
      <c r="G774" s="27" t="s">
        <v>62</v>
      </c>
      <c r="H774" s="27" t="s">
        <v>817</v>
      </c>
    </row>
    <row r="775" spans="1:8" ht="25.5" customHeight="1">
      <c r="A775" s="26" t="s">
        <v>1320</v>
      </c>
      <c r="B775" s="26" t="s">
        <v>2972</v>
      </c>
      <c r="C775" s="27" t="s">
        <v>10464</v>
      </c>
      <c r="D775" s="27" t="s">
        <v>9474</v>
      </c>
      <c r="E775" s="27" t="s">
        <v>9631</v>
      </c>
      <c r="F775" s="27" t="s">
        <v>9481</v>
      </c>
      <c r="G775" s="27" t="s">
        <v>62</v>
      </c>
      <c r="H775" s="27" t="s">
        <v>1395</v>
      </c>
    </row>
    <row r="776" spans="1:8" ht="25.5" customHeight="1">
      <c r="A776" s="26" t="s">
        <v>1322</v>
      </c>
      <c r="B776" s="26" t="s">
        <v>2972</v>
      </c>
      <c r="C776" s="27" t="s">
        <v>10465</v>
      </c>
      <c r="D776" s="27" t="s">
        <v>9474</v>
      </c>
      <c r="E776" s="27" t="s">
        <v>9627</v>
      </c>
      <c r="F776" s="27" t="s">
        <v>1110</v>
      </c>
      <c r="G776" s="27" t="s">
        <v>9501</v>
      </c>
      <c r="H776" s="27" t="s">
        <v>1110</v>
      </c>
    </row>
    <row r="777" spans="1:8" ht="25.5" customHeight="1">
      <c r="A777" s="26" t="s">
        <v>1323</v>
      </c>
      <c r="B777" s="26" t="s">
        <v>2972</v>
      </c>
      <c r="C777" s="27" t="s">
        <v>10466</v>
      </c>
      <c r="D777" s="27" t="s">
        <v>9474</v>
      </c>
      <c r="E777" s="27" t="s">
        <v>9810</v>
      </c>
      <c r="F777" s="27" t="s">
        <v>1374</v>
      </c>
      <c r="G777" s="27" t="s">
        <v>103</v>
      </c>
      <c r="H777" s="27" t="s">
        <v>526</v>
      </c>
    </row>
    <row r="778" spans="1:8" ht="25.5" customHeight="1">
      <c r="A778" s="26" t="s">
        <v>1324</v>
      </c>
      <c r="B778" s="26" t="s">
        <v>2972</v>
      </c>
      <c r="C778" s="27" t="s">
        <v>10467</v>
      </c>
      <c r="D778" s="27" t="s">
        <v>9474</v>
      </c>
      <c r="E778" s="27" t="s">
        <v>9479</v>
      </c>
      <c r="F778" s="27" t="s">
        <v>190</v>
      </c>
      <c r="G778" s="27" t="s">
        <v>62</v>
      </c>
      <c r="H778" s="27" t="s">
        <v>1428</v>
      </c>
    </row>
    <row r="779" spans="1:8" ht="25.5" customHeight="1">
      <c r="A779" s="26" t="s">
        <v>1325</v>
      </c>
      <c r="B779" s="26" t="s">
        <v>2972</v>
      </c>
      <c r="C779" s="27" t="s">
        <v>10468</v>
      </c>
      <c r="D779" s="27" t="s">
        <v>9474</v>
      </c>
      <c r="E779" s="27" t="s">
        <v>9714</v>
      </c>
      <c r="F779" s="27" t="s">
        <v>650</v>
      </c>
      <c r="G779" s="27" t="s">
        <v>67</v>
      </c>
      <c r="H779" s="27" t="s">
        <v>653</v>
      </c>
    </row>
    <row r="780" spans="1:8" ht="25.5" customHeight="1">
      <c r="A780" s="26" t="s">
        <v>1327</v>
      </c>
      <c r="B780" s="26" t="s">
        <v>2972</v>
      </c>
      <c r="C780" s="27" t="s">
        <v>10469</v>
      </c>
      <c r="D780" s="27" t="s">
        <v>9474</v>
      </c>
      <c r="E780" s="27" t="s">
        <v>9526</v>
      </c>
      <c r="F780" s="27" t="s">
        <v>190</v>
      </c>
      <c r="G780" s="27" t="s">
        <v>100</v>
      </c>
      <c r="H780" s="27" t="s">
        <v>190</v>
      </c>
    </row>
    <row r="781" spans="1:8" ht="25.5" customHeight="1">
      <c r="A781" s="26" t="s">
        <v>1329</v>
      </c>
      <c r="B781" s="26" t="s">
        <v>2972</v>
      </c>
      <c r="C781" s="27" t="s">
        <v>10470</v>
      </c>
      <c r="D781" s="27" t="s">
        <v>9474</v>
      </c>
      <c r="E781" s="27" t="s">
        <v>9483</v>
      </c>
      <c r="F781" s="27" t="s">
        <v>9481</v>
      </c>
      <c r="G781" s="27" t="s">
        <v>62</v>
      </c>
      <c r="H781" s="27" t="s">
        <v>1099</v>
      </c>
    </row>
    <row r="782" spans="1:8" ht="25.5" customHeight="1">
      <c r="A782" s="26" t="s">
        <v>1331</v>
      </c>
      <c r="B782" s="26" t="s">
        <v>2972</v>
      </c>
      <c r="C782" s="27" t="s">
        <v>10471</v>
      </c>
      <c r="D782" s="27" t="s">
        <v>10472</v>
      </c>
      <c r="E782" s="27" t="s">
        <v>9500</v>
      </c>
      <c r="F782" s="27" t="s">
        <v>1110</v>
      </c>
      <c r="G782" s="27" t="s">
        <v>9501</v>
      </c>
      <c r="H782" s="27" t="s">
        <v>125</v>
      </c>
    </row>
    <row r="783" spans="1:8" ht="25.5" customHeight="1">
      <c r="A783" s="26" t="s">
        <v>1332</v>
      </c>
      <c r="B783" s="26" t="s">
        <v>2972</v>
      </c>
      <c r="C783" s="27" t="s">
        <v>10473</v>
      </c>
      <c r="D783" s="27" t="s">
        <v>9474</v>
      </c>
      <c r="E783" s="27" t="s">
        <v>9479</v>
      </c>
      <c r="F783" s="27" t="s">
        <v>1374</v>
      </c>
      <c r="G783" s="27" t="s">
        <v>117</v>
      </c>
      <c r="H783" s="27" t="s">
        <v>438</v>
      </c>
    </row>
    <row r="784" spans="1:8" ht="25.5" customHeight="1">
      <c r="A784" s="26" t="s">
        <v>1334</v>
      </c>
      <c r="B784" s="26" t="s">
        <v>2972</v>
      </c>
      <c r="C784" s="27" t="s">
        <v>10474</v>
      </c>
      <c r="D784" s="27" t="s">
        <v>9474</v>
      </c>
      <c r="E784" s="27" t="s">
        <v>9877</v>
      </c>
      <c r="F784" s="27" t="s">
        <v>538</v>
      </c>
      <c r="G784" s="27" t="s">
        <v>57</v>
      </c>
      <c r="H784" s="27" t="s">
        <v>226</v>
      </c>
    </row>
    <row r="785" spans="1:8" ht="25.5" customHeight="1">
      <c r="A785" s="26" t="s">
        <v>1335</v>
      </c>
      <c r="B785" s="26" t="s">
        <v>2972</v>
      </c>
      <c r="C785" s="27" t="s">
        <v>10475</v>
      </c>
      <c r="D785" s="27" t="s">
        <v>9474</v>
      </c>
      <c r="E785" s="27" t="s">
        <v>10476</v>
      </c>
      <c r="F785" s="27" t="s">
        <v>1029</v>
      </c>
      <c r="G785" s="27" t="s">
        <v>9476</v>
      </c>
      <c r="H785" s="27" t="s">
        <v>1031</v>
      </c>
    </row>
    <row r="786" spans="1:8" ht="25.5" customHeight="1">
      <c r="A786" s="26" t="s">
        <v>1337</v>
      </c>
      <c r="B786" s="26" t="s">
        <v>2972</v>
      </c>
      <c r="C786" s="27" t="s">
        <v>10477</v>
      </c>
      <c r="D786" s="27" t="s">
        <v>9474</v>
      </c>
      <c r="E786" s="27" t="s">
        <v>10478</v>
      </c>
      <c r="F786" s="27" t="s">
        <v>1374</v>
      </c>
      <c r="G786" s="27" t="s">
        <v>80</v>
      </c>
      <c r="H786" s="27" t="s">
        <v>957</v>
      </c>
    </row>
    <row r="787" spans="1:8" ht="25.5" customHeight="1">
      <c r="A787" s="26" t="s">
        <v>1339</v>
      </c>
      <c r="B787" s="26" t="s">
        <v>2972</v>
      </c>
      <c r="C787" s="27" t="s">
        <v>10479</v>
      </c>
      <c r="D787" s="27" t="s">
        <v>9474</v>
      </c>
      <c r="E787" s="27" t="s">
        <v>9521</v>
      </c>
      <c r="F787" s="27" t="s">
        <v>1414</v>
      </c>
      <c r="G787" s="27" t="s">
        <v>9501</v>
      </c>
      <c r="H787" s="27" t="s">
        <v>95</v>
      </c>
    </row>
    <row r="788" spans="1:8" ht="25.5" customHeight="1">
      <c r="A788" s="26" t="s">
        <v>1341</v>
      </c>
      <c r="B788" s="26" t="s">
        <v>2972</v>
      </c>
      <c r="C788" s="27" t="s">
        <v>10480</v>
      </c>
      <c r="D788" s="27" t="s">
        <v>9474</v>
      </c>
      <c r="E788" s="27" t="s">
        <v>10204</v>
      </c>
      <c r="F788" s="27" t="s">
        <v>944</v>
      </c>
      <c r="G788" s="27" t="s">
        <v>83</v>
      </c>
      <c r="H788" s="27" t="s">
        <v>786</v>
      </c>
    </row>
    <row r="789" spans="1:8" ht="25.5" customHeight="1">
      <c r="A789" s="26" t="s">
        <v>1342</v>
      </c>
      <c r="B789" s="26" t="s">
        <v>2972</v>
      </c>
      <c r="C789" s="27" t="s">
        <v>10481</v>
      </c>
      <c r="D789" s="27" t="s">
        <v>10472</v>
      </c>
      <c r="E789" s="27" t="s">
        <v>9500</v>
      </c>
      <c r="F789" s="27" t="s">
        <v>1110</v>
      </c>
      <c r="G789" s="27" t="s">
        <v>9501</v>
      </c>
      <c r="H789" s="27" t="s">
        <v>125</v>
      </c>
    </row>
    <row r="790" spans="1:8" ht="25.5" customHeight="1">
      <c r="A790" s="26" t="s">
        <v>1344</v>
      </c>
      <c r="B790" s="26" t="s">
        <v>2972</v>
      </c>
      <c r="C790" s="27" t="s">
        <v>10482</v>
      </c>
      <c r="D790" s="27" t="s">
        <v>9493</v>
      </c>
      <c r="E790" s="27" t="s">
        <v>9479</v>
      </c>
      <c r="F790" s="27" t="s">
        <v>1374</v>
      </c>
      <c r="G790" s="27" t="s">
        <v>117</v>
      </c>
      <c r="H790" s="27" t="s">
        <v>438</v>
      </c>
    </row>
    <row r="791" spans="1:8" ht="25.5" customHeight="1">
      <c r="A791" s="26" t="s">
        <v>1346</v>
      </c>
      <c r="B791" s="26" t="s">
        <v>2972</v>
      </c>
      <c r="C791" s="27" t="s">
        <v>10483</v>
      </c>
      <c r="D791" s="27" t="s">
        <v>9976</v>
      </c>
      <c r="E791" s="27" t="s">
        <v>9479</v>
      </c>
      <c r="F791" s="27" t="s">
        <v>199</v>
      </c>
      <c r="G791" s="27" t="s">
        <v>117</v>
      </c>
      <c r="H791" s="27" t="s">
        <v>1346</v>
      </c>
    </row>
    <row r="792" spans="1:8" ht="25.5" customHeight="1">
      <c r="A792" s="26" t="s">
        <v>1348</v>
      </c>
      <c r="B792" s="26" t="s">
        <v>2972</v>
      </c>
      <c r="C792" s="27" t="s">
        <v>10484</v>
      </c>
      <c r="D792" s="27" t="s">
        <v>9474</v>
      </c>
      <c r="E792" s="27" t="s">
        <v>9494</v>
      </c>
      <c r="F792" s="27" t="s">
        <v>1374</v>
      </c>
      <c r="G792" s="27" t="s">
        <v>80</v>
      </c>
      <c r="H792" s="27" t="s">
        <v>1374</v>
      </c>
    </row>
    <row r="793" spans="1:8" ht="25.5" customHeight="1">
      <c r="A793" s="26" t="s">
        <v>1349</v>
      </c>
      <c r="B793" s="26" t="s">
        <v>2972</v>
      </c>
      <c r="C793" s="27" t="s">
        <v>10485</v>
      </c>
      <c r="D793" s="27" t="s">
        <v>9474</v>
      </c>
      <c r="E793" s="27" t="s">
        <v>10486</v>
      </c>
      <c r="F793" s="27" t="s">
        <v>9481</v>
      </c>
      <c r="G793" s="27" t="s">
        <v>62</v>
      </c>
      <c r="H793" s="27" t="s">
        <v>1395</v>
      </c>
    </row>
    <row r="794" spans="1:8" ht="25.5" customHeight="1">
      <c r="A794" s="26" t="s">
        <v>1351</v>
      </c>
      <c r="B794" s="26" t="s">
        <v>2972</v>
      </c>
      <c r="C794" s="27" t="s">
        <v>10487</v>
      </c>
      <c r="D794" s="27" t="s">
        <v>9474</v>
      </c>
      <c r="E794" s="27" t="s">
        <v>9627</v>
      </c>
      <c r="F794" s="27" t="s">
        <v>1110</v>
      </c>
      <c r="G794" s="27" t="s">
        <v>9501</v>
      </c>
      <c r="H794" s="27" t="s">
        <v>1202</v>
      </c>
    </row>
    <row r="795" spans="1:8" ht="25.5" customHeight="1">
      <c r="A795" s="26" t="s">
        <v>1353</v>
      </c>
      <c r="B795" s="26" t="s">
        <v>2972</v>
      </c>
      <c r="C795" s="27" t="s">
        <v>10488</v>
      </c>
      <c r="D795" s="27" t="s">
        <v>9745</v>
      </c>
      <c r="E795" s="27" t="s">
        <v>9479</v>
      </c>
      <c r="F795" s="27" t="s">
        <v>9481</v>
      </c>
      <c r="G795" s="27" t="s">
        <v>62</v>
      </c>
      <c r="H795" s="27" t="s">
        <v>817</v>
      </c>
    </row>
    <row r="796" spans="1:8" ht="25.5" customHeight="1">
      <c r="A796" s="26" t="s">
        <v>1355</v>
      </c>
      <c r="B796" s="26" t="s">
        <v>2972</v>
      </c>
      <c r="C796" s="27" t="s">
        <v>10489</v>
      </c>
      <c r="D796" s="27" t="s">
        <v>9474</v>
      </c>
      <c r="E796" s="27" t="s">
        <v>9523</v>
      </c>
      <c r="F796" s="27" t="s">
        <v>9481</v>
      </c>
      <c r="G796" s="27" t="s">
        <v>62</v>
      </c>
      <c r="H796" s="27" t="s">
        <v>873</v>
      </c>
    </row>
    <row r="797" spans="1:8" ht="25.5" customHeight="1">
      <c r="A797" s="26" t="s">
        <v>1356</v>
      </c>
      <c r="B797" s="26" t="s">
        <v>2972</v>
      </c>
      <c r="C797" s="27" t="s">
        <v>10490</v>
      </c>
      <c r="D797" s="27" t="s">
        <v>9474</v>
      </c>
      <c r="E797" s="27" t="s">
        <v>9517</v>
      </c>
      <c r="F797" s="27" t="s">
        <v>650</v>
      </c>
      <c r="G797" s="27" t="s">
        <v>67</v>
      </c>
      <c r="H797" s="27" t="s">
        <v>650</v>
      </c>
    </row>
    <row r="798" spans="1:8" ht="25.5" customHeight="1">
      <c r="A798" s="26" t="s">
        <v>1358</v>
      </c>
      <c r="B798" s="26" t="s">
        <v>2972</v>
      </c>
      <c r="C798" s="27" t="s">
        <v>10491</v>
      </c>
      <c r="D798" s="27" t="s">
        <v>10435</v>
      </c>
      <c r="E798" s="27" t="s">
        <v>9673</v>
      </c>
      <c r="F798" s="27" t="s">
        <v>1110</v>
      </c>
      <c r="G798" s="27" t="s">
        <v>9501</v>
      </c>
      <c r="H798" s="27" t="s">
        <v>1287</v>
      </c>
    </row>
    <row r="799" spans="1:8" ht="25.5" customHeight="1">
      <c r="A799" s="26" t="s">
        <v>1360</v>
      </c>
      <c r="B799" s="26" t="s">
        <v>2972</v>
      </c>
      <c r="C799" s="27" t="s">
        <v>10492</v>
      </c>
      <c r="D799" s="27" t="s">
        <v>9474</v>
      </c>
      <c r="E799" s="27" t="s">
        <v>9536</v>
      </c>
      <c r="F799" s="27" t="s">
        <v>9481</v>
      </c>
      <c r="G799" s="27" t="s">
        <v>62</v>
      </c>
      <c r="H799" s="27" t="s">
        <v>1395</v>
      </c>
    </row>
    <row r="800" spans="1:8" ht="25.5" customHeight="1">
      <c r="A800" s="26" t="s">
        <v>1362</v>
      </c>
      <c r="B800" s="26" t="s">
        <v>2972</v>
      </c>
      <c r="C800" s="27" t="s">
        <v>10493</v>
      </c>
      <c r="D800" s="27" t="s">
        <v>9478</v>
      </c>
      <c r="E800" s="27" t="s">
        <v>9610</v>
      </c>
      <c r="F800" s="27" t="s">
        <v>944</v>
      </c>
      <c r="G800" s="27" t="s">
        <v>83</v>
      </c>
      <c r="H800" s="27" t="s">
        <v>1172</v>
      </c>
    </row>
    <row r="801" spans="1:8" ht="25.5" customHeight="1">
      <c r="A801" s="26" t="s">
        <v>1364</v>
      </c>
      <c r="B801" s="26" t="s">
        <v>2972</v>
      </c>
      <c r="C801" s="27" t="s">
        <v>10494</v>
      </c>
      <c r="D801" s="27" t="s">
        <v>9474</v>
      </c>
      <c r="E801" s="27" t="s">
        <v>9773</v>
      </c>
      <c r="F801" s="27" t="s">
        <v>9481</v>
      </c>
      <c r="G801" s="27" t="s">
        <v>67</v>
      </c>
      <c r="H801" s="27" t="s">
        <v>84</v>
      </c>
    </row>
    <row r="802" spans="1:8" ht="25.5" customHeight="1">
      <c r="A802" s="26" t="s">
        <v>1365</v>
      </c>
      <c r="B802" s="26" t="s">
        <v>2972</v>
      </c>
      <c r="C802" s="27" t="s">
        <v>10495</v>
      </c>
      <c r="D802" s="27" t="s">
        <v>9559</v>
      </c>
      <c r="E802" s="27" t="s">
        <v>9489</v>
      </c>
      <c r="F802" s="27" t="s">
        <v>1399</v>
      </c>
      <c r="G802" s="27" t="s">
        <v>9476</v>
      </c>
      <c r="H802" s="27" t="s">
        <v>155</v>
      </c>
    </row>
    <row r="803" spans="1:8" ht="25.5" customHeight="1">
      <c r="A803" s="26" t="s">
        <v>1366</v>
      </c>
      <c r="B803" s="26" t="s">
        <v>2972</v>
      </c>
      <c r="C803" s="27" t="s">
        <v>10496</v>
      </c>
      <c r="D803" s="27" t="s">
        <v>9474</v>
      </c>
      <c r="E803" s="27" t="s">
        <v>10126</v>
      </c>
      <c r="F803" s="27" t="s">
        <v>538</v>
      </c>
      <c r="G803" s="27" t="s">
        <v>76</v>
      </c>
      <c r="H803" s="27" t="s">
        <v>9577</v>
      </c>
    </row>
    <row r="804" spans="1:8" ht="25.5" customHeight="1">
      <c r="A804" s="26" t="s">
        <v>1368</v>
      </c>
      <c r="B804" s="26" t="s">
        <v>2972</v>
      </c>
      <c r="C804" s="27" t="s">
        <v>10497</v>
      </c>
      <c r="D804" s="27" t="s">
        <v>9474</v>
      </c>
      <c r="E804" s="27" t="s">
        <v>9479</v>
      </c>
      <c r="F804" s="27" t="s">
        <v>199</v>
      </c>
      <c r="G804" s="27" t="s">
        <v>117</v>
      </c>
      <c r="H804" s="27" t="s">
        <v>727</v>
      </c>
    </row>
    <row r="805" spans="1:8" ht="25.5" customHeight="1">
      <c r="A805" s="26" t="s">
        <v>1370</v>
      </c>
      <c r="B805" s="26" t="s">
        <v>2972</v>
      </c>
      <c r="C805" s="27" t="s">
        <v>10498</v>
      </c>
      <c r="D805" s="27" t="s">
        <v>9474</v>
      </c>
      <c r="E805" s="27" t="s">
        <v>9517</v>
      </c>
      <c r="F805" s="27" t="s">
        <v>650</v>
      </c>
      <c r="G805" s="27" t="s">
        <v>67</v>
      </c>
      <c r="H805" s="27" t="s">
        <v>356</v>
      </c>
    </row>
    <row r="806" spans="1:8" ht="25.5" customHeight="1">
      <c r="A806" s="26" t="s">
        <v>1372</v>
      </c>
      <c r="B806" s="26" t="s">
        <v>2972</v>
      </c>
      <c r="C806" s="27" t="s">
        <v>10499</v>
      </c>
      <c r="D806" s="27" t="s">
        <v>9474</v>
      </c>
      <c r="E806" s="27" t="s">
        <v>9550</v>
      </c>
      <c r="F806" s="27" t="s">
        <v>9481</v>
      </c>
      <c r="G806" s="27" t="s">
        <v>62</v>
      </c>
      <c r="H806" s="27" t="s">
        <v>1428</v>
      </c>
    </row>
    <row r="807" spans="1:8" ht="25.5" customHeight="1">
      <c r="A807" s="26" t="s">
        <v>1374</v>
      </c>
      <c r="B807" s="26" t="s">
        <v>2972</v>
      </c>
      <c r="C807" s="27" t="s">
        <v>10500</v>
      </c>
      <c r="D807" s="27" t="s">
        <v>9845</v>
      </c>
      <c r="E807" s="27" t="s">
        <v>9479</v>
      </c>
      <c r="F807" s="27" t="s">
        <v>1374</v>
      </c>
      <c r="G807" s="27" t="s">
        <v>80</v>
      </c>
      <c r="H807" s="27" t="s">
        <v>1374</v>
      </c>
    </row>
    <row r="808" spans="1:8" ht="25.5" customHeight="1">
      <c r="A808" s="26" t="s">
        <v>1375</v>
      </c>
      <c r="B808" s="26" t="s">
        <v>2972</v>
      </c>
      <c r="C808" s="27" t="s">
        <v>10501</v>
      </c>
      <c r="D808" s="27" t="s">
        <v>9593</v>
      </c>
      <c r="E808" s="27" t="s">
        <v>9479</v>
      </c>
      <c r="F808" s="27" t="s">
        <v>719</v>
      </c>
      <c r="G808" s="27" t="s">
        <v>67</v>
      </c>
      <c r="H808" s="27" t="s">
        <v>719</v>
      </c>
    </row>
    <row r="809" spans="1:8" ht="25.5" customHeight="1">
      <c r="A809" s="26" t="s">
        <v>1377</v>
      </c>
      <c r="B809" s="26" t="s">
        <v>2972</v>
      </c>
      <c r="C809" s="27" t="s">
        <v>10502</v>
      </c>
      <c r="D809" s="27" t="s">
        <v>9802</v>
      </c>
      <c r="E809" s="27" t="s">
        <v>9479</v>
      </c>
      <c r="F809" s="27" t="s">
        <v>190</v>
      </c>
      <c r="G809" s="27" t="s">
        <v>100</v>
      </c>
      <c r="H809" s="27" t="s">
        <v>9769</v>
      </c>
    </row>
    <row r="810" spans="1:8" ht="25.5" customHeight="1">
      <c r="A810" s="26" t="s">
        <v>1378</v>
      </c>
      <c r="B810" s="26" t="s">
        <v>2972</v>
      </c>
      <c r="C810" s="27" t="s">
        <v>10503</v>
      </c>
      <c r="D810" s="27" t="s">
        <v>9474</v>
      </c>
      <c r="E810" s="27" t="s">
        <v>10124</v>
      </c>
      <c r="F810" s="27" t="s">
        <v>1029</v>
      </c>
      <c r="G810" s="27" t="s">
        <v>9476</v>
      </c>
      <c r="H810" s="27" t="s">
        <v>1029</v>
      </c>
    </row>
    <row r="811" spans="1:8" ht="25.5" customHeight="1">
      <c r="A811" s="26" t="s">
        <v>1380</v>
      </c>
      <c r="B811" s="26" t="s">
        <v>2972</v>
      </c>
      <c r="C811" s="27" t="s">
        <v>10504</v>
      </c>
      <c r="D811" s="27" t="s">
        <v>9474</v>
      </c>
      <c r="E811" s="27" t="s">
        <v>9631</v>
      </c>
      <c r="F811" s="27" t="s">
        <v>9481</v>
      </c>
      <c r="G811" s="27" t="s">
        <v>62</v>
      </c>
      <c r="H811" s="27" t="s">
        <v>1395</v>
      </c>
    </row>
    <row r="812" spans="1:8" ht="25.5" customHeight="1">
      <c r="A812" s="26" t="s">
        <v>1381</v>
      </c>
      <c r="B812" s="26" t="s">
        <v>2972</v>
      </c>
      <c r="C812" s="27" t="s">
        <v>10505</v>
      </c>
      <c r="D812" s="27" t="s">
        <v>9474</v>
      </c>
      <c r="E812" s="27" t="s">
        <v>10506</v>
      </c>
      <c r="F812" s="27" t="s">
        <v>1110</v>
      </c>
      <c r="G812" s="27" t="s">
        <v>9501</v>
      </c>
      <c r="H812" s="27" t="s">
        <v>1110</v>
      </c>
    </row>
    <row r="813" spans="1:8" ht="25.5" customHeight="1">
      <c r="A813" s="26" t="s">
        <v>1383</v>
      </c>
      <c r="B813" s="26" t="s">
        <v>2972</v>
      </c>
      <c r="C813" s="27" t="s">
        <v>10507</v>
      </c>
      <c r="D813" s="27" t="s">
        <v>9474</v>
      </c>
      <c r="E813" s="27" t="s">
        <v>9882</v>
      </c>
      <c r="F813" s="27" t="s">
        <v>1110</v>
      </c>
      <c r="G813" s="27" t="s">
        <v>9501</v>
      </c>
      <c r="H813" s="27" t="s">
        <v>1110</v>
      </c>
    </row>
    <row r="814" spans="1:8" ht="25.5" customHeight="1">
      <c r="A814" s="26" t="s">
        <v>1384</v>
      </c>
      <c r="B814" s="26" t="s">
        <v>2972</v>
      </c>
      <c r="C814" s="27" t="s">
        <v>10508</v>
      </c>
      <c r="D814" s="27" t="s">
        <v>9474</v>
      </c>
      <c r="E814" s="27" t="s">
        <v>9840</v>
      </c>
      <c r="F814" s="27" t="s">
        <v>9481</v>
      </c>
      <c r="G814" s="27" t="s">
        <v>62</v>
      </c>
      <c r="H814" s="27" t="s">
        <v>952</v>
      </c>
    </row>
    <row r="815" spans="1:8" ht="25.5" customHeight="1">
      <c r="A815" s="26" t="s">
        <v>1385</v>
      </c>
      <c r="B815" s="26" t="s">
        <v>2972</v>
      </c>
      <c r="C815" s="27" t="s">
        <v>10509</v>
      </c>
      <c r="D815" s="27" t="s">
        <v>9515</v>
      </c>
      <c r="E815" s="27" t="s">
        <v>9673</v>
      </c>
      <c r="F815" s="27" t="s">
        <v>1414</v>
      </c>
      <c r="G815" s="27" t="s">
        <v>9501</v>
      </c>
      <c r="H815" s="27" t="s">
        <v>1414</v>
      </c>
    </row>
    <row r="816" spans="1:8" ht="25.5" customHeight="1">
      <c r="A816" s="26" t="s">
        <v>1387</v>
      </c>
      <c r="B816" s="26" t="s">
        <v>2972</v>
      </c>
      <c r="C816" s="27" t="s">
        <v>10510</v>
      </c>
      <c r="D816" s="27" t="s">
        <v>9474</v>
      </c>
      <c r="E816" s="27" t="s">
        <v>9479</v>
      </c>
      <c r="F816" s="27" t="s">
        <v>199</v>
      </c>
      <c r="G816" s="27" t="s">
        <v>57</v>
      </c>
      <c r="H816" s="27" t="s">
        <v>1387</v>
      </c>
    </row>
    <row r="817" spans="1:8" ht="25.5" customHeight="1">
      <c r="A817" s="26" t="s">
        <v>1389</v>
      </c>
      <c r="B817" s="26" t="s">
        <v>2972</v>
      </c>
      <c r="C817" s="27" t="s">
        <v>10511</v>
      </c>
      <c r="D817" s="27" t="s">
        <v>9478</v>
      </c>
      <c r="E817" s="27" t="s">
        <v>9673</v>
      </c>
      <c r="F817" s="27" t="s">
        <v>1414</v>
      </c>
      <c r="G817" s="27" t="s">
        <v>9501</v>
      </c>
      <c r="H817" s="27" t="s">
        <v>1414</v>
      </c>
    </row>
    <row r="818" spans="1:8" ht="25.5" customHeight="1">
      <c r="A818" s="26" t="s">
        <v>1390</v>
      </c>
      <c r="B818" s="26" t="s">
        <v>2972</v>
      </c>
      <c r="C818" s="27" t="s">
        <v>10512</v>
      </c>
      <c r="D818" s="27" t="s">
        <v>9474</v>
      </c>
      <c r="E818" s="27" t="s">
        <v>9517</v>
      </c>
      <c r="F818" s="27" t="s">
        <v>650</v>
      </c>
      <c r="G818" s="27" t="s">
        <v>67</v>
      </c>
      <c r="H818" s="27" t="s">
        <v>650</v>
      </c>
    </row>
    <row r="819" spans="1:8" ht="25.5" customHeight="1">
      <c r="A819" s="26" t="s">
        <v>1391</v>
      </c>
      <c r="B819" s="26" t="s">
        <v>2972</v>
      </c>
      <c r="C819" s="27" t="s">
        <v>10513</v>
      </c>
      <c r="D819" s="27" t="s">
        <v>9474</v>
      </c>
      <c r="E819" s="27" t="s">
        <v>9547</v>
      </c>
      <c r="F819" s="27" t="s">
        <v>1401</v>
      </c>
      <c r="G819" s="27" t="s">
        <v>9476</v>
      </c>
      <c r="H819" s="27" t="s">
        <v>1401</v>
      </c>
    </row>
    <row r="820" spans="1:8" ht="25.5" customHeight="1">
      <c r="A820" s="26" t="s">
        <v>1393</v>
      </c>
      <c r="B820" s="26" t="s">
        <v>2972</v>
      </c>
      <c r="C820" s="27" t="s">
        <v>10514</v>
      </c>
      <c r="D820" s="27" t="s">
        <v>9493</v>
      </c>
      <c r="E820" s="27" t="s">
        <v>9479</v>
      </c>
      <c r="F820" s="27" t="s">
        <v>1374</v>
      </c>
      <c r="G820" s="27" t="s">
        <v>103</v>
      </c>
      <c r="H820" s="27" t="s">
        <v>331</v>
      </c>
    </row>
    <row r="821" spans="1:8" ht="25.5" customHeight="1">
      <c r="A821" s="26" t="s">
        <v>1394</v>
      </c>
      <c r="B821" s="26" t="s">
        <v>2972</v>
      </c>
      <c r="C821" s="27" t="s">
        <v>10515</v>
      </c>
      <c r="D821" s="27" t="s">
        <v>9474</v>
      </c>
      <c r="E821" s="27" t="s">
        <v>9627</v>
      </c>
      <c r="F821" s="27" t="s">
        <v>1110</v>
      </c>
      <c r="G821" s="27" t="s">
        <v>9501</v>
      </c>
      <c r="H821" s="27" t="s">
        <v>1202</v>
      </c>
    </row>
    <row r="822" spans="1:8" ht="25.5" customHeight="1">
      <c r="A822" s="26" t="s">
        <v>1395</v>
      </c>
      <c r="B822" s="26" t="s">
        <v>2972</v>
      </c>
      <c r="C822" s="27" t="s">
        <v>10516</v>
      </c>
      <c r="D822" s="27" t="s">
        <v>10330</v>
      </c>
      <c r="E822" s="27" t="s">
        <v>9536</v>
      </c>
      <c r="F822" s="27" t="s">
        <v>9481</v>
      </c>
      <c r="G822" s="27" t="s">
        <v>62</v>
      </c>
      <c r="H822" s="27" t="s">
        <v>1395</v>
      </c>
    </row>
    <row r="823" spans="1:8" ht="25.5" customHeight="1">
      <c r="A823" s="26" t="s">
        <v>1396</v>
      </c>
      <c r="B823" s="26" t="s">
        <v>2972</v>
      </c>
      <c r="C823" s="27" t="s">
        <v>10517</v>
      </c>
      <c r="D823" s="27" t="s">
        <v>9474</v>
      </c>
      <c r="E823" s="27" t="s">
        <v>9610</v>
      </c>
      <c r="F823" s="27" t="s">
        <v>944</v>
      </c>
      <c r="G823" s="27" t="s">
        <v>83</v>
      </c>
      <c r="H823" s="27" t="s">
        <v>944</v>
      </c>
    </row>
    <row r="824" spans="1:8" ht="25.5" customHeight="1">
      <c r="A824" s="26" t="s">
        <v>1397</v>
      </c>
      <c r="B824" s="26" t="s">
        <v>2972</v>
      </c>
      <c r="C824" s="27" t="s">
        <v>10518</v>
      </c>
      <c r="D824" s="27" t="s">
        <v>9474</v>
      </c>
      <c r="E824" s="27" t="s">
        <v>9617</v>
      </c>
      <c r="F824" s="27" t="s">
        <v>719</v>
      </c>
      <c r="G824" s="27" t="s">
        <v>67</v>
      </c>
      <c r="H824" s="27" t="s">
        <v>356</v>
      </c>
    </row>
    <row r="825" spans="1:8" ht="25.5" customHeight="1">
      <c r="A825" s="26" t="s">
        <v>1399</v>
      </c>
      <c r="B825" s="26" t="s">
        <v>2972</v>
      </c>
      <c r="C825" s="27" t="s">
        <v>10519</v>
      </c>
      <c r="D825" s="27" t="s">
        <v>9845</v>
      </c>
      <c r="E825" s="27" t="s">
        <v>9939</v>
      </c>
      <c r="F825" s="27" t="s">
        <v>1399</v>
      </c>
      <c r="G825" s="27" t="s">
        <v>9476</v>
      </c>
      <c r="H825" s="27" t="s">
        <v>1399</v>
      </c>
    </row>
    <row r="826" spans="1:8" ht="25.5" customHeight="1">
      <c r="A826" s="26" t="s">
        <v>1401</v>
      </c>
      <c r="B826" s="26" t="s">
        <v>2972</v>
      </c>
      <c r="C826" s="27" t="s">
        <v>10520</v>
      </c>
      <c r="D826" s="27" t="s">
        <v>10154</v>
      </c>
      <c r="E826" s="27" t="s">
        <v>9479</v>
      </c>
      <c r="F826" s="27" t="s">
        <v>1401</v>
      </c>
      <c r="G826" s="27" t="s">
        <v>9476</v>
      </c>
      <c r="H826" s="27" t="s">
        <v>1401</v>
      </c>
    </row>
    <row r="827" spans="1:8" ht="25.5" customHeight="1">
      <c r="A827" s="26" t="s">
        <v>1402</v>
      </c>
      <c r="B827" s="26" t="s">
        <v>2972</v>
      </c>
      <c r="C827" s="27" t="s">
        <v>10521</v>
      </c>
      <c r="D827" s="27" t="s">
        <v>9474</v>
      </c>
      <c r="E827" s="27" t="s">
        <v>9494</v>
      </c>
      <c r="F827" s="27" t="s">
        <v>1374</v>
      </c>
      <c r="G827" s="27" t="s">
        <v>80</v>
      </c>
      <c r="H827" s="27" t="s">
        <v>957</v>
      </c>
    </row>
    <row r="828" spans="1:8" ht="25.5" customHeight="1">
      <c r="A828" s="26" t="s">
        <v>1403</v>
      </c>
      <c r="B828" s="26" t="s">
        <v>2972</v>
      </c>
      <c r="C828" s="27" t="s">
        <v>10522</v>
      </c>
      <c r="D828" s="27" t="s">
        <v>9515</v>
      </c>
      <c r="E828" s="27" t="s">
        <v>10214</v>
      </c>
      <c r="F828" s="27" t="s">
        <v>1029</v>
      </c>
      <c r="G828" s="27" t="s">
        <v>170</v>
      </c>
      <c r="H828" s="27" t="s">
        <v>1403</v>
      </c>
    </row>
    <row r="829" spans="1:8" ht="25.5" customHeight="1">
      <c r="A829" s="26" t="s">
        <v>1404</v>
      </c>
      <c r="B829" s="26" t="s">
        <v>2972</v>
      </c>
      <c r="C829" s="27" t="s">
        <v>10523</v>
      </c>
      <c r="D829" s="27" t="s">
        <v>9474</v>
      </c>
      <c r="E829" s="27" t="s">
        <v>10086</v>
      </c>
      <c r="F829" s="27" t="s">
        <v>1399</v>
      </c>
      <c r="G829" s="27" t="s">
        <v>9476</v>
      </c>
      <c r="H829" s="27" t="s">
        <v>633</v>
      </c>
    </row>
    <row r="830" spans="1:8" ht="25.5" customHeight="1">
      <c r="A830" s="26" t="s">
        <v>1405</v>
      </c>
      <c r="B830" s="26" t="s">
        <v>2972</v>
      </c>
      <c r="C830" s="27" t="s">
        <v>10524</v>
      </c>
      <c r="D830" s="27" t="s">
        <v>9474</v>
      </c>
      <c r="E830" s="27" t="s">
        <v>9568</v>
      </c>
      <c r="F830" s="27" t="s">
        <v>1029</v>
      </c>
      <c r="G830" s="27" t="s">
        <v>170</v>
      </c>
      <c r="H830" s="27" t="s">
        <v>1403</v>
      </c>
    </row>
    <row r="831" spans="1:8" ht="25.5" customHeight="1">
      <c r="A831" s="26" t="s">
        <v>1407</v>
      </c>
      <c r="B831" s="26" t="s">
        <v>2972</v>
      </c>
      <c r="C831" s="27" t="s">
        <v>10525</v>
      </c>
      <c r="D831" s="27" t="s">
        <v>9474</v>
      </c>
      <c r="E831" s="27" t="s">
        <v>9483</v>
      </c>
      <c r="F831" s="27" t="s">
        <v>9481</v>
      </c>
      <c r="G831" s="27" t="s">
        <v>62</v>
      </c>
      <c r="H831" s="27" t="s">
        <v>1099</v>
      </c>
    </row>
    <row r="832" spans="1:8" ht="25.5" customHeight="1">
      <c r="A832" s="26" t="s">
        <v>1408</v>
      </c>
      <c r="B832" s="26" t="s">
        <v>2972</v>
      </c>
      <c r="C832" s="27" t="s">
        <v>10526</v>
      </c>
      <c r="D832" s="27" t="s">
        <v>9474</v>
      </c>
      <c r="E832" s="27" t="s">
        <v>9644</v>
      </c>
      <c r="F832" s="27" t="s">
        <v>1029</v>
      </c>
      <c r="G832" s="27" t="s">
        <v>83</v>
      </c>
      <c r="H832" s="27" t="s">
        <v>788</v>
      </c>
    </row>
    <row r="833" spans="1:8" ht="25.5" customHeight="1">
      <c r="A833" s="26" t="s">
        <v>1410</v>
      </c>
      <c r="B833" s="26" t="s">
        <v>2972</v>
      </c>
      <c r="C833" s="27" t="s">
        <v>10527</v>
      </c>
      <c r="D833" s="27" t="s">
        <v>9474</v>
      </c>
      <c r="E833" s="27" t="s">
        <v>9617</v>
      </c>
      <c r="F833" s="27" t="s">
        <v>719</v>
      </c>
      <c r="G833" s="27" t="s">
        <v>67</v>
      </c>
      <c r="H833" s="27" t="s">
        <v>356</v>
      </c>
    </row>
    <row r="834" spans="1:8" ht="25.5" customHeight="1">
      <c r="A834" s="26" t="s">
        <v>1411</v>
      </c>
      <c r="B834" s="26" t="s">
        <v>2972</v>
      </c>
      <c r="C834" s="27" t="s">
        <v>10528</v>
      </c>
      <c r="D834" s="27" t="s">
        <v>9474</v>
      </c>
      <c r="E834" s="27" t="s">
        <v>9860</v>
      </c>
      <c r="F834" s="27" t="s">
        <v>1414</v>
      </c>
      <c r="G834" s="27" t="s">
        <v>76</v>
      </c>
      <c r="H834" s="27" t="s">
        <v>9577</v>
      </c>
    </row>
    <row r="835" spans="1:8" ht="25.5" customHeight="1">
      <c r="A835" s="26" t="s">
        <v>1413</v>
      </c>
      <c r="B835" s="26" t="s">
        <v>2972</v>
      </c>
      <c r="C835" s="27" t="s">
        <v>10529</v>
      </c>
      <c r="D835" s="27" t="s">
        <v>9474</v>
      </c>
      <c r="E835" s="27" t="s">
        <v>9610</v>
      </c>
      <c r="F835" s="27" t="s">
        <v>944</v>
      </c>
      <c r="G835" s="27" t="s">
        <v>83</v>
      </c>
      <c r="H835" s="27" t="s">
        <v>1172</v>
      </c>
    </row>
    <row r="836" spans="1:8" ht="25.5" customHeight="1">
      <c r="A836" s="26" t="s">
        <v>1414</v>
      </c>
      <c r="B836" s="26" t="s">
        <v>2972</v>
      </c>
      <c r="C836" s="27" t="s">
        <v>10530</v>
      </c>
      <c r="D836" s="27" t="s">
        <v>9845</v>
      </c>
      <c r="E836" s="27" t="s">
        <v>9939</v>
      </c>
      <c r="F836" s="27" t="s">
        <v>1414</v>
      </c>
      <c r="G836" s="27" t="s">
        <v>9501</v>
      </c>
      <c r="H836" s="27" t="s">
        <v>1414</v>
      </c>
    </row>
    <row r="837" spans="1:8" ht="25.5" customHeight="1">
      <c r="A837" s="26" t="s">
        <v>1416</v>
      </c>
      <c r="B837" s="26" t="s">
        <v>2972</v>
      </c>
      <c r="C837" s="27" t="s">
        <v>10531</v>
      </c>
      <c r="D837" s="27" t="s">
        <v>9474</v>
      </c>
      <c r="E837" s="27" t="s">
        <v>9555</v>
      </c>
      <c r="F837" s="27" t="s">
        <v>1029</v>
      </c>
      <c r="G837" s="27" t="s">
        <v>170</v>
      </c>
      <c r="H837" s="27" t="s">
        <v>1019</v>
      </c>
    </row>
    <row r="838" spans="1:8" ht="25.5" customHeight="1">
      <c r="A838" s="26" t="s">
        <v>1417</v>
      </c>
      <c r="B838" s="26" t="s">
        <v>2972</v>
      </c>
      <c r="C838" s="27" t="s">
        <v>10532</v>
      </c>
      <c r="D838" s="27" t="s">
        <v>9493</v>
      </c>
      <c r="E838" s="27" t="s">
        <v>9610</v>
      </c>
      <c r="F838" s="27" t="s">
        <v>944</v>
      </c>
      <c r="G838" s="27" t="s">
        <v>83</v>
      </c>
      <c r="H838" s="27" t="s">
        <v>1087</v>
      </c>
    </row>
    <row r="839" spans="1:8" ht="25.5" customHeight="1">
      <c r="A839" s="26" t="s">
        <v>1418</v>
      </c>
      <c r="B839" s="26" t="s">
        <v>2972</v>
      </c>
      <c r="C839" s="27" t="s">
        <v>10533</v>
      </c>
      <c r="D839" s="27" t="s">
        <v>9493</v>
      </c>
      <c r="E839" s="27" t="s">
        <v>9610</v>
      </c>
      <c r="F839" s="27" t="s">
        <v>944</v>
      </c>
      <c r="G839" s="27" t="s">
        <v>83</v>
      </c>
      <c r="H839" s="27" t="s">
        <v>944</v>
      </c>
    </row>
    <row r="840" spans="1:8" ht="25.5" customHeight="1">
      <c r="A840" s="26" t="s">
        <v>1419</v>
      </c>
      <c r="B840" s="26" t="s">
        <v>2972</v>
      </c>
      <c r="C840" s="27" t="s">
        <v>10534</v>
      </c>
      <c r="D840" s="27" t="s">
        <v>9474</v>
      </c>
      <c r="E840" s="27" t="s">
        <v>9555</v>
      </c>
      <c r="F840" s="27" t="s">
        <v>1029</v>
      </c>
      <c r="G840" s="27" t="s">
        <v>170</v>
      </c>
      <c r="H840" s="27" t="s">
        <v>1019</v>
      </c>
    </row>
    <row r="841" spans="1:8" ht="25.5" customHeight="1">
      <c r="A841" s="26" t="s">
        <v>1420</v>
      </c>
      <c r="B841" s="26" t="s">
        <v>2972</v>
      </c>
      <c r="C841" s="27" t="s">
        <v>10535</v>
      </c>
      <c r="D841" s="27" t="s">
        <v>9474</v>
      </c>
      <c r="E841" s="27" t="s">
        <v>10283</v>
      </c>
      <c r="F841" s="27" t="s">
        <v>944</v>
      </c>
      <c r="G841" s="27" t="s">
        <v>83</v>
      </c>
      <c r="H841" s="27" t="s">
        <v>944</v>
      </c>
    </row>
    <row r="842" spans="1:8" ht="25.5" customHeight="1">
      <c r="A842" s="26" t="s">
        <v>1422</v>
      </c>
      <c r="B842" s="26" t="s">
        <v>2972</v>
      </c>
      <c r="C842" s="27" t="s">
        <v>10536</v>
      </c>
      <c r="D842" s="27" t="s">
        <v>9474</v>
      </c>
      <c r="E842" s="27" t="s">
        <v>10081</v>
      </c>
      <c r="F842" s="27" t="s">
        <v>1374</v>
      </c>
      <c r="G842" s="27" t="s">
        <v>103</v>
      </c>
      <c r="H842" s="27" t="s">
        <v>331</v>
      </c>
    </row>
    <row r="843" spans="1:8" ht="25.5" customHeight="1">
      <c r="A843" s="26" t="s">
        <v>1424</v>
      </c>
      <c r="B843" s="26" t="s">
        <v>2972</v>
      </c>
      <c r="C843" s="27" t="s">
        <v>10537</v>
      </c>
      <c r="D843" s="27" t="s">
        <v>9474</v>
      </c>
      <c r="E843" s="27" t="s">
        <v>9489</v>
      </c>
      <c r="F843" s="27" t="s">
        <v>1399</v>
      </c>
      <c r="G843" s="27" t="s">
        <v>9476</v>
      </c>
      <c r="H843" s="27" t="s">
        <v>1399</v>
      </c>
    </row>
    <row r="844" spans="1:8" ht="25.5" customHeight="1">
      <c r="A844" s="26" t="s">
        <v>1425</v>
      </c>
      <c r="B844" s="26" t="s">
        <v>2972</v>
      </c>
      <c r="C844" s="27" t="s">
        <v>10538</v>
      </c>
      <c r="D844" s="27" t="s">
        <v>9474</v>
      </c>
      <c r="E844" s="27" t="s">
        <v>9617</v>
      </c>
      <c r="F844" s="27" t="s">
        <v>719</v>
      </c>
      <c r="G844" s="27" t="s">
        <v>62</v>
      </c>
      <c r="H844" s="27" t="s">
        <v>1099</v>
      </c>
    </row>
    <row r="845" spans="1:8" ht="25.5" customHeight="1">
      <c r="A845" s="26" t="s">
        <v>1427</v>
      </c>
      <c r="B845" s="26" t="s">
        <v>2972</v>
      </c>
      <c r="C845" s="27" t="s">
        <v>10539</v>
      </c>
      <c r="D845" s="27" t="s">
        <v>9591</v>
      </c>
      <c r="E845" s="27" t="s">
        <v>9479</v>
      </c>
      <c r="F845" s="27" t="s">
        <v>199</v>
      </c>
      <c r="G845" s="27" t="s">
        <v>117</v>
      </c>
      <c r="H845" s="27" t="s">
        <v>199</v>
      </c>
    </row>
    <row r="846" spans="1:8" ht="25.5" customHeight="1">
      <c r="A846" s="26" t="s">
        <v>1428</v>
      </c>
      <c r="B846" s="26" t="s">
        <v>2972</v>
      </c>
      <c r="C846" s="27" t="s">
        <v>10540</v>
      </c>
      <c r="D846" s="27" t="s">
        <v>9661</v>
      </c>
      <c r="E846" s="27" t="s">
        <v>9479</v>
      </c>
      <c r="F846" s="27" t="s">
        <v>9481</v>
      </c>
      <c r="G846" s="27" t="s">
        <v>62</v>
      </c>
      <c r="H846" s="27" t="s">
        <v>1428</v>
      </c>
    </row>
    <row r="847" spans="1:8" ht="25.5" customHeight="1">
      <c r="A847" s="26" t="s">
        <v>1430</v>
      </c>
      <c r="B847" s="26" t="s">
        <v>2972</v>
      </c>
      <c r="C847" s="27" t="s">
        <v>10541</v>
      </c>
      <c r="D847" s="27" t="s">
        <v>9474</v>
      </c>
      <c r="E847" s="27" t="s">
        <v>9541</v>
      </c>
      <c r="F847" s="27" t="s">
        <v>9481</v>
      </c>
      <c r="G847" s="27" t="s">
        <v>62</v>
      </c>
      <c r="H847" s="27" t="s">
        <v>952</v>
      </c>
    </row>
    <row r="848" spans="1:8" ht="25.5" customHeight="1">
      <c r="A848" s="26" t="s">
        <v>1431</v>
      </c>
      <c r="B848" s="26" t="s">
        <v>2972</v>
      </c>
      <c r="C848" s="27" t="s">
        <v>10542</v>
      </c>
      <c r="D848" s="27" t="s">
        <v>9474</v>
      </c>
      <c r="E848" s="27" t="s">
        <v>9596</v>
      </c>
      <c r="F848" s="27" t="s">
        <v>1374</v>
      </c>
      <c r="G848" s="27" t="s">
        <v>103</v>
      </c>
      <c r="H848" s="27" t="s">
        <v>140</v>
      </c>
    </row>
    <row r="849" spans="1:8" ht="25.5" customHeight="1">
      <c r="A849" s="26" t="s">
        <v>1433</v>
      </c>
      <c r="B849" s="26" t="s">
        <v>2972</v>
      </c>
      <c r="C849" s="27" t="s">
        <v>10543</v>
      </c>
      <c r="D849" s="27" t="s">
        <v>9474</v>
      </c>
      <c r="E849" s="27" t="s">
        <v>9503</v>
      </c>
      <c r="F849" s="27" t="s">
        <v>1110</v>
      </c>
      <c r="G849" s="27" t="s">
        <v>9501</v>
      </c>
      <c r="H849" s="27" t="s">
        <v>736</v>
      </c>
    </row>
    <row r="850" spans="1:8" ht="25.5" customHeight="1">
      <c r="A850" s="26" t="s">
        <v>1434</v>
      </c>
      <c r="B850" s="26" t="s">
        <v>2972</v>
      </c>
      <c r="C850" s="27" t="s">
        <v>10544</v>
      </c>
      <c r="D850" s="27" t="s">
        <v>9493</v>
      </c>
      <c r="E850" s="27" t="s">
        <v>9479</v>
      </c>
      <c r="F850" s="27" t="s">
        <v>650</v>
      </c>
      <c r="G850" s="27" t="s">
        <v>67</v>
      </c>
      <c r="H850" s="27" t="s">
        <v>653</v>
      </c>
    </row>
    <row r="851" spans="1:8" ht="25.5" customHeight="1">
      <c r="A851" s="26" t="s">
        <v>1435</v>
      </c>
      <c r="B851" s="26" t="s">
        <v>2972</v>
      </c>
      <c r="C851" s="27" t="s">
        <v>10545</v>
      </c>
      <c r="D851" s="27" t="s">
        <v>9474</v>
      </c>
      <c r="E851" s="27" t="s">
        <v>9517</v>
      </c>
      <c r="F851" s="27" t="s">
        <v>650</v>
      </c>
      <c r="G851" s="27" t="s">
        <v>67</v>
      </c>
      <c r="H851" s="27" t="s">
        <v>650</v>
      </c>
    </row>
    <row r="852" spans="1:8" ht="25.5" customHeight="1">
      <c r="A852" s="26" t="s">
        <v>1436</v>
      </c>
      <c r="B852" s="26" t="s">
        <v>2972</v>
      </c>
      <c r="C852" s="27" t="s">
        <v>10546</v>
      </c>
      <c r="D852" s="27" t="s">
        <v>9493</v>
      </c>
      <c r="E852" s="27" t="s">
        <v>9631</v>
      </c>
      <c r="F852" s="27" t="s">
        <v>9481</v>
      </c>
      <c r="G852" s="27" t="s">
        <v>62</v>
      </c>
      <c r="H852" s="27" t="s">
        <v>1395</v>
      </c>
    </row>
    <row r="853" spans="1:8" ht="25.5" customHeight="1">
      <c r="A853" s="26" t="s">
        <v>1438</v>
      </c>
      <c r="B853" s="26" t="s">
        <v>2972</v>
      </c>
      <c r="C853" s="27" t="s">
        <v>10547</v>
      </c>
      <c r="D853" s="27" t="s">
        <v>9474</v>
      </c>
      <c r="E853" s="27" t="s">
        <v>10378</v>
      </c>
      <c r="F853" s="27" t="s">
        <v>9481</v>
      </c>
      <c r="G853" s="27" t="s">
        <v>62</v>
      </c>
      <c r="H853" s="27" t="s">
        <v>390</v>
      </c>
    </row>
    <row r="854" spans="1:8" ht="25.5" customHeight="1">
      <c r="A854" s="26" t="s">
        <v>1440</v>
      </c>
      <c r="B854" s="26" t="s">
        <v>2972</v>
      </c>
      <c r="C854" s="27" t="s">
        <v>10548</v>
      </c>
      <c r="D854" s="27" t="s">
        <v>9994</v>
      </c>
      <c r="E854" s="27" t="s">
        <v>9939</v>
      </c>
      <c r="F854" s="27" t="s">
        <v>1110</v>
      </c>
      <c r="G854" s="27" t="s">
        <v>9501</v>
      </c>
      <c r="H854" s="27" t="s">
        <v>736</v>
      </c>
    </row>
    <row r="855" spans="1:8" ht="25.5" customHeight="1"/>
    <row r="856" spans="1:8" ht="25.5" customHeight="1"/>
    <row r="857" spans="1:8" ht="25.5" customHeight="1"/>
    <row r="858" spans="1:8" ht="25.5" customHeight="1"/>
    <row r="859" spans="1:8" ht="25.5" customHeight="1"/>
    <row r="860" spans="1:8" ht="25.5" customHeight="1"/>
    <row r="861" spans="1:8" ht="25.5" customHeight="1"/>
    <row r="862" spans="1:8" ht="25.5" customHeight="1"/>
    <row r="863" spans="1:8" ht="25.5" customHeight="1"/>
    <row r="864" spans="1:8" ht="25.5" customHeight="1"/>
    <row r="865" ht="25.5" customHeight="1"/>
    <row r="866" ht="25.5" customHeight="1"/>
    <row r="867" ht="25.5" customHeight="1"/>
    <row r="868" ht="25.5" customHeight="1"/>
    <row r="869" ht="25.5" customHeight="1"/>
    <row r="870" ht="25.5" customHeight="1"/>
    <row r="871" ht="25.5" customHeight="1"/>
    <row r="872" ht="25.5" customHeight="1"/>
    <row r="873" ht="25.5" customHeight="1"/>
    <row r="874" ht="25.5" customHeight="1"/>
    <row r="875" ht="25.5" customHeight="1"/>
    <row r="876" ht="25.5" customHeight="1"/>
    <row r="877" ht="25.5" customHeight="1"/>
    <row r="878" ht="25.5" customHeight="1"/>
    <row r="879" ht="25.5" customHeight="1"/>
    <row r="880" ht="25.5" customHeight="1"/>
    <row r="881" ht="25.5" customHeight="1"/>
    <row r="882" ht="25.5" customHeight="1"/>
    <row r="883" ht="25.5" customHeight="1"/>
    <row r="884" ht="25.5" customHeight="1"/>
    <row r="885" ht="25.5" customHeight="1"/>
    <row r="886" ht="25.5" customHeight="1"/>
    <row r="887" ht="25.5" customHeight="1"/>
    <row r="888" ht="25.5" customHeight="1"/>
    <row r="889" ht="25.5" customHeight="1"/>
    <row r="890" ht="25.5" customHeight="1"/>
    <row r="891" ht="25.5" customHeight="1"/>
    <row r="892" ht="25.5" customHeight="1"/>
    <row r="893" ht="25.5" customHeight="1"/>
    <row r="894" ht="25.5" customHeight="1"/>
    <row r="895" ht="25.5" customHeight="1"/>
    <row r="896" ht="25.5" customHeight="1"/>
    <row r="897" ht="25.5" customHeight="1"/>
    <row r="898" ht="25.5" customHeight="1"/>
    <row r="899" ht="25.5" customHeight="1"/>
    <row r="900" ht="25.5" customHeight="1"/>
    <row r="901" ht="25.5" customHeight="1"/>
    <row r="902" ht="25.5" customHeight="1"/>
    <row r="903" ht="25.5" customHeight="1"/>
    <row r="904" ht="25.5" customHeight="1"/>
    <row r="905" ht="25.5" customHeight="1"/>
    <row r="906" ht="25.5" customHeight="1"/>
    <row r="907" ht="25.5" customHeight="1"/>
    <row r="908" ht="25.5" customHeight="1"/>
    <row r="909" ht="25.5" customHeight="1"/>
    <row r="910" ht="25.5" customHeight="1"/>
    <row r="911" ht="25.5" customHeight="1"/>
    <row r="912" ht="25.5" customHeight="1"/>
    <row r="913" ht="25.5" customHeight="1"/>
    <row r="914" ht="25.5" customHeight="1"/>
    <row r="915" ht="25.5" customHeight="1"/>
    <row r="916" ht="25.5" customHeight="1"/>
    <row r="917" ht="25.5" customHeight="1"/>
    <row r="918" ht="25.5" customHeight="1"/>
    <row r="919" ht="25.5" customHeight="1"/>
    <row r="920" ht="25.5" customHeight="1"/>
    <row r="921" ht="25.5" customHeight="1"/>
    <row r="922" ht="25.5" customHeight="1"/>
    <row r="923" ht="25.5" customHeight="1"/>
    <row r="924" ht="25.5" customHeight="1"/>
    <row r="925" ht="25.5" customHeight="1"/>
    <row r="926" ht="25.5" customHeight="1"/>
    <row r="927" ht="25.5" customHeight="1"/>
    <row r="928" ht="25.5" customHeight="1"/>
    <row r="929" ht="25.5" customHeight="1"/>
    <row r="930" ht="25.5" customHeight="1"/>
    <row r="931" ht="25.5" customHeight="1"/>
    <row r="932" ht="25.5" customHeight="1"/>
    <row r="933" ht="25.5" customHeight="1"/>
    <row r="934" ht="25.5" customHeight="1"/>
    <row r="935" ht="25.5" customHeight="1"/>
    <row r="936" ht="25.5" customHeight="1"/>
    <row r="937" ht="25.5" customHeight="1"/>
    <row r="938" ht="25.5" customHeight="1"/>
    <row r="939" ht="25.5" customHeight="1"/>
    <row r="940" ht="25.5" customHeight="1"/>
    <row r="941" ht="25.5" customHeight="1"/>
    <row r="942" ht="25.5" customHeight="1"/>
    <row r="943" ht="25.5" customHeight="1"/>
    <row r="944" ht="25.5" customHeight="1"/>
    <row r="945" ht="25.5" customHeight="1"/>
    <row r="946" ht="25.5" customHeight="1"/>
    <row r="947" ht="25.5" customHeight="1"/>
    <row r="948" ht="25.5" customHeight="1"/>
    <row r="949" ht="25.5" customHeight="1"/>
    <row r="950" ht="25.5" customHeight="1"/>
    <row r="951" ht="25.5" customHeight="1"/>
    <row r="952" ht="25.5" customHeight="1"/>
    <row r="953" ht="25.5" customHeight="1"/>
    <row r="954" ht="25.5" customHeight="1"/>
    <row r="955" ht="25.5" customHeight="1"/>
    <row r="956" ht="25.5" customHeight="1"/>
    <row r="957" ht="25.5" customHeight="1"/>
    <row r="958" ht="25.5" customHeight="1"/>
    <row r="959" ht="25.5" customHeight="1"/>
    <row r="960" ht="25.5" customHeight="1"/>
    <row r="961" ht="25.5" customHeight="1"/>
    <row r="962" ht="25.5" customHeight="1"/>
    <row r="963" ht="25.5" customHeight="1"/>
    <row r="964" ht="25.5" customHeight="1"/>
    <row r="965" ht="25.5" customHeight="1"/>
    <row r="966" ht="25.5" customHeight="1"/>
    <row r="967" ht="25.5" customHeight="1"/>
    <row r="968" ht="25.5" customHeight="1"/>
    <row r="969" ht="25.5" customHeight="1"/>
    <row r="970" ht="25.5" customHeight="1"/>
    <row r="971" ht="25.5" customHeight="1"/>
    <row r="972" ht="25.5" customHeight="1"/>
    <row r="973" ht="25.5" customHeight="1"/>
    <row r="974" ht="25.5" customHeight="1"/>
    <row r="975" ht="25.5" customHeight="1"/>
    <row r="976" ht="25.5" customHeight="1"/>
    <row r="977" ht="25.5" customHeight="1"/>
    <row r="978" ht="25.5" customHeight="1"/>
    <row r="979" ht="25.5" customHeight="1"/>
    <row r="980" ht="25.5" customHeight="1"/>
    <row r="981" ht="25.5" customHeight="1"/>
    <row r="982" ht="25.5" customHeight="1"/>
    <row r="983" ht="25.5" customHeight="1"/>
    <row r="984" ht="25.5" customHeight="1"/>
    <row r="985" ht="25.5" customHeight="1"/>
    <row r="986" ht="25.5" customHeight="1"/>
    <row r="987" ht="25.5" customHeight="1"/>
    <row r="988" ht="25.5" customHeight="1"/>
    <row r="989" ht="25.5" customHeight="1"/>
    <row r="990" ht="25.5" customHeight="1"/>
    <row r="991" ht="25.5" customHeight="1"/>
    <row r="992" ht="25.5" customHeight="1"/>
    <row r="993" ht="25.5" customHeight="1"/>
    <row r="994" ht="25.5" customHeight="1"/>
    <row r="995" ht="25.5" customHeight="1"/>
    <row r="996" ht="25.5" customHeight="1"/>
    <row r="997" ht="25.5" customHeight="1"/>
    <row r="998" ht="25.5" customHeight="1"/>
    <row r="999" ht="25.5" customHeight="1"/>
    <row r="1000" ht="25.5" customHeight="1"/>
  </sheetData>
  <pageMargins left="0.511811024" right="0.511811024" top="0.78740157499999996" bottom="0.78740157499999996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0"/>
  <sheetViews>
    <sheetView workbookViewId="0"/>
  </sheetViews>
  <sheetFormatPr defaultColWidth="14.453125" defaultRowHeight="15" customHeight="1"/>
  <cols>
    <col min="1" max="8" width="8.7265625" customWidth="1"/>
  </cols>
  <sheetData>
    <row r="1" spans="1:8" ht="409.5">
      <c r="A1" s="25" t="s">
        <v>2963</v>
      </c>
      <c r="B1" s="25" t="s">
        <v>2964</v>
      </c>
      <c r="C1" s="25" t="s">
        <v>10549</v>
      </c>
      <c r="D1" s="25" t="s">
        <v>10550</v>
      </c>
      <c r="E1" s="25" t="s">
        <v>10551</v>
      </c>
      <c r="F1" s="25" t="s">
        <v>10552</v>
      </c>
      <c r="G1" s="25" t="s">
        <v>10553</v>
      </c>
      <c r="H1" s="25" t="s">
        <v>10554</v>
      </c>
    </row>
    <row r="2" spans="1:8" ht="34.5">
      <c r="A2" s="26" t="s">
        <v>50</v>
      </c>
      <c r="B2" s="26" t="s">
        <v>2972</v>
      </c>
      <c r="C2" s="27" t="s">
        <v>1458</v>
      </c>
      <c r="D2" s="27">
        <v>5.7</v>
      </c>
      <c r="E2" s="27" t="s">
        <v>10555</v>
      </c>
      <c r="F2" s="27" t="s">
        <v>10556</v>
      </c>
      <c r="G2" s="27" t="s">
        <v>8911</v>
      </c>
    </row>
    <row r="3" spans="1:8" ht="23">
      <c r="A3" s="26" t="s">
        <v>55</v>
      </c>
      <c r="B3" s="26" t="s">
        <v>2972</v>
      </c>
      <c r="C3" s="27">
        <v>5.9</v>
      </c>
      <c r="D3" s="27">
        <v>5.5</v>
      </c>
      <c r="E3" s="27" t="s">
        <v>10557</v>
      </c>
      <c r="F3" s="27" t="s">
        <v>10558</v>
      </c>
      <c r="G3" s="27" t="s">
        <v>10559</v>
      </c>
    </row>
    <row r="4" spans="1:8" ht="23">
      <c r="A4" s="26" t="s">
        <v>58</v>
      </c>
      <c r="B4" s="26" t="s">
        <v>2972</v>
      </c>
      <c r="C4" s="27">
        <v>6</v>
      </c>
      <c r="D4" s="27">
        <v>5.5</v>
      </c>
      <c r="E4" s="27" t="s">
        <v>10560</v>
      </c>
      <c r="F4" s="27" t="s">
        <v>10561</v>
      </c>
      <c r="G4" s="27" t="s">
        <v>6443</v>
      </c>
    </row>
    <row r="5" spans="1:8" ht="23">
      <c r="A5" s="26" t="s">
        <v>63</v>
      </c>
      <c r="B5" s="26" t="s">
        <v>2972</v>
      </c>
      <c r="C5" s="27">
        <v>5.8</v>
      </c>
      <c r="D5" s="27">
        <v>4.7</v>
      </c>
      <c r="E5" s="27" t="s">
        <v>10562</v>
      </c>
      <c r="F5" s="27" t="s">
        <v>10563</v>
      </c>
      <c r="G5" s="27" t="s">
        <v>5970</v>
      </c>
    </row>
    <row r="6" spans="1:8" ht="23">
      <c r="A6" s="26" t="s">
        <v>65</v>
      </c>
      <c r="B6" s="26" t="s">
        <v>2972</v>
      </c>
      <c r="C6" s="27">
        <v>5.4</v>
      </c>
      <c r="D6" s="27">
        <v>4.8</v>
      </c>
      <c r="E6" s="27" t="s">
        <v>10564</v>
      </c>
      <c r="F6" s="27" t="s">
        <v>10565</v>
      </c>
      <c r="G6" s="27" t="s">
        <v>5951</v>
      </c>
    </row>
    <row r="7" spans="1:8" ht="23">
      <c r="A7" s="26" t="s">
        <v>68</v>
      </c>
      <c r="B7" s="26" t="s">
        <v>2972</v>
      </c>
      <c r="C7" s="27">
        <v>5.6</v>
      </c>
      <c r="D7" s="27">
        <v>4.8</v>
      </c>
      <c r="E7" s="27" t="s">
        <v>10566</v>
      </c>
      <c r="F7" s="27" t="s">
        <v>10567</v>
      </c>
      <c r="G7" s="27" t="s">
        <v>5911</v>
      </c>
    </row>
    <row r="8" spans="1:8" ht="23">
      <c r="A8" s="26" t="s">
        <v>71</v>
      </c>
      <c r="B8" s="26" t="s">
        <v>2972</v>
      </c>
      <c r="C8" s="27">
        <v>5.2</v>
      </c>
      <c r="D8" s="27">
        <v>4.8</v>
      </c>
      <c r="E8" s="27" t="s">
        <v>10568</v>
      </c>
      <c r="F8" s="27" t="s">
        <v>10569</v>
      </c>
      <c r="G8" s="27" t="s">
        <v>6507</v>
      </c>
    </row>
    <row r="9" spans="1:8" ht="23">
      <c r="A9" s="26" t="s">
        <v>74</v>
      </c>
      <c r="B9" s="26" t="s">
        <v>2972</v>
      </c>
      <c r="C9" s="27">
        <v>6.5</v>
      </c>
      <c r="D9" s="27">
        <v>5.3</v>
      </c>
      <c r="E9" s="27" t="s">
        <v>10570</v>
      </c>
      <c r="F9" s="27" t="s">
        <v>10571</v>
      </c>
      <c r="G9" s="27" t="s">
        <v>6443</v>
      </c>
    </row>
    <row r="10" spans="1:8" ht="23">
      <c r="A10" s="26" t="s">
        <v>77</v>
      </c>
      <c r="B10" s="26" t="s">
        <v>2972</v>
      </c>
      <c r="C10" s="27">
        <v>5.4</v>
      </c>
      <c r="D10" s="27">
        <v>4.7</v>
      </c>
      <c r="E10" s="27" t="s">
        <v>10572</v>
      </c>
      <c r="F10" s="27" t="s">
        <v>10573</v>
      </c>
      <c r="G10" s="27" t="s">
        <v>6467</v>
      </c>
    </row>
    <row r="11" spans="1:8" ht="23">
      <c r="A11" s="26" t="s">
        <v>81</v>
      </c>
      <c r="B11" s="26" t="s">
        <v>2972</v>
      </c>
      <c r="C11" s="27">
        <v>5.3</v>
      </c>
      <c r="D11" s="27">
        <v>4.8</v>
      </c>
      <c r="E11" s="27" t="s">
        <v>10574</v>
      </c>
      <c r="F11" s="27" t="s">
        <v>10575</v>
      </c>
      <c r="G11" s="27" t="s">
        <v>5838</v>
      </c>
    </row>
    <row r="12" spans="1:8" ht="23">
      <c r="A12" s="26" t="s">
        <v>84</v>
      </c>
      <c r="B12" s="26" t="s">
        <v>2972</v>
      </c>
      <c r="C12" s="27">
        <v>5.7</v>
      </c>
      <c r="D12" s="27">
        <v>5.0999999999999996</v>
      </c>
      <c r="E12" s="27" t="s">
        <v>10576</v>
      </c>
      <c r="F12" s="27" t="s">
        <v>10577</v>
      </c>
      <c r="G12" s="27" t="s">
        <v>8441</v>
      </c>
    </row>
    <row r="13" spans="1:8" ht="23">
      <c r="A13" s="26" t="s">
        <v>87</v>
      </c>
      <c r="B13" s="26" t="s">
        <v>2972</v>
      </c>
      <c r="C13" s="27">
        <v>6.2</v>
      </c>
      <c r="D13" s="27">
        <v>5.8</v>
      </c>
      <c r="E13" s="27" t="s">
        <v>10567</v>
      </c>
      <c r="F13" s="27" t="s">
        <v>10578</v>
      </c>
      <c r="G13" s="27" t="s">
        <v>10579</v>
      </c>
    </row>
    <row r="14" spans="1:8" ht="23">
      <c r="A14" s="26" t="s">
        <v>90</v>
      </c>
      <c r="B14" s="26" t="s">
        <v>2972</v>
      </c>
      <c r="C14" s="27">
        <v>6.1</v>
      </c>
      <c r="D14" s="27">
        <v>4.8</v>
      </c>
      <c r="E14" s="27" t="s">
        <v>10580</v>
      </c>
      <c r="F14" s="27" t="s">
        <v>10581</v>
      </c>
      <c r="G14" s="27" t="s">
        <v>10582</v>
      </c>
    </row>
    <row r="15" spans="1:8" ht="23">
      <c r="A15" s="26" t="s">
        <v>92</v>
      </c>
      <c r="B15" s="26" t="s">
        <v>2972</v>
      </c>
      <c r="C15" s="27">
        <v>6.2</v>
      </c>
      <c r="D15" s="27">
        <v>5.4</v>
      </c>
      <c r="E15" s="27" t="s">
        <v>10583</v>
      </c>
      <c r="F15" s="27" t="s">
        <v>10584</v>
      </c>
      <c r="G15" s="27" t="s">
        <v>9357</v>
      </c>
    </row>
    <row r="16" spans="1:8" ht="23">
      <c r="A16" s="26" t="s">
        <v>94</v>
      </c>
      <c r="B16" s="26" t="s">
        <v>2972</v>
      </c>
      <c r="C16" s="27">
        <v>5.2</v>
      </c>
      <c r="D16" s="27">
        <v>4.7</v>
      </c>
      <c r="E16" s="27" t="s">
        <v>10585</v>
      </c>
      <c r="F16" s="27" t="s">
        <v>10586</v>
      </c>
      <c r="G16" s="27" t="s">
        <v>9452</v>
      </c>
    </row>
    <row r="17" spans="1:7" ht="23">
      <c r="A17" s="26" t="s">
        <v>95</v>
      </c>
      <c r="B17" s="26" t="s">
        <v>2972</v>
      </c>
      <c r="C17" s="27">
        <v>6</v>
      </c>
      <c r="D17" s="27">
        <v>5.0999999999999996</v>
      </c>
      <c r="E17" s="27" t="s">
        <v>10587</v>
      </c>
      <c r="F17" s="27" t="s">
        <v>10588</v>
      </c>
      <c r="G17" s="27" t="s">
        <v>6949</v>
      </c>
    </row>
    <row r="18" spans="1:7" ht="34.5">
      <c r="A18" s="26" t="s">
        <v>98</v>
      </c>
      <c r="B18" s="26" t="s">
        <v>2972</v>
      </c>
      <c r="C18" s="27">
        <v>6.1</v>
      </c>
      <c r="D18" s="27">
        <v>4.7</v>
      </c>
      <c r="E18" s="27" t="s">
        <v>10589</v>
      </c>
      <c r="F18" s="27" t="s">
        <v>10590</v>
      </c>
      <c r="G18" s="27" t="s">
        <v>6888</v>
      </c>
    </row>
    <row r="19" spans="1:7" ht="23">
      <c r="A19" s="26" t="s">
        <v>101</v>
      </c>
      <c r="B19" s="26" t="s">
        <v>2972</v>
      </c>
      <c r="C19" s="27">
        <v>5.0999999999999996</v>
      </c>
      <c r="D19" s="27">
        <v>4.5</v>
      </c>
      <c r="E19" s="27" t="s">
        <v>10591</v>
      </c>
      <c r="F19" s="27" t="s">
        <v>10592</v>
      </c>
      <c r="G19" s="27" t="s">
        <v>6949</v>
      </c>
    </row>
    <row r="20" spans="1:7" ht="23">
      <c r="A20" s="26" t="s">
        <v>104</v>
      </c>
      <c r="B20" s="26" t="s">
        <v>2972</v>
      </c>
      <c r="C20" s="27">
        <v>5.3</v>
      </c>
      <c r="D20" s="27">
        <v>4.5999999999999996</v>
      </c>
      <c r="E20" s="27" t="s">
        <v>10593</v>
      </c>
      <c r="F20" s="27" t="s">
        <v>10594</v>
      </c>
      <c r="G20" s="27" t="s">
        <v>10595</v>
      </c>
    </row>
    <row r="21" spans="1:7" ht="15.75" customHeight="1">
      <c r="A21" s="26" t="s">
        <v>105</v>
      </c>
      <c r="B21" s="26" t="s">
        <v>2972</v>
      </c>
      <c r="C21" s="27">
        <v>5.8</v>
      </c>
      <c r="D21" s="27">
        <v>5.0999999999999996</v>
      </c>
      <c r="E21" s="27" t="s">
        <v>10596</v>
      </c>
      <c r="F21" s="27" t="s">
        <v>10597</v>
      </c>
      <c r="G21" s="27" t="s">
        <v>6634</v>
      </c>
    </row>
    <row r="22" spans="1:7" ht="15.75" customHeight="1">
      <c r="A22" s="26" t="s">
        <v>107</v>
      </c>
      <c r="B22" s="26" t="s">
        <v>2972</v>
      </c>
      <c r="C22" s="27">
        <v>6.4</v>
      </c>
      <c r="D22" s="27">
        <v>5.3</v>
      </c>
      <c r="E22" s="27" t="s">
        <v>10598</v>
      </c>
      <c r="F22" s="27" t="s">
        <v>10599</v>
      </c>
      <c r="G22" s="27" t="s">
        <v>6922</v>
      </c>
    </row>
    <row r="23" spans="1:7" ht="15.75" customHeight="1">
      <c r="A23" s="26" t="s">
        <v>108</v>
      </c>
      <c r="B23" s="26" t="s">
        <v>2972</v>
      </c>
      <c r="C23" s="27">
        <v>6.2</v>
      </c>
      <c r="D23" s="27" t="s">
        <v>1458</v>
      </c>
      <c r="E23" s="27" t="s">
        <v>10600</v>
      </c>
      <c r="F23" s="27" t="s">
        <v>10601</v>
      </c>
      <c r="G23" s="27" t="s">
        <v>10602</v>
      </c>
    </row>
    <row r="24" spans="1:7" ht="15.75" customHeight="1">
      <c r="A24" s="26" t="s">
        <v>110</v>
      </c>
      <c r="B24" s="26" t="s">
        <v>2972</v>
      </c>
      <c r="C24" s="27">
        <v>5.8</v>
      </c>
      <c r="D24" s="27">
        <v>4.9000000000000004</v>
      </c>
      <c r="E24" s="27" t="s">
        <v>10603</v>
      </c>
      <c r="F24" s="27" t="s">
        <v>10580</v>
      </c>
      <c r="G24" s="27" t="s">
        <v>6888</v>
      </c>
    </row>
    <row r="25" spans="1:7" ht="15.75" customHeight="1">
      <c r="A25" s="26" t="s">
        <v>112</v>
      </c>
      <c r="B25" s="26" t="s">
        <v>2972</v>
      </c>
      <c r="C25" s="27">
        <v>6</v>
      </c>
      <c r="D25" s="27">
        <v>5.2</v>
      </c>
      <c r="E25" s="27" t="s">
        <v>10604</v>
      </c>
      <c r="F25" s="27" t="s">
        <v>10605</v>
      </c>
      <c r="G25" s="27" t="s">
        <v>8040</v>
      </c>
    </row>
    <row r="26" spans="1:7" ht="15.75" customHeight="1">
      <c r="A26" s="26" t="s">
        <v>114</v>
      </c>
      <c r="B26" s="26" t="s">
        <v>2972</v>
      </c>
      <c r="C26" s="27">
        <v>6.5</v>
      </c>
      <c r="D26" s="27" t="s">
        <v>1458</v>
      </c>
      <c r="E26" s="27" t="s">
        <v>10606</v>
      </c>
      <c r="F26" s="27" t="s">
        <v>10607</v>
      </c>
      <c r="G26" s="27" t="s">
        <v>8722</v>
      </c>
    </row>
    <row r="27" spans="1:7" ht="15.75" customHeight="1">
      <c r="A27" s="26" t="s">
        <v>115</v>
      </c>
      <c r="B27" s="26" t="s">
        <v>2972</v>
      </c>
      <c r="C27" s="27">
        <v>6.3</v>
      </c>
      <c r="D27" s="27">
        <v>4.7</v>
      </c>
      <c r="E27" s="27" t="s">
        <v>10608</v>
      </c>
      <c r="F27" s="27" t="s">
        <v>10609</v>
      </c>
      <c r="G27" s="27" t="s">
        <v>8088</v>
      </c>
    </row>
    <row r="28" spans="1:7" ht="15.75" customHeight="1">
      <c r="A28" s="26" t="s">
        <v>118</v>
      </c>
      <c r="B28" s="26" t="s">
        <v>2972</v>
      </c>
      <c r="C28" s="27">
        <v>5</v>
      </c>
      <c r="D28" s="27">
        <v>3.8</v>
      </c>
      <c r="E28" s="27" t="s">
        <v>10610</v>
      </c>
      <c r="F28" s="27" t="s">
        <v>10611</v>
      </c>
      <c r="G28" s="27" t="s">
        <v>6321</v>
      </c>
    </row>
    <row r="29" spans="1:7" ht="15.75" customHeight="1">
      <c r="A29" s="26" t="s">
        <v>121</v>
      </c>
      <c r="B29" s="26" t="s">
        <v>2972</v>
      </c>
      <c r="C29" s="27" t="s">
        <v>1458</v>
      </c>
      <c r="D29" s="27" t="s">
        <v>1458</v>
      </c>
      <c r="E29" s="27" t="s">
        <v>10612</v>
      </c>
      <c r="F29" s="27" t="s">
        <v>10613</v>
      </c>
      <c r="G29" s="27" t="s">
        <v>10614</v>
      </c>
    </row>
    <row r="30" spans="1:7" ht="15.75" customHeight="1">
      <c r="A30" s="26" t="s">
        <v>123</v>
      </c>
      <c r="B30" s="26" t="s">
        <v>2972</v>
      </c>
      <c r="C30" s="27">
        <v>6</v>
      </c>
      <c r="D30" s="27">
        <v>5.5</v>
      </c>
      <c r="E30" s="27" t="s">
        <v>10615</v>
      </c>
      <c r="F30" s="27" t="s">
        <v>10616</v>
      </c>
      <c r="G30" s="27" t="s">
        <v>5951</v>
      </c>
    </row>
    <row r="31" spans="1:7" ht="15.75" customHeight="1">
      <c r="A31" s="26" t="s">
        <v>125</v>
      </c>
      <c r="B31" s="26" t="s">
        <v>2972</v>
      </c>
      <c r="C31" s="27">
        <v>6.2</v>
      </c>
      <c r="D31" s="27" t="s">
        <v>1458</v>
      </c>
      <c r="E31" s="27" t="s">
        <v>10617</v>
      </c>
      <c r="F31" s="27" t="s">
        <v>10618</v>
      </c>
      <c r="G31" s="27" t="s">
        <v>8905</v>
      </c>
    </row>
    <row r="32" spans="1:7" ht="15.75" customHeight="1">
      <c r="A32" s="26" t="s">
        <v>127</v>
      </c>
      <c r="B32" s="26" t="s">
        <v>2972</v>
      </c>
      <c r="C32" s="27">
        <v>5.7</v>
      </c>
      <c r="D32" s="27">
        <v>4.7</v>
      </c>
      <c r="E32" s="27" t="s">
        <v>10619</v>
      </c>
      <c r="F32" s="27" t="s">
        <v>10620</v>
      </c>
      <c r="G32" s="27" t="s">
        <v>8911</v>
      </c>
    </row>
    <row r="33" spans="1:7" ht="15.75" customHeight="1">
      <c r="A33" s="26" t="s">
        <v>129</v>
      </c>
      <c r="B33" s="26" t="s">
        <v>2972</v>
      </c>
      <c r="C33" s="27" t="s">
        <v>1458</v>
      </c>
      <c r="D33" s="27" t="s">
        <v>1458</v>
      </c>
      <c r="E33" s="27" t="s">
        <v>10621</v>
      </c>
      <c r="F33" s="27" t="s">
        <v>10622</v>
      </c>
      <c r="G33" s="27" t="s">
        <v>6888</v>
      </c>
    </row>
    <row r="34" spans="1:7" ht="15.75" customHeight="1">
      <c r="A34" s="26" t="s">
        <v>131</v>
      </c>
      <c r="B34" s="26" t="s">
        <v>2972</v>
      </c>
      <c r="C34" s="27">
        <v>5.9</v>
      </c>
      <c r="D34" s="27">
        <v>5.0999999999999996</v>
      </c>
      <c r="E34" s="27" t="s">
        <v>10623</v>
      </c>
      <c r="F34" s="27" t="s">
        <v>10624</v>
      </c>
      <c r="G34" s="27" t="s">
        <v>8905</v>
      </c>
    </row>
    <row r="35" spans="1:7" ht="15.75" customHeight="1">
      <c r="A35" s="26" t="s">
        <v>133</v>
      </c>
      <c r="B35" s="26" t="s">
        <v>2972</v>
      </c>
      <c r="C35" s="27">
        <v>5.9</v>
      </c>
      <c r="D35" s="27">
        <v>5.7</v>
      </c>
      <c r="E35" s="27" t="s">
        <v>10625</v>
      </c>
      <c r="F35" s="27" t="s">
        <v>10626</v>
      </c>
      <c r="G35" s="27" t="s">
        <v>10595</v>
      </c>
    </row>
    <row r="36" spans="1:7" ht="15.75" customHeight="1">
      <c r="A36" s="26" t="s">
        <v>135</v>
      </c>
      <c r="B36" s="26" t="s">
        <v>2972</v>
      </c>
      <c r="C36" s="27">
        <v>4.9000000000000004</v>
      </c>
      <c r="D36" s="27">
        <v>5</v>
      </c>
      <c r="E36" s="27" t="s">
        <v>10627</v>
      </c>
      <c r="F36" s="27" t="s">
        <v>10628</v>
      </c>
      <c r="G36" s="27" t="s">
        <v>10629</v>
      </c>
    </row>
    <row r="37" spans="1:7" ht="15.75" customHeight="1">
      <c r="A37" s="26" t="s">
        <v>138</v>
      </c>
      <c r="B37" s="26" t="s">
        <v>2972</v>
      </c>
      <c r="C37" s="27" t="s">
        <v>1458</v>
      </c>
      <c r="D37" s="27" t="s">
        <v>1458</v>
      </c>
      <c r="E37" s="27" t="s">
        <v>10625</v>
      </c>
      <c r="F37" s="27" t="s">
        <v>10630</v>
      </c>
      <c r="G37" s="27" t="s">
        <v>6634</v>
      </c>
    </row>
    <row r="38" spans="1:7" ht="15.75" customHeight="1">
      <c r="A38" s="26" t="s">
        <v>140</v>
      </c>
      <c r="B38" s="26" t="s">
        <v>2972</v>
      </c>
      <c r="C38" s="27">
        <v>5.6</v>
      </c>
      <c r="D38" s="27">
        <v>4.7</v>
      </c>
      <c r="E38" s="27" t="s">
        <v>10631</v>
      </c>
      <c r="F38" s="27" t="s">
        <v>10632</v>
      </c>
      <c r="G38" s="27" t="s">
        <v>10633</v>
      </c>
    </row>
    <row r="39" spans="1:7" ht="15.75" customHeight="1">
      <c r="A39" s="26" t="s">
        <v>142</v>
      </c>
      <c r="B39" s="26" t="s">
        <v>2972</v>
      </c>
      <c r="C39" s="27">
        <v>6.1</v>
      </c>
      <c r="D39" s="27">
        <v>5.3</v>
      </c>
      <c r="E39" s="27" t="s">
        <v>10634</v>
      </c>
      <c r="F39" s="27" t="s">
        <v>10635</v>
      </c>
      <c r="G39" s="27" t="s">
        <v>6949</v>
      </c>
    </row>
    <row r="40" spans="1:7" ht="15.75" customHeight="1">
      <c r="A40" s="26" t="s">
        <v>145</v>
      </c>
      <c r="B40" s="26" t="s">
        <v>2972</v>
      </c>
      <c r="C40" s="27">
        <v>5</v>
      </c>
      <c r="D40" s="27">
        <v>4.5</v>
      </c>
      <c r="E40" s="27" t="s">
        <v>10636</v>
      </c>
      <c r="F40" s="27" t="s">
        <v>10637</v>
      </c>
      <c r="G40" s="27" t="s">
        <v>10614</v>
      </c>
    </row>
    <row r="41" spans="1:7" ht="15.75" customHeight="1">
      <c r="A41" s="26" t="s">
        <v>147</v>
      </c>
      <c r="B41" s="26" t="s">
        <v>2972</v>
      </c>
      <c r="C41" s="27">
        <v>5.9</v>
      </c>
      <c r="D41" s="27">
        <v>5.3</v>
      </c>
      <c r="E41" s="27" t="s">
        <v>10638</v>
      </c>
      <c r="F41" s="27" t="s">
        <v>10639</v>
      </c>
      <c r="G41" s="27" t="s">
        <v>6491</v>
      </c>
    </row>
    <row r="42" spans="1:7" ht="15.75" customHeight="1">
      <c r="A42" s="26" t="s">
        <v>149</v>
      </c>
      <c r="B42" s="26" t="s">
        <v>2972</v>
      </c>
      <c r="C42" s="27">
        <v>5.4</v>
      </c>
      <c r="D42" s="27">
        <v>4.5999999999999996</v>
      </c>
      <c r="E42" s="27" t="s">
        <v>10640</v>
      </c>
      <c r="F42" s="27" t="s">
        <v>10641</v>
      </c>
      <c r="G42" s="27" t="s">
        <v>10579</v>
      </c>
    </row>
    <row r="43" spans="1:7" ht="15.75" customHeight="1">
      <c r="A43" s="26" t="s">
        <v>152</v>
      </c>
      <c r="B43" s="26" t="s">
        <v>2972</v>
      </c>
      <c r="C43" s="27">
        <v>7.3</v>
      </c>
      <c r="D43" s="27">
        <v>6.2</v>
      </c>
      <c r="E43" s="27" t="s">
        <v>10642</v>
      </c>
      <c r="F43" s="27" t="s">
        <v>10643</v>
      </c>
      <c r="G43" s="27" t="s">
        <v>8911</v>
      </c>
    </row>
    <row r="44" spans="1:7" ht="15.75" customHeight="1">
      <c r="A44" s="26" t="s">
        <v>153</v>
      </c>
      <c r="B44" s="26" t="s">
        <v>2972</v>
      </c>
      <c r="C44" s="27">
        <v>6.5</v>
      </c>
      <c r="D44" s="27">
        <v>5.4</v>
      </c>
      <c r="E44" s="27" t="s">
        <v>10644</v>
      </c>
      <c r="F44" s="27" t="s">
        <v>10645</v>
      </c>
      <c r="G44" s="27" t="s">
        <v>6457</v>
      </c>
    </row>
    <row r="45" spans="1:7" ht="15.75" customHeight="1">
      <c r="A45" s="26" t="s">
        <v>155</v>
      </c>
      <c r="B45" s="26" t="s">
        <v>2972</v>
      </c>
      <c r="C45" s="27">
        <v>6.2</v>
      </c>
      <c r="D45" s="27">
        <v>5.3</v>
      </c>
      <c r="E45" s="27" t="s">
        <v>10646</v>
      </c>
      <c r="F45" s="27" t="s">
        <v>10647</v>
      </c>
      <c r="G45" s="27" t="s">
        <v>10648</v>
      </c>
    </row>
    <row r="46" spans="1:7" ht="15.75" customHeight="1">
      <c r="A46" s="26" t="s">
        <v>158</v>
      </c>
      <c r="B46" s="26" t="s">
        <v>2972</v>
      </c>
      <c r="C46" s="27">
        <v>5.6</v>
      </c>
      <c r="D46" s="27">
        <v>5.0999999999999996</v>
      </c>
      <c r="E46" s="27" t="s">
        <v>10649</v>
      </c>
      <c r="F46" s="27" t="s">
        <v>10650</v>
      </c>
      <c r="G46" s="27" t="s">
        <v>10651</v>
      </c>
    </row>
    <row r="47" spans="1:7" ht="15.75" customHeight="1">
      <c r="A47" s="26" t="s">
        <v>160</v>
      </c>
      <c r="B47" s="26" t="s">
        <v>2972</v>
      </c>
      <c r="C47" s="27">
        <v>6.5</v>
      </c>
      <c r="D47" s="27">
        <v>5.6</v>
      </c>
      <c r="E47" s="27" t="s">
        <v>10652</v>
      </c>
      <c r="F47" s="27" t="s">
        <v>10653</v>
      </c>
      <c r="G47" s="27" t="s">
        <v>9357</v>
      </c>
    </row>
    <row r="48" spans="1:7" ht="15.75" customHeight="1">
      <c r="A48" s="26" t="s">
        <v>162</v>
      </c>
      <c r="B48" s="26" t="s">
        <v>2972</v>
      </c>
      <c r="C48" s="27">
        <v>6.3</v>
      </c>
      <c r="D48" s="27" t="s">
        <v>1458</v>
      </c>
      <c r="E48" s="27" t="s">
        <v>10654</v>
      </c>
      <c r="F48" s="27" t="s">
        <v>10655</v>
      </c>
      <c r="G48" s="27" t="s">
        <v>8905</v>
      </c>
    </row>
    <row r="49" spans="1:7" ht="15.75" customHeight="1">
      <c r="A49" s="26" t="s">
        <v>164</v>
      </c>
      <c r="B49" s="26" t="s">
        <v>2972</v>
      </c>
      <c r="C49" s="27" t="s">
        <v>1458</v>
      </c>
      <c r="D49" s="27" t="s">
        <v>1458</v>
      </c>
      <c r="E49" s="27" t="s">
        <v>10656</v>
      </c>
      <c r="F49" s="27" t="s">
        <v>10657</v>
      </c>
      <c r="G49" s="27" t="s">
        <v>6544</v>
      </c>
    </row>
    <row r="50" spans="1:7" ht="15.75" customHeight="1">
      <c r="A50" s="26" t="s">
        <v>166</v>
      </c>
      <c r="B50" s="26" t="s">
        <v>2972</v>
      </c>
      <c r="C50" s="27">
        <v>5.8</v>
      </c>
      <c r="D50" s="27" t="s">
        <v>1458</v>
      </c>
      <c r="E50" s="27" t="s">
        <v>10658</v>
      </c>
      <c r="F50" s="27" t="s">
        <v>10659</v>
      </c>
      <c r="G50" s="27" t="s">
        <v>10660</v>
      </c>
    </row>
    <row r="51" spans="1:7" ht="15.75" customHeight="1">
      <c r="A51" s="26" t="s">
        <v>168</v>
      </c>
      <c r="B51" s="26" t="s">
        <v>2972</v>
      </c>
      <c r="C51" s="27">
        <v>5.2</v>
      </c>
      <c r="D51" s="27">
        <v>4.9000000000000004</v>
      </c>
      <c r="E51" s="27" t="s">
        <v>10661</v>
      </c>
      <c r="F51" s="27" t="s">
        <v>10662</v>
      </c>
      <c r="G51" s="27" t="s">
        <v>6467</v>
      </c>
    </row>
    <row r="52" spans="1:7" ht="15.75" customHeight="1">
      <c r="A52" s="26" t="s">
        <v>171</v>
      </c>
      <c r="B52" s="26" t="s">
        <v>2972</v>
      </c>
      <c r="C52" s="27">
        <v>6.2</v>
      </c>
      <c r="D52" s="27">
        <v>5</v>
      </c>
      <c r="E52" s="27" t="s">
        <v>10663</v>
      </c>
      <c r="F52" s="27" t="s">
        <v>10664</v>
      </c>
      <c r="G52" s="27" t="s">
        <v>10614</v>
      </c>
    </row>
    <row r="53" spans="1:7" ht="15.75" customHeight="1">
      <c r="A53" s="26" t="s">
        <v>173</v>
      </c>
      <c r="B53" s="26" t="s">
        <v>2972</v>
      </c>
      <c r="C53" s="27">
        <v>5.5</v>
      </c>
      <c r="D53" s="27">
        <v>4.5999999999999996</v>
      </c>
      <c r="E53" s="27" t="s">
        <v>10665</v>
      </c>
      <c r="F53" s="27" t="s">
        <v>10666</v>
      </c>
      <c r="G53" s="27" t="s">
        <v>5951</v>
      </c>
    </row>
    <row r="54" spans="1:7" ht="15.75" customHeight="1">
      <c r="A54" s="26" t="s">
        <v>175</v>
      </c>
      <c r="B54" s="26" t="s">
        <v>2972</v>
      </c>
      <c r="C54" s="27" t="s">
        <v>1458</v>
      </c>
      <c r="D54" s="27" t="s">
        <v>1458</v>
      </c>
      <c r="E54" s="27" t="s">
        <v>10667</v>
      </c>
      <c r="F54" s="27" t="s">
        <v>10668</v>
      </c>
      <c r="G54" s="27" t="s">
        <v>10582</v>
      </c>
    </row>
    <row r="55" spans="1:7" ht="15.75" customHeight="1">
      <c r="A55" s="26" t="s">
        <v>177</v>
      </c>
      <c r="B55" s="26" t="s">
        <v>2972</v>
      </c>
      <c r="C55" s="27" t="s">
        <v>1458</v>
      </c>
      <c r="D55" s="27" t="s">
        <v>1458</v>
      </c>
      <c r="E55" s="27" t="s">
        <v>10669</v>
      </c>
      <c r="F55" s="27" t="s">
        <v>10670</v>
      </c>
      <c r="G55" s="27" t="s">
        <v>5970</v>
      </c>
    </row>
    <row r="56" spans="1:7" ht="15.75" customHeight="1">
      <c r="A56" s="26" t="s">
        <v>179</v>
      </c>
      <c r="B56" s="26" t="s">
        <v>2972</v>
      </c>
      <c r="C56" s="27">
        <v>6</v>
      </c>
      <c r="D56" s="27">
        <v>4.5</v>
      </c>
      <c r="E56" s="27" t="s">
        <v>10671</v>
      </c>
      <c r="F56" s="27" t="s">
        <v>10672</v>
      </c>
      <c r="G56" s="27" t="s">
        <v>8441</v>
      </c>
    </row>
    <row r="57" spans="1:7" ht="15.75" customHeight="1">
      <c r="A57" s="26" t="s">
        <v>181</v>
      </c>
      <c r="B57" s="26" t="s">
        <v>2972</v>
      </c>
      <c r="C57" s="27">
        <v>6.3</v>
      </c>
      <c r="D57" s="27">
        <v>4.9000000000000004</v>
      </c>
      <c r="E57" s="27" t="s">
        <v>10673</v>
      </c>
      <c r="F57" s="27" t="s">
        <v>10674</v>
      </c>
      <c r="G57" s="27" t="s">
        <v>10614</v>
      </c>
    </row>
    <row r="58" spans="1:7" ht="15.75" customHeight="1">
      <c r="A58" s="26" t="s">
        <v>182</v>
      </c>
      <c r="B58" s="26" t="s">
        <v>2972</v>
      </c>
      <c r="C58" s="27">
        <v>5.7</v>
      </c>
      <c r="D58" s="27">
        <v>5.0999999999999996</v>
      </c>
      <c r="E58" s="27" t="s">
        <v>10675</v>
      </c>
      <c r="F58" s="27" t="s">
        <v>10676</v>
      </c>
      <c r="G58" s="27" t="s">
        <v>10651</v>
      </c>
    </row>
    <row r="59" spans="1:7" ht="15.75" customHeight="1">
      <c r="A59" s="26" t="s">
        <v>184</v>
      </c>
      <c r="B59" s="26" t="s">
        <v>2972</v>
      </c>
      <c r="C59" s="27">
        <v>6.3</v>
      </c>
      <c r="D59" s="27">
        <v>5.4</v>
      </c>
      <c r="E59" s="27" t="s">
        <v>10677</v>
      </c>
      <c r="F59" s="27" t="s">
        <v>10650</v>
      </c>
      <c r="G59" s="27" t="s">
        <v>5951</v>
      </c>
    </row>
    <row r="60" spans="1:7" ht="15.75" customHeight="1">
      <c r="A60" s="26" t="s">
        <v>186</v>
      </c>
      <c r="B60" s="26" t="s">
        <v>2972</v>
      </c>
      <c r="C60" s="27">
        <v>5.8</v>
      </c>
      <c r="D60" s="27">
        <v>5</v>
      </c>
      <c r="E60" s="27" t="s">
        <v>10678</v>
      </c>
      <c r="F60" s="27" t="s">
        <v>10679</v>
      </c>
      <c r="G60" s="27" t="s">
        <v>10629</v>
      </c>
    </row>
    <row r="61" spans="1:7" ht="15.75" customHeight="1">
      <c r="A61" s="26" t="s">
        <v>188</v>
      </c>
      <c r="B61" s="26" t="s">
        <v>2972</v>
      </c>
      <c r="C61" s="27">
        <v>5.3</v>
      </c>
      <c r="D61" s="27">
        <v>4</v>
      </c>
      <c r="E61" s="27" t="s">
        <v>10680</v>
      </c>
      <c r="F61" s="27" t="s">
        <v>10681</v>
      </c>
      <c r="G61" s="27" t="s">
        <v>6006</v>
      </c>
    </row>
    <row r="62" spans="1:7" ht="15.75" customHeight="1">
      <c r="A62" s="26" t="s">
        <v>190</v>
      </c>
      <c r="B62" s="26" t="s">
        <v>2972</v>
      </c>
      <c r="C62" s="27">
        <v>6.2</v>
      </c>
      <c r="D62" s="27">
        <v>5.4</v>
      </c>
      <c r="E62" s="27" t="s">
        <v>10682</v>
      </c>
      <c r="F62" s="27" t="s">
        <v>10683</v>
      </c>
      <c r="G62" s="27" t="s">
        <v>9357</v>
      </c>
    </row>
    <row r="63" spans="1:7" ht="15.75" customHeight="1">
      <c r="A63" s="26" t="s">
        <v>192</v>
      </c>
      <c r="B63" s="26" t="s">
        <v>2972</v>
      </c>
      <c r="C63" s="27">
        <v>5.6</v>
      </c>
      <c r="D63" s="27" t="s">
        <v>1458</v>
      </c>
      <c r="E63" s="27" t="s">
        <v>10684</v>
      </c>
      <c r="F63" s="27" t="s">
        <v>10685</v>
      </c>
      <c r="G63" s="27" t="s">
        <v>9452</v>
      </c>
    </row>
    <row r="64" spans="1:7" ht="15.75" customHeight="1">
      <c r="A64" s="26" t="s">
        <v>194</v>
      </c>
      <c r="B64" s="26" t="s">
        <v>2972</v>
      </c>
      <c r="C64" s="27">
        <v>6.2</v>
      </c>
      <c r="D64" s="27">
        <v>4.7</v>
      </c>
      <c r="E64" s="27" t="s">
        <v>10686</v>
      </c>
      <c r="F64" s="27" t="s">
        <v>10687</v>
      </c>
      <c r="G64" s="27" t="s">
        <v>10688</v>
      </c>
    </row>
    <row r="65" spans="1:7" ht="15.75" customHeight="1">
      <c r="A65" s="26" t="s">
        <v>195</v>
      </c>
      <c r="B65" s="26" t="s">
        <v>2972</v>
      </c>
      <c r="C65" s="27">
        <v>5.4</v>
      </c>
      <c r="D65" s="27">
        <v>4.5999999999999996</v>
      </c>
      <c r="E65" s="27" t="s">
        <v>10689</v>
      </c>
      <c r="F65" s="27" t="s">
        <v>10690</v>
      </c>
      <c r="G65" s="27" t="s">
        <v>6006</v>
      </c>
    </row>
    <row r="66" spans="1:7" ht="15.75" customHeight="1">
      <c r="A66" s="26" t="s">
        <v>197</v>
      </c>
      <c r="B66" s="26" t="s">
        <v>2972</v>
      </c>
      <c r="C66" s="27">
        <v>5.0999999999999996</v>
      </c>
      <c r="D66" s="27" t="s">
        <v>1458</v>
      </c>
      <c r="E66" s="27" t="s">
        <v>10691</v>
      </c>
      <c r="F66" s="27" t="s">
        <v>10692</v>
      </c>
      <c r="G66" s="27" t="s">
        <v>10688</v>
      </c>
    </row>
    <row r="67" spans="1:7" ht="15.75" customHeight="1">
      <c r="A67" s="26" t="s">
        <v>199</v>
      </c>
      <c r="B67" s="26" t="s">
        <v>2972</v>
      </c>
      <c r="C67" s="27">
        <v>5.9</v>
      </c>
      <c r="D67" s="27">
        <v>5.0999999999999996</v>
      </c>
      <c r="E67" s="27" t="s">
        <v>10693</v>
      </c>
      <c r="F67" s="27" t="s">
        <v>10694</v>
      </c>
      <c r="G67" s="27" t="s">
        <v>9452</v>
      </c>
    </row>
    <row r="68" spans="1:7" ht="15.75" customHeight="1">
      <c r="A68" s="26" t="s">
        <v>202</v>
      </c>
      <c r="B68" s="26" t="s">
        <v>2972</v>
      </c>
      <c r="C68" s="27">
        <v>5.8</v>
      </c>
      <c r="D68" s="27">
        <v>4.8</v>
      </c>
      <c r="E68" s="27" t="s">
        <v>10695</v>
      </c>
      <c r="F68" s="27" t="s">
        <v>10696</v>
      </c>
      <c r="G68" s="27" t="s">
        <v>10629</v>
      </c>
    </row>
    <row r="69" spans="1:7" ht="15.75" customHeight="1">
      <c r="A69" s="26" t="s">
        <v>204</v>
      </c>
      <c r="B69" s="26" t="s">
        <v>2972</v>
      </c>
      <c r="C69" s="27">
        <v>6.3</v>
      </c>
      <c r="D69" s="27" t="s">
        <v>1458</v>
      </c>
      <c r="E69" s="27" t="s">
        <v>10697</v>
      </c>
      <c r="F69" s="27" t="s">
        <v>10698</v>
      </c>
      <c r="G69" s="27" t="s">
        <v>10648</v>
      </c>
    </row>
    <row r="70" spans="1:7" ht="15.75" customHeight="1">
      <c r="A70" s="26" t="s">
        <v>206</v>
      </c>
      <c r="B70" s="26" t="s">
        <v>2972</v>
      </c>
      <c r="C70" s="27">
        <v>5.9</v>
      </c>
      <c r="D70" s="27">
        <v>5.2</v>
      </c>
      <c r="E70" s="27" t="s">
        <v>10699</v>
      </c>
      <c r="F70" s="27" t="s">
        <v>10700</v>
      </c>
      <c r="G70" s="27" t="s">
        <v>10629</v>
      </c>
    </row>
    <row r="71" spans="1:7" ht="15.75" customHeight="1">
      <c r="A71" s="26" t="s">
        <v>208</v>
      </c>
      <c r="B71" s="26" t="s">
        <v>2972</v>
      </c>
      <c r="C71" s="27">
        <v>5.7</v>
      </c>
      <c r="D71" s="27">
        <v>4.9000000000000004</v>
      </c>
      <c r="E71" s="27" t="s">
        <v>10701</v>
      </c>
      <c r="F71" s="27" t="s">
        <v>10702</v>
      </c>
      <c r="G71" s="27" t="s">
        <v>6949</v>
      </c>
    </row>
    <row r="72" spans="1:7" ht="15.75" customHeight="1">
      <c r="A72" s="26" t="s">
        <v>210</v>
      </c>
      <c r="B72" s="26" t="s">
        <v>2972</v>
      </c>
      <c r="C72" s="27">
        <v>5.2</v>
      </c>
      <c r="D72" s="27">
        <v>4.3</v>
      </c>
      <c r="E72" s="27" t="s">
        <v>10703</v>
      </c>
      <c r="F72" s="27" t="s">
        <v>10704</v>
      </c>
      <c r="G72" s="27" t="s">
        <v>6173</v>
      </c>
    </row>
    <row r="73" spans="1:7" ht="15.75" customHeight="1">
      <c r="A73" s="26" t="s">
        <v>212</v>
      </c>
      <c r="B73" s="26" t="s">
        <v>2972</v>
      </c>
      <c r="C73" s="27">
        <v>5.8</v>
      </c>
      <c r="D73" s="27">
        <v>5.3</v>
      </c>
      <c r="E73" s="27" t="s">
        <v>10705</v>
      </c>
      <c r="F73" s="27" t="s">
        <v>10706</v>
      </c>
      <c r="G73" s="27" t="s">
        <v>6888</v>
      </c>
    </row>
    <row r="74" spans="1:7" ht="15.75" customHeight="1">
      <c r="A74" s="26" t="s">
        <v>214</v>
      </c>
      <c r="B74" s="26" t="s">
        <v>2972</v>
      </c>
      <c r="C74" s="27">
        <v>5.8</v>
      </c>
      <c r="D74" s="27" t="s">
        <v>1458</v>
      </c>
      <c r="E74" s="27" t="s">
        <v>10707</v>
      </c>
      <c r="F74" s="27" t="s">
        <v>10708</v>
      </c>
      <c r="G74" s="27" t="s">
        <v>6949</v>
      </c>
    </row>
    <row r="75" spans="1:7" ht="15.75" customHeight="1">
      <c r="A75" s="26" t="s">
        <v>216</v>
      </c>
      <c r="B75" s="26" t="s">
        <v>2972</v>
      </c>
      <c r="C75" s="27">
        <v>5</v>
      </c>
      <c r="D75" s="27">
        <v>4.4000000000000004</v>
      </c>
      <c r="E75" s="27" t="s">
        <v>10709</v>
      </c>
      <c r="F75" s="27" t="s">
        <v>10710</v>
      </c>
      <c r="G75" s="27" t="s">
        <v>10629</v>
      </c>
    </row>
    <row r="76" spans="1:7" ht="15.75" customHeight="1">
      <c r="A76" s="26" t="s">
        <v>219</v>
      </c>
      <c r="B76" s="26" t="s">
        <v>2972</v>
      </c>
      <c r="C76" s="27">
        <v>6.3</v>
      </c>
      <c r="D76" s="27">
        <v>5.6</v>
      </c>
      <c r="E76" s="27" t="s">
        <v>10711</v>
      </c>
      <c r="F76" s="27" t="s">
        <v>10712</v>
      </c>
      <c r="G76" s="27" t="s">
        <v>10595</v>
      </c>
    </row>
    <row r="77" spans="1:7" ht="15.75" customHeight="1">
      <c r="A77" s="26" t="s">
        <v>220</v>
      </c>
      <c r="B77" s="26" t="s">
        <v>2972</v>
      </c>
      <c r="C77" s="27">
        <v>6.3</v>
      </c>
      <c r="D77" s="27">
        <v>4.9000000000000004</v>
      </c>
      <c r="E77" s="27" t="s">
        <v>10713</v>
      </c>
      <c r="F77" s="27" t="s">
        <v>10714</v>
      </c>
      <c r="G77" s="27" t="s">
        <v>8722</v>
      </c>
    </row>
    <row r="78" spans="1:7" ht="15.75" customHeight="1">
      <c r="A78" s="26" t="s">
        <v>222</v>
      </c>
      <c r="B78" s="26" t="s">
        <v>2972</v>
      </c>
      <c r="C78" s="27" t="s">
        <v>1458</v>
      </c>
      <c r="D78" s="27" t="s">
        <v>1458</v>
      </c>
      <c r="E78" s="27" t="s">
        <v>10664</v>
      </c>
      <c r="F78" s="27" t="s">
        <v>10715</v>
      </c>
      <c r="G78" s="27" t="s">
        <v>6544</v>
      </c>
    </row>
    <row r="79" spans="1:7" ht="15.75" customHeight="1">
      <c r="A79" s="26" t="s">
        <v>224</v>
      </c>
      <c r="B79" s="26" t="s">
        <v>2972</v>
      </c>
      <c r="C79" s="27">
        <v>5.9</v>
      </c>
      <c r="D79" s="27">
        <v>4.8</v>
      </c>
      <c r="E79" s="27" t="s">
        <v>10716</v>
      </c>
      <c r="F79" s="27" t="s">
        <v>10717</v>
      </c>
      <c r="G79" s="27" t="s">
        <v>6949</v>
      </c>
    </row>
    <row r="80" spans="1:7" ht="15.75" customHeight="1">
      <c r="A80" s="26" t="s">
        <v>226</v>
      </c>
      <c r="B80" s="26" t="s">
        <v>2972</v>
      </c>
      <c r="C80" s="27">
        <v>6.2</v>
      </c>
      <c r="D80" s="27">
        <v>5.2</v>
      </c>
      <c r="E80" s="27" t="s">
        <v>10718</v>
      </c>
      <c r="F80" s="27" t="s">
        <v>10719</v>
      </c>
      <c r="G80" s="27" t="s">
        <v>8911</v>
      </c>
    </row>
    <row r="81" spans="1:7" ht="15.75" customHeight="1">
      <c r="A81" s="26" t="s">
        <v>228</v>
      </c>
      <c r="B81" s="26" t="s">
        <v>2972</v>
      </c>
      <c r="C81" s="27">
        <v>5.6</v>
      </c>
      <c r="D81" s="27">
        <v>5.7</v>
      </c>
      <c r="E81" s="27" t="s">
        <v>10720</v>
      </c>
      <c r="F81" s="27" t="s">
        <v>10721</v>
      </c>
      <c r="G81" s="27" t="s">
        <v>10722</v>
      </c>
    </row>
    <row r="82" spans="1:7" ht="15.75" customHeight="1">
      <c r="A82" s="26" t="s">
        <v>230</v>
      </c>
      <c r="B82" s="26" t="s">
        <v>2972</v>
      </c>
      <c r="C82" s="27">
        <v>6.4</v>
      </c>
      <c r="D82" s="27">
        <v>5.3</v>
      </c>
      <c r="E82" s="27" t="s">
        <v>10723</v>
      </c>
      <c r="F82" s="27" t="s">
        <v>10607</v>
      </c>
      <c r="G82" s="27" t="s">
        <v>10651</v>
      </c>
    </row>
    <row r="83" spans="1:7" ht="15.75" customHeight="1">
      <c r="A83" s="26" t="s">
        <v>232</v>
      </c>
      <c r="B83" s="26" t="s">
        <v>2972</v>
      </c>
      <c r="C83" s="27">
        <v>5.3</v>
      </c>
      <c r="D83" s="27">
        <v>4.5999999999999996</v>
      </c>
      <c r="E83" s="27" t="s">
        <v>10724</v>
      </c>
      <c r="F83" s="27" t="s">
        <v>10725</v>
      </c>
      <c r="G83" s="27" t="s">
        <v>10633</v>
      </c>
    </row>
    <row r="84" spans="1:7" ht="15.75" customHeight="1">
      <c r="A84" s="26" t="s">
        <v>234</v>
      </c>
      <c r="B84" s="26" t="s">
        <v>2972</v>
      </c>
      <c r="C84" s="27">
        <v>6.1</v>
      </c>
      <c r="D84" s="27">
        <v>5.3</v>
      </c>
      <c r="E84" s="27" t="s">
        <v>10726</v>
      </c>
      <c r="F84" s="27" t="s">
        <v>10727</v>
      </c>
      <c r="G84" s="27" t="s">
        <v>9446</v>
      </c>
    </row>
    <row r="85" spans="1:7" ht="15.75" customHeight="1">
      <c r="A85" s="26" t="s">
        <v>236</v>
      </c>
      <c r="B85" s="26" t="s">
        <v>2972</v>
      </c>
      <c r="C85" s="27">
        <v>6.2</v>
      </c>
      <c r="D85" s="27">
        <v>5</v>
      </c>
      <c r="E85" s="27" t="s">
        <v>10728</v>
      </c>
      <c r="F85" s="27" t="s">
        <v>10729</v>
      </c>
      <c r="G85" s="27" t="s">
        <v>6425</v>
      </c>
    </row>
    <row r="86" spans="1:7" ht="15.75" customHeight="1">
      <c r="A86" s="26" t="s">
        <v>237</v>
      </c>
      <c r="B86" s="26" t="s">
        <v>2972</v>
      </c>
      <c r="C86" s="27" t="s">
        <v>1458</v>
      </c>
      <c r="D86" s="27" t="s">
        <v>1458</v>
      </c>
      <c r="E86" s="27" t="s">
        <v>10730</v>
      </c>
      <c r="F86" s="27" t="s">
        <v>10731</v>
      </c>
      <c r="G86" s="27" t="s">
        <v>10732</v>
      </c>
    </row>
    <row r="87" spans="1:7" ht="15.75" customHeight="1">
      <c r="A87" s="26" t="s">
        <v>239</v>
      </c>
      <c r="B87" s="26" t="s">
        <v>2972</v>
      </c>
      <c r="C87" s="27">
        <v>6.4</v>
      </c>
      <c r="D87" s="27">
        <v>5.3</v>
      </c>
      <c r="E87" s="27" t="s">
        <v>10733</v>
      </c>
      <c r="F87" s="27" t="s">
        <v>10702</v>
      </c>
      <c r="G87" s="27" t="s">
        <v>10602</v>
      </c>
    </row>
    <row r="88" spans="1:7" ht="15.75" customHeight="1">
      <c r="A88" s="26" t="s">
        <v>241</v>
      </c>
      <c r="B88" s="26" t="s">
        <v>2972</v>
      </c>
      <c r="C88" s="27">
        <v>5.6</v>
      </c>
      <c r="D88" s="27">
        <v>5.4</v>
      </c>
      <c r="E88" s="27" t="s">
        <v>10734</v>
      </c>
      <c r="F88" s="27" t="s">
        <v>10735</v>
      </c>
      <c r="G88" s="27" t="s">
        <v>6922</v>
      </c>
    </row>
    <row r="89" spans="1:7" ht="15.75" customHeight="1">
      <c r="A89" s="26" t="s">
        <v>243</v>
      </c>
      <c r="B89" s="26" t="s">
        <v>2972</v>
      </c>
      <c r="C89" s="27" t="s">
        <v>1458</v>
      </c>
      <c r="D89" s="27" t="s">
        <v>1458</v>
      </c>
      <c r="E89" s="27" t="s">
        <v>10736</v>
      </c>
      <c r="F89" s="27" t="s">
        <v>10737</v>
      </c>
      <c r="G89" s="27" t="s">
        <v>6241</v>
      </c>
    </row>
    <row r="90" spans="1:7" ht="15.75" customHeight="1">
      <c r="A90" s="26" t="s">
        <v>245</v>
      </c>
      <c r="B90" s="26" t="s">
        <v>2972</v>
      </c>
      <c r="C90" s="27">
        <v>6.3</v>
      </c>
      <c r="D90" s="27">
        <v>5.8</v>
      </c>
      <c r="E90" s="27" t="s">
        <v>10738</v>
      </c>
      <c r="F90" s="27" t="s">
        <v>10624</v>
      </c>
      <c r="G90" s="27" t="s">
        <v>6918</v>
      </c>
    </row>
    <row r="91" spans="1:7" ht="15.75" customHeight="1">
      <c r="A91" s="26" t="s">
        <v>246</v>
      </c>
      <c r="B91" s="26" t="s">
        <v>2972</v>
      </c>
      <c r="C91" s="27">
        <v>6.2</v>
      </c>
      <c r="D91" s="27">
        <v>5.4</v>
      </c>
      <c r="E91" s="27" t="s">
        <v>10739</v>
      </c>
      <c r="F91" s="27" t="s">
        <v>10740</v>
      </c>
      <c r="G91" s="27" t="s">
        <v>5951</v>
      </c>
    </row>
    <row r="92" spans="1:7" ht="15.75" customHeight="1">
      <c r="A92" s="26" t="s">
        <v>248</v>
      </c>
      <c r="B92" s="26" t="s">
        <v>2972</v>
      </c>
      <c r="C92" s="27" t="s">
        <v>1458</v>
      </c>
      <c r="D92" s="27" t="s">
        <v>1458</v>
      </c>
      <c r="E92" s="27" t="s">
        <v>10741</v>
      </c>
      <c r="F92" s="27" t="s">
        <v>10742</v>
      </c>
      <c r="G92" s="27" t="s">
        <v>8441</v>
      </c>
    </row>
    <row r="93" spans="1:7" ht="15.75" customHeight="1">
      <c r="A93" s="26" t="s">
        <v>250</v>
      </c>
      <c r="B93" s="26" t="s">
        <v>2972</v>
      </c>
      <c r="C93" s="27">
        <v>6.9</v>
      </c>
      <c r="D93" s="27">
        <v>5.8</v>
      </c>
      <c r="E93" s="27" t="s">
        <v>10743</v>
      </c>
      <c r="F93" s="27" t="s">
        <v>10744</v>
      </c>
      <c r="G93" s="27" t="s">
        <v>6443</v>
      </c>
    </row>
    <row r="94" spans="1:7" ht="15.75" customHeight="1">
      <c r="A94" s="26" t="s">
        <v>251</v>
      </c>
      <c r="B94" s="26" t="s">
        <v>2972</v>
      </c>
      <c r="C94" s="27">
        <v>5.8</v>
      </c>
      <c r="D94" s="27">
        <v>4.7</v>
      </c>
      <c r="E94" s="27" t="s">
        <v>10745</v>
      </c>
      <c r="F94" s="27" t="s">
        <v>10746</v>
      </c>
      <c r="G94" s="27" t="s">
        <v>10633</v>
      </c>
    </row>
    <row r="95" spans="1:7" ht="15.75" customHeight="1">
      <c r="A95" s="26" t="s">
        <v>253</v>
      </c>
      <c r="B95" s="26" t="s">
        <v>2972</v>
      </c>
      <c r="C95" s="27">
        <v>5.9</v>
      </c>
      <c r="D95" s="27">
        <v>4.9000000000000004</v>
      </c>
      <c r="E95" s="27" t="s">
        <v>10747</v>
      </c>
      <c r="F95" s="27" t="s">
        <v>10748</v>
      </c>
      <c r="G95" s="27" t="s">
        <v>6918</v>
      </c>
    </row>
    <row r="96" spans="1:7" ht="15.75" customHeight="1">
      <c r="A96" s="26" t="s">
        <v>256</v>
      </c>
      <c r="B96" s="26" t="s">
        <v>2972</v>
      </c>
      <c r="C96" s="27">
        <v>5.8</v>
      </c>
      <c r="D96" s="27">
        <v>4.9000000000000004</v>
      </c>
      <c r="E96" s="27" t="s">
        <v>10749</v>
      </c>
      <c r="F96" s="27" t="s">
        <v>10750</v>
      </c>
      <c r="G96" s="27" t="s">
        <v>9357</v>
      </c>
    </row>
    <row r="97" spans="1:7" ht="15.75" customHeight="1">
      <c r="A97" s="26" t="s">
        <v>258</v>
      </c>
      <c r="B97" s="26" t="s">
        <v>2972</v>
      </c>
      <c r="C97" s="27" t="s">
        <v>1458</v>
      </c>
      <c r="D97" s="27">
        <v>4.5</v>
      </c>
      <c r="E97" s="27" t="s">
        <v>10751</v>
      </c>
      <c r="F97" s="27" t="s">
        <v>10650</v>
      </c>
      <c r="G97" s="27" t="s">
        <v>8911</v>
      </c>
    </row>
    <row r="98" spans="1:7" ht="15.75" customHeight="1">
      <c r="A98" s="26" t="s">
        <v>260</v>
      </c>
      <c r="B98" s="26" t="s">
        <v>2972</v>
      </c>
      <c r="C98" s="27">
        <v>5.7</v>
      </c>
      <c r="D98" s="27">
        <v>5.5</v>
      </c>
      <c r="E98" s="27" t="s">
        <v>10752</v>
      </c>
      <c r="F98" s="27" t="s">
        <v>10679</v>
      </c>
      <c r="G98" s="27" t="s">
        <v>9357</v>
      </c>
    </row>
    <row r="99" spans="1:7" ht="15.75" customHeight="1">
      <c r="A99" s="26" t="s">
        <v>262</v>
      </c>
      <c r="B99" s="26" t="s">
        <v>2972</v>
      </c>
      <c r="C99" s="27">
        <v>6.7</v>
      </c>
      <c r="D99" s="27" t="s">
        <v>1458</v>
      </c>
      <c r="E99" s="27" t="s">
        <v>10753</v>
      </c>
      <c r="F99" s="27" t="s">
        <v>10754</v>
      </c>
      <c r="G99" s="27" t="s">
        <v>6888</v>
      </c>
    </row>
    <row r="100" spans="1:7" ht="15.75" customHeight="1">
      <c r="A100" s="26" t="s">
        <v>264</v>
      </c>
      <c r="B100" s="26" t="s">
        <v>2972</v>
      </c>
      <c r="C100" s="27">
        <v>5.3</v>
      </c>
      <c r="D100" s="27">
        <v>5.2</v>
      </c>
      <c r="E100" s="27" t="s">
        <v>10755</v>
      </c>
      <c r="F100" s="27" t="s">
        <v>10756</v>
      </c>
      <c r="G100" s="27" t="s">
        <v>6425</v>
      </c>
    </row>
    <row r="101" spans="1:7" ht="15.75" customHeight="1">
      <c r="A101" s="26" t="s">
        <v>266</v>
      </c>
      <c r="B101" s="26" t="s">
        <v>2972</v>
      </c>
      <c r="C101" s="27">
        <v>6.7</v>
      </c>
      <c r="D101" s="27">
        <v>5.4</v>
      </c>
      <c r="E101" s="27" t="s">
        <v>10757</v>
      </c>
      <c r="F101" s="27" t="s">
        <v>10758</v>
      </c>
      <c r="G101" s="27" t="s">
        <v>9357</v>
      </c>
    </row>
    <row r="102" spans="1:7" ht="15.75" customHeight="1">
      <c r="A102" s="26" t="s">
        <v>268</v>
      </c>
      <c r="B102" s="26" t="s">
        <v>2972</v>
      </c>
      <c r="C102" s="27">
        <v>5.5</v>
      </c>
      <c r="D102" s="27">
        <v>4.8</v>
      </c>
      <c r="E102" s="27" t="s">
        <v>10759</v>
      </c>
      <c r="F102" s="27" t="s">
        <v>10760</v>
      </c>
      <c r="G102" s="27" t="s">
        <v>6949</v>
      </c>
    </row>
    <row r="103" spans="1:7" ht="15.75" customHeight="1">
      <c r="A103" s="26" t="s">
        <v>270</v>
      </c>
      <c r="B103" s="26" t="s">
        <v>2972</v>
      </c>
      <c r="C103" s="27">
        <v>5.2</v>
      </c>
      <c r="D103" s="27">
        <v>4.4000000000000004</v>
      </c>
      <c r="E103" s="27" t="s">
        <v>10761</v>
      </c>
      <c r="F103" s="27" t="s">
        <v>10762</v>
      </c>
      <c r="G103" s="27" t="s">
        <v>6918</v>
      </c>
    </row>
    <row r="104" spans="1:7" ht="15.75" customHeight="1">
      <c r="A104" s="26" t="s">
        <v>272</v>
      </c>
      <c r="B104" s="26" t="s">
        <v>2972</v>
      </c>
      <c r="C104" s="27">
        <v>5.6</v>
      </c>
      <c r="D104" s="27">
        <v>5</v>
      </c>
      <c r="E104" s="27" t="s">
        <v>10763</v>
      </c>
      <c r="F104" s="27" t="s">
        <v>10754</v>
      </c>
      <c r="G104" s="27" t="s">
        <v>8905</v>
      </c>
    </row>
    <row r="105" spans="1:7" ht="15.75" customHeight="1">
      <c r="A105" s="26" t="s">
        <v>274</v>
      </c>
      <c r="B105" s="26" t="s">
        <v>2972</v>
      </c>
      <c r="C105" s="27">
        <v>5.8</v>
      </c>
      <c r="D105" s="27">
        <v>4.8</v>
      </c>
      <c r="E105" s="27" t="s">
        <v>10764</v>
      </c>
      <c r="F105" s="27" t="s">
        <v>10765</v>
      </c>
      <c r="G105" s="27" t="s">
        <v>6321</v>
      </c>
    </row>
    <row r="106" spans="1:7" ht="15.75" customHeight="1">
      <c r="A106" s="26" t="s">
        <v>275</v>
      </c>
      <c r="B106" s="26" t="s">
        <v>2972</v>
      </c>
      <c r="C106" s="27">
        <v>6</v>
      </c>
      <c r="D106" s="27">
        <v>4.9000000000000004</v>
      </c>
      <c r="E106" s="27" t="s">
        <v>10766</v>
      </c>
      <c r="F106" s="27" t="s">
        <v>10767</v>
      </c>
      <c r="G106" s="27" t="s">
        <v>10660</v>
      </c>
    </row>
    <row r="107" spans="1:7" ht="15.75" customHeight="1">
      <c r="A107" s="26" t="s">
        <v>276</v>
      </c>
      <c r="B107" s="26" t="s">
        <v>2972</v>
      </c>
      <c r="C107" s="27">
        <v>6.5</v>
      </c>
      <c r="D107" s="27">
        <v>5.3</v>
      </c>
      <c r="E107" s="27" t="s">
        <v>10768</v>
      </c>
      <c r="F107" s="27" t="s">
        <v>10769</v>
      </c>
      <c r="G107" s="27" t="s">
        <v>6922</v>
      </c>
    </row>
    <row r="108" spans="1:7" ht="15.75" customHeight="1">
      <c r="A108" s="26" t="s">
        <v>278</v>
      </c>
      <c r="B108" s="26" t="s">
        <v>2972</v>
      </c>
      <c r="C108" s="27">
        <v>5.2</v>
      </c>
      <c r="D108" s="27">
        <v>4.5999999999999996</v>
      </c>
      <c r="E108" s="27" t="s">
        <v>10770</v>
      </c>
      <c r="F108" s="27" t="s">
        <v>10771</v>
      </c>
      <c r="G108" s="27" t="s">
        <v>8088</v>
      </c>
    </row>
    <row r="109" spans="1:7" ht="15.75" customHeight="1">
      <c r="A109" s="26" t="s">
        <v>280</v>
      </c>
      <c r="B109" s="26" t="s">
        <v>2972</v>
      </c>
      <c r="C109" s="27">
        <v>5.6</v>
      </c>
      <c r="D109" s="27">
        <v>5.3</v>
      </c>
      <c r="E109" s="27" t="s">
        <v>10580</v>
      </c>
      <c r="F109" s="27" t="s">
        <v>10772</v>
      </c>
      <c r="G109" s="27" t="s">
        <v>8911</v>
      </c>
    </row>
    <row r="110" spans="1:7" ht="15.75" customHeight="1">
      <c r="A110" s="26" t="s">
        <v>282</v>
      </c>
      <c r="B110" s="26" t="s">
        <v>2972</v>
      </c>
      <c r="C110" s="27">
        <v>6.6</v>
      </c>
      <c r="D110" s="27">
        <v>5.0999999999999996</v>
      </c>
      <c r="E110" s="27" t="s">
        <v>10773</v>
      </c>
      <c r="F110" s="27" t="s">
        <v>10774</v>
      </c>
      <c r="G110" s="27" t="s">
        <v>10660</v>
      </c>
    </row>
    <row r="111" spans="1:7" ht="15.75" customHeight="1">
      <c r="A111" s="26" t="s">
        <v>284</v>
      </c>
      <c r="B111" s="26" t="s">
        <v>2972</v>
      </c>
      <c r="C111" s="27">
        <v>6</v>
      </c>
      <c r="D111" s="27">
        <v>5.6</v>
      </c>
      <c r="E111" s="27" t="s">
        <v>10775</v>
      </c>
      <c r="F111" s="27" t="s">
        <v>10776</v>
      </c>
      <c r="G111" s="27" t="s">
        <v>8722</v>
      </c>
    </row>
    <row r="112" spans="1:7" ht="15.75" customHeight="1">
      <c r="A112" s="26" t="s">
        <v>286</v>
      </c>
      <c r="B112" s="26" t="s">
        <v>2972</v>
      </c>
      <c r="C112" s="27">
        <v>5.4</v>
      </c>
      <c r="D112" s="27" t="s">
        <v>1458</v>
      </c>
      <c r="E112" s="27" t="s">
        <v>10777</v>
      </c>
      <c r="F112" s="27" t="s">
        <v>10778</v>
      </c>
      <c r="G112" s="27" t="s">
        <v>6634</v>
      </c>
    </row>
    <row r="113" spans="1:7" ht="15.75" customHeight="1">
      <c r="A113" s="26" t="s">
        <v>288</v>
      </c>
      <c r="B113" s="26" t="s">
        <v>2972</v>
      </c>
      <c r="C113" s="27">
        <v>5.7</v>
      </c>
      <c r="D113" s="27">
        <v>5.3</v>
      </c>
      <c r="E113" s="27" t="s">
        <v>10655</v>
      </c>
      <c r="F113" s="27" t="s">
        <v>10779</v>
      </c>
      <c r="G113" s="27" t="s">
        <v>10648</v>
      </c>
    </row>
    <row r="114" spans="1:7" ht="15.75" customHeight="1">
      <c r="A114" s="26" t="s">
        <v>290</v>
      </c>
      <c r="B114" s="26" t="s">
        <v>2972</v>
      </c>
      <c r="C114" s="27">
        <v>6.4</v>
      </c>
      <c r="D114" s="27">
        <v>5.0999999999999996</v>
      </c>
      <c r="E114" s="27" t="s">
        <v>10780</v>
      </c>
      <c r="F114" s="27" t="s">
        <v>10781</v>
      </c>
      <c r="G114" s="27" t="s">
        <v>9357</v>
      </c>
    </row>
    <row r="115" spans="1:7" ht="15.75" customHeight="1">
      <c r="A115" s="26" t="s">
        <v>291</v>
      </c>
      <c r="B115" s="26" t="s">
        <v>2972</v>
      </c>
      <c r="C115" s="27">
        <v>6</v>
      </c>
      <c r="D115" s="27">
        <v>5</v>
      </c>
      <c r="E115" s="27" t="s">
        <v>10710</v>
      </c>
      <c r="F115" s="27" t="s">
        <v>10782</v>
      </c>
      <c r="G115" s="27" t="s">
        <v>10722</v>
      </c>
    </row>
    <row r="116" spans="1:7" ht="15.75" customHeight="1">
      <c r="A116" s="26" t="s">
        <v>293</v>
      </c>
      <c r="B116" s="26" t="s">
        <v>2972</v>
      </c>
      <c r="C116" s="27">
        <v>5.4</v>
      </c>
      <c r="D116" s="27">
        <v>4.8</v>
      </c>
      <c r="E116" s="27" t="s">
        <v>10783</v>
      </c>
      <c r="F116" s="27" t="s">
        <v>10784</v>
      </c>
      <c r="G116" s="27" t="s">
        <v>8905</v>
      </c>
    </row>
    <row r="117" spans="1:7" ht="15.75" customHeight="1">
      <c r="A117" s="26" t="s">
        <v>295</v>
      </c>
      <c r="B117" s="26" t="s">
        <v>2972</v>
      </c>
      <c r="C117" s="27">
        <v>6.2</v>
      </c>
      <c r="D117" s="27">
        <v>5.0999999999999996</v>
      </c>
      <c r="E117" s="27" t="s">
        <v>10785</v>
      </c>
      <c r="F117" s="27" t="s">
        <v>10762</v>
      </c>
      <c r="G117" s="27" t="s">
        <v>10614</v>
      </c>
    </row>
    <row r="118" spans="1:7" ht="15.75" customHeight="1">
      <c r="A118" s="26" t="s">
        <v>297</v>
      </c>
      <c r="B118" s="26" t="s">
        <v>2972</v>
      </c>
      <c r="C118" s="27">
        <v>5.9</v>
      </c>
      <c r="D118" s="27">
        <v>5</v>
      </c>
      <c r="E118" s="27" t="s">
        <v>10786</v>
      </c>
      <c r="F118" s="27" t="s">
        <v>10787</v>
      </c>
      <c r="G118" s="27" t="s">
        <v>8905</v>
      </c>
    </row>
    <row r="119" spans="1:7" ht="15.75" customHeight="1">
      <c r="A119" s="26" t="s">
        <v>299</v>
      </c>
      <c r="B119" s="26" t="s">
        <v>2972</v>
      </c>
      <c r="C119" s="27">
        <v>5.3</v>
      </c>
      <c r="D119" s="27" t="s">
        <v>1458</v>
      </c>
      <c r="E119" s="27" t="s">
        <v>10788</v>
      </c>
      <c r="F119" s="27" t="s">
        <v>10607</v>
      </c>
      <c r="G119" s="27" t="s">
        <v>10602</v>
      </c>
    </row>
    <row r="120" spans="1:7" ht="15.75" customHeight="1">
      <c r="A120" s="26" t="s">
        <v>300</v>
      </c>
      <c r="B120" s="26" t="s">
        <v>2972</v>
      </c>
      <c r="C120" s="27">
        <v>4.9000000000000004</v>
      </c>
      <c r="D120" s="27">
        <v>4.8</v>
      </c>
      <c r="E120" s="27" t="s">
        <v>10789</v>
      </c>
      <c r="F120" s="27" t="s">
        <v>10790</v>
      </c>
      <c r="G120" s="27" t="s">
        <v>6634</v>
      </c>
    </row>
    <row r="121" spans="1:7" ht="15.75" customHeight="1">
      <c r="A121" s="26" t="s">
        <v>302</v>
      </c>
      <c r="B121" s="26" t="s">
        <v>2972</v>
      </c>
      <c r="C121" s="27">
        <v>6.1</v>
      </c>
      <c r="D121" s="27">
        <v>5.2</v>
      </c>
      <c r="E121" s="27" t="s">
        <v>10791</v>
      </c>
      <c r="F121" s="27" t="s">
        <v>10792</v>
      </c>
      <c r="G121" s="27" t="s">
        <v>6922</v>
      </c>
    </row>
    <row r="122" spans="1:7" ht="15.75" customHeight="1">
      <c r="A122" s="26" t="s">
        <v>305</v>
      </c>
      <c r="B122" s="26" t="s">
        <v>2972</v>
      </c>
      <c r="C122" s="27">
        <v>5.4</v>
      </c>
      <c r="D122" s="27">
        <v>5</v>
      </c>
      <c r="E122" s="27" t="s">
        <v>10793</v>
      </c>
      <c r="F122" s="27" t="s">
        <v>10794</v>
      </c>
      <c r="G122" s="27" t="s">
        <v>8315</v>
      </c>
    </row>
    <row r="123" spans="1:7" ht="15.75" customHeight="1">
      <c r="A123" s="26" t="s">
        <v>307</v>
      </c>
      <c r="B123" s="26" t="s">
        <v>2972</v>
      </c>
      <c r="C123" s="27">
        <v>5.8</v>
      </c>
      <c r="D123" s="27" t="s">
        <v>1458</v>
      </c>
      <c r="E123" s="27" t="s">
        <v>10795</v>
      </c>
      <c r="F123" s="27" t="s">
        <v>10796</v>
      </c>
      <c r="G123" s="27" t="s">
        <v>10660</v>
      </c>
    </row>
    <row r="124" spans="1:7" ht="15.75" customHeight="1">
      <c r="A124" s="26" t="s">
        <v>309</v>
      </c>
      <c r="B124" s="26" t="s">
        <v>2972</v>
      </c>
      <c r="C124" s="27">
        <v>6.2</v>
      </c>
      <c r="D124" s="27">
        <v>5.3</v>
      </c>
      <c r="E124" s="27" t="s">
        <v>10797</v>
      </c>
      <c r="F124" s="27" t="s">
        <v>10798</v>
      </c>
      <c r="G124" s="27" t="s">
        <v>9357</v>
      </c>
    </row>
    <row r="125" spans="1:7" ht="15.75" customHeight="1">
      <c r="A125" s="26" t="s">
        <v>311</v>
      </c>
      <c r="B125" s="26" t="s">
        <v>2972</v>
      </c>
      <c r="C125" s="27">
        <v>6</v>
      </c>
      <c r="D125" s="27">
        <v>5.0999999999999996</v>
      </c>
      <c r="E125" s="27" t="s">
        <v>10799</v>
      </c>
      <c r="F125" s="27" t="s">
        <v>10664</v>
      </c>
      <c r="G125" s="27" t="s">
        <v>10732</v>
      </c>
    </row>
    <row r="126" spans="1:7" ht="15.75" customHeight="1">
      <c r="A126" s="26" t="s">
        <v>313</v>
      </c>
      <c r="B126" s="26" t="s">
        <v>2972</v>
      </c>
      <c r="C126" s="27">
        <v>5</v>
      </c>
      <c r="D126" s="27" t="s">
        <v>1458</v>
      </c>
      <c r="E126" s="27" t="s">
        <v>10800</v>
      </c>
      <c r="F126" s="27" t="s">
        <v>10801</v>
      </c>
      <c r="G126" s="27" t="s">
        <v>10722</v>
      </c>
    </row>
    <row r="127" spans="1:7" ht="15.75" customHeight="1">
      <c r="A127" s="26" t="s">
        <v>315</v>
      </c>
      <c r="B127" s="26" t="s">
        <v>2972</v>
      </c>
      <c r="C127" s="27">
        <v>5.8</v>
      </c>
      <c r="D127" s="27">
        <v>4.2</v>
      </c>
      <c r="E127" s="27" t="s">
        <v>10802</v>
      </c>
      <c r="F127" s="27" t="s">
        <v>10803</v>
      </c>
      <c r="G127" s="27" t="s">
        <v>9452</v>
      </c>
    </row>
    <row r="128" spans="1:7" ht="15.75" customHeight="1">
      <c r="A128" s="26" t="s">
        <v>317</v>
      </c>
      <c r="B128" s="26" t="s">
        <v>2972</v>
      </c>
      <c r="C128" s="27">
        <v>6</v>
      </c>
      <c r="D128" s="27">
        <v>5</v>
      </c>
      <c r="E128" s="27" t="s">
        <v>10804</v>
      </c>
      <c r="F128" s="27" t="s">
        <v>10805</v>
      </c>
      <c r="G128" s="27" t="s">
        <v>6922</v>
      </c>
    </row>
    <row r="129" spans="1:7" ht="15.75" customHeight="1">
      <c r="A129" s="26" t="s">
        <v>319</v>
      </c>
      <c r="B129" s="26" t="s">
        <v>2972</v>
      </c>
      <c r="C129" s="27">
        <v>5.7</v>
      </c>
      <c r="D129" s="27">
        <v>4.8</v>
      </c>
      <c r="E129" s="27" t="s">
        <v>10606</v>
      </c>
      <c r="F129" s="27" t="s">
        <v>10806</v>
      </c>
      <c r="G129" s="27" t="s">
        <v>10807</v>
      </c>
    </row>
    <row r="130" spans="1:7" ht="15.75" customHeight="1">
      <c r="A130" s="26" t="s">
        <v>321</v>
      </c>
      <c r="B130" s="26" t="s">
        <v>2972</v>
      </c>
      <c r="C130" s="27">
        <v>5.8</v>
      </c>
      <c r="D130" s="27">
        <v>5.2</v>
      </c>
      <c r="E130" s="27" t="s">
        <v>10808</v>
      </c>
      <c r="F130" s="27" t="s">
        <v>10809</v>
      </c>
      <c r="G130" s="27" t="s">
        <v>8905</v>
      </c>
    </row>
    <row r="131" spans="1:7" ht="15.75" customHeight="1">
      <c r="A131" s="26" t="s">
        <v>323</v>
      </c>
      <c r="B131" s="26" t="s">
        <v>2972</v>
      </c>
      <c r="C131" s="27">
        <v>6.2</v>
      </c>
      <c r="D131" s="27">
        <v>4.7</v>
      </c>
      <c r="E131" s="27" t="s">
        <v>10810</v>
      </c>
      <c r="F131" s="27" t="s">
        <v>10811</v>
      </c>
      <c r="G131" s="27" t="s">
        <v>10582</v>
      </c>
    </row>
    <row r="132" spans="1:7" ht="15.75" customHeight="1">
      <c r="A132" s="26" t="s">
        <v>325</v>
      </c>
      <c r="B132" s="26" t="s">
        <v>2972</v>
      </c>
      <c r="C132" s="27">
        <v>6.6</v>
      </c>
      <c r="D132" s="27">
        <v>5.2</v>
      </c>
      <c r="E132" s="27" t="s">
        <v>10812</v>
      </c>
      <c r="F132" s="27" t="s">
        <v>10813</v>
      </c>
      <c r="G132" s="27" t="s">
        <v>8911</v>
      </c>
    </row>
    <row r="133" spans="1:7" ht="15.75" customHeight="1">
      <c r="A133" s="26" t="s">
        <v>326</v>
      </c>
      <c r="B133" s="26" t="s">
        <v>2972</v>
      </c>
      <c r="C133" s="27">
        <v>6.1</v>
      </c>
      <c r="D133" s="27" t="s">
        <v>1458</v>
      </c>
      <c r="E133" s="27" t="s">
        <v>10737</v>
      </c>
      <c r="F133" s="27" t="s">
        <v>10814</v>
      </c>
      <c r="G133" s="27" t="s">
        <v>6425</v>
      </c>
    </row>
    <row r="134" spans="1:7" ht="15.75" customHeight="1">
      <c r="A134" s="26" t="s">
        <v>328</v>
      </c>
      <c r="B134" s="26" t="s">
        <v>2972</v>
      </c>
      <c r="C134" s="27">
        <v>5.6</v>
      </c>
      <c r="D134" s="27" t="s">
        <v>1458</v>
      </c>
      <c r="E134" s="27" t="s">
        <v>10815</v>
      </c>
      <c r="F134" s="27" t="s">
        <v>10816</v>
      </c>
      <c r="G134" s="27" t="s">
        <v>6808</v>
      </c>
    </row>
    <row r="135" spans="1:7" ht="15.75" customHeight="1">
      <c r="A135" s="26" t="s">
        <v>330</v>
      </c>
      <c r="B135" s="26" t="s">
        <v>2972</v>
      </c>
      <c r="C135" s="27">
        <v>5.9</v>
      </c>
      <c r="D135" s="27">
        <v>5</v>
      </c>
      <c r="E135" s="27" t="s">
        <v>10817</v>
      </c>
      <c r="F135" s="27" t="s">
        <v>10818</v>
      </c>
      <c r="G135" s="27" t="s">
        <v>6491</v>
      </c>
    </row>
    <row r="136" spans="1:7" ht="15.75" customHeight="1">
      <c r="A136" s="26" t="s">
        <v>331</v>
      </c>
      <c r="B136" s="26" t="s">
        <v>2972</v>
      </c>
      <c r="C136" s="27">
        <v>6.5</v>
      </c>
      <c r="D136" s="27">
        <v>5.3</v>
      </c>
      <c r="E136" s="27" t="s">
        <v>10819</v>
      </c>
      <c r="F136" s="27" t="s">
        <v>10820</v>
      </c>
      <c r="G136" s="27" t="s">
        <v>8088</v>
      </c>
    </row>
    <row r="137" spans="1:7" ht="15.75" customHeight="1">
      <c r="A137" s="26" t="s">
        <v>333</v>
      </c>
      <c r="B137" s="26" t="s">
        <v>2972</v>
      </c>
      <c r="C137" s="27">
        <v>5.7</v>
      </c>
      <c r="D137" s="27">
        <v>5.2</v>
      </c>
      <c r="E137" s="27" t="s">
        <v>10821</v>
      </c>
      <c r="F137" s="27" t="s">
        <v>10822</v>
      </c>
      <c r="G137" s="27" t="s">
        <v>7290</v>
      </c>
    </row>
    <row r="138" spans="1:7" ht="15.75" customHeight="1">
      <c r="A138" s="26" t="s">
        <v>335</v>
      </c>
      <c r="B138" s="26" t="s">
        <v>2972</v>
      </c>
      <c r="C138" s="27">
        <v>5.6</v>
      </c>
      <c r="D138" s="27">
        <v>4.9000000000000004</v>
      </c>
      <c r="E138" s="27" t="s">
        <v>10823</v>
      </c>
      <c r="F138" s="27" t="s">
        <v>10824</v>
      </c>
      <c r="G138" s="27" t="s">
        <v>10579</v>
      </c>
    </row>
    <row r="139" spans="1:7" ht="15.75" customHeight="1">
      <c r="A139" s="26" t="s">
        <v>337</v>
      </c>
      <c r="B139" s="26" t="s">
        <v>2972</v>
      </c>
      <c r="C139" s="27">
        <v>6.2</v>
      </c>
      <c r="D139" s="27">
        <v>4.8</v>
      </c>
      <c r="E139" s="27" t="s">
        <v>10825</v>
      </c>
      <c r="F139" s="27" t="s">
        <v>10826</v>
      </c>
      <c r="G139" s="27" t="s">
        <v>10807</v>
      </c>
    </row>
    <row r="140" spans="1:7" ht="15.75" customHeight="1">
      <c r="A140" s="26" t="s">
        <v>339</v>
      </c>
      <c r="B140" s="26" t="s">
        <v>2972</v>
      </c>
      <c r="C140" s="27">
        <v>5.4</v>
      </c>
      <c r="D140" s="27" t="s">
        <v>1458</v>
      </c>
      <c r="E140" s="27" t="s">
        <v>10827</v>
      </c>
      <c r="F140" s="27" t="s">
        <v>10828</v>
      </c>
      <c r="G140" s="27" t="s">
        <v>10579</v>
      </c>
    </row>
    <row r="141" spans="1:7" ht="15.75" customHeight="1">
      <c r="A141" s="26" t="s">
        <v>341</v>
      </c>
      <c r="B141" s="26" t="s">
        <v>2972</v>
      </c>
      <c r="C141" s="27">
        <v>4.9000000000000004</v>
      </c>
      <c r="D141" s="27">
        <v>4</v>
      </c>
      <c r="E141" s="27" t="s">
        <v>10829</v>
      </c>
      <c r="F141" s="27" t="s">
        <v>10830</v>
      </c>
      <c r="G141" s="27" t="s">
        <v>8722</v>
      </c>
    </row>
    <row r="142" spans="1:7" ht="15.75" customHeight="1">
      <c r="A142" s="26" t="s">
        <v>344</v>
      </c>
      <c r="B142" s="26" t="s">
        <v>2972</v>
      </c>
      <c r="C142" s="27">
        <v>7</v>
      </c>
      <c r="D142" s="27">
        <v>5.6</v>
      </c>
      <c r="E142" s="27" t="s">
        <v>10831</v>
      </c>
      <c r="F142" s="27" t="s">
        <v>10656</v>
      </c>
      <c r="G142" s="27" t="s">
        <v>10582</v>
      </c>
    </row>
    <row r="143" spans="1:7" ht="15.75" customHeight="1">
      <c r="A143" s="26" t="s">
        <v>346</v>
      </c>
      <c r="B143" s="26" t="s">
        <v>2972</v>
      </c>
      <c r="C143" s="27">
        <v>5.7</v>
      </c>
      <c r="D143" s="27">
        <v>4.8</v>
      </c>
      <c r="E143" s="27" t="s">
        <v>10832</v>
      </c>
      <c r="F143" s="27" t="s">
        <v>10833</v>
      </c>
      <c r="G143" s="27" t="s">
        <v>6544</v>
      </c>
    </row>
    <row r="144" spans="1:7" ht="15.75" customHeight="1">
      <c r="A144" s="26" t="s">
        <v>348</v>
      </c>
      <c r="B144" s="26" t="s">
        <v>2972</v>
      </c>
      <c r="C144" s="27">
        <v>5.2</v>
      </c>
      <c r="D144" s="27" t="s">
        <v>1458</v>
      </c>
      <c r="E144" s="27" t="s">
        <v>10834</v>
      </c>
      <c r="F144" s="27" t="s">
        <v>10835</v>
      </c>
      <c r="G144" s="27" t="s">
        <v>6089</v>
      </c>
    </row>
    <row r="145" spans="1:7" ht="15.75" customHeight="1">
      <c r="A145" s="26" t="s">
        <v>350</v>
      </c>
      <c r="B145" s="26" t="s">
        <v>2972</v>
      </c>
      <c r="C145" s="27">
        <v>6</v>
      </c>
      <c r="D145" s="27">
        <v>5.5</v>
      </c>
      <c r="E145" s="27" t="s">
        <v>10836</v>
      </c>
      <c r="F145" s="27" t="s">
        <v>10772</v>
      </c>
      <c r="G145" s="27" t="s">
        <v>10732</v>
      </c>
    </row>
    <row r="146" spans="1:7" ht="15.75" customHeight="1">
      <c r="A146" s="26" t="s">
        <v>352</v>
      </c>
      <c r="B146" s="26" t="s">
        <v>2972</v>
      </c>
      <c r="C146" s="27">
        <v>6.1</v>
      </c>
      <c r="D146" s="27">
        <v>5.6</v>
      </c>
      <c r="E146" s="27" t="s">
        <v>10837</v>
      </c>
      <c r="F146" s="27" t="s">
        <v>10838</v>
      </c>
      <c r="G146" s="27" t="s">
        <v>10722</v>
      </c>
    </row>
    <row r="147" spans="1:7" ht="15.75" customHeight="1">
      <c r="A147" s="26" t="s">
        <v>354</v>
      </c>
      <c r="B147" s="26" t="s">
        <v>2972</v>
      </c>
      <c r="C147" s="27">
        <v>5.5</v>
      </c>
      <c r="D147" s="27">
        <v>4.5</v>
      </c>
      <c r="E147" s="27" t="s">
        <v>10839</v>
      </c>
      <c r="F147" s="27" t="s">
        <v>10840</v>
      </c>
      <c r="G147" s="27" t="s">
        <v>8722</v>
      </c>
    </row>
    <row r="148" spans="1:7" ht="15.75" customHeight="1">
      <c r="A148" s="26" t="s">
        <v>356</v>
      </c>
      <c r="B148" s="26" t="s">
        <v>2972</v>
      </c>
      <c r="C148" s="27">
        <v>6</v>
      </c>
      <c r="D148" s="27">
        <v>5.0999999999999996</v>
      </c>
      <c r="E148" s="27" t="s">
        <v>10841</v>
      </c>
      <c r="F148" s="27" t="s">
        <v>10842</v>
      </c>
      <c r="G148" s="27" t="s">
        <v>6692</v>
      </c>
    </row>
    <row r="149" spans="1:7" ht="15.75" customHeight="1">
      <c r="A149" s="26" t="s">
        <v>358</v>
      </c>
      <c r="B149" s="26" t="s">
        <v>2972</v>
      </c>
      <c r="C149" s="27">
        <v>5.7</v>
      </c>
      <c r="D149" s="27">
        <v>5.3</v>
      </c>
      <c r="E149" s="27" t="s">
        <v>10843</v>
      </c>
      <c r="F149" s="27" t="s">
        <v>10844</v>
      </c>
      <c r="G149" s="27" t="s">
        <v>10845</v>
      </c>
    </row>
    <row r="150" spans="1:7" ht="15.75" customHeight="1">
      <c r="A150" s="26" t="s">
        <v>359</v>
      </c>
      <c r="B150" s="26" t="s">
        <v>2972</v>
      </c>
      <c r="C150" s="27">
        <v>5.7</v>
      </c>
      <c r="D150" s="27">
        <v>5</v>
      </c>
      <c r="E150" s="27" t="s">
        <v>10846</v>
      </c>
      <c r="F150" s="27" t="s">
        <v>10702</v>
      </c>
      <c r="G150" s="27" t="s">
        <v>6888</v>
      </c>
    </row>
    <row r="151" spans="1:7" ht="15.75" customHeight="1">
      <c r="A151" s="26" t="s">
        <v>361</v>
      </c>
      <c r="B151" s="26" t="s">
        <v>2972</v>
      </c>
      <c r="C151" s="27">
        <v>5</v>
      </c>
      <c r="D151" s="27">
        <v>4.5</v>
      </c>
      <c r="E151" s="27" t="s">
        <v>10847</v>
      </c>
      <c r="F151" s="27" t="s">
        <v>10848</v>
      </c>
      <c r="G151" s="27" t="s">
        <v>9452</v>
      </c>
    </row>
    <row r="152" spans="1:7" ht="15.75" customHeight="1">
      <c r="A152" s="26" t="s">
        <v>363</v>
      </c>
      <c r="B152" s="26" t="s">
        <v>2972</v>
      </c>
      <c r="C152" s="27">
        <v>5.4</v>
      </c>
      <c r="D152" s="27" t="s">
        <v>1458</v>
      </c>
      <c r="E152" s="27" t="s">
        <v>10849</v>
      </c>
      <c r="F152" s="27" t="s">
        <v>10850</v>
      </c>
      <c r="G152" s="27" t="s">
        <v>10579</v>
      </c>
    </row>
    <row r="153" spans="1:7" ht="15.75" customHeight="1">
      <c r="A153" s="26" t="s">
        <v>365</v>
      </c>
      <c r="B153" s="26" t="s">
        <v>2972</v>
      </c>
      <c r="C153" s="27">
        <v>5.7</v>
      </c>
      <c r="D153" s="27">
        <v>5.2</v>
      </c>
      <c r="E153" s="27" t="s">
        <v>10851</v>
      </c>
      <c r="F153" s="27" t="s">
        <v>10852</v>
      </c>
      <c r="G153" s="27" t="s">
        <v>6097</v>
      </c>
    </row>
    <row r="154" spans="1:7" ht="15.75" customHeight="1">
      <c r="A154" s="26" t="s">
        <v>366</v>
      </c>
      <c r="B154" s="26" t="s">
        <v>2972</v>
      </c>
      <c r="C154" s="27">
        <v>6.5</v>
      </c>
      <c r="D154" s="27">
        <v>4.5</v>
      </c>
      <c r="E154" s="27" t="s">
        <v>10853</v>
      </c>
      <c r="F154" s="27" t="s">
        <v>10813</v>
      </c>
      <c r="G154" s="27" t="s">
        <v>10732</v>
      </c>
    </row>
    <row r="155" spans="1:7" ht="15.75" customHeight="1">
      <c r="A155" s="26" t="s">
        <v>368</v>
      </c>
      <c r="B155" s="26" t="s">
        <v>2972</v>
      </c>
      <c r="C155" s="27">
        <v>5.4</v>
      </c>
      <c r="D155" s="27">
        <v>4.8</v>
      </c>
      <c r="E155" s="27" t="s">
        <v>10665</v>
      </c>
      <c r="F155" s="27" t="s">
        <v>10854</v>
      </c>
      <c r="G155" s="27" t="s">
        <v>6888</v>
      </c>
    </row>
    <row r="156" spans="1:7" ht="15.75" customHeight="1">
      <c r="A156" s="26" t="s">
        <v>370</v>
      </c>
      <c r="B156" s="26" t="s">
        <v>2972</v>
      </c>
      <c r="C156" s="27">
        <v>5.8</v>
      </c>
      <c r="D156" s="27">
        <v>5.0999999999999996</v>
      </c>
      <c r="E156" s="27" t="s">
        <v>10855</v>
      </c>
      <c r="F156" s="27" t="s">
        <v>10856</v>
      </c>
      <c r="G156" s="27" t="s">
        <v>10602</v>
      </c>
    </row>
    <row r="157" spans="1:7" ht="15.75" customHeight="1">
      <c r="A157" s="26" t="s">
        <v>372</v>
      </c>
      <c r="B157" s="26" t="s">
        <v>2972</v>
      </c>
      <c r="C157" s="27">
        <v>6.8</v>
      </c>
      <c r="D157" s="27">
        <v>5.5</v>
      </c>
      <c r="E157" s="27" t="s">
        <v>10857</v>
      </c>
      <c r="F157" s="27" t="s">
        <v>10858</v>
      </c>
      <c r="G157" s="27" t="s">
        <v>10633</v>
      </c>
    </row>
    <row r="158" spans="1:7" ht="15.75" customHeight="1">
      <c r="A158" s="26" t="s">
        <v>374</v>
      </c>
      <c r="B158" s="26" t="s">
        <v>2972</v>
      </c>
      <c r="C158" s="27">
        <v>6</v>
      </c>
      <c r="D158" s="27">
        <v>5</v>
      </c>
      <c r="E158" s="27" t="s">
        <v>10859</v>
      </c>
      <c r="F158" s="27" t="s">
        <v>10860</v>
      </c>
      <c r="G158" s="27" t="s">
        <v>6544</v>
      </c>
    </row>
    <row r="159" spans="1:7" ht="15.75" customHeight="1">
      <c r="A159" s="26" t="s">
        <v>376</v>
      </c>
      <c r="B159" s="26" t="s">
        <v>2972</v>
      </c>
      <c r="C159" s="27">
        <v>6.8</v>
      </c>
      <c r="D159" s="27">
        <v>5.2</v>
      </c>
      <c r="E159" s="27" t="s">
        <v>10861</v>
      </c>
      <c r="F159" s="27" t="s">
        <v>10862</v>
      </c>
      <c r="G159" s="27" t="s">
        <v>6457</v>
      </c>
    </row>
    <row r="160" spans="1:7" ht="15.75" customHeight="1">
      <c r="A160" s="26" t="s">
        <v>378</v>
      </c>
      <c r="B160" s="26" t="s">
        <v>2972</v>
      </c>
      <c r="C160" s="27">
        <v>5.3</v>
      </c>
      <c r="D160" s="27">
        <v>5.0999999999999996</v>
      </c>
      <c r="E160" s="27" t="s">
        <v>10863</v>
      </c>
      <c r="F160" s="27" t="s">
        <v>10864</v>
      </c>
      <c r="G160" s="27" t="s">
        <v>10732</v>
      </c>
    </row>
    <row r="161" spans="1:7" ht="15.75" customHeight="1">
      <c r="A161" s="26" t="s">
        <v>379</v>
      </c>
      <c r="B161" s="26" t="s">
        <v>2972</v>
      </c>
      <c r="C161" s="27" t="s">
        <v>1458</v>
      </c>
      <c r="D161" s="27" t="s">
        <v>1458</v>
      </c>
      <c r="E161" s="27" t="s">
        <v>10865</v>
      </c>
      <c r="F161" s="27" t="s">
        <v>10613</v>
      </c>
      <c r="G161" s="27" t="s">
        <v>6918</v>
      </c>
    </row>
    <row r="162" spans="1:7" ht="15.75" customHeight="1">
      <c r="A162" s="26" t="s">
        <v>381</v>
      </c>
      <c r="B162" s="26" t="s">
        <v>2972</v>
      </c>
      <c r="C162" s="27">
        <v>6.1</v>
      </c>
      <c r="D162" s="27">
        <v>6</v>
      </c>
      <c r="E162" s="27" t="s">
        <v>10866</v>
      </c>
      <c r="F162" s="27" t="s">
        <v>10867</v>
      </c>
      <c r="G162" s="27" t="s">
        <v>6006</v>
      </c>
    </row>
    <row r="163" spans="1:7" ht="15.75" customHeight="1">
      <c r="A163" s="26" t="s">
        <v>383</v>
      </c>
      <c r="B163" s="26" t="s">
        <v>2972</v>
      </c>
      <c r="C163" s="27">
        <v>5.7</v>
      </c>
      <c r="D163" s="27">
        <v>5</v>
      </c>
      <c r="E163" s="27" t="s">
        <v>10620</v>
      </c>
      <c r="F163" s="27" t="s">
        <v>10868</v>
      </c>
      <c r="G163" s="27" t="s">
        <v>8441</v>
      </c>
    </row>
    <row r="164" spans="1:7" ht="15.75" customHeight="1">
      <c r="A164" s="26" t="s">
        <v>385</v>
      </c>
      <c r="B164" s="26" t="s">
        <v>2972</v>
      </c>
      <c r="C164" s="27" t="s">
        <v>1458</v>
      </c>
      <c r="D164" s="27" t="s">
        <v>1458</v>
      </c>
      <c r="E164" s="27" t="s">
        <v>10869</v>
      </c>
      <c r="F164" s="27" t="s">
        <v>10870</v>
      </c>
      <c r="G164" s="27" t="s">
        <v>7290</v>
      </c>
    </row>
    <row r="165" spans="1:7" ht="15.75" customHeight="1">
      <c r="A165" s="26" t="s">
        <v>387</v>
      </c>
      <c r="B165" s="26" t="s">
        <v>2972</v>
      </c>
      <c r="C165" s="27">
        <v>6.5</v>
      </c>
      <c r="D165" s="27">
        <v>5.5</v>
      </c>
      <c r="E165" s="27" t="s">
        <v>10871</v>
      </c>
      <c r="F165" s="27" t="s">
        <v>10872</v>
      </c>
      <c r="G165" s="27" t="s">
        <v>6467</v>
      </c>
    </row>
    <row r="166" spans="1:7" ht="15.75" customHeight="1">
      <c r="A166" s="26" t="s">
        <v>389</v>
      </c>
      <c r="B166" s="26" t="s">
        <v>2972</v>
      </c>
      <c r="C166" s="27">
        <v>5.7</v>
      </c>
      <c r="D166" s="27">
        <v>5.2</v>
      </c>
      <c r="E166" s="27" t="s">
        <v>10873</v>
      </c>
      <c r="F166" s="27" t="s">
        <v>10874</v>
      </c>
      <c r="G166" s="27" t="s">
        <v>6634</v>
      </c>
    </row>
    <row r="167" spans="1:7" ht="15.75" customHeight="1">
      <c r="A167" s="26" t="s">
        <v>390</v>
      </c>
      <c r="B167" s="26" t="s">
        <v>2972</v>
      </c>
      <c r="C167" s="27">
        <v>5.7</v>
      </c>
      <c r="D167" s="27">
        <v>4.7</v>
      </c>
      <c r="E167" s="27" t="s">
        <v>10875</v>
      </c>
      <c r="F167" s="27" t="s">
        <v>10876</v>
      </c>
      <c r="G167" s="27" t="s">
        <v>10660</v>
      </c>
    </row>
    <row r="168" spans="1:7" ht="15.75" customHeight="1">
      <c r="A168" s="26" t="s">
        <v>392</v>
      </c>
      <c r="B168" s="26" t="s">
        <v>2972</v>
      </c>
      <c r="C168" s="27">
        <v>6.2</v>
      </c>
      <c r="D168" s="27">
        <v>4.9000000000000004</v>
      </c>
      <c r="E168" s="27" t="s">
        <v>10877</v>
      </c>
      <c r="F168" s="27" t="s">
        <v>10878</v>
      </c>
      <c r="G168" s="27" t="s">
        <v>10614</v>
      </c>
    </row>
    <row r="169" spans="1:7" ht="15.75" customHeight="1">
      <c r="A169" s="26" t="s">
        <v>394</v>
      </c>
      <c r="B169" s="26" t="s">
        <v>2972</v>
      </c>
      <c r="C169" s="27">
        <v>5.5</v>
      </c>
      <c r="D169" s="27">
        <v>4.7</v>
      </c>
      <c r="E169" s="27" t="s">
        <v>10879</v>
      </c>
      <c r="F169" s="27" t="s">
        <v>10676</v>
      </c>
      <c r="G169" s="27" t="s">
        <v>9357</v>
      </c>
    </row>
    <row r="170" spans="1:7" ht="15.75" customHeight="1">
      <c r="A170" s="26" t="s">
        <v>396</v>
      </c>
      <c r="B170" s="26" t="s">
        <v>2972</v>
      </c>
      <c r="C170" s="27">
        <v>5</v>
      </c>
      <c r="D170" s="27">
        <v>4.5999999999999996</v>
      </c>
      <c r="E170" s="27" t="s">
        <v>10880</v>
      </c>
      <c r="F170" s="27" t="s">
        <v>10881</v>
      </c>
      <c r="G170" s="27" t="s">
        <v>6746</v>
      </c>
    </row>
    <row r="171" spans="1:7" ht="15.75" customHeight="1">
      <c r="A171" s="26" t="s">
        <v>398</v>
      </c>
      <c r="B171" s="26" t="s">
        <v>2972</v>
      </c>
      <c r="C171" s="27">
        <v>5.0999999999999996</v>
      </c>
      <c r="D171" s="27">
        <v>4.5999999999999996</v>
      </c>
      <c r="E171" s="27" t="s">
        <v>10882</v>
      </c>
      <c r="F171" s="27" t="s">
        <v>10883</v>
      </c>
      <c r="G171" s="27" t="s">
        <v>8911</v>
      </c>
    </row>
    <row r="172" spans="1:7" ht="15.75" customHeight="1">
      <c r="A172" s="26" t="s">
        <v>400</v>
      </c>
      <c r="B172" s="26" t="s">
        <v>2972</v>
      </c>
      <c r="C172" s="27">
        <v>5.5</v>
      </c>
      <c r="D172" s="27">
        <v>4.7</v>
      </c>
      <c r="E172" s="27" t="s">
        <v>10884</v>
      </c>
      <c r="F172" s="27" t="s">
        <v>10885</v>
      </c>
      <c r="G172" s="27" t="s">
        <v>10582</v>
      </c>
    </row>
    <row r="173" spans="1:7" ht="15.75" customHeight="1">
      <c r="A173" s="26" t="s">
        <v>402</v>
      </c>
      <c r="B173" s="26" t="s">
        <v>2972</v>
      </c>
      <c r="C173" s="27">
        <v>6.1</v>
      </c>
      <c r="D173" s="27">
        <v>4.7</v>
      </c>
      <c r="E173" s="27" t="s">
        <v>10886</v>
      </c>
      <c r="F173" s="27" t="s">
        <v>10887</v>
      </c>
      <c r="G173" s="27" t="s">
        <v>6006</v>
      </c>
    </row>
    <row r="174" spans="1:7" ht="15.75" customHeight="1">
      <c r="A174" s="26" t="s">
        <v>404</v>
      </c>
      <c r="B174" s="26" t="s">
        <v>2972</v>
      </c>
      <c r="C174" s="27">
        <v>5.3</v>
      </c>
      <c r="D174" s="27">
        <v>4.8</v>
      </c>
      <c r="E174" s="27" t="s">
        <v>10888</v>
      </c>
      <c r="F174" s="27" t="s">
        <v>10889</v>
      </c>
      <c r="G174" s="27" t="s">
        <v>6922</v>
      </c>
    </row>
    <row r="175" spans="1:7" ht="15.75" customHeight="1">
      <c r="A175" s="26" t="s">
        <v>406</v>
      </c>
      <c r="B175" s="26" t="s">
        <v>2972</v>
      </c>
      <c r="C175" s="27">
        <v>5.6</v>
      </c>
      <c r="D175" s="27">
        <v>4.3</v>
      </c>
      <c r="E175" s="27" t="s">
        <v>10890</v>
      </c>
      <c r="F175" s="27" t="s">
        <v>10891</v>
      </c>
      <c r="G175" s="27" t="s">
        <v>5970</v>
      </c>
    </row>
    <row r="176" spans="1:7" ht="15.75" customHeight="1">
      <c r="A176" s="26" t="s">
        <v>407</v>
      </c>
      <c r="B176" s="26" t="s">
        <v>2972</v>
      </c>
      <c r="C176" s="27">
        <v>5.4</v>
      </c>
      <c r="D176" s="27" t="s">
        <v>1458</v>
      </c>
      <c r="E176" s="27" t="s">
        <v>10620</v>
      </c>
      <c r="F176" s="27" t="s">
        <v>10571</v>
      </c>
      <c r="G176" s="27" t="s">
        <v>9452</v>
      </c>
    </row>
    <row r="177" spans="1:7" ht="15.75" customHeight="1">
      <c r="A177" s="26" t="s">
        <v>409</v>
      </c>
      <c r="B177" s="26" t="s">
        <v>2972</v>
      </c>
      <c r="C177" s="27">
        <v>5.3</v>
      </c>
      <c r="D177" s="27">
        <v>5.0999999999999996</v>
      </c>
      <c r="E177" s="27" t="s">
        <v>10724</v>
      </c>
      <c r="F177" s="27" t="s">
        <v>10578</v>
      </c>
      <c r="G177" s="27" t="s">
        <v>10660</v>
      </c>
    </row>
    <row r="178" spans="1:7" ht="15.75" customHeight="1">
      <c r="A178" s="26" t="s">
        <v>410</v>
      </c>
      <c r="B178" s="26" t="s">
        <v>2972</v>
      </c>
      <c r="C178" s="27">
        <v>5.4</v>
      </c>
      <c r="D178" s="27">
        <v>4.9000000000000004</v>
      </c>
      <c r="E178" s="27" t="s">
        <v>10892</v>
      </c>
      <c r="F178" s="27" t="s">
        <v>10893</v>
      </c>
      <c r="G178" s="27" t="s">
        <v>9452</v>
      </c>
    </row>
    <row r="179" spans="1:7" ht="15.75" customHeight="1">
      <c r="A179" s="26" t="s">
        <v>412</v>
      </c>
      <c r="B179" s="26" t="s">
        <v>2972</v>
      </c>
      <c r="C179" s="27">
        <v>5.0999999999999996</v>
      </c>
      <c r="D179" s="27">
        <v>5.3</v>
      </c>
      <c r="E179" s="27" t="s">
        <v>10894</v>
      </c>
      <c r="F179" s="27" t="s">
        <v>10666</v>
      </c>
      <c r="G179" s="27" t="s">
        <v>6949</v>
      </c>
    </row>
    <row r="180" spans="1:7" ht="15.75" customHeight="1">
      <c r="A180" s="26" t="s">
        <v>414</v>
      </c>
      <c r="B180" s="26" t="s">
        <v>2972</v>
      </c>
      <c r="C180" s="27">
        <v>5.4</v>
      </c>
      <c r="D180" s="27">
        <v>3.5</v>
      </c>
      <c r="E180" s="27" t="s">
        <v>10895</v>
      </c>
      <c r="F180" s="27" t="s">
        <v>10896</v>
      </c>
      <c r="G180" s="27" t="s">
        <v>6006</v>
      </c>
    </row>
    <row r="181" spans="1:7" ht="15.75" customHeight="1">
      <c r="A181" s="26" t="s">
        <v>416</v>
      </c>
      <c r="B181" s="26" t="s">
        <v>2972</v>
      </c>
      <c r="C181" s="27">
        <v>6</v>
      </c>
      <c r="D181" s="27">
        <v>4.8</v>
      </c>
      <c r="E181" s="27" t="s">
        <v>10897</v>
      </c>
      <c r="F181" s="27" t="s">
        <v>10898</v>
      </c>
      <c r="G181" s="27" t="s">
        <v>6021</v>
      </c>
    </row>
    <row r="182" spans="1:7" ht="15.75" customHeight="1">
      <c r="A182" s="26" t="s">
        <v>418</v>
      </c>
      <c r="B182" s="26" t="s">
        <v>2972</v>
      </c>
      <c r="C182" s="27">
        <v>6.6</v>
      </c>
      <c r="D182" s="27">
        <v>5.4</v>
      </c>
      <c r="E182" s="27" t="s">
        <v>10899</v>
      </c>
      <c r="F182" s="27" t="s">
        <v>10883</v>
      </c>
      <c r="G182" s="27" t="s">
        <v>5951</v>
      </c>
    </row>
    <row r="183" spans="1:7" ht="15.75" customHeight="1">
      <c r="A183" s="26" t="s">
        <v>419</v>
      </c>
      <c r="B183" s="26" t="s">
        <v>2972</v>
      </c>
      <c r="C183" s="27">
        <v>5.6</v>
      </c>
      <c r="D183" s="27">
        <v>4.8</v>
      </c>
      <c r="E183" s="27" t="s">
        <v>10900</v>
      </c>
      <c r="F183" s="27" t="s">
        <v>10901</v>
      </c>
      <c r="G183" s="27" t="s">
        <v>6634</v>
      </c>
    </row>
    <row r="184" spans="1:7" ht="15.75" customHeight="1">
      <c r="A184" s="26" t="s">
        <v>421</v>
      </c>
      <c r="B184" s="26" t="s">
        <v>2972</v>
      </c>
      <c r="C184" s="27">
        <v>6.3</v>
      </c>
      <c r="D184" s="27">
        <v>5.4</v>
      </c>
      <c r="E184" s="27" t="s">
        <v>10902</v>
      </c>
      <c r="F184" s="27" t="s">
        <v>10903</v>
      </c>
      <c r="G184" s="27" t="s">
        <v>8722</v>
      </c>
    </row>
    <row r="185" spans="1:7" ht="15.75" customHeight="1">
      <c r="A185" s="26" t="s">
        <v>423</v>
      </c>
      <c r="B185" s="26" t="s">
        <v>2972</v>
      </c>
      <c r="C185" s="27">
        <v>5.6</v>
      </c>
      <c r="D185" s="27">
        <v>5.3</v>
      </c>
      <c r="E185" s="27" t="s">
        <v>10904</v>
      </c>
      <c r="F185" s="27" t="s">
        <v>10611</v>
      </c>
      <c r="G185" s="27" t="s">
        <v>10732</v>
      </c>
    </row>
    <row r="186" spans="1:7" ht="15.75" customHeight="1">
      <c r="A186" s="26" t="s">
        <v>425</v>
      </c>
      <c r="B186" s="26" t="s">
        <v>2972</v>
      </c>
      <c r="C186" s="27">
        <v>6.1</v>
      </c>
      <c r="D186" s="27">
        <v>4.5999999999999996</v>
      </c>
      <c r="E186" s="27" t="s">
        <v>10905</v>
      </c>
      <c r="F186" s="27" t="s">
        <v>10906</v>
      </c>
      <c r="G186" s="27" t="s">
        <v>6021</v>
      </c>
    </row>
    <row r="187" spans="1:7" ht="15.75" customHeight="1">
      <c r="A187" s="26" t="s">
        <v>427</v>
      </c>
      <c r="B187" s="26" t="s">
        <v>2972</v>
      </c>
      <c r="C187" s="27">
        <v>5.9</v>
      </c>
      <c r="D187" s="27">
        <v>4.9000000000000004</v>
      </c>
      <c r="E187" s="27" t="s">
        <v>10907</v>
      </c>
      <c r="F187" s="27" t="s">
        <v>10643</v>
      </c>
      <c r="G187" s="27" t="s">
        <v>8722</v>
      </c>
    </row>
    <row r="188" spans="1:7" ht="15.75" customHeight="1">
      <c r="A188" s="26" t="s">
        <v>428</v>
      </c>
      <c r="B188" s="26" t="s">
        <v>2972</v>
      </c>
      <c r="C188" s="27">
        <v>5.2</v>
      </c>
      <c r="D188" s="27">
        <v>4.5999999999999996</v>
      </c>
      <c r="E188" s="27" t="s">
        <v>10908</v>
      </c>
      <c r="F188" s="27" t="s">
        <v>10909</v>
      </c>
      <c r="G188" s="27" t="s">
        <v>10595</v>
      </c>
    </row>
    <row r="189" spans="1:7" ht="15.75" customHeight="1">
      <c r="A189" s="26" t="s">
        <v>430</v>
      </c>
      <c r="B189" s="26" t="s">
        <v>2972</v>
      </c>
      <c r="C189" s="27">
        <v>6.4</v>
      </c>
      <c r="D189" s="27">
        <v>5.4</v>
      </c>
      <c r="E189" s="27" t="s">
        <v>10910</v>
      </c>
      <c r="F189" s="27" t="s">
        <v>10911</v>
      </c>
      <c r="G189" s="27" t="s">
        <v>10722</v>
      </c>
    </row>
    <row r="190" spans="1:7" ht="15.75" customHeight="1">
      <c r="A190" s="26" t="s">
        <v>432</v>
      </c>
      <c r="B190" s="26" t="s">
        <v>2972</v>
      </c>
      <c r="C190" s="27" t="s">
        <v>1458</v>
      </c>
      <c r="D190" s="27" t="s">
        <v>1458</v>
      </c>
      <c r="E190" s="27" t="s">
        <v>10565</v>
      </c>
      <c r="F190" s="27" t="s">
        <v>10708</v>
      </c>
      <c r="G190" s="27" t="s">
        <v>5842</v>
      </c>
    </row>
    <row r="191" spans="1:7" ht="15.75" customHeight="1">
      <c r="A191" s="26" t="s">
        <v>433</v>
      </c>
      <c r="B191" s="26" t="s">
        <v>2972</v>
      </c>
      <c r="C191" s="27">
        <v>5.4</v>
      </c>
      <c r="D191" s="27">
        <v>4.9000000000000004</v>
      </c>
      <c r="E191" s="27" t="s">
        <v>10912</v>
      </c>
      <c r="F191" s="27" t="s">
        <v>10913</v>
      </c>
      <c r="G191" s="27" t="s">
        <v>6457</v>
      </c>
    </row>
    <row r="192" spans="1:7" ht="15.75" customHeight="1">
      <c r="A192" s="26" t="s">
        <v>435</v>
      </c>
      <c r="B192" s="26" t="s">
        <v>2972</v>
      </c>
      <c r="C192" s="27">
        <v>6.3</v>
      </c>
      <c r="D192" s="27">
        <v>4.9000000000000004</v>
      </c>
      <c r="E192" s="27" t="s">
        <v>10914</v>
      </c>
      <c r="F192" s="27" t="s">
        <v>10643</v>
      </c>
      <c r="G192" s="27" t="s">
        <v>5955</v>
      </c>
    </row>
    <row r="193" spans="1:7" ht="15.75" customHeight="1">
      <c r="A193" s="26" t="s">
        <v>436</v>
      </c>
      <c r="B193" s="26" t="s">
        <v>2972</v>
      </c>
      <c r="C193" s="27">
        <v>5.6</v>
      </c>
      <c r="D193" s="27">
        <v>4.5999999999999996</v>
      </c>
      <c r="E193" s="27" t="s">
        <v>10915</v>
      </c>
      <c r="F193" s="27" t="s">
        <v>10809</v>
      </c>
      <c r="G193" s="27" t="s">
        <v>10602</v>
      </c>
    </row>
    <row r="194" spans="1:7" ht="15.75" customHeight="1">
      <c r="A194" s="26" t="s">
        <v>438</v>
      </c>
      <c r="B194" s="26" t="s">
        <v>2972</v>
      </c>
      <c r="C194" s="27">
        <v>5.2</v>
      </c>
      <c r="D194" s="27">
        <v>4.3</v>
      </c>
      <c r="E194" s="27" t="s">
        <v>10916</v>
      </c>
      <c r="F194" s="27" t="s">
        <v>10917</v>
      </c>
      <c r="G194" s="27" t="s">
        <v>10732</v>
      </c>
    </row>
    <row r="195" spans="1:7" ht="15.75" customHeight="1">
      <c r="A195" s="26" t="s">
        <v>440</v>
      </c>
      <c r="B195" s="26" t="s">
        <v>2972</v>
      </c>
      <c r="C195" s="27">
        <v>5.0999999999999996</v>
      </c>
      <c r="D195" s="27">
        <v>4.7</v>
      </c>
      <c r="E195" s="27" t="s">
        <v>10918</v>
      </c>
      <c r="F195" s="27" t="s">
        <v>10625</v>
      </c>
      <c r="G195" s="27" t="s">
        <v>8905</v>
      </c>
    </row>
    <row r="196" spans="1:7" ht="15.75" customHeight="1">
      <c r="A196" s="26" t="s">
        <v>442</v>
      </c>
      <c r="B196" s="26" t="s">
        <v>2972</v>
      </c>
      <c r="C196" s="27">
        <v>5.5</v>
      </c>
      <c r="D196" s="27">
        <v>5</v>
      </c>
      <c r="E196" s="27" t="s">
        <v>10919</v>
      </c>
      <c r="F196" s="27" t="s">
        <v>10920</v>
      </c>
      <c r="G196" s="27" t="s">
        <v>6507</v>
      </c>
    </row>
    <row r="197" spans="1:7" ht="15.75" customHeight="1">
      <c r="A197" s="26" t="s">
        <v>444</v>
      </c>
      <c r="B197" s="26" t="s">
        <v>2972</v>
      </c>
      <c r="C197" s="27">
        <v>6.4</v>
      </c>
      <c r="D197" s="27">
        <v>5.5</v>
      </c>
      <c r="E197" s="27" t="s">
        <v>10921</v>
      </c>
      <c r="F197" s="27" t="s">
        <v>10922</v>
      </c>
      <c r="G197" s="27" t="s">
        <v>10732</v>
      </c>
    </row>
    <row r="198" spans="1:7" ht="15.75" customHeight="1">
      <c r="A198" s="26" t="s">
        <v>445</v>
      </c>
      <c r="B198" s="26" t="s">
        <v>2972</v>
      </c>
      <c r="C198" s="27">
        <v>5.0999999999999996</v>
      </c>
      <c r="D198" s="27">
        <v>4.4000000000000004</v>
      </c>
      <c r="E198" s="27" t="s">
        <v>10923</v>
      </c>
      <c r="F198" s="27" t="s">
        <v>10924</v>
      </c>
      <c r="G198" s="27" t="s">
        <v>10651</v>
      </c>
    </row>
    <row r="199" spans="1:7" ht="15.75" customHeight="1">
      <c r="A199" s="26" t="s">
        <v>447</v>
      </c>
      <c r="B199" s="26" t="s">
        <v>2972</v>
      </c>
      <c r="C199" s="27">
        <v>5.8</v>
      </c>
      <c r="D199" s="27">
        <v>5</v>
      </c>
      <c r="E199" s="27" t="s">
        <v>10925</v>
      </c>
      <c r="F199" s="27" t="s">
        <v>10869</v>
      </c>
      <c r="G199" s="27" t="s">
        <v>10579</v>
      </c>
    </row>
    <row r="200" spans="1:7" ht="15.75" customHeight="1">
      <c r="A200" s="26" t="s">
        <v>448</v>
      </c>
      <c r="B200" s="26" t="s">
        <v>2972</v>
      </c>
      <c r="C200" s="27">
        <v>6.1</v>
      </c>
      <c r="D200" s="27">
        <v>5.3</v>
      </c>
      <c r="E200" s="27" t="s">
        <v>10926</v>
      </c>
      <c r="F200" s="27" t="s">
        <v>10927</v>
      </c>
      <c r="G200" s="27" t="s">
        <v>6922</v>
      </c>
    </row>
    <row r="201" spans="1:7" ht="15.75" customHeight="1">
      <c r="A201" s="26" t="s">
        <v>450</v>
      </c>
      <c r="B201" s="26" t="s">
        <v>2972</v>
      </c>
      <c r="C201" s="27">
        <v>6.1</v>
      </c>
      <c r="D201" s="27">
        <v>5.2</v>
      </c>
      <c r="E201" s="27" t="s">
        <v>10928</v>
      </c>
      <c r="F201" s="27" t="s">
        <v>10929</v>
      </c>
      <c r="G201" s="27" t="s">
        <v>10595</v>
      </c>
    </row>
    <row r="202" spans="1:7" ht="15.75" customHeight="1">
      <c r="A202" s="26" t="s">
        <v>451</v>
      </c>
      <c r="B202" s="26" t="s">
        <v>2972</v>
      </c>
      <c r="C202" s="27">
        <v>5</v>
      </c>
      <c r="D202" s="27">
        <v>4.2</v>
      </c>
      <c r="E202" s="27" t="s">
        <v>10667</v>
      </c>
      <c r="F202" s="27" t="s">
        <v>10930</v>
      </c>
      <c r="G202" s="27" t="s">
        <v>7219</v>
      </c>
    </row>
    <row r="203" spans="1:7" ht="15.75" customHeight="1">
      <c r="A203" s="26" t="s">
        <v>453</v>
      </c>
      <c r="B203" s="26" t="s">
        <v>2972</v>
      </c>
      <c r="C203" s="27">
        <v>5.2</v>
      </c>
      <c r="D203" s="27" t="s">
        <v>1458</v>
      </c>
      <c r="E203" s="27" t="s">
        <v>10931</v>
      </c>
      <c r="F203" s="27" t="s">
        <v>10889</v>
      </c>
      <c r="G203" s="27" t="s">
        <v>10932</v>
      </c>
    </row>
    <row r="204" spans="1:7" ht="15.75" customHeight="1">
      <c r="A204" s="26" t="s">
        <v>454</v>
      </c>
      <c r="B204" s="26" t="s">
        <v>2972</v>
      </c>
      <c r="C204" s="27">
        <v>6.8</v>
      </c>
      <c r="D204" s="27">
        <v>5.7</v>
      </c>
      <c r="E204" s="27" t="s">
        <v>10933</v>
      </c>
      <c r="F204" s="27" t="s">
        <v>10934</v>
      </c>
      <c r="G204" s="27" t="s">
        <v>10651</v>
      </c>
    </row>
    <row r="205" spans="1:7" ht="15.75" customHeight="1">
      <c r="A205" s="26" t="s">
        <v>456</v>
      </c>
      <c r="B205" s="26" t="s">
        <v>2972</v>
      </c>
      <c r="C205" s="27">
        <v>5.5</v>
      </c>
      <c r="D205" s="27">
        <v>5.0999999999999996</v>
      </c>
      <c r="E205" s="27" t="s">
        <v>10935</v>
      </c>
      <c r="F205" s="27" t="s">
        <v>10936</v>
      </c>
      <c r="G205" s="27" t="s">
        <v>6089</v>
      </c>
    </row>
    <row r="206" spans="1:7" ht="15.75" customHeight="1">
      <c r="A206" s="26" t="s">
        <v>458</v>
      </c>
      <c r="B206" s="26" t="s">
        <v>2972</v>
      </c>
      <c r="C206" s="27">
        <v>5.9</v>
      </c>
      <c r="D206" s="27">
        <v>5.0999999999999996</v>
      </c>
      <c r="E206" s="27" t="s">
        <v>10937</v>
      </c>
      <c r="F206" s="27" t="s">
        <v>10938</v>
      </c>
      <c r="G206" s="27" t="s">
        <v>9357</v>
      </c>
    </row>
    <row r="207" spans="1:7" ht="15.75" customHeight="1">
      <c r="A207" s="26" t="s">
        <v>460</v>
      </c>
      <c r="B207" s="26" t="s">
        <v>2972</v>
      </c>
      <c r="C207" s="27">
        <v>5.8</v>
      </c>
      <c r="D207" s="27">
        <v>5.0999999999999996</v>
      </c>
      <c r="E207" s="27" t="s">
        <v>10939</v>
      </c>
      <c r="F207" s="27" t="s">
        <v>10940</v>
      </c>
      <c r="G207" s="27" t="s">
        <v>6443</v>
      </c>
    </row>
    <row r="208" spans="1:7" ht="15.75" customHeight="1">
      <c r="A208" s="26" t="s">
        <v>462</v>
      </c>
      <c r="B208" s="26" t="s">
        <v>2972</v>
      </c>
      <c r="C208" s="27">
        <v>6.4</v>
      </c>
      <c r="D208" s="27">
        <v>4.5</v>
      </c>
      <c r="E208" s="27" t="s">
        <v>10941</v>
      </c>
      <c r="F208" s="27" t="s">
        <v>10942</v>
      </c>
      <c r="G208" s="27" t="s">
        <v>6443</v>
      </c>
    </row>
    <row r="209" spans="1:7" ht="15.75" customHeight="1">
      <c r="A209" s="26" t="s">
        <v>464</v>
      </c>
      <c r="B209" s="26" t="s">
        <v>2972</v>
      </c>
      <c r="C209" s="27">
        <v>5.4</v>
      </c>
      <c r="D209" s="27">
        <v>4.8</v>
      </c>
      <c r="E209" s="27" t="s">
        <v>10943</v>
      </c>
      <c r="F209" s="27" t="s">
        <v>10944</v>
      </c>
      <c r="G209" s="27" t="s">
        <v>5951</v>
      </c>
    </row>
    <row r="210" spans="1:7" ht="15.75" customHeight="1">
      <c r="A210" s="26" t="s">
        <v>466</v>
      </c>
      <c r="B210" s="26" t="s">
        <v>2972</v>
      </c>
      <c r="C210" s="27">
        <v>5.8</v>
      </c>
      <c r="D210" s="27">
        <v>4.8</v>
      </c>
      <c r="E210" s="27" t="s">
        <v>10945</v>
      </c>
      <c r="F210" s="27" t="s">
        <v>10946</v>
      </c>
      <c r="G210" s="27" t="s">
        <v>6321</v>
      </c>
    </row>
    <row r="211" spans="1:7" ht="15.75" customHeight="1">
      <c r="A211" s="26" t="s">
        <v>468</v>
      </c>
      <c r="B211" s="26" t="s">
        <v>2972</v>
      </c>
      <c r="C211" s="27">
        <v>5.9</v>
      </c>
      <c r="D211" s="27">
        <v>4.5999999999999996</v>
      </c>
      <c r="E211" s="27" t="s">
        <v>10583</v>
      </c>
      <c r="F211" s="27" t="s">
        <v>10947</v>
      </c>
      <c r="G211" s="27" t="s">
        <v>6746</v>
      </c>
    </row>
    <row r="212" spans="1:7" ht="15.75" customHeight="1">
      <c r="A212" s="26" t="s">
        <v>470</v>
      </c>
      <c r="B212" s="26" t="s">
        <v>2972</v>
      </c>
      <c r="C212" s="27">
        <v>5.2</v>
      </c>
      <c r="D212" s="27">
        <v>5.0999999999999996</v>
      </c>
      <c r="E212" s="27" t="s">
        <v>10948</v>
      </c>
      <c r="F212" s="27" t="s">
        <v>10949</v>
      </c>
      <c r="G212" s="27" t="s">
        <v>10633</v>
      </c>
    </row>
    <row r="213" spans="1:7" ht="15.75" customHeight="1">
      <c r="A213" s="26" t="s">
        <v>472</v>
      </c>
      <c r="B213" s="26" t="s">
        <v>2972</v>
      </c>
      <c r="C213" s="27">
        <v>6.2</v>
      </c>
      <c r="D213" s="27">
        <v>5.2</v>
      </c>
      <c r="E213" s="27" t="s">
        <v>10950</v>
      </c>
      <c r="F213" s="27" t="s">
        <v>10774</v>
      </c>
      <c r="G213" s="27" t="s">
        <v>8722</v>
      </c>
    </row>
    <row r="214" spans="1:7" ht="15.75" customHeight="1">
      <c r="A214" s="26" t="s">
        <v>473</v>
      </c>
      <c r="B214" s="26" t="s">
        <v>2972</v>
      </c>
      <c r="C214" s="27">
        <v>6.2</v>
      </c>
      <c r="D214" s="27">
        <v>5.2</v>
      </c>
      <c r="E214" s="27" t="s">
        <v>10951</v>
      </c>
      <c r="F214" s="27" t="s">
        <v>10944</v>
      </c>
      <c r="G214" s="27" t="s">
        <v>6544</v>
      </c>
    </row>
    <row r="215" spans="1:7" ht="15.75" customHeight="1">
      <c r="A215" s="26" t="s">
        <v>475</v>
      </c>
      <c r="B215" s="26" t="s">
        <v>2972</v>
      </c>
      <c r="C215" s="27">
        <v>6.1</v>
      </c>
      <c r="D215" s="27">
        <v>5.0999999999999996</v>
      </c>
      <c r="E215" s="27" t="s">
        <v>10952</v>
      </c>
      <c r="F215" s="27" t="s">
        <v>10953</v>
      </c>
      <c r="G215" s="27" t="s">
        <v>10660</v>
      </c>
    </row>
    <row r="216" spans="1:7" ht="15.75" customHeight="1">
      <c r="A216" s="26" t="s">
        <v>477</v>
      </c>
      <c r="B216" s="26" t="s">
        <v>2972</v>
      </c>
      <c r="C216" s="27">
        <v>5.0999999999999996</v>
      </c>
      <c r="D216" s="27">
        <v>4.3</v>
      </c>
      <c r="E216" s="27" t="s">
        <v>10954</v>
      </c>
      <c r="F216" s="27" t="s">
        <v>10774</v>
      </c>
      <c r="G216" s="27" t="s">
        <v>10651</v>
      </c>
    </row>
    <row r="217" spans="1:7" ht="15.75" customHeight="1">
      <c r="A217" s="26" t="s">
        <v>479</v>
      </c>
      <c r="B217" s="26" t="s">
        <v>2972</v>
      </c>
      <c r="C217" s="27" t="s">
        <v>1458</v>
      </c>
      <c r="D217" s="27" t="s">
        <v>1458</v>
      </c>
      <c r="E217" s="27" t="s">
        <v>10955</v>
      </c>
      <c r="F217" s="27" t="s">
        <v>10581</v>
      </c>
      <c r="G217" s="27" t="s">
        <v>10688</v>
      </c>
    </row>
    <row r="218" spans="1:7" ht="15.75" customHeight="1">
      <c r="A218" s="26" t="s">
        <v>481</v>
      </c>
      <c r="B218" s="26" t="s">
        <v>2972</v>
      </c>
      <c r="C218" s="27">
        <v>6.4</v>
      </c>
      <c r="D218" s="27">
        <v>6</v>
      </c>
      <c r="E218" s="27" t="s">
        <v>10956</v>
      </c>
      <c r="F218" s="27" t="s">
        <v>10628</v>
      </c>
      <c r="G218" s="27" t="s">
        <v>10648</v>
      </c>
    </row>
    <row r="219" spans="1:7" ht="15.75" customHeight="1">
      <c r="A219" s="26" t="s">
        <v>483</v>
      </c>
      <c r="B219" s="26" t="s">
        <v>2972</v>
      </c>
      <c r="C219" s="27">
        <v>5.9</v>
      </c>
      <c r="D219" s="27">
        <v>4.5</v>
      </c>
      <c r="E219" s="27" t="s">
        <v>10957</v>
      </c>
      <c r="F219" s="27" t="s">
        <v>10958</v>
      </c>
      <c r="G219" s="27" t="s">
        <v>6006</v>
      </c>
    </row>
    <row r="220" spans="1:7" ht="15.75" customHeight="1">
      <c r="A220" s="26" t="s">
        <v>485</v>
      </c>
      <c r="B220" s="26" t="s">
        <v>2972</v>
      </c>
      <c r="C220" s="27">
        <v>6.7</v>
      </c>
      <c r="D220" s="27">
        <v>5.5</v>
      </c>
      <c r="E220" s="27" t="s">
        <v>10959</v>
      </c>
      <c r="F220" s="27" t="s">
        <v>10960</v>
      </c>
      <c r="G220" s="27" t="s">
        <v>6918</v>
      </c>
    </row>
    <row r="221" spans="1:7" ht="15.75" customHeight="1">
      <c r="A221" s="26" t="s">
        <v>487</v>
      </c>
      <c r="B221" s="26" t="s">
        <v>2972</v>
      </c>
      <c r="C221" s="27">
        <v>6.3</v>
      </c>
      <c r="D221" s="27">
        <v>5.7</v>
      </c>
      <c r="E221" s="27" t="s">
        <v>10918</v>
      </c>
      <c r="F221" s="27" t="s">
        <v>10778</v>
      </c>
      <c r="G221" s="27" t="s">
        <v>10633</v>
      </c>
    </row>
    <row r="222" spans="1:7" ht="15.75" customHeight="1">
      <c r="A222" s="26" t="s">
        <v>488</v>
      </c>
      <c r="B222" s="26" t="s">
        <v>2972</v>
      </c>
      <c r="C222" s="27">
        <v>4.9000000000000004</v>
      </c>
      <c r="D222" s="27">
        <v>5.2</v>
      </c>
      <c r="E222" s="27" t="s">
        <v>10740</v>
      </c>
      <c r="F222" s="27" t="s">
        <v>10708</v>
      </c>
      <c r="G222" s="27" t="s">
        <v>6888</v>
      </c>
    </row>
    <row r="223" spans="1:7" ht="15.75" customHeight="1">
      <c r="A223" s="26" t="s">
        <v>490</v>
      </c>
      <c r="B223" s="26" t="s">
        <v>2972</v>
      </c>
      <c r="C223" s="27" t="s">
        <v>1458</v>
      </c>
      <c r="D223" s="27">
        <v>4.0999999999999996</v>
      </c>
      <c r="E223" s="27" t="s">
        <v>10731</v>
      </c>
      <c r="F223" s="27" t="s">
        <v>10692</v>
      </c>
      <c r="G223" s="27" t="s">
        <v>10651</v>
      </c>
    </row>
    <row r="224" spans="1:7" ht="15.75" customHeight="1">
      <c r="A224" s="26" t="s">
        <v>491</v>
      </c>
      <c r="B224" s="26" t="s">
        <v>2972</v>
      </c>
      <c r="C224" s="27">
        <v>4.4000000000000004</v>
      </c>
      <c r="D224" s="27">
        <v>4.0999999999999996</v>
      </c>
      <c r="E224" s="27" t="s">
        <v>10961</v>
      </c>
      <c r="F224" s="27" t="s">
        <v>10816</v>
      </c>
      <c r="G224" s="27" t="s">
        <v>5970</v>
      </c>
    </row>
    <row r="225" spans="1:7" ht="15.75" customHeight="1">
      <c r="A225" s="26" t="s">
        <v>493</v>
      </c>
      <c r="B225" s="26" t="s">
        <v>2972</v>
      </c>
      <c r="C225" s="27">
        <v>6.3</v>
      </c>
      <c r="D225" s="27">
        <v>5</v>
      </c>
      <c r="E225" s="27" t="s">
        <v>10728</v>
      </c>
      <c r="F225" s="27" t="s">
        <v>10962</v>
      </c>
      <c r="G225" s="27" t="s">
        <v>8088</v>
      </c>
    </row>
    <row r="226" spans="1:7" ht="15.75" customHeight="1">
      <c r="A226" s="26" t="s">
        <v>495</v>
      </c>
      <c r="B226" s="26" t="s">
        <v>2972</v>
      </c>
      <c r="C226" s="27" t="s">
        <v>1458</v>
      </c>
      <c r="D226" s="27" t="s">
        <v>1458</v>
      </c>
      <c r="E226" s="27" t="s">
        <v>10963</v>
      </c>
      <c r="F226" s="27" t="s">
        <v>10639</v>
      </c>
      <c r="G226" s="27" t="s">
        <v>7787</v>
      </c>
    </row>
    <row r="227" spans="1:7" ht="15.75" customHeight="1">
      <c r="A227" s="26" t="s">
        <v>497</v>
      </c>
      <c r="B227" s="26" t="s">
        <v>2972</v>
      </c>
      <c r="C227" s="27">
        <v>6.5</v>
      </c>
      <c r="D227" s="27">
        <v>5.5</v>
      </c>
      <c r="E227" s="27" t="s">
        <v>10964</v>
      </c>
      <c r="F227" s="27" t="s">
        <v>10965</v>
      </c>
      <c r="G227" s="27" t="s">
        <v>10932</v>
      </c>
    </row>
    <row r="228" spans="1:7" ht="15.75" customHeight="1">
      <c r="A228" s="26" t="s">
        <v>499</v>
      </c>
      <c r="B228" s="26" t="s">
        <v>2972</v>
      </c>
      <c r="C228" s="27">
        <v>5.9</v>
      </c>
      <c r="D228" s="27" t="s">
        <v>1458</v>
      </c>
      <c r="E228" s="27" t="s">
        <v>10944</v>
      </c>
      <c r="F228" s="27" t="s">
        <v>10698</v>
      </c>
      <c r="G228" s="27" t="s">
        <v>6634</v>
      </c>
    </row>
    <row r="229" spans="1:7" ht="15.75" customHeight="1">
      <c r="A229" s="26" t="s">
        <v>500</v>
      </c>
      <c r="B229" s="26" t="s">
        <v>2972</v>
      </c>
      <c r="C229" s="27">
        <v>6.4</v>
      </c>
      <c r="D229" s="27">
        <v>5.2</v>
      </c>
      <c r="E229" s="27" t="s">
        <v>10966</v>
      </c>
      <c r="F229" s="27" t="s">
        <v>10806</v>
      </c>
      <c r="G229" s="27" t="s">
        <v>10614</v>
      </c>
    </row>
    <row r="230" spans="1:7" ht="15.75" customHeight="1">
      <c r="A230" s="26" t="s">
        <v>502</v>
      </c>
      <c r="B230" s="26" t="s">
        <v>2972</v>
      </c>
      <c r="C230" s="27">
        <v>6.2</v>
      </c>
      <c r="D230" s="27">
        <v>5.3</v>
      </c>
      <c r="E230" s="27" t="s">
        <v>10838</v>
      </c>
      <c r="F230" s="27" t="s">
        <v>10967</v>
      </c>
      <c r="G230" s="27" t="s">
        <v>10648</v>
      </c>
    </row>
    <row r="231" spans="1:7" ht="15.75" customHeight="1">
      <c r="A231" s="26" t="s">
        <v>504</v>
      </c>
      <c r="B231" s="26" t="s">
        <v>2972</v>
      </c>
      <c r="C231" s="27">
        <v>5.8</v>
      </c>
      <c r="D231" s="27">
        <v>5.4</v>
      </c>
      <c r="E231" s="27" t="s">
        <v>10968</v>
      </c>
      <c r="F231" s="27" t="s">
        <v>10670</v>
      </c>
      <c r="G231" s="27" t="s">
        <v>10651</v>
      </c>
    </row>
    <row r="232" spans="1:7" ht="15.75" customHeight="1">
      <c r="A232" s="26" t="s">
        <v>506</v>
      </c>
      <c r="B232" s="26" t="s">
        <v>2972</v>
      </c>
      <c r="C232" s="27" t="s">
        <v>1458</v>
      </c>
      <c r="D232" s="27" t="s">
        <v>1458</v>
      </c>
      <c r="E232" s="27" t="s">
        <v>10969</v>
      </c>
      <c r="F232" s="27" t="s">
        <v>10970</v>
      </c>
      <c r="G232" s="27" t="s">
        <v>7290</v>
      </c>
    </row>
    <row r="233" spans="1:7" ht="15.75" customHeight="1">
      <c r="A233" s="26" t="s">
        <v>508</v>
      </c>
      <c r="B233" s="26" t="s">
        <v>2972</v>
      </c>
      <c r="C233" s="27">
        <v>5.7</v>
      </c>
      <c r="D233" s="27">
        <v>4.3</v>
      </c>
      <c r="E233" s="27" t="s">
        <v>10971</v>
      </c>
      <c r="F233" s="27" t="s">
        <v>10955</v>
      </c>
      <c r="G233" s="27" t="s">
        <v>6089</v>
      </c>
    </row>
    <row r="234" spans="1:7" ht="15.75" customHeight="1">
      <c r="A234" s="26" t="s">
        <v>510</v>
      </c>
      <c r="B234" s="26" t="s">
        <v>2972</v>
      </c>
      <c r="C234" s="27">
        <v>5.8</v>
      </c>
      <c r="D234" s="27">
        <v>4.9000000000000004</v>
      </c>
      <c r="E234" s="27" t="s">
        <v>10972</v>
      </c>
      <c r="F234" s="27" t="s">
        <v>10973</v>
      </c>
      <c r="G234" s="27" t="s">
        <v>10614</v>
      </c>
    </row>
    <row r="235" spans="1:7" ht="15.75" customHeight="1">
      <c r="A235" s="26" t="s">
        <v>512</v>
      </c>
      <c r="B235" s="26" t="s">
        <v>2972</v>
      </c>
      <c r="C235" s="27">
        <v>6.1</v>
      </c>
      <c r="D235" s="27">
        <v>4.5999999999999996</v>
      </c>
      <c r="E235" s="27" t="s">
        <v>10974</v>
      </c>
      <c r="F235" s="27" t="s">
        <v>10645</v>
      </c>
      <c r="G235" s="27" t="s">
        <v>6888</v>
      </c>
    </row>
    <row r="236" spans="1:7" ht="15.75" customHeight="1">
      <c r="A236" s="26" t="s">
        <v>514</v>
      </c>
      <c r="B236" s="26" t="s">
        <v>2972</v>
      </c>
      <c r="C236" s="27">
        <v>6.6</v>
      </c>
      <c r="D236" s="27">
        <v>5.6</v>
      </c>
      <c r="E236" s="27" t="s">
        <v>10975</v>
      </c>
      <c r="F236" s="27" t="s">
        <v>10976</v>
      </c>
      <c r="G236" s="27" t="s">
        <v>5955</v>
      </c>
    </row>
    <row r="237" spans="1:7" ht="15.75" customHeight="1">
      <c r="A237" s="26" t="s">
        <v>516</v>
      </c>
      <c r="B237" s="26" t="s">
        <v>2972</v>
      </c>
      <c r="C237" s="27">
        <v>6.1</v>
      </c>
      <c r="D237" s="27" t="s">
        <v>1458</v>
      </c>
      <c r="E237" s="27" t="s">
        <v>10977</v>
      </c>
      <c r="F237" s="27" t="s">
        <v>10568</v>
      </c>
      <c r="G237" s="27" t="s">
        <v>10582</v>
      </c>
    </row>
    <row r="238" spans="1:7" ht="15.75" customHeight="1">
      <c r="A238" s="26" t="s">
        <v>518</v>
      </c>
      <c r="B238" s="26" t="s">
        <v>2972</v>
      </c>
      <c r="C238" s="27">
        <v>4.9000000000000004</v>
      </c>
      <c r="D238" s="27">
        <v>4.7</v>
      </c>
      <c r="E238" s="27" t="s">
        <v>10978</v>
      </c>
      <c r="F238" s="27" t="s">
        <v>10979</v>
      </c>
      <c r="G238" s="27" t="s">
        <v>6839</v>
      </c>
    </row>
    <row r="239" spans="1:7" ht="15.75" customHeight="1">
      <c r="A239" s="26" t="s">
        <v>519</v>
      </c>
      <c r="B239" s="26" t="s">
        <v>2972</v>
      </c>
      <c r="C239" s="27">
        <v>6.5</v>
      </c>
      <c r="D239" s="27">
        <v>5.2</v>
      </c>
      <c r="E239" s="27" t="s">
        <v>10980</v>
      </c>
      <c r="F239" s="27" t="s">
        <v>10981</v>
      </c>
      <c r="G239" s="27" t="s">
        <v>6425</v>
      </c>
    </row>
    <row r="240" spans="1:7" ht="15.75" customHeight="1">
      <c r="A240" s="26" t="s">
        <v>521</v>
      </c>
      <c r="B240" s="26" t="s">
        <v>2972</v>
      </c>
      <c r="C240" s="27">
        <v>6.1</v>
      </c>
      <c r="D240" s="27">
        <v>5.6</v>
      </c>
      <c r="E240" s="27" t="s">
        <v>10982</v>
      </c>
      <c r="F240" s="27" t="s">
        <v>10983</v>
      </c>
      <c r="G240" s="27" t="s">
        <v>10648</v>
      </c>
    </row>
    <row r="241" spans="1:7" ht="15.75" customHeight="1">
      <c r="A241" s="26" t="s">
        <v>524</v>
      </c>
      <c r="B241" s="26" t="s">
        <v>2972</v>
      </c>
      <c r="C241" s="27">
        <v>6</v>
      </c>
      <c r="D241" s="27">
        <v>6</v>
      </c>
      <c r="E241" s="27" t="s">
        <v>10583</v>
      </c>
      <c r="F241" s="27" t="s">
        <v>10984</v>
      </c>
      <c r="G241" s="27" t="s">
        <v>6006</v>
      </c>
    </row>
    <row r="242" spans="1:7" ht="15.75" customHeight="1">
      <c r="A242" s="26" t="s">
        <v>526</v>
      </c>
      <c r="B242" s="26" t="s">
        <v>2972</v>
      </c>
      <c r="C242" s="27">
        <v>5.9</v>
      </c>
      <c r="D242" s="27">
        <v>4.9000000000000004</v>
      </c>
      <c r="E242" s="27" t="s">
        <v>10985</v>
      </c>
      <c r="F242" s="27" t="s">
        <v>10986</v>
      </c>
      <c r="G242" s="27" t="s">
        <v>6949</v>
      </c>
    </row>
    <row r="243" spans="1:7" ht="15.75" customHeight="1">
      <c r="A243" s="26" t="s">
        <v>528</v>
      </c>
      <c r="B243" s="26" t="s">
        <v>2972</v>
      </c>
      <c r="C243" s="27" t="s">
        <v>1458</v>
      </c>
      <c r="D243" s="27" t="s">
        <v>1458</v>
      </c>
      <c r="E243" s="27" t="s">
        <v>10987</v>
      </c>
      <c r="F243" s="27" t="s">
        <v>10613</v>
      </c>
      <c r="G243" s="27" t="s">
        <v>9452</v>
      </c>
    </row>
    <row r="244" spans="1:7" ht="15.75" customHeight="1">
      <c r="A244" s="26" t="s">
        <v>530</v>
      </c>
      <c r="B244" s="26" t="s">
        <v>2972</v>
      </c>
      <c r="C244" s="27">
        <v>6</v>
      </c>
      <c r="D244" s="27">
        <v>5.3</v>
      </c>
      <c r="E244" s="27" t="s">
        <v>10687</v>
      </c>
      <c r="F244" s="27" t="s">
        <v>10721</v>
      </c>
      <c r="G244" s="27" t="s">
        <v>10807</v>
      </c>
    </row>
    <row r="245" spans="1:7" ht="15.75" customHeight="1">
      <c r="A245" s="26" t="s">
        <v>531</v>
      </c>
      <c r="B245" s="26" t="s">
        <v>2972</v>
      </c>
      <c r="C245" s="27">
        <v>6.8</v>
      </c>
      <c r="D245" s="27" t="s">
        <v>1458</v>
      </c>
      <c r="E245" s="27" t="s">
        <v>10988</v>
      </c>
      <c r="F245" s="27" t="s">
        <v>10758</v>
      </c>
      <c r="G245" s="27" t="s">
        <v>8441</v>
      </c>
    </row>
    <row r="246" spans="1:7" ht="15.75" customHeight="1">
      <c r="A246" s="26" t="s">
        <v>533</v>
      </c>
      <c r="B246" s="26" t="s">
        <v>2972</v>
      </c>
      <c r="C246" s="27">
        <v>5.3</v>
      </c>
      <c r="D246" s="27">
        <v>4.8</v>
      </c>
      <c r="E246" s="27" t="s">
        <v>10989</v>
      </c>
      <c r="F246" s="27" t="s">
        <v>10830</v>
      </c>
      <c r="G246" s="27" t="s">
        <v>5982</v>
      </c>
    </row>
    <row r="247" spans="1:7" ht="15.75" customHeight="1">
      <c r="A247" s="26" t="s">
        <v>535</v>
      </c>
      <c r="B247" s="26" t="s">
        <v>2972</v>
      </c>
      <c r="C247" s="27">
        <v>5.7</v>
      </c>
      <c r="D247" s="27">
        <v>5.0999999999999996</v>
      </c>
      <c r="E247" s="27" t="s">
        <v>10988</v>
      </c>
      <c r="F247" s="27" t="s">
        <v>10990</v>
      </c>
      <c r="G247" s="27" t="s">
        <v>10932</v>
      </c>
    </row>
    <row r="248" spans="1:7" ht="15.75" customHeight="1">
      <c r="A248" s="26" t="s">
        <v>536</v>
      </c>
      <c r="B248" s="26" t="s">
        <v>2972</v>
      </c>
      <c r="C248" s="27">
        <v>5.8</v>
      </c>
      <c r="D248" s="27">
        <v>4.7</v>
      </c>
      <c r="E248" s="27" t="s">
        <v>10991</v>
      </c>
      <c r="F248" s="27" t="s">
        <v>10992</v>
      </c>
      <c r="G248" s="27" t="s">
        <v>6949</v>
      </c>
    </row>
    <row r="249" spans="1:7" ht="15.75" customHeight="1">
      <c r="A249" s="26" t="s">
        <v>538</v>
      </c>
      <c r="B249" s="26" t="s">
        <v>2972</v>
      </c>
      <c r="C249" s="27">
        <v>6.5</v>
      </c>
      <c r="D249" s="27">
        <v>5.6</v>
      </c>
      <c r="E249" s="27" t="s">
        <v>10993</v>
      </c>
      <c r="F249" s="27" t="s">
        <v>10994</v>
      </c>
      <c r="G249" s="27" t="s">
        <v>10614</v>
      </c>
    </row>
    <row r="250" spans="1:7" ht="15.75" customHeight="1">
      <c r="A250" s="26" t="s">
        <v>539</v>
      </c>
      <c r="B250" s="26" t="s">
        <v>2972</v>
      </c>
      <c r="C250" s="27" t="s">
        <v>1458</v>
      </c>
      <c r="D250" s="27">
        <v>4.7</v>
      </c>
      <c r="E250" s="27" t="s">
        <v>10995</v>
      </c>
      <c r="F250" s="27" t="s">
        <v>10996</v>
      </c>
      <c r="G250" s="27" t="s">
        <v>10602</v>
      </c>
    </row>
    <row r="251" spans="1:7" ht="15.75" customHeight="1">
      <c r="A251" s="26" t="s">
        <v>540</v>
      </c>
      <c r="B251" s="26" t="s">
        <v>2972</v>
      </c>
      <c r="C251" s="27" t="s">
        <v>1458</v>
      </c>
      <c r="D251" s="27" t="s">
        <v>1458</v>
      </c>
      <c r="E251" s="27" t="s">
        <v>10997</v>
      </c>
      <c r="F251" s="27" t="s">
        <v>10898</v>
      </c>
      <c r="G251" s="27" t="s">
        <v>8088</v>
      </c>
    </row>
    <row r="252" spans="1:7" ht="15.75" customHeight="1">
      <c r="A252" s="26" t="s">
        <v>542</v>
      </c>
      <c r="B252" s="26" t="s">
        <v>2972</v>
      </c>
      <c r="C252" s="27">
        <v>5.0999999999999996</v>
      </c>
      <c r="D252" s="27">
        <v>5.0999999999999996</v>
      </c>
      <c r="E252" s="27" t="s">
        <v>10998</v>
      </c>
      <c r="F252" s="27" t="s">
        <v>10999</v>
      </c>
      <c r="G252" s="27" t="s">
        <v>10722</v>
      </c>
    </row>
    <row r="253" spans="1:7" ht="15.75" customHeight="1">
      <c r="A253" s="26" t="s">
        <v>543</v>
      </c>
      <c r="B253" s="26" t="s">
        <v>2972</v>
      </c>
      <c r="C253" s="27">
        <v>5.7</v>
      </c>
      <c r="D253" s="27">
        <v>4.7</v>
      </c>
      <c r="E253" s="27" t="s">
        <v>11000</v>
      </c>
      <c r="F253" s="27" t="s">
        <v>11001</v>
      </c>
      <c r="G253" s="27" t="s">
        <v>10688</v>
      </c>
    </row>
    <row r="254" spans="1:7" ht="15.75" customHeight="1">
      <c r="A254" s="26" t="s">
        <v>545</v>
      </c>
      <c r="B254" s="26" t="s">
        <v>2972</v>
      </c>
      <c r="C254" s="27">
        <v>6.2</v>
      </c>
      <c r="D254" s="27">
        <v>5.3</v>
      </c>
      <c r="E254" s="27" t="s">
        <v>11002</v>
      </c>
      <c r="F254" s="27" t="s">
        <v>11003</v>
      </c>
      <c r="G254" s="27" t="s">
        <v>10845</v>
      </c>
    </row>
    <row r="255" spans="1:7" ht="15.75" customHeight="1">
      <c r="A255" s="26" t="s">
        <v>546</v>
      </c>
      <c r="B255" s="26" t="s">
        <v>2972</v>
      </c>
      <c r="C255" s="27">
        <v>5.5</v>
      </c>
      <c r="D255" s="27">
        <v>4.4000000000000004</v>
      </c>
      <c r="E255" s="27" t="s">
        <v>11004</v>
      </c>
      <c r="F255" s="27" t="s">
        <v>10946</v>
      </c>
      <c r="G255" s="27" t="s">
        <v>10629</v>
      </c>
    </row>
    <row r="256" spans="1:7" ht="15.75" customHeight="1">
      <c r="A256" s="26" t="s">
        <v>548</v>
      </c>
      <c r="B256" s="26" t="s">
        <v>2972</v>
      </c>
      <c r="C256" s="27">
        <v>6.3</v>
      </c>
      <c r="D256" s="27">
        <v>5.9</v>
      </c>
      <c r="E256" s="27" t="s">
        <v>11005</v>
      </c>
      <c r="F256" s="27" t="s">
        <v>11006</v>
      </c>
      <c r="G256" s="27" t="s">
        <v>9452</v>
      </c>
    </row>
    <row r="257" spans="1:7" ht="15.75" customHeight="1">
      <c r="A257" s="26" t="s">
        <v>549</v>
      </c>
      <c r="B257" s="26" t="s">
        <v>2972</v>
      </c>
      <c r="C257" s="27">
        <v>6.9</v>
      </c>
      <c r="D257" s="27">
        <v>5.5</v>
      </c>
      <c r="E257" s="27" t="s">
        <v>11007</v>
      </c>
      <c r="F257" s="27" t="s">
        <v>11008</v>
      </c>
      <c r="G257" s="27" t="s">
        <v>6888</v>
      </c>
    </row>
    <row r="258" spans="1:7" ht="15.75" customHeight="1">
      <c r="A258" s="26" t="s">
        <v>551</v>
      </c>
      <c r="B258" s="26" t="s">
        <v>2972</v>
      </c>
      <c r="C258" s="27">
        <v>6.3</v>
      </c>
      <c r="D258" s="27">
        <v>5.4</v>
      </c>
      <c r="E258" s="27" t="s">
        <v>11009</v>
      </c>
      <c r="F258" s="27" t="s">
        <v>11010</v>
      </c>
      <c r="G258" s="27" t="s">
        <v>10651</v>
      </c>
    </row>
    <row r="259" spans="1:7" ht="15.75" customHeight="1">
      <c r="A259" s="26" t="s">
        <v>552</v>
      </c>
      <c r="B259" s="26" t="s">
        <v>2972</v>
      </c>
      <c r="C259" s="27">
        <v>6.7</v>
      </c>
      <c r="D259" s="27" t="s">
        <v>1458</v>
      </c>
      <c r="E259" s="27" t="s">
        <v>11011</v>
      </c>
      <c r="F259" s="27" t="s">
        <v>11012</v>
      </c>
      <c r="G259" s="27" t="s">
        <v>10688</v>
      </c>
    </row>
    <row r="260" spans="1:7" ht="15.75" customHeight="1">
      <c r="A260" s="26" t="s">
        <v>554</v>
      </c>
      <c r="B260" s="26" t="s">
        <v>2972</v>
      </c>
      <c r="C260" s="27">
        <v>6.8</v>
      </c>
      <c r="D260" s="27" t="s">
        <v>1458</v>
      </c>
      <c r="E260" s="27" t="s">
        <v>11013</v>
      </c>
      <c r="F260" s="27" t="s">
        <v>11014</v>
      </c>
      <c r="G260" s="27" t="s">
        <v>10732</v>
      </c>
    </row>
    <row r="261" spans="1:7" ht="15.75" customHeight="1">
      <c r="A261" s="26" t="s">
        <v>556</v>
      </c>
      <c r="B261" s="26" t="s">
        <v>2972</v>
      </c>
      <c r="C261" s="27">
        <v>6.2</v>
      </c>
      <c r="D261" s="27">
        <v>5.4</v>
      </c>
      <c r="E261" s="27" t="s">
        <v>11015</v>
      </c>
      <c r="F261" s="27" t="s">
        <v>11016</v>
      </c>
      <c r="G261" s="27" t="s">
        <v>9446</v>
      </c>
    </row>
    <row r="262" spans="1:7" ht="15.75" customHeight="1">
      <c r="A262" s="26" t="s">
        <v>558</v>
      </c>
      <c r="B262" s="26" t="s">
        <v>2972</v>
      </c>
      <c r="C262" s="27">
        <v>6.3</v>
      </c>
      <c r="D262" s="27">
        <v>5.2</v>
      </c>
      <c r="E262" s="27" t="s">
        <v>11017</v>
      </c>
      <c r="F262" s="27" t="s">
        <v>11018</v>
      </c>
      <c r="G262" s="27" t="s">
        <v>6949</v>
      </c>
    </row>
    <row r="263" spans="1:7" ht="15.75" customHeight="1">
      <c r="A263" s="26" t="s">
        <v>560</v>
      </c>
      <c r="B263" s="26" t="s">
        <v>2972</v>
      </c>
      <c r="C263" s="27">
        <v>4.7</v>
      </c>
      <c r="D263" s="27" t="s">
        <v>1458</v>
      </c>
      <c r="E263" s="27" t="s">
        <v>10676</v>
      </c>
      <c r="F263" s="27" t="s">
        <v>11019</v>
      </c>
      <c r="G263" s="27" t="s">
        <v>8441</v>
      </c>
    </row>
    <row r="264" spans="1:7" ht="15.75" customHeight="1">
      <c r="A264" s="26" t="s">
        <v>561</v>
      </c>
      <c r="B264" s="26" t="s">
        <v>2972</v>
      </c>
      <c r="C264" s="27">
        <v>6</v>
      </c>
      <c r="D264" s="27">
        <v>4.5999999999999996</v>
      </c>
      <c r="E264" s="27" t="s">
        <v>10563</v>
      </c>
      <c r="F264" s="27" t="s">
        <v>11020</v>
      </c>
      <c r="G264" s="27" t="s">
        <v>10614</v>
      </c>
    </row>
    <row r="265" spans="1:7" ht="15.75" customHeight="1">
      <c r="A265" s="26" t="s">
        <v>563</v>
      </c>
      <c r="B265" s="26" t="s">
        <v>2972</v>
      </c>
      <c r="C265" s="27">
        <v>5.7</v>
      </c>
      <c r="D265" s="27">
        <v>4.9000000000000004</v>
      </c>
      <c r="E265" s="27" t="s">
        <v>11021</v>
      </c>
      <c r="F265" s="27" t="s">
        <v>11022</v>
      </c>
      <c r="G265" s="27" t="s">
        <v>6425</v>
      </c>
    </row>
    <row r="266" spans="1:7" ht="15.75" customHeight="1">
      <c r="A266" s="26" t="s">
        <v>565</v>
      </c>
      <c r="B266" s="26" t="s">
        <v>2972</v>
      </c>
      <c r="C266" s="27">
        <v>5.3</v>
      </c>
      <c r="D266" s="27">
        <v>4.9000000000000004</v>
      </c>
      <c r="E266" s="27" t="s">
        <v>11023</v>
      </c>
      <c r="F266" s="27" t="s">
        <v>10925</v>
      </c>
      <c r="G266" s="27" t="s">
        <v>8088</v>
      </c>
    </row>
    <row r="267" spans="1:7" ht="15.75" customHeight="1">
      <c r="A267" s="26" t="s">
        <v>567</v>
      </c>
      <c r="B267" s="26" t="s">
        <v>2972</v>
      </c>
      <c r="C267" s="27">
        <v>5.8</v>
      </c>
      <c r="D267" s="27">
        <v>5.0999999999999996</v>
      </c>
      <c r="E267" s="27" t="s">
        <v>11024</v>
      </c>
      <c r="F267" s="27" t="s">
        <v>11025</v>
      </c>
      <c r="G267" s="27" t="s">
        <v>6443</v>
      </c>
    </row>
    <row r="268" spans="1:7" ht="15.75" customHeight="1">
      <c r="A268" s="26" t="s">
        <v>569</v>
      </c>
      <c r="B268" s="26" t="s">
        <v>2972</v>
      </c>
      <c r="C268" s="27">
        <v>5.4</v>
      </c>
      <c r="D268" s="27" t="s">
        <v>1458</v>
      </c>
      <c r="E268" s="27" t="s">
        <v>11026</v>
      </c>
      <c r="F268" s="27" t="s">
        <v>10869</v>
      </c>
      <c r="G268" s="27" t="s">
        <v>10614</v>
      </c>
    </row>
    <row r="269" spans="1:7" ht="15.75" customHeight="1">
      <c r="A269" s="26" t="s">
        <v>571</v>
      </c>
      <c r="B269" s="26" t="s">
        <v>2972</v>
      </c>
      <c r="C269" s="27">
        <v>6.1</v>
      </c>
      <c r="D269" s="27">
        <v>6.2</v>
      </c>
      <c r="E269" s="27" t="s">
        <v>11027</v>
      </c>
      <c r="F269" s="27" t="s">
        <v>11028</v>
      </c>
      <c r="G269" s="27" t="s">
        <v>6949</v>
      </c>
    </row>
    <row r="270" spans="1:7" ht="15.75" customHeight="1">
      <c r="A270" s="26" t="s">
        <v>573</v>
      </c>
      <c r="B270" s="26" t="s">
        <v>2972</v>
      </c>
      <c r="C270" s="27" t="s">
        <v>1458</v>
      </c>
      <c r="D270" s="27">
        <v>5.5</v>
      </c>
      <c r="E270" s="27" t="s">
        <v>11029</v>
      </c>
      <c r="F270" s="27" t="s">
        <v>11030</v>
      </c>
      <c r="G270" s="27" t="s">
        <v>10807</v>
      </c>
    </row>
    <row r="271" spans="1:7" ht="15.75" customHeight="1">
      <c r="A271" s="26" t="s">
        <v>574</v>
      </c>
      <c r="B271" s="26" t="s">
        <v>2972</v>
      </c>
      <c r="C271" s="27">
        <v>6.1</v>
      </c>
      <c r="D271" s="27">
        <v>5.3</v>
      </c>
      <c r="E271" s="27" t="s">
        <v>11031</v>
      </c>
      <c r="F271" s="27" t="s">
        <v>11032</v>
      </c>
      <c r="G271" s="27" t="s">
        <v>5842</v>
      </c>
    </row>
    <row r="272" spans="1:7" ht="15.75" customHeight="1">
      <c r="A272" s="26" t="s">
        <v>576</v>
      </c>
      <c r="B272" s="26" t="s">
        <v>2972</v>
      </c>
      <c r="C272" s="27">
        <v>5.5</v>
      </c>
      <c r="D272" s="27">
        <v>4.7</v>
      </c>
      <c r="E272" s="27" t="s">
        <v>11033</v>
      </c>
      <c r="F272" s="27" t="s">
        <v>11034</v>
      </c>
      <c r="G272" s="27" t="s">
        <v>8088</v>
      </c>
    </row>
    <row r="273" spans="1:7" ht="15.75" customHeight="1">
      <c r="A273" s="26" t="s">
        <v>578</v>
      </c>
      <c r="B273" s="26" t="s">
        <v>2972</v>
      </c>
      <c r="C273" s="27">
        <v>5.7</v>
      </c>
      <c r="D273" s="27">
        <v>4.5</v>
      </c>
      <c r="E273" s="27" t="s">
        <v>11035</v>
      </c>
      <c r="F273" s="27" t="s">
        <v>11036</v>
      </c>
      <c r="G273" s="27" t="s">
        <v>8722</v>
      </c>
    </row>
    <row r="274" spans="1:7" ht="15.75" customHeight="1">
      <c r="A274" s="26" t="s">
        <v>579</v>
      </c>
      <c r="B274" s="26" t="s">
        <v>2972</v>
      </c>
      <c r="C274" s="27">
        <v>6</v>
      </c>
      <c r="D274" s="27">
        <v>4.9000000000000004</v>
      </c>
      <c r="E274" s="27" t="s">
        <v>11037</v>
      </c>
      <c r="F274" s="27" t="s">
        <v>11038</v>
      </c>
      <c r="G274" s="27" t="s">
        <v>6746</v>
      </c>
    </row>
    <row r="275" spans="1:7" ht="15.75" customHeight="1">
      <c r="A275" s="26" t="s">
        <v>580</v>
      </c>
      <c r="B275" s="26" t="s">
        <v>2972</v>
      </c>
      <c r="C275" s="27">
        <v>6.2</v>
      </c>
      <c r="D275" s="27" t="s">
        <v>1458</v>
      </c>
      <c r="E275" s="27" t="s">
        <v>11039</v>
      </c>
      <c r="F275" s="27" t="s">
        <v>10992</v>
      </c>
      <c r="G275" s="27" t="s">
        <v>10595</v>
      </c>
    </row>
    <row r="276" spans="1:7" ht="15.75" customHeight="1">
      <c r="A276" s="26" t="s">
        <v>581</v>
      </c>
      <c r="B276" s="26" t="s">
        <v>2972</v>
      </c>
      <c r="C276" s="27">
        <v>6.1</v>
      </c>
      <c r="D276" s="27">
        <v>5.5</v>
      </c>
      <c r="E276" s="27" t="s">
        <v>11040</v>
      </c>
      <c r="F276" s="27" t="s">
        <v>10914</v>
      </c>
      <c r="G276" s="27" t="s">
        <v>6457</v>
      </c>
    </row>
    <row r="277" spans="1:7" ht="15.75" customHeight="1">
      <c r="A277" s="26" t="s">
        <v>583</v>
      </c>
      <c r="B277" s="26" t="s">
        <v>2972</v>
      </c>
      <c r="C277" s="27">
        <v>5</v>
      </c>
      <c r="D277" s="27" t="s">
        <v>1458</v>
      </c>
      <c r="E277" s="27" t="s">
        <v>11041</v>
      </c>
      <c r="F277" s="27" t="s">
        <v>11042</v>
      </c>
      <c r="G277" s="27" t="s">
        <v>10660</v>
      </c>
    </row>
    <row r="278" spans="1:7" ht="15.75" customHeight="1">
      <c r="A278" s="26" t="s">
        <v>584</v>
      </c>
      <c r="B278" s="26" t="s">
        <v>2972</v>
      </c>
      <c r="C278" s="27">
        <v>5.8</v>
      </c>
      <c r="D278" s="27">
        <v>4.8</v>
      </c>
      <c r="E278" s="27" t="s">
        <v>10711</v>
      </c>
      <c r="F278" s="27" t="s">
        <v>11043</v>
      </c>
      <c r="G278" s="27" t="s">
        <v>8088</v>
      </c>
    </row>
    <row r="279" spans="1:7" ht="15.75" customHeight="1">
      <c r="A279" s="26" t="s">
        <v>586</v>
      </c>
      <c r="B279" s="26" t="s">
        <v>2972</v>
      </c>
      <c r="C279" s="27">
        <v>5.5</v>
      </c>
      <c r="D279" s="27">
        <v>4.8</v>
      </c>
      <c r="E279" s="27" t="s">
        <v>11044</v>
      </c>
      <c r="F279" s="27" t="s">
        <v>10563</v>
      </c>
      <c r="G279" s="27" t="s">
        <v>5951</v>
      </c>
    </row>
    <row r="280" spans="1:7" ht="15.75" customHeight="1">
      <c r="A280" s="26" t="s">
        <v>588</v>
      </c>
      <c r="B280" s="26" t="s">
        <v>2972</v>
      </c>
      <c r="C280" s="27">
        <v>5.7</v>
      </c>
      <c r="D280" s="27">
        <v>5</v>
      </c>
      <c r="E280" s="27" t="s">
        <v>11045</v>
      </c>
      <c r="F280" s="27" t="s">
        <v>11046</v>
      </c>
      <c r="G280" s="27" t="s">
        <v>9452</v>
      </c>
    </row>
    <row r="281" spans="1:7" ht="15.75" customHeight="1">
      <c r="A281" s="26" t="s">
        <v>590</v>
      </c>
      <c r="B281" s="26" t="s">
        <v>2972</v>
      </c>
      <c r="C281" s="27">
        <v>4.7</v>
      </c>
      <c r="D281" s="27" t="s">
        <v>1458</v>
      </c>
      <c r="E281" s="27" t="s">
        <v>11047</v>
      </c>
      <c r="F281" s="27" t="s">
        <v>11048</v>
      </c>
      <c r="G281" s="27" t="s">
        <v>8722</v>
      </c>
    </row>
    <row r="282" spans="1:7" ht="15.75" customHeight="1">
      <c r="A282" s="26" t="s">
        <v>592</v>
      </c>
      <c r="B282" s="26" t="s">
        <v>2972</v>
      </c>
      <c r="C282" s="27">
        <v>6.2</v>
      </c>
      <c r="D282" s="27">
        <v>5</v>
      </c>
      <c r="E282" s="27" t="s">
        <v>11049</v>
      </c>
      <c r="F282" s="27" t="s">
        <v>11050</v>
      </c>
      <c r="G282" s="27" t="s">
        <v>10633</v>
      </c>
    </row>
    <row r="283" spans="1:7" ht="15.75" customHeight="1">
      <c r="A283" s="26" t="s">
        <v>594</v>
      </c>
      <c r="B283" s="26" t="s">
        <v>2972</v>
      </c>
      <c r="C283" s="27">
        <v>6.4</v>
      </c>
      <c r="D283" s="27">
        <v>4.5</v>
      </c>
      <c r="E283" s="27" t="s">
        <v>11051</v>
      </c>
      <c r="F283" s="27" t="s">
        <v>10872</v>
      </c>
      <c r="G283" s="27" t="s">
        <v>10582</v>
      </c>
    </row>
    <row r="284" spans="1:7" ht="15.75" customHeight="1">
      <c r="A284" s="26" t="s">
        <v>595</v>
      </c>
      <c r="B284" s="26" t="s">
        <v>2972</v>
      </c>
      <c r="C284" s="27">
        <v>5.6</v>
      </c>
      <c r="D284" s="27">
        <v>4.5</v>
      </c>
      <c r="E284" s="27" t="s">
        <v>11052</v>
      </c>
      <c r="F284" s="27" t="s">
        <v>11053</v>
      </c>
      <c r="G284" s="27" t="s">
        <v>6888</v>
      </c>
    </row>
    <row r="285" spans="1:7" ht="15.75" customHeight="1">
      <c r="A285" s="26" t="s">
        <v>596</v>
      </c>
      <c r="B285" s="26" t="s">
        <v>2972</v>
      </c>
      <c r="C285" s="27" t="s">
        <v>1458</v>
      </c>
      <c r="D285" s="27" t="s">
        <v>1458</v>
      </c>
      <c r="E285" s="27" t="s">
        <v>11054</v>
      </c>
      <c r="F285" s="27" t="s">
        <v>11055</v>
      </c>
      <c r="G285" s="27" t="s">
        <v>6922</v>
      </c>
    </row>
    <row r="286" spans="1:7" ht="15.75" customHeight="1">
      <c r="A286" s="26" t="s">
        <v>598</v>
      </c>
      <c r="B286" s="26" t="s">
        <v>2972</v>
      </c>
      <c r="C286" s="27" t="s">
        <v>1458</v>
      </c>
      <c r="D286" s="27">
        <v>4.4000000000000004</v>
      </c>
      <c r="E286" s="27" t="s">
        <v>11036</v>
      </c>
      <c r="F286" s="27" t="s">
        <v>10869</v>
      </c>
      <c r="G286" s="27" t="s">
        <v>5970</v>
      </c>
    </row>
    <row r="287" spans="1:7" ht="15.75" customHeight="1">
      <c r="A287" s="26" t="s">
        <v>599</v>
      </c>
      <c r="B287" s="26" t="s">
        <v>2972</v>
      </c>
      <c r="C287" s="27">
        <v>5.6</v>
      </c>
      <c r="D287" s="27">
        <v>5.3</v>
      </c>
      <c r="E287" s="27" t="s">
        <v>11050</v>
      </c>
      <c r="F287" s="27" t="s">
        <v>11056</v>
      </c>
      <c r="G287" s="27" t="s">
        <v>6888</v>
      </c>
    </row>
    <row r="288" spans="1:7" ht="15.75" customHeight="1">
      <c r="A288" s="26" t="s">
        <v>601</v>
      </c>
      <c r="B288" s="26" t="s">
        <v>2972</v>
      </c>
      <c r="C288" s="27" t="s">
        <v>1458</v>
      </c>
      <c r="D288" s="27" t="s">
        <v>1458</v>
      </c>
      <c r="E288" s="27" t="s">
        <v>10765</v>
      </c>
      <c r="F288" s="27" t="s">
        <v>10958</v>
      </c>
      <c r="G288" s="27" t="s">
        <v>10807</v>
      </c>
    </row>
    <row r="289" spans="1:7" ht="15.75" customHeight="1">
      <c r="A289" s="26" t="s">
        <v>603</v>
      </c>
      <c r="B289" s="26" t="s">
        <v>2972</v>
      </c>
      <c r="C289" s="27">
        <v>6.3</v>
      </c>
      <c r="D289" s="27">
        <v>4.7</v>
      </c>
      <c r="E289" s="27" t="s">
        <v>11057</v>
      </c>
      <c r="F289" s="27" t="s">
        <v>11058</v>
      </c>
      <c r="G289" s="27" t="s">
        <v>10732</v>
      </c>
    </row>
    <row r="290" spans="1:7" ht="15.75" customHeight="1">
      <c r="A290" s="26" t="s">
        <v>604</v>
      </c>
      <c r="B290" s="26" t="s">
        <v>2972</v>
      </c>
      <c r="C290" s="27">
        <v>6.2</v>
      </c>
      <c r="D290" s="27">
        <v>4.3</v>
      </c>
      <c r="E290" s="27" t="s">
        <v>11059</v>
      </c>
      <c r="F290" s="27" t="s">
        <v>11060</v>
      </c>
      <c r="G290" s="27" t="s">
        <v>5955</v>
      </c>
    </row>
    <row r="291" spans="1:7" ht="15.75" customHeight="1">
      <c r="A291" s="26" t="s">
        <v>606</v>
      </c>
      <c r="B291" s="26" t="s">
        <v>2972</v>
      </c>
      <c r="C291" s="27">
        <v>6.6</v>
      </c>
      <c r="D291" s="27">
        <v>5.0999999999999996</v>
      </c>
      <c r="E291" s="27" t="s">
        <v>11061</v>
      </c>
      <c r="F291" s="27" t="s">
        <v>11062</v>
      </c>
      <c r="G291" s="27" t="s">
        <v>10722</v>
      </c>
    </row>
    <row r="292" spans="1:7" ht="15.75" customHeight="1">
      <c r="A292" s="26" t="s">
        <v>608</v>
      </c>
      <c r="B292" s="26" t="s">
        <v>2972</v>
      </c>
      <c r="C292" s="27">
        <v>6.4</v>
      </c>
      <c r="D292" s="27">
        <v>5.7</v>
      </c>
      <c r="E292" s="27" t="s">
        <v>11063</v>
      </c>
      <c r="F292" s="27" t="s">
        <v>11064</v>
      </c>
      <c r="G292" s="27" t="s">
        <v>6443</v>
      </c>
    </row>
    <row r="293" spans="1:7" ht="15.75" customHeight="1">
      <c r="A293" s="26" t="s">
        <v>609</v>
      </c>
      <c r="B293" s="26" t="s">
        <v>2972</v>
      </c>
      <c r="C293" s="27" t="s">
        <v>1458</v>
      </c>
      <c r="D293" s="27">
        <v>5.0999999999999996</v>
      </c>
      <c r="E293" s="27" t="s">
        <v>11065</v>
      </c>
      <c r="F293" s="27" t="s">
        <v>10999</v>
      </c>
      <c r="G293" s="27" t="s">
        <v>6544</v>
      </c>
    </row>
    <row r="294" spans="1:7" ht="15.75" customHeight="1">
      <c r="A294" s="26" t="s">
        <v>611</v>
      </c>
      <c r="B294" s="26" t="s">
        <v>2972</v>
      </c>
      <c r="C294" s="27">
        <v>6.6</v>
      </c>
      <c r="D294" s="27" t="s">
        <v>1458</v>
      </c>
      <c r="E294" s="27" t="s">
        <v>11066</v>
      </c>
      <c r="F294" s="27" t="s">
        <v>11067</v>
      </c>
      <c r="G294" s="27" t="s">
        <v>5830</v>
      </c>
    </row>
    <row r="295" spans="1:7" ht="15.75" customHeight="1">
      <c r="A295" s="26" t="s">
        <v>612</v>
      </c>
      <c r="B295" s="26" t="s">
        <v>2972</v>
      </c>
      <c r="C295" s="27">
        <v>6</v>
      </c>
      <c r="D295" s="27" t="s">
        <v>1458</v>
      </c>
      <c r="E295" s="27" t="s">
        <v>11068</v>
      </c>
      <c r="F295" s="27" t="s">
        <v>11069</v>
      </c>
      <c r="G295" s="27" t="s">
        <v>10614</v>
      </c>
    </row>
    <row r="296" spans="1:7" ht="15.75" customHeight="1">
      <c r="A296" s="26" t="s">
        <v>613</v>
      </c>
      <c r="B296" s="26" t="s">
        <v>2972</v>
      </c>
      <c r="C296" s="27">
        <v>6.4</v>
      </c>
      <c r="D296" s="27">
        <v>5.3</v>
      </c>
      <c r="E296" s="27" t="s">
        <v>11070</v>
      </c>
      <c r="F296" s="27" t="s">
        <v>10891</v>
      </c>
      <c r="G296" s="27" t="s">
        <v>10602</v>
      </c>
    </row>
    <row r="297" spans="1:7" ht="15.75" customHeight="1">
      <c r="A297" s="26" t="s">
        <v>615</v>
      </c>
      <c r="B297" s="26" t="s">
        <v>2972</v>
      </c>
      <c r="C297" s="27">
        <v>4.2</v>
      </c>
      <c r="D297" s="27" t="s">
        <v>1458</v>
      </c>
      <c r="E297" s="27" t="s">
        <v>10790</v>
      </c>
      <c r="F297" s="27" t="s">
        <v>11071</v>
      </c>
      <c r="G297" s="27" t="s">
        <v>7290</v>
      </c>
    </row>
    <row r="298" spans="1:7" ht="15.75" customHeight="1">
      <c r="A298" s="26" t="s">
        <v>617</v>
      </c>
      <c r="B298" s="26" t="s">
        <v>2972</v>
      </c>
      <c r="C298" s="27">
        <v>5.4</v>
      </c>
      <c r="D298" s="27">
        <v>4.5</v>
      </c>
      <c r="E298" s="27" t="s">
        <v>11072</v>
      </c>
      <c r="F298" s="27" t="s">
        <v>11073</v>
      </c>
      <c r="G298" s="27" t="s">
        <v>10722</v>
      </c>
    </row>
    <row r="299" spans="1:7" ht="15.75" customHeight="1">
      <c r="A299" s="26" t="s">
        <v>619</v>
      </c>
      <c r="B299" s="26" t="s">
        <v>2972</v>
      </c>
      <c r="C299" s="27" t="s">
        <v>1458</v>
      </c>
      <c r="D299" s="27">
        <v>4.3</v>
      </c>
      <c r="E299" s="27" t="s">
        <v>11074</v>
      </c>
      <c r="F299" s="27" t="s">
        <v>11075</v>
      </c>
      <c r="G299" s="27" t="s">
        <v>10732</v>
      </c>
    </row>
    <row r="300" spans="1:7" ht="15.75" customHeight="1">
      <c r="A300" s="26" t="s">
        <v>621</v>
      </c>
      <c r="B300" s="26" t="s">
        <v>2972</v>
      </c>
      <c r="C300" s="27">
        <v>4.8</v>
      </c>
      <c r="D300" s="27" t="s">
        <v>1458</v>
      </c>
      <c r="E300" s="27" t="s">
        <v>11076</v>
      </c>
      <c r="F300" s="27" t="s">
        <v>10627</v>
      </c>
      <c r="G300" s="27" t="s">
        <v>6918</v>
      </c>
    </row>
    <row r="301" spans="1:7" ht="15.75" customHeight="1">
      <c r="A301" s="26" t="s">
        <v>623</v>
      </c>
      <c r="B301" s="26" t="s">
        <v>2972</v>
      </c>
      <c r="C301" s="27">
        <v>4.5999999999999996</v>
      </c>
      <c r="D301" s="27">
        <v>4.5999999999999996</v>
      </c>
      <c r="E301" s="27" t="s">
        <v>11077</v>
      </c>
      <c r="F301" s="27" t="s">
        <v>11078</v>
      </c>
      <c r="G301" s="27" t="s">
        <v>8911</v>
      </c>
    </row>
    <row r="302" spans="1:7" ht="15.75" customHeight="1">
      <c r="A302" s="26" t="s">
        <v>625</v>
      </c>
      <c r="B302" s="26" t="s">
        <v>2972</v>
      </c>
      <c r="C302" s="27" t="s">
        <v>1458</v>
      </c>
      <c r="D302" s="27">
        <v>5.0999999999999996</v>
      </c>
      <c r="E302" s="27" t="s">
        <v>10865</v>
      </c>
      <c r="F302" s="27" t="s">
        <v>11079</v>
      </c>
      <c r="G302" s="27" t="s">
        <v>6467</v>
      </c>
    </row>
    <row r="303" spans="1:7" ht="15.75" customHeight="1">
      <c r="A303" s="26" t="s">
        <v>627</v>
      </c>
      <c r="B303" s="26" t="s">
        <v>2972</v>
      </c>
      <c r="C303" s="27">
        <v>5.6</v>
      </c>
      <c r="D303" s="27">
        <v>4.7</v>
      </c>
      <c r="E303" s="27" t="s">
        <v>11080</v>
      </c>
      <c r="F303" s="27" t="s">
        <v>10609</v>
      </c>
      <c r="G303" s="27" t="s">
        <v>7290</v>
      </c>
    </row>
    <row r="304" spans="1:7" ht="15.75" customHeight="1">
      <c r="A304" s="26" t="s">
        <v>629</v>
      </c>
      <c r="B304" s="26" t="s">
        <v>2972</v>
      </c>
      <c r="C304" s="27">
        <v>4.7</v>
      </c>
      <c r="D304" s="27" t="s">
        <v>1458</v>
      </c>
      <c r="E304" s="27" t="s">
        <v>11081</v>
      </c>
      <c r="F304" s="27" t="s">
        <v>11075</v>
      </c>
      <c r="G304" s="27" t="s">
        <v>6634</v>
      </c>
    </row>
    <row r="305" spans="1:7" ht="15.75" customHeight="1">
      <c r="A305" s="26" t="s">
        <v>631</v>
      </c>
      <c r="B305" s="26" t="s">
        <v>2972</v>
      </c>
      <c r="C305" s="27">
        <v>5.4</v>
      </c>
      <c r="D305" s="27">
        <v>4.5</v>
      </c>
      <c r="E305" s="27" t="s">
        <v>10856</v>
      </c>
      <c r="F305" s="27" t="s">
        <v>10909</v>
      </c>
      <c r="G305" s="27" t="s">
        <v>6429</v>
      </c>
    </row>
    <row r="306" spans="1:7" ht="15.75" customHeight="1">
      <c r="A306" s="26" t="s">
        <v>633</v>
      </c>
      <c r="B306" s="26" t="s">
        <v>2972</v>
      </c>
      <c r="C306" s="27">
        <v>5.9</v>
      </c>
      <c r="D306" s="27">
        <v>4.8</v>
      </c>
      <c r="E306" s="27" t="s">
        <v>11082</v>
      </c>
      <c r="F306" s="27" t="s">
        <v>11083</v>
      </c>
      <c r="G306" s="27" t="s">
        <v>9452</v>
      </c>
    </row>
    <row r="307" spans="1:7" ht="15.75" customHeight="1">
      <c r="A307" s="26" t="s">
        <v>634</v>
      </c>
      <c r="B307" s="26" t="s">
        <v>2972</v>
      </c>
      <c r="C307" s="27">
        <v>5.3</v>
      </c>
      <c r="D307" s="27">
        <v>5</v>
      </c>
      <c r="E307" s="27" t="s">
        <v>10610</v>
      </c>
      <c r="F307" s="27" t="s">
        <v>11084</v>
      </c>
      <c r="G307" s="27" t="s">
        <v>6443</v>
      </c>
    </row>
    <row r="308" spans="1:7" ht="15.75" customHeight="1">
      <c r="A308" s="26" t="s">
        <v>636</v>
      </c>
      <c r="B308" s="26" t="s">
        <v>2972</v>
      </c>
      <c r="C308" s="27" t="s">
        <v>1458</v>
      </c>
      <c r="D308" s="27" t="s">
        <v>1458</v>
      </c>
      <c r="E308" s="27" t="s">
        <v>11085</v>
      </c>
      <c r="F308" s="27" t="s">
        <v>11086</v>
      </c>
      <c r="G308" s="27" t="s">
        <v>5918</v>
      </c>
    </row>
    <row r="309" spans="1:7" ht="15.75" customHeight="1">
      <c r="A309" s="26" t="s">
        <v>638</v>
      </c>
      <c r="B309" s="26" t="s">
        <v>2972</v>
      </c>
      <c r="C309" s="27">
        <v>6.1</v>
      </c>
      <c r="D309" s="27">
        <v>4.8</v>
      </c>
      <c r="E309" s="27" t="s">
        <v>11087</v>
      </c>
      <c r="F309" s="27" t="s">
        <v>10983</v>
      </c>
      <c r="G309" s="27" t="s">
        <v>10629</v>
      </c>
    </row>
    <row r="310" spans="1:7" ht="15.75" customHeight="1">
      <c r="A310" s="26" t="s">
        <v>639</v>
      </c>
      <c r="B310" s="26" t="s">
        <v>2972</v>
      </c>
      <c r="C310" s="27">
        <v>5.8</v>
      </c>
      <c r="D310" s="27">
        <v>5.4</v>
      </c>
      <c r="E310" s="27" t="s">
        <v>10605</v>
      </c>
      <c r="F310" s="27" t="s">
        <v>10744</v>
      </c>
      <c r="G310" s="27" t="s">
        <v>10559</v>
      </c>
    </row>
    <row r="311" spans="1:7" ht="15.75" customHeight="1">
      <c r="A311" s="26" t="s">
        <v>641</v>
      </c>
      <c r="B311" s="26" t="s">
        <v>2972</v>
      </c>
      <c r="C311" s="27" t="s">
        <v>1458</v>
      </c>
      <c r="D311" s="27">
        <v>4.7</v>
      </c>
      <c r="E311" s="27" t="s">
        <v>11088</v>
      </c>
      <c r="F311" s="27" t="s">
        <v>10772</v>
      </c>
      <c r="G311" s="27" t="s">
        <v>6918</v>
      </c>
    </row>
    <row r="312" spans="1:7" ht="15.75" customHeight="1">
      <c r="A312" s="26" t="s">
        <v>643</v>
      </c>
      <c r="B312" s="26" t="s">
        <v>2972</v>
      </c>
      <c r="C312" s="27" t="s">
        <v>1458</v>
      </c>
      <c r="D312" s="27">
        <v>4.5999999999999996</v>
      </c>
      <c r="E312" s="27" t="s">
        <v>11089</v>
      </c>
      <c r="F312" s="27" t="s">
        <v>10984</v>
      </c>
      <c r="G312" s="27" t="s">
        <v>10845</v>
      </c>
    </row>
    <row r="313" spans="1:7" ht="15.75" customHeight="1">
      <c r="A313" s="26" t="s">
        <v>644</v>
      </c>
      <c r="B313" s="26" t="s">
        <v>2972</v>
      </c>
      <c r="C313" s="27">
        <v>5.9</v>
      </c>
      <c r="D313" s="27">
        <v>5.0999999999999996</v>
      </c>
      <c r="E313" s="27" t="s">
        <v>11090</v>
      </c>
      <c r="F313" s="27" t="s">
        <v>10850</v>
      </c>
      <c r="G313" s="27" t="s">
        <v>10629</v>
      </c>
    </row>
    <row r="314" spans="1:7" ht="15.75" customHeight="1">
      <c r="A314" s="26" t="s">
        <v>646</v>
      </c>
      <c r="B314" s="26" t="s">
        <v>2972</v>
      </c>
      <c r="C314" s="27">
        <v>6.1</v>
      </c>
      <c r="D314" s="27">
        <v>4.5999999999999996</v>
      </c>
      <c r="E314" s="27" t="s">
        <v>11091</v>
      </c>
      <c r="F314" s="27" t="s">
        <v>10981</v>
      </c>
      <c r="G314" s="27" t="s">
        <v>10629</v>
      </c>
    </row>
    <row r="315" spans="1:7" ht="15.75" customHeight="1">
      <c r="A315" s="26" t="s">
        <v>648</v>
      </c>
      <c r="B315" s="26" t="s">
        <v>2972</v>
      </c>
      <c r="C315" s="27">
        <v>6.6</v>
      </c>
      <c r="D315" s="27">
        <v>5.5</v>
      </c>
      <c r="E315" s="27" t="s">
        <v>11092</v>
      </c>
      <c r="F315" s="27" t="s">
        <v>10766</v>
      </c>
      <c r="G315" s="27" t="s">
        <v>10602</v>
      </c>
    </row>
    <row r="316" spans="1:7" ht="15.75" customHeight="1">
      <c r="A316" s="26" t="s">
        <v>650</v>
      </c>
      <c r="B316" s="26" t="s">
        <v>2972</v>
      </c>
      <c r="C316" s="27">
        <v>5.8</v>
      </c>
      <c r="D316" s="27">
        <v>5.0999999999999996</v>
      </c>
      <c r="E316" s="27" t="s">
        <v>11093</v>
      </c>
      <c r="F316" s="27" t="s">
        <v>11094</v>
      </c>
      <c r="G316" s="27" t="s">
        <v>9446</v>
      </c>
    </row>
    <row r="317" spans="1:7" ht="15.75" customHeight="1">
      <c r="A317" s="26" t="s">
        <v>651</v>
      </c>
      <c r="B317" s="26" t="s">
        <v>2972</v>
      </c>
      <c r="C317" s="27" t="s">
        <v>1458</v>
      </c>
      <c r="D317" s="27" t="s">
        <v>1458</v>
      </c>
      <c r="E317" s="27" t="s">
        <v>11095</v>
      </c>
      <c r="F317" s="27" t="s">
        <v>11096</v>
      </c>
      <c r="G317" s="27" t="s">
        <v>5951</v>
      </c>
    </row>
    <row r="318" spans="1:7" ht="15.75" customHeight="1">
      <c r="A318" s="26" t="s">
        <v>652</v>
      </c>
      <c r="B318" s="26" t="s">
        <v>2972</v>
      </c>
      <c r="C318" s="27">
        <v>6.2</v>
      </c>
      <c r="D318" s="27">
        <v>4.9000000000000004</v>
      </c>
      <c r="E318" s="27" t="s">
        <v>10937</v>
      </c>
      <c r="F318" s="27" t="s">
        <v>11097</v>
      </c>
      <c r="G318" s="27" t="s">
        <v>6006</v>
      </c>
    </row>
    <row r="319" spans="1:7" ht="15.75" customHeight="1">
      <c r="A319" s="26" t="s">
        <v>653</v>
      </c>
      <c r="B319" s="26" t="s">
        <v>2972</v>
      </c>
      <c r="C319" s="27">
        <v>5.8</v>
      </c>
      <c r="D319" s="27">
        <v>5.3</v>
      </c>
      <c r="E319" s="27" t="s">
        <v>11098</v>
      </c>
      <c r="F319" s="27" t="s">
        <v>11099</v>
      </c>
      <c r="G319" s="27" t="s">
        <v>10602</v>
      </c>
    </row>
    <row r="320" spans="1:7" ht="15.75" customHeight="1">
      <c r="A320" s="26" t="s">
        <v>654</v>
      </c>
      <c r="B320" s="26" t="s">
        <v>2972</v>
      </c>
      <c r="C320" s="27">
        <v>6.3</v>
      </c>
      <c r="D320" s="27" t="s">
        <v>1458</v>
      </c>
      <c r="E320" s="27" t="s">
        <v>11100</v>
      </c>
      <c r="F320" s="27" t="s">
        <v>11101</v>
      </c>
      <c r="G320" s="27" t="s">
        <v>6888</v>
      </c>
    </row>
    <row r="321" spans="1:7" ht="15.75" customHeight="1">
      <c r="A321" s="26" t="s">
        <v>656</v>
      </c>
      <c r="B321" s="26" t="s">
        <v>2972</v>
      </c>
      <c r="C321" s="27">
        <v>6.2</v>
      </c>
      <c r="D321" s="27">
        <v>5</v>
      </c>
      <c r="E321" s="27" t="s">
        <v>11102</v>
      </c>
      <c r="F321" s="27" t="s">
        <v>10556</v>
      </c>
      <c r="G321" s="27" t="s">
        <v>8088</v>
      </c>
    </row>
    <row r="322" spans="1:7" ht="15.75" customHeight="1">
      <c r="A322" s="26" t="s">
        <v>657</v>
      </c>
      <c r="B322" s="26" t="s">
        <v>2972</v>
      </c>
      <c r="C322" s="27">
        <v>5.7</v>
      </c>
      <c r="D322" s="27" t="s">
        <v>1458</v>
      </c>
      <c r="E322" s="27" t="s">
        <v>11103</v>
      </c>
      <c r="F322" s="27" t="s">
        <v>11104</v>
      </c>
      <c r="G322" s="27" t="s">
        <v>5918</v>
      </c>
    </row>
    <row r="323" spans="1:7" ht="15.75" customHeight="1">
      <c r="A323" s="26" t="s">
        <v>659</v>
      </c>
      <c r="B323" s="26" t="s">
        <v>2972</v>
      </c>
      <c r="C323" s="27">
        <v>5.6</v>
      </c>
      <c r="D323" s="27">
        <v>4.8</v>
      </c>
      <c r="E323" s="27" t="s">
        <v>11105</v>
      </c>
      <c r="F323" s="27" t="s">
        <v>11106</v>
      </c>
      <c r="G323" s="27" t="s">
        <v>9452</v>
      </c>
    </row>
    <row r="324" spans="1:7" ht="15.75" customHeight="1">
      <c r="A324" s="26" t="s">
        <v>661</v>
      </c>
      <c r="B324" s="26" t="s">
        <v>2972</v>
      </c>
      <c r="C324" s="27">
        <v>6.1</v>
      </c>
      <c r="D324" s="27">
        <v>5.5</v>
      </c>
      <c r="E324" s="27" t="s">
        <v>10763</v>
      </c>
      <c r="F324" s="27" t="s">
        <v>11107</v>
      </c>
      <c r="G324" s="27" t="s">
        <v>9452</v>
      </c>
    </row>
    <row r="325" spans="1:7" ht="15.75" customHeight="1">
      <c r="A325" s="26" t="s">
        <v>663</v>
      </c>
      <c r="B325" s="26" t="s">
        <v>2972</v>
      </c>
      <c r="C325" s="27" t="s">
        <v>1458</v>
      </c>
      <c r="D325" s="27" t="s">
        <v>1458</v>
      </c>
      <c r="E325" s="27" t="s">
        <v>11108</v>
      </c>
      <c r="F325" s="27" t="s">
        <v>10721</v>
      </c>
      <c r="G325" s="27" t="s">
        <v>10579</v>
      </c>
    </row>
    <row r="326" spans="1:7" ht="15.75" customHeight="1">
      <c r="A326" s="26" t="s">
        <v>665</v>
      </c>
      <c r="B326" s="26" t="s">
        <v>2972</v>
      </c>
      <c r="C326" s="27">
        <v>5.2</v>
      </c>
      <c r="D326" s="27">
        <v>4.7</v>
      </c>
      <c r="E326" s="27" t="s">
        <v>11109</v>
      </c>
      <c r="F326" s="27" t="s">
        <v>11110</v>
      </c>
      <c r="G326" s="27" t="s">
        <v>6949</v>
      </c>
    </row>
    <row r="327" spans="1:7" ht="15.75" customHeight="1">
      <c r="A327" s="26" t="s">
        <v>667</v>
      </c>
      <c r="B327" s="26" t="s">
        <v>2972</v>
      </c>
      <c r="C327" s="27">
        <v>6.3</v>
      </c>
      <c r="D327" s="27">
        <v>5</v>
      </c>
      <c r="E327" s="27" t="s">
        <v>11111</v>
      </c>
      <c r="F327" s="27" t="s">
        <v>11112</v>
      </c>
      <c r="G327" s="27" t="s">
        <v>5951</v>
      </c>
    </row>
    <row r="328" spans="1:7" ht="15.75" customHeight="1">
      <c r="A328" s="26" t="s">
        <v>668</v>
      </c>
      <c r="B328" s="26" t="s">
        <v>2972</v>
      </c>
      <c r="C328" s="27">
        <v>6.3</v>
      </c>
      <c r="D328" s="27" t="s">
        <v>1458</v>
      </c>
      <c r="E328" s="27" t="s">
        <v>11113</v>
      </c>
      <c r="F328" s="27" t="s">
        <v>11071</v>
      </c>
      <c r="G328" s="27" t="s">
        <v>10732</v>
      </c>
    </row>
    <row r="329" spans="1:7" ht="15.75" customHeight="1">
      <c r="A329" s="26" t="s">
        <v>670</v>
      </c>
      <c r="B329" s="26" t="s">
        <v>2972</v>
      </c>
      <c r="C329" s="27">
        <v>6</v>
      </c>
      <c r="D329" s="27" t="s">
        <v>1458</v>
      </c>
      <c r="E329" s="27" t="s">
        <v>11114</v>
      </c>
      <c r="F329" s="27" t="s">
        <v>10930</v>
      </c>
      <c r="G329" s="27" t="s">
        <v>6922</v>
      </c>
    </row>
    <row r="330" spans="1:7" ht="15.75" customHeight="1">
      <c r="A330" s="26" t="s">
        <v>672</v>
      </c>
      <c r="B330" s="26" t="s">
        <v>2972</v>
      </c>
      <c r="C330" s="27">
        <v>6.5</v>
      </c>
      <c r="D330" s="27">
        <v>5.5</v>
      </c>
      <c r="E330" s="27" t="s">
        <v>11115</v>
      </c>
      <c r="F330" s="27" t="s">
        <v>10891</v>
      </c>
      <c r="G330" s="27" t="s">
        <v>11116</v>
      </c>
    </row>
    <row r="331" spans="1:7" ht="15.75" customHeight="1">
      <c r="A331" s="26" t="s">
        <v>674</v>
      </c>
      <c r="B331" s="26" t="s">
        <v>2972</v>
      </c>
      <c r="C331" s="27">
        <v>5.2</v>
      </c>
      <c r="D331" s="27">
        <v>4.8</v>
      </c>
      <c r="E331" s="27" t="s">
        <v>10808</v>
      </c>
      <c r="F331" s="27" t="s">
        <v>10967</v>
      </c>
      <c r="G331" s="27" t="s">
        <v>10648</v>
      </c>
    </row>
    <row r="332" spans="1:7" ht="15.75" customHeight="1">
      <c r="A332" s="26" t="s">
        <v>676</v>
      </c>
      <c r="B332" s="26" t="s">
        <v>2972</v>
      </c>
      <c r="C332" s="27">
        <v>5.6</v>
      </c>
      <c r="D332" s="27" t="s">
        <v>1458</v>
      </c>
      <c r="E332" s="27" t="s">
        <v>11117</v>
      </c>
      <c r="F332" s="27" t="s">
        <v>10735</v>
      </c>
      <c r="G332" s="27" t="s">
        <v>6634</v>
      </c>
    </row>
    <row r="333" spans="1:7" ht="15.75" customHeight="1">
      <c r="A333" s="26" t="s">
        <v>677</v>
      </c>
      <c r="B333" s="26" t="s">
        <v>2972</v>
      </c>
      <c r="C333" s="27">
        <v>5.8</v>
      </c>
      <c r="D333" s="27">
        <v>5.2</v>
      </c>
      <c r="E333" s="27" t="s">
        <v>11118</v>
      </c>
      <c r="F333" s="27" t="s">
        <v>10957</v>
      </c>
      <c r="G333" s="27" t="s">
        <v>6634</v>
      </c>
    </row>
    <row r="334" spans="1:7" ht="15.75" customHeight="1">
      <c r="A334" s="26" t="s">
        <v>679</v>
      </c>
      <c r="B334" s="26" t="s">
        <v>2972</v>
      </c>
      <c r="C334" s="27">
        <v>5.9</v>
      </c>
      <c r="D334" s="27" t="s">
        <v>1458</v>
      </c>
      <c r="E334" s="27" t="s">
        <v>10790</v>
      </c>
      <c r="F334" s="27" t="s">
        <v>11119</v>
      </c>
      <c r="G334" s="27" t="s">
        <v>10582</v>
      </c>
    </row>
    <row r="335" spans="1:7" ht="15.75" customHeight="1">
      <c r="A335" s="26" t="s">
        <v>681</v>
      </c>
      <c r="B335" s="26" t="s">
        <v>2972</v>
      </c>
      <c r="C335" s="27">
        <v>5.8</v>
      </c>
      <c r="D335" s="27">
        <v>5</v>
      </c>
      <c r="E335" s="27" t="s">
        <v>11120</v>
      </c>
      <c r="F335" s="27" t="s">
        <v>11121</v>
      </c>
      <c r="G335" s="27" t="s">
        <v>10732</v>
      </c>
    </row>
    <row r="336" spans="1:7" ht="15.75" customHeight="1">
      <c r="A336" s="26" t="s">
        <v>683</v>
      </c>
      <c r="B336" s="26" t="s">
        <v>2972</v>
      </c>
      <c r="C336" s="27" t="s">
        <v>1458</v>
      </c>
      <c r="D336" s="27" t="s">
        <v>1458</v>
      </c>
      <c r="E336" s="27" t="s">
        <v>11122</v>
      </c>
      <c r="F336" s="27" t="s">
        <v>10957</v>
      </c>
      <c r="G336" s="27" t="s">
        <v>6634</v>
      </c>
    </row>
    <row r="337" spans="1:7" ht="15.75" customHeight="1">
      <c r="A337" s="26" t="s">
        <v>684</v>
      </c>
      <c r="B337" s="26" t="s">
        <v>2972</v>
      </c>
      <c r="C337" s="27">
        <v>5.2</v>
      </c>
      <c r="D337" s="27">
        <v>4.7</v>
      </c>
      <c r="E337" s="27" t="s">
        <v>10949</v>
      </c>
      <c r="F337" s="27" t="s">
        <v>10957</v>
      </c>
      <c r="G337" s="27" t="s">
        <v>6888</v>
      </c>
    </row>
    <row r="338" spans="1:7" ht="15.75" customHeight="1">
      <c r="A338" s="26" t="s">
        <v>686</v>
      </c>
      <c r="B338" s="26" t="s">
        <v>2972</v>
      </c>
      <c r="C338" s="27">
        <v>6.3</v>
      </c>
      <c r="D338" s="27">
        <v>4.5999999999999996</v>
      </c>
      <c r="E338" s="27" t="s">
        <v>11123</v>
      </c>
      <c r="F338" s="27" t="s">
        <v>11124</v>
      </c>
      <c r="G338" s="27" t="s">
        <v>7358</v>
      </c>
    </row>
    <row r="339" spans="1:7" ht="15.75" customHeight="1">
      <c r="A339" s="26" t="s">
        <v>688</v>
      </c>
      <c r="B339" s="26" t="s">
        <v>2972</v>
      </c>
      <c r="C339" s="27">
        <v>5.5</v>
      </c>
      <c r="D339" s="27">
        <v>5</v>
      </c>
      <c r="E339" s="27" t="s">
        <v>11125</v>
      </c>
      <c r="F339" s="27" t="s">
        <v>11126</v>
      </c>
      <c r="G339" s="27" t="s">
        <v>10633</v>
      </c>
    </row>
    <row r="340" spans="1:7" ht="15.75" customHeight="1">
      <c r="A340" s="26" t="s">
        <v>690</v>
      </c>
      <c r="B340" s="26" t="s">
        <v>2972</v>
      </c>
      <c r="C340" s="27">
        <v>5.7</v>
      </c>
      <c r="D340" s="27">
        <v>4.7</v>
      </c>
      <c r="E340" s="27" t="s">
        <v>11127</v>
      </c>
      <c r="F340" s="27" t="s">
        <v>11128</v>
      </c>
      <c r="G340" s="27" t="s">
        <v>7677</v>
      </c>
    </row>
    <row r="341" spans="1:7" ht="15.75" customHeight="1">
      <c r="A341" s="26" t="s">
        <v>691</v>
      </c>
      <c r="B341" s="26" t="s">
        <v>2972</v>
      </c>
      <c r="C341" s="27">
        <v>6</v>
      </c>
      <c r="D341" s="27">
        <v>4</v>
      </c>
      <c r="E341" s="27" t="s">
        <v>10774</v>
      </c>
      <c r="F341" s="27" t="s">
        <v>11129</v>
      </c>
      <c r="G341" s="27" t="s">
        <v>10651</v>
      </c>
    </row>
    <row r="342" spans="1:7" ht="15.75" customHeight="1">
      <c r="A342" s="26" t="s">
        <v>693</v>
      </c>
      <c r="B342" s="26" t="s">
        <v>2972</v>
      </c>
      <c r="C342" s="27">
        <v>5.5</v>
      </c>
      <c r="D342" s="27" t="s">
        <v>1458</v>
      </c>
      <c r="E342" s="27" t="s">
        <v>11130</v>
      </c>
      <c r="F342" s="27" t="s">
        <v>11131</v>
      </c>
      <c r="G342" s="27" t="s">
        <v>6692</v>
      </c>
    </row>
    <row r="343" spans="1:7" ht="15.75" customHeight="1">
      <c r="A343" s="26" t="s">
        <v>695</v>
      </c>
      <c r="B343" s="26" t="s">
        <v>2972</v>
      </c>
      <c r="C343" s="27">
        <v>6</v>
      </c>
      <c r="D343" s="27">
        <v>4.9000000000000004</v>
      </c>
      <c r="E343" s="27" t="s">
        <v>11132</v>
      </c>
      <c r="F343" s="27" t="s">
        <v>11133</v>
      </c>
      <c r="G343" s="27" t="s">
        <v>8441</v>
      </c>
    </row>
    <row r="344" spans="1:7" ht="15.75" customHeight="1">
      <c r="A344" s="26" t="s">
        <v>696</v>
      </c>
      <c r="B344" s="26" t="s">
        <v>2972</v>
      </c>
      <c r="C344" s="27">
        <v>6.1</v>
      </c>
      <c r="D344" s="27">
        <v>5.3</v>
      </c>
      <c r="E344" s="27" t="s">
        <v>11134</v>
      </c>
      <c r="F344" s="27" t="s">
        <v>10590</v>
      </c>
      <c r="G344" s="27" t="s">
        <v>7219</v>
      </c>
    </row>
    <row r="345" spans="1:7" ht="15.75" customHeight="1">
      <c r="A345" s="26" t="s">
        <v>698</v>
      </c>
      <c r="B345" s="26" t="s">
        <v>2972</v>
      </c>
      <c r="C345" s="27">
        <v>5.5</v>
      </c>
      <c r="D345" s="27">
        <v>4.4000000000000004</v>
      </c>
      <c r="E345" s="27" t="s">
        <v>11135</v>
      </c>
      <c r="F345" s="27" t="s">
        <v>11028</v>
      </c>
      <c r="G345" s="27" t="s">
        <v>6922</v>
      </c>
    </row>
    <row r="346" spans="1:7" ht="15.75" customHeight="1">
      <c r="A346" s="26" t="s">
        <v>700</v>
      </c>
      <c r="B346" s="26" t="s">
        <v>2972</v>
      </c>
      <c r="C346" s="27" t="s">
        <v>1458</v>
      </c>
      <c r="D346" s="27" t="s">
        <v>1458</v>
      </c>
      <c r="E346" s="27" t="s">
        <v>11136</v>
      </c>
      <c r="F346" s="27" t="s">
        <v>11137</v>
      </c>
      <c r="G346" s="27" t="s">
        <v>10614</v>
      </c>
    </row>
    <row r="347" spans="1:7" ht="15.75" customHeight="1">
      <c r="A347" s="26" t="s">
        <v>702</v>
      </c>
      <c r="B347" s="26" t="s">
        <v>2972</v>
      </c>
      <c r="C347" s="27">
        <v>5.5</v>
      </c>
      <c r="D347" s="27">
        <v>5.2</v>
      </c>
      <c r="E347" s="27" t="s">
        <v>11138</v>
      </c>
      <c r="F347" s="27" t="s">
        <v>11139</v>
      </c>
      <c r="G347" s="27" t="s">
        <v>10732</v>
      </c>
    </row>
    <row r="348" spans="1:7" ht="15.75" customHeight="1">
      <c r="A348" s="26" t="s">
        <v>703</v>
      </c>
      <c r="B348" s="26" t="s">
        <v>2972</v>
      </c>
      <c r="C348" s="27">
        <v>5.2</v>
      </c>
      <c r="D348" s="27" t="s">
        <v>1458</v>
      </c>
      <c r="E348" s="27" t="s">
        <v>11140</v>
      </c>
      <c r="F348" s="27" t="s">
        <v>10816</v>
      </c>
      <c r="G348" s="27" t="s">
        <v>9452</v>
      </c>
    </row>
    <row r="349" spans="1:7" ht="15.75" customHeight="1">
      <c r="A349" s="26" t="s">
        <v>705</v>
      </c>
      <c r="B349" s="26" t="s">
        <v>2972</v>
      </c>
      <c r="C349" s="27">
        <v>6.2</v>
      </c>
      <c r="D349" s="27">
        <v>5.3</v>
      </c>
      <c r="E349" s="27" t="s">
        <v>11141</v>
      </c>
      <c r="F349" s="27" t="s">
        <v>11142</v>
      </c>
      <c r="G349" s="27" t="s">
        <v>6746</v>
      </c>
    </row>
    <row r="350" spans="1:7" ht="15.75" customHeight="1">
      <c r="A350" s="26" t="s">
        <v>706</v>
      </c>
      <c r="B350" s="26" t="s">
        <v>2972</v>
      </c>
      <c r="C350" s="27">
        <v>5.8</v>
      </c>
      <c r="D350" s="27">
        <v>4.7</v>
      </c>
      <c r="E350" s="27" t="s">
        <v>11143</v>
      </c>
      <c r="F350" s="27" t="s">
        <v>10836</v>
      </c>
      <c r="G350" s="27" t="s">
        <v>6949</v>
      </c>
    </row>
    <row r="351" spans="1:7" ht="15.75" customHeight="1">
      <c r="A351" s="26" t="s">
        <v>708</v>
      </c>
      <c r="B351" s="26" t="s">
        <v>2972</v>
      </c>
      <c r="C351" s="27">
        <v>5</v>
      </c>
      <c r="D351" s="27" t="s">
        <v>1458</v>
      </c>
      <c r="E351" s="27" t="s">
        <v>11144</v>
      </c>
      <c r="F351" s="27" t="s">
        <v>11128</v>
      </c>
      <c r="G351" s="27" t="s">
        <v>10660</v>
      </c>
    </row>
    <row r="352" spans="1:7" ht="15.75" customHeight="1">
      <c r="A352" s="26" t="s">
        <v>710</v>
      </c>
      <c r="B352" s="26" t="s">
        <v>2972</v>
      </c>
      <c r="C352" s="27" t="s">
        <v>1458</v>
      </c>
      <c r="D352" s="27">
        <v>4.4000000000000004</v>
      </c>
      <c r="E352" s="27" t="s">
        <v>10901</v>
      </c>
      <c r="F352" s="27" t="s">
        <v>11043</v>
      </c>
      <c r="G352" s="27" t="s">
        <v>10651</v>
      </c>
    </row>
    <row r="353" spans="1:7" ht="15.75" customHeight="1">
      <c r="A353" s="26" t="s">
        <v>711</v>
      </c>
      <c r="B353" s="26" t="s">
        <v>2972</v>
      </c>
      <c r="C353" s="27">
        <v>6.1</v>
      </c>
      <c r="D353" s="27">
        <v>5.0999999999999996</v>
      </c>
      <c r="E353" s="27" t="s">
        <v>11145</v>
      </c>
      <c r="F353" s="27" t="s">
        <v>10856</v>
      </c>
      <c r="G353" s="27" t="s">
        <v>10732</v>
      </c>
    </row>
    <row r="354" spans="1:7" ht="15.75" customHeight="1">
      <c r="A354" s="26" t="s">
        <v>713</v>
      </c>
      <c r="B354" s="26" t="s">
        <v>2972</v>
      </c>
      <c r="C354" s="27">
        <v>5.6</v>
      </c>
      <c r="D354" s="27">
        <v>4.7</v>
      </c>
      <c r="E354" s="27" t="s">
        <v>11146</v>
      </c>
      <c r="F354" s="27" t="s">
        <v>11147</v>
      </c>
      <c r="G354" s="27" t="s">
        <v>10845</v>
      </c>
    </row>
    <row r="355" spans="1:7" ht="15.75" customHeight="1">
      <c r="A355" s="26" t="s">
        <v>715</v>
      </c>
      <c r="B355" s="26" t="s">
        <v>2972</v>
      </c>
      <c r="C355" s="27">
        <v>5.4</v>
      </c>
      <c r="D355" s="27">
        <v>4.5999999999999996</v>
      </c>
      <c r="E355" s="27" t="s">
        <v>11148</v>
      </c>
      <c r="F355" s="27" t="s">
        <v>10801</v>
      </c>
      <c r="G355" s="27" t="s">
        <v>8911</v>
      </c>
    </row>
    <row r="356" spans="1:7" ht="15.75" customHeight="1">
      <c r="A356" s="26" t="s">
        <v>716</v>
      </c>
      <c r="B356" s="26" t="s">
        <v>2972</v>
      </c>
      <c r="C356" s="27">
        <v>5.7</v>
      </c>
      <c r="D356" s="27">
        <v>4.9000000000000004</v>
      </c>
      <c r="E356" s="27" t="s">
        <v>11149</v>
      </c>
      <c r="F356" s="27" t="s">
        <v>11150</v>
      </c>
      <c r="G356" s="27" t="s">
        <v>10614</v>
      </c>
    </row>
    <row r="357" spans="1:7" ht="15.75" customHeight="1">
      <c r="A357" s="26" t="s">
        <v>717</v>
      </c>
      <c r="B357" s="26" t="s">
        <v>2972</v>
      </c>
      <c r="C357" s="27">
        <v>6.2</v>
      </c>
      <c r="D357" s="27">
        <v>5.6</v>
      </c>
      <c r="E357" s="27" t="s">
        <v>11151</v>
      </c>
      <c r="F357" s="27" t="s">
        <v>11152</v>
      </c>
      <c r="G357" s="27" t="s">
        <v>10602</v>
      </c>
    </row>
    <row r="358" spans="1:7" ht="15.75" customHeight="1">
      <c r="A358" s="26" t="s">
        <v>719</v>
      </c>
      <c r="B358" s="26" t="s">
        <v>2972</v>
      </c>
      <c r="C358" s="27">
        <v>6.4</v>
      </c>
      <c r="D358" s="27">
        <v>5.6</v>
      </c>
      <c r="E358" s="27" t="s">
        <v>11153</v>
      </c>
      <c r="F358" s="27" t="s">
        <v>11154</v>
      </c>
      <c r="G358" s="27" t="s">
        <v>6949</v>
      </c>
    </row>
    <row r="359" spans="1:7" ht="15.75" customHeight="1">
      <c r="A359" s="26" t="s">
        <v>721</v>
      </c>
      <c r="B359" s="26" t="s">
        <v>2972</v>
      </c>
      <c r="C359" s="27">
        <v>5.5</v>
      </c>
      <c r="D359" s="27">
        <v>5.0999999999999996</v>
      </c>
      <c r="E359" s="27" t="s">
        <v>11155</v>
      </c>
      <c r="F359" s="27" t="s">
        <v>11008</v>
      </c>
      <c r="G359" s="27" t="s">
        <v>10651</v>
      </c>
    </row>
    <row r="360" spans="1:7" ht="15.75" customHeight="1">
      <c r="A360" s="26" t="s">
        <v>723</v>
      </c>
      <c r="B360" s="26" t="s">
        <v>2972</v>
      </c>
      <c r="C360" s="27">
        <v>5.7</v>
      </c>
      <c r="D360" s="27" t="s">
        <v>1458</v>
      </c>
      <c r="E360" s="27" t="s">
        <v>11156</v>
      </c>
      <c r="F360" s="27" t="s">
        <v>11157</v>
      </c>
      <c r="G360" s="27" t="s">
        <v>9452</v>
      </c>
    </row>
    <row r="361" spans="1:7" ht="15.75" customHeight="1">
      <c r="A361" s="26" t="s">
        <v>725</v>
      </c>
      <c r="B361" s="26" t="s">
        <v>2972</v>
      </c>
      <c r="C361" s="27">
        <v>5.6</v>
      </c>
      <c r="D361" s="27" t="s">
        <v>1458</v>
      </c>
      <c r="E361" s="27" t="s">
        <v>11158</v>
      </c>
      <c r="F361" s="27" t="s">
        <v>10901</v>
      </c>
      <c r="G361" s="27" t="s">
        <v>6491</v>
      </c>
    </row>
    <row r="362" spans="1:7" ht="15.75" customHeight="1">
      <c r="A362" s="26" t="s">
        <v>727</v>
      </c>
      <c r="B362" s="26" t="s">
        <v>2972</v>
      </c>
      <c r="C362" s="27">
        <v>5.8</v>
      </c>
      <c r="D362" s="27">
        <v>5.4</v>
      </c>
      <c r="E362" s="27" t="s">
        <v>11159</v>
      </c>
      <c r="F362" s="27" t="s">
        <v>11160</v>
      </c>
      <c r="G362" s="27" t="s">
        <v>10651</v>
      </c>
    </row>
    <row r="363" spans="1:7" ht="15.75" customHeight="1">
      <c r="A363" s="26" t="s">
        <v>728</v>
      </c>
      <c r="B363" s="26" t="s">
        <v>2972</v>
      </c>
      <c r="C363" s="27">
        <v>5.5</v>
      </c>
      <c r="D363" s="27">
        <v>4.9000000000000004</v>
      </c>
      <c r="E363" s="27" t="s">
        <v>11161</v>
      </c>
      <c r="F363" s="27" t="s">
        <v>10710</v>
      </c>
      <c r="G363" s="27" t="s">
        <v>6089</v>
      </c>
    </row>
    <row r="364" spans="1:7" ht="15.75" customHeight="1">
      <c r="A364" s="26" t="s">
        <v>730</v>
      </c>
      <c r="B364" s="26" t="s">
        <v>2972</v>
      </c>
      <c r="C364" s="27">
        <v>6.2</v>
      </c>
      <c r="D364" s="27">
        <v>5.5</v>
      </c>
      <c r="E364" s="27" t="s">
        <v>11162</v>
      </c>
      <c r="F364" s="27" t="s">
        <v>11163</v>
      </c>
      <c r="G364" s="27" t="s">
        <v>10845</v>
      </c>
    </row>
    <row r="365" spans="1:7" ht="15.75" customHeight="1">
      <c r="A365" s="26" t="s">
        <v>731</v>
      </c>
      <c r="B365" s="26" t="s">
        <v>2972</v>
      </c>
      <c r="C365" s="27" t="s">
        <v>1458</v>
      </c>
      <c r="D365" s="27" t="s">
        <v>1458</v>
      </c>
      <c r="E365" s="27" t="s">
        <v>11164</v>
      </c>
      <c r="F365" s="27" t="s">
        <v>10676</v>
      </c>
      <c r="G365" s="27" t="s">
        <v>7787</v>
      </c>
    </row>
    <row r="366" spans="1:7" ht="15.75" customHeight="1">
      <c r="A366" s="26" t="s">
        <v>732</v>
      </c>
      <c r="B366" s="26" t="s">
        <v>2972</v>
      </c>
      <c r="C366" s="27">
        <v>5.2</v>
      </c>
      <c r="D366" s="27">
        <v>4.4000000000000004</v>
      </c>
      <c r="E366" s="27" t="s">
        <v>11165</v>
      </c>
      <c r="F366" s="27" t="s">
        <v>11166</v>
      </c>
      <c r="G366" s="27" t="s">
        <v>9452</v>
      </c>
    </row>
    <row r="367" spans="1:7" ht="15.75" customHeight="1">
      <c r="A367" s="26" t="s">
        <v>733</v>
      </c>
      <c r="B367" s="26" t="s">
        <v>2972</v>
      </c>
      <c r="C367" s="27">
        <v>6</v>
      </c>
      <c r="D367" s="27">
        <v>5.5</v>
      </c>
      <c r="E367" s="27" t="s">
        <v>11167</v>
      </c>
      <c r="F367" s="27" t="s">
        <v>11168</v>
      </c>
      <c r="G367" s="27" t="s">
        <v>6544</v>
      </c>
    </row>
    <row r="368" spans="1:7" ht="15.75" customHeight="1">
      <c r="A368" s="26" t="s">
        <v>734</v>
      </c>
      <c r="B368" s="26" t="s">
        <v>2972</v>
      </c>
      <c r="C368" s="27">
        <v>5.2</v>
      </c>
      <c r="D368" s="27">
        <v>4.7</v>
      </c>
      <c r="E368" s="27" t="s">
        <v>11169</v>
      </c>
      <c r="F368" s="27" t="s">
        <v>11030</v>
      </c>
      <c r="G368" s="27" t="s">
        <v>7787</v>
      </c>
    </row>
    <row r="369" spans="1:7" ht="15.75" customHeight="1">
      <c r="A369" s="26" t="s">
        <v>736</v>
      </c>
      <c r="B369" s="26" t="s">
        <v>2972</v>
      </c>
      <c r="C369" s="27">
        <v>6.1</v>
      </c>
      <c r="D369" s="27">
        <v>5.3</v>
      </c>
      <c r="E369" s="27" t="s">
        <v>11170</v>
      </c>
      <c r="F369" s="27" t="s">
        <v>11171</v>
      </c>
      <c r="G369" s="27" t="s">
        <v>10660</v>
      </c>
    </row>
    <row r="370" spans="1:7" ht="15.75" customHeight="1">
      <c r="A370" s="26" t="s">
        <v>739</v>
      </c>
      <c r="B370" s="26" t="s">
        <v>2972</v>
      </c>
      <c r="C370" s="27">
        <v>6.5</v>
      </c>
      <c r="D370" s="27">
        <v>5.2</v>
      </c>
      <c r="E370" s="27" t="s">
        <v>11172</v>
      </c>
      <c r="F370" s="27" t="s">
        <v>11173</v>
      </c>
      <c r="G370" s="27" t="s">
        <v>8088</v>
      </c>
    </row>
    <row r="371" spans="1:7" ht="15.75" customHeight="1">
      <c r="A371" s="26" t="s">
        <v>741</v>
      </c>
      <c r="B371" s="26" t="s">
        <v>2972</v>
      </c>
      <c r="C371" s="27">
        <v>5.4</v>
      </c>
      <c r="D371" s="27">
        <v>4.5999999999999996</v>
      </c>
      <c r="E371" s="27" t="s">
        <v>10788</v>
      </c>
      <c r="F371" s="27" t="s">
        <v>10867</v>
      </c>
      <c r="G371" s="27" t="s">
        <v>10633</v>
      </c>
    </row>
    <row r="372" spans="1:7" ht="15.75" customHeight="1">
      <c r="A372" s="26" t="s">
        <v>743</v>
      </c>
      <c r="B372" s="26" t="s">
        <v>2972</v>
      </c>
      <c r="C372" s="27">
        <v>5.0999999999999996</v>
      </c>
      <c r="D372" s="27">
        <v>4.5999999999999996</v>
      </c>
      <c r="E372" s="27" t="s">
        <v>11174</v>
      </c>
      <c r="F372" s="27" t="s">
        <v>11144</v>
      </c>
      <c r="G372" s="27" t="s">
        <v>8905</v>
      </c>
    </row>
    <row r="373" spans="1:7" ht="15.75" customHeight="1">
      <c r="A373" s="26" t="s">
        <v>745</v>
      </c>
      <c r="B373" s="26" t="s">
        <v>2972</v>
      </c>
      <c r="C373" s="27">
        <v>6.1</v>
      </c>
      <c r="D373" s="27">
        <v>5.2</v>
      </c>
      <c r="E373" s="27" t="s">
        <v>11175</v>
      </c>
      <c r="F373" s="27" t="s">
        <v>11053</v>
      </c>
      <c r="G373" s="27" t="s">
        <v>6443</v>
      </c>
    </row>
    <row r="374" spans="1:7" ht="15.75" customHeight="1">
      <c r="A374" s="26" t="s">
        <v>747</v>
      </c>
      <c r="B374" s="26" t="s">
        <v>2972</v>
      </c>
      <c r="C374" s="27">
        <v>6.8</v>
      </c>
      <c r="D374" s="27">
        <v>5.4</v>
      </c>
      <c r="E374" s="27" t="s">
        <v>11176</v>
      </c>
      <c r="F374" s="27" t="s">
        <v>10622</v>
      </c>
      <c r="G374" s="27" t="s">
        <v>6918</v>
      </c>
    </row>
    <row r="375" spans="1:7" ht="15.75" customHeight="1">
      <c r="A375" s="26" t="s">
        <v>749</v>
      </c>
      <c r="B375" s="26" t="s">
        <v>2972</v>
      </c>
      <c r="C375" s="27">
        <v>6.5</v>
      </c>
      <c r="D375" s="27" t="s">
        <v>1458</v>
      </c>
      <c r="E375" s="27" t="s">
        <v>11177</v>
      </c>
      <c r="F375" s="27" t="s">
        <v>11178</v>
      </c>
      <c r="G375" s="27" t="s">
        <v>10602</v>
      </c>
    </row>
    <row r="376" spans="1:7" ht="15.75" customHeight="1">
      <c r="A376" s="26" t="s">
        <v>751</v>
      </c>
      <c r="B376" s="26" t="s">
        <v>2972</v>
      </c>
      <c r="C376" s="27">
        <v>6.1</v>
      </c>
      <c r="D376" s="27">
        <v>4.8</v>
      </c>
      <c r="E376" s="27" t="s">
        <v>11179</v>
      </c>
      <c r="F376" s="27" t="s">
        <v>11180</v>
      </c>
      <c r="G376" s="27" t="s">
        <v>8088</v>
      </c>
    </row>
    <row r="377" spans="1:7" ht="15.75" customHeight="1">
      <c r="A377" s="26" t="s">
        <v>753</v>
      </c>
      <c r="B377" s="26" t="s">
        <v>2972</v>
      </c>
      <c r="C377" s="27">
        <v>6.1</v>
      </c>
      <c r="D377" s="27">
        <v>4.5999999999999996</v>
      </c>
      <c r="E377" s="27" t="s">
        <v>11181</v>
      </c>
      <c r="F377" s="27" t="s">
        <v>10852</v>
      </c>
      <c r="G377" s="27" t="s">
        <v>10633</v>
      </c>
    </row>
    <row r="378" spans="1:7" ht="15.75" customHeight="1">
      <c r="A378" s="26" t="s">
        <v>755</v>
      </c>
      <c r="B378" s="26" t="s">
        <v>2972</v>
      </c>
      <c r="C378" s="27">
        <v>5.0999999999999996</v>
      </c>
      <c r="D378" s="27">
        <v>4.5999999999999996</v>
      </c>
      <c r="E378" s="27" t="s">
        <v>11182</v>
      </c>
      <c r="F378" s="27" t="s">
        <v>11183</v>
      </c>
      <c r="G378" s="27" t="s">
        <v>10651</v>
      </c>
    </row>
    <row r="379" spans="1:7" ht="15.75" customHeight="1">
      <c r="A379" s="26" t="s">
        <v>757</v>
      </c>
      <c r="B379" s="26" t="s">
        <v>2972</v>
      </c>
      <c r="C379" s="27">
        <v>6.6</v>
      </c>
      <c r="D379" s="27" t="s">
        <v>1458</v>
      </c>
      <c r="E379" s="27" t="s">
        <v>11184</v>
      </c>
      <c r="F379" s="27" t="s">
        <v>11185</v>
      </c>
      <c r="G379" s="27" t="s">
        <v>6634</v>
      </c>
    </row>
    <row r="380" spans="1:7" ht="15.75" customHeight="1">
      <c r="A380" s="26" t="s">
        <v>758</v>
      </c>
      <c r="B380" s="26" t="s">
        <v>2972</v>
      </c>
      <c r="C380" s="27">
        <v>6.1</v>
      </c>
      <c r="D380" s="27">
        <v>5.3</v>
      </c>
      <c r="E380" s="27" t="s">
        <v>11186</v>
      </c>
      <c r="F380" s="27" t="s">
        <v>11027</v>
      </c>
      <c r="G380" s="27" t="s">
        <v>10732</v>
      </c>
    </row>
    <row r="381" spans="1:7" ht="15.75" customHeight="1">
      <c r="A381" s="26" t="s">
        <v>760</v>
      </c>
      <c r="B381" s="26" t="s">
        <v>2972</v>
      </c>
      <c r="C381" s="27">
        <v>5.5</v>
      </c>
      <c r="D381" s="27">
        <v>5.5</v>
      </c>
      <c r="E381" s="27" t="s">
        <v>11187</v>
      </c>
      <c r="F381" s="27" t="s">
        <v>11188</v>
      </c>
      <c r="G381" s="27" t="s">
        <v>6888</v>
      </c>
    </row>
    <row r="382" spans="1:7" ht="15.75" customHeight="1">
      <c r="A382" s="26" t="s">
        <v>762</v>
      </c>
      <c r="B382" s="26" t="s">
        <v>2972</v>
      </c>
      <c r="C382" s="27">
        <v>5.9</v>
      </c>
      <c r="D382" s="27">
        <v>5.5</v>
      </c>
      <c r="E382" s="27" t="s">
        <v>11189</v>
      </c>
      <c r="F382" s="27" t="s">
        <v>10700</v>
      </c>
      <c r="G382" s="27" t="s">
        <v>5951</v>
      </c>
    </row>
    <row r="383" spans="1:7" ht="15.75" customHeight="1">
      <c r="A383" s="26" t="s">
        <v>764</v>
      </c>
      <c r="B383" s="26" t="s">
        <v>2972</v>
      </c>
      <c r="C383" s="27">
        <v>6.7</v>
      </c>
      <c r="D383" s="27">
        <v>5.9</v>
      </c>
      <c r="E383" s="27" t="s">
        <v>11190</v>
      </c>
      <c r="F383" s="27" t="s">
        <v>10849</v>
      </c>
      <c r="G383" s="27" t="s">
        <v>10629</v>
      </c>
    </row>
    <row r="384" spans="1:7" ht="15.75" customHeight="1">
      <c r="A384" s="26" t="s">
        <v>766</v>
      </c>
      <c r="B384" s="26" t="s">
        <v>2972</v>
      </c>
      <c r="C384" s="27">
        <v>6.6</v>
      </c>
      <c r="D384" s="27">
        <v>5.4</v>
      </c>
      <c r="E384" s="27" t="s">
        <v>11191</v>
      </c>
      <c r="F384" s="27" t="s">
        <v>11192</v>
      </c>
      <c r="G384" s="27" t="s">
        <v>8905</v>
      </c>
    </row>
    <row r="385" spans="1:7" ht="15.75" customHeight="1">
      <c r="A385" s="26" t="s">
        <v>767</v>
      </c>
      <c r="B385" s="26" t="s">
        <v>2972</v>
      </c>
      <c r="C385" s="27">
        <v>6.5</v>
      </c>
      <c r="D385" s="27">
        <v>5.2</v>
      </c>
      <c r="E385" s="27" t="s">
        <v>10575</v>
      </c>
      <c r="F385" s="27" t="s">
        <v>11110</v>
      </c>
      <c r="G385" s="27" t="s">
        <v>8088</v>
      </c>
    </row>
    <row r="386" spans="1:7" ht="15.75" customHeight="1">
      <c r="A386" s="26" t="s">
        <v>768</v>
      </c>
      <c r="B386" s="26" t="s">
        <v>2972</v>
      </c>
      <c r="C386" s="27">
        <v>5.2</v>
      </c>
      <c r="D386" s="27">
        <v>4.5</v>
      </c>
      <c r="E386" s="27" t="s">
        <v>11193</v>
      </c>
      <c r="F386" s="27" t="s">
        <v>10606</v>
      </c>
      <c r="G386" s="27" t="s">
        <v>6918</v>
      </c>
    </row>
    <row r="387" spans="1:7" ht="15.75" customHeight="1">
      <c r="A387" s="26" t="s">
        <v>769</v>
      </c>
      <c r="B387" s="26" t="s">
        <v>2972</v>
      </c>
      <c r="C387" s="27">
        <v>5.8</v>
      </c>
      <c r="D387" s="27">
        <v>5</v>
      </c>
      <c r="E387" s="27" t="s">
        <v>10897</v>
      </c>
      <c r="F387" s="27" t="s">
        <v>10676</v>
      </c>
      <c r="G387" s="27" t="s">
        <v>8911</v>
      </c>
    </row>
    <row r="388" spans="1:7" ht="15.75" customHeight="1">
      <c r="A388" s="26" t="s">
        <v>770</v>
      </c>
      <c r="B388" s="26" t="s">
        <v>2972</v>
      </c>
      <c r="C388" s="27">
        <v>5.7</v>
      </c>
      <c r="D388" s="27">
        <v>5</v>
      </c>
      <c r="E388" s="27" t="s">
        <v>11194</v>
      </c>
      <c r="F388" s="27" t="s">
        <v>11195</v>
      </c>
      <c r="G388" s="27" t="s">
        <v>10660</v>
      </c>
    </row>
    <row r="389" spans="1:7" ht="15.75" customHeight="1">
      <c r="A389" s="26" t="s">
        <v>772</v>
      </c>
      <c r="B389" s="26" t="s">
        <v>2972</v>
      </c>
      <c r="C389" s="27">
        <v>5.6</v>
      </c>
      <c r="D389" s="27">
        <v>4.8</v>
      </c>
      <c r="E389" s="27" t="s">
        <v>10573</v>
      </c>
      <c r="F389" s="27" t="s">
        <v>10611</v>
      </c>
      <c r="G389" s="27" t="s">
        <v>10602</v>
      </c>
    </row>
    <row r="390" spans="1:7" ht="15.75" customHeight="1">
      <c r="A390" s="26" t="s">
        <v>774</v>
      </c>
      <c r="B390" s="26" t="s">
        <v>2972</v>
      </c>
      <c r="C390" s="27">
        <v>5.8</v>
      </c>
      <c r="D390" s="27">
        <v>5.0999999999999996</v>
      </c>
      <c r="E390" s="27" t="s">
        <v>11196</v>
      </c>
      <c r="F390" s="27" t="s">
        <v>11197</v>
      </c>
      <c r="G390" s="27" t="s">
        <v>10722</v>
      </c>
    </row>
    <row r="391" spans="1:7" ht="15.75" customHeight="1">
      <c r="A391" s="26" t="s">
        <v>775</v>
      </c>
      <c r="B391" s="26" t="s">
        <v>2972</v>
      </c>
      <c r="C391" s="27" t="s">
        <v>1458</v>
      </c>
      <c r="D391" s="27" t="s">
        <v>1458</v>
      </c>
      <c r="E391" s="27" t="s">
        <v>11198</v>
      </c>
      <c r="F391" s="27" t="s">
        <v>10637</v>
      </c>
      <c r="G391" s="27" t="s">
        <v>10845</v>
      </c>
    </row>
    <row r="392" spans="1:7" ht="15.75" customHeight="1">
      <c r="A392" s="26" t="s">
        <v>777</v>
      </c>
      <c r="B392" s="26" t="s">
        <v>2972</v>
      </c>
      <c r="C392" s="27">
        <v>5.3</v>
      </c>
      <c r="D392" s="27">
        <v>4.5999999999999996</v>
      </c>
      <c r="E392" s="27" t="s">
        <v>11199</v>
      </c>
      <c r="F392" s="27" t="s">
        <v>11004</v>
      </c>
      <c r="G392" s="27" t="s">
        <v>8905</v>
      </c>
    </row>
    <row r="393" spans="1:7" ht="15.75" customHeight="1">
      <c r="A393" s="26" t="s">
        <v>778</v>
      </c>
      <c r="B393" s="26" t="s">
        <v>2972</v>
      </c>
      <c r="C393" s="27">
        <v>4.8</v>
      </c>
      <c r="D393" s="27">
        <v>4.3</v>
      </c>
      <c r="E393" s="27" t="s">
        <v>11200</v>
      </c>
      <c r="F393" s="27" t="s">
        <v>11201</v>
      </c>
      <c r="G393" s="27" t="s">
        <v>6922</v>
      </c>
    </row>
    <row r="394" spans="1:7" ht="15.75" customHeight="1">
      <c r="A394" s="26" t="s">
        <v>779</v>
      </c>
      <c r="B394" s="26" t="s">
        <v>2972</v>
      </c>
      <c r="C394" s="27">
        <v>5.8</v>
      </c>
      <c r="D394" s="27">
        <v>5.5</v>
      </c>
      <c r="E394" s="27" t="s">
        <v>11202</v>
      </c>
      <c r="F394" s="27" t="s">
        <v>10611</v>
      </c>
      <c r="G394" s="27" t="s">
        <v>10732</v>
      </c>
    </row>
    <row r="395" spans="1:7" ht="15.75" customHeight="1">
      <c r="A395" s="26" t="s">
        <v>781</v>
      </c>
      <c r="B395" s="26" t="s">
        <v>2972</v>
      </c>
      <c r="C395" s="27">
        <v>6.1</v>
      </c>
      <c r="D395" s="27">
        <v>5.4</v>
      </c>
      <c r="E395" s="27" t="s">
        <v>11203</v>
      </c>
      <c r="F395" s="27" t="s">
        <v>11204</v>
      </c>
      <c r="G395" s="27" t="s">
        <v>6021</v>
      </c>
    </row>
    <row r="396" spans="1:7" ht="15.75" customHeight="1">
      <c r="A396" s="26" t="s">
        <v>782</v>
      </c>
      <c r="B396" s="26" t="s">
        <v>2972</v>
      </c>
      <c r="C396" s="27">
        <v>5.2</v>
      </c>
      <c r="D396" s="27">
        <v>4.9000000000000004</v>
      </c>
      <c r="E396" s="27" t="s">
        <v>11205</v>
      </c>
      <c r="F396" s="27" t="s">
        <v>10569</v>
      </c>
      <c r="G396" s="27" t="s">
        <v>10595</v>
      </c>
    </row>
    <row r="397" spans="1:7" ht="15.75" customHeight="1">
      <c r="A397" s="26" t="s">
        <v>783</v>
      </c>
      <c r="B397" s="26" t="s">
        <v>2972</v>
      </c>
      <c r="C397" s="27">
        <v>5.2</v>
      </c>
      <c r="D397" s="27" t="s">
        <v>1458</v>
      </c>
      <c r="E397" s="27" t="s">
        <v>11206</v>
      </c>
      <c r="F397" s="27" t="s">
        <v>11207</v>
      </c>
      <c r="G397" s="27" t="s">
        <v>6443</v>
      </c>
    </row>
    <row r="398" spans="1:7" ht="15.75" customHeight="1">
      <c r="A398" s="26" t="s">
        <v>784</v>
      </c>
      <c r="B398" s="26" t="s">
        <v>2972</v>
      </c>
      <c r="C398" s="27" t="s">
        <v>1458</v>
      </c>
      <c r="D398" s="27" t="s">
        <v>1458</v>
      </c>
      <c r="E398" s="27" t="s">
        <v>11208</v>
      </c>
      <c r="F398" s="27" t="s">
        <v>10816</v>
      </c>
      <c r="G398" s="27" t="s">
        <v>6922</v>
      </c>
    </row>
    <row r="399" spans="1:7" ht="15.75" customHeight="1">
      <c r="A399" s="26" t="s">
        <v>786</v>
      </c>
      <c r="B399" s="26" t="s">
        <v>2972</v>
      </c>
      <c r="C399" s="27">
        <v>5.7</v>
      </c>
      <c r="D399" s="27">
        <v>5</v>
      </c>
      <c r="E399" s="27" t="s">
        <v>11209</v>
      </c>
      <c r="F399" s="27" t="s">
        <v>11210</v>
      </c>
      <c r="G399" s="27" t="s">
        <v>10602</v>
      </c>
    </row>
    <row r="400" spans="1:7" ht="15.75" customHeight="1">
      <c r="A400" s="26" t="s">
        <v>788</v>
      </c>
      <c r="B400" s="26" t="s">
        <v>2972</v>
      </c>
      <c r="C400" s="27">
        <v>5.0999999999999996</v>
      </c>
      <c r="D400" s="27">
        <v>4.5999999999999996</v>
      </c>
      <c r="E400" s="27" t="s">
        <v>11211</v>
      </c>
      <c r="F400" s="27" t="s">
        <v>11212</v>
      </c>
      <c r="G400" s="27" t="s">
        <v>6544</v>
      </c>
    </row>
    <row r="401" spans="1:7" ht="15.75" customHeight="1">
      <c r="A401" s="26" t="s">
        <v>790</v>
      </c>
      <c r="B401" s="26" t="s">
        <v>2972</v>
      </c>
      <c r="C401" s="27">
        <v>7.1</v>
      </c>
      <c r="D401" s="27">
        <v>6</v>
      </c>
      <c r="E401" s="27" t="s">
        <v>11213</v>
      </c>
      <c r="F401" s="27" t="s">
        <v>11214</v>
      </c>
      <c r="G401" s="27" t="s">
        <v>10932</v>
      </c>
    </row>
    <row r="402" spans="1:7" ht="15.75" customHeight="1">
      <c r="A402" s="26" t="s">
        <v>791</v>
      </c>
      <c r="B402" s="26" t="s">
        <v>2972</v>
      </c>
      <c r="C402" s="27">
        <v>5.5</v>
      </c>
      <c r="D402" s="27">
        <v>4.7</v>
      </c>
      <c r="E402" s="27" t="s">
        <v>11215</v>
      </c>
      <c r="F402" s="27" t="s">
        <v>10757</v>
      </c>
      <c r="G402" s="27" t="s">
        <v>6949</v>
      </c>
    </row>
    <row r="403" spans="1:7" ht="15.75" customHeight="1">
      <c r="A403" s="26" t="s">
        <v>793</v>
      </c>
      <c r="B403" s="26" t="s">
        <v>2972</v>
      </c>
      <c r="C403" s="27">
        <v>6.1</v>
      </c>
      <c r="D403" s="27" t="s">
        <v>1458</v>
      </c>
      <c r="E403" s="27" t="s">
        <v>11216</v>
      </c>
      <c r="F403" s="27" t="s">
        <v>11217</v>
      </c>
      <c r="G403" s="27" t="s">
        <v>9357</v>
      </c>
    </row>
    <row r="404" spans="1:7" ht="15.75" customHeight="1">
      <c r="A404" s="26" t="s">
        <v>795</v>
      </c>
      <c r="B404" s="26" t="s">
        <v>2972</v>
      </c>
      <c r="C404" s="27">
        <v>6.3</v>
      </c>
      <c r="D404" s="27">
        <v>4.7</v>
      </c>
      <c r="E404" s="27" t="s">
        <v>11218</v>
      </c>
      <c r="F404" s="27" t="s">
        <v>10707</v>
      </c>
      <c r="G404" s="27" t="s">
        <v>10595</v>
      </c>
    </row>
    <row r="405" spans="1:7" ht="15.75" customHeight="1">
      <c r="A405" s="26" t="s">
        <v>797</v>
      </c>
      <c r="B405" s="26" t="s">
        <v>2972</v>
      </c>
      <c r="C405" s="27" t="s">
        <v>1458</v>
      </c>
      <c r="D405" s="27" t="s">
        <v>1458</v>
      </c>
      <c r="E405" s="27" t="s">
        <v>11219</v>
      </c>
      <c r="F405" s="27" t="s">
        <v>11220</v>
      </c>
      <c r="G405" s="27" t="s">
        <v>6665</v>
      </c>
    </row>
    <row r="406" spans="1:7" ht="15.75" customHeight="1">
      <c r="A406" s="26" t="s">
        <v>798</v>
      </c>
      <c r="B406" s="26" t="s">
        <v>2972</v>
      </c>
      <c r="C406" s="27">
        <v>5.0999999999999996</v>
      </c>
      <c r="D406" s="27">
        <v>4.8</v>
      </c>
      <c r="E406" s="27" t="s">
        <v>11221</v>
      </c>
      <c r="F406" s="27" t="s">
        <v>10568</v>
      </c>
      <c r="G406" s="27" t="s">
        <v>10732</v>
      </c>
    </row>
    <row r="407" spans="1:7" ht="15.75" customHeight="1">
      <c r="A407" s="26" t="s">
        <v>799</v>
      </c>
      <c r="B407" s="26" t="s">
        <v>2972</v>
      </c>
      <c r="C407" s="27">
        <v>5.7</v>
      </c>
      <c r="D407" s="27" t="s">
        <v>1458</v>
      </c>
      <c r="E407" s="27" t="s">
        <v>11222</v>
      </c>
      <c r="F407" s="27" t="s">
        <v>11110</v>
      </c>
      <c r="G407" s="27" t="s">
        <v>5951</v>
      </c>
    </row>
    <row r="408" spans="1:7" ht="15.75" customHeight="1">
      <c r="A408" s="26" t="s">
        <v>103</v>
      </c>
      <c r="B408" s="26" t="s">
        <v>2972</v>
      </c>
      <c r="C408" s="27">
        <v>5.0999999999999996</v>
      </c>
      <c r="D408" s="27">
        <v>4.2</v>
      </c>
      <c r="E408" s="27" t="s">
        <v>11223</v>
      </c>
      <c r="F408" s="27" t="s">
        <v>11224</v>
      </c>
      <c r="G408" s="27" t="s">
        <v>5970</v>
      </c>
    </row>
    <row r="409" spans="1:7" ht="15.75" customHeight="1">
      <c r="A409" s="26" t="s">
        <v>802</v>
      </c>
      <c r="B409" s="26" t="s">
        <v>2972</v>
      </c>
      <c r="C409" s="27">
        <v>6</v>
      </c>
      <c r="D409" s="27">
        <v>5.5</v>
      </c>
      <c r="E409" s="27" t="s">
        <v>11225</v>
      </c>
      <c r="F409" s="27" t="s">
        <v>11226</v>
      </c>
      <c r="G409" s="27" t="s">
        <v>10648</v>
      </c>
    </row>
    <row r="410" spans="1:7" ht="15.75" customHeight="1">
      <c r="A410" s="26" t="s">
        <v>803</v>
      </c>
      <c r="B410" s="26" t="s">
        <v>2972</v>
      </c>
      <c r="C410" s="27">
        <v>4.7</v>
      </c>
      <c r="D410" s="27">
        <v>4.5</v>
      </c>
      <c r="E410" s="27" t="s">
        <v>11227</v>
      </c>
      <c r="F410" s="27" t="s">
        <v>11228</v>
      </c>
      <c r="G410" s="27" t="s">
        <v>7787</v>
      </c>
    </row>
    <row r="411" spans="1:7" ht="15.75" customHeight="1">
      <c r="A411" s="26" t="s">
        <v>804</v>
      </c>
      <c r="B411" s="26" t="s">
        <v>2972</v>
      </c>
      <c r="C411" s="27">
        <v>5.7</v>
      </c>
      <c r="D411" s="27" t="s">
        <v>1458</v>
      </c>
      <c r="E411" s="27" t="s">
        <v>10792</v>
      </c>
      <c r="F411" s="27" t="s">
        <v>11226</v>
      </c>
      <c r="G411" s="27" t="s">
        <v>10614</v>
      </c>
    </row>
    <row r="412" spans="1:7" ht="15.75" customHeight="1">
      <c r="A412" s="26" t="s">
        <v>805</v>
      </c>
      <c r="B412" s="26" t="s">
        <v>2972</v>
      </c>
      <c r="C412" s="27">
        <v>6.1</v>
      </c>
      <c r="D412" s="27">
        <v>5.5</v>
      </c>
      <c r="E412" s="27" t="s">
        <v>11229</v>
      </c>
      <c r="F412" s="27" t="s">
        <v>11230</v>
      </c>
      <c r="G412" s="27" t="s">
        <v>9357</v>
      </c>
    </row>
    <row r="413" spans="1:7" ht="15.75" customHeight="1">
      <c r="A413" s="26" t="s">
        <v>806</v>
      </c>
      <c r="B413" s="26" t="s">
        <v>2972</v>
      </c>
      <c r="C413" s="27">
        <v>5.8</v>
      </c>
      <c r="D413" s="27">
        <v>4.9000000000000004</v>
      </c>
      <c r="E413" s="27" t="s">
        <v>11231</v>
      </c>
      <c r="F413" s="27" t="s">
        <v>11232</v>
      </c>
      <c r="G413" s="27" t="s">
        <v>6665</v>
      </c>
    </row>
    <row r="414" spans="1:7" ht="15.75" customHeight="1">
      <c r="A414" s="26" t="s">
        <v>807</v>
      </c>
      <c r="B414" s="26" t="s">
        <v>2972</v>
      </c>
      <c r="C414" s="27">
        <v>4.9000000000000004</v>
      </c>
      <c r="D414" s="27">
        <v>5.0999999999999996</v>
      </c>
      <c r="E414" s="27" t="s">
        <v>11089</v>
      </c>
      <c r="F414" s="27" t="s">
        <v>10692</v>
      </c>
      <c r="G414" s="27" t="s">
        <v>10633</v>
      </c>
    </row>
    <row r="415" spans="1:7" ht="15.75" customHeight="1">
      <c r="A415" s="26" t="s">
        <v>809</v>
      </c>
      <c r="B415" s="26" t="s">
        <v>2972</v>
      </c>
      <c r="C415" s="27" t="s">
        <v>1458</v>
      </c>
      <c r="D415" s="27" t="s">
        <v>1458</v>
      </c>
      <c r="E415" s="27" t="s">
        <v>11233</v>
      </c>
      <c r="F415" s="27" t="s">
        <v>11234</v>
      </c>
      <c r="G415" s="27" t="s">
        <v>6443</v>
      </c>
    </row>
    <row r="416" spans="1:7" ht="15.75" customHeight="1">
      <c r="A416" s="26" t="s">
        <v>810</v>
      </c>
      <c r="B416" s="26" t="s">
        <v>2972</v>
      </c>
      <c r="C416" s="27">
        <v>5.8</v>
      </c>
      <c r="D416" s="27">
        <v>4.7</v>
      </c>
      <c r="E416" s="27" t="s">
        <v>11235</v>
      </c>
      <c r="F416" s="27" t="s">
        <v>10578</v>
      </c>
      <c r="G416" s="27" t="s">
        <v>10688</v>
      </c>
    </row>
    <row r="417" spans="1:7" ht="15.75" customHeight="1">
      <c r="A417" s="26" t="s">
        <v>812</v>
      </c>
      <c r="B417" s="26" t="s">
        <v>2972</v>
      </c>
      <c r="C417" s="27">
        <v>5.9</v>
      </c>
      <c r="D417" s="27">
        <v>5</v>
      </c>
      <c r="E417" s="27" t="s">
        <v>10567</v>
      </c>
      <c r="F417" s="27" t="s">
        <v>11006</v>
      </c>
      <c r="G417" s="27" t="s">
        <v>10582</v>
      </c>
    </row>
    <row r="418" spans="1:7" ht="15.75" customHeight="1">
      <c r="A418" s="26" t="s">
        <v>814</v>
      </c>
      <c r="B418" s="26" t="s">
        <v>2972</v>
      </c>
      <c r="C418" s="27" t="s">
        <v>1458</v>
      </c>
      <c r="D418" s="27" t="s">
        <v>1458</v>
      </c>
      <c r="E418" s="27" t="s">
        <v>11236</v>
      </c>
      <c r="F418" s="27" t="s">
        <v>11237</v>
      </c>
      <c r="G418" s="27" t="s">
        <v>5955</v>
      </c>
    </row>
    <row r="419" spans="1:7" ht="15.75" customHeight="1">
      <c r="A419" s="26" t="s">
        <v>815</v>
      </c>
      <c r="B419" s="26" t="s">
        <v>2972</v>
      </c>
      <c r="C419" s="27">
        <v>5.6</v>
      </c>
      <c r="D419" s="27">
        <v>5.4</v>
      </c>
      <c r="E419" s="27" t="s">
        <v>11238</v>
      </c>
      <c r="F419" s="27" t="s">
        <v>11239</v>
      </c>
      <c r="G419" s="27" t="s">
        <v>10722</v>
      </c>
    </row>
    <row r="420" spans="1:7" ht="15.75" customHeight="1">
      <c r="A420" s="26" t="s">
        <v>817</v>
      </c>
      <c r="B420" s="26" t="s">
        <v>2972</v>
      </c>
      <c r="C420" s="27" t="s">
        <v>1458</v>
      </c>
      <c r="D420" s="27">
        <v>5</v>
      </c>
      <c r="E420" s="27" t="s">
        <v>11240</v>
      </c>
      <c r="F420" s="27" t="s">
        <v>11241</v>
      </c>
      <c r="G420" s="27" t="s">
        <v>8911</v>
      </c>
    </row>
    <row r="421" spans="1:7" ht="15.75" customHeight="1">
      <c r="A421" s="26" t="s">
        <v>819</v>
      </c>
      <c r="B421" s="26" t="s">
        <v>2972</v>
      </c>
      <c r="C421" s="27">
        <v>6.2</v>
      </c>
      <c r="D421" s="27" t="s">
        <v>1458</v>
      </c>
      <c r="E421" s="27" t="s">
        <v>11155</v>
      </c>
      <c r="F421" s="27" t="s">
        <v>11242</v>
      </c>
      <c r="G421" s="27" t="s">
        <v>10595</v>
      </c>
    </row>
    <row r="422" spans="1:7" ht="15.75" customHeight="1">
      <c r="A422" s="26" t="s">
        <v>821</v>
      </c>
      <c r="B422" s="26" t="s">
        <v>2972</v>
      </c>
      <c r="C422" s="27">
        <v>6.5</v>
      </c>
      <c r="D422" s="27" t="s">
        <v>1458</v>
      </c>
      <c r="E422" s="27" t="s">
        <v>11243</v>
      </c>
      <c r="F422" s="27" t="s">
        <v>11244</v>
      </c>
      <c r="G422" s="27" t="s">
        <v>5853</v>
      </c>
    </row>
    <row r="423" spans="1:7" ht="15.75" customHeight="1">
      <c r="A423" s="26" t="s">
        <v>823</v>
      </c>
      <c r="B423" s="26" t="s">
        <v>2972</v>
      </c>
      <c r="C423" s="27">
        <v>4.5999999999999996</v>
      </c>
      <c r="D423" s="27">
        <v>4.5999999999999996</v>
      </c>
      <c r="E423" s="27" t="s">
        <v>11245</v>
      </c>
      <c r="F423" s="27" t="s">
        <v>11246</v>
      </c>
      <c r="G423" s="27" t="s">
        <v>5951</v>
      </c>
    </row>
    <row r="424" spans="1:7" ht="15.75" customHeight="1">
      <c r="A424" s="26" t="s">
        <v>825</v>
      </c>
      <c r="B424" s="26" t="s">
        <v>2972</v>
      </c>
      <c r="C424" s="27">
        <v>5.2</v>
      </c>
      <c r="D424" s="27" t="s">
        <v>1458</v>
      </c>
      <c r="E424" s="27" t="s">
        <v>11247</v>
      </c>
      <c r="F424" s="27" t="s">
        <v>10577</v>
      </c>
      <c r="G424" s="27" t="s">
        <v>5846</v>
      </c>
    </row>
    <row r="425" spans="1:7" ht="15.75" customHeight="1">
      <c r="A425" s="26" t="s">
        <v>827</v>
      </c>
      <c r="B425" s="26" t="s">
        <v>2972</v>
      </c>
      <c r="C425" s="27">
        <v>6.2</v>
      </c>
      <c r="D425" s="27">
        <v>5.5</v>
      </c>
      <c r="E425" s="27" t="s">
        <v>11248</v>
      </c>
      <c r="F425" s="27" t="s">
        <v>11051</v>
      </c>
      <c r="G425" s="27" t="s">
        <v>10579</v>
      </c>
    </row>
    <row r="426" spans="1:7" ht="15.75" customHeight="1">
      <c r="A426" s="26" t="s">
        <v>828</v>
      </c>
      <c r="B426" s="26" t="s">
        <v>2972</v>
      </c>
      <c r="C426" s="27">
        <v>6.4</v>
      </c>
      <c r="D426" s="27">
        <v>5.4</v>
      </c>
      <c r="E426" s="27" t="s">
        <v>11249</v>
      </c>
      <c r="F426" s="27" t="s">
        <v>11250</v>
      </c>
      <c r="G426" s="27" t="s">
        <v>10595</v>
      </c>
    </row>
    <row r="427" spans="1:7" ht="15.75" customHeight="1">
      <c r="A427" s="26" t="s">
        <v>830</v>
      </c>
      <c r="B427" s="26" t="s">
        <v>2972</v>
      </c>
      <c r="C427" s="27">
        <v>5</v>
      </c>
      <c r="D427" s="27">
        <v>4.7</v>
      </c>
      <c r="E427" s="27" t="s">
        <v>11251</v>
      </c>
      <c r="F427" s="27" t="s">
        <v>11252</v>
      </c>
      <c r="G427" s="27" t="s">
        <v>10629</v>
      </c>
    </row>
    <row r="428" spans="1:7" ht="15.75" customHeight="1">
      <c r="A428" s="26" t="s">
        <v>832</v>
      </c>
      <c r="B428" s="26" t="s">
        <v>2972</v>
      </c>
      <c r="C428" s="27" t="s">
        <v>1458</v>
      </c>
      <c r="D428" s="27" t="s">
        <v>1458</v>
      </c>
      <c r="E428" s="27" t="s">
        <v>11253</v>
      </c>
      <c r="F428" s="27" t="s">
        <v>11178</v>
      </c>
      <c r="G428" s="27" t="s">
        <v>10629</v>
      </c>
    </row>
    <row r="429" spans="1:7" ht="15.75" customHeight="1">
      <c r="A429" s="26" t="s">
        <v>834</v>
      </c>
      <c r="B429" s="26" t="s">
        <v>2972</v>
      </c>
      <c r="C429" s="27">
        <v>6.8</v>
      </c>
      <c r="D429" s="27">
        <v>5.7</v>
      </c>
      <c r="E429" s="27" t="s">
        <v>11254</v>
      </c>
      <c r="F429" s="27" t="s">
        <v>11255</v>
      </c>
      <c r="G429" s="27" t="s">
        <v>10651</v>
      </c>
    </row>
    <row r="430" spans="1:7" ht="15.75" customHeight="1">
      <c r="A430" s="26" t="s">
        <v>835</v>
      </c>
      <c r="B430" s="26" t="s">
        <v>2972</v>
      </c>
      <c r="C430" s="27">
        <v>6.4</v>
      </c>
      <c r="D430" s="27">
        <v>4.7</v>
      </c>
      <c r="E430" s="27" t="s">
        <v>11256</v>
      </c>
      <c r="F430" s="27" t="s">
        <v>11257</v>
      </c>
      <c r="G430" s="27" t="s">
        <v>9446</v>
      </c>
    </row>
    <row r="431" spans="1:7" ht="15.75" customHeight="1">
      <c r="A431" s="26" t="s">
        <v>836</v>
      </c>
      <c r="B431" s="26" t="s">
        <v>2972</v>
      </c>
      <c r="C431" s="27">
        <v>5.9</v>
      </c>
      <c r="D431" s="27">
        <v>4.9000000000000004</v>
      </c>
      <c r="E431" s="27" t="s">
        <v>11258</v>
      </c>
      <c r="F431" s="27" t="s">
        <v>11259</v>
      </c>
      <c r="G431" s="27" t="s">
        <v>6634</v>
      </c>
    </row>
    <row r="432" spans="1:7" ht="15.75" customHeight="1">
      <c r="A432" s="26" t="s">
        <v>838</v>
      </c>
      <c r="B432" s="26" t="s">
        <v>2972</v>
      </c>
      <c r="C432" s="27">
        <v>5.4</v>
      </c>
      <c r="D432" s="27" t="s">
        <v>1458</v>
      </c>
      <c r="E432" s="27" t="s">
        <v>11260</v>
      </c>
      <c r="F432" s="27" t="s">
        <v>11261</v>
      </c>
      <c r="G432" s="27" t="s">
        <v>8905</v>
      </c>
    </row>
    <row r="433" spans="1:7" ht="15.75" customHeight="1">
      <c r="A433" s="26" t="s">
        <v>840</v>
      </c>
      <c r="B433" s="26" t="s">
        <v>2972</v>
      </c>
      <c r="C433" s="27">
        <v>6</v>
      </c>
      <c r="D433" s="27">
        <v>5.5</v>
      </c>
      <c r="E433" s="27" t="s">
        <v>11262</v>
      </c>
      <c r="F433" s="27" t="s">
        <v>11263</v>
      </c>
      <c r="G433" s="27" t="s">
        <v>9452</v>
      </c>
    </row>
    <row r="434" spans="1:7" ht="15.75" customHeight="1">
      <c r="A434" s="26" t="s">
        <v>841</v>
      </c>
      <c r="B434" s="26" t="s">
        <v>2972</v>
      </c>
      <c r="C434" s="27">
        <v>6.7</v>
      </c>
      <c r="D434" s="27">
        <v>6</v>
      </c>
      <c r="E434" s="27" t="s">
        <v>10922</v>
      </c>
      <c r="F434" s="27" t="s">
        <v>11264</v>
      </c>
      <c r="G434" s="27" t="s">
        <v>6006</v>
      </c>
    </row>
    <row r="435" spans="1:7" ht="15.75" customHeight="1">
      <c r="A435" s="26" t="s">
        <v>843</v>
      </c>
      <c r="B435" s="26" t="s">
        <v>2972</v>
      </c>
      <c r="C435" s="27">
        <v>5.8</v>
      </c>
      <c r="D435" s="27">
        <v>5.5</v>
      </c>
      <c r="E435" s="27" t="s">
        <v>11265</v>
      </c>
      <c r="F435" s="27" t="s">
        <v>10809</v>
      </c>
      <c r="G435" s="27" t="s">
        <v>8911</v>
      </c>
    </row>
    <row r="436" spans="1:7" ht="15.75" customHeight="1">
      <c r="A436" s="26" t="s">
        <v>845</v>
      </c>
      <c r="B436" s="26" t="s">
        <v>2972</v>
      </c>
      <c r="C436" s="27">
        <v>5.3</v>
      </c>
      <c r="D436" s="27">
        <v>4.2</v>
      </c>
      <c r="E436" s="27" t="s">
        <v>11266</v>
      </c>
      <c r="F436" s="27" t="s">
        <v>11267</v>
      </c>
      <c r="G436" s="27" t="s">
        <v>6544</v>
      </c>
    </row>
    <row r="437" spans="1:7" ht="15.75" customHeight="1">
      <c r="A437" s="26" t="s">
        <v>847</v>
      </c>
      <c r="B437" s="26" t="s">
        <v>2972</v>
      </c>
      <c r="C437" s="27">
        <v>5.9</v>
      </c>
      <c r="D437" s="27">
        <v>5.0999999999999996</v>
      </c>
      <c r="E437" s="27" t="s">
        <v>11268</v>
      </c>
      <c r="F437" s="27" t="s">
        <v>11269</v>
      </c>
      <c r="G437" s="27" t="s">
        <v>10614</v>
      </c>
    </row>
    <row r="438" spans="1:7" ht="15.75" customHeight="1">
      <c r="A438" s="26" t="s">
        <v>849</v>
      </c>
      <c r="B438" s="26" t="s">
        <v>2972</v>
      </c>
      <c r="C438" s="27">
        <v>5.5</v>
      </c>
      <c r="D438" s="27" t="s">
        <v>1458</v>
      </c>
      <c r="E438" s="27" t="s">
        <v>10849</v>
      </c>
      <c r="F438" s="27" t="s">
        <v>11069</v>
      </c>
      <c r="G438" s="27" t="s">
        <v>6922</v>
      </c>
    </row>
    <row r="439" spans="1:7" ht="15.75" customHeight="1">
      <c r="A439" s="26" t="s">
        <v>851</v>
      </c>
      <c r="B439" s="26" t="s">
        <v>2972</v>
      </c>
      <c r="C439" s="27">
        <v>5.0999999999999996</v>
      </c>
      <c r="D439" s="27">
        <v>5.9</v>
      </c>
      <c r="E439" s="27" t="s">
        <v>11270</v>
      </c>
      <c r="F439" s="27" t="s">
        <v>11271</v>
      </c>
      <c r="G439" s="27" t="s">
        <v>10559</v>
      </c>
    </row>
    <row r="440" spans="1:7" ht="15.75" customHeight="1">
      <c r="A440" s="26" t="s">
        <v>852</v>
      </c>
      <c r="B440" s="26" t="s">
        <v>2972</v>
      </c>
      <c r="C440" s="27">
        <v>5.4</v>
      </c>
      <c r="D440" s="27">
        <v>4.4000000000000004</v>
      </c>
      <c r="E440" s="27" t="s">
        <v>11272</v>
      </c>
      <c r="F440" s="27" t="s">
        <v>11273</v>
      </c>
      <c r="G440" s="27" t="s">
        <v>10660</v>
      </c>
    </row>
    <row r="441" spans="1:7" ht="15.75" customHeight="1">
      <c r="A441" s="26" t="s">
        <v>854</v>
      </c>
      <c r="B441" s="26" t="s">
        <v>2972</v>
      </c>
      <c r="C441" s="27">
        <v>5.5</v>
      </c>
      <c r="D441" s="27">
        <v>5.2</v>
      </c>
      <c r="E441" s="27" t="s">
        <v>11274</v>
      </c>
      <c r="F441" s="27" t="s">
        <v>10735</v>
      </c>
      <c r="G441" s="27" t="s">
        <v>6888</v>
      </c>
    </row>
    <row r="442" spans="1:7" ht="15.75" customHeight="1">
      <c r="A442" s="26" t="s">
        <v>856</v>
      </c>
      <c r="B442" s="26" t="s">
        <v>2972</v>
      </c>
      <c r="C442" s="27">
        <v>5.6</v>
      </c>
      <c r="D442" s="27">
        <v>5</v>
      </c>
      <c r="E442" s="27" t="s">
        <v>11275</v>
      </c>
      <c r="F442" s="27" t="s">
        <v>10567</v>
      </c>
      <c r="G442" s="27" t="s">
        <v>10602</v>
      </c>
    </row>
    <row r="443" spans="1:7" ht="15.75" customHeight="1">
      <c r="A443" s="26" t="s">
        <v>858</v>
      </c>
      <c r="B443" s="26" t="s">
        <v>2972</v>
      </c>
      <c r="C443" s="27">
        <v>6</v>
      </c>
      <c r="D443" s="27">
        <v>5</v>
      </c>
      <c r="E443" s="27" t="s">
        <v>11276</v>
      </c>
      <c r="F443" s="27" t="s">
        <v>11175</v>
      </c>
      <c r="G443" s="27" t="s">
        <v>10629</v>
      </c>
    </row>
    <row r="444" spans="1:7" ht="15.75" customHeight="1">
      <c r="A444" s="26" t="s">
        <v>859</v>
      </c>
      <c r="B444" s="26" t="s">
        <v>2972</v>
      </c>
      <c r="C444" s="27">
        <v>6</v>
      </c>
      <c r="D444" s="27">
        <v>5.0999999999999996</v>
      </c>
      <c r="E444" s="27" t="s">
        <v>10619</v>
      </c>
      <c r="F444" s="27" t="s">
        <v>10911</v>
      </c>
      <c r="G444" s="27" t="s">
        <v>10732</v>
      </c>
    </row>
    <row r="445" spans="1:7" ht="15.75" customHeight="1">
      <c r="A445" s="26" t="s">
        <v>860</v>
      </c>
      <c r="B445" s="26" t="s">
        <v>2972</v>
      </c>
      <c r="C445" s="27" t="s">
        <v>1458</v>
      </c>
      <c r="D445" s="27" t="s">
        <v>1458</v>
      </c>
      <c r="E445" s="27" t="s">
        <v>11277</v>
      </c>
      <c r="F445" s="27" t="s">
        <v>10883</v>
      </c>
      <c r="G445" s="27" t="s">
        <v>6665</v>
      </c>
    </row>
    <row r="446" spans="1:7" ht="15.75" customHeight="1">
      <c r="A446" s="26" t="s">
        <v>862</v>
      </c>
      <c r="B446" s="26" t="s">
        <v>2972</v>
      </c>
      <c r="C446" s="27" t="s">
        <v>1458</v>
      </c>
      <c r="D446" s="27" t="s">
        <v>1458</v>
      </c>
      <c r="E446" s="27" t="s">
        <v>11278</v>
      </c>
      <c r="F446" s="27" t="s">
        <v>10672</v>
      </c>
      <c r="G446" s="27" t="s">
        <v>6888</v>
      </c>
    </row>
    <row r="447" spans="1:7" ht="15.75" customHeight="1">
      <c r="A447" s="26" t="s">
        <v>863</v>
      </c>
      <c r="B447" s="26" t="s">
        <v>2972</v>
      </c>
      <c r="C447" s="27">
        <v>6.5</v>
      </c>
      <c r="D447" s="27">
        <v>5</v>
      </c>
      <c r="E447" s="27" t="s">
        <v>11279</v>
      </c>
      <c r="F447" s="27" t="s">
        <v>10578</v>
      </c>
      <c r="G447" s="27" t="s">
        <v>10579</v>
      </c>
    </row>
    <row r="448" spans="1:7" ht="15.75" customHeight="1">
      <c r="A448" s="26" t="s">
        <v>864</v>
      </c>
      <c r="B448" s="26" t="s">
        <v>2972</v>
      </c>
      <c r="C448" s="27">
        <v>5.8</v>
      </c>
      <c r="D448" s="27">
        <v>4.9000000000000004</v>
      </c>
      <c r="E448" s="27" t="s">
        <v>11280</v>
      </c>
      <c r="F448" s="27" t="s">
        <v>11081</v>
      </c>
      <c r="G448" s="27" t="s">
        <v>10582</v>
      </c>
    </row>
    <row r="449" spans="1:7" ht="15.75" customHeight="1">
      <c r="A449" s="26" t="s">
        <v>865</v>
      </c>
      <c r="B449" s="26" t="s">
        <v>2972</v>
      </c>
      <c r="C449" s="27">
        <v>4.9000000000000004</v>
      </c>
      <c r="D449" s="27">
        <v>4.2</v>
      </c>
      <c r="E449" s="27" t="s">
        <v>11281</v>
      </c>
      <c r="F449" s="27" t="s">
        <v>10979</v>
      </c>
      <c r="G449" s="27" t="s">
        <v>5951</v>
      </c>
    </row>
    <row r="450" spans="1:7" ht="15.75" customHeight="1">
      <c r="A450" s="26" t="s">
        <v>866</v>
      </c>
      <c r="B450" s="26" t="s">
        <v>2972</v>
      </c>
      <c r="C450" s="27">
        <v>6.3</v>
      </c>
      <c r="D450" s="27">
        <v>5.0999999999999996</v>
      </c>
      <c r="E450" s="27" t="s">
        <v>11282</v>
      </c>
      <c r="F450" s="27" t="s">
        <v>11283</v>
      </c>
      <c r="G450" s="27" t="s">
        <v>6089</v>
      </c>
    </row>
    <row r="451" spans="1:7" ht="15.75" customHeight="1">
      <c r="A451" s="26" t="s">
        <v>867</v>
      </c>
      <c r="B451" s="26" t="s">
        <v>2972</v>
      </c>
      <c r="C451" s="27">
        <v>5.5</v>
      </c>
      <c r="D451" s="27">
        <v>4.7</v>
      </c>
      <c r="E451" s="27" t="s">
        <v>11284</v>
      </c>
      <c r="F451" s="27" t="s">
        <v>11285</v>
      </c>
      <c r="G451" s="27" t="s">
        <v>9357</v>
      </c>
    </row>
    <row r="452" spans="1:7" ht="15.75" customHeight="1">
      <c r="A452" s="26" t="s">
        <v>868</v>
      </c>
      <c r="B452" s="26" t="s">
        <v>2972</v>
      </c>
      <c r="C452" s="27">
        <v>5.5</v>
      </c>
      <c r="D452" s="27">
        <v>4.7</v>
      </c>
      <c r="E452" s="27" t="s">
        <v>11286</v>
      </c>
      <c r="F452" s="27" t="s">
        <v>11287</v>
      </c>
      <c r="G452" s="27" t="s">
        <v>8040</v>
      </c>
    </row>
    <row r="453" spans="1:7" ht="15.75" customHeight="1">
      <c r="A453" s="26" t="s">
        <v>869</v>
      </c>
      <c r="B453" s="26" t="s">
        <v>2972</v>
      </c>
      <c r="C453" s="27">
        <v>5.2</v>
      </c>
      <c r="D453" s="27">
        <v>4.7</v>
      </c>
      <c r="E453" s="27" t="s">
        <v>10827</v>
      </c>
      <c r="F453" s="27" t="s">
        <v>10711</v>
      </c>
      <c r="G453" s="27" t="s">
        <v>10602</v>
      </c>
    </row>
    <row r="454" spans="1:7" ht="15.75" customHeight="1">
      <c r="A454" s="26" t="s">
        <v>871</v>
      </c>
      <c r="B454" s="26" t="s">
        <v>2972</v>
      </c>
      <c r="C454" s="27">
        <v>4.9000000000000004</v>
      </c>
      <c r="D454" s="27">
        <v>4.0999999999999996</v>
      </c>
      <c r="E454" s="27" t="s">
        <v>11288</v>
      </c>
      <c r="F454" s="27" t="s">
        <v>11289</v>
      </c>
      <c r="G454" s="27" t="s">
        <v>6544</v>
      </c>
    </row>
    <row r="455" spans="1:7" ht="15.75" customHeight="1">
      <c r="A455" s="26" t="s">
        <v>873</v>
      </c>
      <c r="B455" s="26" t="s">
        <v>2972</v>
      </c>
      <c r="C455" s="27">
        <v>5.8</v>
      </c>
      <c r="D455" s="27">
        <v>4.9000000000000004</v>
      </c>
      <c r="E455" s="27" t="s">
        <v>11290</v>
      </c>
      <c r="F455" s="27" t="s">
        <v>11291</v>
      </c>
      <c r="G455" s="27" t="s">
        <v>6443</v>
      </c>
    </row>
    <row r="456" spans="1:7" ht="15.75" customHeight="1">
      <c r="A456" s="26" t="s">
        <v>874</v>
      </c>
      <c r="B456" s="26" t="s">
        <v>2972</v>
      </c>
      <c r="C456" s="27">
        <v>5.8</v>
      </c>
      <c r="D456" s="27">
        <v>5.2</v>
      </c>
      <c r="E456" s="27" t="s">
        <v>11292</v>
      </c>
      <c r="F456" s="27" t="s">
        <v>11293</v>
      </c>
      <c r="G456" s="27" t="s">
        <v>5951</v>
      </c>
    </row>
    <row r="457" spans="1:7" ht="15.75" customHeight="1">
      <c r="A457" s="26" t="s">
        <v>876</v>
      </c>
      <c r="B457" s="26" t="s">
        <v>2972</v>
      </c>
      <c r="C457" s="27">
        <v>6</v>
      </c>
      <c r="D457" s="27">
        <v>5.3</v>
      </c>
      <c r="E457" s="27" t="s">
        <v>11294</v>
      </c>
      <c r="F457" s="27" t="s">
        <v>11295</v>
      </c>
      <c r="G457" s="27" t="s">
        <v>6467</v>
      </c>
    </row>
    <row r="458" spans="1:7" ht="15.75" customHeight="1">
      <c r="A458" s="26" t="s">
        <v>878</v>
      </c>
      <c r="B458" s="26" t="s">
        <v>2972</v>
      </c>
      <c r="C458" s="27" t="s">
        <v>1458</v>
      </c>
      <c r="D458" s="27" t="s">
        <v>1458</v>
      </c>
      <c r="E458" s="27" t="s">
        <v>11296</v>
      </c>
      <c r="F458" s="27" t="s">
        <v>11244</v>
      </c>
      <c r="G458" s="27" t="s">
        <v>9357</v>
      </c>
    </row>
    <row r="459" spans="1:7" ht="15.75" customHeight="1">
      <c r="A459" s="26" t="s">
        <v>880</v>
      </c>
      <c r="B459" s="26" t="s">
        <v>2972</v>
      </c>
      <c r="C459" s="27">
        <v>5</v>
      </c>
      <c r="D459" s="27">
        <v>4.5</v>
      </c>
      <c r="E459" s="27" t="s">
        <v>11297</v>
      </c>
      <c r="F459" s="27" t="s">
        <v>10942</v>
      </c>
      <c r="G459" s="27" t="s">
        <v>8911</v>
      </c>
    </row>
    <row r="460" spans="1:7" ht="15.75" customHeight="1">
      <c r="A460" s="26" t="s">
        <v>881</v>
      </c>
      <c r="B460" s="26" t="s">
        <v>2972</v>
      </c>
      <c r="C460" s="27">
        <v>6.5</v>
      </c>
      <c r="D460" s="27">
        <v>5.4</v>
      </c>
      <c r="E460" s="27" t="s">
        <v>11298</v>
      </c>
      <c r="F460" s="27" t="s">
        <v>11299</v>
      </c>
      <c r="G460" s="27" t="s">
        <v>10629</v>
      </c>
    </row>
    <row r="461" spans="1:7" ht="15.75" customHeight="1">
      <c r="A461" s="26" t="s">
        <v>883</v>
      </c>
      <c r="B461" s="26" t="s">
        <v>2972</v>
      </c>
      <c r="C461" s="27">
        <v>5.6</v>
      </c>
      <c r="D461" s="27">
        <v>4.9000000000000004</v>
      </c>
      <c r="E461" s="27" t="s">
        <v>11300</v>
      </c>
      <c r="F461" s="27" t="s">
        <v>11301</v>
      </c>
      <c r="G461" s="27" t="s">
        <v>6888</v>
      </c>
    </row>
    <row r="462" spans="1:7" ht="15.75" customHeight="1">
      <c r="A462" s="26" t="s">
        <v>884</v>
      </c>
      <c r="B462" s="26" t="s">
        <v>2972</v>
      </c>
      <c r="C462" s="27">
        <v>6.1</v>
      </c>
      <c r="D462" s="27" t="s">
        <v>1458</v>
      </c>
      <c r="E462" s="27" t="s">
        <v>11302</v>
      </c>
      <c r="F462" s="27" t="s">
        <v>10735</v>
      </c>
      <c r="G462" s="27" t="s">
        <v>10651</v>
      </c>
    </row>
    <row r="463" spans="1:7" ht="15.75" customHeight="1">
      <c r="A463" s="26" t="s">
        <v>886</v>
      </c>
      <c r="B463" s="26" t="s">
        <v>2972</v>
      </c>
      <c r="C463" s="27">
        <v>5.7</v>
      </c>
      <c r="D463" s="27">
        <v>4.2</v>
      </c>
      <c r="E463" s="27" t="s">
        <v>11303</v>
      </c>
      <c r="F463" s="27" t="s">
        <v>11304</v>
      </c>
      <c r="G463" s="27" t="s">
        <v>10602</v>
      </c>
    </row>
    <row r="464" spans="1:7" ht="15.75" customHeight="1">
      <c r="A464" s="26" t="s">
        <v>887</v>
      </c>
      <c r="B464" s="26" t="s">
        <v>2972</v>
      </c>
      <c r="C464" s="27">
        <v>6.2</v>
      </c>
      <c r="D464" s="27" t="s">
        <v>1458</v>
      </c>
      <c r="E464" s="27" t="s">
        <v>11305</v>
      </c>
      <c r="F464" s="27" t="s">
        <v>10715</v>
      </c>
      <c r="G464" s="27" t="s">
        <v>6457</v>
      </c>
    </row>
    <row r="465" spans="1:7" ht="15.75" customHeight="1">
      <c r="A465" s="26" t="s">
        <v>888</v>
      </c>
      <c r="B465" s="26" t="s">
        <v>2972</v>
      </c>
      <c r="C465" s="27">
        <v>5.7</v>
      </c>
      <c r="D465" s="27">
        <v>4.9000000000000004</v>
      </c>
      <c r="E465" s="27" t="s">
        <v>11306</v>
      </c>
      <c r="F465" s="27" t="s">
        <v>11107</v>
      </c>
      <c r="G465" s="27" t="s">
        <v>10651</v>
      </c>
    </row>
    <row r="466" spans="1:7" ht="15.75" customHeight="1">
      <c r="A466" s="26" t="s">
        <v>890</v>
      </c>
      <c r="B466" s="26" t="s">
        <v>2972</v>
      </c>
      <c r="C466" s="27">
        <v>6.1</v>
      </c>
      <c r="D466" s="27">
        <v>5.4</v>
      </c>
      <c r="E466" s="27" t="s">
        <v>10707</v>
      </c>
      <c r="F466" s="27" t="s">
        <v>11307</v>
      </c>
      <c r="G466" s="27" t="s">
        <v>10579</v>
      </c>
    </row>
    <row r="467" spans="1:7" ht="15.75" customHeight="1">
      <c r="A467" s="26" t="s">
        <v>892</v>
      </c>
      <c r="B467" s="26" t="s">
        <v>2972</v>
      </c>
      <c r="C467" s="27">
        <v>6.1</v>
      </c>
      <c r="D467" s="27">
        <v>4.7</v>
      </c>
      <c r="E467" s="27" t="s">
        <v>11308</v>
      </c>
      <c r="F467" s="27" t="s">
        <v>11309</v>
      </c>
      <c r="G467" s="27" t="s">
        <v>10660</v>
      </c>
    </row>
    <row r="468" spans="1:7" ht="15.75" customHeight="1">
      <c r="A468" s="26" t="s">
        <v>894</v>
      </c>
      <c r="B468" s="26" t="s">
        <v>2972</v>
      </c>
      <c r="C468" s="27">
        <v>5.9</v>
      </c>
      <c r="D468" s="27">
        <v>5.0999999999999996</v>
      </c>
      <c r="E468" s="27" t="s">
        <v>11310</v>
      </c>
      <c r="F468" s="27" t="s">
        <v>10590</v>
      </c>
      <c r="G468" s="27" t="s">
        <v>5951</v>
      </c>
    </row>
    <row r="469" spans="1:7" ht="15.75" customHeight="1">
      <c r="A469" s="26" t="s">
        <v>896</v>
      </c>
      <c r="B469" s="26" t="s">
        <v>2972</v>
      </c>
      <c r="C469" s="27">
        <v>5.4</v>
      </c>
      <c r="D469" s="27">
        <v>5.2</v>
      </c>
      <c r="E469" s="27" t="s">
        <v>11311</v>
      </c>
      <c r="F469" s="27" t="s">
        <v>11312</v>
      </c>
      <c r="G469" s="27" t="s">
        <v>6918</v>
      </c>
    </row>
    <row r="470" spans="1:7" ht="15.75" customHeight="1">
      <c r="A470" s="26" t="s">
        <v>898</v>
      </c>
      <c r="B470" s="26" t="s">
        <v>2972</v>
      </c>
      <c r="C470" s="27" t="s">
        <v>1458</v>
      </c>
      <c r="D470" s="27">
        <v>4.5</v>
      </c>
      <c r="E470" s="27" t="s">
        <v>11313</v>
      </c>
      <c r="F470" s="27" t="s">
        <v>10704</v>
      </c>
      <c r="G470" s="27" t="s">
        <v>10732</v>
      </c>
    </row>
    <row r="471" spans="1:7" ht="15.75" customHeight="1">
      <c r="A471" s="26" t="s">
        <v>899</v>
      </c>
      <c r="B471" s="26" t="s">
        <v>2972</v>
      </c>
      <c r="C471" s="27">
        <v>6.1</v>
      </c>
      <c r="D471" s="27">
        <v>4.8</v>
      </c>
      <c r="E471" s="27" t="s">
        <v>11314</v>
      </c>
      <c r="F471" s="27" t="s">
        <v>11315</v>
      </c>
      <c r="G471" s="27" t="s">
        <v>8722</v>
      </c>
    </row>
    <row r="472" spans="1:7" ht="15.75" customHeight="1">
      <c r="A472" s="26" t="s">
        <v>900</v>
      </c>
      <c r="B472" s="26" t="s">
        <v>2972</v>
      </c>
      <c r="C472" s="27">
        <v>5.6</v>
      </c>
      <c r="D472" s="27" t="s">
        <v>1458</v>
      </c>
      <c r="E472" s="27" t="s">
        <v>11316</v>
      </c>
      <c r="F472" s="27" t="s">
        <v>11317</v>
      </c>
      <c r="G472" s="27" t="s">
        <v>6918</v>
      </c>
    </row>
    <row r="473" spans="1:7" ht="15.75" customHeight="1">
      <c r="A473" s="26" t="s">
        <v>903</v>
      </c>
      <c r="B473" s="26" t="s">
        <v>2972</v>
      </c>
      <c r="C473" s="27">
        <v>5.5</v>
      </c>
      <c r="D473" s="27">
        <v>4.5999999999999996</v>
      </c>
      <c r="E473" s="27" t="s">
        <v>11318</v>
      </c>
      <c r="F473" s="27" t="s">
        <v>10636</v>
      </c>
      <c r="G473" s="27" t="s">
        <v>10660</v>
      </c>
    </row>
    <row r="474" spans="1:7" ht="15.75" customHeight="1">
      <c r="A474" s="26" t="s">
        <v>904</v>
      </c>
      <c r="B474" s="26" t="s">
        <v>2972</v>
      </c>
      <c r="C474" s="27">
        <v>4.5999999999999996</v>
      </c>
      <c r="D474" s="27">
        <v>4.3</v>
      </c>
      <c r="E474" s="27" t="s">
        <v>11319</v>
      </c>
      <c r="F474" s="27" t="s">
        <v>10987</v>
      </c>
      <c r="G474" s="27" t="s">
        <v>8722</v>
      </c>
    </row>
    <row r="475" spans="1:7" ht="15.75" customHeight="1">
      <c r="A475" s="26" t="s">
        <v>906</v>
      </c>
      <c r="B475" s="26" t="s">
        <v>2972</v>
      </c>
      <c r="C475" s="27" t="s">
        <v>1458</v>
      </c>
      <c r="D475" s="27" t="s">
        <v>1458</v>
      </c>
      <c r="E475" s="27" t="s">
        <v>11320</v>
      </c>
      <c r="F475" s="27" t="s">
        <v>10805</v>
      </c>
      <c r="G475" s="27" t="s">
        <v>6922</v>
      </c>
    </row>
    <row r="476" spans="1:7" ht="15.75" customHeight="1">
      <c r="A476" s="26" t="s">
        <v>907</v>
      </c>
      <c r="B476" s="26" t="s">
        <v>2972</v>
      </c>
      <c r="C476" s="27">
        <v>5.9</v>
      </c>
      <c r="D476" s="27">
        <v>5.2</v>
      </c>
      <c r="E476" s="27" t="s">
        <v>11321</v>
      </c>
      <c r="F476" s="27" t="s">
        <v>11322</v>
      </c>
      <c r="G476" s="27" t="s">
        <v>9446</v>
      </c>
    </row>
    <row r="477" spans="1:7" ht="15.75" customHeight="1">
      <c r="A477" s="26" t="s">
        <v>908</v>
      </c>
      <c r="B477" s="26" t="s">
        <v>2972</v>
      </c>
      <c r="C477" s="27">
        <v>5.7</v>
      </c>
      <c r="D477" s="27">
        <v>5.0999999999999996</v>
      </c>
      <c r="E477" s="27" t="s">
        <v>11323</v>
      </c>
      <c r="F477" s="27" t="s">
        <v>11324</v>
      </c>
      <c r="G477" s="27" t="s">
        <v>10688</v>
      </c>
    </row>
    <row r="478" spans="1:7" ht="15.75" customHeight="1">
      <c r="A478" s="26" t="s">
        <v>910</v>
      </c>
      <c r="B478" s="26" t="s">
        <v>2972</v>
      </c>
      <c r="C478" s="27">
        <v>5.9</v>
      </c>
      <c r="D478" s="27">
        <v>5.3</v>
      </c>
      <c r="E478" s="27" t="s">
        <v>11325</v>
      </c>
      <c r="F478" s="27" t="s">
        <v>11043</v>
      </c>
      <c r="G478" s="27" t="s">
        <v>6692</v>
      </c>
    </row>
    <row r="479" spans="1:7" ht="15.75" customHeight="1">
      <c r="A479" s="26" t="s">
        <v>912</v>
      </c>
      <c r="B479" s="26" t="s">
        <v>2972</v>
      </c>
      <c r="C479" s="27">
        <v>5.8</v>
      </c>
      <c r="D479" s="27">
        <v>5.0999999999999996</v>
      </c>
      <c r="E479" s="27" t="s">
        <v>10727</v>
      </c>
      <c r="F479" s="27" t="s">
        <v>11326</v>
      </c>
      <c r="G479" s="27" t="s">
        <v>10559</v>
      </c>
    </row>
    <row r="480" spans="1:7" ht="15.75" customHeight="1">
      <c r="A480" s="26" t="s">
        <v>914</v>
      </c>
      <c r="B480" s="26" t="s">
        <v>2972</v>
      </c>
      <c r="C480" s="27">
        <v>5.4</v>
      </c>
      <c r="D480" s="27">
        <v>4.3</v>
      </c>
      <c r="E480" s="27" t="s">
        <v>11327</v>
      </c>
      <c r="F480" s="27" t="s">
        <v>11328</v>
      </c>
      <c r="G480" s="27" t="s">
        <v>8040</v>
      </c>
    </row>
    <row r="481" spans="1:7" ht="15.75" customHeight="1">
      <c r="A481" s="26" t="s">
        <v>915</v>
      </c>
      <c r="B481" s="26" t="s">
        <v>2972</v>
      </c>
      <c r="C481" s="27">
        <v>6</v>
      </c>
      <c r="D481" s="27">
        <v>4.5999999999999996</v>
      </c>
      <c r="E481" s="27" t="s">
        <v>11329</v>
      </c>
      <c r="F481" s="27" t="s">
        <v>11330</v>
      </c>
      <c r="G481" s="27" t="s">
        <v>10660</v>
      </c>
    </row>
    <row r="482" spans="1:7" ht="15.75" customHeight="1">
      <c r="A482" s="26" t="s">
        <v>917</v>
      </c>
      <c r="B482" s="26" t="s">
        <v>2972</v>
      </c>
      <c r="C482" s="27">
        <v>5.8</v>
      </c>
      <c r="D482" s="27" t="s">
        <v>1458</v>
      </c>
      <c r="E482" s="27" t="s">
        <v>11331</v>
      </c>
      <c r="F482" s="27" t="s">
        <v>11332</v>
      </c>
      <c r="G482" s="27" t="s">
        <v>10732</v>
      </c>
    </row>
    <row r="483" spans="1:7" ht="15.75" customHeight="1">
      <c r="A483" s="26" t="s">
        <v>918</v>
      </c>
      <c r="B483" s="26" t="s">
        <v>2972</v>
      </c>
      <c r="C483" s="27">
        <v>5.3</v>
      </c>
      <c r="D483" s="27">
        <v>4.5999999999999996</v>
      </c>
      <c r="E483" s="27" t="s">
        <v>11261</v>
      </c>
      <c r="F483" s="27" t="s">
        <v>11333</v>
      </c>
      <c r="G483" s="27" t="s">
        <v>6888</v>
      </c>
    </row>
    <row r="484" spans="1:7" ht="15.75" customHeight="1">
      <c r="A484" s="26" t="s">
        <v>920</v>
      </c>
      <c r="B484" s="26" t="s">
        <v>2972</v>
      </c>
      <c r="C484" s="27">
        <v>6</v>
      </c>
      <c r="D484" s="27">
        <v>5.2</v>
      </c>
      <c r="E484" s="27" t="s">
        <v>11334</v>
      </c>
      <c r="F484" s="27" t="s">
        <v>10748</v>
      </c>
      <c r="G484" s="27" t="s">
        <v>10648</v>
      </c>
    </row>
    <row r="485" spans="1:7" ht="15.75" customHeight="1">
      <c r="A485" s="26" t="s">
        <v>922</v>
      </c>
      <c r="B485" s="26" t="s">
        <v>2972</v>
      </c>
      <c r="C485" s="27">
        <v>5.7</v>
      </c>
      <c r="D485" s="27" t="s">
        <v>1458</v>
      </c>
      <c r="E485" s="27" t="s">
        <v>11220</v>
      </c>
      <c r="F485" s="27" t="s">
        <v>11335</v>
      </c>
      <c r="G485" s="27" t="s">
        <v>8441</v>
      </c>
    </row>
    <row r="486" spans="1:7" ht="15.75" customHeight="1">
      <c r="A486" s="26" t="s">
        <v>923</v>
      </c>
      <c r="B486" s="26" t="s">
        <v>2972</v>
      </c>
      <c r="C486" s="27">
        <v>5</v>
      </c>
      <c r="D486" s="27">
        <v>4.3</v>
      </c>
      <c r="E486" s="27" t="s">
        <v>11336</v>
      </c>
      <c r="F486" s="27" t="s">
        <v>11131</v>
      </c>
      <c r="G486" s="27" t="s">
        <v>10651</v>
      </c>
    </row>
    <row r="487" spans="1:7" ht="15.75" customHeight="1">
      <c r="A487" s="26" t="s">
        <v>925</v>
      </c>
      <c r="B487" s="26" t="s">
        <v>2972</v>
      </c>
      <c r="C487" s="27">
        <v>6.6</v>
      </c>
      <c r="D487" s="27">
        <v>5.4</v>
      </c>
      <c r="E487" s="27" t="s">
        <v>11337</v>
      </c>
      <c r="F487" s="27" t="s">
        <v>10710</v>
      </c>
      <c r="G487" s="27" t="s">
        <v>8911</v>
      </c>
    </row>
    <row r="488" spans="1:7" ht="15.75" customHeight="1">
      <c r="A488" s="26" t="s">
        <v>927</v>
      </c>
      <c r="B488" s="26" t="s">
        <v>2972</v>
      </c>
      <c r="C488" s="27">
        <v>5.8</v>
      </c>
      <c r="D488" s="27" t="s">
        <v>1458</v>
      </c>
      <c r="E488" s="27" t="s">
        <v>11338</v>
      </c>
      <c r="F488" s="27" t="s">
        <v>10924</v>
      </c>
      <c r="G488" s="27" t="s">
        <v>8905</v>
      </c>
    </row>
    <row r="489" spans="1:7" ht="15.75" customHeight="1">
      <c r="A489" s="26" t="s">
        <v>928</v>
      </c>
      <c r="B489" s="26" t="s">
        <v>2972</v>
      </c>
      <c r="C489" s="27">
        <v>5</v>
      </c>
      <c r="D489" s="27" t="s">
        <v>1458</v>
      </c>
      <c r="E489" s="27" t="s">
        <v>11339</v>
      </c>
      <c r="F489" s="27" t="s">
        <v>10869</v>
      </c>
      <c r="G489" s="27" t="s">
        <v>5970</v>
      </c>
    </row>
    <row r="490" spans="1:7" ht="15.75" customHeight="1">
      <c r="A490" s="26" t="s">
        <v>929</v>
      </c>
      <c r="B490" s="26" t="s">
        <v>2972</v>
      </c>
      <c r="C490" s="27">
        <v>5.7</v>
      </c>
      <c r="D490" s="27">
        <v>4.5999999999999996</v>
      </c>
      <c r="E490" s="27" t="s">
        <v>11004</v>
      </c>
      <c r="F490" s="27" t="s">
        <v>10676</v>
      </c>
      <c r="G490" s="27" t="s">
        <v>10688</v>
      </c>
    </row>
    <row r="491" spans="1:7" ht="15.75" customHeight="1">
      <c r="A491" s="26" t="s">
        <v>930</v>
      </c>
      <c r="B491" s="26" t="s">
        <v>2972</v>
      </c>
      <c r="C491" s="27">
        <v>6.6</v>
      </c>
      <c r="D491" s="27">
        <v>5.3</v>
      </c>
      <c r="E491" s="27" t="s">
        <v>11340</v>
      </c>
      <c r="F491" s="27" t="s">
        <v>11175</v>
      </c>
      <c r="G491" s="27" t="s">
        <v>6922</v>
      </c>
    </row>
    <row r="492" spans="1:7" ht="15.75" customHeight="1">
      <c r="A492" s="26" t="s">
        <v>931</v>
      </c>
      <c r="B492" s="26" t="s">
        <v>2972</v>
      </c>
      <c r="C492" s="27">
        <v>6.5</v>
      </c>
      <c r="D492" s="27">
        <v>5.0999999999999996</v>
      </c>
      <c r="E492" s="27" t="s">
        <v>11267</v>
      </c>
      <c r="F492" s="27" t="s">
        <v>11341</v>
      </c>
      <c r="G492" s="27" t="s">
        <v>6443</v>
      </c>
    </row>
    <row r="493" spans="1:7" ht="15.75" customHeight="1">
      <c r="A493" s="26" t="s">
        <v>932</v>
      </c>
      <c r="B493" s="26" t="s">
        <v>2972</v>
      </c>
      <c r="C493" s="27">
        <v>6.3</v>
      </c>
      <c r="D493" s="27">
        <v>5.7</v>
      </c>
      <c r="E493" s="27" t="s">
        <v>10674</v>
      </c>
      <c r="F493" s="27" t="s">
        <v>10765</v>
      </c>
      <c r="G493" s="27" t="s">
        <v>10688</v>
      </c>
    </row>
    <row r="494" spans="1:7" ht="15.75" customHeight="1">
      <c r="A494" s="26" t="s">
        <v>933</v>
      </c>
      <c r="B494" s="26" t="s">
        <v>2972</v>
      </c>
      <c r="C494" s="27">
        <v>5.5</v>
      </c>
      <c r="D494" s="27">
        <v>4.4000000000000004</v>
      </c>
      <c r="E494" s="27" t="s">
        <v>11342</v>
      </c>
      <c r="F494" s="27" t="s">
        <v>11054</v>
      </c>
      <c r="G494" s="27" t="s">
        <v>6089</v>
      </c>
    </row>
    <row r="495" spans="1:7" ht="15.75" customHeight="1">
      <c r="A495" s="26" t="s">
        <v>935</v>
      </c>
      <c r="B495" s="26" t="s">
        <v>2972</v>
      </c>
      <c r="C495" s="27">
        <v>5.5</v>
      </c>
      <c r="D495" s="27">
        <v>4.5</v>
      </c>
      <c r="E495" s="27" t="s">
        <v>11343</v>
      </c>
      <c r="F495" s="27" t="s">
        <v>11299</v>
      </c>
      <c r="G495" s="27" t="s">
        <v>6021</v>
      </c>
    </row>
    <row r="496" spans="1:7" ht="15.75" customHeight="1">
      <c r="A496" s="26" t="s">
        <v>936</v>
      </c>
      <c r="B496" s="26" t="s">
        <v>2972</v>
      </c>
      <c r="C496" s="27">
        <v>5.7</v>
      </c>
      <c r="D496" s="27">
        <v>4.8</v>
      </c>
      <c r="E496" s="27" t="s">
        <v>11344</v>
      </c>
      <c r="F496" s="27" t="s">
        <v>11345</v>
      </c>
      <c r="G496" s="27" t="s">
        <v>8911</v>
      </c>
    </row>
    <row r="497" spans="1:7" ht="15.75" customHeight="1">
      <c r="A497" s="26" t="s">
        <v>938</v>
      </c>
      <c r="B497" s="26" t="s">
        <v>2972</v>
      </c>
      <c r="C497" s="27">
        <v>5.8</v>
      </c>
      <c r="D497" s="27">
        <v>5.0999999999999996</v>
      </c>
      <c r="E497" s="27" t="s">
        <v>11346</v>
      </c>
      <c r="F497" s="27" t="s">
        <v>10781</v>
      </c>
      <c r="G497" s="27" t="s">
        <v>8905</v>
      </c>
    </row>
    <row r="498" spans="1:7" ht="15.75" customHeight="1">
      <c r="A498" s="26" t="s">
        <v>939</v>
      </c>
      <c r="B498" s="26" t="s">
        <v>2972</v>
      </c>
      <c r="C498" s="27">
        <v>6</v>
      </c>
      <c r="D498" s="27">
        <v>5.3</v>
      </c>
      <c r="E498" s="27" t="s">
        <v>11347</v>
      </c>
      <c r="F498" s="27" t="s">
        <v>10736</v>
      </c>
      <c r="G498" s="27" t="s">
        <v>9357</v>
      </c>
    </row>
    <row r="499" spans="1:7" ht="15.75" customHeight="1">
      <c r="A499" s="26" t="s">
        <v>940</v>
      </c>
      <c r="B499" s="26" t="s">
        <v>2972</v>
      </c>
      <c r="C499" s="27">
        <v>5.8</v>
      </c>
      <c r="D499" s="27">
        <v>4.5</v>
      </c>
      <c r="E499" s="27" t="s">
        <v>10750</v>
      </c>
      <c r="F499" s="27" t="s">
        <v>11205</v>
      </c>
      <c r="G499" s="27" t="s">
        <v>6922</v>
      </c>
    </row>
    <row r="500" spans="1:7" ht="15.75" customHeight="1">
      <c r="A500" s="26" t="s">
        <v>941</v>
      </c>
      <c r="B500" s="26" t="s">
        <v>2972</v>
      </c>
      <c r="C500" s="27">
        <v>5.8</v>
      </c>
      <c r="D500" s="27">
        <v>5.3</v>
      </c>
      <c r="E500" s="27" t="s">
        <v>11348</v>
      </c>
      <c r="F500" s="27" t="s">
        <v>11349</v>
      </c>
      <c r="G500" s="27" t="s">
        <v>8911</v>
      </c>
    </row>
    <row r="501" spans="1:7" ht="15.75" customHeight="1">
      <c r="A501" s="26" t="s">
        <v>942</v>
      </c>
      <c r="B501" s="26" t="s">
        <v>2972</v>
      </c>
      <c r="C501" s="27">
        <v>6.3</v>
      </c>
      <c r="D501" s="27">
        <v>5.2</v>
      </c>
      <c r="E501" s="27" t="s">
        <v>11350</v>
      </c>
      <c r="F501" s="27" t="s">
        <v>11351</v>
      </c>
      <c r="G501" s="27" t="s">
        <v>8040</v>
      </c>
    </row>
    <row r="502" spans="1:7" ht="15.75" customHeight="1">
      <c r="A502" s="26" t="s">
        <v>944</v>
      </c>
      <c r="B502" s="26" t="s">
        <v>2972</v>
      </c>
      <c r="C502" s="27">
        <v>6.2</v>
      </c>
      <c r="D502" s="27">
        <v>5.2</v>
      </c>
      <c r="E502" s="27" t="s">
        <v>11352</v>
      </c>
      <c r="F502" s="27" t="s">
        <v>11353</v>
      </c>
      <c r="G502" s="27" t="s">
        <v>9357</v>
      </c>
    </row>
    <row r="503" spans="1:7" ht="15.75" customHeight="1">
      <c r="A503" s="26" t="s">
        <v>946</v>
      </c>
      <c r="B503" s="26" t="s">
        <v>2972</v>
      </c>
      <c r="C503" s="27">
        <v>6.3</v>
      </c>
      <c r="D503" s="27">
        <v>4.9000000000000004</v>
      </c>
      <c r="E503" s="27" t="s">
        <v>11354</v>
      </c>
      <c r="F503" s="27" t="s">
        <v>11355</v>
      </c>
      <c r="G503" s="27" t="s">
        <v>10648</v>
      </c>
    </row>
    <row r="504" spans="1:7" ht="15.75" customHeight="1">
      <c r="A504" s="26" t="s">
        <v>948</v>
      </c>
      <c r="B504" s="26" t="s">
        <v>2972</v>
      </c>
      <c r="C504" s="27">
        <v>5.6</v>
      </c>
      <c r="D504" s="27">
        <v>4.8</v>
      </c>
      <c r="E504" s="27" t="s">
        <v>11356</v>
      </c>
      <c r="F504" s="27" t="s">
        <v>11357</v>
      </c>
      <c r="G504" s="27" t="s">
        <v>6949</v>
      </c>
    </row>
    <row r="505" spans="1:7" ht="15.75" customHeight="1">
      <c r="A505" s="26" t="s">
        <v>949</v>
      </c>
      <c r="B505" s="26" t="s">
        <v>2972</v>
      </c>
      <c r="C505" s="27">
        <v>5</v>
      </c>
      <c r="D505" s="27">
        <v>4.4000000000000004</v>
      </c>
      <c r="E505" s="27" t="s">
        <v>11244</v>
      </c>
      <c r="F505" s="27" t="s">
        <v>10767</v>
      </c>
      <c r="G505" s="27" t="s">
        <v>6467</v>
      </c>
    </row>
    <row r="506" spans="1:7" ht="15.75" customHeight="1">
      <c r="A506" s="26" t="s">
        <v>950</v>
      </c>
      <c r="B506" s="26" t="s">
        <v>2972</v>
      </c>
      <c r="C506" s="27">
        <v>5.5</v>
      </c>
      <c r="D506" s="27">
        <v>4.2</v>
      </c>
      <c r="E506" s="27" t="s">
        <v>11358</v>
      </c>
      <c r="F506" s="27" t="s">
        <v>11359</v>
      </c>
      <c r="G506" s="27" t="s">
        <v>8441</v>
      </c>
    </row>
    <row r="507" spans="1:7" ht="15.75" customHeight="1">
      <c r="A507" s="26" t="s">
        <v>951</v>
      </c>
      <c r="B507" s="26" t="s">
        <v>2972</v>
      </c>
      <c r="C507" s="27">
        <v>5.5</v>
      </c>
      <c r="D507" s="27">
        <v>4.5999999999999996</v>
      </c>
      <c r="E507" s="27" t="s">
        <v>11360</v>
      </c>
      <c r="F507" s="27" t="s">
        <v>11147</v>
      </c>
      <c r="G507" s="27" t="s">
        <v>6443</v>
      </c>
    </row>
    <row r="508" spans="1:7" ht="15.75" customHeight="1">
      <c r="A508" s="26" t="s">
        <v>952</v>
      </c>
      <c r="B508" s="26" t="s">
        <v>2972</v>
      </c>
      <c r="C508" s="27">
        <v>6.3</v>
      </c>
      <c r="D508" s="27">
        <v>5.4</v>
      </c>
      <c r="E508" s="27" t="s">
        <v>11361</v>
      </c>
      <c r="F508" s="27" t="s">
        <v>11362</v>
      </c>
      <c r="G508" s="27" t="s">
        <v>8088</v>
      </c>
    </row>
    <row r="509" spans="1:7" ht="15.75" customHeight="1">
      <c r="A509" s="26" t="s">
        <v>953</v>
      </c>
      <c r="B509" s="26" t="s">
        <v>2972</v>
      </c>
      <c r="C509" s="27">
        <v>5.9</v>
      </c>
      <c r="D509" s="27">
        <v>5.4</v>
      </c>
      <c r="E509" s="27" t="s">
        <v>11363</v>
      </c>
      <c r="F509" s="27" t="s">
        <v>10982</v>
      </c>
      <c r="G509" s="27" t="s">
        <v>6665</v>
      </c>
    </row>
    <row r="510" spans="1:7" ht="15.75" customHeight="1">
      <c r="A510" s="26" t="s">
        <v>954</v>
      </c>
      <c r="B510" s="26" t="s">
        <v>2972</v>
      </c>
      <c r="C510" s="27">
        <v>6</v>
      </c>
      <c r="D510" s="27">
        <v>5.0999999999999996</v>
      </c>
      <c r="E510" s="27" t="s">
        <v>11364</v>
      </c>
      <c r="F510" s="27" t="s">
        <v>11365</v>
      </c>
      <c r="G510" s="27" t="s">
        <v>6949</v>
      </c>
    </row>
    <row r="511" spans="1:7" ht="15.75" customHeight="1">
      <c r="A511" s="26" t="s">
        <v>956</v>
      </c>
      <c r="B511" s="26" t="s">
        <v>2972</v>
      </c>
      <c r="C511" s="27">
        <v>5.8</v>
      </c>
      <c r="D511" s="27">
        <v>4.7</v>
      </c>
      <c r="E511" s="27" t="s">
        <v>10901</v>
      </c>
      <c r="F511" s="27" t="s">
        <v>10779</v>
      </c>
      <c r="G511" s="27" t="s">
        <v>6839</v>
      </c>
    </row>
    <row r="512" spans="1:7" ht="15.75" customHeight="1">
      <c r="A512" s="26" t="s">
        <v>957</v>
      </c>
      <c r="B512" s="26" t="s">
        <v>2972</v>
      </c>
      <c r="C512" s="27">
        <v>5.4</v>
      </c>
      <c r="D512" s="27">
        <v>4.4000000000000004</v>
      </c>
      <c r="E512" s="27" t="s">
        <v>11366</v>
      </c>
      <c r="F512" s="27" t="s">
        <v>11367</v>
      </c>
      <c r="G512" s="27" t="s">
        <v>6443</v>
      </c>
    </row>
    <row r="513" spans="1:7" ht="15.75" customHeight="1">
      <c r="A513" s="26" t="s">
        <v>958</v>
      </c>
      <c r="B513" s="26" t="s">
        <v>2972</v>
      </c>
      <c r="C513" s="27">
        <v>5.4</v>
      </c>
      <c r="D513" s="27" t="s">
        <v>1458</v>
      </c>
      <c r="E513" s="27" t="s">
        <v>10941</v>
      </c>
      <c r="F513" s="27" t="s">
        <v>11368</v>
      </c>
      <c r="G513" s="27" t="s">
        <v>10629</v>
      </c>
    </row>
    <row r="514" spans="1:7" ht="15.75" customHeight="1">
      <c r="A514" s="26" t="s">
        <v>959</v>
      </c>
      <c r="B514" s="26" t="s">
        <v>2972</v>
      </c>
      <c r="C514" s="27">
        <v>5.6</v>
      </c>
      <c r="D514" s="27">
        <v>4.0999999999999996</v>
      </c>
      <c r="E514" s="27" t="s">
        <v>11369</v>
      </c>
      <c r="F514" s="27" t="s">
        <v>11370</v>
      </c>
      <c r="G514" s="27" t="s">
        <v>10559</v>
      </c>
    </row>
    <row r="515" spans="1:7" ht="15.75" customHeight="1">
      <c r="A515" s="26" t="s">
        <v>961</v>
      </c>
      <c r="B515" s="26" t="s">
        <v>2972</v>
      </c>
      <c r="C515" s="27">
        <v>6.1</v>
      </c>
      <c r="D515" s="27">
        <v>5.5</v>
      </c>
      <c r="E515" s="27" t="s">
        <v>11371</v>
      </c>
      <c r="F515" s="27" t="s">
        <v>10685</v>
      </c>
      <c r="G515" s="27" t="s">
        <v>10614</v>
      </c>
    </row>
    <row r="516" spans="1:7" ht="15.75" customHeight="1">
      <c r="A516" s="26" t="s">
        <v>962</v>
      </c>
      <c r="B516" s="26" t="s">
        <v>2972</v>
      </c>
      <c r="C516" s="27" t="s">
        <v>1458</v>
      </c>
      <c r="D516" s="27" t="s">
        <v>1458</v>
      </c>
      <c r="E516" s="27" t="s">
        <v>11372</v>
      </c>
      <c r="F516" s="27" t="s">
        <v>10871</v>
      </c>
      <c r="G516" s="27" t="s">
        <v>10722</v>
      </c>
    </row>
    <row r="517" spans="1:7" ht="15.75" customHeight="1">
      <c r="A517" s="26" t="s">
        <v>964</v>
      </c>
      <c r="B517" s="26" t="s">
        <v>2972</v>
      </c>
      <c r="C517" s="27">
        <v>5.6</v>
      </c>
      <c r="D517" s="27">
        <v>4.9000000000000004</v>
      </c>
      <c r="E517" s="27" t="s">
        <v>11373</v>
      </c>
      <c r="F517" s="27" t="s">
        <v>11374</v>
      </c>
      <c r="G517" s="27" t="s">
        <v>5955</v>
      </c>
    </row>
    <row r="518" spans="1:7" ht="15.75" customHeight="1">
      <c r="A518" s="26" t="s">
        <v>965</v>
      </c>
      <c r="B518" s="26" t="s">
        <v>2972</v>
      </c>
      <c r="C518" s="27">
        <v>6.1</v>
      </c>
      <c r="D518" s="27">
        <v>4.7</v>
      </c>
      <c r="E518" s="27" t="s">
        <v>11375</v>
      </c>
      <c r="F518" s="27" t="s">
        <v>11376</v>
      </c>
      <c r="G518" s="27" t="s">
        <v>6443</v>
      </c>
    </row>
    <row r="519" spans="1:7" ht="15.75" customHeight="1">
      <c r="A519" s="26" t="s">
        <v>967</v>
      </c>
      <c r="B519" s="26" t="s">
        <v>2972</v>
      </c>
      <c r="C519" s="27">
        <v>5</v>
      </c>
      <c r="D519" s="27" t="s">
        <v>1458</v>
      </c>
      <c r="E519" s="27" t="s">
        <v>11016</v>
      </c>
      <c r="F519" s="27" t="s">
        <v>11377</v>
      </c>
      <c r="G519" s="27" t="s">
        <v>5951</v>
      </c>
    </row>
    <row r="520" spans="1:7" ht="15.75" customHeight="1">
      <c r="A520" s="26" t="s">
        <v>969</v>
      </c>
      <c r="B520" s="26" t="s">
        <v>2972</v>
      </c>
      <c r="C520" s="27">
        <v>6.2</v>
      </c>
      <c r="D520" s="27">
        <v>5</v>
      </c>
      <c r="E520" s="27" t="s">
        <v>11378</v>
      </c>
      <c r="F520" s="27" t="s">
        <v>11379</v>
      </c>
      <c r="G520" s="27" t="s">
        <v>10807</v>
      </c>
    </row>
    <row r="521" spans="1:7" ht="15.75" customHeight="1">
      <c r="A521" s="26" t="s">
        <v>971</v>
      </c>
      <c r="B521" s="26" t="s">
        <v>2972</v>
      </c>
      <c r="C521" s="27">
        <v>6.3</v>
      </c>
      <c r="D521" s="27">
        <v>4.8</v>
      </c>
      <c r="E521" s="27" t="s">
        <v>11380</v>
      </c>
      <c r="F521" s="27" t="s">
        <v>11381</v>
      </c>
      <c r="G521" s="27" t="s">
        <v>8911</v>
      </c>
    </row>
    <row r="522" spans="1:7" ht="15.75" customHeight="1">
      <c r="A522" s="26" t="s">
        <v>972</v>
      </c>
      <c r="B522" s="26" t="s">
        <v>2972</v>
      </c>
      <c r="C522" s="27" t="s">
        <v>1458</v>
      </c>
      <c r="D522" s="27" t="s">
        <v>1458</v>
      </c>
      <c r="E522" s="27" t="s">
        <v>10959</v>
      </c>
      <c r="F522" s="27" t="s">
        <v>10708</v>
      </c>
      <c r="G522" s="27" t="s">
        <v>8441</v>
      </c>
    </row>
    <row r="523" spans="1:7" ht="15.75" customHeight="1">
      <c r="A523" s="26" t="s">
        <v>974</v>
      </c>
      <c r="B523" s="26" t="s">
        <v>2972</v>
      </c>
      <c r="C523" s="27">
        <v>6.5</v>
      </c>
      <c r="D523" s="27">
        <v>5.6</v>
      </c>
      <c r="E523" s="27" t="s">
        <v>11382</v>
      </c>
      <c r="F523" s="27" t="s">
        <v>10969</v>
      </c>
      <c r="G523" s="27" t="s">
        <v>6467</v>
      </c>
    </row>
    <row r="524" spans="1:7" ht="15.75" customHeight="1">
      <c r="A524" s="26" t="s">
        <v>976</v>
      </c>
      <c r="B524" s="26" t="s">
        <v>2972</v>
      </c>
      <c r="C524" s="27">
        <v>5</v>
      </c>
      <c r="D524" s="27">
        <v>3.9</v>
      </c>
      <c r="E524" s="27" t="s">
        <v>11383</v>
      </c>
      <c r="F524" s="27" t="s">
        <v>10556</v>
      </c>
      <c r="G524" s="27" t="s">
        <v>8911</v>
      </c>
    </row>
    <row r="525" spans="1:7" ht="15.75" customHeight="1">
      <c r="A525" s="26" t="s">
        <v>978</v>
      </c>
      <c r="B525" s="26" t="s">
        <v>2972</v>
      </c>
      <c r="C525" s="27">
        <v>6.3</v>
      </c>
      <c r="D525" s="27">
        <v>5.2</v>
      </c>
      <c r="E525" s="27" t="s">
        <v>11384</v>
      </c>
      <c r="F525" s="27" t="s">
        <v>10866</v>
      </c>
      <c r="G525" s="27" t="s">
        <v>6507</v>
      </c>
    </row>
    <row r="526" spans="1:7" ht="15.75" customHeight="1">
      <c r="A526" s="26" t="s">
        <v>979</v>
      </c>
      <c r="B526" s="26" t="s">
        <v>2972</v>
      </c>
      <c r="C526" s="27">
        <v>5.9</v>
      </c>
      <c r="D526" s="27">
        <v>5.2</v>
      </c>
      <c r="E526" s="27" t="s">
        <v>11385</v>
      </c>
      <c r="F526" s="27" t="s">
        <v>11386</v>
      </c>
      <c r="G526" s="27" t="s">
        <v>9446</v>
      </c>
    </row>
    <row r="527" spans="1:7" ht="15.75" customHeight="1">
      <c r="A527" s="26" t="s">
        <v>981</v>
      </c>
      <c r="B527" s="26" t="s">
        <v>2972</v>
      </c>
      <c r="C527" s="27">
        <v>6.4</v>
      </c>
      <c r="D527" s="27">
        <v>4.7</v>
      </c>
      <c r="E527" s="27" t="s">
        <v>11387</v>
      </c>
      <c r="F527" s="27" t="s">
        <v>11388</v>
      </c>
      <c r="G527" s="27" t="s">
        <v>10614</v>
      </c>
    </row>
    <row r="528" spans="1:7" ht="15.75" customHeight="1">
      <c r="A528" s="26" t="s">
        <v>983</v>
      </c>
      <c r="B528" s="26" t="s">
        <v>2972</v>
      </c>
      <c r="C528" s="27">
        <v>5.6</v>
      </c>
      <c r="D528" s="27">
        <v>4.8</v>
      </c>
      <c r="E528" s="27" t="s">
        <v>11389</v>
      </c>
      <c r="F528" s="27" t="s">
        <v>11390</v>
      </c>
      <c r="G528" s="27" t="s">
        <v>6746</v>
      </c>
    </row>
    <row r="529" spans="1:7" ht="15.75" customHeight="1">
      <c r="A529" s="26" t="s">
        <v>984</v>
      </c>
      <c r="B529" s="26" t="s">
        <v>2972</v>
      </c>
      <c r="C529" s="27">
        <v>5.0999999999999996</v>
      </c>
      <c r="D529" s="27">
        <v>4.3</v>
      </c>
      <c r="E529" s="27" t="s">
        <v>11391</v>
      </c>
      <c r="F529" s="27" t="s">
        <v>11017</v>
      </c>
      <c r="G529" s="27" t="s">
        <v>7290</v>
      </c>
    </row>
    <row r="530" spans="1:7" ht="15.75" customHeight="1">
      <c r="A530" s="26" t="s">
        <v>986</v>
      </c>
      <c r="B530" s="26" t="s">
        <v>2972</v>
      </c>
      <c r="C530" s="27" t="s">
        <v>1458</v>
      </c>
      <c r="D530" s="27">
        <v>5.0999999999999996</v>
      </c>
      <c r="E530" s="27" t="s">
        <v>10918</v>
      </c>
      <c r="F530" s="27" t="s">
        <v>10681</v>
      </c>
      <c r="G530" s="27" t="s">
        <v>6918</v>
      </c>
    </row>
    <row r="531" spans="1:7" ht="15.75" customHeight="1">
      <c r="A531" s="26" t="s">
        <v>988</v>
      </c>
      <c r="B531" s="26" t="s">
        <v>2972</v>
      </c>
      <c r="C531" s="27">
        <v>5.2</v>
      </c>
      <c r="D531" s="27" t="s">
        <v>1458</v>
      </c>
      <c r="E531" s="27" t="s">
        <v>10556</v>
      </c>
      <c r="F531" s="27" t="s">
        <v>11392</v>
      </c>
      <c r="G531" s="27" t="s">
        <v>10648</v>
      </c>
    </row>
    <row r="532" spans="1:7" ht="15.75" customHeight="1">
      <c r="A532" s="26" t="s">
        <v>990</v>
      </c>
      <c r="B532" s="26" t="s">
        <v>2972</v>
      </c>
      <c r="C532" s="27">
        <v>5.3</v>
      </c>
      <c r="D532" s="27" t="s">
        <v>1458</v>
      </c>
      <c r="E532" s="27" t="s">
        <v>11393</v>
      </c>
      <c r="F532" s="27" t="s">
        <v>11394</v>
      </c>
      <c r="G532" s="27" t="s">
        <v>6443</v>
      </c>
    </row>
    <row r="533" spans="1:7" ht="15.75" customHeight="1">
      <c r="A533" s="26" t="s">
        <v>991</v>
      </c>
      <c r="B533" s="26" t="s">
        <v>2972</v>
      </c>
      <c r="C533" s="27">
        <v>5.9</v>
      </c>
      <c r="D533" s="27">
        <v>4.4000000000000004</v>
      </c>
      <c r="E533" s="27" t="s">
        <v>10927</v>
      </c>
      <c r="F533" s="27" t="s">
        <v>11395</v>
      </c>
      <c r="G533" s="27" t="s">
        <v>9357</v>
      </c>
    </row>
    <row r="534" spans="1:7" ht="15.75" customHeight="1">
      <c r="A534" s="26" t="s">
        <v>992</v>
      </c>
      <c r="B534" s="26" t="s">
        <v>2972</v>
      </c>
      <c r="C534" s="27">
        <v>6.4</v>
      </c>
      <c r="D534" s="27">
        <v>5</v>
      </c>
      <c r="E534" s="27" t="s">
        <v>11396</v>
      </c>
      <c r="F534" s="27" t="s">
        <v>11397</v>
      </c>
      <c r="G534" s="27" t="s">
        <v>6507</v>
      </c>
    </row>
    <row r="535" spans="1:7" ht="15.75" customHeight="1">
      <c r="A535" s="26" t="s">
        <v>994</v>
      </c>
      <c r="B535" s="26" t="s">
        <v>2972</v>
      </c>
      <c r="C535" s="27" t="s">
        <v>1458</v>
      </c>
      <c r="D535" s="27">
        <v>4.9000000000000004</v>
      </c>
      <c r="E535" s="27" t="s">
        <v>10681</v>
      </c>
      <c r="F535" s="27" t="s">
        <v>11392</v>
      </c>
      <c r="G535" s="27" t="s">
        <v>6166</v>
      </c>
    </row>
    <row r="536" spans="1:7" ht="15.75" customHeight="1">
      <c r="A536" s="26" t="s">
        <v>996</v>
      </c>
      <c r="B536" s="26" t="s">
        <v>2972</v>
      </c>
      <c r="C536" s="27">
        <v>5.4</v>
      </c>
      <c r="D536" s="27" t="s">
        <v>1458</v>
      </c>
      <c r="E536" s="27" t="s">
        <v>10742</v>
      </c>
      <c r="F536" s="27" t="s">
        <v>11398</v>
      </c>
      <c r="G536" s="27" t="s">
        <v>6443</v>
      </c>
    </row>
    <row r="537" spans="1:7" ht="15.75" customHeight="1">
      <c r="A537" s="26" t="s">
        <v>997</v>
      </c>
      <c r="B537" s="26" t="s">
        <v>2972</v>
      </c>
      <c r="C537" s="27">
        <v>5.6</v>
      </c>
      <c r="D537" s="27" t="s">
        <v>1458</v>
      </c>
      <c r="E537" s="27" t="s">
        <v>11248</v>
      </c>
      <c r="F537" s="27" t="s">
        <v>10889</v>
      </c>
      <c r="G537" s="27" t="s">
        <v>10651</v>
      </c>
    </row>
    <row r="538" spans="1:7" ht="15.75" customHeight="1">
      <c r="A538" s="26" t="s">
        <v>999</v>
      </c>
      <c r="B538" s="26" t="s">
        <v>2972</v>
      </c>
      <c r="C538" s="27">
        <v>5.3</v>
      </c>
      <c r="D538" s="27" t="s">
        <v>1458</v>
      </c>
      <c r="E538" s="27" t="s">
        <v>11399</v>
      </c>
      <c r="F538" s="27" t="s">
        <v>11400</v>
      </c>
      <c r="G538" s="27" t="s">
        <v>5951</v>
      </c>
    </row>
    <row r="539" spans="1:7" ht="15.75" customHeight="1">
      <c r="A539" s="26" t="s">
        <v>1000</v>
      </c>
      <c r="B539" s="26" t="s">
        <v>2972</v>
      </c>
      <c r="C539" s="27">
        <v>6.1</v>
      </c>
      <c r="D539" s="27">
        <v>5.0999999999999996</v>
      </c>
      <c r="E539" s="27" t="s">
        <v>11401</v>
      </c>
      <c r="F539" s="27" t="s">
        <v>11402</v>
      </c>
      <c r="G539" s="27" t="s">
        <v>10629</v>
      </c>
    </row>
    <row r="540" spans="1:7" ht="15.75" customHeight="1">
      <c r="A540" s="26" t="s">
        <v>1001</v>
      </c>
      <c r="B540" s="26" t="s">
        <v>2972</v>
      </c>
      <c r="C540" s="27">
        <v>6.3</v>
      </c>
      <c r="D540" s="27">
        <v>5.6</v>
      </c>
      <c r="E540" s="27" t="s">
        <v>11403</v>
      </c>
      <c r="F540" s="27" t="s">
        <v>11404</v>
      </c>
      <c r="G540" s="27" t="s">
        <v>5918</v>
      </c>
    </row>
    <row r="541" spans="1:7" ht="15.75" customHeight="1">
      <c r="A541" s="26" t="s">
        <v>1002</v>
      </c>
      <c r="B541" s="26" t="s">
        <v>2972</v>
      </c>
      <c r="C541" s="27" t="s">
        <v>1458</v>
      </c>
      <c r="D541" s="27" t="s">
        <v>1458</v>
      </c>
      <c r="E541" s="27" t="s">
        <v>11405</v>
      </c>
      <c r="F541" s="27" t="s">
        <v>11406</v>
      </c>
      <c r="G541" s="27" t="s">
        <v>10722</v>
      </c>
    </row>
    <row r="542" spans="1:7" ht="15.75" customHeight="1">
      <c r="A542" s="26" t="s">
        <v>1004</v>
      </c>
      <c r="B542" s="26" t="s">
        <v>2972</v>
      </c>
      <c r="C542" s="27">
        <v>5</v>
      </c>
      <c r="D542" s="27">
        <v>5</v>
      </c>
      <c r="E542" s="27" t="s">
        <v>11407</v>
      </c>
      <c r="F542" s="27" t="s">
        <v>11014</v>
      </c>
      <c r="G542" s="27" t="s">
        <v>6467</v>
      </c>
    </row>
    <row r="543" spans="1:7" ht="15.75" customHeight="1">
      <c r="A543" s="26" t="s">
        <v>1005</v>
      </c>
      <c r="B543" s="26" t="s">
        <v>2972</v>
      </c>
      <c r="C543" s="27" t="s">
        <v>1458</v>
      </c>
      <c r="D543" s="27" t="s">
        <v>1458</v>
      </c>
      <c r="E543" s="27" t="s">
        <v>11408</v>
      </c>
      <c r="F543" s="27" t="s">
        <v>10833</v>
      </c>
      <c r="G543" s="27" t="s">
        <v>5930</v>
      </c>
    </row>
    <row r="544" spans="1:7" ht="15.75" customHeight="1">
      <c r="A544" s="26" t="s">
        <v>1006</v>
      </c>
      <c r="B544" s="26" t="s">
        <v>2972</v>
      </c>
      <c r="C544" s="27">
        <v>5.5</v>
      </c>
      <c r="D544" s="27">
        <v>4.9000000000000004</v>
      </c>
      <c r="E544" s="27" t="s">
        <v>11409</v>
      </c>
      <c r="F544" s="27" t="s">
        <v>11140</v>
      </c>
      <c r="G544" s="27" t="s">
        <v>5940</v>
      </c>
    </row>
    <row r="545" spans="1:7" ht="15.75" customHeight="1">
      <c r="A545" s="26" t="s">
        <v>1008</v>
      </c>
      <c r="B545" s="26" t="s">
        <v>2972</v>
      </c>
      <c r="C545" s="27">
        <v>6.2</v>
      </c>
      <c r="D545" s="27">
        <v>4.9000000000000004</v>
      </c>
      <c r="E545" s="27" t="s">
        <v>11061</v>
      </c>
      <c r="F545" s="27" t="s">
        <v>11410</v>
      </c>
      <c r="G545" s="27" t="s">
        <v>6692</v>
      </c>
    </row>
    <row r="546" spans="1:7" ht="15.75" customHeight="1">
      <c r="A546" s="26" t="s">
        <v>1009</v>
      </c>
      <c r="B546" s="26" t="s">
        <v>2972</v>
      </c>
      <c r="C546" s="27">
        <v>6.7</v>
      </c>
      <c r="D546" s="27" t="s">
        <v>1458</v>
      </c>
      <c r="E546" s="27" t="s">
        <v>11325</v>
      </c>
      <c r="F546" s="27" t="s">
        <v>10685</v>
      </c>
      <c r="G546" s="27" t="s">
        <v>8905</v>
      </c>
    </row>
    <row r="547" spans="1:7" ht="15.75" customHeight="1">
      <c r="A547" s="26" t="s">
        <v>1010</v>
      </c>
      <c r="B547" s="26" t="s">
        <v>2972</v>
      </c>
      <c r="C547" s="27">
        <v>6.7</v>
      </c>
      <c r="D547" s="27">
        <v>5.2</v>
      </c>
      <c r="E547" s="27" t="s">
        <v>11411</v>
      </c>
      <c r="F547" s="27" t="s">
        <v>10568</v>
      </c>
      <c r="G547" s="27" t="s">
        <v>10688</v>
      </c>
    </row>
    <row r="548" spans="1:7" ht="15.75" customHeight="1">
      <c r="A548" s="26" t="s">
        <v>1011</v>
      </c>
      <c r="B548" s="26" t="s">
        <v>2972</v>
      </c>
      <c r="C548" s="27">
        <v>6.4</v>
      </c>
      <c r="D548" s="27">
        <v>2.9</v>
      </c>
      <c r="E548" s="27" t="s">
        <v>10967</v>
      </c>
      <c r="F548" s="27" t="s">
        <v>11412</v>
      </c>
      <c r="G548" s="27" t="s">
        <v>11116</v>
      </c>
    </row>
    <row r="549" spans="1:7" ht="15.75" customHeight="1">
      <c r="A549" s="26" t="s">
        <v>1013</v>
      </c>
      <c r="B549" s="26" t="s">
        <v>2972</v>
      </c>
      <c r="C549" s="27" t="s">
        <v>1458</v>
      </c>
      <c r="D549" s="27">
        <v>4.5</v>
      </c>
      <c r="E549" s="27" t="s">
        <v>11413</v>
      </c>
      <c r="F549" s="27" t="s">
        <v>10960</v>
      </c>
      <c r="G549" s="27" t="s">
        <v>6544</v>
      </c>
    </row>
    <row r="550" spans="1:7" ht="15.75" customHeight="1">
      <c r="A550" s="26" t="s">
        <v>1014</v>
      </c>
      <c r="B550" s="26" t="s">
        <v>2972</v>
      </c>
      <c r="C550" s="27">
        <v>5.2</v>
      </c>
      <c r="D550" s="27">
        <v>4.5999999999999996</v>
      </c>
      <c r="E550" s="27" t="s">
        <v>11414</v>
      </c>
      <c r="F550" s="27" t="s">
        <v>11415</v>
      </c>
      <c r="G550" s="27" t="s">
        <v>7290</v>
      </c>
    </row>
    <row r="551" spans="1:7" ht="15.75" customHeight="1">
      <c r="A551" s="26" t="s">
        <v>1016</v>
      </c>
      <c r="B551" s="26" t="s">
        <v>2972</v>
      </c>
      <c r="C551" s="27">
        <v>5.9</v>
      </c>
      <c r="D551" s="27">
        <v>4.7</v>
      </c>
      <c r="E551" s="27" t="s">
        <v>11416</v>
      </c>
      <c r="F551" s="27" t="s">
        <v>11121</v>
      </c>
      <c r="G551" s="27" t="s">
        <v>8722</v>
      </c>
    </row>
    <row r="552" spans="1:7" ht="15.75" customHeight="1">
      <c r="A552" s="26" t="s">
        <v>1017</v>
      </c>
      <c r="B552" s="26" t="s">
        <v>2972</v>
      </c>
      <c r="C552" s="27">
        <v>6.2</v>
      </c>
      <c r="D552" s="27">
        <v>5.2</v>
      </c>
      <c r="E552" s="27" t="s">
        <v>11417</v>
      </c>
      <c r="F552" s="27" t="s">
        <v>11418</v>
      </c>
      <c r="G552" s="27" t="s">
        <v>10595</v>
      </c>
    </row>
    <row r="553" spans="1:7" ht="15.75" customHeight="1">
      <c r="A553" s="26" t="s">
        <v>1019</v>
      </c>
      <c r="B553" s="26" t="s">
        <v>2972</v>
      </c>
      <c r="C553" s="27">
        <v>5.7</v>
      </c>
      <c r="D553" s="27">
        <v>4.8</v>
      </c>
      <c r="E553" s="27" t="s">
        <v>11419</v>
      </c>
      <c r="F553" s="27" t="s">
        <v>11420</v>
      </c>
      <c r="G553" s="27" t="s">
        <v>10648</v>
      </c>
    </row>
    <row r="554" spans="1:7" ht="15.75" customHeight="1">
      <c r="A554" s="26" t="s">
        <v>1020</v>
      </c>
      <c r="B554" s="26" t="s">
        <v>2972</v>
      </c>
      <c r="C554" s="27">
        <v>5.8</v>
      </c>
      <c r="D554" s="27">
        <v>4.9000000000000004</v>
      </c>
      <c r="E554" s="27" t="s">
        <v>11421</v>
      </c>
      <c r="F554" s="27" t="s">
        <v>11422</v>
      </c>
      <c r="G554" s="27" t="s">
        <v>10845</v>
      </c>
    </row>
    <row r="555" spans="1:7" ht="15.75" customHeight="1">
      <c r="A555" s="26" t="s">
        <v>1021</v>
      </c>
      <c r="B555" s="26" t="s">
        <v>2972</v>
      </c>
      <c r="C555" s="27">
        <v>6.6</v>
      </c>
      <c r="D555" s="27">
        <v>5.3</v>
      </c>
      <c r="E555" s="27" t="s">
        <v>11423</v>
      </c>
      <c r="F555" s="27" t="s">
        <v>10733</v>
      </c>
      <c r="G555" s="27" t="s">
        <v>6425</v>
      </c>
    </row>
    <row r="556" spans="1:7" ht="15.75" customHeight="1">
      <c r="A556" s="26" t="s">
        <v>1022</v>
      </c>
      <c r="B556" s="26" t="s">
        <v>2972</v>
      </c>
      <c r="C556" s="27">
        <v>5.8</v>
      </c>
      <c r="D556" s="27">
        <v>5.2</v>
      </c>
      <c r="E556" s="27" t="s">
        <v>11424</v>
      </c>
      <c r="F556" s="27" t="s">
        <v>10913</v>
      </c>
      <c r="G556" s="27" t="s">
        <v>10722</v>
      </c>
    </row>
    <row r="557" spans="1:7" ht="15.75" customHeight="1">
      <c r="A557" s="26" t="s">
        <v>1023</v>
      </c>
      <c r="B557" s="26" t="s">
        <v>2972</v>
      </c>
      <c r="C557" s="27">
        <v>6.3</v>
      </c>
      <c r="D557" s="27">
        <v>4.9000000000000004</v>
      </c>
      <c r="E557" s="27" t="s">
        <v>11425</v>
      </c>
      <c r="F557" s="27" t="s">
        <v>11426</v>
      </c>
      <c r="G557" s="27" t="s">
        <v>6888</v>
      </c>
    </row>
    <row r="558" spans="1:7" ht="15.75" customHeight="1">
      <c r="A558" s="26" t="s">
        <v>1024</v>
      </c>
      <c r="B558" s="26" t="s">
        <v>2972</v>
      </c>
      <c r="C558" s="27">
        <v>6.7</v>
      </c>
      <c r="D558" s="27">
        <v>4.8</v>
      </c>
      <c r="E558" s="27" t="s">
        <v>11427</v>
      </c>
      <c r="F558" s="27" t="s">
        <v>11428</v>
      </c>
      <c r="G558" s="27" t="s">
        <v>10722</v>
      </c>
    </row>
    <row r="559" spans="1:7" ht="15.75" customHeight="1">
      <c r="A559" s="26" t="s">
        <v>1025</v>
      </c>
      <c r="B559" s="26" t="s">
        <v>2972</v>
      </c>
      <c r="C559" s="27">
        <v>5.5</v>
      </c>
      <c r="D559" s="27">
        <v>4.7</v>
      </c>
      <c r="E559" s="27" t="s">
        <v>10556</v>
      </c>
      <c r="F559" s="27" t="s">
        <v>11429</v>
      </c>
      <c r="G559" s="27" t="s">
        <v>10582</v>
      </c>
    </row>
    <row r="560" spans="1:7" ht="15.75" customHeight="1">
      <c r="A560" s="26" t="s">
        <v>1026</v>
      </c>
      <c r="B560" s="26" t="s">
        <v>2972</v>
      </c>
      <c r="C560" s="27">
        <v>5</v>
      </c>
      <c r="D560" s="27">
        <v>5.4</v>
      </c>
      <c r="E560" s="27" t="s">
        <v>10883</v>
      </c>
      <c r="F560" s="27" t="s">
        <v>11430</v>
      </c>
      <c r="G560" s="27" t="s">
        <v>10660</v>
      </c>
    </row>
    <row r="561" spans="1:7" ht="15.75" customHeight="1">
      <c r="A561" s="26" t="s">
        <v>1027</v>
      </c>
      <c r="B561" s="26" t="s">
        <v>2972</v>
      </c>
      <c r="C561" s="27">
        <v>6.1</v>
      </c>
      <c r="D561" s="27">
        <v>5.4</v>
      </c>
      <c r="E561" s="27" t="s">
        <v>11431</v>
      </c>
      <c r="F561" s="27" t="s">
        <v>11432</v>
      </c>
      <c r="G561" s="27" t="s">
        <v>6918</v>
      </c>
    </row>
    <row r="562" spans="1:7" ht="15.75" customHeight="1">
      <c r="A562" s="26" t="s">
        <v>1028</v>
      </c>
      <c r="B562" s="26" t="s">
        <v>2972</v>
      </c>
      <c r="C562" s="27">
        <v>5.2</v>
      </c>
      <c r="D562" s="27">
        <v>5</v>
      </c>
      <c r="E562" s="27" t="s">
        <v>11433</v>
      </c>
      <c r="F562" s="27" t="s">
        <v>10983</v>
      </c>
      <c r="G562" s="27" t="s">
        <v>6918</v>
      </c>
    </row>
    <row r="563" spans="1:7" ht="15.75" customHeight="1">
      <c r="A563" s="26" t="s">
        <v>1029</v>
      </c>
      <c r="B563" s="26" t="s">
        <v>2972</v>
      </c>
      <c r="C563" s="27">
        <v>6.4</v>
      </c>
      <c r="D563" s="27">
        <v>5.6</v>
      </c>
      <c r="E563" s="27" t="s">
        <v>11434</v>
      </c>
      <c r="F563" s="27" t="s">
        <v>11435</v>
      </c>
      <c r="G563" s="27" t="s">
        <v>10614</v>
      </c>
    </row>
    <row r="564" spans="1:7" ht="15.75" customHeight="1">
      <c r="A564" s="26" t="s">
        <v>1031</v>
      </c>
      <c r="B564" s="26" t="s">
        <v>2972</v>
      </c>
      <c r="C564" s="27">
        <v>6.3</v>
      </c>
      <c r="D564" s="27">
        <v>5.3</v>
      </c>
      <c r="E564" s="27" t="s">
        <v>11436</v>
      </c>
      <c r="F564" s="27" t="s">
        <v>11437</v>
      </c>
      <c r="G564" s="27" t="s">
        <v>10732</v>
      </c>
    </row>
    <row r="565" spans="1:7" ht="15.75" customHeight="1">
      <c r="A565" s="26" t="s">
        <v>1033</v>
      </c>
      <c r="B565" s="26" t="s">
        <v>2972</v>
      </c>
      <c r="C565" s="27">
        <v>5.9</v>
      </c>
      <c r="D565" s="27" t="s">
        <v>1458</v>
      </c>
      <c r="E565" s="27" t="s">
        <v>10680</v>
      </c>
      <c r="F565" s="27" t="s">
        <v>11285</v>
      </c>
      <c r="G565" s="27" t="s">
        <v>10688</v>
      </c>
    </row>
    <row r="566" spans="1:7" ht="15.75" customHeight="1">
      <c r="A566" s="26" t="s">
        <v>1034</v>
      </c>
      <c r="B566" s="26" t="s">
        <v>2972</v>
      </c>
      <c r="C566" s="27">
        <v>5.4</v>
      </c>
      <c r="D566" s="27">
        <v>5</v>
      </c>
      <c r="E566" s="27" t="s">
        <v>11438</v>
      </c>
      <c r="F566" s="27" t="s">
        <v>11439</v>
      </c>
      <c r="G566" s="27" t="s">
        <v>9357</v>
      </c>
    </row>
    <row r="567" spans="1:7" ht="15.75" customHeight="1">
      <c r="A567" s="26" t="s">
        <v>1035</v>
      </c>
      <c r="B567" s="26" t="s">
        <v>2972</v>
      </c>
      <c r="C567" s="27" t="s">
        <v>1458</v>
      </c>
      <c r="D567" s="27" t="s">
        <v>1458</v>
      </c>
      <c r="E567" s="27" t="s">
        <v>11261</v>
      </c>
      <c r="F567" s="27" t="s">
        <v>10891</v>
      </c>
      <c r="G567" s="27" t="s">
        <v>8911</v>
      </c>
    </row>
    <row r="568" spans="1:7" ht="15.75" customHeight="1">
      <c r="A568" s="26" t="s">
        <v>1036</v>
      </c>
      <c r="B568" s="26" t="s">
        <v>2972</v>
      </c>
      <c r="C568" s="27">
        <v>5</v>
      </c>
      <c r="D568" s="27" t="s">
        <v>1458</v>
      </c>
      <c r="E568" s="27" t="s">
        <v>11062</v>
      </c>
      <c r="F568" s="27" t="s">
        <v>11440</v>
      </c>
      <c r="G568" s="27" t="s">
        <v>10648</v>
      </c>
    </row>
    <row r="569" spans="1:7" ht="15.75" customHeight="1">
      <c r="A569" s="26" t="s">
        <v>1038</v>
      </c>
      <c r="B569" s="26" t="s">
        <v>2972</v>
      </c>
      <c r="C569" s="27">
        <v>5.7</v>
      </c>
      <c r="D569" s="27">
        <v>4.8</v>
      </c>
      <c r="E569" s="27" t="s">
        <v>11441</v>
      </c>
      <c r="F569" s="27" t="s">
        <v>10567</v>
      </c>
      <c r="G569" s="27" t="s">
        <v>10648</v>
      </c>
    </row>
    <row r="570" spans="1:7" ht="15.75" customHeight="1">
      <c r="A570" s="26" t="s">
        <v>1040</v>
      </c>
      <c r="B570" s="26" t="s">
        <v>2972</v>
      </c>
      <c r="C570" s="27">
        <v>5</v>
      </c>
      <c r="D570" s="27">
        <v>4</v>
      </c>
      <c r="E570" s="27" t="s">
        <v>11210</v>
      </c>
      <c r="F570" s="27" t="s">
        <v>11442</v>
      </c>
      <c r="G570" s="27" t="s">
        <v>10651</v>
      </c>
    </row>
    <row r="571" spans="1:7" ht="15.75" customHeight="1">
      <c r="A571" s="26" t="s">
        <v>1042</v>
      </c>
      <c r="B571" s="26" t="s">
        <v>2972</v>
      </c>
      <c r="C571" s="27">
        <v>4.5999999999999996</v>
      </c>
      <c r="D571" s="27">
        <v>4.5</v>
      </c>
      <c r="E571" s="27" t="s">
        <v>11443</v>
      </c>
      <c r="F571" s="27" t="s">
        <v>11394</v>
      </c>
      <c r="G571" s="27" t="s">
        <v>6443</v>
      </c>
    </row>
    <row r="572" spans="1:7" ht="15.75" customHeight="1">
      <c r="A572" s="26" t="s">
        <v>1044</v>
      </c>
      <c r="B572" s="26" t="s">
        <v>2972</v>
      </c>
      <c r="C572" s="27">
        <v>5.6</v>
      </c>
      <c r="D572" s="27">
        <v>5.4</v>
      </c>
      <c r="E572" s="27" t="s">
        <v>11444</v>
      </c>
      <c r="F572" s="27" t="s">
        <v>10772</v>
      </c>
      <c r="G572" s="27" t="s">
        <v>10633</v>
      </c>
    </row>
    <row r="573" spans="1:7" ht="15.75" customHeight="1">
      <c r="A573" s="26" t="s">
        <v>1046</v>
      </c>
      <c r="B573" s="26" t="s">
        <v>2972</v>
      </c>
      <c r="C573" s="27">
        <v>6.4</v>
      </c>
      <c r="D573" s="27">
        <v>5.2</v>
      </c>
      <c r="E573" s="27" t="s">
        <v>10700</v>
      </c>
      <c r="F573" s="27" t="s">
        <v>10850</v>
      </c>
      <c r="G573" s="27" t="s">
        <v>10732</v>
      </c>
    </row>
    <row r="574" spans="1:7" ht="15.75" customHeight="1">
      <c r="A574" s="26" t="s">
        <v>1048</v>
      </c>
      <c r="B574" s="26" t="s">
        <v>2972</v>
      </c>
      <c r="C574" s="27">
        <v>5.8</v>
      </c>
      <c r="D574" s="27">
        <v>5.0999999999999996</v>
      </c>
      <c r="E574" s="27" t="s">
        <v>11127</v>
      </c>
      <c r="F574" s="27" t="s">
        <v>11445</v>
      </c>
      <c r="G574" s="27" t="s">
        <v>9452</v>
      </c>
    </row>
    <row r="575" spans="1:7" ht="15.75" customHeight="1">
      <c r="A575" s="26" t="s">
        <v>1050</v>
      </c>
      <c r="B575" s="26" t="s">
        <v>2972</v>
      </c>
      <c r="C575" s="27">
        <v>6.7</v>
      </c>
      <c r="D575" s="27">
        <v>5.3</v>
      </c>
      <c r="E575" s="27" t="s">
        <v>11446</v>
      </c>
      <c r="F575" s="27" t="s">
        <v>10622</v>
      </c>
      <c r="G575" s="27" t="s">
        <v>10602</v>
      </c>
    </row>
    <row r="576" spans="1:7" ht="15.75" customHeight="1">
      <c r="A576" s="26" t="s">
        <v>1052</v>
      </c>
      <c r="B576" s="26" t="s">
        <v>2972</v>
      </c>
      <c r="C576" s="27" t="s">
        <v>1458</v>
      </c>
      <c r="D576" s="27" t="s">
        <v>1458</v>
      </c>
      <c r="E576" s="27" t="s">
        <v>11447</v>
      </c>
      <c r="F576" s="27" t="s">
        <v>11448</v>
      </c>
      <c r="G576" s="27" t="s">
        <v>10602</v>
      </c>
    </row>
    <row r="577" spans="1:7" ht="15.75" customHeight="1">
      <c r="A577" s="26" t="s">
        <v>1053</v>
      </c>
      <c r="B577" s="26" t="s">
        <v>2972</v>
      </c>
      <c r="C577" s="27">
        <v>5.4</v>
      </c>
      <c r="D577" s="27">
        <v>4.4000000000000004</v>
      </c>
      <c r="E577" s="27" t="s">
        <v>10895</v>
      </c>
      <c r="F577" s="27" t="s">
        <v>11043</v>
      </c>
      <c r="G577" s="27" t="s">
        <v>5955</v>
      </c>
    </row>
    <row r="578" spans="1:7" ht="15.75" customHeight="1">
      <c r="A578" s="26" t="s">
        <v>1054</v>
      </c>
      <c r="B578" s="26" t="s">
        <v>2972</v>
      </c>
      <c r="C578" s="27">
        <v>5.8</v>
      </c>
      <c r="D578" s="27">
        <v>5.0999999999999996</v>
      </c>
      <c r="E578" s="27" t="s">
        <v>11449</v>
      </c>
      <c r="F578" s="27" t="s">
        <v>10986</v>
      </c>
      <c r="G578" s="27" t="s">
        <v>8911</v>
      </c>
    </row>
    <row r="579" spans="1:7" ht="15.75" customHeight="1">
      <c r="A579" s="26" t="s">
        <v>1056</v>
      </c>
      <c r="B579" s="26" t="s">
        <v>2972</v>
      </c>
      <c r="C579" s="27">
        <v>7.9</v>
      </c>
      <c r="D579" s="27" t="s">
        <v>1458</v>
      </c>
      <c r="E579" s="27" t="s">
        <v>11428</v>
      </c>
      <c r="F579" s="27" t="s">
        <v>11430</v>
      </c>
      <c r="G579" s="27" t="s">
        <v>6949</v>
      </c>
    </row>
    <row r="580" spans="1:7" ht="15.75" customHeight="1">
      <c r="A580" s="26" t="s">
        <v>1057</v>
      </c>
      <c r="B580" s="26" t="s">
        <v>2972</v>
      </c>
      <c r="C580" s="27" t="s">
        <v>1458</v>
      </c>
      <c r="D580" s="27" t="s">
        <v>1458</v>
      </c>
      <c r="E580" s="27" t="s">
        <v>10561</v>
      </c>
      <c r="F580" s="27" t="s">
        <v>11042</v>
      </c>
      <c r="G580" s="27" t="s">
        <v>10688</v>
      </c>
    </row>
    <row r="581" spans="1:7" ht="15.75" customHeight="1">
      <c r="A581" s="26" t="s">
        <v>1058</v>
      </c>
      <c r="B581" s="26" t="s">
        <v>2972</v>
      </c>
      <c r="C581" s="27" t="s">
        <v>1458</v>
      </c>
      <c r="D581" s="27" t="s">
        <v>1458</v>
      </c>
      <c r="E581" s="27" t="s">
        <v>10675</v>
      </c>
      <c r="F581" s="27" t="s">
        <v>11079</v>
      </c>
      <c r="G581" s="27" t="s">
        <v>6888</v>
      </c>
    </row>
    <row r="582" spans="1:7" ht="15.75" customHeight="1">
      <c r="A582" s="26" t="s">
        <v>1060</v>
      </c>
      <c r="B582" s="26" t="s">
        <v>2972</v>
      </c>
      <c r="C582" s="27">
        <v>6.1</v>
      </c>
      <c r="D582" s="27">
        <v>5.3</v>
      </c>
      <c r="E582" s="27" t="s">
        <v>11450</v>
      </c>
      <c r="F582" s="27" t="s">
        <v>10774</v>
      </c>
      <c r="G582" s="27" t="s">
        <v>5940</v>
      </c>
    </row>
    <row r="583" spans="1:7" ht="15.75" customHeight="1">
      <c r="A583" s="26" t="s">
        <v>1061</v>
      </c>
      <c r="B583" s="26" t="s">
        <v>2972</v>
      </c>
      <c r="C583" s="27">
        <v>6.2</v>
      </c>
      <c r="D583" s="27">
        <v>5.6</v>
      </c>
      <c r="E583" s="27" t="s">
        <v>11451</v>
      </c>
      <c r="F583" s="27" t="s">
        <v>10874</v>
      </c>
      <c r="G583" s="27" t="s">
        <v>10633</v>
      </c>
    </row>
    <row r="584" spans="1:7" ht="15.75" customHeight="1">
      <c r="A584" s="26" t="s">
        <v>1062</v>
      </c>
      <c r="B584" s="26" t="s">
        <v>2972</v>
      </c>
      <c r="C584" s="27">
        <v>5.9</v>
      </c>
      <c r="D584" s="27">
        <v>5.3</v>
      </c>
      <c r="E584" s="27" t="s">
        <v>11452</v>
      </c>
      <c r="F584" s="27" t="s">
        <v>11453</v>
      </c>
      <c r="G584" s="27" t="s">
        <v>6634</v>
      </c>
    </row>
    <row r="585" spans="1:7" ht="15.75" customHeight="1">
      <c r="A585" s="26" t="s">
        <v>1064</v>
      </c>
      <c r="B585" s="26" t="s">
        <v>2972</v>
      </c>
      <c r="C585" s="27">
        <v>4.8</v>
      </c>
      <c r="D585" s="27">
        <v>4.4000000000000004</v>
      </c>
      <c r="E585" s="27" t="s">
        <v>10991</v>
      </c>
      <c r="F585" s="27" t="s">
        <v>10976</v>
      </c>
      <c r="G585" s="27" t="s">
        <v>6746</v>
      </c>
    </row>
    <row r="586" spans="1:7" ht="15.75" customHeight="1">
      <c r="A586" s="26" t="s">
        <v>1065</v>
      </c>
      <c r="B586" s="26" t="s">
        <v>2972</v>
      </c>
      <c r="C586" s="27" t="s">
        <v>1458</v>
      </c>
      <c r="D586" s="27" t="s">
        <v>1458</v>
      </c>
      <c r="E586" s="27" t="s">
        <v>11454</v>
      </c>
      <c r="F586" s="27" t="s">
        <v>11455</v>
      </c>
      <c r="G586" s="27" t="s">
        <v>10651</v>
      </c>
    </row>
    <row r="587" spans="1:7" ht="15.75" customHeight="1">
      <c r="A587" s="26" t="s">
        <v>1066</v>
      </c>
      <c r="B587" s="26" t="s">
        <v>2972</v>
      </c>
      <c r="C587" s="27" t="s">
        <v>1458</v>
      </c>
      <c r="D587" s="27">
        <v>4.9000000000000004</v>
      </c>
      <c r="E587" s="27" t="s">
        <v>10618</v>
      </c>
      <c r="F587" s="27" t="s">
        <v>11456</v>
      </c>
      <c r="G587" s="27" t="s">
        <v>6021</v>
      </c>
    </row>
    <row r="588" spans="1:7" ht="15.75" customHeight="1">
      <c r="A588" s="26" t="s">
        <v>1067</v>
      </c>
      <c r="B588" s="26" t="s">
        <v>2972</v>
      </c>
      <c r="C588" s="27">
        <v>5.4</v>
      </c>
      <c r="D588" s="27">
        <v>4.3</v>
      </c>
      <c r="E588" s="27" t="s">
        <v>11457</v>
      </c>
      <c r="F588" s="27" t="s">
        <v>11458</v>
      </c>
      <c r="G588" s="27" t="s">
        <v>10648</v>
      </c>
    </row>
    <row r="589" spans="1:7" ht="15.75" customHeight="1">
      <c r="A589" s="26" t="s">
        <v>1069</v>
      </c>
      <c r="B589" s="26" t="s">
        <v>2972</v>
      </c>
      <c r="C589" s="27" t="s">
        <v>1458</v>
      </c>
      <c r="D589" s="27" t="s">
        <v>1458</v>
      </c>
      <c r="E589" s="27" t="s">
        <v>11106</v>
      </c>
      <c r="F589" s="27" t="s">
        <v>10814</v>
      </c>
      <c r="G589" s="27" t="s">
        <v>10660</v>
      </c>
    </row>
    <row r="590" spans="1:7" ht="15.75" customHeight="1">
      <c r="A590" s="26" t="s">
        <v>1071</v>
      </c>
      <c r="B590" s="26" t="s">
        <v>2972</v>
      </c>
      <c r="C590" s="27">
        <v>6</v>
      </c>
      <c r="D590" s="27">
        <v>5.5</v>
      </c>
      <c r="E590" s="27" t="s">
        <v>11234</v>
      </c>
      <c r="F590" s="27" t="s">
        <v>11459</v>
      </c>
      <c r="G590" s="27" t="s">
        <v>6006</v>
      </c>
    </row>
    <row r="591" spans="1:7" ht="15.75" customHeight="1">
      <c r="A591" s="26" t="s">
        <v>1073</v>
      </c>
      <c r="B591" s="26" t="s">
        <v>2972</v>
      </c>
      <c r="C591" s="27" t="s">
        <v>1458</v>
      </c>
      <c r="D591" s="27">
        <v>4.0999999999999996</v>
      </c>
      <c r="E591" s="27" t="s">
        <v>10794</v>
      </c>
      <c r="F591" s="27" t="s">
        <v>11003</v>
      </c>
      <c r="G591" s="27" t="s">
        <v>6006</v>
      </c>
    </row>
    <row r="592" spans="1:7" ht="15.75" customHeight="1">
      <c r="A592" s="26" t="s">
        <v>1074</v>
      </c>
      <c r="B592" s="26" t="s">
        <v>2972</v>
      </c>
      <c r="C592" s="27">
        <v>6.5</v>
      </c>
      <c r="D592" s="27">
        <v>5.2</v>
      </c>
      <c r="E592" s="27" t="s">
        <v>11460</v>
      </c>
      <c r="F592" s="27" t="s">
        <v>11022</v>
      </c>
      <c r="G592" s="27" t="s">
        <v>9452</v>
      </c>
    </row>
    <row r="593" spans="1:7" ht="15.75" customHeight="1">
      <c r="A593" s="26" t="s">
        <v>1075</v>
      </c>
      <c r="B593" s="26" t="s">
        <v>2972</v>
      </c>
      <c r="C593" s="27">
        <v>5.8</v>
      </c>
      <c r="D593" s="27">
        <v>5.2</v>
      </c>
      <c r="E593" s="27" t="s">
        <v>10558</v>
      </c>
      <c r="F593" s="27" t="s">
        <v>11461</v>
      </c>
      <c r="G593" s="27" t="s">
        <v>6949</v>
      </c>
    </row>
    <row r="594" spans="1:7" ht="15.75" customHeight="1">
      <c r="A594" s="26" t="s">
        <v>1077</v>
      </c>
      <c r="B594" s="26" t="s">
        <v>2972</v>
      </c>
      <c r="C594" s="27">
        <v>5.0999999999999996</v>
      </c>
      <c r="D594" s="27" t="s">
        <v>1458</v>
      </c>
      <c r="E594" s="27" t="s">
        <v>11462</v>
      </c>
      <c r="F594" s="27" t="s">
        <v>11463</v>
      </c>
      <c r="G594" s="27" t="s">
        <v>9452</v>
      </c>
    </row>
    <row r="595" spans="1:7" ht="15.75" customHeight="1">
      <c r="A595" s="26" t="s">
        <v>1079</v>
      </c>
      <c r="B595" s="26" t="s">
        <v>2972</v>
      </c>
      <c r="C595" s="27">
        <v>6.3</v>
      </c>
      <c r="D595" s="27">
        <v>4.9000000000000004</v>
      </c>
      <c r="E595" s="27" t="s">
        <v>11464</v>
      </c>
      <c r="F595" s="27" t="s">
        <v>10806</v>
      </c>
      <c r="G595" s="27" t="s">
        <v>10651</v>
      </c>
    </row>
    <row r="596" spans="1:7" ht="15.75" customHeight="1">
      <c r="A596" s="26" t="s">
        <v>1081</v>
      </c>
      <c r="B596" s="26" t="s">
        <v>2972</v>
      </c>
      <c r="C596" s="27">
        <v>5.8</v>
      </c>
      <c r="D596" s="27" t="s">
        <v>1458</v>
      </c>
      <c r="E596" s="27" t="s">
        <v>11465</v>
      </c>
      <c r="F596" s="27" t="s">
        <v>10960</v>
      </c>
      <c r="G596" s="27" t="s">
        <v>8040</v>
      </c>
    </row>
    <row r="597" spans="1:7" ht="15.75" customHeight="1">
      <c r="A597" s="26" t="s">
        <v>1083</v>
      </c>
      <c r="B597" s="26" t="s">
        <v>2972</v>
      </c>
      <c r="C597" s="27">
        <v>6.1</v>
      </c>
      <c r="D597" s="27">
        <v>5.8</v>
      </c>
      <c r="E597" s="27" t="s">
        <v>11425</v>
      </c>
      <c r="F597" s="27" t="s">
        <v>11466</v>
      </c>
      <c r="G597" s="27" t="s">
        <v>7290</v>
      </c>
    </row>
    <row r="598" spans="1:7" ht="15.75" customHeight="1">
      <c r="A598" s="26" t="s">
        <v>1084</v>
      </c>
      <c r="B598" s="26" t="s">
        <v>2972</v>
      </c>
      <c r="C598" s="27">
        <v>5.4</v>
      </c>
      <c r="D598" s="27">
        <v>5.5</v>
      </c>
      <c r="E598" s="27" t="s">
        <v>11467</v>
      </c>
      <c r="F598" s="27" t="s">
        <v>10578</v>
      </c>
      <c r="G598" s="27" t="s">
        <v>10807</v>
      </c>
    </row>
    <row r="599" spans="1:7" ht="15.75" customHeight="1">
      <c r="A599" s="26" t="s">
        <v>1085</v>
      </c>
      <c r="B599" s="26" t="s">
        <v>2972</v>
      </c>
      <c r="C599" s="27">
        <v>6.7</v>
      </c>
      <c r="D599" s="27">
        <v>5.3</v>
      </c>
      <c r="E599" s="27" t="s">
        <v>11468</v>
      </c>
      <c r="F599" s="27" t="s">
        <v>10906</v>
      </c>
      <c r="G599" s="27" t="s">
        <v>10688</v>
      </c>
    </row>
    <row r="600" spans="1:7" ht="15.75" customHeight="1">
      <c r="A600" s="26" t="s">
        <v>1086</v>
      </c>
      <c r="B600" s="26" t="s">
        <v>2972</v>
      </c>
      <c r="C600" s="27">
        <v>5.9</v>
      </c>
      <c r="D600" s="27">
        <v>4.2</v>
      </c>
      <c r="E600" s="27" t="s">
        <v>10773</v>
      </c>
      <c r="F600" s="27" t="s">
        <v>11469</v>
      </c>
      <c r="G600" s="27" t="s">
        <v>10559</v>
      </c>
    </row>
    <row r="601" spans="1:7" ht="15.75" customHeight="1">
      <c r="A601" s="26" t="s">
        <v>1087</v>
      </c>
      <c r="B601" s="26" t="s">
        <v>2972</v>
      </c>
      <c r="C601" s="27">
        <v>5.3</v>
      </c>
      <c r="D601" s="27">
        <v>4.7</v>
      </c>
      <c r="E601" s="27" t="s">
        <v>11470</v>
      </c>
      <c r="F601" s="27" t="s">
        <v>11471</v>
      </c>
      <c r="G601" s="27" t="s">
        <v>8911</v>
      </c>
    </row>
    <row r="602" spans="1:7" ht="15.75" customHeight="1">
      <c r="A602" s="26" t="s">
        <v>1089</v>
      </c>
      <c r="B602" s="26" t="s">
        <v>2972</v>
      </c>
      <c r="C602" s="27">
        <v>6.1</v>
      </c>
      <c r="D602" s="27">
        <v>4.7</v>
      </c>
      <c r="E602" s="27" t="s">
        <v>11472</v>
      </c>
      <c r="F602" s="27" t="s">
        <v>11473</v>
      </c>
      <c r="G602" s="27" t="s">
        <v>6467</v>
      </c>
    </row>
    <row r="603" spans="1:7" ht="15.75" customHeight="1">
      <c r="A603" s="26" t="s">
        <v>1090</v>
      </c>
      <c r="B603" s="26" t="s">
        <v>2972</v>
      </c>
      <c r="C603" s="27">
        <v>6</v>
      </c>
      <c r="D603" s="27">
        <v>5.0999999999999996</v>
      </c>
      <c r="E603" s="27" t="s">
        <v>11474</v>
      </c>
      <c r="F603" s="27" t="s">
        <v>11475</v>
      </c>
      <c r="G603" s="27" t="s">
        <v>5853</v>
      </c>
    </row>
    <row r="604" spans="1:7" ht="15.75" customHeight="1">
      <c r="A604" s="26" t="s">
        <v>1091</v>
      </c>
      <c r="B604" s="26" t="s">
        <v>2972</v>
      </c>
      <c r="C604" s="27">
        <v>6</v>
      </c>
      <c r="D604" s="27">
        <v>5.0999999999999996</v>
      </c>
      <c r="E604" s="27" t="s">
        <v>11476</v>
      </c>
      <c r="F604" s="27" t="s">
        <v>11477</v>
      </c>
      <c r="G604" s="27" t="s">
        <v>10688</v>
      </c>
    </row>
    <row r="605" spans="1:7" ht="15.75" customHeight="1">
      <c r="A605" s="26" t="s">
        <v>1092</v>
      </c>
      <c r="B605" s="26" t="s">
        <v>2972</v>
      </c>
      <c r="C605" s="27">
        <v>5.2</v>
      </c>
      <c r="D605" s="27">
        <v>3.7</v>
      </c>
      <c r="E605" s="27" t="s">
        <v>11478</v>
      </c>
      <c r="F605" s="27" t="s">
        <v>11479</v>
      </c>
      <c r="G605" s="27" t="s">
        <v>9452</v>
      </c>
    </row>
    <row r="606" spans="1:7" ht="15.75" customHeight="1">
      <c r="A606" s="26" t="s">
        <v>1093</v>
      </c>
      <c r="B606" s="26" t="s">
        <v>2972</v>
      </c>
      <c r="C606" s="27">
        <v>6.4</v>
      </c>
      <c r="D606" s="27">
        <v>5.4</v>
      </c>
      <c r="E606" s="27" t="s">
        <v>11480</v>
      </c>
      <c r="F606" s="27" t="s">
        <v>11481</v>
      </c>
      <c r="G606" s="27" t="s">
        <v>9446</v>
      </c>
    </row>
    <row r="607" spans="1:7" ht="15.75" customHeight="1">
      <c r="A607" s="26" t="s">
        <v>1095</v>
      </c>
      <c r="B607" s="26" t="s">
        <v>2972</v>
      </c>
      <c r="C607" s="27">
        <v>5.9</v>
      </c>
      <c r="D607" s="27">
        <v>5.3</v>
      </c>
      <c r="E607" s="27" t="s">
        <v>11482</v>
      </c>
      <c r="F607" s="27" t="s">
        <v>11483</v>
      </c>
      <c r="G607" s="27" t="s">
        <v>6922</v>
      </c>
    </row>
    <row r="608" spans="1:7" ht="15.75" customHeight="1">
      <c r="A608" s="26" t="s">
        <v>1096</v>
      </c>
      <c r="B608" s="26" t="s">
        <v>2972</v>
      </c>
      <c r="C608" s="27">
        <v>5.4</v>
      </c>
      <c r="D608" s="27">
        <v>5.4</v>
      </c>
      <c r="E608" s="27" t="s">
        <v>11484</v>
      </c>
      <c r="F608" s="27" t="s">
        <v>11485</v>
      </c>
      <c r="G608" s="27" t="s">
        <v>10633</v>
      </c>
    </row>
    <row r="609" spans="1:7" ht="15.75" customHeight="1">
      <c r="A609" s="26" t="s">
        <v>1098</v>
      </c>
      <c r="B609" s="26" t="s">
        <v>2972</v>
      </c>
      <c r="C609" s="27">
        <v>5.9</v>
      </c>
      <c r="D609" s="27">
        <v>5</v>
      </c>
      <c r="E609" s="27" t="s">
        <v>11486</v>
      </c>
      <c r="F609" s="27" t="s">
        <v>11487</v>
      </c>
      <c r="G609" s="27" t="s">
        <v>7290</v>
      </c>
    </row>
    <row r="610" spans="1:7" ht="15.75" customHeight="1">
      <c r="A610" s="26" t="s">
        <v>1099</v>
      </c>
      <c r="B610" s="26" t="s">
        <v>2972</v>
      </c>
      <c r="C610" s="27">
        <v>5.8</v>
      </c>
      <c r="D610" s="27">
        <v>4.7</v>
      </c>
      <c r="E610" s="27" t="s">
        <v>11488</v>
      </c>
      <c r="F610" s="27" t="s">
        <v>11489</v>
      </c>
      <c r="G610" s="27" t="s">
        <v>6922</v>
      </c>
    </row>
    <row r="611" spans="1:7" ht="15.75" customHeight="1">
      <c r="A611" s="26" t="s">
        <v>1101</v>
      </c>
      <c r="B611" s="26" t="s">
        <v>2972</v>
      </c>
      <c r="C611" s="27" t="s">
        <v>1458</v>
      </c>
      <c r="D611" s="27" t="s">
        <v>1458</v>
      </c>
      <c r="E611" s="27" t="s">
        <v>10567</v>
      </c>
      <c r="F611" s="27" t="s">
        <v>10607</v>
      </c>
      <c r="G611" s="27" t="s">
        <v>10722</v>
      </c>
    </row>
    <row r="612" spans="1:7" ht="15.75" customHeight="1">
      <c r="A612" s="26" t="s">
        <v>1103</v>
      </c>
      <c r="B612" s="26" t="s">
        <v>2972</v>
      </c>
      <c r="C612" s="27">
        <v>5</v>
      </c>
      <c r="D612" s="27" t="s">
        <v>1458</v>
      </c>
      <c r="E612" s="27" t="s">
        <v>11490</v>
      </c>
      <c r="F612" s="27" t="s">
        <v>10874</v>
      </c>
      <c r="G612" s="27" t="s">
        <v>5970</v>
      </c>
    </row>
    <row r="613" spans="1:7" ht="15.75" customHeight="1">
      <c r="A613" s="26" t="s">
        <v>1105</v>
      </c>
      <c r="B613" s="26" t="s">
        <v>2972</v>
      </c>
      <c r="C613" s="27" t="s">
        <v>1458</v>
      </c>
      <c r="D613" s="27" t="s">
        <v>1458</v>
      </c>
      <c r="E613" s="27" t="s">
        <v>11491</v>
      </c>
      <c r="F613" s="27" t="s">
        <v>10663</v>
      </c>
      <c r="G613" s="27" t="s">
        <v>10614</v>
      </c>
    </row>
    <row r="614" spans="1:7" ht="15.75" customHeight="1">
      <c r="A614" s="26" t="s">
        <v>1106</v>
      </c>
      <c r="B614" s="26" t="s">
        <v>2972</v>
      </c>
      <c r="C614" s="27">
        <v>6.4</v>
      </c>
      <c r="D614" s="27">
        <v>4.2</v>
      </c>
      <c r="E614" s="27" t="s">
        <v>11492</v>
      </c>
      <c r="F614" s="27" t="s">
        <v>10833</v>
      </c>
      <c r="G614" s="27" t="s">
        <v>10722</v>
      </c>
    </row>
    <row r="615" spans="1:7" ht="15.75" customHeight="1">
      <c r="A615" s="26" t="s">
        <v>1108</v>
      </c>
      <c r="B615" s="26" t="s">
        <v>2972</v>
      </c>
      <c r="C615" s="27">
        <v>4.8</v>
      </c>
      <c r="D615" s="27">
        <v>4.5999999999999996</v>
      </c>
      <c r="E615" s="27" t="s">
        <v>11493</v>
      </c>
      <c r="F615" s="27" t="s">
        <v>11494</v>
      </c>
      <c r="G615" s="27" t="s">
        <v>8905</v>
      </c>
    </row>
    <row r="616" spans="1:7" ht="15.75" customHeight="1">
      <c r="A616" s="26" t="s">
        <v>1110</v>
      </c>
      <c r="B616" s="26" t="s">
        <v>2972</v>
      </c>
      <c r="C616" s="27">
        <v>6</v>
      </c>
      <c r="D616" s="27">
        <v>5.4</v>
      </c>
      <c r="E616" s="27" t="s">
        <v>11495</v>
      </c>
      <c r="F616" s="27" t="s">
        <v>11496</v>
      </c>
      <c r="G616" s="27" t="s">
        <v>8905</v>
      </c>
    </row>
    <row r="617" spans="1:7" ht="15.75" customHeight="1">
      <c r="A617" s="26" t="s">
        <v>1111</v>
      </c>
      <c r="B617" s="26" t="s">
        <v>2972</v>
      </c>
      <c r="C617" s="27">
        <v>5.6</v>
      </c>
      <c r="D617" s="27">
        <v>5.3</v>
      </c>
      <c r="E617" s="27" t="s">
        <v>10918</v>
      </c>
      <c r="F617" s="27" t="s">
        <v>11226</v>
      </c>
      <c r="G617" s="27" t="s">
        <v>10602</v>
      </c>
    </row>
    <row r="618" spans="1:7" ht="15.75" customHeight="1">
      <c r="A618" s="26" t="s">
        <v>1112</v>
      </c>
      <c r="B618" s="26" t="s">
        <v>2972</v>
      </c>
      <c r="C618" s="27" t="s">
        <v>1458</v>
      </c>
      <c r="D618" s="27">
        <v>5.2</v>
      </c>
      <c r="E618" s="27" t="s">
        <v>11497</v>
      </c>
      <c r="F618" s="27" t="s">
        <v>11012</v>
      </c>
      <c r="G618" s="27" t="s">
        <v>7290</v>
      </c>
    </row>
    <row r="619" spans="1:7" ht="15.75" customHeight="1">
      <c r="A619" s="26" t="s">
        <v>1114</v>
      </c>
      <c r="B619" s="26" t="s">
        <v>2972</v>
      </c>
      <c r="C619" s="27">
        <v>5.5</v>
      </c>
      <c r="D619" s="27">
        <v>5</v>
      </c>
      <c r="E619" s="27" t="s">
        <v>11498</v>
      </c>
      <c r="F619" s="27" t="s">
        <v>11499</v>
      </c>
      <c r="G619" s="27" t="s">
        <v>5955</v>
      </c>
    </row>
    <row r="620" spans="1:7" ht="15.75" customHeight="1">
      <c r="A620" s="26" t="s">
        <v>1116</v>
      </c>
      <c r="B620" s="26" t="s">
        <v>2972</v>
      </c>
      <c r="C620" s="27">
        <v>6.3</v>
      </c>
      <c r="D620" s="27" t="s">
        <v>1458</v>
      </c>
      <c r="E620" s="27" t="s">
        <v>11500</v>
      </c>
      <c r="F620" s="27" t="s">
        <v>11357</v>
      </c>
      <c r="G620" s="27" t="s">
        <v>9357</v>
      </c>
    </row>
    <row r="621" spans="1:7" ht="15.75" customHeight="1">
      <c r="A621" s="26" t="s">
        <v>1117</v>
      </c>
      <c r="B621" s="26" t="s">
        <v>2972</v>
      </c>
      <c r="C621" s="27">
        <v>4.9000000000000004</v>
      </c>
      <c r="D621" s="27" t="s">
        <v>1458</v>
      </c>
      <c r="E621" s="27" t="s">
        <v>11501</v>
      </c>
      <c r="F621" s="27" t="s">
        <v>11502</v>
      </c>
      <c r="G621" s="27" t="s">
        <v>5970</v>
      </c>
    </row>
    <row r="622" spans="1:7" ht="15.75" customHeight="1">
      <c r="A622" s="26" t="s">
        <v>1118</v>
      </c>
      <c r="B622" s="26" t="s">
        <v>2972</v>
      </c>
      <c r="C622" s="27">
        <v>7.2</v>
      </c>
      <c r="D622" s="27">
        <v>5.7</v>
      </c>
      <c r="E622" s="27" t="s">
        <v>11503</v>
      </c>
      <c r="F622" s="27" t="s">
        <v>11028</v>
      </c>
      <c r="G622" s="27" t="s">
        <v>9357</v>
      </c>
    </row>
    <row r="623" spans="1:7" ht="15.75" customHeight="1">
      <c r="A623" s="26" t="s">
        <v>1120</v>
      </c>
      <c r="B623" s="26" t="s">
        <v>2972</v>
      </c>
      <c r="C623" s="27">
        <v>5.5</v>
      </c>
      <c r="D623" s="27">
        <v>4.9000000000000004</v>
      </c>
      <c r="E623" s="27" t="s">
        <v>10620</v>
      </c>
      <c r="F623" s="27" t="s">
        <v>11504</v>
      </c>
      <c r="G623" s="27" t="s">
        <v>6544</v>
      </c>
    </row>
    <row r="624" spans="1:7" ht="15.75" customHeight="1">
      <c r="A624" s="26" t="s">
        <v>1121</v>
      </c>
      <c r="B624" s="26" t="s">
        <v>2972</v>
      </c>
      <c r="C624" s="27">
        <v>5.9</v>
      </c>
      <c r="D624" s="27" t="s">
        <v>1458</v>
      </c>
      <c r="E624" s="27" t="s">
        <v>10684</v>
      </c>
      <c r="F624" s="27" t="s">
        <v>10668</v>
      </c>
      <c r="G624" s="27" t="s">
        <v>7787</v>
      </c>
    </row>
    <row r="625" spans="1:7" ht="15.75" customHeight="1">
      <c r="A625" s="26" t="s">
        <v>1122</v>
      </c>
      <c r="B625" s="26" t="s">
        <v>2972</v>
      </c>
      <c r="C625" s="27">
        <v>6.5</v>
      </c>
      <c r="D625" s="27">
        <v>5.4</v>
      </c>
      <c r="E625" s="27" t="s">
        <v>11232</v>
      </c>
      <c r="F625" s="27" t="s">
        <v>11302</v>
      </c>
      <c r="G625" s="27" t="s">
        <v>10722</v>
      </c>
    </row>
    <row r="626" spans="1:7" ht="15.75" customHeight="1">
      <c r="A626" s="26" t="s">
        <v>1124</v>
      </c>
      <c r="B626" s="26" t="s">
        <v>2972</v>
      </c>
      <c r="C626" s="27">
        <v>5</v>
      </c>
      <c r="D626" s="27">
        <v>4.5</v>
      </c>
      <c r="E626" s="27" t="s">
        <v>11505</v>
      </c>
      <c r="F626" s="27" t="s">
        <v>11506</v>
      </c>
      <c r="G626" s="27" t="s">
        <v>6922</v>
      </c>
    </row>
    <row r="627" spans="1:7" ht="15.75" customHeight="1">
      <c r="A627" s="26" t="s">
        <v>1126</v>
      </c>
      <c r="B627" s="26" t="s">
        <v>2972</v>
      </c>
      <c r="C627" s="27">
        <v>5.6</v>
      </c>
      <c r="D627" s="27">
        <v>4.0999999999999996</v>
      </c>
      <c r="E627" s="27" t="s">
        <v>11440</v>
      </c>
      <c r="F627" s="27" t="s">
        <v>10828</v>
      </c>
      <c r="G627" s="27" t="s">
        <v>5951</v>
      </c>
    </row>
    <row r="628" spans="1:7" ht="15.75" customHeight="1">
      <c r="A628" s="26" t="s">
        <v>1127</v>
      </c>
      <c r="B628" s="26" t="s">
        <v>2972</v>
      </c>
      <c r="C628" s="27" t="s">
        <v>1458</v>
      </c>
      <c r="D628" s="27">
        <v>5</v>
      </c>
      <c r="E628" s="27" t="s">
        <v>11217</v>
      </c>
      <c r="F628" s="27" t="s">
        <v>11507</v>
      </c>
      <c r="G628" s="27" t="s">
        <v>10595</v>
      </c>
    </row>
    <row r="629" spans="1:7" ht="15.75" customHeight="1">
      <c r="A629" s="26" t="s">
        <v>1128</v>
      </c>
      <c r="B629" s="26" t="s">
        <v>2972</v>
      </c>
      <c r="C629" s="27">
        <v>6.1</v>
      </c>
      <c r="D629" s="27">
        <v>5</v>
      </c>
      <c r="E629" s="27" t="s">
        <v>11250</v>
      </c>
      <c r="F629" s="27" t="s">
        <v>10727</v>
      </c>
      <c r="G629" s="27" t="s">
        <v>9357</v>
      </c>
    </row>
    <row r="630" spans="1:7" ht="15.75" customHeight="1">
      <c r="A630" s="26" t="s">
        <v>1129</v>
      </c>
      <c r="B630" s="26" t="s">
        <v>2972</v>
      </c>
      <c r="C630" s="27">
        <v>6</v>
      </c>
      <c r="D630" s="27">
        <v>5.4</v>
      </c>
      <c r="E630" s="27" t="s">
        <v>11508</v>
      </c>
      <c r="F630" s="27" t="s">
        <v>11509</v>
      </c>
      <c r="G630" s="27" t="s">
        <v>6249</v>
      </c>
    </row>
    <row r="631" spans="1:7" ht="15.75" customHeight="1">
      <c r="A631" s="26" t="s">
        <v>1131</v>
      </c>
      <c r="B631" s="26" t="s">
        <v>2972</v>
      </c>
      <c r="C631" s="27">
        <v>5.5</v>
      </c>
      <c r="D631" s="27">
        <v>5.0999999999999996</v>
      </c>
      <c r="E631" s="27" t="s">
        <v>11510</v>
      </c>
      <c r="F631" s="27" t="s">
        <v>11051</v>
      </c>
      <c r="G631" s="27" t="s">
        <v>6922</v>
      </c>
    </row>
    <row r="632" spans="1:7" ht="15.75" customHeight="1">
      <c r="A632" s="26" t="s">
        <v>1132</v>
      </c>
      <c r="B632" s="26" t="s">
        <v>2972</v>
      </c>
      <c r="C632" s="27">
        <v>5.5</v>
      </c>
      <c r="D632" s="27">
        <v>4.5</v>
      </c>
      <c r="E632" s="27" t="s">
        <v>11511</v>
      </c>
      <c r="F632" s="27" t="s">
        <v>10898</v>
      </c>
      <c r="G632" s="27" t="s">
        <v>6692</v>
      </c>
    </row>
    <row r="633" spans="1:7" ht="15.75" customHeight="1">
      <c r="A633" s="26" t="s">
        <v>1133</v>
      </c>
      <c r="B633" s="26" t="s">
        <v>2972</v>
      </c>
      <c r="C633" s="27">
        <v>6</v>
      </c>
      <c r="D633" s="27">
        <v>4.5</v>
      </c>
      <c r="E633" s="27" t="s">
        <v>11512</v>
      </c>
      <c r="F633" s="27" t="s">
        <v>10927</v>
      </c>
      <c r="G633" s="27" t="s">
        <v>9452</v>
      </c>
    </row>
    <row r="634" spans="1:7" ht="15.75" customHeight="1">
      <c r="A634" s="26" t="s">
        <v>1134</v>
      </c>
      <c r="B634" s="26" t="s">
        <v>2972</v>
      </c>
      <c r="C634" s="27">
        <v>5.9</v>
      </c>
      <c r="D634" s="27">
        <v>4.9000000000000004</v>
      </c>
      <c r="E634" s="27" t="s">
        <v>11513</v>
      </c>
      <c r="F634" s="27" t="s">
        <v>11514</v>
      </c>
      <c r="G634" s="27" t="s">
        <v>10648</v>
      </c>
    </row>
    <row r="635" spans="1:7" ht="15.75" customHeight="1">
      <c r="A635" s="26" t="s">
        <v>1135</v>
      </c>
      <c r="B635" s="26" t="s">
        <v>2972</v>
      </c>
      <c r="C635" s="27" t="s">
        <v>1458</v>
      </c>
      <c r="D635" s="27" t="s">
        <v>1458</v>
      </c>
      <c r="E635" s="27" t="s">
        <v>11515</v>
      </c>
      <c r="F635" s="27" t="s">
        <v>11001</v>
      </c>
      <c r="G635" s="27" t="s">
        <v>10602</v>
      </c>
    </row>
    <row r="636" spans="1:7" ht="15.75" customHeight="1">
      <c r="A636" s="26" t="s">
        <v>1137</v>
      </c>
      <c r="B636" s="26" t="s">
        <v>2972</v>
      </c>
      <c r="C636" s="27">
        <v>5.3</v>
      </c>
      <c r="D636" s="27">
        <v>4.7</v>
      </c>
      <c r="E636" s="27" t="s">
        <v>11510</v>
      </c>
      <c r="F636" s="27" t="s">
        <v>11137</v>
      </c>
      <c r="G636" s="27" t="s">
        <v>6443</v>
      </c>
    </row>
    <row r="637" spans="1:7" ht="15.75" customHeight="1">
      <c r="A637" s="26" t="s">
        <v>1139</v>
      </c>
      <c r="B637" s="26" t="s">
        <v>2972</v>
      </c>
      <c r="C637" s="27" t="s">
        <v>1458</v>
      </c>
      <c r="D637" s="27" t="s">
        <v>1458</v>
      </c>
      <c r="E637" s="27" t="s">
        <v>11516</v>
      </c>
      <c r="F637" s="27" t="s">
        <v>11068</v>
      </c>
      <c r="G637" s="27" t="s">
        <v>7787</v>
      </c>
    </row>
    <row r="638" spans="1:7" ht="15.75" customHeight="1">
      <c r="A638" s="26" t="s">
        <v>1141</v>
      </c>
      <c r="B638" s="26" t="s">
        <v>2972</v>
      </c>
      <c r="C638" s="27">
        <v>5.2</v>
      </c>
      <c r="D638" s="27">
        <v>4.5999999999999996</v>
      </c>
      <c r="E638" s="27" t="s">
        <v>11517</v>
      </c>
      <c r="F638" s="27" t="s">
        <v>11518</v>
      </c>
      <c r="G638" s="27" t="s">
        <v>8441</v>
      </c>
    </row>
    <row r="639" spans="1:7" ht="15.75" customHeight="1">
      <c r="A639" s="26" t="s">
        <v>1143</v>
      </c>
      <c r="B639" s="26" t="s">
        <v>2972</v>
      </c>
      <c r="C639" s="27">
        <v>5.7</v>
      </c>
      <c r="D639" s="27">
        <v>3.9</v>
      </c>
      <c r="E639" s="27" t="s">
        <v>10907</v>
      </c>
      <c r="F639" s="27" t="s">
        <v>11398</v>
      </c>
      <c r="G639" s="27" t="s">
        <v>10845</v>
      </c>
    </row>
    <row r="640" spans="1:7" ht="15.75" customHeight="1">
      <c r="A640" s="26" t="s">
        <v>1144</v>
      </c>
      <c r="B640" s="26" t="s">
        <v>2972</v>
      </c>
      <c r="C640" s="27">
        <v>5</v>
      </c>
      <c r="D640" s="27">
        <v>4.5</v>
      </c>
      <c r="E640" s="27" t="s">
        <v>11519</v>
      </c>
      <c r="F640" s="27" t="s">
        <v>11267</v>
      </c>
      <c r="G640" s="27" t="s">
        <v>5951</v>
      </c>
    </row>
    <row r="641" spans="1:7" ht="15.75" customHeight="1">
      <c r="A641" s="26" t="s">
        <v>1145</v>
      </c>
      <c r="B641" s="26" t="s">
        <v>2972</v>
      </c>
      <c r="C641" s="27">
        <v>5.4</v>
      </c>
      <c r="D641" s="27">
        <v>4.5999999999999996</v>
      </c>
      <c r="E641" s="27" t="s">
        <v>11520</v>
      </c>
      <c r="F641" s="27" t="s">
        <v>10729</v>
      </c>
      <c r="G641" s="27" t="s">
        <v>8905</v>
      </c>
    </row>
    <row r="642" spans="1:7" ht="15.75" customHeight="1">
      <c r="A642" s="26" t="s">
        <v>1146</v>
      </c>
      <c r="B642" s="26" t="s">
        <v>2972</v>
      </c>
      <c r="C642" s="27">
        <v>5.5</v>
      </c>
      <c r="D642" s="27">
        <v>4.8</v>
      </c>
      <c r="E642" s="27" t="s">
        <v>10877</v>
      </c>
      <c r="F642" s="27" t="s">
        <v>10818</v>
      </c>
      <c r="G642" s="27" t="s">
        <v>10629</v>
      </c>
    </row>
    <row r="643" spans="1:7" ht="15.75" customHeight="1">
      <c r="A643" s="26" t="s">
        <v>1148</v>
      </c>
      <c r="B643" s="26" t="s">
        <v>2972</v>
      </c>
      <c r="C643" s="27">
        <v>6.9</v>
      </c>
      <c r="D643" s="27">
        <v>5</v>
      </c>
      <c r="E643" s="27" t="s">
        <v>11521</v>
      </c>
      <c r="F643" s="27" t="s">
        <v>11522</v>
      </c>
      <c r="G643" s="27" t="s">
        <v>10629</v>
      </c>
    </row>
    <row r="644" spans="1:7" ht="15.75" customHeight="1">
      <c r="A644" s="26" t="s">
        <v>1149</v>
      </c>
      <c r="B644" s="26" t="s">
        <v>2972</v>
      </c>
      <c r="C644" s="27">
        <v>5.7</v>
      </c>
      <c r="D644" s="27">
        <v>5.2</v>
      </c>
      <c r="E644" s="27" t="s">
        <v>10792</v>
      </c>
      <c r="F644" s="27" t="s">
        <v>11084</v>
      </c>
      <c r="G644" s="27" t="s">
        <v>10660</v>
      </c>
    </row>
    <row r="645" spans="1:7" ht="15.75" customHeight="1">
      <c r="A645" s="26" t="s">
        <v>1150</v>
      </c>
      <c r="B645" s="26" t="s">
        <v>2972</v>
      </c>
      <c r="C645" s="27">
        <v>6.5</v>
      </c>
      <c r="D645" s="27">
        <v>5.7</v>
      </c>
      <c r="E645" s="27" t="s">
        <v>10751</v>
      </c>
      <c r="F645" s="27" t="s">
        <v>11523</v>
      </c>
      <c r="G645" s="27" t="s">
        <v>10602</v>
      </c>
    </row>
    <row r="646" spans="1:7" ht="15.75" customHeight="1">
      <c r="A646" s="26" t="s">
        <v>1151</v>
      </c>
      <c r="B646" s="26" t="s">
        <v>2972</v>
      </c>
      <c r="C646" s="27">
        <v>4.9000000000000004</v>
      </c>
      <c r="D646" s="27" t="s">
        <v>1458</v>
      </c>
      <c r="E646" s="27" t="s">
        <v>11143</v>
      </c>
      <c r="F646" s="27" t="s">
        <v>11271</v>
      </c>
      <c r="G646" s="27" t="s">
        <v>6491</v>
      </c>
    </row>
    <row r="647" spans="1:7" ht="15.75" customHeight="1">
      <c r="A647" s="26" t="s">
        <v>1152</v>
      </c>
      <c r="B647" s="26" t="s">
        <v>2972</v>
      </c>
      <c r="C647" s="27">
        <v>6.4</v>
      </c>
      <c r="D647" s="27">
        <v>5.2</v>
      </c>
      <c r="E647" s="27" t="s">
        <v>11524</v>
      </c>
      <c r="F647" s="27" t="s">
        <v>11463</v>
      </c>
      <c r="G647" s="27" t="s">
        <v>10651</v>
      </c>
    </row>
    <row r="648" spans="1:7" ht="15.75" customHeight="1">
      <c r="A648" s="26" t="s">
        <v>1153</v>
      </c>
      <c r="B648" s="26" t="s">
        <v>2972</v>
      </c>
      <c r="C648" s="27">
        <v>5.8</v>
      </c>
      <c r="D648" s="27">
        <v>5.2</v>
      </c>
      <c r="E648" s="27" t="s">
        <v>11334</v>
      </c>
      <c r="F648" s="27" t="s">
        <v>11525</v>
      </c>
      <c r="G648" s="27" t="s">
        <v>10629</v>
      </c>
    </row>
    <row r="649" spans="1:7" ht="15.75" customHeight="1">
      <c r="A649" s="26" t="s">
        <v>1155</v>
      </c>
      <c r="B649" s="26" t="s">
        <v>2972</v>
      </c>
      <c r="C649" s="27">
        <v>6.6</v>
      </c>
      <c r="D649" s="27">
        <v>5.8</v>
      </c>
      <c r="E649" s="27" t="s">
        <v>11526</v>
      </c>
      <c r="F649" s="27" t="s">
        <v>11090</v>
      </c>
      <c r="G649" s="27" t="s">
        <v>10629</v>
      </c>
    </row>
    <row r="650" spans="1:7" ht="15.75" customHeight="1">
      <c r="A650" s="26" t="s">
        <v>1156</v>
      </c>
      <c r="B650" s="26" t="s">
        <v>2972</v>
      </c>
      <c r="C650" s="27">
        <v>5.8</v>
      </c>
      <c r="D650" s="27">
        <v>4.5</v>
      </c>
      <c r="E650" s="27" t="s">
        <v>11527</v>
      </c>
      <c r="F650" s="27" t="s">
        <v>11354</v>
      </c>
      <c r="G650" s="27" t="s">
        <v>6922</v>
      </c>
    </row>
    <row r="651" spans="1:7" ht="15.75" customHeight="1">
      <c r="A651" s="26" t="s">
        <v>1157</v>
      </c>
      <c r="B651" s="26" t="s">
        <v>2972</v>
      </c>
      <c r="C651" s="27">
        <v>4.7</v>
      </c>
      <c r="D651" s="27" t="s">
        <v>1458</v>
      </c>
      <c r="E651" s="27" t="s">
        <v>11088</v>
      </c>
      <c r="F651" s="27" t="s">
        <v>10685</v>
      </c>
      <c r="G651" s="27" t="s">
        <v>10722</v>
      </c>
    </row>
    <row r="652" spans="1:7" ht="15.75" customHeight="1">
      <c r="A652" s="26" t="s">
        <v>1159</v>
      </c>
      <c r="B652" s="26" t="s">
        <v>2972</v>
      </c>
      <c r="C652" s="27">
        <v>6</v>
      </c>
      <c r="D652" s="27">
        <v>4.5999999999999996</v>
      </c>
      <c r="E652" s="27" t="s">
        <v>11528</v>
      </c>
      <c r="F652" s="27" t="s">
        <v>11529</v>
      </c>
      <c r="G652" s="27" t="s">
        <v>6241</v>
      </c>
    </row>
    <row r="653" spans="1:7" ht="15.75" customHeight="1">
      <c r="A653" s="26" t="s">
        <v>1160</v>
      </c>
      <c r="B653" s="26" t="s">
        <v>2972</v>
      </c>
      <c r="C653" s="27" t="s">
        <v>1458</v>
      </c>
      <c r="D653" s="27">
        <v>5.3</v>
      </c>
      <c r="E653" s="27" t="s">
        <v>11299</v>
      </c>
      <c r="F653" s="27" t="s">
        <v>11359</v>
      </c>
      <c r="G653" s="27" t="s">
        <v>10614</v>
      </c>
    </row>
    <row r="654" spans="1:7" ht="15.75" customHeight="1">
      <c r="A654" s="26" t="s">
        <v>1162</v>
      </c>
      <c r="B654" s="26" t="s">
        <v>2972</v>
      </c>
      <c r="C654" s="27">
        <v>6.5</v>
      </c>
      <c r="D654" s="27">
        <v>4.7</v>
      </c>
      <c r="E654" s="27" t="s">
        <v>11185</v>
      </c>
      <c r="F654" s="27" t="s">
        <v>11042</v>
      </c>
      <c r="G654" s="27" t="s">
        <v>5970</v>
      </c>
    </row>
    <row r="655" spans="1:7" ht="15.75" customHeight="1">
      <c r="A655" s="26" t="s">
        <v>1163</v>
      </c>
      <c r="B655" s="26" t="s">
        <v>2972</v>
      </c>
      <c r="C655" s="27">
        <v>5.9</v>
      </c>
      <c r="D655" s="27" t="s">
        <v>1458</v>
      </c>
      <c r="E655" s="27" t="s">
        <v>11530</v>
      </c>
      <c r="F655" s="27" t="s">
        <v>11531</v>
      </c>
      <c r="G655" s="27" t="s">
        <v>6507</v>
      </c>
    </row>
    <row r="656" spans="1:7" ht="15.75" customHeight="1">
      <c r="A656" s="26" t="s">
        <v>1164</v>
      </c>
      <c r="B656" s="26" t="s">
        <v>2972</v>
      </c>
      <c r="C656" s="27">
        <v>6</v>
      </c>
      <c r="D656" s="27">
        <v>4.3</v>
      </c>
      <c r="E656" s="27" t="s">
        <v>11463</v>
      </c>
      <c r="F656" s="27" t="s">
        <v>10715</v>
      </c>
      <c r="G656" s="27" t="s">
        <v>6006</v>
      </c>
    </row>
    <row r="657" spans="1:7" ht="15.75" customHeight="1">
      <c r="A657" s="26" t="s">
        <v>1166</v>
      </c>
      <c r="B657" s="26" t="s">
        <v>2972</v>
      </c>
      <c r="C657" s="27">
        <v>6.4</v>
      </c>
      <c r="D657" s="27" t="s">
        <v>1458</v>
      </c>
      <c r="E657" s="27" t="s">
        <v>11180</v>
      </c>
      <c r="F657" s="27" t="s">
        <v>11003</v>
      </c>
      <c r="G657" s="27" t="s">
        <v>11116</v>
      </c>
    </row>
    <row r="658" spans="1:7" ht="15.75" customHeight="1">
      <c r="A658" s="26" t="s">
        <v>1167</v>
      </c>
      <c r="B658" s="26" t="s">
        <v>2972</v>
      </c>
      <c r="C658" s="27">
        <v>5.8</v>
      </c>
      <c r="D658" s="27">
        <v>4.3</v>
      </c>
      <c r="E658" s="27" t="s">
        <v>10720</v>
      </c>
      <c r="F658" s="27" t="s">
        <v>10756</v>
      </c>
      <c r="G658" s="27" t="s">
        <v>5951</v>
      </c>
    </row>
    <row r="659" spans="1:7" ht="15.75" customHeight="1">
      <c r="A659" s="26" t="s">
        <v>1168</v>
      </c>
      <c r="B659" s="26" t="s">
        <v>2972</v>
      </c>
      <c r="C659" s="27">
        <v>5.2</v>
      </c>
      <c r="D659" s="27">
        <v>4.7</v>
      </c>
      <c r="E659" s="27" t="s">
        <v>11532</v>
      </c>
      <c r="F659" s="27" t="s">
        <v>11533</v>
      </c>
      <c r="G659" s="27" t="s">
        <v>8911</v>
      </c>
    </row>
    <row r="660" spans="1:7" ht="15.75" customHeight="1">
      <c r="A660" s="26" t="s">
        <v>1169</v>
      </c>
      <c r="B660" s="26" t="s">
        <v>2972</v>
      </c>
      <c r="C660" s="27">
        <v>5.7</v>
      </c>
      <c r="D660" s="27">
        <v>4.9000000000000004</v>
      </c>
      <c r="E660" s="27" t="s">
        <v>11534</v>
      </c>
      <c r="F660" s="27" t="s">
        <v>11535</v>
      </c>
      <c r="G660" s="27" t="s">
        <v>8088</v>
      </c>
    </row>
    <row r="661" spans="1:7" ht="15.75" customHeight="1">
      <c r="A661" s="26" t="s">
        <v>1170</v>
      </c>
      <c r="B661" s="26" t="s">
        <v>2972</v>
      </c>
      <c r="C661" s="27">
        <v>5.5</v>
      </c>
      <c r="D661" s="27">
        <v>4.4000000000000004</v>
      </c>
      <c r="E661" s="27" t="s">
        <v>11536</v>
      </c>
      <c r="F661" s="27" t="s">
        <v>11537</v>
      </c>
      <c r="G661" s="27" t="s">
        <v>6918</v>
      </c>
    </row>
    <row r="662" spans="1:7" ht="15.75" customHeight="1">
      <c r="A662" s="26" t="s">
        <v>1171</v>
      </c>
      <c r="B662" s="26" t="s">
        <v>2972</v>
      </c>
      <c r="C662" s="27">
        <v>5.9</v>
      </c>
      <c r="D662" s="27">
        <v>5</v>
      </c>
      <c r="E662" s="27" t="s">
        <v>11538</v>
      </c>
      <c r="F662" s="27" t="s">
        <v>11140</v>
      </c>
      <c r="G662" s="27" t="s">
        <v>8088</v>
      </c>
    </row>
    <row r="663" spans="1:7" ht="15.75" customHeight="1">
      <c r="A663" s="26" t="s">
        <v>1172</v>
      </c>
      <c r="B663" s="26" t="s">
        <v>2972</v>
      </c>
      <c r="C663" s="27">
        <v>5.9</v>
      </c>
      <c r="D663" s="27">
        <v>5</v>
      </c>
      <c r="E663" s="27" t="s">
        <v>11539</v>
      </c>
      <c r="F663" s="27" t="s">
        <v>11540</v>
      </c>
      <c r="G663" s="27" t="s">
        <v>9446</v>
      </c>
    </row>
    <row r="664" spans="1:7" ht="15.75" customHeight="1">
      <c r="A664" s="26" t="s">
        <v>1173</v>
      </c>
      <c r="B664" s="26" t="s">
        <v>2972</v>
      </c>
      <c r="C664" s="27">
        <v>4.5999999999999996</v>
      </c>
      <c r="D664" s="27">
        <v>4</v>
      </c>
      <c r="E664" s="27" t="s">
        <v>11541</v>
      </c>
      <c r="F664" s="27" t="s">
        <v>11542</v>
      </c>
      <c r="G664" s="27" t="s">
        <v>6443</v>
      </c>
    </row>
    <row r="665" spans="1:7" ht="15.75" customHeight="1">
      <c r="A665" s="26" t="s">
        <v>1174</v>
      </c>
      <c r="B665" s="26" t="s">
        <v>2972</v>
      </c>
      <c r="C665" s="27">
        <v>6</v>
      </c>
      <c r="D665" s="27">
        <v>5.2</v>
      </c>
      <c r="E665" s="27" t="s">
        <v>11543</v>
      </c>
      <c r="F665" s="27" t="s">
        <v>11443</v>
      </c>
      <c r="G665" s="27" t="s">
        <v>8722</v>
      </c>
    </row>
    <row r="666" spans="1:7" ht="15.75" customHeight="1">
      <c r="A666" s="26" t="s">
        <v>1175</v>
      </c>
      <c r="B666" s="26" t="s">
        <v>2972</v>
      </c>
      <c r="C666" s="27">
        <v>5.8</v>
      </c>
      <c r="D666" s="27">
        <v>5.0999999999999996</v>
      </c>
      <c r="E666" s="27" t="s">
        <v>11544</v>
      </c>
      <c r="F666" s="27" t="s">
        <v>11545</v>
      </c>
      <c r="G666" s="27" t="s">
        <v>8441</v>
      </c>
    </row>
    <row r="667" spans="1:7" ht="15.75" customHeight="1">
      <c r="A667" s="26" t="s">
        <v>1176</v>
      </c>
      <c r="B667" s="26" t="s">
        <v>2972</v>
      </c>
      <c r="C667" s="27" t="s">
        <v>1458</v>
      </c>
      <c r="D667" s="27" t="s">
        <v>1458</v>
      </c>
      <c r="E667" s="27" t="s">
        <v>10881</v>
      </c>
      <c r="F667" s="27" t="s">
        <v>10947</v>
      </c>
      <c r="G667" s="27" t="s">
        <v>9357</v>
      </c>
    </row>
    <row r="668" spans="1:7" ht="15.75" customHeight="1">
      <c r="A668" s="26" t="s">
        <v>1177</v>
      </c>
      <c r="B668" s="26" t="s">
        <v>2972</v>
      </c>
      <c r="C668" s="27">
        <v>5.5</v>
      </c>
      <c r="D668" s="27">
        <v>5.2</v>
      </c>
      <c r="E668" s="27" t="s">
        <v>10795</v>
      </c>
      <c r="F668" s="27" t="s">
        <v>10814</v>
      </c>
      <c r="G668" s="27" t="s">
        <v>8088</v>
      </c>
    </row>
    <row r="669" spans="1:7" ht="15.75" customHeight="1">
      <c r="A669" s="26" t="s">
        <v>1178</v>
      </c>
      <c r="B669" s="26" t="s">
        <v>2972</v>
      </c>
      <c r="C669" s="27">
        <v>5.9</v>
      </c>
      <c r="D669" s="27">
        <v>4.5999999999999996</v>
      </c>
      <c r="E669" s="27" t="s">
        <v>11306</v>
      </c>
      <c r="F669" s="27" t="s">
        <v>10584</v>
      </c>
      <c r="G669" s="27" t="s">
        <v>10651</v>
      </c>
    </row>
    <row r="670" spans="1:7" ht="15.75" customHeight="1">
      <c r="A670" s="26" t="s">
        <v>1180</v>
      </c>
      <c r="B670" s="26" t="s">
        <v>2972</v>
      </c>
      <c r="C670" s="27">
        <v>5.4</v>
      </c>
      <c r="D670" s="27">
        <v>4.3</v>
      </c>
      <c r="E670" s="27" t="s">
        <v>11466</v>
      </c>
      <c r="F670" s="27" t="s">
        <v>11071</v>
      </c>
      <c r="G670" s="27" t="s">
        <v>10807</v>
      </c>
    </row>
    <row r="671" spans="1:7" ht="15.75" customHeight="1">
      <c r="A671" s="26" t="s">
        <v>1182</v>
      </c>
      <c r="B671" s="26" t="s">
        <v>2972</v>
      </c>
      <c r="C671" s="27">
        <v>6.2</v>
      </c>
      <c r="D671" s="27">
        <v>4.8</v>
      </c>
      <c r="E671" s="27" t="s">
        <v>11546</v>
      </c>
      <c r="F671" s="27" t="s">
        <v>11119</v>
      </c>
      <c r="G671" s="27" t="s">
        <v>9446</v>
      </c>
    </row>
    <row r="672" spans="1:7" ht="15.75" customHeight="1">
      <c r="A672" s="26" t="s">
        <v>1184</v>
      </c>
      <c r="B672" s="26" t="s">
        <v>2972</v>
      </c>
      <c r="C672" s="27">
        <v>6</v>
      </c>
      <c r="D672" s="27" t="s">
        <v>1458</v>
      </c>
      <c r="E672" s="27" t="s">
        <v>10794</v>
      </c>
      <c r="F672" s="27" t="s">
        <v>11264</v>
      </c>
      <c r="G672" s="27" t="s">
        <v>6507</v>
      </c>
    </row>
    <row r="673" spans="1:7" ht="15.75" customHeight="1">
      <c r="A673" s="26" t="s">
        <v>1186</v>
      </c>
      <c r="B673" s="26" t="s">
        <v>2972</v>
      </c>
      <c r="C673" s="27" t="s">
        <v>1458</v>
      </c>
      <c r="D673" s="27" t="s">
        <v>1458</v>
      </c>
      <c r="E673" s="27" t="s">
        <v>10700</v>
      </c>
      <c r="F673" s="27" t="s">
        <v>11547</v>
      </c>
      <c r="G673" s="27" t="s">
        <v>9446</v>
      </c>
    </row>
    <row r="674" spans="1:7" ht="15.75" customHeight="1">
      <c r="A674" s="26" t="s">
        <v>1187</v>
      </c>
      <c r="B674" s="26" t="s">
        <v>2972</v>
      </c>
      <c r="C674" s="27">
        <v>5.6</v>
      </c>
      <c r="D674" s="27" t="s">
        <v>1458</v>
      </c>
      <c r="E674" s="27" t="s">
        <v>11548</v>
      </c>
      <c r="F674" s="27" t="s">
        <v>11549</v>
      </c>
      <c r="G674" s="27" t="s">
        <v>8315</v>
      </c>
    </row>
    <row r="675" spans="1:7" ht="15.75" customHeight="1">
      <c r="A675" s="26" t="s">
        <v>1188</v>
      </c>
      <c r="B675" s="26" t="s">
        <v>2972</v>
      </c>
      <c r="C675" s="27">
        <v>6.8</v>
      </c>
      <c r="D675" s="27">
        <v>4.7</v>
      </c>
      <c r="E675" s="27" t="s">
        <v>11550</v>
      </c>
      <c r="F675" s="27" t="s">
        <v>11370</v>
      </c>
      <c r="G675" s="27" t="s">
        <v>7098</v>
      </c>
    </row>
    <row r="676" spans="1:7" ht="15.75" customHeight="1">
      <c r="A676" s="26" t="s">
        <v>1189</v>
      </c>
      <c r="B676" s="26" t="s">
        <v>2972</v>
      </c>
      <c r="C676" s="27">
        <v>5.7</v>
      </c>
      <c r="D676" s="27">
        <v>4.9000000000000004</v>
      </c>
      <c r="E676" s="27" t="s">
        <v>11551</v>
      </c>
      <c r="F676" s="27" t="s">
        <v>11552</v>
      </c>
      <c r="G676" s="27" t="s">
        <v>5951</v>
      </c>
    </row>
    <row r="677" spans="1:7" ht="15.75" customHeight="1">
      <c r="A677" s="26" t="s">
        <v>1190</v>
      </c>
      <c r="B677" s="26" t="s">
        <v>2972</v>
      </c>
      <c r="C677" s="27">
        <v>5.3</v>
      </c>
      <c r="D677" s="27">
        <v>4.8</v>
      </c>
      <c r="E677" s="27" t="s">
        <v>11553</v>
      </c>
      <c r="F677" s="27" t="s">
        <v>11554</v>
      </c>
      <c r="G677" s="27" t="s">
        <v>6487</v>
      </c>
    </row>
    <row r="678" spans="1:7" ht="15.75" customHeight="1">
      <c r="A678" s="26" t="s">
        <v>1191</v>
      </c>
      <c r="B678" s="26" t="s">
        <v>2972</v>
      </c>
      <c r="C678" s="27">
        <v>5.2</v>
      </c>
      <c r="D678" s="27">
        <v>4.3</v>
      </c>
      <c r="E678" s="27" t="s">
        <v>11555</v>
      </c>
      <c r="F678" s="27" t="s">
        <v>11556</v>
      </c>
      <c r="G678" s="27" t="s">
        <v>8911</v>
      </c>
    </row>
    <row r="679" spans="1:7" ht="15.75" customHeight="1">
      <c r="A679" s="26" t="s">
        <v>1193</v>
      </c>
      <c r="B679" s="26" t="s">
        <v>2972</v>
      </c>
      <c r="C679" s="27" t="s">
        <v>1458</v>
      </c>
      <c r="D679" s="27" t="s">
        <v>1458</v>
      </c>
      <c r="E679" s="27" t="s">
        <v>11306</v>
      </c>
      <c r="F679" s="27" t="s">
        <v>10735</v>
      </c>
      <c r="G679" s="27" t="s">
        <v>6922</v>
      </c>
    </row>
    <row r="680" spans="1:7" ht="15.75" customHeight="1">
      <c r="A680" s="26" t="s">
        <v>1195</v>
      </c>
      <c r="B680" s="26" t="s">
        <v>2972</v>
      </c>
      <c r="C680" s="27">
        <v>5.7</v>
      </c>
      <c r="D680" s="27">
        <v>5</v>
      </c>
      <c r="E680" s="27" t="s">
        <v>11557</v>
      </c>
      <c r="F680" s="27" t="s">
        <v>11503</v>
      </c>
      <c r="G680" s="27" t="s">
        <v>8722</v>
      </c>
    </row>
    <row r="681" spans="1:7" ht="15.75" customHeight="1">
      <c r="A681" s="26" t="s">
        <v>1197</v>
      </c>
      <c r="B681" s="26" t="s">
        <v>2972</v>
      </c>
      <c r="C681" s="27">
        <v>6.3</v>
      </c>
      <c r="D681" s="27">
        <v>5.3</v>
      </c>
      <c r="E681" s="27" t="s">
        <v>10949</v>
      </c>
      <c r="F681" s="27" t="s">
        <v>11006</v>
      </c>
      <c r="G681" s="27" t="s">
        <v>9357</v>
      </c>
    </row>
    <row r="682" spans="1:7" ht="15.75" customHeight="1">
      <c r="A682" s="26" t="s">
        <v>1198</v>
      </c>
      <c r="B682" s="26" t="s">
        <v>2972</v>
      </c>
      <c r="C682" s="27">
        <v>5.2</v>
      </c>
      <c r="D682" s="27">
        <v>6.2</v>
      </c>
      <c r="E682" s="27" t="s">
        <v>11558</v>
      </c>
      <c r="F682" s="27" t="s">
        <v>10628</v>
      </c>
      <c r="G682" s="27" t="s">
        <v>10595</v>
      </c>
    </row>
    <row r="683" spans="1:7" ht="15.75" customHeight="1">
      <c r="A683" s="26" t="s">
        <v>1199</v>
      </c>
      <c r="B683" s="26" t="s">
        <v>2972</v>
      </c>
      <c r="C683" s="27" t="s">
        <v>1458</v>
      </c>
      <c r="D683" s="27" t="s">
        <v>1458</v>
      </c>
      <c r="E683" s="27" t="s">
        <v>11559</v>
      </c>
      <c r="F683" s="27" t="s">
        <v>11264</v>
      </c>
      <c r="G683" s="27" t="s">
        <v>10582</v>
      </c>
    </row>
    <row r="684" spans="1:7" ht="15.75" customHeight="1">
      <c r="A684" s="26" t="s">
        <v>1200</v>
      </c>
      <c r="B684" s="26" t="s">
        <v>2972</v>
      </c>
      <c r="C684" s="27">
        <v>5.3</v>
      </c>
      <c r="D684" s="27">
        <v>5.4</v>
      </c>
      <c r="E684" s="27" t="s">
        <v>11560</v>
      </c>
      <c r="F684" s="27" t="s">
        <v>10868</v>
      </c>
      <c r="G684" s="27" t="s">
        <v>5918</v>
      </c>
    </row>
    <row r="685" spans="1:7" ht="15.75" customHeight="1">
      <c r="A685" s="26" t="s">
        <v>1201</v>
      </c>
      <c r="B685" s="26" t="s">
        <v>2972</v>
      </c>
      <c r="C685" s="27">
        <v>6</v>
      </c>
      <c r="D685" s="27">
        <v>4.7</v>
      </c>
      <c r="E685" s="27" t="s">
        <v>10888</v>
      </c>
      <c r="F685" s="27" t="s">
        <v>10659</v>
      </c>
      <c r="G685" s="27" t="s">
        <v>6634</v>
      </c>
    </row>
    <row r="686" spans="1:7" ht="15.75" customHeight="1">
      <c r="A686" s="26" t="s">
        <v>1202</v>
      </c>
      <c r="B686" s="26" t="s">
        <v>2972</v>
      </c>
      <c r="C686" s="27">
        <v>6.1</v>
      </c>
      <c r="D686" s="27">
        <v>5.5</v>
      </c>
      <c r="E686" s="27" t="s">
        <v>11561</v>
      </c>
      <c r="F686" s="27" t="s">
        <v>11163</v>
      </c>
      <c r="G686" s="27" t="s">
        <v>6888</v>
      </c>
    </row>
    <row r="687" spans="1:7" ht="15.75" customHeight="1">
      <c r="A687" s="26" t="s">
        <v>1203</v>
      </c>
      <c r="B687" s="26" t="s">
        <v>2972</v>
      </c>
      <c r="C687" s="27">
        <v>5.5</v>
      </c>
      <c r="D687" s="27" t="s">
        <v>1458</v>
      </c>
      <c r="E687" s="27" t="s">
        <v>11562</v>
      </c>
      <c r="F687" s="27" t="s">
        <v>10676</v>
      </c>
      <c r="G687" s="27" t="s">
        <v>10722</v>
      </c>
    </row>
    <row r="688" spans="1:7" ht="15.75" customHeight="1">
      <c r="A688" s="26" t="s">
        <v>1204</v>
      </c>
      <c r="B688" s="26" t="s">
        <v>2972</v>
      </c>
      <c r="C688" s="27">
        <v>5.6</v>
      </c>
      <c r="D688" s="27">
        <v>5</v>
      </c>
      <c r="E688" s="27" t="s">
        <v>11563</v>
      </c>
      <c r="F688" s="27" t="s">
        <v>10680</v>
      </c>
      <c r="G688" s="27" t="s">
        <v>6443</v>
      </c>
    </row>
    <row r="689" spans="1:7" ht="15.75" customHeight="1">
      <c r="A689" s="26" t="s">
        <v>1205</v>
      </c>
      <c r="B689" s="26" t="s">
        <v>2972</v>
      </c>
      <c r="C689" s="27">
        <v>6.5</v>
      </c>
      <c r="D689" s="27">
        <v>5.2</v>
      </c>
      <c r="E689" s="27" t="s">
        <v>11564</v>
      </c>
      <c r="F689" s="27" t="s">
        <v>11565</v>
      </c>
      <c r="G689" s="27" t="s">
        <v>10722</v>
      </c>
    </row>
    <row r="690" spans="1:7" ht="15.75" customHeight="1">
      <c r="A690" s="26" t="s">
        <v>1206</v>
      </c>
      <c r="B690" s="26" t="s">
        <v>2972</v>
      </c>
      <c r="C690" s="27">
        <v>5.5</v>
      </c>
      <c r="D690" s="27">
        <v>5</v>
      </c>
      <c r="E690" s="27" t="s">
        <v>11448</v>
      </c>
      <c r="F690" s="27" t="s">
        <v>11566</v>
      </c>
      <c r="G690" s="27" t="s">
        <v>6006</v>
      </c>
    </row>
    <row r="691" spans="1:7" ht="15.75" customHeight="1">
      <c r="A691" s="26" t="s">
        <v>1207</v>
      </c>
      <c r="B691" s="26" t="s">
        <v>2972</v>
      </c>
      <c r="C691" s="27">
        <v>5.0999999999999996</v>
      </c>
      <c r="D691" s="27">
        <v>4.8</v>
      </c>
      <c r="E691" s="27" t="s">
        <v>11567</v>
      </c>
      <c r="F691" s="27" t="s">
        <v>11051</v>
      </c>
      <c r="G691" s="27" t="s">
        <v>11116</v>
      </c>
    </row>
    <row r="692" spans="1:7" ht="15.75" customHeight="1">
      <c r="A692" s="26" t="s">
        <v>1209</v>
      </c>
      <c r="B692" s="26" t="s">
        <v>2972</v>
      </c>
      <c r="C692" s="27">
        <v>5.2</v>
      </c>
      <c r="D692" s="27">
        <v>5.0999999999999996</v>
      </c>
      <c r="E692" s="27" t="s">
        <v>11164</v>
      </c>
      <c r="F692" s="27" t="s">
        <v>11568</v>
      </c>
      <c r="G692" s="27" t="s">
        <v>8040</v>
      </c>
    </row>
    <row r="693" spans="1:7" ht="15.75" customHeight="1">
      <c r="A693" s="26" t="s">
        <v>1211</v>
      </c>
      <c r="B693" s="26" t="s">
        <v>2972</v>
      </c>
      <c r="C693" s="27">
        <v>5.6</v>
      </c>
      <c r="D693" s="27" t="s">
        <v>1458</v>
      </c>
      <c r="E693" s="27" t="s">
        <v>11046</v>
      </c>
      <c r="F693" s="27" t="s">
        <v>10643</v>
      </c>
      <c r="G693" s="27" t="s">
        <v>10582</v>
      </c>
    </row>
    <row r="694" spans="1:7" ht="15.75" customHeight="1">
      <c r="A694" s="26" t="s">
        <v>1213</v>
      </c>
      <c r="B694" s="26" t="s">
        <v>2972</v>
      </c>
      <c r="C694" s="27">
        <v>6.4</v>
      </c>
      <c r="D694" s="27">
        <v>5</v>
      </c>
      <c r="E694" s="27" t="s">
        <v>11569</v>
      </c>
      <c r="F694" s="27" t="s">
        <v>11359</v>
      </c>
      <c r="G694" s="27" t="s">
        <v>10807</v>
      </c>
    </row>
    <row r="695" spans="1:7" ht="15.75" customHeight="1">
      <c r="A695" s="26" t="s">
        <v>1215</v>
      </c>
      <c r="B695" s="26" t="s">
        <v>2972</v>
      </c>
      <c r="C695" s="27">
        <v>5.8</v>
      </c>
      <c r="D695" s="27" t="s">
        <v>1458</v>
      </c>
      <c r="E695" s="27" t="s">
        <v>11570</v>
      </c>
      <c r="F695" s="27" t="s">
        <v>11410</v>
      </c>
      <c r="G695" s="27" t="s">
        <v>5970</v>
      </c>
    </row>
    <row r="696" spans="1:7" ht="15.75" customHeight="1">
      <c r="A696" s="26" t="s">
        <v>1216</v>
      </c>
      <c r="B696" s="26" t="s">
        <v>2972</v>
      </c>
      <c r="C696" s="27">
        <v>6</v>
      </c>
      <c r="D696" s="27">
        <v>5</v>
      </c>
      <c r="E696" s="27" t="s">
        <v>11571</v>
      </c>
      <c r="F696" s="27" t="s">
        <v>11233</v>
      </c>
      <c r="G696" s="27" t="s">
        <v>10648</v>
      </c>
    </row>
    <row r="697" spans="1:7" ht="15.75" customHeight="1">
      <c r="A697" s="26" t="s">
        <v>1217</v>
      </c>
      <c r="B697" s="26" t="s">
        <v>2972</v>
      </c>
      <c r="C697" s="27">
        <v>5.4</v>
      </c>
      <c r="D697" s="27">
        <v>4.4000000000000004</v>
      </c>
      <c r="E697" s="27" t="s">
        <v>10877</v>
      </c>
      <c r="F697" s="27" t="s">
        <v>11572</v>
      </c>
      <c r="G697" s="27" t="s">
        <v>8905</v>
      </c>
    </row>
    <row r="698" spans="1:7" ht="15.75" customHeight="1">
      <c r="A698" s="26" t="s">
        <v>1219</v>
      </c>
      <c r="B698" s="26" t="s">
        <v>2972</v>
      </c>
      <c r="C698" s="27" t="s">
        <v>1458</v>
      </c>
      <c r="D698" s="27">
        <v>5.0999999999999996</v>
      </c>
      <c r="E698" s="27" t="s">
        <v>10690</v>
      </c>
      <c r="F698" s="27" t="s">
        <v>11547</v>
      </c>
      <c r="G698" s="27" t="s">
        <v>6918</v>
      </c>
    </row>
    <row r="699" spans="1:7" ht="15.75" customHeight="1">
      <c r="A699" s="26" t="s">
        <v>1221</v>
      </c>
      <c r="B699" s="26" t="s">
        <v>2972</v>
      </c>
      <c r="C699" s="27">
        <v>5.8</v>
      </c>
      <c r="D699" s="27">
        <v>4.7</v>
      </c>
      <c r="E699" s="27" t="s">
        <v>11382</v>
      </c>
      <c r="F699" s="27" t="s">
        <v>11009</v>
      </c>
      <c r="G699" s="27" t="s">
        <v>8722</v>
      </c>
    </row>
    <row r="700" spans="1:7" ht="15.75" customHeight="1">
      <c r="A700" s="26" t="s">
        <v>1222</v>
      </c>
      <c r="B700" s="26" t="s">
        <v>2972</v>
      </c>
      <c r="C700" s="27">
        <v>5.3</v>
      </c>
      <c r="D700" s="27">
        <v>4.7</v>
      </c>
      <c r="E700" s="27" t="s">
        <v>11501</v>
      </c>
      <c r="F700" s="27" t="s">
        <v>11335</v>
      </c>
      <c r="G700" s="27" t="s">
        <v>9357</v>
      </c>
    </row>
    <row r="701" spans="1:7" ht="15.75" customHeight="1">
      <c r="A701" s="26" t="s">
        <v>1224</v>
      </c>
      <c r="B701" s="26" t="s">
        <v>2972</v>
      </c>
      <c r="C701" s="27">
        <v>6.1</v>
      </c>
      <c r="D701" s="27">
        <v>5.5</v>
      </c>
      <c r="E701" s="27" t="s">
        <v>11573</v>
      </c>
      <c r="F701" s="27" t="s">
        <v>10708</v>
      </c>
      <c r="G701" s="27" t="s">
        <v>10648</v>
      </c>
    </row>
    <row r="702" spans="1:7" ht="15.75" customHeight="1">
      <c r="A702" s="26" t="s">
        <v>1225</v>
      </c>
      <c r="B702" s="26" t="s">
        <v>2972</v>
      </c>
      <c r="C702" s="27" t="s">
        <v>1458</v>
      </c>
      <c r="D702" s="27" t="s">
        <v>1458</v>
      </c>
      <c r="E702" s="27" t="s">
        <v>11574</v>
      </c>
      <c r="F702" s="27" t="s">
        <v>11479</v>
      </c>
      <c r="G702" s="27" t="s">
        <v>6321</v>
      </c>
    </row>
    <row r="703" spans="1:7" ht="15.75" customHeight="1">
      <c r="A703" s="26" t="s">
        <v>1226</v>
      </c>
      <c r="B703" s="26" t="s">
        <v>2972</v>
      </c>
      <c r="C703" s="27" t="s">
        <v>1458</v>
      </c>
      <c r="D703" s="27">
        <v>4.3</v>
      </c>
      <c r="E703" s="27" t="s">
        <v>11575</v>
      </c>
      <c r="F703" s="27" t="s">
        <v>11576</v>
      </c>
      <c r="G703" s="27" t="s">
        <v>6544</v>
      </c>
    </row>
    <row r="704" spans="1:7" ht="15.75" customHeight="1">
      <c r="A704" s="26" t="s">
        <v>1227</v>
      </c>
      <c r="B704" s="26" t="s">
        <v>2972</v>
      </c>
      <c r="C704" s="27">
        <v>6.6</v>
      </c>
      <c r="D704" s="27">
        <v>5.4</v>
      </c>
      <c r="E704" s="27" t="s">
        <v>11577</v>
      </c>
      <c r="F704" s="27" t="s">
        <v>11578</v>
      </c>
      <c r="G704" s="27" t="s">
        <v>6021</v>
      </c>
    </row>
    <row r="705" spans="1:7" ht="15.75" customHeight="1">
      <c r="A705" s="26" t="s">
        <v>1228</v>
      </c>
      <c r="B705" s="26" t="s">
        <v>2972</v>
      </c>
      <c r="C705" s="27">
        <v>5.4</v>
      </c>
      <c r="D705" s="27">
        <v>4.5</v>
      </c>
      <c r="E705" s="27" t="s">
        <v>11407</v>
      </c>
      <c r="F705" s="27" t="s">
        <v>11579</v>
      </c>
      <c r="G705" s="27" t="s">
        <v>8040</v>
      </c>
    </row>
    <row r="706" spans="1:7" ht="15.75" customHeight="1">
      <c r="A706" s="26" t="s">
        <v>1230</v>
      </c>
      <c r="B706" s="26" t="s">
        <v>2972</v>
      </c>
      <c r="C706" s="27">
        <v>6.4</v>
      </c>
      <c r="D706" s="27">
        <v>6</v>
      </c>
      <c r="E706" s="27" t="s">
        <v>11137</v>
      </c>
      <c r="F706" s="27" t="s">
        <v>11566</v>
      </c>
      <c r="G706" s="27" t="s">
        <v>10579</v>
      </c>
    </row>
    <row r="707" spans="1:7" ht="15.75" customHeight="1">
      <c r="A707" s="26" t="s">
        <v>1232</v>
      </c>
      <c r="B707" s="26" t="s">
        <v>2972</v>
      </c>
      <c r="C707" s="27">
        <v>5.5</v>
      </c>
      <c r="D707" s="27">
        <v>4.9000000000000004</v>
      </c>
      <c r="E707" s="27" t="s">
        <v>10672</v>
      </c>
      <c r="F707" s="27" t="s">
        <v>11459</v>
      </c>
      <c r="G707" s="27" t="s">
        <v>6922</v>
      </c>
    </row>
    <row r="708" spans="1:7" ht="15.75" customHeight="1">
      <c r="A708" s="26" t="s">
        <v>1234</v>
      </c>
      <c r="B708" s="26" t="s">
        <v>2972</v>
      </c>
      <c r="C708" s="27">
        <v>5.5</v>
      </c>
      <c r="D708" s="27">
        <v>4.9000000000000004</v>
      </c>
      <c r="E708" s="27" t="s">
        <v>11580</v>
      </c>
      <c r="F708" s="27" t="s">
        <v>11581</v>
      </c>
      <c r="G708" s="27" t="s">
        <v>6467</v>
      </c>
    </row>
    <row r="709" spans="1:7" ht="15.75" customHeight="1">
      <c r="A709" s="26" t="s">
        <v>1236</v>
      </c>
      <c r="B709" s="26" t="s">
        <v>2972</v>
      </c>
      <c r="C709" s="27">
        <v>5.2</v>
      </c>
      <c r="D709" s="27">
        <v>5.6</v>
      </c>
      <c r="E709" s="27" t="s">
        <v>11222</v>
      </c>
      <c r="F709" s="27" t="s">
        <v>11086</v>
      </c>
      <c r="G709" s="27" t="s">
        <v>6006</v>
      </c>
    </row>
    <row r="710" spans="1:7" ht="15.75" customHeight="1">
      <c r="A710" s="26" t="s">
        <v>1237</v>
      </c>
      <c r="B710" s="26" t="s">
        <v>2972</v>
      </c>
      <c r="C710" s="27" t="s">
        <v>1458</v>
      </c>
      <c r="D710" s="27" t="s">
        <v>1458</v>
      </c>
      <c r="E710" s="27" t="s">
        <v>10893</v>
      </c>
      <c r="F710" s="27" t="s">
        <v>11582</v>
      </c>
      <c r="G710" s="27" t="s">
        <v>7283</v>
      </c>
    </row>
    <row r="711" spans="1:7" ht="15.75" customHeight="1">
      <c r="A711" s="26" t="s">
        <v>1238</v>
      </c>
      <c r="B711" s="26" t="s">
        <v>2972</v>
      </c>
      <c r="C711" s="27">
        <v>6.8</v>
      </c>
      <c r="D711" s="27">
        <v>5.4</v>
      </c>
      <c r="E711" s="27" t="s">
        <v>11541</v>
      </c>
      <c r="F711" s="27" t="s">
        <v>10891</v>
      </c>
      <c r="G711" s="27" t="s">
        <v>10660</v>
      </c>
    </row>
    <row r="712" spans="1:7" ht="15.75" customHeight="1">
      <c r="A712" s="26" t="s">
        <v>1240</v>
      </c>
      <c r="B712" s="26" t="s">
        <v>2972</v>
      </c>
      <c r="C712" s="27">
        <v>5.9</v>
      </c>
      <c r="D712" s="27">
        <v>5.3</v>
      </c>
      <c r="E712" s="27" t="s">
        <v>11583</v>
      </c>
      <c r="F712" s="27" t="s">
        <v>10899</v>
      </c>
      <c r="G712" s="27" t="s">
        <v>8911</v>
      </c>
    </row>
    <row r="713" spans="1:7" ht="15.75" customHeight="1">
      <c r="A713" s="26" t="s">
        <v>1242</v>
      </c>
      <c r="B713" s="26" t="s">
        <v>2972</v>
      </c>
      <c r="C713" s="27">
        <v>5.3</v>
      </c>
      <c r="D713" s="27">
        <v>4.5999999999999996</v>
      </c>
      <c r="E713" s="27" t="s">
        <v>11584</v>
      </c>
      <c r="F713" s="27" t="s">
        <v>11079</v>
      </c>
      <c r="G713" s="27" t="s">
        <v>10595</v>
      </c>
    </row>
    <row r="714" spans="1:7" ht="15.75" customHeight="1">
      <c r="A714" s="26" t="s">
        <v>1244</v>
      </c>
      <c r="B714" s="26" t="s">
        <v>2972</v>
      </c>
      <c r="C714" s="27">
        <v>5.2</v>
      </c>
      <c r="D714" s="27">
        <v>4.5</v>
      </c>
      <c r="E714" s="27" t="s">
        <v>11585</v>
      </c>
      <c r="F714" s="27" t="s">
        <v>11586</v>
      </c>
      <c r="G714" s="27" t="s">
        <v>6443</v>
      </c>
    </row>
    <row r="715" spans="1:7" ht="15.75" customHeight="1">
      <c r="A715" s="26" t="s">
        <v>1245</v>
      </c>
      <c r="B715" s="26" t="s">
        <v>2972</v>
      </c>
      <c r="C715" s="27">
        <v>6.2</v>
      </c>
      <c r="D715" s="27">
        <v>4.8</v>
      </c>
      <c r="E715" s="27" t="s">
        <v>11261</v>
      </c>
      <c r="F715" s="27" t="s">
        <v>11237</v>
      </c>
      <c r="G715" s="27" t="s">
        <v>6918</v>
      </c>
    </row>
    <row r="716" spans="1:7" ht="15.75" customHeight="1">
      <c r="A716" s="26" t="s">
        <v>1246</v>
      </c>
      <c r="B716" s="26" t="s">
        <v>2972</v>
      </c>
      <c r="C716" s="27">
        <v>5.0999999999999996</v>
      </c>
      <c r="D716" s="27">
        <v>4.7</v>
      </c>
      <c r="E716" s="27" t="s">
        <v>11587</v>
      </c>
      <c r="F716" s="27" t="s">
        <v>11588</v>
      </c>
      <c r="G716" s="27" t="s">
        <v>5940</v>
      </c>
    </row>
    <row r="717" spans="1:7" ht="15.75" customHeight="1">
      <c r="A717" s="26" t="s">
        <v>1247</v>
      </c>
      <c r="B717" s="26" t="s">
        <v>2972</v>
      </c>
      <c r="C717" s="27">
        <v>6.4</v>
      </c>
      <c r="D717" s="27">
        <v>5</v>
      </c>
      <c r="E717" s="27" t="s">
        <v>11309</v>
      </c>
      <c r="F717" s="27" t="s">
        <v>10809</v>
      </c>
      <c r="G717" s="27" t="s">
        <v>6544</v>
      </c>
    </row>
    <row r="718" spans="1:7" ht="15.75" customHeight="1">
      <c r="A718" s="26" t="s">
        <v>1248</v>
      </c>
      <c r="B718" s="26" t="s">
        <v>2972</v>
      </c>
      <c r="C718" s="27">
        <v>6.3</v>
      </c>
      <c r="D718" s="27">
        <v>5.5</v>
      </c>
      <c r="E718" s="27" t="s">
        <v>10621</v>
      </c>
      <c r="F718" s="27" t="s">
        <v>10754</v>
      </c>
      <c r="G718" s="27" t="s">
        <v>6918</v>
      </c>
    </row>
    <row r="719" spans="1:7" ht="15.75" customHeight="1">
      <c r="A719" s="26" t="s">
        <v>1249</v>
      </c>
      <c r="B719" s="26" t="s">
        <v>2972</v>
      </c>
      <c r="C719" s="27">
        <v>6.7</v>
      </c>
      <c r="D719" s="27">
        <v>5.6</v>
      </c>
      <c r="E719" s="27" t="s">
        <v>11589</v>
      </c>
      <c r="F719" s="27" t="s">
        <v>10601</v>
      </c>
      <c r="G719" s="27" t="s">
        <v>8722</v>
      </c>
    </row>
    <row r="720" spans="1:7" ht="15.75" customHeight="1">
      <c r="A720" s="26" t="s">
        <v>1251</v>
      </c>
      <c r="B720" s="26" t="s">
        <v>2972</v>
      </c>
      <c r="C720" s="27" t="s">
        <v>1458</v>
      </c>
      <c r="D720" s="27" t="s">
        <v>1458</v>
      </c>
      <c r="E720" s="27" t="s">
        <v>11590</v>
      </c>
      <c r="F720" s="27" t="s">
        <v>10613</v>
      </c>
      <c r="G720" s="27" t="s">
        <v>6443</v>
      </c>
    </row>
    <row r="721" spans="1:7" ht="15.75" customHeight="1">
      <c r="A721" s="26" t="s">
        <v>1252</v>
      </c>
      <c r="B721" s="26" t="s">
        <v>2972</v>
      </c>
      <c r="C721" s="27">
        <v>5.8</v>
      </c>
      <c r="D721" s="27">
        <v>5.4</v>
      </c>
      <c r="E721" s="27" t="s">
        <v>10846</v>
      </c>
      <c r="F721" s="27" t="s">
        <v>10725</v>
      </c>
      <c r="G721" s="27" t="s">
        <v>8905</v>
      </c>
    </row>
    <row r="722" spans="1:7" ht="15.75" customHeight="1">
      <c r="A722" s="26" t="s">
        <v>1254</v>
      </c>
      <c r="B722" s="26" t="s">
        <v>2972</v>
      </c>
      <c r="C722" s="27">
        <v>6</v>
      </c>
      <c r="D722" s="27">
        <v>5</v>
      </c>
      <c r="E722" s="27" t="s">
        <v>11591</v>
      </c>
      <c r="F722" s="27" t="s">
        <v>11592</v>
      </c>
      <c r="G722" s="27" t="s">
        <v>6888</v>
      </c>
    </row>
    <row r="723" spans="1:7" ht="15.75" customHeight="1">
      <c r="A723" s="26" t="s">
        <v>1255</v>
      </c>
      <c r="B723" s="26" t="s">
        <v>2972</v>
      </c>
      <c r="C723" s="27">
        <v>6.5</v>
      </c>
      <c r="D723" s="27">
        <v>5.3</v>
      </c>
      <c r="E723" s="27" t="s">
        <v>11593</v>
      </c>
      <c r="F723" s="27" t="s">
        <v>11594</v>
      </c>
      <c r="G723" s="27" t="s">
        <v>10651</v>
      </c>
    </row>
    <row r="724" spans="1:7" ht="15.75" customHeight="1">
      <c r="A724" s="26" t="s">
        <v>1256</v>
      </c>
      <c r="B724" s="26" t="s">
        <v>2972</v>
      </c>
      <c r="C724" s="27">
        <v>5.7</v>
      </c>
      <c r="D724" s="27">
        <v>5</v>
      </c>
      <c r="E724" s="27" t="s">
        <v>10906</v>
      </c>
      <c r="F724" s="27" t="s">
        <v>11335</v>
      </c>
      <c r="G724" s="27" t="s">
        <v>10602</v>
      </c>
    </row>
    <row r="725" spans="1:7" ht="15.75" customHeight="1">
      <c r="A725" s="26" t="s">
        <v>1258</v>
      </c>
      <c r="B725" s="26" t="s">
        <v>2972</v>
      </c>
      <c r="C725" s="27">
        <v>5.5</v>
      </c>
      <c r="D725" s="27">
        <v>5.2</v>
      </c>
      <c r="E725" s="27" t="s">
        <v>11595</v>
      </c>
      <c r="F725" s="27" t="s">
        <v>11596</v>
      </c>
      <c r="G725" s="27" t="s">
        <v>10722</v>
      </c>
    </row>
    <row r="726" spans="1:7" ht="15.75" customHeight="1">
      <c r="A726" s="26" t="s">
        <v>1259</v>
      </c>
      <c r="B726" s="26" t="s">
        <v>2972</v>
      </c>
      <c r="C726" s="27">
        <v>5.8</v>
      </c>
      <c r="D726" s="27">
        <v>4.8</v>
      </c>
      <c r="E726" s="27" t="s">
        <v>11597</v>
      </c>
      <c r="F726" s="27" t="s">
        <v>11598</v>
      </c>
      <c r="G726" s="27" t="s">
        <v>7290</v>
      </c>
    </row>
    <row r="727" spans="1:7" ht="15.75" customHeight="1">
      <c r="A727" s="26" t="s">
        <v>1260</v>
      </c>
      <c r="B727" s="26" t="s">
        <v>2972</v>
      </c>
      <c r="C727" s="27">
        <v>6.5</v>
      </c>
      <c r="D727" s="27">
        <v>5.4</v>
      </c>
      <c r="E727" s="27" t="s">
        <v>11427</v>
      </c>
      <c r="F727" s="27" t="s">
        <v>11599</v>
      </c>
      <c r="G727" s="27" t="s">
        <v>10732</v>
      </c>
    </row>
    <row r="728" spans="1:7" ht="15.75" customHeight="1">
      <c r="A728" s="26" t="s">
        <v>1261</v>
      </c>
      <c r="B728" s="26" t="s">
        <v>2972</v>
      </c>
      <c r="C728" s="27">
        <v>5.4</v>
      </c>
      <c r="D728" s="27" t="s">
        <v>1458</v>
      </c>
      <c r="E728" s="27" t="s">
        <v>11600</v>
      </c>
      <c r="F728" s="27" t="s">
        <v>10668</v>
      </c>
      <c r="G728" s="27" t="s">
        <v>10629</v>
      </c>
    </row>
    <row r="729" spans="1:7" ht="15.75" customHeight="1">
      <c r="A729" s="26" t="s">
        <v>1262</v>
      </c>
      <c r="B729" s="26" t="s">
        <v>2972</v>
      </c>
      <c r="C729" s="27">
        <v>6</v>
      </c>
      <c r="D729" s="27">
        <v>5.6</v>
      </c>
      <c r="E729" s="27" t="s">
        <v>10826</v>
      </c>
      <c r="F729" s="27" t="s">
        <v>11456</v>
      </c>
      <c r="G729" s="27" t="s">
        <v>5838</v>
      </c>
    </row>
    <row r="730" spans="1:7" ht="15.75" customHeight="1">
      <c r="A730" s="26" t="s">
        <v>1263</v>
      </c>
      <c r="B730" s="26" t="s">
        <v>2972</v>
      </c>
      <c r="C730" s="27">
        <v>5.8</v>
      </c>
      <c r="D730" s="27">
        <v>4.7</v>
      </c>
      <c r="E730" s="27" t="s">
        <v>11601</v>
      </c>
      <c r="F730" s="27" t="s">
        <v>11602</v>
      </c>
      <c r="G730" s="27" t="s">
        <v>6888</v>
      </c>
    </row>
    <row r="731" spans="1:7" ht="15.75" customHeight="1">
      <c r="A731" s="26" t="s">
        <v>1264</v>
      </c>
      <c r="B731" s="26" t="s">
        <v>2972</v>
      </c>
      <c r="C731" s="27" t="s">
        <v>1458</v>
      </c>
      <c r="D731" s="27" t="s">
        <v>1458</v>
      </c>
      <c r="E731" s="27" t="s">
        <v>11603</v>
      </c>
      <c r="F731" s="27" t="s">
        <v>11604</v>
      </c>
      <c r="G731" s="27" t="s">
        <v>6768</v>
      </c>
    </row>
    <row r="732" spans="1:7" ht="15.75" customHeight="1">
      <c r="A732" s="26" t="s">
        <v>1265</v>
      </c>
      <c r="B732" s="26" t="s">
        <v>2972</v>
      </c>
      <c r="C732" s="27">
        <v>6.1</v>
      </c>
      <c r="D732" s="27">
        <v>5.0999999999999996</v>
      </c>
      <c r="E732" s="27" t="s">
        <v>11605</v>
      </c>
      <c r="F732" s="27" t="s">
        <v>11424</v>
      </c>
      <c r="G732" s="27" t="s">
        <v>10595</v>
      </c>
    </row>
    <row r="733" spans="1:7" ht="15.75" customHeight="1">
      <c r="A733" s="26" t="s">
        <v>1266</v>
      </c>
      <c r="B733" s="26" t="s">
        <v>2972</v>
      </c>
      <c r="C733" s="27">
        <v>5.6</v>
      </c>
      <c r="D733" s="27">
        <v>5</v>
      </c>
      <c r="E733" s="27" t="s">
        <v>11606</v>
      </c>
      <c r="F733" s="27" t="s">
        <v>11168</v>
      </c>
      <c r="G733" s="27" t="s">
        <v>5951</v>
      </c>
    </row>
    <row r="734" spans="1:7" ht="15.75" customHeight="1">
      <c r="A734" s="26" t="s">
        <v>1267</v>
      </c>
      <c r="B734" s="26" t="s">
        <v>2972</v>
      </c>
      <c r="C734" s="27">
        <v>7.1</v>
      </c>
      <c r="D734" s="27">
        <v>5.2</v>
      </c>
      <c r="E734" s="27" t="s">
        <v>11087</v>
      </c>
      <c r="F734" s="27" t="s">
        <v>11333</v>
      </c>
      <c r="G734" s="27" t="s">
        <v>6467</v>
      </c>
    </row>
    <row r="735" spans="1:7" ht="15.75" customHeight="1">
      <c r="A735" s="26" t="s">
        <v>1268</v>
      </c>
      <c r="B735" s="26" t="s">
        <v>2972</v>
      </c>
      <c r="C735" s="27">
        <v>5.7</v>
      </c>
      <c r="D735" s="27">
        <v>4.9000000000000004</v>
      </c>
      <c r="E735" s="27" t="s">
        <v>11340</v>
      </c>
      <c r="F735" s="27" t="s">
        <v>10725</v>
      </c>
      <c r="G735" s="27" t="s">
        <v>8441</v>
      </c>
    </row>
    <row r="736" spans="1:7" ht="15.75" customHeight="1">
      <c r="A736" s="26" t="s">
        <v>1269</v>
      </c>
      <c r="B736" s="26" t="s">
        <v>2972</v>
      </c>
      <c r="C736" s="27">
        <v>4.2</v>
      </c>
      <c r="D736" s="27">
        <v>4.2</v>
      </c>
      <c r="E736" s="27" t="s">
        <v>10988</v>
      </c>
      <c r="F736" s="27" t="s">
        <v>10889</v>
      </c>
      <c r="G736" s="27" t="s">
        <v>10651</v>
      </c>
    </row>
    <row r="737" spans="1:7" ht="15.75" customHeight="1">
      <c r="A737" s="26" t="s">
        <v>1270</v>
      </c>
      <c r="B737" s="26" t="s">
        <v>2972</v>
      </c>
      <c r="C737" s="27">
        <v>6.4</v>
      </c>
      <c r="D737" s="27">
        <v>5.4</v>
      </c>
      <c r="E737" s="27" t="s">
        <v>11607</v>
      </c>
      <c r="F737" s="27" t="s">
        <v>11608</v>
      </c>
      <c r="G737" s="27" t="s">
        <v>9446</v>
      </c>
    </row>
    <row r="738" spans="1:7" ht="15.75" customHeight="1">
      <c r="A738" s="26" t="s">
        <v>1273</v>
      </c>
      <c r="B738" s="26" t="s">
        <v>2972</v>
      </c>
      <c r="C738" s="27">
        <v>5.6</v>
      </c>
      <c r="D738" s="27">
        <v>5</v>
      </c>
      <c r="E738" s="27" t="s">
        <v>11609</v>
      </c>
      <c r="F738" s="27" t="s">
        <v>10823</v>
      </c>
      <c r="G738" s="27" t="s">
        <v>6089</v>
      </c>
    </row>
    <row r="739" spans="1:7" ht="15.75" customHeight="1">
      <c r="A739" s="26" t="s">
        <v>1274</v>
      </c>
      <c r="B739" s="26" t="s">
        <v>2972</v>
      </c>
      <c r="C739" s="27">
        <v>5.7</v>
      </c>
      <c r="D739" s="27">
        <v>4.3</v>
      </c>
      <c r="E739" s="27" t="s">
        <v>11610</v>
      </c>
      <c r="F739" s="27" t="s">
        <v>11611</v>
      </c>
      <c r="G739" s="27" t="s">
        <v>6634</v>
      </c>
    </row>
    <row r="740" spans="1:7" ht="15.75" customHeight="1">
      <c r="A740" s="26" t="s">
        <v>1275</v>
      </c>
      <c r="B740" s="26" t="s">
        <v>2972</v>
      </c>
      <c r="C740" s="27">
        <v>5.3</v>
      </c>
      <c r="D740" s="27">
        <v>4.5999999999999996</v>
      </c>
      <c r="E740" s="27" t="s">
        <v>11612</v>
      </c>
      <c r="F740" s="27" t="s">
        <v>10905</v>
      </c>
      <c r="G740" s="27" t="s">
        <v>6746</v>
      </c>
    </row>
    <row r="741" spans="1:7" ht="15.75" customHeight="1">
      <c r="A741" s="26" t="s">
        <v>1276</v>
      </c>
      <c r="B741" s="26" t="s">
        <v>2972</v>
      </c>
      <c r="C741" s="27">
        <v>6.8</v>
      </c>
      <c r="D741" s="27">
        <v>5.5</v>
      </c>
      <c r="E741" s="27" t="s">
        <v>11613</v>
      </c>
      <c r="F741" s="27" t="s">
        <v>10992</v>
      </c>
      <c r="G741" s="27" t="s">
        <v>10688</v>
      </c>
    </row>
    <row r="742" spans="1:7" ht="15.75" customHeight="1">
      <c r="A742" s="26" t="s">
        <v>1277</v>
      </c>
      <c r="B742" s="26" t="s">
        <v>2972</v>
      </c>
      <c r="C742" s="27">
        <v>5.8</v>
      </c>
      <c r="D742" s="27">
        <v>5</v>
      </c>
      <c r="E742" s="27" t="s">
        <v>11614</v>
      </c>
      <c r="F742" s="27" t="s">
        <v>10831</v>
      </c>
      <c r="G742" s="27" t="s">
        <v>10602</v>
      </c>
    </row>
    <row r="743" spans="1:7" ht="15.75" customHeight="1">
      <c r="A743" s="26" t="s">
        <v>1278</v>
      </c>
      <c r="B743" s="26" t="s">
        <v>2972</v>
      </c>
      <c r="C743" s="27" t="s">
        <v>1458</v>
      </c>
      <c r="D743" s="27">
        <v>4.3</v>
      </c>
      <c r="E743" s="27" t="s">
        <v>10848</v>
      </c>
      <c r="F743" s="27" t="s">
        <v>11615</v>
      </c>
      <c r="G743" s="27" t="s">
        <v>5853</v>
      </c>
    </row>
    <row r="744" spans="1:7" ht="15.75" customHeight="1">
      <c r="A744" s="26" t="s">
        <v>1279</v>
      </c>
      <c r="B744" s="26" t="s">
        <v>2972</v>
      </c>
      <c r="C744" s="27" t="s">
        <v>1458</v>
      </c>
      <c r="D744" s="27" t="s">
        <v>1458</v>
      </c>
      <c r="E744" s="27" t="s">
        <v>10980</v>
      </c>
      <c r="F744" s="27" t="s">
        <v>10868</v>
      </c>
      <c r="G744" s="27" t="s">
        <v>9357</v>
      </c>
    </row>
    <row r="745" spans="1:7" ht="15.75" customHeight="1">
      <c r="A745" s="26" t="s">
        <v>1280</v>
      </c>
      <c r="B745" s="26" t="s">
        <v>2972</v>
      </c>
      <c r="C745" s="27">
        <v>6.4</v>
      </c>
      <c r="D745" s="27">
        <v>5.0999999999999996</v>
      </c>
      <c r="E745" s="27" t="s">
        <v>10980</v>
      </c>
      <c r="F745" s="27" t="s">
        <v>11616</v>
      </c>
      <c r="G745" s="27" t="s">
        <v>10595</v>
      </c>
    </row>
    <row r="746" spans="1:7" ht="15.75" customHeight="1">
      <c r="A746" s="26" t="s">
        <v>1282</v>
      </c>
      <c r="B746" s="26" t="s">
        <v>2972</v>
      </c>
      <c r="C746" s="27">
        <v>5.7</v>
      </c>
      <c r="D746" s="27">
        <v>4.0999999999999996</v>
      </c>
      <c r="E746" s="27" t="s">
        <v>11573</v>
      </c>
      <c r="F746" s="27" t="s">
        <v>11119</v>
      </c>
      <c r="G746" s="27" t="s">
        <v>6922</v>
      </c>
    </row>
    <row r="747" spans="1:7" ht="15.75" customHeight="1">
      <c r="A747" s="26" t="s">
        <v>1283</v>
      </c>
      <c r="B747" s="26" t="s">
        <v>2972</v>
      </c>
      <c r="C747" s="27">
        <v>5</v>
      </c>
      <c r="D747" s="27">
        <v>4.7</v>
      </c>
      <c r="E747" s="27" t="s">
        <v>11617</v>
      </c>
      <c r="F747" s="27" t="s">
        <v>11147</v>
      </c>
      <c r="G747" s="27" t="s">
        <v>10722</v>
      </c>
    </row>
    <row r="748" spans="1:7" ht="15.75" customHeight="1">
      <c r="A748" s="26" t="s">
        <v>1284</v>
      </c>
      <c r="B748" s="26" t="s">
        <v>2972</v>
      </c>
      <c r="C748" s="27">
        <v>5.7</v>
      </c>
      <c r="D748" s="27">
        <v>4.7</v>
      </c>
      <c r="E748" s="27" t="s">
        <v>11374</v>
      </c>
      <c r="F748" s="27" t="s">
        <v>11545</v>
      </c>
      <c r="G748" s="27" t="s">
        <v>5918</v>
      </c>
    </row>
    <row r="749" spans="1:7" ht="15.75" customHeight="1">
      <c r="A749" s="26" t="s">
        <v>1286</v>
      </c>
      <c r="B749" s="26" t="s">
        <v>2972</v>
      </c>
      <c r="C749" s="27">
        <v>5.5</v>
      </c>
      <c r="D749" s="27">
        <v>4.4000000000000004</v>
      </c>
      <c r="E749" s="27" t="s">
        <v>11201</v>
      </c>
      <c r="F749" s="27" t="s">
        <v>11307</v>
      </c>
      <c r="G749" s="27" t="s">
        <v>5918</v>
      </c>
    </row>
    <row r="750" spans="1:7" ht="15.75" customHeight="1">
      <c r="A750" s="26" t="s">
        <v>1287</v>
      </c>
      <c r="B750" s="26" t="s">
        <v>2972</v>
      </c>
      <c r="C750" s="27">
        <v>6</v>
      </c>
      <c r="D750" s="27">
        <v>5.4</v>
      </c>
      <c r="E750" s="27" t="s">
        <v>11618</v>
      </c>
      <c r="F750" s="27" t="s">
        <v>11619</v>
      </c>
      <c r="G750" s="27" t="s">
        <v>8911</v>
      </c>
    </row>
    <row r="751" spans="1:7" ht="15.75" customHeight="1">
      <c r="A751" s="26" t="s">
        <v>1288</v>
      </c>
      <c r="B751" s="26" t="s">
        <v>2972</v>
      </c>
      <c r="C751" s="27">
        <v>6</v>
      </c>
      <c r="D751" s="27">
        <v>5.0999999999999996</v>
      </c>
      <c r="E751" s="27" t="s">
        <v>11620</v>
      </c>
      <c r="F751" s="27" t="s">
        <v>10568</v>
      </c>
      <c r="G751" s="27" t="s">
        <v>10602</v>
      </c>
    </row>
    <row r="752" spans="1:7" ht="15.75" customHeight="1">
      <c r="A752" s="26" t="s">
        <v>1289</v>
      </c>
      <c r="B752" s="26" t="s">
        <v>2972</v>
      </c>
      <c r="C752" s="27">
        <v>6.8</v>
      </c>
      <c r="D752" s="27">
        <v>5.4</v>
      </c>
      <c r="E752" s="27" t="s">
        <v>10723</v>
      </c>
      <c r="F752" s="27" t="s">
        <v>11128</v>
      </c>
      <c r="G752" s="27" t="s">
        <v>6089</v>
      </c>
    </row>
    <row r="753" spans="1:7" ht="15.75" customHeight="1">
      <c r="A753" s="26" t="s">
        <v>1291</v>
      </c>
      <c r="B753" s="26" t="s">
        <v>2972</v>
      </c>
      <c r="C753" s="27">
        <v>5.2</v>
      </c>
      <c r="D753" s="27">
        <v>4.5999999999999996</v>
      </c>
      <c r="E753" s="27" t="s">
        <v>11621</v>
      </c>
      <c r="F753" s="27" t="s">
        <v>10898</v>
      </c>
      <c r="G753" s="27" t="s">
        <v>8722</v>
      </c>
    </row>
    <row r="754" spans="1:7" ht="15.75" customHeight="1">
      <c r="A754" s="26" t="s">
        <v>1292</v>
      </c>
      <c r="B754" s="26" t="s">
        <v>2972</v>
      </c>
      <c r="C754" s="27">
        <v>6.1</v>
      </c>
      <c r="D754" s="27">
        <v>4</v>
      </c>
      <c r="E754" s="27" t="s">
        <v>11091</v>
      </c>
      <c r="F754" s="27" t="s">
        <v>11137</v>
      </c>
      <c r="G754" s="27" t="s">
        <v>8088</v>
      </c>
    </row>
    <row r="755" spans="1:7" ht="15.75" customHeight="1">
      <c r="A755" s="26" t="s">
        <v>1293</v>
      </c>
      <c r="B755" s="26" t="s">
        <v>2972</v>
      </c>
      <c r="C755" s="27" t="s">
        <v>1458</v>
      </c>
      <c r="D755" s="27" t="s">
        <v>1458</v>
      </c>
      <c r="E755" s="27" t="s">
        <v>11622</v>
      </c>
      <c r="F755" s="27" t="s">
        <v>11542</v>
      </c>
      <c r="G755" s="27" t="s">
        <v>6443</v>
      </c>
    </row>
    <row r="756" spans="1:7" ht="15.75" customHeight="1">
      <c r="A756" s="26" t="s">
        <v>1294</v>
      </c>
      <c r="B756" s="26" t="s">
        <v>2972</v>
      </c>
      <c r="C756" s="27">
        <v>6.3</v>
      </c>
      <c r="D756" s="27">
        <v>5.4</v>
      </c>
      <c r="E756" s="27" t="s">
        <v>11623</v>
      </c>
      <c r="F756" s="27" t="s">
        <v>11624</v>
      </c>
      <c r="G756" s="27" t="s">
        <v>6888</v>
      </c>
    </row>
    <row r="757" spans="1:7" ht="15.75" customHeight="1">
      <c r="A757" s="26" t="s">
        <v>1296</v>
      </c>
      <c r="B757" s="26" t="s">
        <v>2972</v>
      </c>
      <c r="C757" s="27">
        <v>6.6</v>
      </c>
      <c r="D757" s="27">
        <v>4.5999999999999996</v>
      </c>
      <c r="E757" s="27" t="s">
        <v>11625</v>
      </c>
      <c r="F757" s="27" t="s">
        <v>10681</v>
      </c>
      <c r="G757" s="27" t="s">
        <v>9452</v>
      </c>
    </row>
    <row r="758" spans="1:7" ht="15.75" customHeight="1">
      <c r="A758" s="26" t="s">
        <v>1297</v>
      </c>
      <c r="B758" s="26" t="s">
        <v>2972</v>
      </c>
      <c r="C758" s="27">
        <v>6.4</v>
      </c>
      <c r="D758" s="27">
        <v>5.2</v>
      </c>
      <c r="E758" s="27" t="s">
        <v>10920</v>
      </c>
      <c r="F758" s="27" t="s">
        <v>11616</v>
      </c>
      <c r="G758" s="27" t="s">
        <v>6922</v>
      </c>
    </row>
    <row r="759" spans="1:7" ht="15.75" customHeight="1">
      <c r="A759" s="26" t="s">
        <v>1299</v>
      </c>
      <c r="B759" s="26" t="s">
        <v>2972</v>
      </c>
      <c r="C759" s="27">
        <v>5.7</v>
      </c>
      <c r="D759" s="27">
        <v>5.5</v>
      </c>
      <c r="E759" s="27" t="s">
        <v>11626</v>
      </c>
      <c r="F759" s="27" t="s">
        <v>11010</v>
      </c>
      <c r="G759" s="27" t="s">
        <v>9357</v>
      </c>
    </row>
    <row r="760" spans="1:7" ht="15.75" customHeight="1">
      <c r="A760" s="26" t="s">
        <v>1300</v>
      </c>
      <c r="B760" s="26" t="s">
        <v>2972</v>
      </c>
      <c r="C760" s="27">
        <v>6</v>
      </c>
      <c r="D760" s="27">
        <v>4.7</v>
      </c>
      <c r="E760" s="27" t="s">
        <v>11627</v>
      </c>
      <c r="F760" s="27" t="s">
        <v>11628</v>
      </c>
      <c r="G760" s="27" t="s">
        <v>5970</v>
      </c>
    </row>
    <row r="761" spans="1:7" ht="15.75" customHeight="1">
      <c r="A761" s="26" t="s">
        <v>1302</v>
      </c>
      <c r="B761" s="26" t="s">
        <v>2972</v>
      </c>
      <c r="C761" s="27" t="s">
        <v>1458</v>
      </c>
      <c r="D761" s="27" t="s">
        <v>1458</v>
      </c>
      <c r="E761" s="27" t="s">
        <v>10998</v>
      </c>
      <c r="F761" s="27" t="s">
        <v>11479</v>
      </c>
      <c r="G761" s="27" t="s">
        <v>8088</v>
      </c>
    </row>
    <row r="762" spans="1:7" ht="15.75" customHeight="1">
      <c r="A762" s="26" t="s">
        <v>1303</v>
      </c>
      <c r="B762" s="26" t="s">
        <v>2972</v>
      </c>
      <c r="C762" s="27">
        <v>6.2</v>
      </c>
      <c r="D762" s="27">
        <v>5.6</v>
      </c>
      <c r="E762" s="27" t="s">
        <v>11629</v>
      </c>
      <c r="F762" s="27" t="s">
        <v>11630</v>
      </c>
      <c r="G762" s="27" t="s">
        <v>6949</v>
      </c>
    </row>
    <row r="763" spans="1:7" ht="15.75" customHeight="1">
      <c r="A763" s="26" t="s">
        <v>1305</v>
      </c>
      <c r="B763" s="26" t="s">
        <v>2972</v>
      </c>
      <c r="C763" s="27">
        <v>5.9</v>
      </c>
      <c r="D763" s="27">
        <v>5.4</v>
      </c>
      <c r="E763" s="27" t="s">
        <v>10965</v>
      </c>
      <c r="F763" s="27" t="s">
        <v>11395</v>
      </c>
      <c r="G763" s="27" t="s">
        <v>8040</v>
      </c>
    </row>
    <row r="764" spans="1:7" ht="15.75" customHeight="1">
      <c r="A764" s="26" t="s">
        <v>1306</v>
      </c>
      <c r="B764" s="26" t="s">
        <v>2972</v>
      </c>
      <c r="C764" s="27">
        <v>6.1</v>
      </c>
      <c r="D764" s="27">
        <v>6.4</v>
      </c>
      <c r="E764" s="27" t="s">
        <v>11542</v>
      </c>
      <c r="F764" s="27" t="s">
        <v>11631</v>
      </c>
      <c r="G764" s="27" t="s">
        <v>10722</v>
      </c>
    </row>
    <row r="765" spans="1:7" ht="15.75" customHeight="1">
      <c r="A765" s="26" t="s">
        <v>1307</v>
      </c>
      <c r="B765" s="26" t="s">
        <v>2972</v>
      </c>
      <c r="C765" s="27">
        <v>6.4</v>
      </c>
      <c r="D765" s="27">
        <v>5.6</v>
      </c>
      <c r="E765" s="27" t="s">
        <v>11632</v>
      </c>
      <c r="F765" s="27" t="s">
        <v>10611</v>
      </c>
      <c r="G765" s="27" t="s">
        <v>6888</v>
      </c>
    </row>
    <row r="766" spans="1:7" ht="15.75" customHeight="1">
      <c r="A766" s="26" t="s">
        <v>1308</v>
      </c>
      <c r="B766" s="26" t="s">
        <v>2972</v>
      </c>
      <c r="C766" s="27">
        <v>6.4</v>
      </c>
      <c r="D766" s="27">
        <v>5.0999999999999996</v>
      </c>
      <c r="E766" s="27" t="s">
        <v>11633</v>
      </c>
      <c r="F766" s="27" t="s">
        <v>10924</v>
      </c>
      <c r="G766" s="27" t="s">
        <v>6634</v>
      </c>
    </row>
    <row r="767" spans="1:7" ht="15.75" customHeight="1">
      <c r="A767" s="26" t="s">
        <v>1309</v>
      </c>
      <c r="B767" s="26" t="s">
        <v>2972</v>
      </c>
      <c r="C767" s="27">
        <v>5.4</v>
      </c>
      <c r="D767" s="27">
        <v>4.0999999999999996</v>
      </c>
      <c r="E767" s="27" t="s">
        <v>11634</v>
      </c>
      <c r="F767" s="27" t="s">
        <v>11485</v>
      </c>
      <c r="G767" s="27" t="s">
        <v>9452</v>
      </c>
    </row>
    <row r="768" spans="1:7" ht="15.75" customHeight="1">
      <c r="A768" s="26" t="s">
        <v>1310</v>
      </c>
      <c r="B768" s="26" t="s">
        <v>2972</v>
      </c>
      <c r="C768" s="27">
        <v>6.4</v>
      </c>
      <c r="D768" s="27">
        <v>5</v>
      </c>
      <c r="E768" s="27" t="s">
        <v>11070</v>
      </c>
      <c r="F768" s="27" t="s">
        <v>11214</v>
      </c>
      <c r="G768" s="27" t="s">
        <v>9452</v>
      </c>
    </row>
    <row r="769" spans="1:7" ht="15.75" customHeight="1">
      <c r="A769" s="26" t="s">
        <v>1312</v>
      </c>
      <c r="B769" s="26" t="s">
        <v>2972</v>
      </c>
      <c r="C769" s="27">
        <v>6.1</v>
      </c>
      <c r="D769" s="27">
        <v>5.3</v>
      </c>
      <c r="E769" s="27" t="s">
        <v>11564</v>
      </c>
      <c r="F769" s="27" t="s">
        <v>11635</v>
      </c>
      <c r="G769" s="27" t="s">
        <v>8905</v>
      </c>
    </row>
    <row r="770" spans="1:7" ht="15.75" customHeight="1">
      <c r="A770" s="26" t="s">
        <v>1313</v>
      </c>
      <c r="B770" s="26" t="s">
        <v>2972</v>
      </c>
      <c r="C770" s="27">
        <v>5.2</v>
      </c>
      <c r="D770" s="27">
        <v>5</v>
      </c>
      <c r="E770" s="27" t="s">
        <v>11103</v>
      </c>
      <c r="F770" s="27" t="s">
        <v>10594</v>
      </c>
      <c r="G770" s="27" t="s">
        <v>8088</v>
      </c>
    </row>
    <row r="771" spans="1:7" ht="15.75" customHeight="1">
      <c r="A771" s="26" t="s">
        <v>1314</v>
      </c>
      <c r="B771" s="26" t="s">
        <v>2972</v>
      </c>
      <c r="C771" s="27">
        <v>6.5</v>
      </c>
      <c r="D771" s="27">
        <v>5</v>
      </c>
      <c r="E771" s="27" t="s">
        <v>11636</v>
      </c>
      <c r="F771" s="27" t="s">
        <v>11637</v>
      </c>
      <c r="G771" s="27" t="s">
        <v>10582</v>
      </c>
    </row>
    <row r="772" spans="1:7" ht="15.75" customHeight="1">
      <c r="A772" s="26" t="s">
        <v>1315</v>
      </c>
      <c r="B772" s="26" t="s">
        <v>2972</v>
      </c>
      <c r="C772" s="27">
        <v>5.4</v>
      </c>
      <c r="D772" s="27">
        <v>5.4</v>
      </c>
      <c r="E772" s="27" t="s">
        <v>10864</v>
      </c>
      <c r="F772" s="27" t="s">
        <v>11638</v>
      </c>
      <c r="G772" s="27" t="s">
        <v>10932</v>
      </c>
    </row>
    <row r="773" spans="1:7" ht="15.75" customHeight="1">
      <c r="A773" s="26" t="s">
        <v>1317</v>
      </c>
      <c r="B773" s="26" t="s">
        <v>2972</v>
      </c>
      <c r="C773" s="27">
        <v>5.7</v>
      </c>
      <c r="D773" s="27">
        <v>5.2</v>
      </c>
      <c r="E773" s="27" t="s">
        <v>11639</v>
      </c>
      <c r="F773" s="27" t="s">
        <v>10639</v>
      </c>
      <c r="G773" s="27" t="s">
        <v>10629</v>
      </c>
    </row>
    <row r="774" spans="1:7" ht="15.75" customHeight="1">
      <c r="A774" s="26" t="s">
        <v>1319</v>
      </c>
      <c r="B774" s="26" t="s">
        <v>2972</v>
      </c>
      <c r="C774" s="27" t="s">
        <v>1458</v>
      </c>
      <c r="D774" s="27">
        <v>4.5</v>
      </c>
      <c r="E774" s="27" t="s">
        <v>10742</v>
      </c>
      <c r="F774" s="27" t="s">
        <v>11640</v>
      </c>
      <c r="G774" s="27" t="s">
        <v>10579</v>
      </c>
    </row>
    <row r="775" spans="1:7" ht="15.75" customHeight="1">
      <c r="A775" s="26" t="s">
        <v>1320</v>
      </c>
      <c r="B775" s="26" t="s">
        <v>2972</v>
      </c>
      <c r="C775" s="27">
        <v>6.5</v>
      </c>
      <c r="D775" s="27">
        <v>5.4</v>
      </c>
      <c r="E775" s="27" t="s">
        <v>11641</v>
      </c>
      <c r="F775" s="27" t="s">
        <v>11086</v>
      </c>
      <c r="G775" s="27" t="s">
        <v>5842</v>
      </c>
    </row>
    <row r="776" spans="1:7" ht="15.75" customHeight="1">
      <c r="A776" s="26" t="s">
        <v>1322</v>
      </c>
      <c r="B776" s="26" t="s">
        <v>2972</v>
      </c>
      <c r="C776" s="27">
        <v>5.8</v>
      </c>
      <c r="D776" s="27" t="s">
        <v>1458</v>
      </c>
      <c r="E776" s="27" t="s">
        <v>11642</v>
      </c>
      <c r="F776" s="27" t="s">
        <v>11568</v>
      </c>
      <c r="G776" s="27" t="s">
        <v>6006</v>
      </c>
    </row>
    <row r="777" spans="1:7" ht="15.75" customHeight="1">
      <c r="A777" s="26" t="s">
        <v>1323</v>
      </c>
      <c r="B777" s="26" t="s">
        <v>2972</v>
      </c>
      <c r="C777" s="27">
        <v>6.3</v>
      </c>
      <c r="D777" s="27" t="s">
        <v>1458</v>
      </c>
      <c r="E777" s="27" t="s">
        <v>10959</v>
      </c>
      <c r="F777" s="27" t="s">
        <v>10992</v>
      </c>
      <c r="G777" s="27" t="s">
        <v>10651</v>
      </c>
    </row>
    <row r="778" spans="1:7" ht="15.75" customHeight="1">
      <c r="A778" s="26" t="s">
        <v>1324</v>
      </c>
      <c r="B778" s="26" t="s">
        <v>2972</v>
      </c>
      <c r="C778" s="27" t="s">
        <v>1458</v>
      </c>
      <c r="D778" s="27">
        <v>5.7</v>
      </c>
      <c r="E778" s="27" t="s">
        <v>11643</v>
      </c>
      <c r="F778" s="27" t="s">
        <v>11644</v>
      </c>
      <c r="G778" s="27" t="s">
        <v>5970</v>
      </c>
    </row>
    <row r="779" spans="1:7" ht="15.75" customHeight="1">
      <c r="A779" s="26" t="s">
        <v>1325</v>
      </c>
      <c r="B779" s="26" t="s">
        <v>2972</v>
      </c>
      <c r="C779" s="27">
        <v>5.5</v>
      </c>
      <c r="D779" s="27" t="s">
        <v>1458</v>
      </c>
      <c r="E779" s="27" t="s">
        <v>11645</v>
      </c>
      <c r="F779" s="27" t="s">
        <v>10637</v>
      </c>
      <c r="G779" s="27" t="s">
        <v>6922</v>
      </c>
    </row>
    <row r="780" spans="1:7" ht="15.75" customHeight="1">
      <c r="A780" s="26" t="s">
        <v>1327</v>
      </c>
      <c r="B780" s="26" t="s">
        <v>2972</v>
      </c>
      <c r="C780" s="27">
        <v>5.8</v>
      </c>
      <c r="D780" s="27">
        <v>5.2</v>
      </c>
      <c r="E780" s="27" t="s">
        <v>10908</v>
      </c>
      <c r="F780" s="27" t="s">
        <v>10624</v>
      </c>
      <c r="G780" s="27" t="s">
        <v>6443</v>
      </c>
    </row>
    <row r="781" spans="1:7" ht="15.75" customHeight="1">
      <c r="A781" s="26" t="s">
        <v>1329</v>
      </c>
      <c r="B781" s="26" t="s">
        <v>2972</v>
      </c>
      <c r="C781" s="27">
        <v>5.7</v>
      </c>
      <c r="D781" s="27">
        <v>4.7</v>
      </c>
      <c r="E781" s="27" t="s">
        <v>11646</v>
      </c>
      <c r="F781" s="27" t="s">
        <v>11010</v>
      </c>
      <c r="G781" s="27" t="s">
        <v>7219</v>
      </c>
    </row>
    <row r="782" spans="1:7" ht="15.75" customHeight="1">
      <c r="A782" s="26" t="s">
        <v>1331</v>
      </c>
      <c r="B782" s="26" t="s">
        <v>2972</v>
      </c>
      <c r="C782" s="27">
        <v>7.1</v>
      </c>
      <c r="D782" s="27">
        <v>5.5</v>
      </c>
      <c r="E782" s="27" t="s">
        <v>11582</v>
      </c>
      <c r="F782" s="27" t="s">
        <v>11568</v>
      </c>
      <c r="G782" s="27" t="s">
        <v>6443</v>
      </c>
    </row>
    <row r="783" spans="1:7" ht="15.75" customHeight="1">
      <c r="A783" s="26" t="s">
        <v>1332</v>
      </c>
      <c r="B783" s="26" t="s">
        <v>2972</v>
      </c>
      <c r="C783" s="27" t="s">
        <v>1458</v>
      </c>
      <c r="D783" s="27" t="s">
        <v>1458</v>
      </c>
      <c r="E783" s="27" t="s">
        <v>10862</v>
      </c>
      <c r="F783" s="27" t="s">
        <v>11046</v>
      </c>
      <c r="G783" s="27" t="s">
        <v>6768</v>
      </c>
    </row>
    <row r="784" spans="1:7" ht="15.75" customHeight="1">
      <c r="A784" s="26" t="s">
        <v>1334</v>
      </c>
      <c r="B784" s="26" t="s">
        <v>2972</v>
      </c>
      <c r="C784" s="27" t="s">
        <v>1458</v>
      </c>
      <c r="D784" s="27" t="s">
        <v>1458</v>
      </c>
      <c r="E784" s="27" t="s">
        <v>10896</v>
      </c>
      <c r="F784" s="27" t="s">
        <v>1458</v>
      </c>
      <c r="G784" s="27" t="s">
        <v>8441</v>
      </c>
    </row>
    <row r="785" spans="1:7" ht="15.75" customHeight="1">
      <c r="A785" s="26" t="s">
        <v>1335</v>
      </c>
      <c r="B785" s="26" t="s">
        <v>2972</v>
      </c>
      <c r="C785" s="27">
        <v>6.1</v>
      </c>
      <c r="D785" s="27">
        <v>5.3</v>
      </c>
      <c r="E785" s="27" t="s">
        <v>11647</v>
      </c>
      <c r="F785" s="27" t="s">
        <v>11220</v>
      </c>
      <c r="G785" s="27" t="s">
        <v>9446</v>
      </c>
    </row>
    <row r="786" spans="1:7" ht="15.75" customHeight="1">
      <c r="A786" s="26" t="s">
        <v>1337</v>
      </c>
      <c r="B786" s="26" t="s">
        <v>2972</v>
      </c>
      <c r="C786" s="27">
        <v>5.2</v>
      </c>
      <c r="D786" s="27">
        <v>4.5</v>
      </c>
      <c r="E786" s="27" t="s">
        <v>11310</v>
      </c>
      <c r="F786" s="27" t="s">
        <v>10771</v>
      </c>
      <c r="G786" s="27" t="s">
        <v>10633</v>
      </c>
    </row>
    <row r="787" spans="1:7" ht="15.75" customHeight="1">
      <c r="A787" s="26" t="s">
        <v>1339</v>
      </c>
      <c r="B787" s="26" t="s">
        <v>2972</v>
      </c>
      <c r="C787" s="27">
        <v>6.1</v>
      </c>
      <c r="D787" s="27">
        <v>4.5</v>
      </c>
      <c r="E787" s="27" t="s">
        <v>11648</v>
      </c>
      <c r="F787" s="27" t="s">
        <v>10911</v>
      </c>
      <c r="G787" s="27" t="s">
        <v>6089</v>
      </c>
    </row>
    <row r="788" spans="1:7" ht="15.75" customHeight="1">
      <c r="A788" s="26" t="s">
        <v>1341</v>
      </c>
      <c r="B788" s="26" t="s">
        <v>2972</v>
      </c>
      <c r="C788" s="27">
        <v>6</v>
      </c>
      <c r="D788" s="27">
        <v>5.0999999999999996</v>
      </c>
      <c r="E788" s="27" t="s">
        <v>11649</v>
      </c>
      <c r="F788" s="27" t="s">
        <v>10937</v>
      </c>
      <c r="G788" s="27" t="s">
        <v>10579</v>
      </c>
    </row>
    <row r="789" spans="1:7" ht="15.75" customHeight="1">
      <c r="A789" s="26" t="s">
        <v>1342</v>
      </c>
      <c r="B789" s="26" t="s">
        <v>2972</v>
      </c>
      <c r="C789" s="27">
        <v>6.3</v>
      </c>
      <c r="D789" s="27">
        <v>4.9000000000000004</v>
      </c>
      <c r="E789" s="27" t="s">
        <v>10816</v>
      </c>
      <c r="F789" s="27" t="s">
        <v>11650</v>
      </c>
      <c r="G789" s="27" t="s">
        <v>10648</v>
      </c>
    </row>
    <row r="790" spans="1:7" ht="15.75" customHeight="1">
      <c r="A790" s="26" t="s">
        <v>1344</v>
      </c>
      <c r="B790" s="26" t="s">
        <v>2972</v>
      </c>
      <c r="C790" s="27">
        <v>5.4</v>
      </c>
      <c r="D790" s="27">
        <v>4.4000000000000004</v>
      </c>
      <c r="E790" s="27" t="s">
        <v>11651</v>
      </c>
      <c r="F790" s="27" t="s">
        <v>11484</v>
      </c>
      <c r="G790" s="27" t="s">
        <v>10732</v>
      </c>
    </row>
    <row r="791" spans="1:7" ht="15.75" customHeight="1">
      <c r="A791" s="26" t="s">
        <v>1346</v>
      </c>
      <c r="B791" s="26" t="s">
        <v>2972</v>
      </c>
      <c r="C791" s="27">
        <v>5.8</v>
      </c>
      <c r="D791" s="27">
        <v>5.0999999999999996</v>
      </c>
      <c r="E791" s="27" t="s">
        <v>11652</v>
      </c>
      <c r="F791" s="27" t="s">
        <v>11653</v>
      </c>
      <c r="G791" s="27" t="s">
        <v>10614</v>
      </c>
    </row>
    <row r="792" spans="1:7" ht="15.75" customHeight="1">
      <c r="A792" s="26" t="s">
        <v>1348</v>
      </c>
      <c r="B792" s="26" t="s">
        <v>2972</v>
      </c>
      <c r="C792" s="27">
        <v>4.8</v>
      </c>
      <c r="D792" s="27">
        <v>4.5999999999999996</v>
      </c>
      <c r="E792" s="27" t="s">
        <v>11654</v>
      </c>
      <c r="F792" s="27" t="s">
        <v>11074</v>
      </c>
      <c r="G792" s="27" t="s">
        <v>6425</v>
      </c>
    </row>
    <row r="793" spans="1:7" ht="15.75" customHeight="1">
      <c r="A793" s="26" t="s">
        <v>1349</v>
      </c>
      <c r="B793" s="26" t="s">
        <v>2972</v>
      </c>
      <c r="C793" s="27">
        <v>5.9</v>
      </c>
      <c r="D793" s="27">
        <v>5.9</v>
      </c>
      <c r="E793" s="27" t="s">
        <v>11655</v>
      </c>
      <c r="F793" s="27" t="s">
        <v>10643</v>
      </c>
      <c r="G793" s="27" t="s">
        <v>6021</v>
      </c>
    </row>
    <row r="794" spans="1:7" ht="15.75" customHeight="1">
      <c r="A794" s="26" t="s">
        <v>1351</v>
      </c>
      <c r="B794" s="26" t="s">
        <v>2972</v>
      </c>
      <c r="C794" s="27">
        <v>5.5</v>
      </c>
      <c r="D794" s="27">
        <v>4.7</v>
      </c>
      <c r="E794" s="27" t="s">
        <v>11656</v>
      </c>
      <c r="F794" s="27" t="s">
        <v>11359</v>
      </c>
      <c r="G794" s="27" t="s">
        <v>9357</v>
      </c>
    </row>
    <row r="795" spans="1:7" ht="15.75" customHeight="1">
      <c r="A795" s="26" t="s">
        <v>1353</v>
      </c>
      <c r="B795" s="26" t="s">
        <v>2972</v>
      </c>
      <c r="C795" s="27">
        <v>4.4000000000000004</v>
      </c>
      <c r="D795" s="27">
        <v>3.4</v>
      </c>
      <c r="E795" s="27" t="s">
        <v>10957</v>
      </c>
      <c r="F795" s="27" t="s">
        <v>11657</v>
      </c>
      <c r="G795" s="27" t="s">
        <v>6404</v>
      </c>
    </row>
    <row r="796" spans="1:7" ht="15.75" customHeight="1">
      <c r="A796" s="26" t="s">
        <v>1355</v>
      </c>
      <c r="B796" s="26" t="s">
        <v>2972</v>
      </c>
      <c r="C796" s="27">
        <v>5.4</v>
      </c>
      <c r="D796" s="27">
        <v>4.5999999999999996</v>
      </c>
      <c r="E796" s="27" t="s">
        <v>11658</v>
      </c>
      <c r="F796" s="27" t="s">
        <v>10750</v>
      </c>
      <c r="G796" s="27" t="s">
        <v>6922</v>
      </c>
    </row>
    <row r="797" spans="1:7" ht="15.75" customHeight="1">
      <c r="A797" s="26" t="s">
        <v>1356</v>
      </c>
      <c r="B797" s="26" t="s">
        <v>2972</v>
      </c>
      <c r="C797" s="27" t="s">
        <v>1458</v>
      </c>
      <c r="D797" s="27" t="s">
        <v>1458</v>
      </c>
      <c r="E797" s="27" t="s">
        <v>11659</v>
      </c>
      <c r="F797" s="27" t="s">
        <v>10563</v>
      </c>
      <c r="G797" s="27" t="s">
        <v>6888</v>
      </c>
    </row>
    <row r="798" spans="1:7" ht="15.75" customHeight="1">
      <c r="A798" s="26" t="s">
        <v>1358</v>
      </c>
      <c r="B798" s="26" t="s">
        <v>2972</v>
      </c>
      <c r="C798" s="27">
        <v>5.8</v>
      </c>
      <c r="D798" s="27">
        <v>5.2</v>
      </c>
      <c r="E798" s="27" t="s">
        <v>11660</v>
      </c>
      <c r="F798" s="27" t="s">
        <v>11003</v>
      </c>
      <c r="G798" s="27" t="s">
        <v>10648</v>
      </c>
    </row>
    <row r="799" spans="1:7" ht="15.75" customHeight="1">
      <c r="A799" s="26" t="s">
        <v>1360</v>
      </c>
      <c r="B799" s="26" t="s">
        <v>2972</v>
      </c>
      <c r="C799" s="27">
        <v>5.5</v>
      </c>
      <c r="D799" s="27">
        <v>4.9000000000000004</v>
      </c>
      <c r="E799" s="27" t="s">
        <v>10609</v>
      </c>
      <c r="F799" s="27" t="s">
        <v>10947</v>
      </c>
      <c r="G799" s="27" t="s">
        <v>10807</v>
      </c>
    </row>
    <row r="800" spans="1:7" ht="15.75" customHeight="1">
      <c r="A800" s="26" t="s">
        <v>1362</v>
      </c>
      <c r="B800" s="26" t="s">
        <v>2972</v>
      </c>
      <c r="C800" s="27">
        <v>6.2</v>
      </c>
      <c r="D800" s="27">
        <v>5.3</v>
      </c>
      <c r="E800" s="27" t="s">
        <v>11661</v>
      </c>
      <c r="F800" s="27" t="s">
        <v>11662</v>
      </c>
      <c r="G800" s="27" t="s">
        <v>8911</v>
      </c>
    </row>
    <row r="801" spans="1:7" ht="15.75" customHeight="1">
      <c r="A801" s="26" t="s">
        <v>1364</v>
      </c>
      <c r="B801" s="26" t="s">
        <v>2972</v>
      </c>
      <c r="C801" s="27">
        <v>6.2</v>
      </c>
      <c r="D801" s="27">
        <v>5.2</v>
      </c>
      <c r="E801" s="27" t="s">
        <v>11663</v>
      </c>
      <c r="F801" s="27" t="s">
        <v>10692</v>
      </c>
      <c r="G801" s="27" t="s">
        <v>9452</v>
      </c>
    </row>
    <row r="802" spans="1:7" ht="15.75" customHeight="1">
      <c r="A802" s="26" t="s">
        <v>1365</v>
      </c>
      <c r="B802" s="26" t="s">
        <v>2972</v>
      </c>
      <c r="C802" s="27">
        <v>6.4</v>
      </c>
      <c r="D802" s="27">
        <v>5.2</v>
      </c>
      <c r="E802" s="27" t="s">
        <v>11664</v>
      </c>
      <c r="F802" s="27" t="s">
        <v>10758</v>
      </c>
      <c r="G802" s="27" t="s">
        <v>9446</v>
      </c>
    </row>
    <row r="803" spans="1:7" ht="15.75" customHeight="1">
      <c r="A803" s="26" t="s">
        <v>1366</v>
      </c>
      <c r="B803" s="26" t="s">
        <v>2972</v>
      </c>
      <c r="C803" s="27">
        <v>4.2</v>
      </c>
      <c r="D803" s="27" t="s">
        <v>1458</v>
      </c>
      <c r="E803" s="27" t="s">
        <v>11665</v>
      </c>
      <c r="F803" s="27" t="s">
        <v>10712</v>
      </c>
      <c r="G803" s="27" t="s">
        <v>6746</v>
      </c>
    </row>
    <row r="804" spans="1:7" ht="15.75" customHeight="1">
      <c r="A804" s="26" t="s">
        <v>1368</v>
      </c>
      <c r="B804" s="26" t="s">
        <v>2972</v>
      </c>
      <c r="C804" s="27">
        <v>5.9</v>
      </c>
      <c r="D804" s="27">
        <v>4.8</v>
      </c>
      <c r="E804" s="27" t="s">
        <v>11666</v>
      </c>
      <c r="F804" s="27" t="s">
        <v>11335</v>
      </c>
      <c r="G804" s="27" t="s">
        <v>10722</v>
      </c>
    </row>
    <row r="805" spans="1:7" ht="15.75" customHeight="1">
      <c r="A805" s="26" t="s">
        <v>1370</v>
      </c>
      <c r="B805" s="26" t="s">
        <v>2972</v>
      </c>
      <c r="C805" s="27">
        <v>5.6</v>
      </c>
      <c r="D805" s="27">
        <v>4.8</v>
      </c>
      <c r="E805" s="27" t="s">
        <v>11308</v>
      </c>
      <c r="F805" s="27" t="s">
        <v>10727</v>
      </c>
      <c r="G805" s="27" t="s">
        <v>10648</v>
      </c>
    </row>
    <row r="806" spans="1:7" ht="15.75" customHeight="1">
      <c r="A806" s="26" t="s">
        <v>1372</v>
      </c>
      <c r="B806" s="26" t="s">
        <v>2972</v>
      </c>
      <c r="C806" s="27" t="s">
        <v>1458</v>
      </c>
      <c r="D806" s="27" t="s">
        <v>1458</v>
      </c>
      <c r="E806" s="27" t="s">
        <v>11667</v>
      </c>
      <c r="F806" s="27" t="s">
        <v>10639</v>
      </c>
      <c r="G806" s="27" t="s">
        <v>8441</v>
      </c>
    </row>
    <row r="807" spans="1:7" ht="15.75" customHeight="1">
      <c r="A807" s="26" t="s">
        <v>1374</v>
      </c>
      <c r="B807" s="26" t="s">
        <v>2972</v>
      </c>
      <c r="C807" s="27">
        <v>5.5</v>
      </c>
      <c r="D807" s="27">
        <v>4.5</v>
      </c>
      <c r="E807" s="27" t="s">
        <v>11668</v>
      </c>
      <c r="F807" s="27" t="s">
        <v>11669</v>
      </c>
      <c r="G807" s="27" t="s">
        <v>6467</v>
      </c>
    </row>
    <row r="808" spans="1:7" ht="15.75" customHeight="1">
      <c r="A808" s="26" t="s">
        <v>1375</v>
      </c>
      <c r="B808" s="26" t="s">
        <v>2972</v>
      </c>
      <c r="C808" s="27">
        <v>6.3</v>
      </c>
      <c r="D808" s="27">
        <v>5.4</v>
      </c>
      <c r="E808" s="27" t="s">
        <v>11670</v>
      </c>
      <c r="F808" s="27" t="s">
        <v>11671</v>
      </c>
      <c r="G808" s="27" t="s">
        <v>10614</v>
      </c>
    </row>
    <row r="809" spans="1:7" ht="15.75" customHeight="1">
      <c r="A809" s="26" t="s">
        <v>1377</v>
      </c>
      <c r="B809" s="26" t="s">
        <v>2972</v>
      </c>
      <c r="C809" s="27" t="s">
        <v>1458</v>
      </c>
      <c r="D809" s="27" t="s">
        <v>1458</v>
      </c>
      <c r="E809" s="27" t="s">
        <v>11087</v>
      </c>
      <c r="F809" s="27" t="s">
        <v>11616</v>
      </c>
      <c r="G809" s="27" t="s">
        <v>6888</v>
      </c>
    </row>
    <row r="810" spans="1:7" ht="15.75" customHeight="1">
      <c r="A810" s="26" t="s">
        <v>1378</v>
      </c>
      <c r="B810" s="26" t="s">
        <v>2972</v>
      </c>
      <c r="C810" s="27">
        <v>6.6</v>
      </c>
      <c r="D810" s="27" t="s">
        <v>1458</v>
      </c>
      <c r="E810" s="27" t="s">
        <v>11672</v>
      </c>
      <c r="F810" s="27" t="s">
        <v>10641</v>
      </c>
      <c r="G810" s="27" t="s">
        <v>6922</v>
      </c>
    </row>
    <row r="811" spans="1:7" ht="15.75" customHeight="1">
      <c r="A811" s="26" t="s">
        <v>1380</v>
      </c>
      <c r="B811" s="26" t="s">
        <v>2972</v>
      </c>
      <c r="C811" s="27">
        <v>6</v>
      </c>
      <c r="D811" s="27">
        <v>5.0999999999999996</v>
      </c>
      <c r="E811" s="27" t="s">
        <v>11673</v>
      </c>
      <c r="F811" s="27" t="s">
        <v>11674</v>
      </c>
      <c r="G811" s="27" t="s">
        <v>8905</v>
      </c>
    </row>
    <row r="812" spans="1:7" ht="15.75" customHeight="1">
      <c r="A812" s="26" t="s">
        <v>1381</v>
      </c>
      <c r="B812" s="26" t="s">
        <v>2972</v>
      </c>
      <c r="C812" s="27">
        <v>6.8</v>
      </c>
      <c r="D812" s="27">
        <v>5.6</v>
      </c>
      <c r="E812" s="27" t="s">
        <v>11463</v>
      </c>
      <c r="F812" s="27" t="s">
        <v>11675</v>
      </c>
      <c r="G812" s="27" t="s">
        <v>10722</v>
      </c>
    </row>
    <row r="813" spans="1:7" ht="15.75" customHeight="1">
      <c r="A813" s="26" t="s">
        <v>1383</v>
      </c>
      <c r="B813" s="26" t="s">
        <v>2972</v>
      </c>
      <c r="C813" s="27">
        <v>5.5</v>
      </c>
      <c r="D813" s="27" t="s">
        <v>1458</v>
      </c>
      <c r="E813" s="27" t="s">
        <v>11113</v>
      </c>
      <c r="F813" s="27" t="s">
        <v>11676</v>
      </c>
      <c r="G813" s="27" t="s">
        <v>10660</v>
      </c>
    </row>
    <row r="814" spans="1:7" ht="15.75" customHeight="1">
      <c r="A814" s="26" t="s">
        <v>1384</v>
      </c>
      <c r="B814" s="26" t="s">
        <v>2972</v>
      </c>
      <c r="C814" s="27">
        <v>5.8</v>
      </c>
      <c r="D814" s="27">
        <v>4.9000000000000004</v>
      </c>
      <c r="E814" s="27" t="s">
        <v>11677</v>
      </c>
      <c r="F814" s="27" t="s">
        <v>11678</v>
      </c>
      <c r="G814" s="27" t="s">
        <v>10633</v>
      </c>
    </row>
    <row r="815" spans="1:7" ht="15.75" customHeight="1">
      <c r="A815" s="26" t="s">
        <v>1385</v>
      </c>
      <c r="B815" s="26" t="s">
        <v>2972</v>
      </c>
      <c r="C815" s="27">
        <v>5.7</v>
      </c>
      <c r="D815" s="27">
        <v>5.3</v>
      </c>
      <c r="E815" s="27" t="s">
        <v>11679</v>
      </c>
      <c r="F815" s="27" t="s">
        <v>10884</v>
      </c>
      <c r="G815" s="27" t="s">
        <v>6922</v>
      </c>
    </row>
    <row r="816" spans="1:7" ht="15.75" customHeight="1">
      <c r="A816" s="26" t="s">
        <v>1387</v>
      </c>
      <c r="B816" s="26" t="s">
        <v>2972</v>
      </c>
      <c r="C816" s="27">
        <v>5.9</v>
      </c>
      <c r="D816" s="27">
        <v>5.5</v>
      </c>
      <c r="E816" s="27" t="s">
        <v>11680</v>
      </c>
      <c r="F816" s="27" t="s">
        <v>11118</v>
      </c>
      <c r="G816" s="27" t="s">
        <v>10614</v>
      </c>
    </row>
    <row r="817" spans="1:7" ht="15.75" customHeight="1">
      <c r="A817" s="26" t="s">
        <v>1389</v>
      </c>
      <c r="B817" s="26" t="s">
        <v>2972</v>
      </c>
      <c r="C817" s="27">
        <v>6.1</v>
      </c>
      <c r="D817" s="27">
        <v>4.5</v>
      </c>
      <c r="E817" s="27" t="s">
        <v>11681</v>
      </c>
      <c r="F817" s="27" t="s">
        <v>11682</v>
      </c>
      <c r="G817" s="27" t="s">
        <v>6949</v>
      </c>
    </row>
    <row r="818" spans="1:7" ht="15.75" customHeight="1">
      <c r="A818" s="26" t="s">
        <v>1390</v>
      </c>
      <c r="B818" s="26" t="s">
        <v>2972</v>
      </c>
      <c r="C818" s="27">
        <v>5.2</v>
      </c>
      <c r="D818" s="27">
        <v>4.7</v>
      </c>
      <c r="E818" s="27" t="s">
        <v>11683</v>
      </c>
      <c r="F818" s="27" t="s">
        <v>11415</v>
      </c>
      <c r="G818" s="27" t="s">
        <v>10633</v>
      </c>
    </row>
    <row r="819" spans="1:7" ht="15.75" customHeight="1">
      <c r="A819" s="26" t="s">
        <v>1391</v>
      </c>
      <c r="B819" s="26" t="s">
        <v>2972</v>
      </c>
      <c r="C819" s="27">
        <v>5.6</v>
      </c>
      <c r="D819" s="27">
        <v>5</v>
      </c>
      <c r="E819" s="27" t="s">
        <v>11684</v>
      </c>
      <c r="F819" s="27" t="s">
        <v>11683</v>
      </c>
      <c r="G819" s="27" t="s">
        <v>6922</v>
      </c>
    </row>
    <row r="820" spans="1:7" ht="15.75" customHeight="1">
      <c r="A820" s="26" t="s">
        <v>1393</v>
      </c>
      <c r="B820" s="26" t="s">
        <v>2972</v>
      </c>
      <c r="C820" s="27">
        <v>6</v>
      </c>
      <c r="D820" s="27">
        <v>5.4</v>
      </c>
      <c r="E820" s="27" t="s">
        <v>11292</v>
      </c>
      <c r="F820" s="27" t="s">
        <v>11464</v>
      </c>
      <c r="G820" s="27" t="s">
        <v>10688</v>
      </c>
    </row>
    <row r="821" spans="1:7" ht="15.75" customHeight="1">
      <c r="A821" s="26" t="s">
        <v>1394</v>
      </c>
      <c r="B821" s="26" t="s">
        <v>2972</v>
      </c>
      <c r="C821" s="27">
        <v>5.7</v>
      </c>
      <c r="D821" s="27">
        <v>4.9000000000000004</v>
      </c>
      <c r="E821" s="27" t="s">
        <v>10897</v>
      </c>
      <c r="F821" s="27" t="s">
        <v>11572</v>
      </c>
      <c r="G821" s="27" t="s">
        <v>10602</v>
      </c>
    </row>
    <row r="822" spans="1:7" ht="15.75" customHeight="1">
      <c r="A822" s="26" t="s">
        <v>1395</v>
      </c>
      <c r="B822" s="26" t="s">
        <v>2972</v>
      </c>
      <c r="C822" s="27">
        <v>6.4</v>
      </c>
      <c r="D822" s="27">
        <v>5.2</v>
      </c>
      <c r="E822" s="27" t="s">
        <v>11685</v>
      </c>
      <c r="F822" s="27" t="s">
        <v>11686</v>
      </c>
      <c r="G822" s="27" t="s">
        <v>6634</v>
      </c>
    </row>
    <row r="823" spans="1:7" ht="15.75" customHeight="1">
      <c r="A823" s="26" t="s">
        <v>1396</v>
      </c>
      <c r="B823" s="26" t="s">
        <v>2972</v>
      </c>
      <c r="C823" s="27" t="s">
        <v>1458</v>
      </c>
      <c r="D823" s="27" t="s">
        <v>1458</v>
      </c>
      <c r="E823" s="27" t="s">
        <v>11687</v>
      </c>
      <c r="F823" s="27" t="s">
        <v>11688</v>
      </c>
      <c r="G823" s="27" t="s">
        <v>5955</v>
      </c>
    </row>
    <row r="824" spans="1:7" ht="15.75" customHeight="1">
      <c r="A824" s="26" t="s">
        <v>1397</v>
      </c>
      <c r="B824" s="26" t="s">
        <v>2972</v>
      </c>
      <c r="C824" s="27">
        <v>5.6</v>
      </c>
      <c r="D824" s="27">
        <v>4.9000000000000004</v>
      </c>
      <c r="E824" s="27" t="s">
        <v>11689</v>
      </c>
      <c r="F824" s="27" t="s">
        <v>11016</v>
      </c>
      <c r="G824" s="27" t="s">
        <v>8722</v>
      </c>
    </row>
    <row r="825" spans="1:7" ht="15.75" customHeight="1">
      <c r="A825" s="26" t="s">
        <v>1399</v>
      </c>
      <c r="B825" s="26" t="s">
        <v>2972</v>
      </c>
      <c r="C825" s="27">
        <v>5.7</v>
      </c>
      <c r="D825" s="27">
        <v>4.9000000000000004</v>
      </c>
      <c r="E825" s="27" t="s">
        <v>11690</v>
      </c>
      <c r="F825" s="27" t="s">
        <v>11691</v>
      </c>
      <c r="G825" s="27" t="s">
        <v>6922</v>
      </c>
    </row>
    <row r="826" spans="1:7" ht="15.75" customHeight="1">
      <c r="A826" s="26" t="s">
        <v>1401</v>
      </c>
      <c r="B826" s="26" t="s">
        <v>2972</v>
      </c>
      <c r="C826" s="27">
        <v>6.1</v>
      </c>
      <c r="D826" s="27">
        <v>5.4</v>
      </c>
      <c r="E826" s="27" t="s">
        <v>11692</v>
      </c>
      <c r="F826" s="27" t="s">
        <v>11693</v>
      </c>
      <c r="G826" s="27" t="s">
        <v>6888</v>
      </c>
    </row>
    <row r="827" spans="1:7" ht="15.75" customHeight="1">
      <c r="A827" s="26" t="s">
        <v>1402</v>
      </c>
      <c r="B827" s="26" t="s">
        <v>2972</v>
      </c>
      <c r="C827" s="27">
        <v>4.5999999999999996</v>
      </c>
      <c r="D827" s="27">
        <v>4.5999999999999996</v>
      </c>
      <c r="E827" s="27" t="s">
        <v>11558</v>
      </c>
      <c r="F827" s="27" t="s">
        <v>11264</v>
      </c>
      <c r="G827" s="27" t="s">
        <v>8911</v>
      </c>
    </row>
    <row r="828" spans="1:7" ht="15.75" customHeight="1">
      <c r="A828" s="26" t="s">
        <v>1403</v>
      </c>
      <c r="B828" s="26" t="s">
        <v>2972</v>
      </c>
      <c r="C828" s="27">
        <v>5.6</v>
      </c>
      <c r="D828" s="27">
        <v>4.9000000000000004</v>
      </c>
      <c r="E828" s="27" t="s">
        <v>11694</v>
      </c>
      <c r="F828" s="27" t="s">
        <v>11695</v>
      </c>
      <c r="G828" s="27" t="s">
        <v>9452</v>
      </c>
    </row>
    <row r="829" spans="1:7" ht="15.75" customHeight="1">
      <c r="A829" s="26" t="s">
        <v>1404</v>
      </c>
      <c r="B829" s="26" t="s">
        <v>2972</v>
      </c>
      <c r="C829" s="27">
        <v>4.9000000000000004</v>
      </c>
      <c r="D829" s="27" t="s">
        <v>1458</v>
      </c>
      <c r="E829" s="27" t="s">
        <v>11696</v>
      </c>
      <c r="F829" s="27" t="s">
        <v>11459</v>
      </c>
      <c r="G829" s="27" t="s">
        <v>8088</v>
      </c>
    </row>
    <row r="830" spans="1:7" ht="15.75" customHeight="1">
      <c r="A830" s="26" t="s">
        <v>1405</v>
      </c>
      <c r="B830" s="26" t="s">
        <v>2972</v>
      </c>
      <c r="C830" s="27">
        <v>5.2</v>
      </c>
      <c r="D830" s="27">
        <v>5.2</v>
      </c>
      <c r="E830" s="27" t="s">
        <v>11089</v>
      </c>
      <c r="F830" s="27" t="s">
        <v>11119</v>
      </c>
      <c r="G830" s="27" t="s">
        <v>10595</v>
      </c>
    </row>
    <row r="831" spans="1:7" ht="15.75" customHeight="1">
      <c r="A831" s="26" t="s">
        <v>1407</v>
      </c>
      <c r="B831" s="26" t="s">
        <v>2972</v>
      </c>
      <c r="C831" s="27" t="s">
        <v>1458</v>
      </c>
      <c r="D831" s="27">
        <v>4.5</v>
      </c>
      <c r="E831" s="27" t="s">
        <v>11667</v>
      </c>
      <c r="F831" s="27" t="s">
        <v>11244</v>
      </c>
      <c r="G831" s="27" t="s">
        <v>10582</v>
      </c>
    </row>
    <row r="832" spans="1:7" ht="15.75" customHeight="1">
      <c r="A832" s="26" t="s">
        <v>1408</v>
      </c>
      <c r="B832" s="26" t="s">
        <v>2972</v>
      </c>
      <c r="C832" s="27">
        <v>5.2</v>
      </c>
      <c r="D832" s="27">
        <v>4.7</v>
      </c>
      <c r="E832" s="27" t="s">
        <v>11697</v>
      </c>
      <c r="F832" s="27" t="s">
        <v>11698</v>
      </c>
      <c r="G832" s="27" t="s">
        <v>6457</v>
      </c>
    </row>
    <row r="833" spans="1:7" ht="15.75" customHeight="1">
      <c r="A833" s="26" t="s">
        <v>1410</v>
      </c>
      <c r="B833" s="26" t="s">
        <v>2972</v>
      </c>
      <c r="C833" s="27">
        <v>5.4</v>
      </c>
      <c r="D833" s="27">
        <v>4.5999999999999996</v>
      </c>
      <c r="E833" s="27" t="s">
        <v>11699</v>
      </c>
      <c r="F833" s="27" t="s">
        <v>11368</v>
      </c>
      <c r="G833" s="27" t="s">
        <v>10602</v>
      </c>
    </row>
    <row r="834" spans="1:7" ht="15.75" customHeight="1">
      <c r="A834" s="26" t="s">
        <v>1411</v>
      </c>
      <c r="B834" s="26" t="s">
        <v>2972</v>
      </c>
      <c r="C834" s="27">
        <v>7.7</v>
      </c>
      <c r="D834" s="27">
        <v>5.5</v>
      </c>
      <c r="E834" s="27" t="s">
        <v>11700</v>
      </c>
      <c r="F834" s="27" t="s">
        <v>10958</v>
      </c>
      <c r="G834" s="27" t="s">
        <v>6006</v>
      </c>
    </row>
    <row r="835" spans="1:7" ht="15.75" customHeight="1">
      <c r="A835" s="26" t="s">
        <v>1413</v>
      </c>
      <c r="B835" s="26" t="s">
        <v>2972</v>
      </c>
      <c r="C835" s="27">
        <v>6.2</v>
      </c>
      <c r="D835" s="27">
        <v>5.2</v>
      </c>
      <c r="E835" s="27" t="s">
        <v>11701</v>
      </c>
      <c r="F835" s="27" t="s">
        <v>11084</v>
      </c>
      <c r="G835" s="27" t="s">
        <v>6918</v>
      </c>
    </row>
    <row r="836" spans="1:7" ht="15.75" customHeight="1">
      <c r="A836" s="26" t="s">
        <v>1414</v>
      </c>
      <c r="B836" s="26" t="s">
        <v>2972</v>
      </c>
      <c r="C836" s="27">
        <v>6</v>
      </c>
      <c r="D836" s="27">
        <v>5.2</v>
      </c>
      <c r="E836" s="27" t="s">
        <v>11702</v>
      </c>
      <c r="F836" s="27" t="s">
        <v>11703</v>
      </c>
      <c r="G836" s="27" t="s">
        <v>10732</v>
      </c>
    </row>
    <row r="837" spans="1:7" ht="15.75" customHeight="1">
      <c r="A837" s="26" t="s">
        <v>1416</v>
      </c>
      <c r="B837" s="26" t="s">
        <v>2972</v>
      </c>
      <c r="C837" s="27">
        <v>6.1</v>
      </c>
      <c r="D837" s="27">
        <v>4.9000000000000004</v>
      </c>
      <c r="E837" s="27" t="s">
        <v>11704</v>
      </c>
      <c r="F837" s="27" t="s">
        <v>10754</v>
      </c>
      <c r="G837" s="27" t="s">
        <v>10582</v>
      </c>
    </row>
    <row r="838" spans="1:7" ht="15.75" customHeight="1">
      <c r="A838" s="26" t="s">
        <v>1417</v>
      </c>
      <c r="B838" s="26" t="s">
        <v>2972</v>
      </c>
      <c r="C838" s="27">
        <v>5.5</v>
      </c>
      <c r="D838" s="27">
        <v>4.5999999999999996</v>
      </c>
      <c r="E838" s="27" t="s">
        <v>11705</v>
      </c>
      <c r="F838" s="27" t="s">
        <v>11706</v>
      </c>
      <c r="G838" s="27" t="s">
        <v>8722</v>
      </c>
    </row>
    <row r="839" spans="1:7" ht="15.75" customHeight="1">
      <c r="A839" s="26" t="s">
        <v>1418</v>
      </c>
      <c r="B839" s="26" t="s">
        <v>2972</v>
      </c>
      <c r="C839" s="27" t="s">
        <v>1458</v>
      </c>
      <c r="D839" s="27" t="s">
        <v>1458</v>
      </c>
      <c r="E839" s="27" t="s">
        <v>11707</v>
      </c>
      <c r="F839" s="27" t="s">
        <v>11102</v>
      </c>
      <c r="G839" s="27" t="s">
        <v>10648</v>
      </c>
    </row>
    <row r="840" spans="1:7" ht="15.75" customHeight="1">
      <c r="A840" s="26" t="s">
        <v>1419</v>
      </c>
      <c r="B840" s="26" t="s">
        <v>2972</v>
      </c>
      <c r="C840" s="27">
        <v>6.2</v>
      </c>
      <c r="D840" s="27">
        <v>5.3</v>
      </c>
      <c r="E840" s="27" t="s">
        <v>11708</v>
      </c>
      <c r="F840" s="27" t="s">
        <v>11709</v>
      </c>
      <c r="G840" s="27" t="s">
        <v>8088</v>
      </c>
    </row>
    <row r="841" spans="1:7" ht="15.75" customHeight="1">
      <c r="A841" s="26" t="s">
        <v>1420</v>
      </c>
      <c r="B841" s="26" t="s">
        <v>2972</v>
      </c>
      <c r="C841" s="27">
        <v>4.5</v>
      </c>
      <c r="D841" s="27">
        <v>3.9</v>
      </c>
      <c r="E841" s="27" t="s">
        <v>11710</v>
      </c>
      <c r="F841" s="27" t="s">
        <v>10906</v>
      </c>
      <c r="G841" s="27" t="s">
        <v>5853</v>
      </c>
    </row>
    <row r="842" spans="1:7" ht="15.75" customHeight="1">
      <c r="A842" s="26" t="s">
        <v>1422</v>
      </c>
      <c r="B842" s="26" t="s">
        <v>2972</v>
      </c>
      <c r="C842" s="27">
        <v>5.9</v>
      </c>
      <c r="D842" s="27">
        <v>5.4</v>
      </c>
      <c r="E842" s="27" t="s">
        <v>11711</v>
      </c>
      <c r="F842" s="27" t="s">
        <v>10774</v>
      </c>
      <c r="G842" s="27" t="s">
        <v>6888</v>
      </c>
    </row>
    <row r="843" spans="1:7" ht="15.75" customHeight="1">
      <c r="A843" s="26" t="s">
        <v>1424</v>
      </c>
      <c r="B843" s="26" t="s">
        <v>2972</v>
      </c>
      <c r="C843" s="27" t="s">
        <v>1458</v>
      </c>
      <c r="D843" s="27" t="s">
        <v>1458</v>
      </c>
      <c r="E843" s="27" t="s">
        <v>11400</v>
      </c>
      <c r="F843" s="27" t="s">
        <v>11459</v>
      </c>
      <c r="G843" s="27" t="s">
        <v>6839</v>
      </c>
    </row>
    <row r="844" spans="1:7" ht="15.75" customHeight="1">
      <c r="A844" s="26" t="s">
        <v>1425</v>
      </c>
      <c r="B844" s="26" t="s">
        <v>2972</v>
      </c>
      <c r="C844" s="27" t="s">
        <v>1458</v>
      </c>
      <c r="D844" s="27">
        <v>4.9000000000000004</v>
      </c>
      <c r="E844" s="27" t="s">
        <v>11712</v>
      </c>
      <c r="F844" s="27" t="s">
        <v>11071</v>
      </c>
      <c r="G844" s="27" t="s">
        <v>6249</v>
      </c>
    </row>
    <row r="845" spans="1:7" ht="15.75" customHeight="1">
      <c r="A845" s="26" t="s">
        <v>1427</v>
      </c>
      <c r="B845" s="26" t="s">
        <v>2972</v>
      </c>
      <c r="C845" s="27">
        <v>5.6</v>
      </c>
      <c r="D845" s="27">
        <v>5.2</v>
      </c>
      <c r="E845" s="27" t="s">
        <v>11713</v>
      </c>
      <c r="F845" s="27" t="s">
        <v>11714</v>
      </c>
      <c r="G845" s="27" t="s">
        <v>5951</v>
      </c>
    </row>
    <row r="846" spans="1:7" ht="15.75" customHeight="1">
      <c r="A846" s="26" t="s">
        <v>1428</v>
      </c>
      <c r="B846" s="26" t="s">
        <v>2972</v>
      </c>
      <c r="C846" s="27">
        <v>5.7</v>
      </c>
      <c r="D846" s="27">
        <v>5.2</v>
      </c>
      <c r="E846" s="27" t="s">
        <v>11715</v>
      </c>
      <c r="F846" s="27" t="s">
        <v>11716</v>
      </c>
      <c r="G846" s="27" t="s">
        <v>10582</v>
      </c>
    </row>
    <row r="847" spans="1:7" ht="15.75" customHeight="1">
      <c r="A847" s="26" t="s">
        <v>1430</v>
      </c>
      <c r="B847" s="26" t="s">
        <v>2972</v>
      </c>
      <c r="C847" s="27">
        <v>5.4</v>
      </c>
      <c r="D847" s="27">
        <v>5</v>
      </c>
      <c r="E847" s="27" t="s">
        <v>11717</v>
      </c>
      <c r="F847" s="27" t="s">
        <v>11642</v>
      </c>
      <c r="G847" s="27" t="s">
        <v>10688</v>
      </c>
    </row>
    <row r="848" spans="1:7" ht="15.75" customHeight="1">
      <c r="A848" s="26" t="s">
        <v>1431</v>
      </c>
      <c r="B848" s="26" t="s">
        <v>2972</v>
      </c>
      <c r="C848" s="27">
        <v>5.6</v>
      </c>
      <c r="D848" s="27">
        <v>4.7</v>
      </c>
      <c r="E848" s="27" t="s">
        <v>11718</v>
      </c>
      <c r="F848" s="27" t="s">
        <v>11719</v>
      </c>
      <c r="G848" s="27" t="s">
        <v>5868</v>
      </c>
    </row>
    <row r="849" spans="1:7" ht="15.75" customHeight="1">
      <c r="A849" s="26" t="s">
        <v>1433</v>
      </c>
      <c r="B849" s="26" t="s">
        <v>2972</v>
      </c>
      <c r="C849" s="27">
        <v>6</v>
      </c>
      <c r="D849" s="27">
        <v>5.2</v>
      </c>
      <c r="E849" s="27" t="s">
        <v>11720</v>
      </c>
      <c r="F849" s="27" t="s">
        <v>11545</v>
      </c>
      <c r="G849" s="27" t="s">
        <v>8722</v>
      </c>
    </row>
    <row r="850" spans="1:7" ht="15.75" customHeight="1">
      <c r="A850" s="26" t="s">
        <v>1434</v>
      </c>
      <c r="B850" s="26" t="s">
        <v>2972</v>
      </c>
      <c r="C850" s="27">
        <v>5.3</v>
      </c>
      <c r="D850" s="27">
        <v>5.4</v>
      </c>
      <c r="E850" s="27" t="s">
        <v>11338</v>
      </c>
      <c r="F850" s="27" t="s">
        <v>11542</v>
      </c>
      <c r="G850" s="27" t="s">
        <v>8905</v>
      </c>
    </row>
    <row r="851" spans="1:7" ht="15.75" customHeight="1">
      <c r="A851" s="26" t="s">
        <v>1435</v>
      </c>
      <c r="B851" s="26" t="s">
        <v>2972</v>
      </c>
      <c r="C851" s="27">
        <v>5.3</v>
      </c>
      <c r="D851" s="27">
        <v>5.4</v>
      </c>
      <c r="E851" s="27" t="s">
        <v>10827</v>
      </c>
      <c r="F851" s="27" t="s">
        <v>11721</v>
      </c>
      <c r="G851" s="27" t="s">
        <v>9357</v>
      </c>
    </row>
    <row r="852" spans="1:7" ht="15.75" customHeight="1">
      <c r="A852" s="26" t="s">
        <v>1436</v>
      </c>
      <c r="B852" s="26" t="s">
        <v>2972</v>
      </c>
      <c r="C852" s="27">
        <v>6.2</v>
      </c>
      <c r="D852" s="27">
        <v>4.8</v>
      </c>
      <c r="E852" s="27" t="s">
        <v>11722</v>
      </c>
      <c r="F852" s="27" t="s">
        <v>11723</v>
      </c>
      <c r="G852" s="27" t="s">
        <v>10633</v>
      </c>
    </row>
    <row r="853" spans="1:7" ht="15.75" customHeight="1">
      <c r="A853" s="26" t="s">
        <v>1438</v>
      </c>
      <c r="B853" s="26" t="s">
        <v>2972</v>
      </c>
      <c r="C853" s="27">
        <v>5.0999999999999996</v>
      </c>
      <c r="D853" s="27" t="s">
        <v>1458</v>
      </c>
      <c r="E853" s="27" t="s">
        <v>10666</v>
      </c>
      <c r="F853" s="27" t="s">
        <v>10828</v>
      </c>
      <c r="G853" s="27" t="s">
        <v>6888</v>
      </c>
    </row>
    <row r="854" spans="1:7" ht="15.75" customHeight="1">
      <c r="A854" s="26" t="s">
        <v>1440</v>
      </c>
      <c r="B854" s="26" t="s">
        <v>2972</v>
      </c>
      <c r="C854" s="27" t="s">
        <v>1458</v>
      </c>
      <c r="D854" s="27" t="s">
        <v>1458</v>
      </c>
      <c r="E854" s="27" t="s">
        <v>11041</v>
      </c>
      <c r="F854" s="27" t="s">
        <v>11724</v>
      </c>
      <c r="G854" s="27" t="s">
        <v>8911</v>
      </c>
    </row>
    <row r="855" spans="1:7" ht="15.75" customHeight="1">
      <c r="A855" s="51"/>
      <c r="B855" s="52"/>
      <c r="C855" s="52"/>
      <c r="D855" s="52"/>
      <c r="E855" s="52"/>
      <c r="F855" s="52"/>
      <c r="G855" s="52"/>
    </row>
    <row r="856" spans="1:7" ht="15.75" customHeight="1"/>
    <row r="857" spans="1:7" ht="15.75" customHeight="1"/>
    <row r="858" spans="1:7" ht="15.75" customHeight="1"/>
    <row r="859" spans="1:7" ht="15.75" customHeight="1"/>
    <row r="860" spans="1:7" ht="15.75" customHeight="1"/>
    <row r="861" spans="1:7" ht="15.75" customHeight="1"/>
    <row r="862" spans="1:7" ht="15.75" customHeight="1"/>
    <row r="863" spans="1:7" ht="15.75" customHeight="1"/>
    <row r="864" spans="1:7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855:G855"/>
  </mergeCells>
  <pageMargins left="0.511811024" right="0.511811024" top="0.78740157499999996" bottom="0.78740157499999996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0"/>
  <sheetViews>
    <sheetView topLeftCell="A827" workbookViewId="0">
      <selection activeCell="A841" sqref="A841"/>
    </sheetView>
  </sheetViews>
  <sheetFormatPr defaultColWidth="14.453125" defaultRowHeight="15" customHeight="1"/>
  <cols>
    <col min="1" max="1" width="24.54296875" customWidth="1"/>
    <col min="2" max="26" width="8.7265625" customWidth="1"/>
  </cols>
  <sheetData>
    <row r="1" spans="1:14" ht="14.5">
      <c r="A1" s="18" t="s">
        <v>2317</v>
      </c>
      <c r="B1" s="2" t="s">
        <v>13</v>
      </c>
      <c r="C1" s="2" t="s">
        <v>14</v>
      </c>
      <c r="D1" s="2" t="s">
        <v>15</v>
      </c>
      <c r="E1" s="2" t="s">
        <v>16</v>
      </c>
      <c r="F1" s="2" t="s">
        <v>17</v>
      </c>
      <c r="G1" s="2" t="s">
        <v>18</v>
      </c>
      <c r="H1" s="2" t="s">
        <v>19</v>
      </c>
      <c r="I1" s="2" t="s">
        <v>20</v>
      </c>
      <c r="J1" s="2" t="s">
        <v>21</v>
      </c>
      <c r="K1" s="2" t="s">
        <v>22</v>
      </c>
      <c r="L1" s="2" t="s">
        <v>23</v>
      </c>
      <c r="M1" s="2" t="s">
        <v>24</v>
      </c>
      <c r="N1" s="3" t="s">
        <v>25</v>
      </c>
    </row>
    <row r="2" spans="1:14" ht="14.5">
      <c r="A2" s="28" t="s">
        <v>50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f t="shared" ref="N2:N256" si="0">SUM(B2:M2)</f>
        <v>0</v>
      </c>
    </row>
    <row r="3" spans="1:14" ht="14.5">
      <c r="A3" s="28" t="s">
        <v>2494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f t="shared" si="0"/>
        <v>0</v>
      </c>
    </row>
    <row r="4" spans="1:14" ht="14.5">
      <c r="A4" s="28" t="s">
        <v>58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f t="shared" si="0"/>
        <v>0</v>
      </c>
    </row>
    <row r="5" spans="1:14" ht="14.5">
      <c r="A5" s="29" t="s">
        <v>2330</v>
      </c>
      <c r="B5" s="2">
        <v>0</v>
      </c>
      <c r="C5" s="2">
        <v>0</v>
      </c>
      <c r="D5" s="2">
        <v>0</v>
      </c>
      <c r="E5" s="2">
        <v>1</v>
      </c>
      <c r="F5" s="2">
        <v>3</v>
      </c>
      <c r="G5" s="2">
        <v>0</v>
      </c>
      <c r="H5" s="2">
        <v>5</v>
      </c>
      <c r="I5" s="2">
        <v>2</v>
      </c>
      <c r="J5" s="2">
        <v>0</v>
      </c>
      <c r="K5" s="2">
        <v>0</v>
      </c>
      <c r="L5" s="2">
        <v>0</v>
      </c>
      <c r="M5" s="2">
        <v>1</v>
      </c>
      <c r="N5" s="3">
        <f t="shared" si="0"/>
        <v>12</v>
      </c>
    </row>
    <row r="6" spans="1:14" ht="14.5">
      <c r="A6" s="29" t="s">
        <v>2332</v>
      </c>
      <c r="B6" s="2">
        <v>1</v>
      </c>
      <c r="C6" s="2">
        <v>0</v>
      </c>
      <c r="D6" s="2">
        <v>0</v>
      </c>
      <c r="E6" s="2">
        <v>0</v>
      </c>
      <c r="F6" s="2">
        <v>2</v>
      </c>
      <c r="G6" s="2">
        <v>0</v>
      </c>
      <c r="H6" s="2">
        <v>2</v>
      </c>
      <c r="I6" s="2">
        <v>2</v>
      </c>
      <c r="J6" s="2">
        <v>5</v>
      </c>
      <c r="K6" s="2">
        <v>2</v>
      </c>
      <c r="L6" s="2">
        <v>1</v>
      </c>
      <c r="M6" s="2">
        <v>2</v>
      </c>
      <c r="N6" s="3">
        <f t="shared" si="0"/>
        <v>17</v>
      </c>
    </row>
    <row r="7" spans="1:14" ht="14.5">
      <c r="A7" s="28" t="s">
        <v>2771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f t="shared" si="0"/>
        <v>0</v>
      </c>
    </row>
    <row r="8" spans="1:14" ht="14.5">
      <c r="A8" s="28" t="s">
        <v>2495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f t="shared" si="0"/>
        <v>0</v>
      </c>
    </row>
    <row r="9" spans="1:14" ht="14.5">
      <c r="A9" s="28" t="s">
        <v>74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f t="shared" si="0"/>
        <v>0</v>
      </c>
    </row>
    <row r="10" spans="1:14" ht="14.5">
      <c r="A10" s="29" t="s">
        <v>2334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2</v>
      </c>
      <c r="M10" s="2">
        <v>0</v>
      </c>
      <c r="N10" s="3">
        <f t="shared" si="0"/>
        <v>2</v>
      </c>
    </row>
    <row r="11" spans="1:14" ht="14.5">
      <c r="A11" s="28" t="s">
        <v>2496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f t="shared" si="0"/>
        <v>0</v>
      </c>
    </row>
    <row r="12" spans="1:14" ht="14.5">
      <c r="A12" s="28" t="s">
        <v>2772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f t="shared" si="0"/>
        <v>0</v>
      </c>
    </row>
    <row r="13" spans="1:14" ht="14.5">
      <c r="A13" s="28" t="s">
        <v>87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f t="shared" si="0"/>
        <v>0</v>
      </c>
    </row>
    <row r="14" spans="1:14" ht="14.5">
      <c r="A14" s="28" t="s">
        <v>90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f t="shared" si="0"/>
        <v>0</v>
      </c>
    </row>
    <row r="15" spans="1:14" ht="14.5">
      <c r="A15" s="28" t="s">
        <v>92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f t="shared" si="0"/>
        <v>0</v>
      </c>
    </row>
    <row r="16" spans="1:14" ht="14.5">
      <c r="A16" s="28" t="s">
        <v>2497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f t="shared" si="0"/>
        <v>0</v>
      </c>
    </row>
    <row r="17" spans="1:14" ht="14.5">
      <c r="A17" s="28" t="s">
        <v>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f t="shared" si="0"/>
        <v>0</v>
      </c>
    </row>
    <row r="18" spans="1:14" ht="14.5">
      <c r="A18" s="28" t="s">
        <v>98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f t="shared" si="0"/>
        <v>0</v>
      </c>
    </row>
    <row r="19" spans="1:14" ht="14.5">
      <c r="A19" s="28" t="s">
        <v>101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f t="shared" si="0"/>
        <v>0</v>
      </c>
    </row>
    <row r="20" spans="1:14" ht="14.5">
      <c r="A20" s="29" t="s">
        <v>2773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1</v>
      </c>
      <c r="M20" s="2">
        <v>0</v>
      </c>
      <c r="N20" s="3">
        <f t="shared" si="0"/>
        <v>1</v>
      </c>
    </row>
    <row r="21" spans="1:14" ht="15.75" customHeight="1">
      <c r="A21" s="28" t="s">
        <v>2498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f t="shared" si="0"/>
        <v>0</v>
      </c>
    </row>
    <row r="22" spans="1:14" ht="15.75" customHeight="1">
      <c r="A22" s="28" t="s">
        <v>107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f t="shared" si="0"/>
        <v>0</v>
      </c>
    </row>
    <row r="23" spans="1:14" ht="15.75" customHeight="1">
      <c r="A23" s="28" t="s">
        <v>2499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f t="shared" si="0"/>
        <v>0</v>
      </c>
    </row>
    <row r="24" spans="1:14" ht="15.75" customHeight="1">
      <c r="A24" s="28" t="s">
        <v>2775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f t="shared" si="0"/>
        <v>0</v>
      </c>
    </row>
    <row r="25" spans="1:14" ht="15.75" customHeight="1">
      <c r="A25" s="29" t="s">
        <v>2776</v>
      </c>
      <c r="B25" s="2">
        <v>1</v>
      </c>
      <c r="C25" s="2">
        <v>0</v>
      </c>
      <c r="D25" s="2">
        <v>0</v>
      </c>
      <c r="E25" s="2">
        <v>1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3">
        <f t="shared" si="0"/>
        <v>2</v>
      </c>
    </row>
    <row r="26" spans="1:14" ht="15.75" customHeight="1">
      <c r="A26" s="28" t="s">
        <v>114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f t="shared" si="0"/>
        <v>0</v>
      </c>
    </row>
    <row r="27" spans="1:14" ht="15.75" customHeight="1">
      <c r="A27" s="29" t="s">
        <v>2337</v>
      </c>
      <c r="B27" s="2">
        <v>3</v>
      </c>
      <c r="C27" s="2">
        <v>2</v>
      </c>
      <c r="D27" s="2">
        <v>0</v>
      </c>
      <c r="E27" s="2">
        <v>0</v>
      </c>
      <c r="F27" s="2">
        <v>2</v>
      </c>
      <c r="G27" s="2">
        <v>2</v>
      </c>
      <c r="H27" s="2">
        <v>1</v>
      </c>
      <c r="I27" s="2">
        <v>2</v>
      </c>
      <c r="J27" s="2">
        <v>1</v>
      </c>
      <c r="K27" s="2">
        <v>0</v>
      </c>
      <c r="L27" s="2">
        <v>1</v>
      </c>
      <c r="M27" s="2">
        <v>2</v>
      </c>
      <c r="N27" s="3">
        <f t="shared" si="0"/>
        <v>16</v>
      </c>
    </row>
    <row r="28" spans="1:14" ht="15.75" customHeight="1">
      <c r="A28" s="28" t="s">
        <v>118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f t="shared" si="0"/>
        <v>0</v>
      </c>
    </row>
    <row r="29" spans="1:14" ht="15.75" customHeight="1">
      <c r="A29" s="28" t="s">
        <v>121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f t="shared" si="0"/>
        <v>0</v>
      </c>
    </row>
    <row r="30" spans="1:14" ht="15.75" customHeight="1">
      <c r="A30" s="29" t="s">
        <v>2778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1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3">
        <f t="shared" si="0"/>
        <v>1</v>
      </c>
    </row>
    <row r="31" spans="1:14" ht="15.75" customHeight="1">
      <c r="A31" s="28" t="s">
        <v>2500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f t="shared" si="0"/>
        <v>0</v>
      </c>
    </row>
    <row r="32" spans="1:14" ht="15.75" customHeight="1">
      <c r="A32" s="28" t="s">
        <v>2779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f t="shared" si="0"/>
        <v>0</v>
      </c>
    </row>
    <row r="33" spans="1:14" ht="15.75" customHeight="1">
      <c r="A33" s="28" t="s">
        <v>2501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f t="shared" si="0"/>
        <v>0</v>
      </c>
    </row>
    <row r="34" spans="1:14" ht="15.75" customHeight="1">
      <c r="A34" s="29" t="s">
        <v>2780</v>
      </c>
      <c r="B34" s="2">
        <v>0</v>
      </c>
      <c r="C34" s="2">
        <v>0</v>
      </c>
      <c r="D34" s="2">
        <v>1</v>
      </c>
      <c r="E34" s="2">
        <v>1</v>
      </c>
      <c r="F34" s="2">
        <v>0</v>
      </c>
      <c r="G34" s="2">
        <v>0</v>
      </c>
      <c r="H34" s="2">
        <v>0</v>
      </c>
      <c r="I34" s="2">
        <v>0</v>
      </c>
      <c r="J34" s="2">
        <v>1</v>
      </c>
      <c r="K34" s="2">
        <v>0</v>
      </c>
      <c r="L34" s="2">
        <v>0</v>
      </c>
      <c r="M34" s="2">
        <v>0</v>
      </c>
      <c r="N34" s="3">
        <f t="shared" si="0"/>
        <v>3</v>
      </c>
    </row>
    <row r="35" spans="1:14" ht="15.75" customHeight="1">
      <c r="A35" s="28" t="s">
        <v>2503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f t="shared" si="0"/>
        <v>0</v>
      </c>
    </row>
    <row r="36" spans="1:14" ht="15.75" customHeight="1">
      <c r="A36" s="28" t="s">
        <v>2504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f t="shared" si="0"/>
        <v>0</v>
      </c>
    </row>
    <row r="37" spans="1:14" ht="15.75" customHeight="1">
      <c r="A37" s="28" t="s">
        <v>138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f t="shared" si="0"/>
        <v>0</v>
      </c>
    </row>
    <row r="38" spans="1:14" ht="15.75" customHeight="1">
      <c r="A38" s="28" t="s">
        <v>2505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f t="shared" si="0"/>
        <v>0</v>
      </c>
    </row>
    <row r="39" spans="1:14" ht="15.75" customHeight="1">
      <c r="A39" s="28" t="s">
        <v>142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f t="shared" si="0"/>
        <v>0</v>
      </c>
    </row>
    <row r="40" spans="1:14" ht="15.75" customHeight="1">
      <c r="A40" s="28" t="s">
        <v>145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f t="shared" si="0"/>
        <v>0</v>
      </c>
    </row>
    <row r="41" spans="1:14" ht="15.75" customHeight="1">
      <c r="A41" s="28" t="s">
        <v>147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f t="shared" si="0"/>
        <v>0</v>
      </c>
    </row>
    <row r="42" spans="1:14" ht="15.75" customHeight="1">
      <c r="A42" s="28" t="s">
        <v>2506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f t="shared" si="0"/>
        <v>0</v>
      </c>
    </row>
    <row r="43" spans="1:14" ht="15.75" customHeight="1">
      <c r="A43" s="28" t="s">
        <v>2507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f t="shared" si="0"/>
        <v>0</v>
      </c>
    </row>
    <row r="44" spans="1:14" ht="15.75" customHeight="1">
      <c r="A44" s="28" t="s">
        <v>2782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f t="shared" si="0"/>
        <v>0</v>
      </c>
    </row>
    <row r="45" spans="1:14" ht="15.75" customHeight="1">
      <c r="A45" s="28" t="s">
        <v>2508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f t="shared" si="0"/>
        <v>0</v>
      </c>
    </row>
    <row r="46" spans="1:14" ht="15.75" customHeight="1">
      <c r="A46" s="28" t="s">
        <v>158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f t="shared" si="0"/>
        <v>0</v>
      </c>
    </row>
    <row r="47" spans="1:14" ht="15.75" customHeight="1">
      <c r="A47" s="29" t="s">
        <v>2341</v>
      </c>
      <c r="B47" s="2">
        <v>0</v>
      </c>
      <c r="C47" s="2">
        <v>0</v>
      </c>
      <c r="D47" s="2">
        <v>0</v>
      </c>
      <c r="E47" s="2">
        <v>0</v>
      </c>
      <c r="F47" s="2">
        <v>1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3">
        <f t="shared" si="0"/>
        <v>1</v>
      </c>
    </row>
    <row r="48" spans="1:14" ht="15.75" customHeight="1">
      <c r="A48" s="28" t="s">
        <v>162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f t="shared" si="0"/>
        <v>0</v>
      </c>
    </row>
    <row r="49" spans="1:14" ht="15.75" customHeight="1">
      <c r="A49" s="28" t="s">
        <v>164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f t="shared" si="0"/>
        <v>0</v>
      </c>
    </row>
    <row r="50" spans="1:14" ht="15.75" customHeight="1">
      <c r="A50" s="28" t="s">
        <v>166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f t="shared" si="0"/>
        <v>0</v>
      </c>
    </row>
    <row r="51" spans="1:14" ht="15.75" customHeight="1">
      <c r="A51" s="29" t="s">
        <v>2784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1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3">
        <f t="shared" si="0"/>
        <v>1</v>
      </c>
    </row>
    <row r="52" spans="1:14" ht="15.75" customHeight="1">
      <c r="A52" s="29" t="s">
        <v>2785</v>
      </c>
      <c r="B52" s="2">
        <v>0</v>
      </c>
      <c r="C52" s="2">
        <v>0</v>
      </c>
      <c r="D52" s="2">
        <v>2</v>
      </c>
      <c r="E52" s="2">
        <v>0</v>
      </c>
      <c r="F52" s="2">
        <v>1</v>
      </c>
      <c r="G52" s="2">
        <v>1</v>
      </c>
      <c r="H52" s="2">
        <v>0</v>
      </c>
      <c r="I52" s="2">
        <v>1</v>
      </c>
      <c r="J52" s="2">
        <v>0</v>
      </c>
      <c r="K52" s="2">
        <v>0</v>
      </c>
      <c r="L52" s="2">
        <v>0</v>
      </c>
      <c r="M52" s="2">
        <v>0</v>
      </c>
      <c r="N52" s="3">
        <f t="shared" si="0"/>
        <v>5</v>
      </c>
    </row>
    <row r="53" spans="1:14" ht="15.75" customHeight="1">
      <c r="A53" s="29" t="s">
        <v>2786</v>
      </c>
      <c r="B53" s="2">
        <v>1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3">
        <f t="shared" si="0"/>
        <v>1</v>
      </c>
    </row>
    <row r="54" spans="1:14" ht="15.75" customHeight="1">
      <c r="A54" s="28" t="s">
        <v>175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f t="shared" si="0"/>
        <v>0</v>
      </c>
    </row>
    <row r="55" spans="1:14" ht="15.75" customHeight="1">
      <c r="A55" s="28" t="s">
        <v>177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f t="shared" si="0"/>
        <v>0</v>
      </c>
    </row>
    <row r="56" spans="1:14" ht="15.75" customHeight="1">
      <c r="A56" s="29" t="s">
        <v>2342</v>
      </c>
      <c r="B56" s="2">
        <v>0</v>
      </c>
      <c r="C56" s="2">
        <v>1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3">
        <f t="shared" si="0"/>
        <v>1</v>
      </c>
    </row>
    <row r="57" spans="1:14" ht="15.75" customHeight="1">
      <c r="A57" s="28" t="s">
        <v>2787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f t="shared" si="0"/>
        <v>0</v>
      </c>
    </row>
    <row r="58" spans="1:14" ht="15.75" customHeight="1">
      <c r="A58" s="28" t="s">
        <v>182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f t="shared" si="0"/>
        <v>0</v>
      </c>
    </row>
    <row r="59" spans="1:14" ht="15.75" customHeight="1">
      <c r="A59" s="28" t="s">
        <v>184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f t="shared" si="0"/>
        <v>0</v>
      </c>
    </row>
    <row r="60" spans="1:14" ht="15.75" customHeight="1">
      <c r="A60" s="28" t="s">
        <v>2788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f t="shared" si="0"/>
        <v>0</v>
      </c>
    </row>
    <row r="61" spans="1:14" ht="15.75" customHeight="1">
      <c r="A61" s="28" t="s">
        <v>2510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f t="shared" si="0"/>
        <v>0</v>
      </c>
    </row>
    <row r="62" spans="1:14" ht="15.75" customHeight="1">
      <c r="A62" s="29" t="s">
        <v>2789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1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3">
        <f t="shared" si="0"/>
        <v>1</v>
      </c>
    </row>
    <row r="63" spans="1:14" ht="15.75" customHeight="1">
      <c r="A63" s="29" t="s">
        <v>2345</v>
      </c>
      <c r="B63" s="2">
        <v>1</v>
      </c>
      <c r="C63" s="2">
        <v>0</v>
      </c>
      <c r="D63" s="2">
        <v>0</v>
      </c>
      <c r="E63" s="2">
        <v>0</v>
      </c>
      <c r="F63" s="2">
        <v>1</v>
      </c>
      <c r="G63" s="2">
        <v>0</v>
      </c>
      <c r="H63" s="2">
        <v>0</v>
      </c>
      <c r="I63" s="2">
        <v>0</v>
      </c>
      <c r="J63" s="2">
        <v>0</v>
      </c>
      <c r="K63" s="2">
        <v>1</v>
      </c>
      <c r="L63" s="2">
        <v>0</v>
      </c>
      <c r="M63" s="2">
        <v>0</v>
      </c>
      <c r="N63" s="3">
        <f t="shared" si="0"/>
        <v>3</v>
      </c>
    </row>
    <row r="64" spans="1:14" ht="15.75" customHeight="1">
      <c r="A64" s="28" t="s">
        <v>194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f t="shared" si="0"/>
        <v>0</v>
      </c>
    </row>
    <row r="65" spans="1:14" ht="15.75" customHeight="1">
      <c r="A65" s="29" t="s">
        <v>2346</v>
      </c>
      <c r="B65" s="2">
        <v>0</v>
      </c>
      <c r="C65" s="2">
        <v>0</v>
      </c>
      <c r="D65" s="2">
        <v>0</v>
      </c>
      <c r="E65" s="2">
        <v>1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3">
        <f t="shared" si="0"/>
        <v>1</v>
      </c>
    </row>
    <row r="66" spans="1:14" ht="15.75" customHeight="1">
      <c r="A66" s="28" t="s">
        <v>197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f t="shared" si="0"/>
        <v>0</v>
      </c>
    </row>
    <row r="67" spans="1:14" ht="15.75" customHeight="1">
      <c r="A67" s="29" t="s">
        <v>2347</v>
      </c>
      <c r="B67" s="2">
        <v>2</v>
      </c>
      <c r="C67" s="2">
        <v>1</v>
      </c>
      <c r="D67" s="2">
        <v>2</v>
      </c>
      <c r="E67" s="2">
        <v>1</v>
      </c>
      <c r="F67" s="2">
        <v>0</v>
      </c>
      <c r="G67" s="2">
        <v>3</v>
      </c>
      <c r="H67" s="2">
        <v>2</v>
      </c>
      <c r="I67" s="2">
        <v>1</v>
      </c>
      <c r="J67" s="2">
        <v>1</v>
      </c>
      <c r="K67" s="2">
        <v>1</v>
      </c>
      <c r="L67" s="2">
        <v>1</v>
      </c>
      <c r="M67" s="2">
        <v>0</v>
      </c>
      <c r="N67" s="3">
        <f t="shared" si="0"/>
        <v>15</v>
      </c>
    </row>
    <row r="68" spans="1:14" ht="15.75" customHeight="1">
      <c r="A68" s="29" t="s">
        <v>2348</v>
      </c>
      <c r="B68" s="2">
        <v>1</v>
      </c>
      <c r="C68" s="2">
        <v>0</v>
      </c>
      <c r="D68" s="2">
        <v>0</v>
      </c>
      <c r="E68" s="2">
        <v>0</v>
      </c>
      <c r="F68" s="2">
        <v>1</v>
      </c>
      <c r="G68" s="2">
        <v>0</v>
      </c>
      <c r="H68" s="2">
        <v>0</v>
      </c>
      <c r="I68" s="2">
        <v>0</v>
      </c>
      <c r="J68" s="2">
        <v>1</v>
      </c>
      <c r="K68" s="2">
        <v>1</v>
      </c>
      <c r="L68" s="2">
        <v>1</v>
      </c>
      <c r="M68" s="2">
        <v>0</v>
      </c>
      <c r="N68" s="3">
        <f t="shared" si="0"/>
        <v>5</v>
      </c>
    </row>
    <row r="69" spans="1:14" ht="15.75" customHeight="1">
      <c r="A69" s="29" t="s">
        <v>2349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2</v>
      </c>
      <c r="M69" s="2">
        <v>0</v>
      </c>
      <c r="N69" s="3">
        <f t="shared" si="0"/>
        <v>2</v>
      </c>
    </row>
    <row r="70" spans="1:14" ht="15.75" customHeight="1">
      <c r="A70" s="28" t="s">
        <v>206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f t="shared" si="0"/>
        <v>0</v>
      </c>
    </row>
    <row r="71" spans="1:14" ht="15.75" customHeight="1">
      <c r="A71" s="29" t="s">
        <v>2790</v>
      </c>
      <c r="B71" s="2">
        <v>0</v>
      </c>
      <c r="C71" s="2">
        <v>0</v>
      </c>
      <c r="D71" s="2">
        <v>0</v>
      </c>
      <c r="E71" s="2">
        <v>0</v>
      </c>
      <c r="F71" s="2">
        <v>1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3">
        <f t="shared" si="0"/>
        <v>1</v>
      </c>
    </row>
    <row r="72" spans="1:14" ht="15.75" customHeight="1">
      <c r="A72" s="28" t="s">
        <v>2511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f t="shared" si="0"/>
        <v>0</v>
      </c>
    </row>
    <row r="73" spans="1:14" ht="15.75" customHeight="1">
      <c r="A73" s="29" t="s">
        <v>2350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1</v>
      </c>
      <c r="N73" s="3">
        <f t="shared" si="0"/>
        <v>1</v>
      </c>
    </row>
    <row r="74" spans="1:14" ht="15.75" customHeight="1">
      <c r="A74" s="28" t="s">
        <v>214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f t="shared" si="0"/>
        <v>0</v>
      </c>
    </row>
    <row r="75" spans="1:14" ht="15.75" customHeight="1">
      <c r="A75" s="28" t="s">
        <v>216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f t="shared" si="0"/>
        <v>0</v>
      </c>
    </row>
    <row r="76" spans="1:14" ht="15.75" customHeight="1">
      <c r="A76" s="28" t="s">
        <v>219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f t="shared" si="0"/>
        <v>0</v>
      </c>
    </row>
    <row r="77" spans="1:14" ht="15.75" customHeight="1">
      <c r="A77" s="28" t="s">
        <v>2512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f t="shared" si="0"/>
        <v>0</v>
      </c>
    </row>
    <row r="78" spans="1:14" ht="15.75" customHeight="1">
      <c r="A78" s="28" t="s">
        <v>222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f t="shared" si="0"/>
        <v>0</v>
      </c>
    </row>
    <row r="79" spans="1:14" ht="15.75" customHeight="1">
      <c r="A79" s="28" t="s">
        <v>2513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f t="shared" si="0"/>
        <v>0</v>
      </c>
    </row>
    <row r="80" spans="1:14" ht="15.75" customHeight="1">
      <c r="A80" s="29" t="s">
        <v>2351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1</v>
      </c>
      <c r="H80" s="2">
        <v>1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3">
        <f t="shared" si="0"/>
        <v>2</v>
      </c>
    </row>
    <row r="81" spans="1:14" ht="15.75" customHeight="1">
      <c r="A81" s="28" t="s">
        <v>228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f t="shared" si="0"/>
        <v>0</v>
      </c>
    </row>
    <row r="82" spans="1:14" ht="15.75" customHeight="1">
      <c r="A82" s="28" t="s">
        <v>230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f t="shared" si="0"/>
        <v>0</v>
      </c>
    </row>
    <row r="83" spans="1:14" ht="15.75" customHeight="1">
      <c r="A83" s="28" t="s">
        <v>232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f t="shared" si="0"/>
        <v>0</v>
      </c>
    </row>
    <row r="84" spans="1:14" ht="15.75" customHeight="1">
      <c r="A84" s="29" t="s">
        <v>2791</v>
      </c>
      <c r="B84" s="2">
        <v>0</v>
      </c>
      <c r="C84" s="2">
        <v>0</v>
      </c>
      <c r="D84" s="2">
        <v>1</v>
      </c>
      <c r="E84" s="2">
        <v>6</v>
      </c>
      <c r="F84" s="2">
        <v>8</v>
      </c>
      <c r="G84" s="2">
        <v>7</v>
      </c>
      <c r="H84" s="2">
        <v>0</v>
      </c>
      <c r="I84" s="2">
        <v>1</v>
      </c>
      <c r="J84" s="2">
        <v>1</v>
      </c>
      <c r="K84" s="2">
        <v>0</v>
      </c>
      <c r="L84" s="2">
        <v>0</v>
      </c>
      <c r="M84" s="2">
        <v>1</v>
      </c>
      <c r="N84" s="3">
        <f t="shared" si="0"/>
        <v>25</v>
      </c>
    </row>
    <row r="85" spans="1:14" ht="15.75" customHeight="1">
      <c r="A85" s="28" t="s">
        <v>236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f t="shared" si="0"/>
        <v>0</v>
      </c>
    </row>
    <row r="86" spans="1:14" ht="15.75" customHeight="1">
      <c r="A86" s="28" t="s">
        <v>237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f t="shared" si="0"/>
        <v>0</v>
      </c>
    </row>
    <row r="87" spans="1:14" ht="15.75" customHeight="1">
      <c r="A87" s="28" t="s">
        <v>239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f t="shared" si="0"/>
        <v>0</v>
      </c>
    </row>
    <row r="88" spans="1:14" ht="15.75" customHeight="1">
      <c r="A88" s="28" t="s">
        <v>2514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f t="shared" si="0"/>
        <v>0</v>
      </c>
    </row>
    <row r="89" spans="1:14" ht="15.75" customHeight="1">
      <c r="A89" s="28" t="s">
        <v>243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f t="shared" si="0"/>
        <v>0</v>
      </c>
    </row>
    <row r="90" spans="1:14" ht="15.75" customHeight="1">
      <c r="A90" s="28" t="s">
        <v>245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f t="shared" si="0"/>
        <v>0</v>
      </c>
    </row>
    <row r="91" spans="1:14" ht="15.75" customHeight="1">
      <c r="A91" s="28" t="s">
        <v>246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f t="shared" si="0"/>
        <v>0</v>
      </c>
    </row>
    <row r="92" spans="1:14" ht="15.75" customHeight="1">
      <c r="A92" s="28" t="s">
        <v>248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f t="shared" si="0"/>
        <v>0</v>
      </c>
    </row>
    <row r="93" spans="1:14" ht="15.75" customHeight="1">
      <c r="A93" s="28" t="s">
        <v>2515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f t="shared" si="0"/>
        <v>0</v>
      </c>
    </row>
    <row r="94" spans="1:14" ht="15.75" customHeight="1">
      <c r="A94" s="28" t="s">
        <v>2516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f t="shared" si="0"/>
        <v>0</v>
      </c>
    </row>
    <row r="95" spans="1:14" ht="15.75" customHeight="1">
      <c r="A95" s="28" t="s">
        <v>2793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f t="shared" si="0"/>
        <v>0</v>
      </c>
    </row>
    <row r="96" spans="1:14" ht="15.75" customHeight="1">
      <c r="A96" s="28" t="s">
        <v>2794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f t="shared" si="0"/>
        <v>0</v>
      </c>
    </row>
    <row r="97" spans="1:14" ht="15.75" customHeight="1">
      <c r="A97" s="28" t="s">
        <v>2517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f t="shared" si="0"/>
        <v>0</v>
      </c>
    </row>
    <row r="98" spans="1:14" ht="15.75" customHeight="1">
      <c r="A98" s="28" t="s">
        <v>260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f t="shared" si="0"/>
        <v>0</v>
      </c>
    </row>
    <row r="99" spans="1:14" ht="15.75" customHeight="1">
      <c r="A99" s="28" t="s">
        <v>2518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f t="shared" si="0"/>
        <v>0</v>
      </c>
    </row>
    <row r="100" spans="1:14" ht="15.75" customHeight="1">
      <c r="A100" s="28" t="s">
        <v>2519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f t="shared" si="0"/>
        <v>0</v>
      </c>
    </row>
    <row r="101" spans="1:14" ht="15.75" customHeight="1">
      <c r="A101" s="29" t="s">
        <v>2355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1</v>
      </c>
      <c r="L101" s="2">
        <v>0</v>
      </c>
      <c r="M101" s="2">
        <v>0</v>
      </c>
      <c r="N101" s="3">
        <f t="shared" si="0"/>
        <v>1</v>
      </c>
    </row>
    <row r="102" spans="1:14" ht="15.75" customHeight="1">
      <c r="A102" s="28" t="s">
        <v>268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f t="shared" si="0"/>
        <v>0</v>
      </c>
    </row>
    <row r="103" spans="1:14" ht="15.75" customHeight="1">
      <c r="A103" s="28" t="s">
        <v>270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f t="shared" si="0"/>
        <v>0</v>
      </c>
    </row>
    <row r="104" spans="1:14" ht="15.75" customHeight="1">
      <c r="A104" s="28" t="s">
        <v>272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f t="shared" si="0"/>
        <v>0</v>
      </c>
    </row>
    <row r="105" spans="1:14" ht="15.75" customHeight="1">
      <c r="A105" s="28" t="s">
        <v>274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f t="shared" si="0"/>
        <v>0</v>
      </c>
    </row>
    <row r="106" spans="1:14" ht="15.75" customHeight="1">
      <c r="A106" s="28" t="s">
        <v>275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f t="shared" si="0"/>
        <v>0</v>
      </c>
    </row>
    <row r="107" spans="1:14" ht="15.75" customHeight="1">
      <c r="A107" s="28" t="s">
        <v>276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f t="shared" si="0"/>
        <v>0</v>
      </c>
    </row>
    <row r="108" spans="1:14" ht="15.75" customHeight="1">
      <c r="A108" s="28" t="s">
        <v>2520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f t="shared" si="0"/>
        <v>0</v>
      </c>
    </row>
    <row r="109" spans="1:14" ht="15.75" customHeight="1">
      <c r="A109" s="28" t="s">
        <v>280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f t="shared" si="0"/>
        <v>0</v>
      </c>
    </row>
    <row r="110" spans="1:14" ht="15.75" customHeight="1">
      <c r="A110" s="28" t="s">
        <v>2521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f t="shared" si="0"/>
        <v>0</v>
      </c>
    </row>
    <row r="111" spans="1:14" ht="15.75" customHeight="1">
      <c r="A111" s="28" t="s">
        <v>2522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f t="shared" si="0"/>
        <v>0</v>
      </c>
    </row>
    <row r="112" spans="1:14" ht="15.75" customHeight="1">
      <c r="A112" s="28" t="s">
        <v>286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f t="shared" si="0"/>
        <v>0</v>
      </c>
    </row>
    <row r="113" spans="1:14" ht="15.75" customHeight="1">
      <c r="A113" s="28" t="s">
        <v>288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f t="shared" si="0"/>
        <v>0</v>
      </c>
    </row>
    <row r="114" spans="1:14" ht="15.75" customHeight="1">
      <c r="A114" s="28" t="s">
        <v>290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f t="shared" si="0"/>
        <v>0</v>
      </c>
    </row>
    <row r="115" spans="1:14" ht="15.75" customHeight="1">
      <c r="A115" s="28" t="s">
        <v>291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f t="shared" si="0"/>
        <v>0</v>
      </c>
    </row>
    <row r="116" spans="1:14" ht="15.75" customHeight="1">
      <c r="A116" s="28" t="s">
        <v>293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f t="shared" si="0"/>
        <v>0</v>
      </c>
    </row>
    <row r="117" spans="1:14" ht="15.75" customHeight="1">
      <c r="A117" s="28" t="s">
        <v>2523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f t="shared" si="0"/>
        <v>0</v>
      </c>
    </row>
    <row r="118" spans="1:14" ht="15.75" customHeight="1">
      <c r="A118" s="28" t="s">
        <v>297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f t="shared" si="0"/>
        <v>0</v>
      </c>
    </row>
    <row r="119" spans="1:14" ht="15.75" customHeight="1">
      <c r="A119" s="28" t="s">
        <v>2524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f t="shared" si="0"/>
        <v>0</v>
      </c>
    </row>
    <row r="120" spans="1:14" ht="15.75" customHeight="1">
      <c r="A120" s="28" t="s">
        <v>300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f t="shared" si="0"/>
        <v>0</v>
      </c>
    </row>
    <row r="121" spans="1:14" ht="15.75" customHeight="1">
      <c r="A121" s="28" t="s">
        <v>302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f t="shared" si="0"/>
        <v>0</v>
      </c>
    </row>
    <row r="122" spans="1:14" ht="15.75" customHeight="1">
      <c r="A122" s="28" t="s">
        <v>305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f t="shared" si="0"/>
        <v>0</v>
      </c>
    </row>
    <row r="123" spans="1:14" ht="15.75" customHeight="1">
      <c r="A123" s="28" t="s">
        <v>307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f t="shared" si="0"/>
        <v>0</v>
      </c>
    </row>
    <row r="124" spans="1:14" ht="15.75" customHeight="1">
      <c r="A124" s="28" t="s">
        <v>309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f t="shared" si="0"/>
        <v>0</v>
      </c>
    </row>
    <row r="125" spans="1:14" ht="15.75" customHeight="1">
      <c r="A125" s="28" t="s">
        <v>311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f t="shared" si="0"/>
        <v>0</v>
      </c>
    </row>
    <row r="126" spans="1:14" ht="15.75" customHeight="1">
      <c r="A126" s="28" t="s">
        <v>313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f t="shared" si="0"/>
        <v>0</v>
      </c>
    </row>
    <row r="127" spans="1:14" ht="15.75" customHeight="1">
      <c r="A127" s="28" t="s">
        <v>315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f t="shared" si="0"/>
        <v>0</v>
      </c>
    </row>
    <row r="128" spans="1:14" ht="15.75" customHeight="1">
      <c r="A128" s="28" t="s">
        <v>317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f t="shared" si="0"/>
        <v>0</v>
      </c>
    </row>
    <row r="129" spans="1:14" ht="15.75" customHeight="1">
      <c r="A129" s="28" t="s">
        <v>319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f t="shared" si="0"/>
        <v>0</v>
      </c>
    </row>
    <row r="130" spans="1:14" ht="15.75" customHeight="1">
      <c r="A130" s="28" t="s">
        <v>2525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f t="shared" si="0"/>
        <v>0</v>
      </c>
    </row>
    <row r="131" spans="1:14" ht="15.75" customHeight="1">
      <c r="A131" s="28" t="s">
        <v>2526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f t="shared" si="0"/>
        <v>0</v>
      </c>
    </row>
    <row r="132" spans="1:14" ht="15.75" customHeight="1">
      <c r="A132" s="28" t="s">
        <v>325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f t="shared" si="0"/>
        <v>0</v>
      </c>
    </row>
    <row r="133" spans="1:14" ht="15.75" customHeight="1">
      <c r="A133" s="28" t="s">
        <v>326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f t="shared" si="0"/>
        <v>0</v>
      </c>
    </row>
    <row r="134" spans="1:14" ht="15.75" customHeight="1">
      <c r="A134" s="29" t="s">
        <v>2357</v>
      </c>
      <c r="B134" s="2">
        <v>0</v>
      </c>
      <c r="C134" s="2">
        <v>0</v>
      </c>
      <c r="D134" s="2">
        <v>0</v>
      </c>
      <c r="E134" s="2">
        <v>0</v>
      </c>
      <c r="F134" s="2">
        <v>0</v>
      </c>
      <c r="G134" s="2">
        <v>1</v>
      </c>
      <c r="H134" s="2">
        <v>1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3">
        <f t="shared" si="0"/>
        <v>2</v>
      </c>
    </row>
    <row r="135" spans="1:14" ht="15.75" customHeight="1">
      <c r="A135" s="29" t="s">
        <v>2798</v>
      </c>
      <c r="B135" s="2">
        <v>0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5</v>
      </c>
      <c r="K135" s="2">
        <v>5</v>
      </c>
      <c r="L135" s="2">
        <v>0</v>
      </c>
      <c r="M135" s="2">
        <v>1</v>
      </c>
      <c r="N135" s="3">
        <f t="shared" si="0"/>
        <v>11</v>
      </c>
    </row>
    <row r="136" spans="1:14" ht="15.75" customHeight="1">
      <c r="A136" s="29" t="s">
        <v>2358</v>
      </c>
      <c r="B136" s="2">
        <v>0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1</v>
      </c>
      <c r="I136" s="2">
        <v>0</v>
      </c>
      <c r="J136" s="2">
        <v>0</v>
      </c>
      <c r="K136" s="2">
        <v>0</v>
      </c>
      <c r="L136" s="2">
        <v>1</v>
      </c>
      <c r="M136" s="2">
        <v>0</v>
      </c>
      <c r="N136" s="3">
        <f t="shared" si="0"/>
        <v>2</v>
      </c>
    </row>
    <row r="137" spans="1:14" ht="15.75" customHeight="1">
      <c r="A137" s="28" t="s">
        <v>333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f t="shared" si="0"/>
        <v>0</v>
      </c>
    </row>
    <row r="138" spans="1:14" ht="15.75" customHeight="1">
      <c r="A138" s="29" t="s">
        <v>2799</v>
      </c>
      <c r="B138" s="2">
        <v>0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1</v>
      </c>
      <c r="J138" s="2">
        <v>0</v>
      </c>
      <c r="K138" s="2">
        <v>0</v>
      </c>
      <c r="L138" s="2">
        <v>0</v>
      </c>
      <c r="M138" s="2">
        <v>0</v>
      </c>
      <c r="N138" s="3">
        <f t="shared" si="0"/>
        <v>1</v>
      </c>
    </row>
    <row r="139" spans="1:14" ht="15.75" customHeight="1">
      <c r="A139" s="18" t="s">
        <v>2527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f t="shared" si="0"/>
        <v>0</v>
      </c>
    </row>
    <row r="140" spans="1:14" ht="15.75" customHeight="1">
      <c r="A140" s="18" t="s">
        <v>2800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f t="shared" si="0"/>
        <v>0</v>
      </c>
    </row>
    <row r="141" spans="1:14" ht="15.75" customHeight="1">
      <c r="A141" s="18" t="s">
        <v>2528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f t="shared" si="0"/>
        <v>0</v>
      </c>
    </row>
    <row r="142" spans="1:14" ht="15.75" customHeight="1">
      <c r="A142" s="18" t="s">
        <v>2529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f t="shared" si="0"/>
        <v>0</v>
      </c>
    </row>
    <row r="143" spans="1:14" ht="15.75" customHeight="1">
      <c r="A143" s="18" t="s">
        <v>346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f t="shared" si="0"/>
        <v>0</v>
      </c>
    </row>
    <row r="144" spans="1:14" ht="15.75" customHeight="1">
      <c r="A144" s="18" t="s">
        <v>2530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f t="shared" si="0"/>
        <v>0</v>
      </c>
    </row>
    <row r="145" spans="1:14" ht="15.75" customHeight="1">
      <c r="A145" s="18" t="s">
        <v>2531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f t="shared" si="0"/>
        <v>0</v>
      </c>
    </row>
    <row r="146" spans="1:14" ht="15.75" customHeight="1">
      <c r="A146" s="18" t="s">
        <v>2532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f t="shared" si="0"/>
        <v>0</v>
      </c>
    </row>
    <row r="147" spans="1:14" ht="15.75" customHeight="1">
      <c r="A147" s="30" t="s">
        <v>2803</v>
      </c>
      <c r="B147" s="2">
        <v>0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1</v>
      </c>
      <c r="J147" s="2">
        <v>0</v>
      </c>
      <c r="K147" s="2">
        <v>0</v>
      </c>
      <c r="L147" s="2">
        <v>0</v>
      </c>
      <c r="M147" s="2">
        <v>0</v>
      </c>
      <c r="N147" s="3">
        <f t="shared" si="0"/>
        <v>1</v>
      </c>
    </row>
    <row r="148" spans="1:14" ht="15.75" customHeight="1">
      <c r="A148" s="30" t="s">
        <v>2360</v>
      </c>
      <c r="B148" s="2">
        <v>0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1</v>
      </c>
      <c r="L148" s="2">
        <v>0</v>
      </c>
      <c r="M148" s="2">
        <v>0</v>
      </c>
      <c r="N148" s="3">
        <f t="shared" si="0"/>
        <v>1</v>
      </c>
    </row>
    <row r="149" spans="1:14" ht="15.75" customHeight="1">
      <c r="A149" s="18" t="s">
        <v>358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f t="shared" si="0"/>
        <v>0</v>
      </c>
    </row>
    <row r="150" spans="1:14" ht="15.75" customHeight="1">
      <c r="A150" s="18" t="s">
        <v>2533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f t="shared" si="0"/>
        <v>0</v>
      </c>
    </row>
    <row r="151" spans="1:14" ht="15.75" customHeight="1">
      <c r="A151" s="18" t="s">
        <v>361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f t="shared" si="0"/>
        <v>0</v>
      </c>
    </row>
    <row r="152" spans="1:14" ht="15.75" customHeight="1">
      <c r="A152" s="18" t="s">
        <v>2534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f t="shared" si="0"/>
        <v>0</v>
      </c>
    </row>
    <row r="153" spans="1:14" ht="15.75" customHeight="1">
      <c r="A153" s="18" t="s">
        <v>365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f t="shared" si="0"/>
        <v>0</v>
      </c>
    </row>
    <row r="154" spans="1:14" ht="15.75" customHeight="1">
      <c r="A154" s="18" t="s">
        <v>366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f t="shared" si="0"/>
        <v>0</v>
      </c>
    </row>
    <row r="155" spans="1:14" ht="15.75" customHeight="1">
      <c r="A155" s="18" t="s">
        <v>368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f t="shared" si="0"/>
        <v>0</v>
      </c>
    </row>
    <row r="156" spans="1:14" ht="15.75" customHeight="1">
      <c r="A156" s="18" t="s">
        <v>370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f t="shared" si="0"/>
        <v>0</v>
      </c>
    </row>
    <row r="157" spans="1:14" ht="15.75" customHeight="1">
      <c r="A157" s="18" t="s">
        <v>2535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f t="shared" si="0"/>
        <v>0</v>
      </c>
    </row>
    <row r="158" spans="1:14" ht="15.75" customHeight="1">
      <c r="A158" s="18" t="s">
        <v>374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f t="shared" si="0"/>
        <v>0</v>
      </c>
    </row>
    <row r="159" spans="1:14" ht="15.75" customHeight="1">
      <c r="A159" s="18" t="s">
        <v>2536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f t="shared" si="0"/>
        <v>0</v>
      </c>
    </row>
    <row r="160" spans="1:14" ht="15.75" customHeight="1">
      <c r="A160" s="18" t="s">
        <v>378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f t="shared" si="0"/>
        <v>0</v>
      </c>
    </row>
    <row r="161" spans="1:14" ht="15.75" customHeight="1">
      <c r="A161" s="18" t="s">
        <v>379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f t="shared" si="0"/>
        <v>0</v>
      </c>
    </row>
    <row r="162" spans="1:14" ht="15.75" customHeight="1">
      <c r="A162" s="18" t="s">
        <v>2537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f t="shared" si="0"/>
        <v>0</v>
      </c>
    </row>
    <row r="163" spans="1:14" ht="15.75" customHeight="1">
      <c r="A163" s="18" t="s">
        <v>383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f t="shared" si="0"/>
        <v>0</v>
      </c>
    </row>
    <row r="164" spans="1:14" ht="15.75" customHeight="1">
      <c r="A164" s="18" t="s">
        <v>385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f t="shared" si="0"/>
        <v>0</v>
      </c>
    </row>
    <row r="165" spans="1:14" ht="15.75" customHeight="1">
      <c r="A165" s="18" t="s">
        <v>387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f t="shared" si="0"/>
        <v>0</v>
      </c>
    </row>
    <row r="166" spans="1:14" ht="15.75" customHeight="1">
      <c r="A166" s="18" t="s">
        <v>2538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f t="shared" si="0"/>
        <v>0</v>
      </c>
    </row>
    <row r="167" spans="1:14" ht="15.75" customHeight="1">
      <c r="A167" s="30" t="s">
        <v>2805</v>
      </c>
      <c r="B167" s="2">
        <v>0</v>
      </c>
      <c r="C167" s="2">
        <v>0</v>
      </c>
      <c r="D167" s="2">
        <v>0</v>
      </c>
      <c r="E167" s="2">
        <v>1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3">
        <f t="shared" si="0"/>
        <v>1</v>
      </c>
    </row>
    <row r="168" spans="1:14" ht="15.75" customHeight="1">
      <c r="A168" s="30" t="s">
        <v>2362</v>
      </c>
      <c r="B168" s="2">
        <v>0</v>
      </c>
      <c r="C168" s="2">
        <v>0</v>
      </c>
      <c r="D168" s="2">
        <v>1</v>
      </c>
      <c r="E168" s="2">
        <v>0</v>
      </c>
      <c r="F168" s="2">
        <v>0</v>
      </c>
      <c r="G168" s="2">
        <v>1</v>
      </c>
      <c r="H168" s="2">
        <v>0</v>
      </c>
      <c r="I168" s="2">
        <v>0</v>
      </c>
      <c r="J168" s="2">
        <v>1</v>
      </c>
      <c r="K168" s="2">
        <v>0</v>
      </c>
      <c r="L168" s="2">
        <v>0</v>
      </c>
      <c r="M168" s="2">
        <v>1</v>
      </c>
      <c r="N168" s="3">
        <f t="shared" si="0"/>
        <v>4</v>
      </c>
    </row>
    <row r="169" spans="1:14" ht="15.75" customHeight="1">
      <c r="A169" s="30" t="s">
        <v>2363</v>
      </c>
      <c r="B169" s="2">
        <v>0</v>
      </c>
      <c r="C169" s="2">
        <v>1</v>
      </c>
      <c r="D169" s="2">
        <v>1</v>
      </c>
      <c r="E169" s="2">
        <v>1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2</v>
      </c>
      <c r="N169" s="3">
        <f t="shared" si="0"/>
        <v>5</v>
      </c>
    </row>
    <row r="170" spans="1:14" ht="15.75" customHeight="1">
      <c r="A170" s="18" t="s">
        <v>396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f t="shared" si="0"/>
        <v>0</v>
      </c>
    </row>
    <row r="171" spans="1:14" ht="15.75" customHeight="1">
      <c r="A171" s="18" t="s">
        <v>398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f t="shared" si="0"/>
        <v>0</v>
      </c>
    </row>
    <row r="172" spans="1:14" ht="15.75" customHeight="1">
      <c r="A172" s="18" t="s">
        <v>400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f t="shared" si="0"/>
        <v>0</v>
      </c>
    </row>
    <row r="173" spans="1:14" ht="15.75" customHeight="1">
      <c r="A173" s="18" t="s">
        <v>2539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f t="shared" si="0"/>
        <v>0</v>
      </c>
    </row>
    <row r="174" spans="1:14" ht="15.75" customHeight="1">
      <c r="A174" s="18" t="s">
        <v>404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f t="shared" si="0"/>
        <v>0</v>
      </c>
    </row>
    <row r="175" spans="1:14" ht="15.75" customHeight="1">
      <c r="A175" s="18" t="s">
        <v>406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f t="shared" si="0"/>
        <v>0</v>
      </c>
    </row>
    <row r="176" spans="1:14" ht="15.75" customHeight="1">
      <c r="A176" s="18" t="s">
        <v>2540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f t="shared" si="0"/>
        <v>0</v>
      </c>
    </row>
    <row r="177" spans="1:14" ht="15.75" customHeight="1">
      <c r="A177" s="18" t="s">
        <v>2541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f t="shared" si="0"/>
        <v>0</v>
      </c>
    </row>
    <row r="178" spans="1:14" ht="15.75" customHeight="1">
      <c r="A178" s="18" t="s">
        <v>410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f t="shared" si="0"/>
        <v>0</v>
      </c>
    </row>
    <row r="179" spans="1:14" ht="15.75" customHeight="1">
      <c r="A179" s="18" t="s">
        <v>2542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f t="shared" si="0"/>
        <v>0</v>
      </c>
    </row>
    <row r="180" spans="1:14" ht="15.75" customHeight="1">
      <c r="A180" s="18" t="s">
        <v>414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f t="shared" si="0"/>
        <v>0</v>
      </c>
    </row>
    <row r="181" spans="1:14" ht="15.75" customHeight="1">
      <c r="A181" s="30" t="s">
        <v>2806</v>
      </c>
      <c r="B181" s="2">
        <v>0</v>
      </c>
      <c r="C181" s="2">
        <v>0</v>
      </c>
      <c r="D181" s="2">
        <v>0</v>
      </c>
      <c r="E181" s="2">
        <v>0</v>
      </c>
      <c r="F181" s="2">
        <v>0</v>
      </c>
      <c r="G181" s="2">
        <v>1</v>
      </c>
      <c r="H181" s="2">
        <v>4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3">
        <f t="shared" si="0"/>
        <v>5</v>
      </c>
    </row>
    <row r="182" spans="1:14" ht="15.75" customHeight="1">
      <c r="A182" s="18" t="s">
        <v>418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f t="shared" si="0"/>
        <v>0</v>
      </c>
    </row>
    <row r="183" spans="1:14" ht="15.75" customHeight="1">
      <c r="A183" s="18" t="s">
        <v>2544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f t="shared" si="0"/>
        <v>0</v>
      </c>
    </row>
    <row r="184" spans="1:14" ht="15.75" customHeight="1">
      <c r="A184" s="30" t="s">
        <v>2807</v>
      </c>
      <c r="B184" s="2">
        <v>0</v>
      </c>
      <c r="C184" s="2">
        <v>1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3">
        <f t="shared" si="0"/>
        <v>1</v>
      </c>
    </row>
    <row r="185" spans="1:14" ht="15.75" customHeight="1">
      <c r="A185" s="18" t="s">
        <v>423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f t="shared" si="0"/>
        <v>0</v>
      </c>
    </row>
    <row r="186" spans="1:14" ht="15.75" customHeight="1">
      <c r="A186" s="18" t="s">
        <v>425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f t="shared" si="0"/>
        <v>0</v>
      </c>
    </row>
    <row r="187" spans="1:14" ht="15.75" customHeight="1">
      <c r="A187" s="18" t="s">
        <v>427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f t="shared" si="0"/>
        <v>0</v>
      </c>
    </row>
    <row r="188" spans="1:14" ht="15.75" customHeight="1">
      <c r="A188" s="18" t="s">
        <v>428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f t="shared" si="0"/>
        <v>0</v>
      </c>
    </row>
    <row r="189" spans="1:14" ht="15.75" customHeight="1">
      <c r="A189" s="18" t="s">
        <v>2546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f t="shared" si="0"/>
        <v>0</v>
      </c>
    </row>
    <row r="190" spans="1:14" ht="15.75" customHeight="1">
      <c r="A190" s="18" t="s">
        <v>2547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f t="shared" si="0"/>
        <v>0</v>
      </c>
    </row>
    <row r="191" spans="1:14" ht="15.75" customHeight="1">
      <c r="A191" s="18" t="s">
        <v>2548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f t="shared" si="0"/>
        <v>0</v>
      </c>
    </row>
    <row r="192" spans="1:14" ht="15.75" customHeight="1">
      <c r="A192" s="18" t="s">
        <v>2549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f t="shared" si="0"/>
        <v>0</v>
      </c>
    </row>
    <row r="193" spans="1:14" ht="15.75" customHeight="1">
      <c r="A193" s="18" t="s">
        <v>2550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f t="shared" si="0"/>
        <v>0</v>
      </c>
    </row>
    <row r="194" spans="1:14" ht="15.75" customHeight="1">
      <c r="A194" s="18" t="s">
        <v>2551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f t="shared" si="0"/>
        <v>0</v>
      </c>
    </row>
    <row r="195" spans="1:14" ht="15.75" customHeight="1">
      <c r="A195" s="18" t="s">
        <v>2552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f t="shared" si="0"/>
        <v>0</v>
      </c>
    </row>
    <row r="196" spans="1:14" ht="15.75" customHeight="1">
      <c r="A196" s="18" t="s">
        <v>2553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f t="shared" si="0"/>
        <v>0</v>
      </c>
    </row>
    <row r="197" spans="1:14" ht="15.75" customHeight="1">
      <c r="A197" s="18" t="s">
        <v>2554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f t="shared" si="0"/>
        <v>0</v>
      </c>
    </row>
    <row r="198" spans="1:14" ht="15.75" customHeight="1">
      <c r="A198" s="18" t="s">
        <v>2809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f t="shared" si="0"/>
        <v>0</v>
      </c>
    </row>
    <row r="199" spans="1:14" ht="15.75" customHeight="1">
      <c r="A199" s="18" t="s">
        <v>447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f t="shared" si="0"/>
        <v>0</v>
      </c>
    </row>
    <row r="200" spans="1:14" ht="15.75" customHeight="1">
      <c r="A200" s="18" t="s">
        <v>448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f t="shared" si="0"/>
        <v>0</v>
      </c>
    </row>
    <row r="201" spans="1:14" ht="15.75" customHeight="1">
      <c r="A201" s="30" t="s">
        <v>2366</v>
      </c>
      <c r="B201" s="2">
        <v>0</v>
      </c>
      <c r="C201" s="2">
        <v>0</v>
      </c>
      <c r="D201" s="2">
        <v>1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1</v>
      </c>
      <c r="N201" s="3">
        <f t="shared" si="0"/>
        <v>2</v>
      </c>
    </row>
    <row r="202" spans="1:14" ht="15.75" customHeight="1">
      <c r="A202" s="18" t="s">
        <v>451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f t="shared" si="0"/>
        <v>0</v>
      </c>
    </row>
    <row r="203" spans="1:14" ht="15.75" customHeight="1">
      <c r="A203" s="18" t="s">
        <v>453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f t="shared" si="0"/>
        <v>0</v>
      </c>
    </row>
    <row r="204" spans="1:14" ht="15.75" customHeight="1">
      <c r="A204" s="30" t="s">
        <v>2810</v>
      </c>
      <c r="B204" s="2">
        <v>0</v>
      </c>
      <c r="C204" s="2">
        <v>0</v>
      </c>
      <c r="D204" s="2">
        <v>0</v>
      </c>
      <c r="E204" s="2">
        <v>0</v>
      </c>
      <c r="F204" s="2">
        <v>0</v>
      </c>
      <c r="G204" s="2">
        <v>1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3">
        <f t="shared" si="0"/>
        <v>1</v>
      </c>
    </row>
    <row r="205" spans="1:14" ht="15.75" customHeight="1">
      <c r="A205" s="18" t="s">
        <v>456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f t="shared" si="0"/>
        <v>0</v>
      </c>
    </row>
    <row r="206" spans="1:14" ht="15.75" customHeight="1">
      <c r="A206" s="18" t="s">
        <v>2555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f t="shared" si="0"/>
        <v>0</v>
      </c>
    </row>
    <row r="207" spans="1:14" ht="15.75" customHeight="1">
      <c r="A207" s="30" t="s">
        <v>2368</v>
      </c>
      <c r="B207" s="2">
        <v>0</v>
      </c>
      <c r="C207" s="2">
        <v>0</v>
      </c>
      <c r="D207" s="2">
        <v>0</v>
      </c>
      <c r="E207" s="2">
        <v>0</v>
      </c>
      <c r="F207" s="2">
        <v>0</v>
      </c>
      <c r="G207" s="2">
        <v>1</v>
      </c>
      <c r="H207" s="2">
        <v>0</v>
      </c>
      <c r="I207" s="2">
        <v>0</v>
      </c>
      <c r="J207" s="2">
        <v>0</v>
      </c>
      <c r="K207" s="2">
        <v>2</v>
      </c>
      <c r="L207" s="2">
        <v>1</v>
      </c>
      <c r="M207" s="2">
        <v>0</v>
      </c>
      <c r="N207" s="3">
        <f t="shared" si="0"/>
        <v>4</v>
      </c>
    </row>
    <row r="208" spans="1:14" ht="15.75" customHeight="1">
      <c r="A208" s="18" t="s">
        <v>462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f t="shared" si="0"/>
        <v>0</v>
      </c>
    </row>
    <row r="209" spans="1:14" ht="15.75" customHeight="1">
      <c r="A209" s="30" t="s">
        <v>2811</v>
      </c>
      <c r="B209" s="2">
        <v>0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1</v>
      </c>
      <c r="M209" s="2">
        <v>0</v>
      </c>
      <c r="N209" s="3">
        <f t="shared" si="0"/>
        <v>1</v>
      </c>
    </row>
    <row r="210" spans="1:14" ht="15.75" customHeight="1">
      <c r="A210" s="18" t="s">
        <v>466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f t="shared" si="0"/>
        <v>0</v>
      </c>
    </row>
    <row r="211" spans="1:14" ht="15.75" customHeight="1">
      <c r="A211" s="18" t="s">
        <v>2557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f t="shared" si="0"/>
        <v>0</v>
      </c>
    </row>
    <row r="212" spans="1:14" ht="15.75" customHeight="1">
      <c r="A212" s="18" t="s">
        <v>470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f t="shared" si="0"/>
        <v>0</v>
      </c>
    </row>
    <row r="213" spans="1:14" ht="15.75" customHeight="1">
      <c r="A213" s="18" t="s">
        <v>472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f t="shared" si="0"/>
        <v>0</v>
      </c>
    </row>
    <row r="214" spans="1:14" ht="15.75" customHeight="1">
      <c r="A214" s="18" t="s">
        <v>473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f t="shared" si="0"/>
        <v>0</v>
      </c>
    </row>
    <row r="215" spans="1:14" ht="15.75" customHeight="1">
      <c r="A215" s="18" t="s">
        <v>475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f t="shared" si="0"/>
        <v>0</v>
      </c>
    </row>
    <row r="216" spans="1:14" ht="15.75" customHeight="1">
      <c r="A216" s="18" t="s">
        <v>477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f t="shared" si="0"/>
        <v>0</v>
      </c>
    </row>
    <row r="217" spans="1:14" ht="15.75" customHeight="1">
      <c r="A217" s="18" t="s">
        <v>479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f t="shared" si="0"/>
        <v>0</v>
      </c>
    </row>
    <row r="218" spans="1:14" ht="15.75" customHeight="1">
      <c r="A218" s="18" t="s">
        <v>481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f t="shared" si="0"/>
        <v>0</v>
      </c>
    </row>
    <row r="219" spans="1:14" ht="15.75" customHeight="1">
      <c r="A219" s="30" t="s">
        <v>2814</v>
      </c>
      <c r="B219" s="2">
        <v>0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1</v>
      </c>
      <c r="M219" s="2">
        <v>0</v>
      </c>
      <c r="N219" s="3">
        <f t="shared" si="0"/>
        <v>1</v>
      </c>
    </row>
    <row r="220" spans="1:14" ht="15.75" customHeight="1">
      <c r="A220" s="18" t="s">
        <v>2559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f t="shared" si="0"/>
        <v>0</v>
      </c>
    </row>
    <row r="221" spans="1:14" ht="15.75" customHeight="1">
      <c r="A221" s="18" t="s">
        <v>2560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f t="shared" si="0"/>
        <v>0</v>
      </c>
    </row>
    <row r="222" spans="1:14" ht="15.75" customHeight="1">
      <c r="A222" s="30" t="s">
        <v>2816</v>
      </c>
      <c r="B222" s="2">
        <v>0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1</v>
      </c>
      <c r="N222" s="3">
        <f t="shared" si="0"/>
        <v>1</v>
      </c>
    </row>
    <row r="223" spans="1:14" ht="15.75" customHeight="1">
      <c r="A223" s="18" t="s">
        <v>2562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f t="shared" si="0"/>
        <v>0</v>
      </c>
    </row>
    <row r="224" spans="1:14" ht="15.75" customHeight="1">
      <c r="A224" s="18" t="s">
        <v>2563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f t="shared" si="0"/>
        <v>0</v>
      </c>
    </row>
    <row r="225" spans="1:14" ht="15.75" customHeight="1">
      <c r="A225" s="18" t="s">
        <v>493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f t="shared" si="0"/>
        <v>0</v>
      </c>
    </row>
    <row r="226" spans="1:14" ht="15.75" customHeight="1">
      <c r="A226" s="18" t="s">
        <v>2564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f t="shared" si="0"/>
        <v>0</v>
      </c>
    </row>
    <row r="227" spans="1:14" ht="15.75" customHeight="1">
      <c r="A227" s="30" t="s">
        <v>2817</v>
      </c>
      <c r="B227" s="2">
        <v>0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1</v>
      </c>
      <c r="J227" s="2">
        <v>0</v>
      </c>
      <c r="K227" s="2">
        <v>0</v>
      </c>
      <c r="L227" s="2">
        <v>0</v>
      </c>
      <c r="M227" s="2">
        <v>0</v>
      </c>
      <c r="N227" s="3">
        <f t="shared" si="0"/>
        <v>1</v>
      </c>
    </row>
    <row r="228" spans="1:14" ht="15.75" customHeight="1">
      <c r="A228" s="18" t="s">
        <v>499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f t="shared" si="0"/>
        <v>0</v>
      </c>
    </row>
    <row r="229" spans="1:14" ht="15.75" customHeight="1">
      <c r="A229" s="18" t="s">
        <v>2565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f t="shared" si="0"/>
        <v>0</v>
      </c>
    </row>
    <row r="230" spans="1:14" ht="15.75" customHeight="1">
      <c r="A230" s="18" t="s">
        <v>502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f t="shared" si="0"/>
        <v>0</v>
      </c>
    </row>
    <row r="231" spans="1:14" ht="15.75" customHeight="1">
      <c r="A231" s="18" t="s">
        <v>2566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f t="shared" si="0"/>
        <v>0</v>
      </c>
    </row>
    <row r="232" spans="1:14" ht="15.75" customHeight="1">
      <c r="A232" s="18" t="s">
        <v>506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f t="shared" si="0"/>
        <v>0</v>
      </c>
    </row>
    <row r="233" spans="1:14" ht="15.75" customHeight="1">
      <c r="A233" s="18" t="s">
        <v>508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f t="shared" si="0"/>
        <v>0</v>
      </c>
    </row>
    <row r="234" spans="1:14" ht="15.75" customHeight="1">
      <c r="A234" s="30" t="s">
        <v>2818</v>
      </c>
      <c r="B234" s="2">
        <v>0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1</v>
      </c>
      <c r="M234" s="2">
        <v>0</v>
      </c>
      <c r="N234" s="3">
        <f t="shared" si="0"/>
        <v>1</v>
      </c>
    </row>
    <row r="235" spans="1:14" ht="15.75" customHeight="1">
      <c r="A235" s="18" t="s">
        <v>512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f t="shared" si="0"/>
        <v>0</v>
      </c>
    </row>
    <row r="236" spans="1:14" ht="15.75" customHeight="1">
      <c r="A236" s="18" t="s">
        <v>514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f t="shared" si="0"/>
        <v>0</v>
      </c>
    </row>
    <row r="237" spans="1:14" ht="15.75" customHeight="1">
      <c r="A237" s="18" t="s">
        <v>2567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f t="shared" si="0"/>
        <v>0</v>
      </c>
    </row>
    <row r="238" spans="1:14" ht="15.75" customHeight="1">
      <c r="A238" s="18" t="s">
        <v>518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f t="shared" si="0"/>
        <v>0</v>
      </c>
    </row>
    <row r="239" spans="1:14" ht="15.75" customHeight="1">
      <c r="A239" s="18" t="s">
        <v>519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f t="shared" si="0"/>
        <v>0</v>
      </c>
    </row>
    <row r="240" spans="1:14" ht="15.75" customHeight="1">
      <c r="A240" s="18" t="s">
        <v>521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f t="shared" si="0"/>
        <v>0</v>
      </c>
    </row>
    <row r="241" spans="1:14" ht="15.75" customHeight="1">
      <c r="A241" s="18" t="s">
        <v>524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f t="shared" si="0"/>
        <v>0</v>
      </c>
    </row>
    <row r="242" spans="1:14" ht="15.75" customHeight="1">
      <c r="A242" s="18" t="s">
        <v>526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f t="shared" si="0"/>
        <v>0</v>
      </c>
    </row>
    <row r="243" spans="1:14" ht="15.75" customHeight="1">
      <c r="A243" s="30" t="s">
        <v>2370</v>
      </c>
      <c r="B243" s="2">
        <v>0</v>
      </c>
      <c r="C243" s="2">
        <v>1</v>
      </c>
      <c r="D243" s="2">
        <v>0</v>
      </c>
      <c r="E243" s="2">
        <v>0</v>
      </c>
      <c r="F243" s="2">
        <v>0</v>
      </c>
      <c r="G243" s="2">
        <v>0</v>
      </c>
      <c r="H243" s="2">
        <v>2</v>
      </c>
      <c r="I243" s="2">
        <v>0</v>
      </c>
      <c r="J243" s="2">
        <v>2</v>
      </c>
      <c r="K243" s="2">
        <v>0</v>
      </c>
      <c r="L243" s="2">
        <v>0</v>
      </c>
      <c r="M243" s="2">
        <v>0</v>
      </c>
      <c r="N243" s="3">
        <f t="shared" si="0"/>
        <v>5</v>
      </c>
    </row>
    <row r="244" spans="1:14" ht="15.75" customHeight="1">
      <c r="A244" s="18" t="s">
        <v>2568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f t="shared" si="0"/>
        <v>0</v>
      </c>
    </row>
    <row r="245" spans="1:14" ht="15.75" customHeight="1">
      <c r="A245" s="30" t="s">
        <v>2820</v>
      </c>
      <c r="B245" s="2">
        <v>0</v>
      </c>
      <c r="C245" s="2">
        <v>1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2</v>
      </c>
      <c r="K245" s="2">
        <v>0</v>
      </c>
      <c r="L245" s="2">
        <v>2</v>
      </c>
      <c r="M245" s="2">
        <v>0</v>
      </c>
      <c r="N245" s="3">
        <f t="shared" si="0"/>
        <v>5</v>
      </c>
    </row>
    <row r="246" spans="1:14" ht="15.75" customHeight="1">
      <c r="A246" s="18" t="s">
        <v>533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f t="shared" si="0"/>
        <v>0</v>
      </c>
    </row>
    <row r="247" spans="1:14" ht="15.75" customHeight="1">
      <c r="A247" s="18" t="s">
        <v>535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f t="shared" si="0"/>
        <v>0</v>
      </c>
    </row>
    <row r="248" spans="1:14" ht="15.75" customHeight="1">
      <c r="A248" s="30" t="s">
        <v>2371</v>
      </c>
      <c r="B248" s="2">
        <v>1</v>
      </c>
      <c r="C248" s="2">
        <v>0</v>
      </c>
      <c r="D248" s="2">
        <v>0</v>
      </c>
      <c r="E248" s="2">
        <v>2</v>
      </c>
      <c r="F248" s="2">
        <v>0</v>
      </c>
      <c r="G248" s="2">
        <v>1</v>
      </c>
      <c r="H248" s="2">
        <v>0</v>
      </c>
      <c r="I248" s="2">
        <v>1</v>
      </c>
      <c r="J248" s="2">
        <v>0</v>
      </c>
      <c r="K248" s="2">
        <v>0</v>
      </c>
      <c r="L248" s="2">
        <v>0</v>
      </c>
      <c r="M248" s="2">
        <v>1</v>
      </c>
      <c r="N248" s="3">
        <f t="shared" si="0"/>
        <v>6</v>
      </c>
    </row>
    <row r="249" spans="1:14" ht="15.75" customHeight="1">
      <c r="A249" s="18" t="s">
        <v>2570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f t="shared" si="0"/>
        <v>0</v>
      </c>
    </row>
    <row r="250" spans="1:14" ht="15.75" customHeight="1">
      <c r="A250" s="18" t="s">
        <v>539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f t="shared" si="0"/>
        <v>0</v>
      </c>
    </row>
    <row r="251" spans="1:14" ht="15.75" customHeight="1">
      <c r="A251" s="18" t="s">
        <v>540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f t="shared" si="0"/>
        <v>0</v>
      </c>
    </row>
    <row r="252" spans="1:14" ht="15.75" customHeight="1">
      <c r="A252" s="18" t="s">
        <v>2822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f t="shared" si="0"/>
        <v>0</v>
      </c>
    </row>
    <row r="253" spans="1:14" ht="15.75" customHeight="1">
      <c r="A253" s="18" t="s">
        <v>543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f t="shared" si="0"/>
        <v>0</v>
      </c>
    </row>
    <row r="254" spans="1:14" ht="15.75" customHeight="1">
      <c r="A254" s="18" t="s">
        <v>545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f t="shared" si="0"/>
        <v>0</v>
      </c>
    </row>
    <row r="255" spans="1:14" ht="15.75" customHeight="1">
      <c r="A255" s="18" t="s">
        <v>546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f t="shared" si="0"/>
        <v>0</v>
      </c>
    </row>
    <row r="256" spans="1:14" ht="15.75" customHeight="1">
      <c r="A256" s="30" t="s">
        <v>2373</v>
      </c>
      <c r="B256" s="2">
        <v>8</v>
      </c>
      <c r="C256" s="2">
        <v>5</v>
      </c>
      <c r="D256" s="2">
        <v>5</v>
      </c>
      <c r="E256" s="2">
        <v>4</v>
      </c>
      <c r="F256" s="2">
        <v>3</v>
      </c>
      <c r="G256" s="2">
        <v>5</v>
      </c>
      <c r="H256" s="2">
        <v>4</v>
      </c>
      <c r="I256" s="2">
        <v>7</v>
      </c>
      <c r="J256" s="2">
        <v>4</v>
      </c>
      <c r="K256" s="2">
        <v>2</v>
      </c>
      <c r="L256" s="2">
        <v>7</v>
      </c>
      <c r="M256" s="2">
        <v>5</v>
      </c>
      <c r="N256" s="3">
        <f t="shared" si="0"/>
        <v>59</v>
      </c>
    </row>
    <row r="257" spans="1:14" ht="15.75" customHeight="1">
      <c r="A257" s="18" t="s">
        <v>2571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f t="shared" ref="N257:N507" si="1">SUM(B257:M257)</f>
        <v>0</v>
      </c>
    </row>
    <row r="258" spans="1:14" ht="15.75" customHeight="1">
      <c r="A258" s="18" t="s">
        <v>2572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f t="shared" si="1"/>
        <v>0</v>
      </c>
    </row>
    <row r="259" spans="1:14" ht="15.75" customHeight="1">
      <c r="A259" s="18" t="s">
        <v>552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f t="shared" si="1"/>
        <v>0</v>
      </c>
    </row>
    <row r="260" spans="1:14" ht="15.75" customHeight="1">
      <c r="A260" s="30" t="s">
        <v>2823</v>
      </c>
      <c r="B260" s="2">
        <v>0</v>
      </c>
      <c r="C260" s="2">
        <v>0</v>
      </c>
      <c r="D260" s="2">
        <v>0</v>
      </c>
      <c r="E260" s="2">
        <v>0</v>
      </c>
      <c r="F260" s="2">
        <v>0</v>
      </c>
      <c r="G260" s="2">
        <v>1</v>
      </c>
      <c r="H260" s="2">
        <v>0</v>
      </c>
      <c r="I260" s="2">
        <v>0</v>
      </c>
      <c r="J260" s="2">
        <v>3</v>
      </c>
      <c r="K260" s="2">
        <v>0</v>
      </c>
      <c r="L260" s="2">
        <v>1</v>
      </c>
      <c r="M260" s="2">
        <v>0</v>
      </c>
      <c r="N260" s="3">
        <f t="shared" si="1"/>
        <v>5</v>
      </c>
    </row>
    <row r="261" spans="1:14" ht="15.75" customHeight="1">
      <c r="A261" s="18" t="s">
        <v>2574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f t="shared" si="1"/>
        <v>0</v>
      </c>
    </row>
    <row r="262" spans="1:14" ht="15.75" customHeight="1">
      <c r="A262" s="18" t="s">
        <v>558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f t="shared" si="1"/>
        <v>0</v>
      </c>
    </row>
    <row r="263" spans="1:14" ht="15.75" customHeight="1">
      <c r="A263" s="18" t="s">
        <v>2824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f t="shared" si="1"/>
        <v>0</v>
      </c>
    </row>
    <row r="264" spans="1:14" ht="15.75" customHeight="1">
      <c r="A264" s="18" t="s">
        <v>561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f t="shared" si="1"/>
        <v>0</v>
      </c>
    </row>
    <row r="265" spans="1:14" ht="15.75" customHeight="1">
      <c r="A265" s="30" t="s">
        <v>2375</v>
      </c>
      <c r="B265" s="2">
        <v>16</v>
      </c>
      <c r="C265" s="2">
        <v>8</v>
      </c>
      <c r="D265" s="2">
        <v>15</v>
      </c>
      <c r="E265" s="2">
        <v>1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3">
        <f t="shared" si="1"/>
        <v>40</v>
      </c>
    </row>
    <row r="266" spans="1:14" ht="15.75" customHeight="1">
      <c r="A266" s="18" t="s">
        <v>2575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f t="shared" si="1"/>
        <v>0</v>
      </c>
    </row>
    <row r="267" spans="1:14" ht="15.75" customHeight="1">
      <c r="A267" s="30" t="s">
        <v>2826</v>
      </c>
      <c r="B267" s="2">
        <v>0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1</v>
      </c>
      <c r="K267" s="2">
        <v>0</v>
      </c>
      <c r="L267" s="2">
        <v>0</v>
      </c>
      <c r="M267" s="2">
        <v>0</v>
      </c>
      <c r="N267" s="3">
        <f t="shared" si="1"/>
        <v>1</v>
      </c>
    </row>
    <row r="268" spans="1:14" ht="15.75" customHeight="1">
      <c r="A268" s="18" t="s">
        <v>569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f t="shared" si="1"/>
        <v>0</v>
      </c>
    </row>
    <row r="269" spans="1:14" ht="15.75" customHeight="1">
      <c r="A269" s="18" t="s">
        <v>571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f t="shared" si="1"/>
        <v>0</v>
      </c>
    </row>
    <row r="270" spans="1:14" ht="15.75" customHeight="1">
      <c r="A270" s="18" t="s">
        <v>573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f t="shared" si="1"/>
        <v>0</v>
      </c>
    </row>
    <row r="271" spans="1:14" ht="15.75" customHeight="1">
      <c r="A271" s="18" t="s">
        <v>2576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f t="shared" si="1"/>
        <v>0</v>
      </c>
    </row>
    <row r="272" spans="1:14" ht="15.75" customHeight="1">
      <c r="A272" s="18" t="s">
        <v>576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f t="shared" si="1"/>
        <v>0</v>
      </c>
    </row>
    <row r="273" spans="1:14" ht="15.75" customHeight="1">
      <c r="A273" s="18" t="s">
        <v>578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f t="shared" si="1"/>
        <v>0</v>
      </c>
    </row>
    <row r="274" spans="1:14" ht="15.75" customHeight="1">
      <c r="A274" s="18" t="s">
        <v>579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f t="shared" si="1"/>
        <v>0</v>
      </c>
    </row>
    <row r="275" spans="1:14" ht="15.75" customHeight="1">
      <c r="A275" s="18" t="s">
        <v>2577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f t="shared" si="1"/>
        <v>0</v>
      </c>
    </row>
    <row r="276" spans="1:14" ht="15.75" customHeight="1">
      <c r="A276" s="18" t="s">
        <v>581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f t="shared" si="1"/>
        <v>0</v>
      </c>
    </row>
    <row r="277" spans="1:14" ht="15.75" customHeight="1">
      <c r="A277" s="18" t="s">
        <v>583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f t="shared" si="1"/>
        <v>0</v>
      </c>
    </row>
    <row r="278" spans="1:14" ht="15.75" customHeight="1">
      <c r="A278" s="18" t="s">
        <v>2578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f t="shared" si="1"/>
        <v>0</v>
      </c>
    </row>
    <row r="279" spans="1:14" ht="15.75" customHeight="1">
      <c r="A279" s="18" t="s">
        <v>586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f t="shared" si="1"/>
        <v>0</v>
      </c>
    </row>
    <row r="280" spans="1:14" ht="15.75" customHeight="1">
      <c r="A280" s="18" t="s">
        <v>2579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f t="shared" si="1"/>
        <v>0</v>
      </c>
    </row>
    <row r="281" spans="1:14" ht="15.75" customHeight="1">
      <c r="A281" s="18" t="s">
        <v>2580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f t="shared" si="1"/>
        <v>0</v>
      </c>
    </row>
    <row r="282" spans="1:14" ht="15.75" customHeight="1">
      <c r="A282" s="18" t="s">
        <v>592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f t="shared" si="1"/>
        <v>0</v>
      </c>
    </row>
    <row r="283" spans="1:14" ht="15.75" customHeight="1">
      <c r="A283" s="18" t="s">
        <v>594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f t="shared" si="1"/>
        <v>0</v>
      </c>
    </row>
    <row r="284" spans="1:14" ht="15.75" customHeight="1">
      <c r="A284" s="18" t="s">
        <v>595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f t="shared" si="1"/>
        <v>0</v>
      </c>
    </row>
    <row r="285" spans="1:14" ht="15.75" customHeight="1">
      <c r="A285" s="18" t="s">
        <v>2829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f t="shared" si="1"/>
        <v>0</v>
      </c>
    </row>
    <row r="286" spans="1:14" ht="15.75" customHeight="1">
      <c r="A286" s="18" t="s">
        <v>598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f t="shared" si="1"/>
        <v>0</v>
      </c>
    </row>
    <row r="287" spans="1:14" ht="15.75" customHeight="1">
      <c r="A287" s="18" t="s">
        <v>2830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f t="shared" si="1"/>
        <v>0</v>
      </c>
    </row>
    <row r="288" spans="1:14" ht="15.75" customHeight="1">
      <c r="A288" s="18" t="s">
        <v>601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f t="shared" si="1"/>
        <v>0</v>
      </c>
    </row>
    <row r="289" spans="1:14" ht="15.75" customHeight="1">
      <c r="A289" s="30" t="s">
        <v>2831</v>
      </c>
      <c r="B289" s="2">
        <v>1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3">
        <f t="shared" si="1"/>
        <v>1</v>
      </c>
    </row>
    <row r="290" spans="1:14" ht="15.75" customHeight="1">
      <c r="A290" s="18" t="s">
        <v>604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f t="shared" si="1"/>
        <v>0</v>
      </c>
    </row>
    <row r="291" spans="1:14" ht="15.75" customHeight="1">
      <c r="A291" s="18" t="s">
        <v>606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f t="shared" si="1"/>
        <v>0</v>
      </c>
    </row>
    <row r="292" spans="1:14" ht="15.75" customHeight="1">
      <c r="A292" s="30" t="s">
        <v>2382</v>
      </c>
      <c r="B292" s="2">
        <v>1</v>
      </c>
      <c r="C292" s="2">
        <v>0</v>
      </c>
      <c r="D292" s="2">
        <v>1</v>
      </c>
      <c r="E292" s="2">
        <v>0</v>
      </c>
      <c r="F292" s="2">
        <v>0</v>
      </c>
      <c r="G292" s="2">
        <v>0</v>
      </c>
      <c r="H292" s="2">
        <v>0</v>
      </c>
      <c r="I292" s="2">
        <v>1</v>
      </c>
      <c r="J292" s="2">
        <v>1</v>
      </c>
      <c r="K292" s="2">
        <v>2</v>
      </c>
      <c r="L292" s="2">
        <v>0</v>
      </c>
      <c r="M292" s="2">
        <v>1</v>
      </c>
      <c r="N292" s="3">
        <f t="shared" si="1"/>
        <v>7</v>
      </c>
    </row>
    <row r="293" spans="1:14" ht="15.75" customHeight="1">
      <c r="A293" s="18" t="s">
        <v>609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f t="shared" si="1"/>
        <v>0</v>
      </c>
    </row>
    <row r="294" spans="1:14" ht="15.75" customHeight="1">
      <c r="A294" s="18" t="s">
        <v>611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f t="shared" si="1"/>
        <v>0</v>
      </c>
    </row>
    <row r="295" spans="1:14" ht="15.75" customHeight="1">
      <c r="A295" s="18" t="s">
        <v>612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f t="shared" si="1"/>
        <v>0</v>
      </c>
    </row>
    <row r="296" spans="1:14" ht="15.75" customHeight="1">
      <c r="A296" s="30" t="s">
        <v>2832</v>
      </c>
      <c r="B296" s="2">
        <v>0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1</v>
      </c>
      <c r="J296" s="2">
        <v>1</v>
      </c>
      <c r="K296" s="2">
        <v>0</v>
      </c>
      <c r="L296" s="2">
        <v>1</v>
      </c>
      <c r="M296" s="2">
        <v>0</v>
      </c>
      <c r="N296" s="3">
        <f t="shared" si="1"/>
        <v>3</v>
      </c>
    </row>
    <row r="297" spans="1:14" ht="15.75" customHeight="1">
      <c r="A297" s="18" t="s">
        <v>615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f t="shared" si="1"/>
        <v>0</v>
      </c>
    </row>
    <row r="298" spans="1:14" ht="15.75" customHeight="1">
      <c r="A298" s="18" t="s">
        <v>2582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f t="shared" si="1"/>
        <v>0</v>
      </c>
    </row>
    <row r="299" spans="1:14" ht="15.75" customHeight="1">
      <c r="A299" s="30" t="s">
        <v>2383</v>
      </c>
      <c r="B299" s="2">
        <v>0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2</v>
      </c>
      <c r="J299" s="2">
        <v>0</v>
      </c>
      <c r="K299" s="2">
        <v>0</v>
      </c>
      <c r="L299" s="2">
        <v>0</v>
      </c>
      <c r="M299" s="2">
        <v>0</v>
      </c>
      <c r="N299" s="3">
        <f t="shared" si="1"/>
        <v>2</v>
      </c>
    </row>
    <row r="300" spans="1:14" ht="15.75" customHeight="1">
      <c r="A300" s="18" t="s">
        <v>621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f t="shared" si="1"/>
        <v>0</v>
      </c>
    </row>
    <row r="301" spans="1:14" ht="15.75" customHeight="1">
      <c r="A301" s="18" t="s">
        <v>2583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f t="shared" si="1"/>
        <v>0</v>
      </c>
    </row>
    <row r="302" spans="1:14" ht="15.75" customHeight="1">
      <c r="A302" s="18" t="s">
        <v>625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f t="shared" si="1"/>
        <v>0</v>
      </c>
    </row>
    <row r="303" spans="1:14" ht="15.75" customHeight="1">
      <c r="A303" s="18" t="s">
        <v>627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f t="shared" si="1"/>
        <v>0</v>
      </c>
    </row>
    <row r="304" spans="1:14" ht="15.75" customHeight="1">
      <c r="A304" s="18" t="s">
        <v>629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f t="shared" si="1"/>
        <v>0</v>
      </c>
    </row>
    <row r="305" spans="1:14" ht="15.75" customHeight="1">
      <c r="A305" s="18" t="s">
        <v>631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f t="shared" si="1"/>
        <v>0</v>
      </c>
    </row>
    <row r="306" spans="1:14" ht="15.75" customHeight="1">
      <c r="A306" s="18" t="s">
        <v>633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f t="shared" si="1"/>
        <v>0</v>
      </c>
    </row>
    <row r="307" spans="1:14" ht="15.75" customHeight="1">
      <c r="A307" s="18" t="s">
        <v>2584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f t="shared" si="1"/>
        <v>0</v>
      </c>
    </row>
    <row r="308" spans="1:14" ht="15.75" customHeight="1">
      <c r="A308" s="30" t="s">
        <v>2835</v>
      </c>
      <c r="B308" s="2">
        <v>0</v>
      </c>
      <c r="C308" s="2">
        <v>0</v>
      </c>
      <c r="D308" s="2">
        <v>0</v>
      </c>
      <c r="E308" s="2">
        <v>1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3">
        <f t="shared" si="1"/>
        <v>1</v>
      </c>
    </row>
    <row r="309" spans="1:14" ht="15.75" customHeight="1">
      <c r="A309" s="18" t="s">
        <v>638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f t="shared" si="1"/>
        <v>0</v>
      </c>
    </row>
    <row r="310" spans="1:14" ht="15.75" customHeight="1">
      <c r="A310" s="18" t="s">
        <v>2586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f t="shared" si="1"/>
        <v>0</v>
      </c>
    </row>
    <row r="311" spans="1:14" ht="15.75" customHeight="1">
      <c r="A311" s="18" t="s">
        <v>641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f t="shared" si="1"/>
        <v>0</v>
      </c>
    </row>
    <row r="312" spans="1:14" ht="15.75" customHeight="1">
      <c r="A312" s="18" t="s">
        <v>2587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f t="shared" si="1"/>
        <v>0</v>
      </c>
    </row>
    <row r="313" spans="1:14" ht="15.75" customHeight="1">
      <c r="A313" s="18" t="s">
        <v>2588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f t="shared" si="1"/>
        <v>0</v>
      </c>
    </row>
    <row r="314" spans="1:14" ht="15.75" customHeight="1">
      <c r="A314" s="18" t="s">
        <v>646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f t="shared" si="1"/>
        <v>0</v>
      </c>
    </row>
    <row r="315" spans="1:14" ht="15.75" customHeight="1">
      <c r="A315" s="18" t="s">
        <v>648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f t="shared" si="1"/>
        <v>0</v>
      </c>
    </row>
    <row r="316" spans="1:14" ht="15.75" customHeight="1">
      <c r="A316" s="18" t="s">
        <v>650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f t="shared" si="1"/>
        <v>0</v>
      </c>
    </row>
    <row r="317" spans="1:14" ht="15.75" customHeight="1">
      <c r="A317" s="18" t="s">
        <v>2589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f t="shared" si="1"/>
        <v>0</v>
      </c>
    </row>
    <row r="318" spans="1:14" ht="15.75" customHeight="1">
      <c r="A318" s="18" t="s">
        <v>652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f t="shared" si="1"/>
        <v>0</v>
      </c>
    </row>
    <row r="319" spans="1:14" ht="15.75" customHeight="1">
      <c r="A319" s="18" t="s">
        <v>2590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f t="shared" si="1"/>
        <v>0</v>
      </c>
    </row>
    <row r="320" spans="1:14" ht="15.75" customHeight="1">
      <c r="A320" s="18" t="s">
        <v>2591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f t="shared" si="1"/>
        <v>0</v>
      </c>
    </row>
    <row r="321" spans="1:14" ht="15.75" customHeight="1">
      <c r="A321" s="30" t="s">
        <v>2385</v>
      </c>
      <c r="B321" s="2">
        <v>0</v>
      </c>
      <c r="C321" s="2">
        <v>1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3">
        <f t="shared" si="1"/>
        <v>1</v>
      </c>
    </row>
    <row r="322" spans="1:14" ht="15.75" customHeight="1">
      <c r="A322" s="18" t="s">
        <v>657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f t="shared" si="1"/>
        <v>0</v>
      </c>
    </row>
    <row r="323" spans="1:14" ht="15.75" customHeight="1">
      <c r="A323" s="18" t="s">
        <v>2592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f t="shared" si="1"/>
        <v>0</v>
      </c>
    </row>
    <row r="324" spans="1:14" ht="15.75" customHeight="1">
      <c r="A324" s="18" t="s">
        <v>661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f t="shared" si="1"/>
        <v>0</v>
      </c>
    </row>
    <row r="325" spans="1:14" ht="15.75" customHeight="1">
      <c r="A325" s="30" t="s">
        <v>2838</v>
      </c>
      <c r="B325" s="2">
        <v>0</v>
      </c>
      <c r="C325" s="2">
        <v>0</v>
      </c>
      <c r="D325" s="2">
        <v>0</v>
      </c>
      <c r="E325" s="2">
        <v>1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3">
        <f t="shared" si="1"/>
        <v>1</v>
      </c>
    </row>
    <row r="326" spans="1:14" ht="15.75" customHeight="1">
      <c r="A326" s="18" t="s">
        <v>665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f t="shared" si="1"/>
        <v>0</v>
      </c>
    </row>
    <row r="327" spans="1:14" ht="15.75" customHeight="1">
      <c r="A327" s="18" t="s">
        <v>2594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f t="shared" si="1"/>
        <v>0</v>
      </c>
    </row>
    <row r="328" spans="1:14" ht="15.75" customHeight="1">
      <c r="A328" s="18" t="s">
        <v>668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f t="shared" si="1"/>
        <v>0</v>
      </c>
    </row>
    <row r="329" spans="1:14" ht="15.75" customHeight="1">
      <c r="A329" s="18" t="s">
        <v>2595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f t="shared" si="1"/>
        <v>0</v>
      </c>
    </row>
    <row r="330" spans="1:14" ht="15.75" customHeight="1">
      <c r="A330" s="30" t="s">
        <v>2839</v>
      </c>
      <c r="B330" s="2">
        <v>0</v>
      </c>
      <c r="C330" s="2">
        <v>0</v>
      </c>
      <c r="D330" s="2">
        <v>0</v>
      </c>
      <c r="E330" s="2">
        <v>1</v>
      </c>
      <c r="F330" s="2">
        <v>0</v>
      </c>
      <c r="G330" s="2">
        <v>2</v>
      </c>
      <c r="H330" s="2">
        <v>1</v>
      </c>
      <c r="I330" s="2">
        <v>3</v>
      </c>
      <c r="J330" s="2">
        <v>0</v>
      </c>
      <c r="K330" s="2">
        <v>0</v>
      </c>
      <c r="L330" s="2">
        <v>0</v>
      </c>
      <c r="M330" s="2">
        <v>1</v>
      </c>
      <c r="N330" s="3">
        <f t="shared" si="1"/>
        <v>8</v>
      </c>
    </row>
    <row r="331" spans="1:14" ht="15.75" customHeight="1">
      <c r="A331" s="18" t="s">
        <v>2596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f t="shared" si="1"/>
        <v>0</v>
      </c>
    </row>
    <row r="332" spans="1:14" ht="15.75" customHeight="1">
      <c r="A332" s="18" t="s">
        <v>676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f t="shared" si="1"/>
        <v>0</v>
      </c>
    </row>
    <row r="333" spans="1:14" ht="15.75" customHeight="1">
      <c r="A333" s="18" t="s">
        <v>677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f t="shared" si="1"/>
        <v>0</v>
      </c>
    </row>
    <row r="334" spans="1:14" ht="15.75" customHeight="1">
      <c r="A334" s="18" t="s">
        <v>679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f t="shared" si="1"/>
        <v>0</v>
      </c>
    </row>
    <row r="335" spans="1:14" ht="15.75" customHeight="1">
      <c r="A335" s="18" t="s">
        <v>2597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f t="shared" si="1"/>
        <v>0</v>
      </c>
    </row>
    <row r="336" spans="1:14" ht="15.75" customHeight="1">
      <c r="A336" s="18" t="s">
        <v>2598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f t="shared" si="1"/>
        <v>0</v>
      </c>
    </row>
    <row r="337" spans="1:14" ht="15.75" customHeight="1">
      <c r="A337" s="18" t="s">
        <v>684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f t="shared" si="1"/>
        <v>0</v>
      </c>
    </row>
    <row r="338" spans="1:14" ht="15.75" customHeight="1">
      <c r="A338" s="18" t="s">
        <v>686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f t="shared" si="1"/>
        <v>0</v>
      </c>
    </row>
    <row r="339" spans="1:14" ht="15.75" customHeight="1">
      <c r="A339" s="30" t="s">
        <v>2842</v>
      </c>
      <c r="B339" s="2">
        <v>0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1</v>
      </c>
      <c r="L339" s="2">
        <v>0</v>
      </c>
      <c r="M339" s="2">
        <v>0</v>
      </c>
      <c r="N339" s="3">
        <f t="shared" si="1"/>
        <v>1</v>
      </c>
    </row>
    <row r="340" spans="1:14" ht="15.75" customHeight="1">
      <c r="A340" s="18" t="s">
        <v>2600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f t="shared" si="1"/>
        <v>0</v>
      </c>
    </row>
    <row r="341" spans="1:14" ht="15.75" customHeight="1">
      <c r="A341" s="18" t="s">
        <v>691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f t="shared" si="1"/>
        <v>0</v>
      </c>
    </row>
    <row r="342" spans="1:14" ht="15.75" customHeight="1">
      <c r="A342" s="18" t="s">
        <v>2601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f t="shared" si="1"/>
        <v>0</v>
      </c>
    </row>
    <row r="343" spans="1:14" ht="15.75" customHeight="1">
      <c r="A343" s="18" t="s">
        <v>2602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f t="shared" si="1"/>
        <v>0</v>
      </c>
    </row>
    <row r="344" spans="1:14" ht="15.75" customHeight="1">
      <c r="A344" s="30" t="s">
        <v>2844</v>
      </c>
      <c r="B344" s="2">
        <v>1</v>
      </c>
      <c r="C344" s="2">
        <v>1</v>
      </c>
      <c r="D344" s="2">
        <v>1</v>
      </c>
      <c r="E344" s="2">
        <v>0</v>
      </c>
      <c r="F344" s="2">
        <v>0</v>
      </c>
      <c r="G344" s="2">
        <v>0</v>
      </c>
      <c r="H344" s="2">
        <v>4</v>
      </c>
      <c r="I344" s="2">
        <v>3</v>
      </c>
      <c r="J344" s="2">
        <v>0</v>
      </c>
      <c r="K344" s="2">
        <v>0</v>
      </c>
      <c r="L344" s="2">
        <v>0</v>
      </c>
      <c r="M344" s="2">
        <v>0</v>
      </c>
      <c r="N344" s="3">
        <f t="shared" si="1"/>
        <v>10</v>
      </c>
    </row>
    <row r="345" spans="1:14" ht="15.75" customHeight="1">
      <c r="A345" s="30" t="s">
        <v>2845</v>
      </c>
      <c r="B345" s="2">
        <v>0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1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3">
        <f t="shared" si="1"/>
        <v>1</v>
      </c>
    </row>
    <row r="346" spans="1:14" ht="15.75" customHeight="1">
      <c r="A346" s="18" t="s">
        <v>700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f t="shared" si="1"/>
        <v>0</v>
      </c>
    </row>
    <row r="347" spans="1:14" ht="15.75" customHeight="1">
      <c r="A347" s="18" t="s">
        <v>2603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f t="shared" si="1"/>
        <v>0</v>
      </c>
    </row>
    <row r="348" spans="1:14" ht="15.75" customHeight="1">
      <c r="A348" s="18" t="s">
        <v>2604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f t="shared" si="1"/>
        <v>0</v>
      </c>
    </row>
    <row r="349" spans="1:14" ht="15.75" customHeight="1">
      <c r="A349" s="18" t="s">
        <v>705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f t="shared" si="1"/>
        <v>0</v>
      </c>
    </row>
    <row r="350" spans="1:14" ht="15.75" customHeight="1">
      <c r="A350" s="30" t="s">
        <v>2847</v>
      </c>
      <c r="B350" s="2">
        <v>0</v>
      </c>
      <c r="C350" s="2">
        <v>0</v>
      </c>
      <c r="D350" s="2">
        <v>1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1</v>
      </c>
      <c r="M350" s="2">
        <v>0</v>
      </c>
      <c r="N350" s="3">
        <f t="shared" si="1"/>
        <v>2</v>
      </c>
    </row>
    <row r="351" spans="1:14" ht="15.75" customHeight="1">
      <c r="A351" s="18" t="s">
        <v>2605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f t="shared" si="1"/>
        <v>0</v>
      </c>
    </row>
    <row r="352" spans="1:14" ht="15.75" customHeight="1">
      <c r="A352" s="18" t="s">
        <v>2606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f t="shared" si="1"/>
        <v>0</v>
      </c>
    </row>
    <row r="353" spans="1:14" ht="15.75" customHeight="1">
      <c r="A353" s="30" t="s">
        <v>2386</v>
      </c>
      <c r="B353" s="2">
        <v>0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2</v>
      </c>
      <c r="J353" s="2">
        <v>0</v>
      </c>
      <c r="K353" s="2">
        <v>0</v>
      </c>
      <c r="L353" s="2">
        <v>1</v>
      </c>
      <c r="M353" s="2">
        <v>0</v>
      </c>
      <c r="N353" s="3">
        <f t="shared" si="1"/>
        <v>3</v>
      </c>
    </row>
    <row r="354" spans="1:14" ht="15.75" customHeight="1">
      <c r="A354" s="18" t="s">
        <v>2607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f t="shared" si="1"/>
        <v>0</v>
      </c>
    </row>
    <row r="355" spans="1:14" ht="15.75" customHeight="1">
      <c r="A355" s="18" t="s">
        <v>715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f t="shared" si="1"/>
        <v>0</v>
      </c>
    </row>
    <row r="356" spans="1:14" ht="15.75" customHeight="1">
      <c r="A356" s="30" t="s">
        <v>2848</v>
      </c>
      <c r="B356" s="2">
        <v>1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3">
        <f t="shared" si="1"/>
        <v>1</v>
      </c>
    </row>
    <row r="357" spans="1:14" ht="15.75" customHeight="1">
      <c r="A357" s="30" t="s">
        <v>2849</v>
      </c>
      <c r="B357" s="2">
        <v>0</v>
      </c>
      <c r="C357" s="2">
        <v>0</v>
      </c>
      <c r="D357" s="2">
        <v>0</v>
      </c>
      <c r="E357" s="2">
        <v>0</v>
      </c>
      <c r="F357" s="2">
        <v>0</v>
      </c>
      <c r="G357" s="2">
        <v>1</v>
      </c>
      <c r="H357" s="2">
        <v>0</v>
      </c>
      <c r="I357" s="2">
        <v>0</v>
      </c>
      <c r="J357" s="2">
        <v>0</v>
      </c>
      <c r="K357" s="2">
        <v>0</v>
      </c>
      <c r="L357" s="2">
        <v>1</v>
      </c>
      <c r="M357" s="2">
        <v>0</v>
      </c>
      <c r="N357" s="3">
        <f t="shared" si="1"/>
        <v>2</v>
      </c>
    </row>
    <row r="358" spans="1:14" ht="15.75" customHeight="1">
      <c r="A358" s="30" t="s">
        <v>2387</v>
      </c>
      <c r="B358" s="2">
        <v>1</v>
      </c>
      <c r="C358" s="2">
        <v>2</v>
      </c>
      <c r="D358" s="2">
        <v>0</v>
      </c>
      <c r="E358" s="2">
        <v>0</v>
      </c>
      <c r="F358" s="2">
        <v>0</v>
      </c>
      <c r="G358" s="2">
        <v>1</v>
      </c>
      <c r="H358" s="2">
        <v>0</v>
      </c>
      <c r="I358" s="2">
        <v>1</v>
      </c>
      <c r="J358" s="2">
        <v>2</v>
      </c>
      <c r="K358" s="2">
        <v>3</v>
      </c>
      <c r="L358" s="2">
        <v>0</v>
      </c>
      <c r="M358" s="2">
        <v>0</v>
      </c>
      <c r="N358" s="3">
        <f t="shared" si="1"/>
        <v>10</v>
      </c>
    </row>
    <row r="359" spans="1:14" ht="15.75" customHeight="1">
      <c r="A359" s="18" t="s">
        <v>2608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f t="shared" si="1"/>
        <v>0</v>
      </c>
    </row>
    <row r="360" spans="1:14" ht="15.75" customHeight="1">
      <c r="A360" s="18" t="s">
        <v>2609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f t="shared" si="1"/>
        <v>0</v>
      </c>
    </row>
    <row r="361" spans="1:14" ht="15.75" customHeight="1">
      <c r="A361" s="18" t="s">
        <v>2610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f t="shared" si="1"/>
        <v>0</v>
      </c>
    </row>
    <row r="362" spans="1:14" ht="15.75" customHeight="1">
      <c r="A362" s="18" t="s">
        <v>727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f t="shared" si="1"/>
        <v>0</v>
      </c>
    </row>
    <row r="363" spans="1:14" ht="15.75" customHeight="1">
      <c r="A363" s="30" t="s">
        <v>2850</v>
      </c>
      <c r="B363" s="2">
        <v>0</v>
      </c>
      <c r="C363" s="2">
        <v>2</v>
      </c>
      <c r="D363" s="2">
        <v>4</v>
      </c>
      <c r="E363" s="2">
        <v>4</v>
      </c>
      <c r="F363" s="2">
        <v>0</v>
      </c>
      <c r="G363" s="2">
        <v>1</v>
      </c>
      <c r="H363" s="2">
        <v>0</v>
      </c>
      <c r="I363" s="2">
        <v>1</v>
      </c>
      <c r="J363" s="2">
        <v>0</v>
      </c>
      <c r="K363" s="2">
        <v>0</v>
      </c>
      <c r="L363" s="2">
        <v>0</v>
      </c>
      <c r="M363" s="2">
        <v>0</v>
      </c>
      <c r="N363" s="3">
        <f t="shared" si="1"/>
        <v>12</v>
      </c>
    </row>
    <row r="364" spans="1:14" ht="15.75" customHeight="1">
      <c r="A364" s="30" t="s">
        <v>2851</v>
      </c>
      <c r="B364" s="2">
        <v>0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1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3">
        <f t="shared" si="1"/>
        <v>1</v>
      </c>
    </row>
    <row r="365" spans="1:14" ht="15.75" customHeight="1">
      <c r="A365" s="30" t="s">
        <v>2852</v>
      </c>
      <c r="B365" s="2">
        <v>1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3">
        <f t="shared" si="1"/>
        <v>1</v>
      </c>
    </row>
    <row r="366" spans="1:14" ht="15.75" customHeight="1">
      <c r="A366" s="18" t="s">
        <v>732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f t="shared" si="1"/>
        <v>0</v>
      </c>
    </row>
    <row r="367" spans="1:14" ht="15.75" customHeight="1">
      <c r="A367" s="18" t="s">
        <v>733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f t="shared" si="1"/>
        <v>0</v>
      </c>
    </row>
    <row r="368" spans="1:14" ht="15.75" customHeight="1">
      <c r="A368" s="18" t="s">
        <v>2611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f t="shared" si="1"/>
        <v>0</v>
      </c>
    </row>
    <row r="369" spans="1:14" ht="15.75" customHeight="1">
      <c r="A369" s="18" t="s">
        <v>2612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f t="shared" si="1"/>
        <v>0</v>
      </c>
    </row>
    <row r="370" spans="1:14" ht="15.75" customHeight="1">
      <c r="A370" s="18" t="s">
        <v>739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f t="shared" si="1"/>
        <v>0</v>
      </c>
    </row>
    <row r="371" spans="1:14" ht="15.75" customHeight="1">
      <c r="A371" s="18" t="s">
        <v>741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f t="shared" si="1"/>
        <v>0</v>
      </c>
    </row>
    <row r="372" spans="1:14" ht="15.75" customHeight="1">
      <c r="A372" s="18" t="s">
        <v>743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f t="shared" si="1"/>
        <v>0</v>
      </c>
    </row>
    <row r="373" spans="1:14" ht="15.75" customHeight="1">
      <c r="A373" s="18" t="s">
        <v>2613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f t="shared" si="1"/>
        <v>0</v>
      </c>
    </row>
    <row r="374" spans="1:14" ht="15.75" customHeight="1">
      <c r="A374" s="18" t="s">
        <v>747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f t="shared" si="1"/>
        <v>0</v>
      </c>
    </row>
    <row r="375" spans="1:14" ht="15.75" customHeight="1">
      <c r="A375" s="18" t="s">
        <v>749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f t="shared" si="1"/>
        <v>0</v>
      </c>
    </row>
    <row r="376" spans="1:14" ht="15.75" customHeight="1">
      <c r="A376" s="18" t="s">
        <v>751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f t="shared" si="1"/>
        <v>0</v>
      </c>
    </row>
    <row r="377" spans="1:14" ht="15.75" customHeight="1">
      <c r="A377" s="18" t="s">
        <v>753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f t="shared" si="1"/>
        <v>0</v>
      </c>
    </row>
    <row r="378" spans="1:14" ht="15.75" customHeight="1">
      <c r="A378" s="18" t="s">
        <v>755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f t="shared" si="1"/>
        <v>0</v>
      </c>
    </row>
    <row r="379" spans="1:14" ht="15.75" customHeight="1">
      <c r="A379" s="18" t="s">
        <v>757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f t="shared" si="1"/>
        <v>0</v>
      </c>
    </row>
    <row r="380" spans="1:14" ht="15.75" customHeight="1">
      <c r="A380" s="18" t="s">
        <v>758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f t="shared" si="1"/>
        <v>0</v>
      </c>
    </row>
    <row r="381" spans="1:14" ht="15.75" customHeight="1">
      <c r="A381" s="30" t="s">
        <v>2857</v>
      </c>
      <c r="B381" s="2">
        <v>0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1</v>
      </c>
      <c r="M381" s="2">
        <v>0</v>
      </c>
      <c r="N381" s="3">
        <f t="shared" si="1"/>
        <v>1</v>
      </c>
    </row>
    <row r="382" spans="1:14" ht="15.75" customHeight="1">
      <c r="A382" s="18" t="s">
        <v>2858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f t="shared" si="1"/>
        <v>0</v>
      </c>
    </row>
    <row r="383" spans="1:14" ht="15.75" customHeight="1">
      <c r="A383" s="18" t="s">
        <v>2614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f t="shared" si="1"/>
        <v>0</v>
      </c>
    </row>
    <row r="384" spans="1:14" ht="15.75" customHeight="1">
      <c r="A384" s="18" t="s">
        <v>2615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f t="shared" si="1"/>
        <v>0</v>
      </c>
    </row>
    <row r="385" spans="1:14" ht="15.75" customHeight="1">
      <c r="A385" s="18" t="s">
        <v>767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f t="shared" si="1"/>
        <v>0</v>
      </c>
    </row>
    <row r="386" spans="1:14" ht="15.75" customHeight="1">
      <c r="A386" s="18" t="s">
        <v>768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f t="shared" si="1"/>
        <v>0</v>
      </c>
    </row>
    <row r="387" spans="1:14" ht="15.75" customHeight="1">
      <c r="A387" s="30" t="s">
        <v>2860</v>
      </c>
      <c r="B387" s="2">
        <v>0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1</v>
      </c>
      <c r="M387" s="2">
        <v>0</v>
      </c>
      <c r="N387" s="3">
        <f t="shared" si="1"/>
        <v>1</v>
      </c>
    </row>
    <row r="388" spans="1:14" ht="15.75" customHeight="1">
      <c r="A388" s="30" t="s">
        <v>2861</v>
      </c>
      <c r="B388" s="2">
        <v>0</v>
      </c>
      <c r="C388" s="2">
        <v>0</v>
      </c>
      <c r="D388" s="2">
        <v>0</v>
      </c>
      <c r="E388" s="2">
        <v>0</v>
      </c>
      <c r="F388" s="2">
        <v>1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3">
        <f t="shared" si="1"/>
        <v>1</v>
      </c>
    </row>
    <row r="389" spans="1:14" ht="15.75" customHeight="1">
      <c r="A389" s="18" t="s">
        <v>772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f t="shared" si="1"/>
        <v>0</v>
      </c>
    </row>
    <row r="390" spans="1:14" ht="15.75" customHeight="1">
      <c r="A390" s="18" t="s">
        <v>774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f t="shared" si="1"/>
        <v>0</v>
      </c>
    </row>
    <row r="391" spans="1:14" ht="15.75" customHeight="1">
      <c r="A391" s="18" t="s">
        <v>775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f t="shared" si="1"/>
        <v>0</v>
      </c>
    </row>
    <row r="392" spans="1:14" ht="15.75" customHeight="1">
      <c r="A392" s="30" t="s">
        <v>2862</v>
      </c>
      <c r="B392" s="2">
        <v>0</v>
      </c>
      <c r="C392" s="2">
        <v>2</v>
      </c>
      <c r="D392" s="2">
        <v>1</v>
      </c>
      <c r="E392" s="2">
        <v>0</v>
      </c>
      <c r="F392" s="2">
        <v>1</v>
      </c>
      <c r="G392" s="2">
        <v>0</v>
      </c>
      <c r="H392" s="2">
        <v>0</v>
      </c>
      <c r="I392" s="2">
        <v>0</v>
      </c>
      <c r="J392" s="2">
        <v>1</v>
      </c>
      <c r="K392" s="2">
        <v>0</v>
      </c>
      <c r="L392" s="2">
        <v>0</v>
      </c>
      <c r="M392" s="2">
        <v>0</v>
      </c>
      <c r="N392" s="3">
        <f t="shared" si="1"/>
        <v>5</v>
      </c>
    </row>
    <row r="393" spans="1:14" ht="15.75" customHeight="1">
      <c r="A393" s="18" t="s">
        <v>778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f t="shared" si="1"/>
        <v>0</v>
      </c>
    </row>
    <row r="394" spans="1:14" ht="15.75" customHeight="1">
      <c r="A394" s="18" t="s">
        <v>2616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f t="shared" si="1"/>
        <v>0</v>
      </c>
    </row>
    <row r="395" spans="1:14" ht="15.75" customHeight="1">
      <c r="A395" s="18" t="s">
        <v>781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f t="shared" si="1"/>
        <v>0</v>
      </c>
    </row>
    <row r="396" spans="1:14" ht="15.75" customHeight="1">
      <c r="A396" s="18" t="s">
        <v>2864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f t="shared" si="1"/>
        <v>0</v>
      </c>
    </row>
    <row r="397" spans="1:14" ht="15.75" customHeight="1">
      <c r="A397" s="18" t="s">
        <v>2617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f t="shared" si="1"/>
        <v>0</v>
      </c>
    </row>
    <row r="398" spans="1:14" ht="15.75" customHeight="1">
      <c r="A398" s="18" t="s">
        <v>784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f t="shared" si="1"/>
        <v>0</v>
      </c>
    </row>
    <row r="399" spans="1:14" ht="15.75" customHeight="1">
      <c r="A399" s="30" t="s">
        <v>2865</v>
      </c>
      <c r="B399" s="2">
        <v>0</v>
      </c>
      <c r="C399" s="2">
        <v>0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1</v>
      </c>
      <c r="L399" s="2">
        <v>0</v>
      </c>
      <c r="M399" s="2">
        <v>0</v>
      </c>
      <c r="N399" s="3">
        <f t="shared" si="1"/>
        <v>1</v>
      </c>
    </row>
    <row r="400" spans="1:14" ht="15.75" customHeight="1">
      <c r="A400" s="30" t="s">
        <v>2394</v>
      </c>
      <c r="B400" s="2">
        <v>0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1</v>
      </c>
      <c r="N400" s="3">
        <f t="shared" si="1"/>
        <v>1</v>
      </c>
    </row>
    <row r="401" spans="1:14" ht="15.75" customHeight="1">
      <c r="A401" s="18" t="s">
        <v>2619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f t="shared" si="1"/>
        <v>0</v>
      </c>
    </row>
    <row r="402" spans="1:14" ht="15.75" customHeight="1">
      <c r="A402" s="18" t="s">
        <v>791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f t="shared" si="1"/>
        <v>0</v>
      </c>
    </row>
    <row r="403" spans="1:14" ht="15.75" customHeight="1">
      <c r="A403" s="18" t="s">
        <v>793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f t="shared" si="1"/>
        <v>0</v>
      </c>
    </row>
    <row r="404" spans="1:14" ht="15.75" customHeight="1">
      <c r="A404" s="18" t="s">
        <v>795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f t="shared" si="1"/>
        <v>0</v>
      </c>
    </row>
    <row r="405" spans="1:14" ht="15.75" customHeight="1">
      <c r="A405" s="30" t="s">
        <v>2396</v>
      </c>
      <c r="B405" s="2">
        <v>0</v>
      </c>
      <c r="C405" s="2">
        <v>0</v>
      </c>
      <c r="D405" s="2">
        <v>0</v>
      </c>
      <c r="E405" s="2">
        <v>0</v>
      </c>
      <c r="F405" s="2">
        <v>2</v>
      </c>
      <c r="G405" s="2">
        <v>0</v>
      </c>
      <c r="H405" s="2">
        <v>0</v>
      </c>
      <c r="I405" s="2">
        <v>1</v>
      </c>
      <c r="J405" s="2">
        <v>1</v>
      </c>
      <c r="K405" s="2">
        <v>0</v>
      </c>
      <c r="L405" s="2">
        <v>0</v>
      </c>
      <c r="M405" s="2">
        <v>0</v>
      </c>
      <c r="N405" s="3">
        <f t="shared" si="1"/>
        <v>4</v>
      </c>
    </row>
    <row r="406" spans="1:14" ht="15.75" customHeight="1">
      <c r="A406" s="18" t="s">
        <v>2620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f t="shared" si="1"/>
        <v>0</v>
      </c>
    </row>
    <row r="407" spans="1:14" ht="15.75" customHeight="1">
      <c r="A407" s="18" t="s">
        <v>2621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f t="shared" si="1"/>
        <v>0</v>
      </c>
    </row>
    <row r="408" spans="1:14" ht="15.75" customHeight="1">
      <c r="A408" s="18" t="s">
        <v>103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f t="shared" si="1"/>
        <v>0</v>
      </c>
    </row>
    <row r="409" spans="1:14" ht="15.75" customHeight="1">
      <c r="A409" s="18" t="s">
        <v>2622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f t="shared" si="1"/>
        <v>0</v>
      </c>
    </row>
    <row r="410" spans="1:14" ht="15.75" customHeight="1">
      <c r="A410" s="18" t="s">
        <v>2867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f t="shared" si="1"/>
        <v>0</v>
      </c>
    </row>
    <row r="411" spans="1:14" ht="15.75" customHeight="1">
      <c r="A411" s="30" t="s">
        <v>2399</v>
      </c>
      <c r="B411" s="2">
        <v>0</v>
      </c>
      <c r="C411" s="2">
        <v>1</v>
      </c>
      <c r="D411" s="2">
        <v>1</v>
      </c>
      <c r="E411" s="2">
        <v>0</v>
      </c>
      <c r="F411" s="2">
        <v>2</v>
      </c>
      <c r="G411" s="2">
        <v>2</v>
      </c>
      <c r="H411" s="2">
        <v>1</v>
      </c>
      <c r="I411" s="2">
        <v>1</v>
      </c>
      <c r="J411" s="2">
        <v>1</v>
      </c>
      <c r="K411" s="2">
        <v>3</v>
      </c>
      <c r="L411" s="2">
        <v>2</v>
      </c>
      <c r="M411" s="2">
        <v>2</v>
      </c>
      <c r="N411" s="3">
        <f t="shared" si="1"/>
        <v>16</v>
      </c>
    </row>
    <row r="412" spans="1:14" ht="15.75" customHeight="1">
      <c r="A412" s="18" t="s">
        <v>2623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f t="shared" si="1"/>
        <v>0</v>
      </c>
    </row>
    <row r="413" spans="1:14" ht="15.75" customHeight="1">
      <c r="A413" s="18" t="s">
        <v>2624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f t="shared" si="1"/>
        <v>0</v>
      </c>
    </row>
    <row r="414" spans="1:14" ht="15.75" customHeight="1">
      <c r="A414" s="18" t="s">
        <v>2625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f t="shared" si="1"/>
        <v>0</v>
      </c>
    </row>
    <row r="415" spans="1:14" ht="15.75" customHeight="1">
      <c r="A415" s="18" t="s">
        <v>2626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f t="shared" si="1"/>
        <v>0</v>
      </c>
    </row>
    <row r="416" spans="1:14" ht="15.75" customHeight="1">
      <c r="A416" s="18" t="s">
        <v>2627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f t="shared" si="1"/>
        <v>0</v>
      </c>
    </row>
    <row r="417" spans="1:14" ht="15.75" customHeight="1">
      <c r="A417" s="30" t="s">
        <v>2868</v>
      </c>
      <c r="B417" s="2">
        <v>0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1</v>
      </c>
      <c r="J417" s="2">
        <v>1</v>
      </c>
      <c r="K417" s="2">
        <v>9</v>
      </c>
      <c r="L417" s="2">
        <v>8</v>
      </c>
      <c r="M417" s="2">
        <v>0</v>
      </c>
      <c r="N417" s="3">
        <f t="shared" si="1"/>
        <v>19</v>
      </c>
    </row>
    <row r="418" spans="1:14" ht="15.75" customHeight="1">
      <c r="A418" s="18" t="s">
        <v>2629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f t="shared" si="1"/>
        <v>0</v>
      </c>
    </row>
    <row r="419" spans="1:14" ht="15.75" customHeight="1">
      <c r="A419" s="18" t="s">
        <v>815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f t="shared" si="1"/>
        <v>0</v>
      </c>
    </row>
    <row r="420" spans="1:14" ht="15.75" customHeight="1">
      <c r="A420" s="18" t="s">
        <v>817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f t="shared" si="1"/>
        <v>0</v>
      </c>
    </row>
    <row r="421" spans="1:14" ht="15.75" customHeight="1">
      <c r="A421" s="18" t="s">
        <v>819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f t="shared" si="1"/>
        <v>0</v>
      </c>
    </row>
    <row r="422" spans="1:14" ht="15.75" customHeight="1">
      <c r="A422" s="18" t="s">
        <v>821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f t="shared" si="1"/>
        <v>0</v>
      </c>
    </row>
    <row r="423" spans="1:14" ht="15.75" customHeight="1">
      <c r="A423" s="18" t="s">
        <v>2630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f t="shared" si="1"/>
        <v>0</v>
      </c>
    </row>
    <row r="424" spans="1:14" ht="15.75" customHeight="1">
      <c r="A424" s="30" t="s">
        <v>2401</v>
      </c>
      <c r="B424" s="2">
        <v>0</v>
      </c>
      <c r="C424" s="2">
        <v>4</v>
      </c>
      <c r="D424" s="2">
        <v>1</v>
      </c>
      <c r="E424" s="2">
        <v>6</v>
      </c>
      <c r="F424" s="2">
        <v>1</v>
      </c>
      <c r="G424" s="2">
        <v>2</v>
      </c>
      <c r="H424" s="2">
        <v>0</v>
      </c>
      <c r="I424" s="2">
        <v>12</v>
      </c>
      <c r="J424" s="2">
        <v>6</v>
      </c>
      <c r="K424" s="2">
        <v>2</v>
      </c>
      <c r="L424" s="2">
        <v>3</v>
      </c>
      <c r="M424" s="2">
        <v>1</v>
      </c>
      <c r="N424" s="3">
        <f t="shared" si="1"/>
        <v>38</v>
      </c>
    </row>
    <row r="425" spans="1:14" ht="15.75" customHeight="1">
      <c r="A425" s="18" t="s">
        <v>827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f t="shared" si="1"/>
        <v>0</v>
      </c>
    </row>
    <row r="426" spans="1:14" ht="15.75" customHeight="1">
      <c r="A426" s="18" t="s">
        <v>828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f t="shared" si="1"/>
        <v>0</v>
      </c>
    </row>
    <row r="427" spans="1:14" ht="15.75" customHeight="1">
      <c r="A427" s="18" t="s">
        <v>830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f t="shared" si="1"/>
        <v>0</v>
      </c>
    </row>
    <row r="428" spans="1:14" ht="15.75" customHeight="1">
      <c r="A428" s="18" t="s">
        <v>832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f t="shared" si="1"/>
        <v>0</v>
      </c>
    </row>
    <row r="429" spans="1:14" ht="15.75" customHeight="1">
      <c r="A429" s="18" t="s">
        <v>834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f t="shared" si="1"/>
        <v>0</v>
      </c>
    </row>
    <row r="430" spans="1:14" ht="15.75" customHeight="1">
      <c r="A430" s="18" t="s">
        <v>835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f t="shared" si="1"/>
        <v>0</v>
      </c>
    </row>
    <row r="431" spans="1:14" ht="15.75" customHeight="1">
      <c r="A431" s="30" t="s">
        <v>2871</v>
      </c>
      <c r="B431" s="2">
        <v>0</v>
      </c>
      <c r="C431" s="2">
        <v>1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3">
        <f t="shared" si="1"/>
        <v>1</v>
      </c>
    </row>
    <row r="432" spans="1:14" ht="15.75" customHeight="1">
      <c r="A432" s="30" t="s">
        <v>2872</v>
      </c>
      <c r="B432" s="2">
        <v>0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1</v>
      </c>
      <c r="K432" s="2">
        <v>0</v>
      </c>
      <c r="L432" s="2">
        <v>0</v>
      </c>
      <c r="M432" s="2">
        <v>0</v>
      </c>
      <c r="N432" s="3">
        <f t="shared" si="1"/>
        <v>1</v>
      </c>
    </row>
    <row r="433" spans="1:14" ht="15.75" customHeight="1">
      <c r="A433" s="18" t="s">
        <v>840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f t="shared" si="1"/>
        <v>0</v>
      </c>
    </row>
    <row r="434" spans="1:14" ht="15.75" customHeight="1">
      <c r="A434" s="18" t="s">
        <v>841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f t="shared" si="1"/>
        <v>0</v>
      </c>
    </row>
    <row r="435" spans="1:14" ht="15.75" customHeight="1">
      <c r="A435" s="18" t="s">
        <v>843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f t="shared" si="1"/>
        <v>0</v>
      </c>
    </row>
    <row r="436" spans="1:14" ht="15.75" customHeight="1">
      <c r="A436" s="18" t="s">
        <v>845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f t="shared" si="1"/>
        <v>0</v>
      </c>
    </row>
    <row r="437" spans="1:14" ht="15.75" customHeight="1">
      <c r="A437" s="18" t="s">
        <v>847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f t="shared" si="1"/>
        <v>0</v>
      </c>
    </row>
    <row r="438" spans="1:14" ht="15.75" customHeight="1">
      <c r="A438" s="18" t="s">
        <v>849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f t="shared" si="1"/>
        <v>0</v>
      </c>
    </row>
    <row r="439" spans="1:14" ht="15.75" customHeight="1">
      <c r="A439" s="18" t="s">
        <v>851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f t="shared" si="1"/>
        <v>0</v>
      </c>
    </row>
    <row r="440" spans="1:14" ht="15.75" customHeight="1">
      <c r="A440" s="30" t="s">
        <v>2874</v>
      </c>
      <c r="B440" s="2">
        <v>0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1</v>
      </c>
      <c r="J440" s="2">
        <v>0</v>
      </c>
      <c r="K440" s="2">
        <v>0</v>
      </c>
      <c r="L440" s="2">
        <v>0</v>
      </c>
      <c r="M440" s="2">
        <v>0</v>
      </c>
      <c r="N440" s="3">
        <f t="shared" si="1"/>
        <v>1</v>
      </c>
    </row>
    <row r="441" spans="1:14" ht="15.75" customHeight="1">
      <c r="A441" s="18" t="s">
        <v>854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f t="shared" si="1"/>
        <v>0</v>
      </c>
    </row>
    <row r="442" spans="1:14" ht="15.75" customHeight="1">
      <c r="A442" s="18" t="s">
        <v>856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f t="shared" si="1"/>
        <v>0</v>
      </c>
    </row>
    <row r="443" spans="1:14" ht="15.75" customHeight="1">
      <c r="A443" s="18" t="s">
        <v>858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f t="shared" si="1"/>
        <v>0</v>
      </c>
    </row>
    <row r="444" spans="1:14" ht="15.75" customHeight="1">
      <c r="A444" s="18" t="s">
        <v>859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f t="shared" si="1"/>
        <v>0</v>
      </c>
    </row>
    <row r="445" spans="1:14" ht="15.75" customHeight="1">
      <c r="A445" s="30" t="s">
        <v>2405</v>
      </c>
      <c r="B445" s="2">
        <v>0</v>
      </c>
      <c r="C445" s="2">
        <v>0</v>
      </c>
      <c r="D445" s="2">
        <v>0</v>
      </c>
      <c r="E445" s="2">
        <v>0</v>
      </c>
      <c r="F445" s="2">
        <v>0</v>
      </c>
      <c r="G445" s="2">
        <v>1</v>
      </c>
      <c r="H445" s="2">
        <v>0</v>
      </c>
      <c r="I445" s="2">
        <v>1</v>
      </c>
      <c r="J445" s="2">
        <v>0</v>
      </c>
      <c r="K445" s="2">
        <v>0</v>
      </c>
      <c r="L445" s="2">
        <v>1</v>
      </c>
      <c r="M445" s="2">
        <v>1</v>
      </c>
      <c r="N445" s="3">
        <f t="shared" si="1"/>
        <v>4</v>
      </c>
    </row>
    <row r="446" spans="1:14" ht="15.75" customHeight="1">
      <c r="A446" s="30" t="s">
        <v>2406</v>
      </c>
      <c r="B446" s="2">
        <v>1</v>
      </c>
      <c r="C446" s="2">
        <v>0</v>
      </c>
      <c r="D446" s="2">
        <v>0</v>
      </c>
      <c r="E446" s="2">
        <v>0</v>
      </c>
      <c r="F446" s="2">
        <v>0</v>
      </c>
      <c r="G446" s="2">
        <v>1</v>
      </c>
      <c r="H446" s="2">
        <v>1</v>
      </c>
      <c r="I446" s="2">
        <v>0</v>
      </c>
      <c r="J446" s="2">
        <v>0</v>
      </c>
      <c r="K446" s="2">
        <v>1</v>
      </c>
      <c r="L446" s="2">
        <v>0</v>
      </c>
      <c r="M446" s="2">
        <v>1</v>
      </c>
      <c r="N446" s="3">
        <f t="shared" si="1"/>
        <v>5</v>
      </c>
    </row>
    <row r="447" spans="1:14" ht="15.75" customHeight="1">
      <c r="A447" s="18" t="s">
        <v>2631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f t="shared" si="1"/>
        <v>0</v>
      </c>
    </row>
    <row r="448" spans="1:14" ht="15.75" customHeight="1">
      <c r="A448" s="18" t="s">
        <v>864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f t="shared" si="1"/>
        <v>0</v>
      </c>
    </row>
    <row r="449" spans="1:14" ht="15.75" customHeight="1">
      <c r="A449" s="30" t="s">
        <v>2875</v>
      </c>
      <c r="B449" s="2">
        <v>0</v>
      </c>
      <c r="C449" s="2">
        <v>0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1</v>
      </c>
      <c r="L449" s="2">
        <v>0</v>
      </c>
      <c r="M449" s="2">
        <v>0</v>
      </c>
      <c r="N449" s="3">
        <f t="shared" si="1"/>
        <v>1</v>
      </c>
    </row>
    <row r="450" spans="1:14" ht="15.75" customHeight="1">
      <c r="A450" s="18" t="s">
        <v>866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f t="shared" si="1"/>
        <v>0</v>
      </c>
    </row>
    <row r="451" spans="1:14" ht="15.75" customHeight="1">
      <c r="A451" s="18" t="s">
        <v>867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f t="shared" si="1"/>
        <v>0</v>
      </c>
    </row>
    <row r="452" spans="1:14" ht="15.75" customHeight="1">
      <c r="A452" s="30" t="s">
        <v>2407</v>
      </c>
      <c r="B452" s="2">
        <v>1</v>
      </c>
      <c r="C452" s="2">
        <v>1</v>
      </c>
      <c r="D452" s="2">
        <v>0</v>
      </c>
      <c r="E452" s="2">
        <v>1</v>
      </c>
      <c r="F452" s="2">
        <v>3</v>
      </c>
      <c r="G452" s="2">
        <v>2</v>
      </c>
      <c r="H452" s="2">
        <v>1</v>
      </c>
      <c r="I452" s="2">
        <v>1</v>
      </c>
      <c r="J452" s="2">
        <v>1</v>
      </c>
      <c r="K452" s="2">
        <v>2</v>
      </c>
      <c r="L452" s="2">
        <v>1</v>
      </c>
      <c r="M452" s="2">
        <v>4</v>
      </c>
      <c r="N452" s="3">
        <f t="shared" si="1"/>
        <v>18</v>
      </c>
    </row>
    <row r="453" spans="1:14" ht="15.75" customHeight="1">
      <c r="A453" s="18" t="s">
        <v>869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f t="shared" si="1"/>
        <v>0</v>
      </c>
    </row>
    <row r="454" spans="1:14" ht="15.75" customHeight="1">
      <c r="A454" s="18" t="s">
        <v>871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f t="shared" si="1"/>
        <v>0</v>
      </c>
    </row>
    <row r="455" spans="1:14" ht="15.75" customHeight="1">
      <c r="A455" s="30" t="s">
        <v>2408</v>
      </c>
      <c r="B455" s="2">
        <v>0</v>
      </c>
      <c r="C455" s="2">
        <v>0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1</v>
      </c>
      <c r="L455" s="2">
        <v>0</v>
      </c>
      <c r="M455" s="2">
        <v>0</v>
      </c>
      <c r="N455" s="3">
        <f t="shared" si="1"/>
        <v>1</v>
      </c>
    </row>
    <row r="456" spans="1:14" ht="15.75" customHeight="1">
      <c r="A456" s="18" t="s">
        <v>874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f t="shared" si="1"/>
        <v>0</v>
      </c>
    </row>
    <row r="457" spans="1:14" ht="15.75" customHeight="1">
      <c r="A457" s="18" t="s">
        <v>876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f t="shared" si="1"/>
        <v>0</v>
      </c>
    </row>
    <row r="458" spans="1:14" ht="15.75" customHeight="1">
      <c r="A458" s="18" t="s">
        <v>878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f t="shared" si="1"/>
        <v>0</v>
      </c>
    </row>
    <row r="459" spans="1:14" ht="15.75" customHeight="1">
      <c r="A459" s="18" t="s">
        <v>880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f t="shared" si="1"/>
        <v>0</v>
      </c>
    </row>
    <row r="460" spans="1:14" ht="15.75" customHeight="1">
      <c r="A460" s="18" t="s">
        <v>2632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f t="shared" si="1"/>
        <v>0</v>
      </c>
    </row>
    <row r="461" spans="1:14" ht="15.75" customHeight="1">
      <c r="A461" s="18" t="s">
        <v>883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f t="shared" si="1"/>
        <v>0</v>
      </c>
    </row>
    <row r="462" spans="1:14" ht="15.75" customHeight="1">
      <c r="A462" s="18" t="s">
        <v>884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f t="shared" si="1"/>
        <v>0</v>
      </c>
    </row>
    <row r="463" spans="1:14" ht="15.75" customHeight="1">
      <c r="A463" s="18" t="s">
        <v>2633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f t="shared" si="1"/>
        <v>0</v>
      </c>
    </row>
    <row r="464" spans="1:14" ht="15.75" customHeight="1">
      <c r="A464" s="18" t="s">
        <v>2634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f t="shared" si="1"/>
        <v>0</v>
      </c>
    </row>
    <row r="465" spans="1:14" ht="15.75" customHeight="1">
      <c r="A465" s="30" t="s">
        <v>2410</v>
      </c>
      <c r="B465" s="2">
        <v>1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2</v>
      </c>
      <c r="L465" s="2">
        <v>0</v>
      </c>
      <c r="M465" s="2">
        <v>0</v>
      </c>
      <c r="N465" s="3">
        <f t="shared" si="1"/>
        <v>3</v>
      </c>
    </row>
    <row r="466" spans="1:14" ht="15.75" customHeight="1">
      <c r="A466" s="18" t="s">
        <v>2878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f t="shared" si="1"/>
        <v>0</v>
      </c>
    </row>
    <row r="467" spans="1:14" ht="15.75" customHeight="1">
      <c r="A467" s="18" t="s">
        <v>892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f t="shared" si="1"/>
        <v>0</v>
      </c>
    </row>
    <row r="468" spans="1:14" ht="15.75" customHeight="1">
      <c r="A468" s="18" t="s">
        <v>894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f t="shared" si="1"/>
        <v>0</v>
      </c>
    </row>
    <row r="469" spans="1:14" ht="15.75" customHeight="1">
      <c r="A469" s="18" t="s">
        <v>896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f t="shared" si="1"/>
        <v>0</v>
      </c>
    </row>
    <row r="470" spans="1:14" ht="15.75" customHeight="1">
      <c r="A470" s="18" t="s">
        <v>2635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f t="shared" si="1"/>
        <v>0</v>
      </c>
    </row>
    <row r="471" spans="1:14" ht="15.75" customHeight="1">
      <c r="A471" s="30" t="s">
        <v>2413</v>
      </c>
      <c r="B471" s="2">
        <v>0</v>
      </c>
      <c r="C471" s="2">
        <v>0</v>
      </c>
      <c r="D471" s="2">
        <v>0</v>
      </c>
      <c r="E471" s="2">
        <v>2</v>
      </c>
      <c r="F471" s="2">
        <v>1</v>
      </c>
      <c r="G471" s="2">
        <v>1</v>
      </c>
      <c r="H471" s="2">
        <v>1</v>
      </c>
      <c r="I471" s="2">
        <v>0</v>
      </c>
      <c r="J471" s="2">
        <v>1</v>
      </c>
      <c r="K471" s="2">
        <v>0</v>
      </c>
      <c r="L471" s="2">
        <v>0</v>
      </c>
      <c r="M471" s="2">
        <v>1</v>
      </c>
      <c r="N471" s="3">
        <f t="shared" si="1"/>
        <v>7</v>
      </c>
    </row>
    <row r="472" spans="1:14" ht="15.75" customHeight="1">
      <c r="A472" s="18" t="s">
        <v>900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f t="shared" si="1"/>
        <v>0</v>
      </c>
    </row>
    <row r="473" spans="1:14" ht="15.75" customHeight="1">
      <c r="A473" s="18" t="s">
        <v>903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f t="shared" si="1"/>
        <v>0</v>
      </c>
    </row>
    <row r="474" spans="1:14" ht="15.75" customHeight="1">
      <c r="A474" s="18" t="s">
        <v>904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f t="shared" si="1"/>
        <v>0</v>
      </c>
    </row>
    <row r="475" spans="1:14" ht="15.75" customHeight="1">
      <c r="A475" s="18" t="s">
        <v>2636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f t="shared" si="1"/>
        <v>0</v>
      </c>
    </row>
    <row r="476" spans="1:14" ht="15.75" customHeight="1">
      <c r="A476" s="18" t="s">
        <v>907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f t="shared" si="1"/>
        <v>0</v>
      </c>
    </row>
    <row r="477" spans="1:14" ht="15.75" customHeight="1">
      <c r="A477" s="18" t="s">
        <v>908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f t="shared" si="1"/>
        <v>0</v>
      </c>
    </row>
    <row r="478" spans="1:14" ht="15.75" customHeight="1">
      <c r="A478" s="18" t="s">
        <v>910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f t="shared" si="1"/>
        <v>0</v>
      </c>
    </row>
    <row r="479" spans="1:14" ht="15.75" customHeight="1">
      <c r="A479" s="30" t="s">
        <v>2415</v>
      </c>
      <c r="B479" s="2">
        <v>1</v>
      </c>
      <c r="C479" s="2">
        <v>0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1</v>
      </c>
      <c r="J479" s="2">
        <v>0</v>
      </c>
      <c r="K479" s="2">
        <v>0</v>
      </c>
      <c r="L479" s="2">
        <v>0</v>
      </c>
      <c r="M479" s="2">
        <v>0</v>
      </c>
      <c r="N479" s="3">
        <f t="shared" si="1"/>
        <v>2</v>
      </c>
    </row>
    <row r="480" spans="1:14" ht="15.75" customHeight="1">
      <c r="A480" s="18" t="s">
        <v>914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f t="shared" si="1"/>
        <v>0</v>
      </c>
    </row>
    <row r="481" spans="1:14" ht="15.75" customHeight="1">
      <c r="A481" s="18" t="s">
        <v>915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f t="shared" si="1"/>
        <v>0</v>
      </c>
    </row>
    <row r="482" spans="1:14" ht="15.75" customHeight="1">
      <c r="A482" s="18" t="s">
        <v>2637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f t="shared" si="1"/>
        <v>0</v>
      </c>
    </row>
    <row r="483" spans="1:14" ht="15.75" customHeight="1">
      <c r="A483" s="18" t="s">
        <v>918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f t="shared" si="1"/>
        <v>0</v>
      </c>
    </row>
    <row r="484" spans="1:14" ht="15.75" customHeight="1">
      <c r="A484" s="18" t="s">
        <v>920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f t="shared" si="1"/>
        <v>0</v>
      </c>
    </row>
    <row r="485" spans="1:14" ht="15.75" customHeight="1">
      <c r="A485" s="18" t="s">
        <v>922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f t="shared" si="1"/>
        <v>0</v>
      </c>
    </row>
    <row r="486" spans="1:14" ht="15.75" customHeight="1">
      <c r="A486" s="30" t="s">
        <v>2418</v>
      </c>
      <c r="B486" s="2">
        <v>0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1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3">
        <f t="shared" si="1"/>
        <v>1</v>
      </c>
    </row>
    <row r="487" spans="1:14" ht="15.75" customHeight="1">
      <c r="A487" s="30" t="s">
        <v>2881</v>
      </c>
      <c r="B487" s="2">
        <v>0</v>
      </c>
      <c r="C487" s="2">
        <v>0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1</v>
      </c>
      <c r="L487" s="2">
        <v>0</v>
      </c>
      <c r="M487" s="2">
        <v>0</v>
      </c>
      <c r="N487" s="3">
        <f t="shared" si="1"/>
        <v>1</v>
      </c>
    </row>
    <row r="488" spans="1:14" ht="15.75" customHeight="1">
      <c r="A488" s="30" t="s">
        <v>2882</v>
      </c>
      <c r="B488" s="2">
        <v>0</v>
      </c>
      <c r="C488" s="2">
        <v>0</v>
      </c>
      <c r="D488" s="2">
        <v>1</v>
      </c>
      <c r="E488" s="2">
        <v>1</v>
      </c>
      <c r="F488" s="2">
        <v>0</v>
      </c>
      <c r="G488" s="2">
        <v>1</v>
      </c>
      <c r="H488" s="2">
        <v>0</v>
      </c>
      <c r="I488" s="2">
        <v>0</v>
      </c>
      <c r="J488" s="2">
        <v>0</v>
      </c>
      <c r="K488" s="2">
        <v>2</v>
      </c>
      <c r="L488" s="2">
        <v>0</v>
      </c>
      <c r="M488" s="2">
        <v>0</v>
      </c>
      <c r="N488" s="3">
        <f t="shared" si="1"/>
        <v>5</v>
      </c>
    </row>
    <row r="489" spans="1:14" ht="15.75" customHeight="1">
      <c r="A489" s="30" t="s">
        <v>2883</v>
      </c>
      <c r="B489" s="2">
        <v>0</v>
      </c>
      <c r="C489" s="2">
        <v>1</v>
      </c>
      <c r="D489" s="2">
        <v>0</v>
      </c>
      <c r="E489" s="2">
        <v>2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1</v>
      </c>
      <c r="N489" s="3">
        <f t="shared" si="1"/>
        <v>4</v>
      </c>
    </row>
    <row r="490" spans="1:14" ht="15.75" customHeight="1">
      <c r="A490" s="18" t="s">
        <v>929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f t="shared" si="1"/>
        <v>0</v>
      </c>
    </row>
    <row r="491" spans="1:14" ht="15.75" customHeight="1">
      <c r="A491" s="18" t="s">
        <v>930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f t="shared" si="1"/>
        <v>0</v>
      </c>
    </row>
    <row r="492" spans="1:14" ht="15.75" customHeight="1">
      <c r="A492" s="18" t="s">
        <v>931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f t="shared" si="1"/>
        <v>0</v>
      </c>
    </row>
    <row r="493" spans="1:14" ht="15.75" customHeight="1">
      <c r="A493" s="18" t="s">
        <v>932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f t="shared" si="1"/>
        <v>0</v>
      </c>
    </row>
    <row r="494" spans="1:14" ht="15.75" customHeight="1">
      <c r="A494" s="30" t="s">
        <v>2884</v>
      </c>
      <c r="B494" s="2">
        <v>0</v>
      </c>
      <c r="C494" s="2">
        <v>0</v>
      </c>
      <c r="D494" s="2">
        <v>1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3">
        <f t="shared" si="1"/>
        <v>1</v>
      </c>
    </row>
    <row r="495" spans="1:14" ht="15.75" customHeight="1">
      <c r="A495" s="18" t="s">
        <v>935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f t="shared" si="1"/>
        <v>0</v>
      </c>
    </row>
    <row r="496" spans="1:14" ht="15.75" customHeight="1">
      <c r="A496" s="18" t="s">
        <v>936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f t="shared" si="1"/>
        <v>0</v>
      </c>
    </row>
    <row r="497" spans="1:14" ht="15.75" customHeight="1">
      <c r="A497" s="18" t="s">
        <v>938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f t="shared" si="1"/>
        <v>0</v>
      </c>
    </row>
    <row r="498" spans="1:14" ht="15.75" customHeight="1">
      <c r="A498" s="18" t="s">
        <v>939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f t="shared" si="1"/>
        <v>0</v>
      </c>
    </row>
    <row r="499" spans="1:14" ht="15.75" customHeight="1">
      <c r="A499" s="18" t="s">
        <v>940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f t="shared" si="1"/>
        <v>0</v>
      </c>
    </row>
    <row r="500" spans="1:14" ht="15.75" customHeight="1">
      <c r="A500" s="18" t="s">
        <v>941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f t="shared" si="1"/>
        <v>0</v>
      </c>
    </row>
    <row r="501" spans="1:14" ht="15.75" customHeight="1">
      <c r="A501" s="18" t="s">
        <v>2641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f t="shared" si="1"/>
        <v>0</v>
      </c>
    </row>
    <row r="502" spans="1:14" ht="15.75" customHeight="1">
      <c r="A502" s="30" t="s">
        <v>2421</v>
      </c>
      <c r="B502" s="2">
        <v>4</v>
      </c>
      <c r="C502" s="2">
        <v>2</v>
      </c>
      <c r="D502" s="2">
        <v>2</v>
      </c>
      <c r="E502" s="2">
        <v>7</v>
      </c>
      <c r="F502" s="2">
        <v>0</v>
      </c>
      <c r="G502" s="2">
        <v>1</v>
      </c>
      <c r="H502" s="2">
        <v>1</v>
      </c>
      <c r="I502" s="2">
        <v>0</v>
      </c>
      <c r="J502" s="2">
        <v>0</v>
      </c>
      <c r="K502" s="2">
        <v>0</v>
      </c>
      <c r="L502" s="2">
        <v>1</v>
      </c>
      <c r="M502" s="2">
        <v>1</v>
      </c>
      <c r="N502" s="3">
        <f t="shared" si="1"/>
        <v>19</v>
      </c>
    </row>
    <row r="503" spans="1:14" ht="15.75" customHeight="1">
      <c r="A503" s="18" t="s">
        <v>946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f t="shared" si="1"/>
        <v>0</v>
      </c>
    </row>
    <row r="504" spans="1:14" ht="15.75" customHeight="1">
      <c r="A504" s="18" t="s">
        <v>948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f t="shared" si="1"/>
        <v>0</v>
      </c>
    </row>
    <row r="505" spans="1:14" ht="15.75" customHeight="1">
      <c r="A505" s="18" t="s">
        <v>2642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f t="shared" si="1"/>
        <v>0</v>
      </c>
    </row>
    <row r="506" spans="1:14" ht="15.75" customHeight="1">
      <c r="A506" s="30" t="s">
        <v>2885</v>
      </c>
      <c r="B506" s="2">
        <v>0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1</v>
      </c>
      <c r="J506" s="2">
        <v>0</v>
      </c>
      <c r="K506" s="2">
        <v>0</v>
      </c>
      <c r="L506" s="2">
        <v>0</v>
      </c>
      <c r="M506" s="2">
        <v>0</v>
      </c>
      <c r="N506" s="3">
        <f t="shared" si="1"/>
        <v>1</v>
      </c>
    </row>
    <row r="507" spans="1:14" ht="15.75" customHeight="1">
      <c r="A507" s="18" t="s">
        <v>951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f t="shared" si="1"/>
        <v>0</v>
      </c>
    </row>
    <row r="508" spans="1:14" ht="15.75" customHeight="1">
      <c r="A508" s="30" t="s">
        <v>2643</v>
      </c>
      <c r="B508" s="2">
        <v>0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3">
        <v>0</v>
      </c>
    </row>
    <row r="509" spans="1:14" ht="15.75" customHeight="1">
      <c r="A509" s="18" t="s">
        <v>953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</row>
    <row r="510" spans="1:14" ht="15.75" customHeight="1">
      <c r="A510" s="18" t="s">
        <v>954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</row>
    <row r="511" spans="1:14" ht="15.75" customHeight="1">
      <c r="A511" s="18" t="s">
        <v>956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</row>
    <row r="512" spans="1:14" ht="15.75" customHeight="1">
      <c r="A512" s="18" t="s">
        <v>2423</v>
      </c>
      <c r="B512" s="3">
        <v>1</v>
      </c>
      <c r="C512" s="3">
        <v>3</v>
      </c>
      <c r="D512" s="3">
        <v>2</v>
      </c>
      <c r="E512" s="3">
        <v>2</v>
      </c>
      <c r="F512" s="3">
        <v>2</v>
      </c>
      <c r="G512" s="3">
        <v>1</v>
      </c>
      <c r="H512" s="3">
        <v>1</v>
      </c>
      <c r="I512" s="3">
        <v>4</v>
      </c>
      <c r="J512" s="3">
        <v>1</v>
      </c>
      <c r="K512" s="3">
        <v>0</v>
      </c>
      <c r="L512" s="3">
        <v>0</v>
      </c>
      <c r="M512" s="3">
        <v>0</v>
      </c>
      <c r="N512" s="3">
        <v>17</v>
      </c>
    </row>
    <row r="513" spans="1:14" ht="15.75" customHeight="1">
      <c r="A513" s="30" t="s">
        <v>958</v>
      </c>
      <c r="B513" s="2">
        <v>0</v>
      </c>
      <c r="C513" s="2">
        <v>0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3">
        <v>0</v>
      </c>
    </row>
    <row r="514" spans="1:14" ht="15.75" customHeight="1">
      <c r="A514" s="18" t="s">
        <v>2644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</row>
    <row r="515" spans="1:14" ht="15.75" customHeight="1">
      <c r="A515" s="18" t="s">
        <v>2645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</row>
    <row r="516" spans="1:14" ht="15.75" customHeight="1">
      <c r="A516" s="18" t="s">
        <v>962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</row>
    <row r="517" spans="1:14" ht="15.75" customHeight="1">
      <c r="A517" s="18" t="s">
        <v>964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</row>
    <row r="518" spans="1:14" ht="15.75" customHeight="1">
      <c r="A518" s="18" t="s">
        <v>965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</row>
    <row r="519" spans="1:14" ht="15.75" customHeight="1">
      <c r="A519" s="18" t="s">
        <v>2646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</row>
    <row r="520" spans="1:14" ht="15.75" customHeight="1">
      <c r="A520" s="18" t="s">
        <v>969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</row>
    <row r="521" spans="1:14" ht="15.75" customHeight="1">
      <c r="A521" s="18" t="s">
        <v>2425</v>
      </c>
      <c r="B521" s="3">
        <v>0</v>
      </c>
      <c r="C521" s="3">
        <v>0</v>
      </c>
      <c r="D521" s="3">
        <v>0</v>
      </c>
      <c r="E521" s="3">
        <v>0</v>
      </c>
      <c r="F521" s="3">
        <v>2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2</v>
      </c>
    </row>
    <row r="522" spans="1:14" ht="15.75" customHeight="1">
      <c r="A522" s="30" t="s">
        <v>2426</v>
      </c>
      <c r="B522" s="2">
        <v>0</v>
      </c>
      <c r="C522" s="2">
        <v>0</v>
      </c>
      <c r="D522" s="2">
        <v>0</v>
      </c>
      <c r="E522" s="2">
        <v>0</v>
      </c>
      <c r="F522" s="2">
        <v>1</v>
      </c>
      <c r="G522" s="2">
        <v>0</v>
      </c>
      <c r="H522" s="2">
        <v>0</v>
      </c>
      <c r="I522" s="2">
        <v>0</v>
      </c>
      <c r="J522" s="2">
        <v>1</v>
      </c>
      <c r="K522" s="2">
        <v>0</v>
      </c>
      <c r="L522" s="2">
        <v>1</v>
      </c>
      <c r="M522" s="2">
        <v>1</v>
      </c>
      <c r="N522" s="3">
        <v>4</v>
      </c>
    </row>
    <row r="523" spans="1:14" ht="15.75" customHeight="1">
      <c r="A523" s="30" t="s">
        <v>974</v>
      </c>
      <c r="B523" s="2">
        <v>0</v>
      </c>
      <c r="C523" s="2">
        <v>0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3">
        <v>0</v>
      </c>
    </row>
    <row r="524" spans="1:14" ht="15.75" customHeight="1">
      <c r="A524" s="18" t="s">
        <v>976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</row>
    <row r="525" spans="1:14" ht="15.75" customHeight="1">
      <c r="A525" s="18" t="s">
        <v>978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</row>
    <row r="526" spans="1:14" ht="15.75" customHeight="1">
      <c r="A526" s="18" t="s">
        <v>2427</v>
      </c>
      <c r="B526" s="3">
        <v>0</v>
      </c>
      <c r="C526" s="3">
        <v>1</v>
      </c>
      <c r="D526" s="3">
        <v>0</v>
      </c>
      <c r="E526" s="3">
        <v>1</v>
      </c>
      <c r="F526" s="3">
        <v>1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2</v>
      </c>
      <c r="N526" s="3">
        <v>5</v>
      </c>
    </row>
    <row r="527" spans="1:14" ht="15.75" customHeight="1">
      <c r="A527" s="30" t="s">
        <v>2400</v>
      </c>
      <c r="B527" s="2">
        <v>0</v>
      </c>
      <c r="C527" s="2">
        <v>0</v>
      </c>
      <c r="D527" s="2">
        <v>1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1</v>
      </c>
      <c r="M527" s="2">
        <v>0</v>
      </c>
      <c r="N527" s="3">
        <v>2</v>
      </c>
    </row>
    <row r="528" spans="1:14" ht="15.75" customHeight="1">
      <c r="A528" s="30" t="s">
        <v>983</v>
      </c>
      <c r="B528" s="2">
        <v>0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3">
        <v>0</v>
      </c>
    </row>
    <row r="529" spans="1:14" ht="15.75" customHeight="1">
      <c r="A529" s="18" t="s">
        <v>984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</row>
    <row r="530" spans="1:14" ht="15.75" customHeight="1">
      <c r="A530" s="18" t="s">
        <v>986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</row>
    <row r="531" spans="1:14" ht="15.75" customHeight="1">
      <c r="A531" s="18" t="s">
        <v>988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</row>
    <row r="532" spans="1:14" ht="15.75" customHeight="1">
      <c r="A532" s="18" t="s">
        <v>2647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</row>
    <row r="533" spans="1:14" ht="15.75" customHeight="1">
      <c r="A533" s="18" t="s">
        <v>2648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</row>
    <row r="534" spans="1:14" ht="15.75" customHeight="1">
      <c r="A534" s="18" t="s">
        <v>992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</row>
    <row r="535" spans="1:14" ht="15.75" customHeight="1">
      <c r="A535" s="18" t="s">
        <v>994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</row>
    <row r="536" spans="1:14" ht="15.75" customHeight="1">
      <c r="A536" s="18" t="s">
        <v>2649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</row>
    <row r="537" spans="1:14" ht="15.75" customHeight="1">
      <c r="A537" s="18" t="s">
        <v>2431</v>
      </c>
      <c r="B537" s="3">
        <v>0</v>
      </c>
      <c r="C537" s="3">
        <v>0</v>
      </c>
      <c r="D537" s="3">
        <v>0</v>
      </c>
      <c r="E537" s="3">
        <v>0</v>
      </c>
      <c r="F537" s="3">
        <v>1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1</v>
      </c>
    </row>
    <row r="538" spans="1:14" ht="15.75" customHeight="1">
      <c r="A538" s="30" t="s">
        <v>2432</v>
      </c>
      <c r="B538" s="2">
        <v>0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1</v>
      </c>
      <c r="I538" s="2">
        <v>0</v>
      </c>
      <c r="J538" s="2">
        <v>1</v>
      </c>
      <c r="K538" s="2">
        <v>0</v>
      </c>
      <c r="L538" s="2">
        <v>0</v>
      </c>
      <c r="M538" s="2">
        <v>0</v>
      </c>
      <c r="N538" s="3">
        <v>2</v>
      </c>
    </row>
    <row r="539" spans="1:14" ht="15.75" customHeight="1">
      <c r="A539" s="30" t="s">
        <v>1000</v>
      </c>
      <c r="B539" s="2">
        <v>0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3">
        <v>0</v>
      </c>
    </row>
    <row r="540" spans="1:14" ht="15.75" customHeight="1">
      <c r="A540" s="18" t="s">
        <v>1001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</row>
    <row r="541" spans="1:14" ht="15.75" customHeight="1">
      <c r="A541" s="18" t="s">
        <v>1002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</row>
    <row r="542" spans="1:14" ht="15.75" customHeight="1">
      <c r="A542" s="18" t="s">
        <v>1004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</row>
    <row r="543" spans="1:14" ht="15.75" customHeight="1">
      <c r="A543" s="18" t="s">
        <v>1005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</row>
    <row r="544" spans="1:14" ht="15.75" customHeight="1">
      <c r="A544" s="18" t="s">
        <v>2435</v>
      </c>
      <c r="B544" s="3">
        <v>1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1</v>
      </c>
    </row>
    <row r="545" spans="1:14" ht="15.75" customHeight="1">
      <c r="A545" s="30" t="s">
        <v>1008</v>
      </c>
      <c r="B545" s="2">
        <v>0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3">
        <v>0</v>
      </c>
    </row>
    <row r="546" spans="1:14" ht="15.75" customHeight="1">
      <c r="A546" s="18" t="s">
        <v>1009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</row>
    <row r="547" spans="1:14" ht="15.75" customHeight="1">
      <c r="A547" s="18" t="s">
        <v>2436</v>
      </c>
      <c r="B547" s="3">
        <v>0</v>
      </c>
      <c r="C547" s="3">
        <v>0</v>
      </c>
      <c r="D547" s="3">
        <v>0</v>
      </c>
      <c r="E547" s="3">
        <v>1</v>
      </c>
      <c r="F547" s="3">
        <v>1</v>
      </c>
      <c r="G547" s="3">
        <v>2</v>
      </c>
      <c r="H547" s="3">
        <v>0</v>
      </c>
      <c r="I547" s="3">
        <v>0</v>
      </c>
      <c r="J547" s="3">
        <v>1</v>
      </c>
      <c r="K547" s="3">
        <v>0</v>
      </c>
      <c r="L547" s="3">
        <v>0</v>
      </c>
      <c r="M547" s="3">
        <v>0</v>
      </c>
      <c r="N547" s="3">
        <v>5</v>
      </c>
    </row>
    <row r="548" spans="1:14" ht="15.75" customHeight="1">
      <c r="A548" s="30" t="s">
        <v>1011</v>
      </c>
      <c r="B548" s="2">
        <v>0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3">
        <v>0</v>
      </c>
    </row>
    <row r="549" spans="1:14" ht="15.75" customHeight="1">
      <c r="A549" s="18" t="s">
        <v>1013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</row>
    <row r="550" spans="1:14" ht="15.75" customHeight="1">
      <c r="A550" s="18" t="s">
        <v>2650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</row>
    <row r="551" spans="1:14" ht="15.75" customHeight="1">
      <c r="A551" s="18" t="s">
        <v>1016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</row>
    <row r="552" spans="1:14" ht="15.75" customHeight="1">
      <c r="A552" s="18" t="s">
        <v>2890</v>
      </c>
      <c r="B552" s="3">
        <v>0</v>
      </c>
      <c r="C552" s="3">
        <v>0</v>
      </c>
      <c r="D552" s="3">
        <v>1</v>
      </c>
      <c r="E552" s="3">
        <v>0</v>
      </c>
      <c r="F552" s="3">
        <v>0</v>
      </c>
      <c r="G552" s="3">
        <v>0</v>
      </c>
      <c r="H552" s="3">
        <v>2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3</v>
      </c>
    </row>
    <row r="553" spans="1:14" ht="15.75" customHeight="1">
      <c r="A553" s="30" t="s">
        <v>1019</v>
      </c>
      <c r="B553" s="2">
        <v>0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3">
        <v>0</v>
      </c>
    </row>
    <row r="554" spans="1:14" ht="15.75" customHeight="1">
      <c r="A554" s="18" t="s">
        <v>2652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</row>
    <row r="555" spans="1:14" ht="15.75" customHeight="1">
      <c r="A555" s="18" t="s">
        <v>2653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</row>
    <row r="556" spans="1:14" ht="15.75" customHeight="1">
      <c r="A556" s="18" t="s">
        <v>1022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</row>
    <row r="557" spans="1:14" ht="15.75" customHeight="1">
      <c r="A557" s="18" t="s">
        <v>1023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</row>
    <row r="558" spans="1:14" ht="15.75" customHeight="1">
      <c r="A558" s="18" t="s">
        <v>1024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</row>
    <row r="559" spans="1:14" ht="15.75" customHeight="1">
      <c r="A559" s="18" t="s">
        <v>1025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</row>
    <row r="560" spans="1:14" ht="15.75" customHeight="1">
      <c r="A560" s="18" t="s">
        <v>2654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</row>
    <row r="561" spans="1:14" ht="15.75" customHeight="1">
      <c r="A561" s="18" t="s">
        <v>1027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</row>
    <row r="562" spans="1:14" ht="15.75" customHeight="1">
      <c r="A562" s="18" t="s">
        <v>2892</v>
      </c>
      <c r="B562" s="3">
        <v>1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1</v>
      </c>
    </row>
    <row r="563" spans="1:14" ht="15.75" customHeight="1">
      <c r="A563" s="30" t="s">
        <v>1029</v>
      </c>
      <c r="B563" s="2">
        <v>0</v>
      </c>
      <c r="C563" s="2">
        <v>0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3">
        <v>0</v>
      </c>
    </row>
    <row r="564" spans="1:14" ht="15.75" customHeight="1">
      <c r="A564" s="18" t="s">
        <v>2655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</row>
    <row r="565" spans="1:14" ht="15.75" customHeight="1">
      <c r="A565" s="18" t="s">
        <v>2656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</row>
    <row r="566" spans="1:14" ht="15.75" customHeight="1">
      <c r="A566" s="18" t="s">
        <v>2657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</row>
    <row r="567" spans="1:14" ht="15.75" customHeight="1">
      <c r="A567" s="18" t="s">
        <v>2893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1</v>
      </c>
      <c r="K567" s="3">
        <v>5</v>
      </c>
      <c r="L567" s="3">
        <v>4</v>
      </c>
      <c r="M567" s="3">
        <v>3</v>
      </c>
      <c r="N567" s="3">
        <v>13</v>
      </c>
    </row>
    <row r="568" spans="1:14" ht="15.75" customHeight="1">
      <c r="A568" s="30" t="s">
        <v>2658</v>
      </c>
      <c r="B568" s="2">
        <v>0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3">
        <v>0</v>
      </c>
    </row>
    <row r="569" spans="1:14" ht="15.75" customHeight="1">
      <c r="A569" s="18" t="s">
        <v>2894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3</v>
      </c>
      <c r="I569" s="3">
        <v>3</v>
      </c>
      <c r="J569" s="3">
        <v>0</v>
      </c>
      <c r="K569" s="3">
        <v>0</v>
      </c>
      <c r="L569" s="3">
        <v>0</v>
      </c>
      <c r="M569" s="3">
        <v>0</v>
      </c>
      <c r="N569" s="3">
        <v>6</v>
      </c>
    </row>
    <row r="570" spans="1:14" ht="15.75" customHeight="1">
      <c r="A570" s="30" t="s">
        <v>1040</v>
      </c>
      <c r="B570" s="2">
        <v>0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3">
        <v>0</v>
      </c>
    </row>
    <row r="571" spans="1:14" ht="15.75" customHeight="1">
      <c r="A571" s="18" t="s">
        <v>2896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1</v>
      </c>
      <c r="K571" s="3">
        <v>0</v>
      </c>
      <c r="L571" s="3">
        <v>0</v>
      </c>
      <c r="M571" s="3">
        <v>0</v>
      </c>
      <c r="N571" s="3">
        <v>1</v>
      </c>
    </row>
    <row r="572" spans="1:14" ht="15.75" customHeight="1">
      <c r="A572" s="30" t="s">
        <v>1044</v>
      </c>
      <c r="B572" s="2">
        <v>0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3">
        <v>0</v>
      </c>
    </row>
    <row r="573" spans="1:14" ht="15.75" customHeight="1">
      <c r="A573" s="18" t="s">
        <v>2660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</row>
    <row r="574" spans="1:14" ht="15.75" customHeight="1">
      <c r="A574" s="18" t="s">
        <v>1048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</row>
    <row r="575" spans="1:14" ht="15.75" customHeight="1">
      <c r="A575" s="18" t="s">
        <v>1050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</row>
    <row r="576" spans="1:14" ht="15.75" customHeight="1">
      <c r="A576" s="18" t="s">
        <v>1052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</row>
    <row r="577" spans="1:14" ht="15.75" customHeight="1">
      <c r="A577" s="18" t="s">
        <v>2661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</row>
    <row r="578" spans="1:14" ht="15.75" customHeight="1">
      <c r="A578" s="18" t="s">
        <v>1054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</row>
    <row r="579" spans="1:14" ht="15.75" customHeight="1">
      <c r="A579" s="18" t="s">
        <v>1056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</row>
    <row r="580" spans="1:14" ht="15.75" customHeight="1">
      <c r="A580" s="18" t="s">
        <v>1057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</row>
    <row r="581" spans="1:14" ht="15.75" customHeight="1">
      <c r="A581" s="18" t="s">
        <v>1058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</row>
    <row r="582" spans="1:14" ht="15.75" customHeight="1">
      <c r="A582" s="18" t="s">
        <v>2899</v>
      </c>
      <c r="B582" s="3">
        <v>0</v>
      </c>
      <c r="C582" s="3">
        <v>1</v>
      </c>
      <c r="D582" s="3">
        <v>0</v>
      </c>
      <c r="E582" s="3">
        <v>0</v>
      </c>
      <c r="F582" s="3">
        <v>1</v>
      </c>
      <c r="G582" s="3">
        <v>1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3</v>
      </c>
    </row>
    <row r="583" spans="1:14" ht="15.75" customHeight="1">
      <c r="A583" s="30" t="s">
        <v>1061</v>
      </c>
      <c r="B583" s="2">
        <v>0</v>
      </c>
      <c r="C583" s="2">
        <v>0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3">
        <v>0</v>
      </c>
    </row>
    <row r="584" spans="1:14" ht="15.75" customHeight="1">
      <c r="A584" s="18" t="s">
        <v>2663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</row>
    <row r="585" spans="1:14" ht="15.75" customHeight="1">
      <c r="A585" s="18" t="s">
        <v>1064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</row>
    <row r="586" spans="1:14" ht="15.75" customHeight="1">
      <c r="A586" s="18" t="s">
        <v>1065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</row>
    <row r="587" spans="1:14" ht="15.75" customHeight="1">
      <c r="A587" s="18" t="s">
        <v>1066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</row>
    <row r="588" spans="1:14" ht="15.75" customHeight="1"/>
    <row r="589" spans="1:14" ht="15.75" customHeight="1">
      <c r="A589" s="18" t="s">
        <v>2439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1</v>
      </c>
      <c r="K589" s="3">
        <v>1</v>
      </c>
      <c r="L589" s="3">
        <v>0</v>
      </c>
      <c r="M589" s="3">
        <v>0</v>
      </c>
      <c r="N589" s="3">
        <v>2</v>
      </c>
    </row>
    <row r="590" spans="1:14" ht="15.75" customHeight="1">
      <c r="A590" s="30" t="s">
        <v>1071</v>
      </c>
      <c r="B590" s="2">
        <v>0</v>
      </c>
      <c r="C590" s="2">
        <v>0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3">
        <v>0</v>
      </c>
    </row>
    <row r="591" spans="1:14" ht="15.75" customHeight="1">
      <c r="A591" s="18" t="s">
        <v>1073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</row>
    <row r="592" spans="1:14" ht="15.75" customHeight="1">
      <c r="A592" s="18" t="s">
        <v>1074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</row>
    <row r="593" spans="1:14" ht="15.75" customHeight="1">
      <c r="A593" s="18" t="s">
        <v>2441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1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1</v>
      </c>
    </row>
    <row r="594" spans="1:14" ht="15.75" customHeight="1">
      <c r="A594" s="30" t="s">
        <v>2664</v>
      </c>
      <c r="B594" s="2">
        <v>0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3">
        <v>0</v>
      </c>
    </row>
    <row r="595" spans="1:14" ht="15.75" customHeight="1">
      <c r="A595" s="18" t="s">
        <v>1079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</row>
    <row r="596" spans="1:14" ht="15.75" customHeight="1">
      <c r="A596" s="18" t="s">
        <v>1081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</row>
    <row r="597" spans="1:14" ht="15.75" customHeight="1">
      <c r="A597" s="18" t="s">
        <v>1083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</row>
    <row r="598" spans="1:14" ht="15.75" customHeight="1">
      <c r="A598" s="18" t="s">
        <v>2665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</row>
    <row r="599" spans="1:14" ht="15.75" customHeight="1">
      <c r="A599" s="18" t="s">
        <v>1085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</row>
    <row r="600" spans="1:14" ht="15.75" customHeight="1">
      <c r="A600" s="18" t="s">
        <v>1086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</row>
    <row r="601" spans="1:14" ht="15.75" customHeight="1">
      <c r="A601" s="18" t="s">
        <v>1087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</row>
    <row r="602" spans="1:14" ht="15.75" customHeight="1">
      <c r="A602" s="18" t="s">
        <v>2443</v>
      </c>
      <c r="B602" s="3">
        <v>0</v>
      </c>
      <c r="C602" s="3">
        <v>0</v>
      </c>
      <c r="D602" s="3">
        <v>0</v>
      </c>
      <c r="E602" s="3">
        <v>0</v>
      </c>
      <c r="F602" s="3">
        <v>1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1</v>
      </c>
    </row>
    <row r="603" spans="1:14" ht="15.75" customHeight="1">
      <c r="A603" s="30" t="s">
        <v>2904</v>
      </c>
      <c r="B603" s="2">
        <v>0</v>
      </c>
      <c r="C603" s="2">
        <v>0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1</v>
      </c>
      <c r="K603" s="2">
        <v>1</v>
      </c>
      <c r="L603" s="2">
        <v>0</v>
      </c>
      <c r="M603" s="2">
        <v>0</v>
      </c>
      <c r="N603" s="3">
        <v>2</v>
      </c>
    </row>
    <row r="604" spans="1:14" ht="15.75" customHeight="1">
      <c r="A604" s="30" t="s">
        <v>2444</v>
      </c>
      <c r="B604" s="2">
        <v>0</v>
      </c>
      <c r="C604" s="2">
        <v>1</v>
      </c>
      <c r="D604" s="2">
        <v>1</v>
      </c>
      <c r="E604" s="2">
        <v>1</v>
      </c>
      <c r="F604" s="2">
        <v>0</v>
      </c>
      <c r="G604" s="2">
        <v>1</v>
      </c>
      <c r="H604" s="2">
        <v>1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3">
        <v>5</v>
      </c>
    </row>
    <row r="605" spans="1:14" ht="15.75" customHeight="1">
      <c r="A605" s="30" t="s">
        <v>1092</v>
      </c>
      <c r="B605" s="2">
        <v>0</v>
      </c>
      <c r="C605" s="2">
        <v>0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3">
        <v>0</v>
      </c>
    </row>
    <row r="606" spans="1:14" ht="15.75" customHeight="1">
      <c r="A606" s="18" t="s">
        <v>2666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</row>
    <row r="607" spans="1:14" ht="15.75" customHeight="1">
      <c r="A607" s="18" t="s">
        <v>2667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</row>
    <row r="608" spans="1:14" ht="15.75" customHeight="1">
      <c r="A608" s="18" t="s">
        <v>1096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</row>
    <row r="609" spans="1:14" ht="15.75" customHeight="1">
      <c r="A609" s="18" t="s">
        <v>2668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</row>
    <row r="610" spans="1:14" ht="15.75" customHeight="1">
      <c r="A610" s="18" t="s">
        <v>2445</v>
      </c>
      <c r="B610" s="3">
        <v>9</v>
      </c>
      <c r="C610" s="3">
        <v>2</v>
      </c>
      <c r="D610" s="3">
        <v>0</v>
      </c>
      <c r="E610" s="3">
        <v>3</v>
      </c>
      <c r="F610" s="3">
        <v>0</v>
      </c>
      <c r="G610" s="3">
        <v>4</v>
      </c>
      <c r="H610" s="3">
        <v>6</v>
      </c>
      <c r="I610" s="3">
        <v>4</v>
      </c>
      <c r="J610" s="3">
        <v>3</v>
      </c>
      <c r="K610" s="3">
        <v>3</v>
      </c>
      <c r="L610" s="3">
        <v>1</v>
      </c>
      <c r="M610" s="3">
        <v>3</v>
      </c>
      <c r="N610" s="3">
        <v>38</v>
      </c>
    </row>
    <row r="611" spans="1:14" ht="15.75" customHeight="1">
      <c r="A611" s="30" t="s">
        <v>1101</v>
      </c>
      <c r="B611" s="2">
        <v>0</v>
      </c>
      <c r="C611" s="2">
        <v>0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3">
        <v>0</v>
      </c>
    </row>
    <row r="612" spans="1:14" ht="15.75" customHeight="1">
      <c r="A612" s="18" t="s">
        <v>1103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</row>
    <row r="613" spans="1:14" ht="15.75" customHeight="1">
      <c r="A613" s="18" t="s">
        <v>2907</v>
      </c>
      <c r="B613" s="3">
        <v>0</v>
      </c>
      <c r="C613" s="3">
        <v>0</v>
      </c>
      <c r="D613" s="3">
        <v>1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1</v>
      </c>
    </row>
    <row r="614" spans="1:14" ht="15.75" customHeight="1">
      <c r="A614" s="30" t="s">
        <v>1106</v>
      </c>
      <c r="B614" s="2">
        <v>0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3">
        <v>0</v>
      </c>
    </row>
    <row r="615" spans="1:14" ht="15.75" customHeight="1">
      <c r="A615" s="18" t="s">
        <v>2908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1</v>
      </c>
      <c r="I615" s="3">
        <v>0</v>
      </c>
      <c r="J615" s="3">
        <v>1</v>
      </c>
      <c r="K615" s="3">
        <v>0</v>
      </c>
      <c r="L615" s="3">
        <v>0</v>
      </c>
      <c r="M615" s="3">
        <v>0</v>
      </c>
      <c r="N615" s="3">
        <v>2</v>
      </c>
    </row>
    <row r="616" spans="1:14" ht="15.75" customHeight="1">
      <c r="A616" s="30" t="s">
        <v>1110</v>
      </c>
      <c r="B616" s="2">
        <v>0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3">
        <v>0</v>
      </c>
    </row>
    <row r="617" spans="1:14" ht="15.75" customHeight="1">
      <c r="A617" s="18" t="s">
        <v>1111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</row>
    <row r="618" spans="1:14" ht="15.75" customHeight="1">
      <c r="A618" s="18" t="s">
        <v>1112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</row>
    <row r="619" spans="1:14" ht="15.75" customHeight="1">
      <c r="A619" s="18" t="s">
        <v>1114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</row>
    <row r="620" spans="1:14" ht="15.75" customHeight="1">
      <c r="A620" s="18" t="s">
        <v>2670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</row>
    <row r="621" spans="1:14" ht="15.75" customHeight="1">
      <c r="A621" s="18" t="s">
        <v>1117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</row>
    <row r="622" spans="1:14" ht="15.75" customHeight="1">
      <c r="A622" s="18" t="s">
        <v>1118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</row>
    <row r="623" spans="1:14" ht="15.75" customHeight="1">
      <c r="A623" s="18" t="s">
        <v>1120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</row>
    <row r="624" spans="1:14" ht="15.75" customHeight="1">
      <c r="A624" s="18" t="s">
        <v>1121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</row>
    <row r="625" spans="1:14" ht="15.75" customHeight="1">
      <c r="A625" s="18" t="s">
        <v>2671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</row>
    <row r="626" spans="1:14" ht="15.75" customHeight="1">
      <c r="A626" s="18" t="s">
        <v>1124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</row>
    <row r="627" spans="1:14" ht="15.75" customHeight="1">
      <c r="A627" s="18" t="s">
        <v>1126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</row>
    <row r="628" spans="1:14" ht="15.75" customHeight="1">
      <c r="A628" s="18" t="s">
        <v>2909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</v>
      </c>
      <c r="N628" s="3">
        <v>1</v>
      </c>
    </row>
    <row r="629" spans="1:14" ht="15.75" customHeight="1">
      <c r="A629" s="30" t="s">
        <v>1128</v>
      </c>
      <c r="B629" s="2">
        <v>0</v>
      </c>
      <c r="C629" s="2">
        <v>0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3">
        <v>0</v>
      </c>
    </row>
    <row r="630" spans="1:14" ht="15.75" customHeight="1">
      <c r="A630" s="18" t="s">
        <v>2449</v>
      </c>
      <c r="B630" s="3">
        <v>3</v>
      </c>
      <c r="C630" s="3">
        <v>2</v>
      </c>
      <c r="D630" s="3">
        <v>3</v>
      </c>
      <c r="E630" s="3">
        <v>4</v>
      </c>
      <c r="F630" s="3">
        <v>2</v>
      </c>
      <c r="G630" s="3">
        <v>14</v>
      </c>
      <c r="H630" s="3">
        <v>7</v>
      </c>
      <c r="I630" s="3">
        <v>1</v>
      </c>
      <c r="J630" s="3">
        <v>2</v>
      </c>
      <c r="K630" s="3">
        <v>4</v>
      </c>
      <c r="L630" s="3">
        <v>1</v>
      </c>
      <c r="M630" s="3">
        <v>6</v>
      </c>
      <c r="N630" s="3">
        <v>49</v>
      </c>
    </row>
    <row r="631" spans="1:14" ht="15.75" customHeight="1">
      <c r="A631" s="30" t="s">
        <v>1131</v>
      </c>
      <c r="B631" s="2">
        <v>0</v>
      </c>
      <c r="C631" s="2">
        <v>0</v>
      </c>
      <c r="D631" s="2">
        <v>0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3">
        <v>0</v>
      </c>
    </row>
    <row r="632" spans="1:14" ht="15.75" customHeight="1">
      <c r="A632" s="18" t="s">
        <v>1132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</row>
    <row r="633" spans="1:14" ht="15.75" customHeight="1">
      <c r="A633" s="18" t="s">
        <v>1133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</row>
    <row r="634" spans="1:14" ht="15.75" customHeight="1">
      <c r="A634" s="18" t="s">
        <v>1134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</row>
    <row r="635" spans="1:14" ht="15.75" customHeight="1">
      <c r="A635" s="18" t="s">
        <v>1135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</row>
    <row r="636" spans="1:14" ht="15.75" customHeight="1">
      <c r="A636" s="18" t="s">
        <v>1137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</row>
    <row r="637" spans="1:14" ht="15.75" customHeight="1">
      <c r="A637" s="18" t="s">
        <v>1139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</row>
    <row r="638" spans="1:14" ht="15.75" customHeight="1">
      <c r="A638" s="18" t="s">
        <v>2672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</row>
    <row r="639" spans="1:14" ht="15.75" customHeight="1">
      <c r="A639" s="18" t="s">
        <v>2673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</row>
    <row r="640" spans="1:14" ht="15.75" customHeight="1">
      <c r="A640" s="18" t="s">
        <v>1144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</row>
    <row r="641" spans="1:14" ht="15.75" customHeight="1">
      <c r="A641" s="18" t="s">
        <v>2451</v>
      </c>
      <c r="B641" s="3">
        <v>1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1</v>
      </c>
    </row>
    <row r="642" spans="1:14" ht="15.75" customHeight="1">
      <c r="A642" s="30" t="s">
        <v>1146</v>
      </c>
      <c r="B642" s="2">
        <v>0</v>
      </c>
      <c r="C642" s="2">
        <v>0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3">
        <v>0</v>
      </c>
    </row>
    <row r="643" spans="1:14" ht="15.75" customHeight="1">
      <c r="A643" s="18" t="s">
        <v>1148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</row>
    <row r="644" spans="1:14" ht="15.75" customHeight="1">
      <c r="A644" s="18" t="s">
        <v>1149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</row>
    <row r="645" spans="1:14" ht="15.75" customHeight="1">
      <c r="A645" s="18" t="s">
        <v>1150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</row>
    <row r="646" spans="1:14" ht="15.75" customHeight="1">
      <c r="A646" s="18" t="s">
        <v>1151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</row>
    <row r="647" spans="1:14" ht="15.75" customHeight="1">
      <c r="A647" s="18" t="s">
        <v>2674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</row>
    <row r="648" spans="1:14" ht="15.75" customHeight="1">
      <c r="A648" s="18" t="s">
        <v>1153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</row>
    <row r="649" spans="1:14" ht="15.75" customHeight="1">
      <c r="A649" s="18" t="s">
        <v>1155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</row>
    <row r="650" spans="1:14" ht="15.75" customHeight="1">
      <c r="A650" s="18" t="s">
        <v>1156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</row>
    <row r="651" spans="1:14" ht="15.75" customHeight="1">
      <c r="A651" s="18" t="s">
        <v>1157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</row>
    <row r="652" spans="1:14" ht="15.75" customHeight="1">
      <c r="A652" s="18" t="s">
        <v>2454</v>
      </c>
      <c r="B652" s="3">
        <v>1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1</v>
      </c>
    </row>
    <row r="653" spans="1:14" ht="15.75" customHeight="1">
      <c r="A653" s="30" t="s">
        <v>2914</v>
      </c>
      <c r="B653" s="2">
        <v>0</v>
      </c>
      <c r="C653" s="2">
        <v>0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2</v>
      </c>
      <c r="N653" s="3">
        <v>2</v>
      </c>
    </row>
    <row r="654" spans="1:14" ht="15.75" customHeight="1">
      <c r="A654" s="30" t="s">
        <v>1162</v>
      </c>
      <c r="B654" s="2">
        <v>0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3">
        <v>0</v>
      </c>
    </row>
    <row r="655" spans="1:14" ht="15.75" customHeight="1">
      <c r="A655" s="18" t="s">
        <v>1163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</row>
    <row r="656" spans="1:14" ht="15.75" customHeight="1">
      <c r="A656" s="18" t="s">
        <v>1164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</row>
    <row r="657" spans="1:14" ht="15.75" customHeight="1">
      <c r="A657" s="18" t="s">
        <v>2676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</row>
    <row r="658" spans="1:14" ht="15.75" customHeight="1">
      <c r="A658" s="18" t="s">
        <v>2917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1</v>
      </c>
      <c r="I658" s="3">
        <v>0</v>
      </c>
      <c r="J658" s="3">
        <v>0</v>
      </c>
      <c r="K658" s="3">
        <v>0</v>
      </c>
      <c r="L658" s="3">
        <v>0</v>
      </c>
      <c r="M658" s="3">
        <v>1</v>
      </c>
      <c r="N658" s="3">
        <v>2</v>
      </c>
    </row>
    <row r="659" spans="1:14" ht="15.75" customHeight="1">
      <c r="A659" s="30" t="s">
        <v>1168</v>
      </c>
      <c r="B659" s="2">
        <v>0</v>
      </c>
      <c r="C659" s="2">
        <v>0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3">
        <v>0</v>
      </c>
    </row>
    <row r="660" spans="1:14" ht="15.75" customHeight="1">
      <c r="A660" s="18" t="s">
        <v>2455</v>
      </c>
      <c r="B660" s="3">
        <v>1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1</v>
      </c>
      <c r="L660" s="3">
        <v>0</v>
      </c>
      <c r="M660" s="3">
        <v>0</v>
      </c>
      <c r="N660" s="3">
        <v>2</v>
      </c>
    </row>
    <row r="661" spans="1:14" ht="15.75" customHeight="1">
      <c r="A661" s="30" t="s">
        <v>2677</v>
      </c>
      <c r="B661" s="2">
        <v>0</v>
      </c>
      <c r="C661" s="2">
        <v>0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3">
        <v>0</v>
      </c>
    </row>
    <row r="662" spans="1:14" ht="15.75" customHeight="1">
      <c r="A662" s="18" t="s">
        <v>1171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</row>
    <row r="663" spans="1:14" ht="15.75" customHeight="1">
      <c r="A663" s="18" t="s">
        <v>2456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1</v>
      </c>
      <c r="M663" s="3">
        <v>1</v>
      </c>
      <c r="N663" s="3">
        <v>2</v>
      </c>
    </row>
    <row r="664" spans="1:14" ht="15.75" customHeight="1">
      <c r="A664" s="30" t="s">
        <v>1173</v>
      </c>
      <c r="B664" s="2">
        <v>0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3">
        <v>0</v>
      </c>
    </row>
    <row r="665" spans="1:14" ht="15.75" customHeight="1">
      <c r="A665" s="18" t="s">
        <v>2678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</row>
    <row r="666" spans="1:14" ht="15.75" customHeight="1">
      <c r="A666" s="18" t="s">
        <v>2679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</row>
    <row r="667" spans="1:14" ht="15.75" customHeight="1">
      <c r="A667" s="18" t="s">
        <v>2680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</row>
    <row r="668" spans="1:14" ht="15.75" customHeight="1">
      <c r="A668" s="18" t="s">
        <v>2681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</row>
    <row r="669" spans="1:14" ht="15.75" customHeight="1">
      <c r="A669" s="18" t="s">
        <v>1178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</row>
    <row r="670" spans="1:14" ht="15.75" customHeight="1">
      <c r="A670" s="18" t="s">
        <v>1180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</row>
    <row r="671" spans="1:14" ht="15.75" customHeight="1">
      <c r="A671" s="18" t="s">
        <v>2458</v>
      </c>
      <c r="B671" s="3">
        <v>1</v>
      </c>
      <c r="C671" s="3">
        <v>2</v>
      </c>
      <c r="D671" s="3">
        <v>1</v>
      </c>
      <c r="E671" s="3">
        <v>0</v>
      </c>
      <c r="F671" s="3">
        <v>0</v>
      </c>
      <c r="G671" s="3">
        <v>0</v>
      </c>
      <c r="H671" s="3">
        <v>2</v>
      </c>
      <c r="I671" s="3">
        <v>2</v>
      </c>
      <c r="J671" s="3">
        <v>2</v>
      </c>
      <c r="K671" s="3">
        <v>2</v>
      </c>
      <c r="L671" s="3">
        <v>6</v>
      </c>
      <c r="M671" s="3">
        <v>4</v>
      </c>
      <c r="N671" s="3">
        <v>22</v>
      </c>
    </row>
    <row r="672" spans="1:14" ht="15.75" customHeight="1">
      <c r="A672" s="30" t="s">
        <v>2922</v>
      </c>
      <c r="B672" s="2">
        <v>0</v>
      </c>
      <c r="C672" s="2">
        <v>0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3">
        <v>0</v>
      </c>
    </row>
    <row r="673" spans="1:14" ht="15.75" customHeight="1">
      <c r="A673" s="18" t="s">
        <v>2682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</row>
    <row r="674" spans="1:14" ht="15.75" customHeight="1">
      <c r="A674" s="18" t="s">
        <v>1187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</row>
    <row r="675" spans="1:14" ht="15.75" customHeight="1">
      <c r="A675" s="18" t="s">
        <v>1188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</row>
    <row r="676" spans="1:14" ht="15.75" customHeight="1">
      <c r="A676" s="18" t="s">
        <v>2462</v>
      </c>
      <c r="B676" s="3">
        <v>1</v>
      </c>
      <c r="C676" s="3">
        <v>0</v>
      </c>
      <c r="D676" s="3">
        <v>1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1</v>
      </c>
      <c r="K676" s="3">
        <v>0</v>
      </c>
      <c r="L676" s="3">
        <v>0</v>
      </c>
      <c r="M676" s="3">
        <v>0</v>
      </c>
      <c r="N676" s="3">
        <v>3</v>
      </c>
    </row>
    <row r="677" spans="1:14" ht="15.75" customHeight="1">
      <c r="A677" s="30" t="s">
        <v>1190</v>
      </c>
      <c r="B677" s="2">
        <v>0</v>
      </c>
      <c r="C677" s="2">
        <v>0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3">
        <v>0</v>
      </c>
    </row>
    <row r="678" spans="1:14" ht="15.75" customHeight="1">
      <c r="A678" s="18" t="s">
        <v>1191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</row>
    <row r="679" spans="1:14" ht="15.75" customHeight="1">
      <c r="A679" s="18" t="s">
        <v>2923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1</v>
      </c>
      <c r="I679" s="3">
        <v>2</v>
      </c>
      <c r="J679" s="3">
        <v>0</v>
      </c>
      <c r="K679" s="3">
        <v>0</v>
      </c>
      <c r="L679" s="3">
        <v>0</v>
      </c>
      <c r="M679" s="3">
        <v>0</v>
      </c>
      <c r="N679" s="3">
        <v>3</v>
      </c>
    </row>
    <row r="680" spans="1:14" ht="15.75" customHeight="1">
      <c r="A680" s="30" t="s">
        <v>2924</v>
      </c>
      <c r="B680" s="2">
        <v>0</v>
      </c>
      <c r="C680" s="2">
        <v>0</v>
      </c>
      <c r="D680" s="2">
        <v>0</v>
      </c>
      <c r="E680" s="2">
        <v>0</v>
      </c>
      <c r="F680" s="2">
        <v>0</v>
      </c>
      <c r="G680" s="2">
        <v>0</v>
      </c>
      <c r="H680" s="2">
        <v>1</v>
      </c>
      <c r="I680" s="2">
        <v>0</v>
      </c>
      <c r="J680" s="2">
        <v>0</v>
      </c>
      <c r="K680" s="2">
        <v>0</v>
      </c>
      <c r="L680" s="2">
        <v>0</v>
      </c>
      <c r="M680" s="2">
        <v>1</v>
      </c>
      <c r="N680" s="3">
        <v>2</v>
      </c>
    </row>
    <row r="681" spans="1:14" ht="15.75" customHeight="1">
      <c r="A681" s="30" t="s">
        <v>1197</v>
      </c>
      <c r="B681" s="2">
        <v>0</v>
      </c>
      <c r="C681" s="2">
        <v>0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3">
        <v>0</v>
      </c>
    </row>
    <row r="682" spans="1:14" ht="15.75" customHeight="1">
      <c r="A682" s="18" t="s">
        <v>1198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</row>
    <row r="683" spans="1:14" ht="15.75" customHeight="1">
      <c r="A683" s="18" t="s">
        <v>1199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</row>
    <row r="684" spans="1:14" ht="15.75" customHeight="1">
      <c r="A684" s="18" t="s">
        <v>1200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</row>
    <row r="685" spans="1:14" ht="15.75" customHeight="1">
      <c r="A685" s="18" t="s">
        <v>1201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</row>
    <row r="686" spans="1:14" ht="15.75" customHeight="1">
      <c r="A686" s="18" t="s">
        <v>2684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</row>
    <row r="687" spans="1:14" ht="15.75" customHeight="1">
      <c r="A687" s="18" t="s">
        <v>1203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</row>
    <row r="688" spans="1:14" ht="15.75" customHeight="1">
      <c r="A688" s="18" t="s">
        <v>2685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</row>
    <row r="689" spans="1:14" ht="15.75" customHeight="1">
      <c r="A689" s="18" t="s">
        <v>1205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</row>
    <row r="690" spans="1:14" ht="15.75" customHeight="1">
      <c r="A690" s="18" t="s">
        <v>1206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</row>
    <row r="691" spans="1:14" ht="15.75" customHeight="1">
      <c r="A691" s="18" t="s">
        <v>2926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1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1</v>
      </c>
    </row>
    <row r="692" spans="1:14" ht="15.75" customHeight="1">
      <c r="A692" s="30" t="s">
        <v>1209</v>
      </c>
      <c r="B692" s="2">
        <v>0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3">
        <v>0</v>
      </c>
    </row>
    <row r="693" spans="1:14" ht="15.75" customHeight="1">
      <c r="A693" s="18" t="s">
        <v>2686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</row>
    <row r="694" spans="1:14" ht="15.75" customHeight="1">
      <c r="A694" s="18" t="s">
        <v>2687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</row>
    <row r="695" spans="1:14" ht="15.75" customHeight="1">
      <c r="A695" s="18" t="s">
        <v>2927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1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1</v>
      </c>
    </row>
    <row r="696" spans="1:14" ht="15.75" customHeight="1">
      <c r="A696" s="30" t="s">
        <v>2464</v>
      </c>
      <c r="B696" s="2">
        <v>0</v>
      </c>
      <c r="C696" s="2">
        <v>0</v>
      </c>
      <c r="D696" s="2">
        <v>1</v>
      </c>
      <c r="E696" s="2">
        <v>1</v>
      </c>
      <c r="F696" s="2">
        <v>2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3">
        <v>4</v>
      </c>
    </row>
    <row r="697" spans="1:14" ht="15.75" customHeight="1">
      <c r="A697" s="30" t="s">
        <v>1217</v>
      </c>
      <c r="B697" s="2">
        <v>0</v>
      </c>
      <c r="C697" s="2">
        <v>0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3">
        <v>0</v>
      </c>
    </row>
    <row r="698" spans="1:14" ht="15.75" customHeight="1">
      <c r="A698" s="18" t="s">
        <v>1219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</row>
    <row r="699" spans="1:14" ht="15.75" customHeight="1">
      <c r="A699" s="18" t="s">
        <v>2689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</row>
    <row r="700" spans="1:14" ht="15.75" customHeight="1">
      <c r="A700" s="18" t="s">
        <v>2690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</row>
    <row r="701" spans="1:14" ht="15.75" customHeight="1">
      <c r="A701" s="18" t="s">
        <v>2467</v>
      </c>
      <c r="B701" s="3">
        <v>0</v>
      </c>
      <c r="C701" s="3">
        <v>1</v>
      </c>
      <c r="D701" s="3">
        <v>0</v>
      </c>
      <c r="E701" s="3">
        <v>0</v>
      </c>
      <c r="F701" s="3">
        <v>2</v>
      </c>
      <c r="G701" s="3">
        <v>0</v>
      </c>
      <c r="H701" s="3">
        <v>0</v>
      </c>
      <c r="I701" s="3">
        <v>1</v>
      </c>
      <c r="J701" s="3">
        <v>0</v>
      </c>
      <c r="K701" s="3">
        <v>0</v>
      </c>
      <c r="L701" s="3">
        <v>1</v>
      </c>
      <c r="M701" s="3">
        <v>1</v>
      </c>
      <c r="N701" s="3">
        <v>6</v>
      </c>
    </row>
    <row r="702" spans="1:14" ht="15.75" customHeight="1">
      <c r="A702" s="30" t="s">
        <v>2691</v>
      </c>
      <c r="B702" s="2">
        <v>0</v>
      </c>
      <c r="C702" s="2">
        <v>0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3">
        <v>0</v>
      </c>
    </row>
    <row r="703" spans="1:14" ht="15.75" customHeight="1">
      <c r="A703" s="18" t="s">
        <v>2928</v>
      </c>
      <c r="B703" s="3">
        <v>0</v>
      </c>
      <c r="C703" s="3">
        <v>0</v>
      </c>
      <c r="D703" s="3">
        <v>0</v>
      </c>
      <c r="E703" s="3">
        <v>0</v>
      </c>
      <c r="F703" s="3">
        <v>1</v>
      </c>
      <c r="G703" s="3">
        <v>0</v>
      </c>
      <c r="H703" s="3">
        <v>1</v>
      </c>
      <c r="I703" s="3">
        <v>0</v>
      </c>
      <c r="J703" s="3">
        <v>0</v>
      </c>
      <c r="K703" s="3">
        <v>1</v>
      </c>
      <c r="L703" s="3">
        <v>1</v>
      </c>
      <c r="M703" s="3">
        <v>0</v>
      </c>
      <c r="N703" s="3">
        <v>4</v>
      </c>
    </row>
    <row r="704" spans="1:14" ht="15.75" customHeight="1">
      <c r="A704" s="30" t="s">
        <v>2929</v>
      </c>
      <c r="B704" s="2">
        <v>0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3">
        <v>0</v>
      </c>
    </row>
    <row r="705" spans="1:14" ht="15.75" customHeight="1">
      <c r="A705" s="18" t="s">
        <v>2693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</row>
    <row r="706" spans="1:14" ht="15.75" customHeight="1">
      <c r="A706" s="18" t="s">
        <v>2694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</row>
    <row r="707" spans="1:14" ht="15.75" customHeight="1">
      <c r="A707" s="18" t="s">
        <v>2695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</row>
    <row r="708" spans="1:14" ht="15.75" customHeight="1">
      <c r="A708" s="18" t="s">
        <v>1234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</row>
    <row r="709" spans="1:14" ht="15.75" customHeight="1">
      <c r="A709" s="18" t="s">
        <v>2696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</row>
    <row r="710" spans="1:14" ht="15.75" customHeight="1">
      <c r="A710" s="18" t="s">
        <v>2930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</row>
    <row r="711" spans="1:14" ht="15.75" customHeight="1">
      <c r="A711" s="18" t="s">
        <v>2470</v>
      </c>
      <c r="B711" s="3">
        <v>0</v>
      </c>
      <c r="C711" s="3">
        <v>0</v>
      </c>
      <c r="D711" s="3">
        <v>0</v>
      </c>
      <c r="E711" s="3">
        <v>1</v>
      </c>
      <c r="F711" s="3">
        <v>4</v>
      </c>
      <c r="G711" s="3">
        <v>0</v>
      </c>
      <c r="H711" s="3">
        <v>0</v>
      </c>
      <c r="I711" s="3">
        <v>1</v>
      </c>
      <c r="J711" s="3">
        <v>5</v>
      </c>
      <c r="K711" s="3">
        <v>13</v>
      </c>
      <c r="L711" s="3">
        <v>5</v>
      </c>
      <c r="M711" s="3">
        <v>4</v>
      </c>
      <c r="N711" s="3">
        <v>33</v>
      </c>
    </row>
    <row r="712" spans="1:14" ht="15.75" customHeight="1">
      <c r="A712" s="30" t="s">
        <v>2697</v>
      </c>
      <c r="B712" s="2">
        <v>0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3">
        <v>0</v>
      </c>
    </row>
    <row r="713" spans="1:14" ht="15.75" customHeight="1">
      <c r="A713" s="18" t="s">
        <v>2471</v>
      </c>
      <c r="B713" s="3">
        <v>0</v>
      </c>
      <c r="C713" s="3">
        <v>0</v>
      </c>
      <c r="D713" s="3">
        <v>0</v>
      </c>
      <c r="E713" s="3">
        <v>0</v>
      </c>
      <c r="F713" s="3">
        <v>3</v>
      </c>
      <c r="G713" s="3">
        <v>1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</v>
      </c>
      <c r="N713" s="3">
        <v>5</v>
      </c>
    </row>
    <row r="714" spans="1:14" ht="15.75" customHeight="1">
      <c r="A714" s="30" t="s">
        <v>2698</v>
      </c>
      <c r="B714" s="2">
        <v>0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3">
        <v>0</v>
      </c>
    </row>
    <row r="715" spans="1:14" ht="15.75" customHeight="1">
      <c r="A715" s="18" t="s">
        <v>2931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</row>
    <row r="716" spans="1:14" ht="15.75" customHeight="1">
      <c r="A716" s="18" t="s">
        <v>2699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</row>
    <row r="717" spans="1:14" ht="15.75" customHeight="1">
      <c r="A717" s="18" t="s">
        <v>2932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</row>
    <row r="718" spans="1:14" ht="15.75" customHeight="1">
      <c r="A718" s="18" t="s">
        <v>2700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</row>
    <row r="719" spans="1:14" ht="15.75" customHeight="1">
      <c r="A719" s="18" t="s">
        <v>2933</v>
      </c>
      <c r="B719" s="3">
        <v>1</v>
      </c>
      <c r="C719" s="3">
        <v>0</v>
      </c>
      <c r="D719" s="3">
        <v>1</v>
      </c>
      <c r="E719" s="3">
        <v>1</v>
      </c>
      <c r="F719" s="3">
        <v>0</v>
      </c>
      <c r="G719" s="3">
        <v>0</v>
      </c>
      <c r="H719" s="3">
        <v>0</v>
      </c>
      <c r="I719" s="3">
        <v>0</v>
      </c>
      <c r="J719" s="3">
        <v>2</v>
      </c>
      <c r="K719" s="3">
        <v>0</v>
      </c>
      <c r="L719" s="3">
        <v>0</v>
      </c>
      <c r="M719" s="3">
        <v>1</v>
      </c>
      <c r="N719" s="3">
        <v>6</v>
      </c>
    </row>
    <row r="720" spans="1:14" ht="15.75" customHeight="1">
      <c r="A720" s="30" t="s">
        <v>2702</v>
      </c>
      <c r="B720" s="2">
        <v>0</v>
      </c>
      <c r="C720" s="2">
        <v>0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3">
        <v>0</v>
      </c>
    </row>
    <row r="721" spans="1:14" ht="15.75" customHeight="1">
      <c r="A721" s="18" t="s">
        <v>2703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</row>
    <row r="722" spans="1:14" ht="15.75" customHeight="1">
      <c r="A722" s="18" t="s">
        <v>2934</v>
      </c>
      <c r="B722" s="3">
        <v>0</v>
      </c>
      <c r="C722" s="3">
        <v>0</v>
      </c>
      <c r="D722" s="3">
        <v>2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2</v>
      </c>
    </row>
    <row r="723" spans="1:14" ht="15.75" customHeight="1">
      <c r="A723" s="30" t="s">
        <v>2705</v>
      </c>
      <c r="B723" s="2">
        <v>0</v>
      </c>
      <c r="C723" s="2">
        <v>0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3">
        <v>0</v>
      </c>
    </row>
    <row r="724" spans="1:14" ht="15.75" customHeight="1">
      <c r="A724" s="18" t="s">
        <v>2706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</row>
    <row r="725" spans="1:14" ht="15.75" customHeight="1">
      <c r="A725" s="18" t="s">
        <v>2707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</row>
    <row r="726" spans="1:14" ht="15.75" customHeight="1">
      <c r="A726" s="18" t="s">
        <v>2708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</row>
    <row r="727" spans="1:14" ht="15.75" customHeight="1">
      <c r="A727" s="18" t="s">
        <v>2709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</row>
    <row r="728" spans="1:14" ht="15.75" customHeight="1">
      <c r="A728" s="18" t="s">
        <v>2710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</row>
    <row r="729" spans="1:14" ht="15.75" customHeight="1">
      <c r="A729" s="18" t="s">
        <v>2711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</row>
    <row r="730" spans="1:14" ht="15.75" customHeight="1">
      <c r="A730" s="18" t="s">
        <v>2712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</row>
    <row r="731" spans="1:14" ht="15.75" customHeight="1">
      <c r="A731" s="18" t="s">
        <v>2713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</row>
    <row r="732" spans="1:14" ht="15.75" customHeight="1">
      <c r="A732" s="18" t="s">
        <v>2936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</row>
    <row r="733" spans="1:14" ht="15.75" customHeight="1">
      <c r="A733" s="18" t="s">
        <v>2714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</row>
    <row r="734" spans="1:14" ht="15.75" customHeight="1">
      <c r="A734" s="18" t="s">
        <v>2715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</row>
    <row r="735" spans="1:14" ht="15.75" customHeight="1">
      <c r="A735" s="18" t="s">
        <v>2716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</row>
    <row r="736" spans="1:14" ht="15.75" customHeight="1">
      <c r="A736" s="18" t="s">
        <v>2717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</row>
    <row r="737" spans="1:14" ht="15.75" customHeight="1">
      <c r="A737" s="18" t="s">
        <v>2718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</row>
    <row r="738" spans="1:14" ht="15.75" customHeight="1">
      <c r="A738" s="18" t="s">
        <v>2719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</row>
    <row r="739" spans="1:14" ht="15.75" customHeight="1">
      <c r="A739" s="18" t="s">
        <v>2720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</row>
    <row r="740" spans="1:14" ht="15.75" customHeight="1">
      <c r="A740" s="18" t="s">
        <v>2721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</row>
    <row r="741" spans="1:14" ht="15.75" customHeight="1">
      <c r="A741" s="18" t="s">
        <v>2722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</row>
    <row r="742" spans="1:14" ht="15.75" customHeight="1">
      <c r="A742" s="18" t="s">
        <v>2723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</row>
    <row r="743" spans="1:14" ht="15.75" customHeight="1">
      <c r="A743" s="18" t="s">
        <v>2724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</row>
    <row r="744" spans="1:14" ht="15.75" customHeight="1">
      <c r="A744" s="18" t="s">
        <v>2725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</row>
    <row r="745" spans="1:14" ht="15.75" customHeight="1">
      <c r="A745" s="18" t="s">
        <v>2726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</row>
    <row r="746" spans="1:14" ht="15.75" customHeight="1">
      <c r="A746" s="18" t="s">
        <v>2475</v>
      </c>
      <c r="B746" s="3">
        <v>0</v>
      </c>
      <c r="C746" s="3">
        <v>0</v>
      </c>
      <c r="D746" s="3">
        <v>0</v>
      </c>
      <c r="E746" s="3">
        <v>0</v>
      </c>
      <c r="F746" s="3">
        <v>1</v>
      </c>
      <c r="G746" s="3">
        <v>1</v>
      </c>
      <c r="H746" s="3">
        <v>3</v>
      </c>
      <c r="I746" s="3">
        <v>2</v>
      </c>
      <c r="J746" s="3">
        <v>2</v>
      </c>
      <c r="K746" s="3">
        <v>2</v>
      </c>
      <c r="L746" s="3">
        <v>1</v>
      </c>
      <c r="M746" s="3">
        <v>0</v>
      </c>
      <c r="N746" s="3">
        <v>12</v>
      </c>
    </row>
    <row r="747" spans="1:14" ht="15.75" customHeight="1">
      <c r="A747" s="30" t="s">
        <v>2727</v>
      </c>
      <c r="B747" s="2">
        <v>0</v>
      </c>
      <c r="C747" s="2">
        <v>0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3">
        <v>0</v>
      </c>
    </row>
    <row r="748" spans="1:14" ht="15.75" customHeight="1">
      <c r="A748" s="18" t="s">
        <v>2941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</row>
    <row r="749" spans="1:14" ht="15.75" customHeight="1">
      <c r="A749" s="18" t="s">
        <v>2728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</row>
    <row r="750" spans="1:14" ht="15.75" customHeight="1">
      <c r="A750" s="18" t="s">
        <v>2729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</row>
    <row r="751" spans="1:14" ht="15.75" customHeight="1">
      <c r="A751" s="18" t="s">
        <v>2730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</row>
    <row r="752" spans="1:14" ht="15.75" customHeight="1">
      <c r="A752" s="18" t="s">
        <v>2731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</row>
    <row r="753" spans="1:14" ht="15.75" customHeight="1">
      <c r="A753" s="18" t="s">
        <v>2477</v>
      </c>
      <c r="B753" s="3">
        <v>1</v>
      </c>
      <c r="C753" s="3">
        <v>1</v>
      </c>
      <c r="D753" s="3">
        <v>2</v>
      </c>
      <c r="E753" s="3">
        <v>1</v>
      </c>
      <c r="F753" s="3">
        <v>0</v>
      </c>
      <c r="G753" s="3">
        <v>0</v>
      </c>
      <c r="H753" s="3">
        <v>2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7</v>
      </c>
    </row>
    <row r="754" spans="1:14" ht="15.75" customHeight="1">
      <c r="A754" s="30" t="s">
        <v>2732</v>
      </c>
      <c r="B754" s="2">
        <v>0</v>
      </c>
      <c r="C754" s="2">
        <v>0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3">
        <v>0</v>
      </c>
    </row>
    <row r="755" spans="1:14" ht="15.75" customHeight="1">
      <c r="A755" s="18" t="s">
        <v>2733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</row>
    <row r="756" spans="1:14" ht="15.75" customHeight="1">
      <c r="A756" s="18" t="s">
        <v>2734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</row>
    <row r="757" spans="1:14" ht="15.75" customHeight="1">
      <c r="A757" s="18" t="s">
        <v>2735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</row>
    <row r="758" spans="1:14" ht="15.75" customHeight="1">
      <c r="A758" s="18" t="s">
        <v>2736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</row>
    <row r="759" spans="1:14" ht="15.75" customHeight="1">
      <c r="A759" s="18" t="s">
        <v>2943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</row>
    <row r="760" spans="1:14" ht="15.75" customHeight="1">
      <c r="A760" s="18" t="s">
        <v>2944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1</v>
      </c>
      <c r="K760" s="3">
        <v>0</v>
      </c>
      <c r="L760" s="3">
        <v>0</v>
      </c>
      <c r="M760" s="3">
        <v>0</v>
      </c>
      <c r="N760" s="3">
        <v>1</v>
      </c>
    </row>
    <row r="761" spans="1:14" ht="15.75" customHeight="1">
      <c r="A761" s="30" t="s">
        <v>2738</v>
      </c>
      <c r="B761" s="2">
        <v>0</v>
      </c>
      <c r="C761" s="2">
        <v>0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3">
        <v>0</v>
      </c>
    </row>
    <row r="762" spans="1:14" ht="15.75" customHeight="1">
      <c r="A762" s="18" t="s">
        <v>2739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</row>
    <row r="763" spans="1:14" ht="15.75" customHeight="1">
      <c r="A763" s="18" t="s">
        <v>2740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</row>
    <row r="764" spans="1:14" ht="15.75" customHeight="1">
      <c r="A764" s="18" t="s">
        <v>2741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</row>
    <row r="765" spans="1:14" ht="15.75" customHeight="1">
      <c r="A765" s="18" t="s">
        <v>2742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</row>
    <row r="766" spans="1:14" ht="15.75" customHeight="1">
      <c r="A766" s="18" t="s">
        <v>2743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</row>
    <row r="767" spans="1:14" ht="15.75" customHeight="1">
      <c r="A767" s="18" t="s">
        <v>2744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</row>
    <row r="768" spans="1:14" ht="15.75" customHeight="1">
      <c r="A768" s="18" t="s">
        <v>2745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</row>
    <row r="769" spans="1:14" ht="15.75" customHeight="1">
      <c r="A769" s="18" t="s">
        <v>2746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</row>
    <row r="770" spans="1:14" ht="15.75" customHeight="1">
      <c r="A770" s="18" t="s">
        <v>1314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</row>
    <row r="771" spans="1:14" ht="15.75" customHeight="1">
      <c r="A771" s="18" t="s">
        <v>2480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2</v>
      </c>
      <c r="I771" s="3">
        <v>0</v>
      </c>
      <c r="J771" s="3">
        <v>1</v>
      </c>
      <c r="K771" s="3">
        <v>0</v>
      </c>
      <c r="L771" s="3">
        <v>0</v>
      </c>
      <c r="M771" s="3">
        <v>0</v>
      </c>
      <c r="N771" s="3">
        <v>3</v>
      </c>
    </row>
    <row r="772" spans="1:14" ht="15.75" customHeight="1">
      <c r="A772" s="30" t="s">
        <v>1317</v>
      </c>
      <c r="B772" s="2">
        <v>0</v>
      </c>
      <c r="C772" s="2">
        <v>0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3">
        <v>0</v>
      </c>
    </row>
    <row r="773" spans="1:14" ht="15.75" customHeight="1">
      <c r="A773" s="18" t="s">
        <v>1319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</row>
    <row r="774" spans="1:14" ht="15.75" customHeight="1">
      <c r="A774" s="18" t="s">
        <v>1320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</row>
    <row r="775" spans="1:14" ht="15.75" customHeight="1">
      <c r="A775" s="18" t="s">
        <v>2747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</row>
    <row r="776" spans="1:14" ht="15.75" customHeight="1">
      <c r="A776" s="18" t="s">
        <v>2748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</row>
    <row r="777" spans="1:14" ht="15.75" customHeight="1">
      <c r="A777" s="18" t="s">
        <v>2946</v>
      </c>
      <c r="B777" s="3">
        <v>1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1</v>
      </c>
    </row>
    <row r="778" spans="1:14" ht="15.75" customHeight="1">
      <c r="A778" s="30" t="s">
        <v>1325</v>
      </c>
      <c r="B778" s="2">
        <v>0</v>
      </c>
      <c r="C778" s="2">
        <v>0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3">
        <v>0</v>
      </c>
    </row>
    <row r="779" spans="1:14" ht="15.75" customHeight="1">
      <c r="A779" s="18" t="s">
        <v>2482</v>
      </c>
      <c r="B779" s="3">
        <v>1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1</v>
      </c>
      <c r="L779" s="3">
        <v>0</v>
      </c>
      <c r="M779" s="3">
        <v>0</v>
      </c>
      <c r="N779" s="3">
        <v>2</v>
      </c>
    </row>
    <row r="780" spans="1:14" ht="15.75" customHeight="1">
      <c r="A780" s="30" t="s">
        <v>1329</v>
      </c>
      <c r="B780" s="2">
        <v>0</v>
      </c>
      <c r="C780" s="2">
        <v>0</v>
      </c>
      <c r="D780" s="2">
        <v>0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3">
        <v>0</v>
      </c>
    </row>
    <row r="781" spans="1:14" ht="15.75" customHeight="1">
      <c r="A781" s="18" t="s">
        <v>1331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</row>
    <row r="782" spans="1:14" ht="15.75" customHeight="1">
      <c r="A782" s="18" t="s">
        <v>1332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</row>
    <row r="783" spans="1:14" ht="15.75" customHeight="1">
      <c r="A783" s="18" t="s">
        <v>1334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</row>
    <row r="784" spans="1:14" ht="15.75" customHeight="1">
      <c r="A784" s="18" t="s">
        <v>1335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</row>
    <row r="785" spans="1:14" ht="15.75" customHeight="1">
      <c r="A785" s="18" t="s">
        <v>2483</v>
      </c>
      <c r="B785" s="3">
        <v>1</v>
      </c>
      <c r="C785" s="3">
        <v>1</v>
      </c>
      <c r="D785" s="3">
        <v>1</v>
      </c>
      <c r="E785" s="3">
        <v>1</v>
      </c>
      <c r="F785" s="3">
        <v>1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5</v>
      </c>
    </row>
    <row r="786" spans="1:14" ht="15.75" customHeight="1">
      <c r="A786" s="30" t="s">
        <v>1339</v>
      </c>
      <c r="B786" s="2">
        <v>0</v>
      </c>
      <c r="C786" s="2">
        <v>0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3">
        <v>0</v>
      </c>
    </row>
    <row r="787" spans="1:14" ht="15.75" customHeight="1">
      <c r="A787" s="18" t="s">
        <v>2749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</row>
    <row r="788" spans="1:14" ht="15.75" customHeight="1">
      <c r="A788" s="18" t="s">
        <v>1342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</row>
    <row r="789" spans="1:14" ht="15.75" customHeight="1">
      <c r="A789" s="18" t="s">
        <v>2484</v>
      </c>
      <c r="B789" s="3">
        <v>1</v>
      </c>
      <c r="C789" s="3">
        <v>0</v>
      </c>
      <c r="D789" s="3">
        <v>0</v>
      </c>
      <c r="E789" s="3">
        <v>1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2</v>
      </c>
    </row>
    <row r="790" spans="1:14" ht="15.75" customHeight="1">
      <c r="A790" s="30" t="s">
        <v>1346</v>
      </c>
      <c r="B790" s="2">
        <v>0</v>
      </c>
      <c r="C790" s="2">
        <v>0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3">
        <v>0</v>
      </c>
    </row>
    <row r="791" spans="1:14" ht="15.75" customHeight="1">
      <c r="A791" s="18" t="s">
        <v>1348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</row>
    <row r="792" spans="1:14" ht="15.75" customHeight="1">
      <c r="A792" s="18" t="s">
        <v>2750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</row>
    <row r="793" spans="1:14" ht="15.75" customHeight="1">
      <c r="A793" s="18" t="s">
        <v>2751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</row>
    <row r="794" spans="1:14" ht="15.75" customHeight="1">
      <c r="A794" s="18" t="s">
        <v>2752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</row>
    <row r="795" spans="1:14" ht="15.75" customHeight="1">
      <c r="A795" s="18" t="s">
        <v>2753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</row>
    <row r="796" spans="1:14" ht="15.75" customHeight="1">
      <c r="A796" s="18" t="s">
        <v>2485</v>
      </c>
      <c r="B796" s="3">
        <v>0</v>
      </c>
      <c r="C796" s="3">
        <v>1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1</v>
      </c>
    </row>
    <row r="797" spans="1:14" ht="15.75" customHeight="1">
      <c r="A797" s="30" t="s">
        <v>1358</v>
      </c>
      <c r="B797" s="2">
        <v>0</v>
      </c>
      <c r="C797" s="2">
        <v>0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3">
        <v>0</v>
      </c>
    </row>
    <row r="798" spans="1:14" ht="15.75" customHeight="1">
      <c r="A798" s="18" t="s">
        <v>1360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</row>
    <row r="799" spans="1:14" ht="15.75" customHeight="1">
      <c r="A799" s="18" t="s">
        <v>2950</v>
      </c>
      <c r="B799" s="3">
        <v>0</v>
      </c>
      <c r="C799" s="3">
        <v>0</v>
      </c>
      <c r="D799" s="3">
        <v>0</v>
      </c>
      <c r="E799" s="3">
        <v>0</v>
      </c>
      <c r="F799" s="3">
        <v>2</v>
      </c>
      <c r="G799" s="3">
        <v>1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3</v>
      </c>
    </row>
    <row r="800" spans="1:14" ht="15.75" customHeight="1">
      <c r="A800" s="30" t="s">
        <v>2951</v>
      </c>
      <c r="B800" s="2">
        <v>0</v>
      </c>
      <c r="C800" s="2">
        <v>0</v>
      </c>
      <c r="D800" s="2">
        <v>0</v>
      </c>
      <c r="E800" s="2">
        <v>0</v>
      </c>
      <c r="F800" s="2">
        <v>1</v>
      </c>
      <c r="G800" s="2">
        <v>2</v>
      </c>
      <c r="H800" s="2">
        <v>0</v>
      </c>
      <c r="I800" s="2">
        <v>2</v>
      </c>
      <c r="J800" s="2">
        <v>1</v>
      </c>
      <c r="K800" s="2">
        <v>0</v>
      </c>
      <c r="L800" s="2">
        <v>0</v>
      </c>
      <c r="M800" s="2">
        <v>0</v>
      </c>
      <c r="N800" s="3">
        <v>6</v>
      </c>
    </row>
    <row r="801" spans="1:14" ht="15.75" customHeight="1">
      <c r="A801" s="30" t="s">
        <v>1365</v>
      </c>
      <c r="B801" s="2">
        <v>0</v>
      </c>
      <c r="C801" s="2">
        <v>0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3">
        <v>0</v>
      </c>
    </row>
    <row r="802" spans="1:14" ht="15.75" customHeight="1">
      <c r="A802" s="18" t="s">
        <v>2754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</row>
    <row r="803" spans="1:14" ht="15.75" customHeight="1">
      <c r="A803" s="18" t="s">
        <v>2953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</row>
    <row r="804" spans="1:14" ht="15.75" customHeight="1">
      <c r="A804" s="18" t="s">
        <v>1370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</row>
    <row r="805" spans="1:14" ht="15.75" customHeight="1">
      <c r="A805" s="18" t="s">
        <v>1372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</row>
    <row r="806" spans="1:14" ht="15.75" customHeight="1">
      <c r="A806" s="18" t="s">
        <v>2487</v>
      </c>
      <c r="B806" s="3">
        <v>25</v>
      </c>
      <c r="C806" s="3">
        <v>25</v>
      </c>
      <c r="D806" s="3">
        <v>20</v>
      </c>
      <c r="E806" s="3">
        <v>25</v>
      </c>
      <c r="F806" s="3">
        <v>16</v>
      </c>
      <c r="G806" s="3">
        <v>17</v>
      </c>
      <c r="H806" s="3">
        <v>7</v>
      </c>
      <c r="I806" s="3">
        <v>5</v>
      </c>
      <c r="J806" s="3">
        <v>8</v>
      </c>
      <c r="K806" s="3">
        <v>5</v>
      </c>
      <c r="L806" s="3">
        <v>13</v>
      </c>
      <c r="M806" s="3">
        <v>20</v>
      </c>
      <c r="N806" s="3">
        <v>186</v>
      </c>
    </row>
    <row r="807" spans="1:14" ht="15.75" customHeight="1">
      <c r="A807" s="30" t="s">
        <v>2955</v>
      </c>
      <c r="B807" s="2">
        <v>0</v>
      </c>
      <c r="C807" s="2">
        <v>0</v>
      </c>
      <c r="D807" s="2">
        <v>0</v>
      </c>
      <c r="E807" s="2">
        <v>1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3">
        <v>1</v>
      </c>
    </row>
    <row r="808" spans="1:14" ht="15.75" customHeight="1">
      <c r="A808" s="30" t="s">
        <v>1377</v>
      </c>
      <c r="B808" s="2">
        <v>0</v>
      </c>
      <c r="C808" s="2">
        <v>0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3">
        <v>0</v>
      </c>
    </row>
    <row r="809" spans="1:14" ht="15.75" customHeight="1">
      <c r="A809" s="18" t="s">
        <v>1378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</row>
    <row r="810" spans="1:14" ht="15.75" customHeight="1">
      <c r="A810" s="18" t="s">
        <v>1380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</row>
    <row r="811" spans="1:14" ht="15.75" customHeight="1">
      <c r="A811" s="18" t="s">
        <v>1381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</row>
    <row r="812" spans="1:14" ht="15.75" customHeight="1">
      <c r="A812" s="18" t="s">
        <v>1383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</row>
    <row r="813" spans="1:14" ht="15.75" customHeight="1">
      <c r="A813" s="18" t="s">
        <v>1384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</row>
    <row r="814" spans="1:14" ht="15.75" customHeight="1">
      <c r="A814" s="18" t="s">
        <v>2756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</row>
    <row r="815" spans="1:14" ht="15.75" customHeight="1">
      <c r="A815" s="18" t="s">
        <v>2956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</row>
    <row r="816" spans="1:14" ht="15.75" customHeight="1">
      <c r="A816" s="18" t="s">
        <v>2757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</row>
    <row r="817" spans="1:14" ht="15.75" customHeight="1">
      <c r="A817" s="18" t="s">
        <v>1390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</row>
    <row r="818" spans="1:14" ht="15.75" customHeight="1">
      <c r="A818" s="18" t="s">
        <v>1391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</row>
    <row r="819" spans="1:14" ht="15.75" customHeight="1">
      <c r="A819" s="18" t="s">
        <v>1393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</row>
    <row r="820" spans="1:14" ht="15.75" customHeight="1">
      <c r="A820" s="18" t="s">
        <v>2758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</row>
    <row r="821" spans="1:14" ht="15.75" customHeight="1">
      <c r="A821" s="18" t="s">
        <v>2759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</row>
    <row r="822" spans="1:14" ht="15.75" customHeight="1">
      <c r="A822" s="18" t="s">
        <v>2490</v>
      </c>
      <c r="B822" s="3">
        <v>1</v>
      </c>
      <c r="C822" s="3">
        <v>2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1</v>
      </c>
      <c r="J822" s="3">
        <v>0</v>
      </c>
      <c r="K822" s="3">
        <v>1</v>
      </c>
      <c r="L822" s="3">
        <v>0</v>
      </c>
      <c r="M822" s="3">
        <v>0</v>
      </c>
      <c r="N822" s="3">
        <v>5</v>
      </c>
    </row>
    <row r="823" spans="1:14" ht="15.75" customHeight="1">
      <c r="A823" s="30" t="s">
        <v>2491</v>
      </c>
      <c r="B823" s="2">
        <v>0</v>
      </c>
      <c r="C823" s="2">
        <v>0</v>
      </c>
      <c r="D823" s="2">
        <v>1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3">
        <v>1</v>
      </c>
    </row>
    <row r="824" spans="1:14" ht="15.75" customHeight="1">
      <c r="A824" s="30" t="s">
        <v>1399</v>
      </c>
      <c r="B824" s="2">
        <v>0</v>
      </c>
      <c r="C824" s="2">
        <v>0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3">
        <v>0</v>
      </c>
    </row>
    <row r="825" spans="1:14" ht="15.75" customHeight="1">
      <c r="A825" s="18" t="s">
        <v>2760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</row>
    <row r="826" spans="1:14" ht="15.75" customHeight="1">
      <c r="A826" s="18" t="s">
        <v>1402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0</v>
      </c>
    </row>
    <row r="827" spans="1:14" ht="15.75" customHeight="1">
      <c r="A827" s="18" t="s">
        <v>2761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</row>
    <row r="828" spans="1:14" ht="15.75" customHeight="1">
      <c r="A828" s="18" t="s">
        <v>2762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</row>
    <row r="829" spans="1:14" ht="15.75" customHeight="1">
      <c r="A829" s="18" t="s">
        <v>1405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</row>
    <row r="830" spans="1:14" ht="15.75" customHeight="1">
      <c r="A830" s="18" t="s">
        <v>2492</v>
      </c>
      <c r="B830" s="3">
        <v>0</v>
      </c>
      <c r="C830" s="3">
        <v>0</v>
      </c>
      <c r="D830" s="3">
        <v>0</v>
      </c>
      <c r="E830" s="3">
        <v>1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1</v>
      </c>
    </row>
    <row r="831" spans="1:14" ht="15.75" customHeight="1">
      <c r="A831" s="30" t="s">
        <v>1408</v>
      </c>
      <c r="B831" s="2">
        <v>0</v>
      </c>
      <c r="C831" s="2">
        <v>0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3">
        <v>0</v>
      </c>
    </row>
    <row r="832" spans="1:14" ht="15.75" customHeight="1">
      <c r="A832" s="18" t="s">
        <v>1410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</row>
    <row r="833" spans="1:14" ht="15.75" customHeight="1">
      <c r="A833" s="18" t="s">
        <v>1411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</row>
    <row r="834" spans="1:14" ht="15.75" customHeight="1">
      <c r="A834" s="18" t="s">
        <v>2957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1</v>
      </c>
      <c r="K834" s="3">
        <v>0</v>
      </c>
      <c r="L834" s="3">
        <v>0</v>
      </c>
      <c r="M834" s="3">
        <v>0</v>
      </c>
      <c r="N834" s="3">
        <v>1</v>
      </c>
    </row>
    <row r="835" spans="1:14" ht="15.75" customHeight="1">
      <c r="A835" s="30" t="s">
        <v>1414</v>
      </c>
      <c r="B835" s="2">
        <v>0</v>
      </c>
      <c r="C835" s="2">
        <v>0</v>
      </c>
      <c r="D835" s="2">
        <v>0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3">
        <v>0</v>
      </c>
    </row>
    <row r="836" spans="1:14" ht="15.75" customHeight="1">
      <c r="A836" s="18" t="s">
        <v>2763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</row>
    <row r="837" spans="1:14" ht="15.75" customHeight="1">
      <c r="A837" s="18" t="s">
        <v>2764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</row>
    <row r="838" spans="1:14" ht="15.75" customHeight="1">
      <c r="A838" s="18" t="s">
        <v>2765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</row>
    <row r="839" spans="1:14" ht="15.75" customHeight="1">
      <c r="A839" s="18" t="s">
        <v>1419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</row>
    <row r="840" spans="1:14" ht="15.75" customHeight="1">
      <c r="A840" s="18" t="s">
        <v>2766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</row>
    <row r="841" spans="1:14" ht="15.75" customHeight="1">
      <c r="A841" s="18" t="s">
        <v>1422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</row>
    <row r="842" spans="1:14" ht="15.75" customHeight="1">
      <c r="A842" s="18" t="s">
        <v>2767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</row>
    <row r="843" spans="1:14" ht="15.75" customHeight="1">
      <c r="A843" s="18" t="s">
        <v>1425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</row>
    <row r="844" spans="1:14" ht="15.75" customHeight="1">
      <c r="A844" s="18" t="s">
        <v>1427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</row>
    <row r="845" spans="1:14" ht="15.75" customHeight="1">
      <c r="A845" s="18" t="s">
        <v>2493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1</v>
      </c>
      <c r="K845" s="3">
        <v>0</v>
      </c>
      <c r="L845" s="3">
        <v>0</v>
      </c>
      <c r="M845" s="3">
        <v>0</v>
      </c>
      <c r="N845" s="3">
        <v>1</v>
      </c>
    </row>
    <row r="846" spans="1:14" ht="15.75" customHeight="1">
      <c r="A846" s="30" t="s">
        <v>2959</v>
      </c>
      <c r="B846" s="2">
        <v>0</v>
      </c>
      <c r="C846" s="2">
        <v>0</v>
      </c>
      <c r="D846" s="2">
        <v>0</v>
      </c>
      <c r="E846" s="2">
        <v>0</v>
      </c>
      <c r="F846" s="2">
        <v>0</v>
      </c>
      <c r="G846" s="2">
        <v>1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3">
        <v>1</v>
      </c>
    </row>
    <row r="847" spans="1:14" ht="15.75" customHeight="1">
      <c r="A847" s="30" t="s">
        <v>1431</v>
      </c>
      <c r="B847" s="2">
        <v>0</v>
      </c>
      <c r="C847" s="2">
        <v>0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3">
        <v>0</v>
      </c>
    </row>
    <row r="848" spans="1:14" ht="15.75" customHeight="1">
      <c r="A848" s="18" t="s">
        <v>2768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</row>
    <row r="849" spans="1:14" ht="15.75" customHeight="1">
      <c r="A849" s="18" t="s">
        <v>2769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</row>
    <row r="850" spans="1:14" ht="15.75" customHeight="1">
      <c r="A850" s="18" t="s">
        <v>2961</v>
      </c>
      <c r="B850" s="3">
        <v>0</v>
      </c>
      <c r="C850" s="3">
        <v>1</v>
      </c>
      <c r="D850" s="3">
        <v>0</v>
      </c>
      <c r="E850" s="3">
        <v>1</v>
      </c>
      <c r="F850" s="3">
        <v>1</v>
      </c>
      <c r="G850" s="3">
        <v>0</v>
      </c>
      <c r="H850" s="3">
        <v>0</v>
      </c>
      <c r="I850" s="3">
        <v>0</v>
      </c>
      <c r="J850" s="3">
        <v>0</v>
      </c>
      <c r="K850" s="3">
        <v>2</v>
      </c>
      <c r="L850" s="3">
        <v>0</v>
      </c>
      <c r="M850" s="3">
        <v>0</v>
      </c>
      <c r="N850" s="3">
        <v>5</v>
      </c>
    </row>
    <row r="851" spans="1:14" ht="15.75" customHeight="1">
      <c r="A851" s="30" t="s">
        <v>2962</v>
      </c>
      <c r="B851" s="2">
        <v>0</v>
      </c>
      <c r="C851" s="2">
        <v>1</v>
      </c>
      <c r="D851" s="2">
        <v>1</v>
      </c>
      <c r="E851" s="2">
        <v>0</v>
      </c>
      <c r="F851" s="2">
        <v>1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3">
        <v>3</v>
      </c>
    </row>
    <row r="852" spans="1:14" ht="15.75" customHeight="1">
      <c r="A852" s="30" t="s">
        <v>1438</v>
      </c>
      <c r="B852" s="2">
        <v>0</v>
      </c>
      <c r="C852" s="2">
        <v>0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3">
        <v>0</v>
      </c>
    </row>
    <row r="853" spans="1:14" ht="15.75" customHeight="1">
      <c r="A853" s="18" t="s">
        <v>1440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</row>
    <row r="854" spans="1:14" ht="15.75" customHeight="1">
      <c r="A854" s="18" t="s">
        <v>25</v>
      </c>
      <c r="B854" s="3">
        <f t="shared" ref="B854:M854" ca="1" si="2">SUM(B2:B854)</f>
        <v>101</v>
      </c>
      <c r="C854" s="3">
        <f t="shared" ca="1" si="2"/>
        <v>84</v>
      </c>
      <c r="D854" s="3">
        <f t="shared" ca="1" si="2"/>
        <v>83</v>
      </c>
      <c r="E854" s="3">
        <f t="shared" ca="1" si="2"/>
        <v>92</v>
      </c>
      <c r="F854" s="3">
        <f t="shared" ca="1" si="2"/>
        <v>81</v>
      </c>
      <c r="G854" s="3">
        <f t="shared" ca="1" si="2"/>
        <v>92</v>
      </c>
      <c r="H854" s="3">
        <f t="shared" ca="1" si="2"/>
        <v>80</v>
      </c>
      <c r="I854" s="3">
        <f t="shared" ca="1" si="2"/>
        <v>82</v>
      </c>
      <c r="J854" s="3">
        <f t="shared" ca="1" si="2"/>
        <v>84</v>
      </c>
      <c r="K854" s="3">
        <f t="shared" ca="1" si="2"/>
        <v>89</v>
      </c>
      <c r="L854" s="3">
        <f t="shared" ca="1" si="2"/>
        <v>82</v>
      </c>
      <c r="M854" s="3">
        <f t="shared" ca="1" si="2"/>
        <v>86</v>
      </c>
      <c r="N854" s="3">
        <f ca="1">SUM(B854:M854)</f>
        <v>1036</v>
      </c>
    </row>
    <row r="856" spans="1:14" ht="15.75" customHeight="1">
      <c r="A856" s="18"/>
    </row>
    <row r="857" spans="1:14" ht="15.75" customHeight="1">
      <c r="A857" s="18"/>
    </row>
    <row r="858" spans="1:14" ht="15.75" customHeight="1">
      <c r="A858" s="18"/>
    </row>
    <row r="859" spans="1:14" ht="15.75" customHeight="1">
      <c r="A859" s="18"/>
    </row>
    <row r="860" spans="1:14" ht="15.75" customHeight="1">
      <c r="A860" s="18"/>
    </row>
    <row r="861" spans="1:14" ht="15.75" customHeight="1">
      <c r="A861" s="18"/>
    </row>
    <row r="862" spans="1:14" ht="15.75" customHeight="1">
      <c r="A862" s="18"/>
    </row>
    <row r="863" spans="1:14" ht="15.75" customHeight="1">
      <c r="A863" s="18"/>
    </row>
    <row r="864" spans="1:14" ht="15.75" customHeight="1">
      <c r="A864" s="18"/>
    </row>
    <row r="865" spans="1:1" ht="15.75" customHeight="1">
      <c r="A865" s="18"/>
    </row>
    <row r="866" spans="1:1" ht="15.75" customHeight="1">
      <c r="A866" s="18"/>
    </row>
    <row r="867" spans="1:1" ht="15.75" customHeight="1">
      <c r="A867" s="18"/>
    </row>
    <row r="868" spans="1:1" ht="15.75" customHeight="1">
      <c r="A868" s="18"/>
    </row>
    <row r="869" spans="1:1" ht="15.75" customHeight="1">
      <c r="A869" s="18"/>
    </row>
    <row r="870" spans="1:1" ht="15.75" customHeight="1">
      <c r="A870" s="18"/>
    </row>
    <row r="871" spans="1:1" ht="15.75" customHeight="1">
      <c r="A871" s="18"/>
    </row>
    <row r="872" spans="1:1" ht="15.75" customHeight="1">
      <c r="A872" s="18"/>
    </row>
    <row r="873" spans="1:1" ht="15.75" customHeight="1">
      <c r="A873" s="18"/>
    </row>
    <row r="874" spans="1:1" ht="15.75" customHeight="1">
      <c r="A874" s="18"/>
    </row>
    <row r="875" spans="1:1" ht="15.75" customHeight="1">
      <c r="A875" s="18"/>
    </row>
    <row r="876" spans="1:1" ht="15.75" customHeight="1">
      <c r="A876" s="18"/>
    </row>
    <row r="877" spans="1:1" ht="15.75" customHeight="1">
      <c r="A877" s="18"/>
    </row>
    <row r="878" spans="1:1" ht="15.75" customHeight="1">
      <c r="A878" s="18"/>
    </row>
    <row r="879" spans="1:1" ht="15.75" customHeight="1">
      <c r="A879" s="18"/>
    </row>
    <row r="880" spans="1:1" ht="15.75" customHeight="1">
      <c r="A880" s="18"/>
    </row>
    <row r="881" spans="1:1" ht="15.75" customHeight="1">
      <c r="A881" s="18"/>
    </row>
    <row r="882" spans="1:1" ht="15.75" customHeight="1">
      <c r="A882" s="18"/>
    </row>
    <row r="883" spans="1:1" ht="15.75" customHeight="1">
      <c r="A883" s="18"/>
    </row>
    <row r="884" spans="1:1" ht="15.75" customHeight="1">
      <c r="A884" s="18"/>
    </row>
    <row r="885" spans="1:1" ht="15.75" customHeight="1">
      <c r="A885" s="18"/>
    </row>
    <row r="886" spans="1:1" ht="15.75" customHeight="1">
      <c r="A886" s="18"/>
    </row>
    <row r="887" spans="1:1" ht="15.75" customHeight="1">
      <c r="A887" s="18"/>
    </row>
    <row r="888" spans="1:1" ht="15.75" customHeight="1">
      <c r="A888" s="18"/>
    </row>
    <row r="889" spans="1:1" ht="15.75" customHeight="1">
      <c r="A889" s="18"/>
    </row>
    <row r="890" spans="1:1" ht="15.75" customHeight="1">
      <c r="A890" s="18"/>
    </row>
    <row r="891" spans="1:1" ht="15.75" customHeight="1">
      <c r="A891" s="18"/>
    </row>
    <row r="892" spans="1:1" ht="15.75" customHeight="1">
      <c r="A892" s="18"/>
    </row>
    <row r="893" spans="1:1" ht="15.75" customHeight="1">
      <c r="A893" s="18"/>
    </row>
    <row r="894" spans="1:1" ht="15.75" customHeight="1">
      <c r="A894" s="18"/>
    </row>
    <row r="895" spans="1:1" ht="15.75" customHeight="1">
      <c r="A895" s="18"/>
    </row>
    <row r="896" spans="1:1" ht="15.75" customHeight="1">
      <c r="A896" s="18"/>
    </row>
    <row r="897" spans="1:1" ht="15.75" customHeight="1">
      <c r="A897" s="18"/>
    </row>
    <row r="898" spans="1:1" ht="15.75" customHeight="1">
      <c r="A898" s="18"/>
    </row>
    <row r="899" spans="1:1" ht="15.75" customHeight="1">
      <c r="A899" s="18"/>
    </row>
    <row r="900" spans="1:1" ht="15.75" customHeight="1">
      <c r="A900" s="18"/>
    </row>
    <row r="901" spans="1:1" ht="15.75" customHeight="1">
      <c r="A901" s="18"/>
    </row>
    <row r="902" spans="1:1" ht="15.75" customHeight="1">
      <c r="A902" s="18"/>
    </row>
    <row r="903" spans="1:1" ht="15.75" customHeight="1">
      <c r="A903" s="18"/>
    </row>
    <row r="904" spans="1:1" ht="15.75" customHeight="1">
      <c r="A904" s="18"/>
    </row>
    <row r="905" spans="1:1" ht="15.75" customHeight="1">
      <c r="A905" s="18"/>
    </row>
    <row r="906" spans="1:1" ht="15.75" customHeight="1">
      <c r="A906" s="18"/>
    </row>
    <row r="907" spans="1:1" ht="15.75" customHeight="1">
      <c r="A907" s="18"/>
    </row>
    <row r="908" spans="1:1" ht="15.75" customHeight="1">
      <c r="A908" s="18"/>
    </row>
    <row r="909" spans="1:1" ht="15.75" customHeight="1">
      <c r="A909" s="18"/>
    </row>
    <row r="910" spans="1:1" ht="15.75" customHeight="1">
      <c r="A910" s="18"/>
    </row>
    <row r="911" spans="1:1" ht="15.75" customHeight="1">
      <c r="A911" s="18"/>
    </row>
    <row r="912" spans="1:1" ht="15.75" customHeight="1">
      <c r="A912" s="18"/>
    </row>
    <row r="913" spans="1:1" ht="15.75" customHeight="1">
      <c r="A913" s="18"/>
    </row>
    <row r="914" spans="1:1" ht="15.75" customHeight="1">
      <c r="A914" s="18"/>
    </row>
    <row r="915" spans="1:1" ht="15.75" customHeight="1">
      <c r="A915" s="18"/>
    </row>
    <row r="916" spans="1:1" ht="15.75" customHeight="1">
      <c r="A916" s="18"/>
    </row>
    <row r="917" spans="1:1" ht="15.75" customHeight="1">
      <c r="A917" s="18"/>
    </row>
    <row r="918" spans="1:1" ht="15.75" customHeight="1">
      <c r="A918" s="18"/>
    </row>
    <row r="919" spans="1:1" ht="15.75" customHeight="1">
      <c r="A919" s="18"/>
    </row>
    <row r="920" spans="1:1" ht="15.75" customHeight="1">
      <c r="A920" s="18"/>
    </row>
    <row r="921" spans="1:1" ht="15.75" customHeight="1">
      <c r="A921" s="18"/>
    </row>
    <row r="922" spans="1:1" ht="15.75" customHeight="1">
      <c r="A922" s="18"/>
    </row>
    <row r="923" spans="1:1" ht="15.75" customHeight="1">
      <c r="A923" s="18"/>
    </row>
    <row r="924" spans="1:1" ht="15.75" customHeight="1">
      <c r="A924" s="18"/>
    </row>
    <row r="925" spans="1:1" ht="15.75" customHeight="1">
      <c r="A925" s="18"/>
    </row>
    <row r="926" spans="1:1" ht="15.75" customHeight="1">
      <c r="A926" s="18"/>
    </row>
    <row r="927" spans="1:1" ht="15.75" customHeight="1">
      <c r="A927" s="18"/>
    </row>
    <row r="928" spans="1:1" ht="15.75" customHeight="1">
      <c r="A928" s="18"/>
    </row>
    <row r="929" spans="1:1" ht="15.75" customHeight="1">
      <c r="A929" s="18"/>
    </row>
    <row r="930" spans="1:1" ht="15.75" customHeight="1">
      <c r="A930" s="18"/>
    </row>
    <row r="931" spans="1:1" ht="15.75" customHeight="1">
      <c r="A931" s="18"/>
    </row>
    <row r="932" spans="1:1" ht="15.75" customHeight="1">
      <c r="A932" s="18"/>
    </row>
    <row r="933" spans="1:1" ht="15.75" customHeight="1">
      <c r="A933" s="18"/>
    </row>
    <row r="934" spans="1:1" ht="15.75" customHeight="1">
      <c r="A934" s="18"/>
    </row>
    <row r="935" spans="1:1" ht="15.75" customHeight="1">
      <c r="A935" s="18"/>
    </row>
    <row r="936" spans="1:1" ht="15.75" customHeight="1">
      <c r="A936" s="18"/>
    </row>
    <row r="937" spans="1:1" ht="15.75" customHeight="1">
      <c r="A937" s="18"/>
    </row>
    <row r="938" spans="1:1" ht="15.75" customHeight="1">
      <c r="A938" s="18"/>
    </row>
    <row r="939" spans="1:1" ht="15.75" customHeight="1">
      <c r="A939" s="18"/>
    </row>
    <row r="940" spans="1:1" ht="15.75" customHeight="1">
      <c r="A940" s="18"/>
    </row>
    <row r="941" spans="1:1" ht="15.75" customHeight="1">
      <c r="A941" s="18"/>
    </row>
    <row r="942" spans="1:1" ht="15.75" customHeight="1">
      <c r="A942" s="18"/>
    </row>
    <row r="943" spans="1:1" ht="15.75" customHeight="1">
      <c r="A943" s="18"/>
    </row>
    <row r="944" spans="1:1" ht="15.75" customHeight="1">
      <c r="A944" s="18"/>
    </row>
    <row r="945" spans="1:1" ht="15.75" customHeight="1">
      <c r="A945" s="18"/>
    </row>
    <row r="946" spans="1:1" ht="15.75" customHeight="1">
      <c r="A946" s="18"/>
    </row>
    <row r="947" spans="1:1" ht="15.75" customHeight="1">
      <c r="A947" s="18"/>
    </row>
    <row r="948" spans="1:1" ht="15.75" customHeight="1">
      <c r="A948" s="18"/>
    </row>
    <row r="949" spans="1:1" ht="15.75" customHeight="1">
      <c r="A949" s="18"/>
    </row>
    <row r="950" spans="1:1" ht="15.75" customHeight="1">
      <c r="A950" s="18"/>
    </row>
    <row r="951" spans="1:1" ht="15.75" customHeight="1">
      <c r="A951" s="18"/>
    </row>
    <row r="952" spans="1:1" ht="15.75" customHeight="1">
      <c r="A952" s="18"/>
    </row>
    <row r="953" spans="1:1" ht="15.75" customHeight="1">
      <c r="A953" s="18"/>
    </row>
    <row r="954" spans="1:1" ht="15.75" customHeight="1">
      <c r="A954" s="18"/>
    </row>
    <row r="955" spans="1:1" ht="15.75" customHeight="1">
      <c r="A955" s="18"/>
    </row>
    <row r="956" spans="1:1" ht="15.75" customHeight="1">
      <c r="A956" s="18"/>
    </row>
    <row r="957" spans="1:1" ht="15.75" customHeight="1">
      <c r="A957" s="18"/>
    </row>
    <row r="958" spans="1:1" ht="15.75" customHeight="1">
      <c r="A958" s="18"/>
    </row>
    <row r="959" spans="1:1" ht="15.75" customHeight="1">
      <c r="A959" s="18"/>
    </row>
    <row r="960" spans="1:1" ht="15.75" customHeight="1">
      <c r="A960" s="18"/>
    </row>
    <row r="961" spans="1:1" ht="15.75" customHeight="1">
      <c r="A961" s="18"/>
    </row>
    <row r="962" spans="1:1" ht="15.75" customHeight="1">
      <c r="A962" s="18"/>
    </row>
    <row r="963" spans="1:1" ht="15.75" customHeight="1">
      <c r="A963" s="18"/>
    </row>
    <row r="964" spans="1:1" ht="15.75" customHeight="1">
      <c r="A964" s="18"/>
    </row>
    <row r="965" spans="1:1" ht="15.75" customHeight="1">
      <c r="A965" s="18"/>
    </row>
    <row r="966" spans="1:1" ht="15.75" customHeight="1">
      <c r="A966" s="18"/>
    </row>
    <row r="967" spans="1:1" ht="15.75" customHeight="1">
      <c r="A967" s="18"/>
    </row>
    <row r="968" spans="1:1" ht="15.75" customHeight="1">
      <c r="A968" s="18"/>
    </row>
    <row r="969" spans="1:1" ht="15.75" customHeight="1">
      <c r="A969" s="18"/>
    </row>
    <row r="970" spans="1:1" ht="15.75" customHeight="1">
      <c r="A970" s="18"/>
    </row>
    <row r="971" spans="1:1" ht="15.75" customHeight="1">
      <c r="A971" s="18"/>
    </row>
    <row r="972" spans="1:1" ht="15.75" customHeight="1">
      <c r="A972" s="18"/>
    </row>
    <row r="973" spans="1:1" ht="15.75" customHeight="1">
      <c r="A973" s="18"/>
    </row>
    <row r="974" spans="1:1" ht="15.75" customHeight="1">
      <c r="A974" s="18"/>
    </row>
    <row r="975" spans="1:1" ht="15.75" customHeight="1">
      <c r="A975" s="18"/>
    </row>
    <row r="976" spans="1:1" ht="15.75" customHeight="1">
      <c r="A976" s="18"/>
    </row>
    <row r="977" spans="1:1" ht="15.75" customHeight="1">
      <c r="A977" s="18"/>
    </row>
    <row r="978" spans="1:1" ht="15.75" customHeight="1">
      <c r="A978" s="18"/>
    </row>
    <row r="979" spans="1:1" ht="15.75" customHeight="1">
      <c r="A979" s="18"/>
    </row>
    <row r="980" spans="1:1" ht="15.75" customHeight="1">
      <c r="A980" s="18"/>
    </row>
    <row r="981" spans="1:1" ht="15.75" customHeight="1">
      <c r="A981" s="18"/>
    </row>
    <row r="982" spans="1:1" ht="15.75" customHeight="1">
      <c r="A982" s="18"/>
    </row>
    <row r="983" spans="1:1" ht="15.75" customHeight="1">
      <c r="A983" s="18"/>
    </row>
    <row r="984" spans="1:1" ht="15.75" customHeight="1">
      <c r="A984" s="18"/>
    </row>
    <row r="985" spans="1:1" ht="15.75" customHeight="1">
      <c r="A985" s="18"/>
    </row>
    <row r="986" spans="1:1" ht="15.75" customHeight="1">
      <c r="A986" s="18"/>
    </row>
    <row r="987" spans="1:1" ht="15.75" customHeight="1">
      <c r="A987" s="18"/>
    </row>
    <row r="988" spans="1:1" ht="15.75" customHeight="1">
      <c r="A988" s="18"/>
    </row>
    <row r="989" spans="1:1" ht="15.75" customHeight="1">
      <c r="A989" s="18"/>
    </row>
    <row r="990" spans="1:1" ht="15.75" customHeight="1">
      <c r="A990" s="18"/>
    </row>
    <row r="991" spans="1:1" ht="15.75" customHeight="1">
      <c r="A991" s="18"/>
    </row>
    <row r="992" spans="1:1" ht="15.75" customHeight="1">
      <c r="A992" s="18"/>
    </row>
    <row r="993" spans="1:1" ht="15.75" customHeight="1">
      <c r="A993" s="18"/>
    </row>
    <row r="994" spans="1:1" ht="15.75" customHeight="1">
      <c r="A994" s="18"/>
    </row>
    <row r="995" spans="1:1" ht="15.75" customHeight="1">
      <c r="A995" s="18"/>
    </row>
    <row r="996" spans="1:1" ht="15.75" customHeight="1">
      <c r="A996" s="18"/>
    </row>
    <row r="997" spans="1:1" ht="15.75" customHeight="1">
      <c r="A997" s="18"/>
    </row>
    <row r="998" spans="1:1" ht="15.75" customHeight="1">
      <c r="A998" s="18"/>
    </row>
    <row r="999" spans="1:1" ht="15.75" customHeight="1">
      <c r="A999" s="18"/>
    </row>
    <row r="1000" spans="1:1" ht="15.75" customHeight="1">
      <c r="A1000" s="18"/>
    </row>
  </sheetData>
  <autoFilter ref="A2:A854"/>
  <pageMargins left="0.511811024" right="0.511811024" top="0.78740157499999996" bottom="0.78740157499999996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0"/>
  <sheetViews>
    <sheetView topLeftCell="A843" workbookViewId="0">
      <selection activeCell="A843" sqref="A843"/>
    </sheetView>
  </sheetViews>
  <sheetFormatPr defaultColWidth="14.453125" defaultRowHeight="15" customHeight="1"/>
  <cols>
    <col min="1" max="1" width="35.26953125" customWidth="1"/>
    <col min="2" max="26" width="8.7265625" customWidth="1"/>
  </cols>
  <sheetData>
    <row r="1" spans="1:14" thickBot="1">
      <c r="A1" s="2" t="s">
        <v>2317</v>
      </c>
      <c r="B1" s="2" t="s">
        <v>26</v>
      </c>
      <c r="C1" s="2" t="s">
        <v>27</v>
      </c>
      <c r="D1" s="2" t="s">
        <v>28</v>
      </c>
      <c r="E1" s="2" t="s">
        <v>29</v>
      </c>
      <c r="F1" s="2" t="s">
        <v>30</v>
      </c>
      <c r="G1" s="2" t="s">
        <v>31</v>
      </c>
      <c r="H1" s="2" t="s">
        <v>32</v>
      </c>
      <c r="I1" s="2" t="s">
        <v>33</v>
      </c>
      <c r="J1" s="2" t="s">
        <v>34</v>
      </c>
      <c r="K1" s="2" t="s">
        <v>35</v>
      </c>
      <c r="L1" s="2" t="s">
        <v>36</v>
      </c>
      <c r="M1" s="2" t="s">
        <v>37</v>
      </c>
      <c r="N1" s="3" t="s">
        <v>25</v>
      </c>
    </row>
    <row r="2" spans="1:14" thickBot="1">
      <c r="A2" s="36" t="s">
        <v>50</v>
      </c>
      <c r="B2" s="37">
        <v>0</v>
      </c>
      <c r="C2" s="37">
        <v>0</v>
      </c>
      <c r="D2" s="37">
        <v>0</v>
      </c>
      <c r="E2" s="37">
        <v>0</v>
      </c>
      <c r="F2" s="37">
        <v>0</v>
      </c>
      <c r="G2" s="37">
        <v>0</v>
      </c>
      <c r="H2" s="37">
        <v>0</v>
      </c>
      <c r="I2" s="37">
        <v>0</v>
      </c>
      <c r="J2" s="37">
        <v>0</v>
      </c>
      <c r="K2" s="37">
        <v>0</v>
      </c>
      <c r="L2" s="37">
        <v>0</v>
      </c>
      <c r="M2" s="37">
        <v>0</v>
      </c>
      <c r="N2" s="37">
        <v>0</v>
      </c>
    </row>
    <row r="3" spans="1:14" thickBot="1">
      <c r="A3" s="38" t="s">
        <v>2494</v>
      </c>
      <c r="B3" s="37">
        <v>0</v>
      </c>
      <c r="C3" s="37">
        <v>0</v>
      </c>
      <c r="D3" s="37">
        <v>0</v>
      </c>
      <c r="E3" s="37">
        <v>0</v>
      </c>
      <c r="F3" s="37">
        <v>0</v>
      </c>
      <c r="G3" s="37">
        <v>0</v>
      </c>
      <c r="H3" s="37">
        <v>0</v>
      </c>
      <c r="I3" s="37">
        <v>0</v>
      </c>
      <c r="J3" s="37">
        <v>0</v>
      </c>
      <c r="K3" s="37">
        <v>0</v>
      </c>
      <c r="L3" s="37">
        <v>0</v>
      </c>
      <c r="M3" s="37">
        <v>0</v>
      </c>
      <c r="N3" s="37">
        <v>0</v>
      </c>
    </row>
    <row r="4" spans="1:14" thickBot="1">
      <c r="A4" s="38" t="s">
        <v>58</v>
      </c>
      <c r="B4" s="37">
        <v>0</v>
      </c>
      <c r="C4" s="37">
        <v>0</v>
      </c>
      <c r="D4" s="37">
        <v>0</v>
      </c>
      <c r="E4" s="37">
        <v>0</v>
      </c>
      <c r="F4" s="37">
        <v>0</v>
      </c>
      <c r="G4" s="37">
        <v>0</v>
      </c>
      <c r="H4" s="37">
        <v>0</v>
      </c>
      <c r="I4" s="37">
        <v>0</v>
      </c>
      <c r="J4" s="37">
        <v>0</v>
      </c>
      <c r="K4" s="37">
        <v>0</v>
      </c>
      <c r="L4" s="37">
        <v>0</v>
      </c>
      <c r="M4" s="37">
        <v>0</v>
      </c>
      <c r="N4" s="37">
        <v>0</v>
      </c>
    </row>
    <row r="5" spans="1:14" thickBot="1">
      <c r="A5" s="39" t="s">
        <v>2330</v>
      </c>
      <c r="B5" s="37">
        <v>1</v>
      </c>
      <c r="C5" s="37">
        <v>0</v>
      </c>
      <c r="D5" s="37">
        <v>0</v>
      </c>
      <c r="E5" s="37">
        <v>0</v>
      </c>
      <c r="F5" s="37">
        <v>0</v>
      </c>
      <c r="G5" s="37">
        <v>4</v>
      </c>
      <c r="H5" s="37">
        <v>1</v>
      </c>
      <c r="I5" s="37">
        <v>2</v>
      </c>
      <c r="J5" s="37">
        <v>1</v>
      </c>
      <c r="K5" s="37">
        <v>0</v>
      </c>
      <c r="L5" s="37">
        <v>0</v>
      </c>
      <c r="M5" s="37">
        <v>0</v>
      </c>
      <c r="N5" s="37">
        <v>9</v>
      </c>
    </row>
    <row r="6" spans="1:14" thickBot="1">
      <c r="A6" s="21" t="s">
        <v>2332</v>
      </c>
      <c r="B6" s="2">
        <v>1</v>
      </c>
      <c r="C6" s="2">
        <v>0</v>
      </c>
      <c r="D6" s="2">
        <v>1</v>
      </c>
      <c r="E6" s="2">
        <v>0</v>
      </c>
      <c r="F6" s="2">
        <v>1</v>
      </c>
      <c r="G6" s="2">
        <v>1</v>
      </c>
      <c r="H6" s="2">
        <v>0</v>
      </c>
      <c r="I6" s="2">
        <v>1</v>
      </c>
      <c r="J6" s="2">
        <v>1</v>
      </c>
      <c r="K6" s="2">
        <v>4</v>
      </c>
      <c r="L6" s="2">
        <v>4</v>
      </c>
      <c r="M6" s="2">
        <v>7</v>
      </c>
      <c r="N6" s="3">
        <f t="shared" ref="N6:N256" si="0">SUM(B6:M6)</f>
        <v>21</v>
      </c>
    </row>
    <row r="7" spans="1:14" ht="14.5">
      <c r="A7" s="21" t="s">
        <v>2333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1</v>
      </c>
      <c r="I7" s="2">
        <v>0</v>
      </c>
      <c r="J7" s="2">
        <v>0</v>
      </c>
      <c r="K7" s="2">
        <v>0</v>
      </c>
      <c r="L7" s="2">
        <v>1</v>
      </c>
      <c r="M7" s="2">
        <v>0</v>
      </c>
      <c r="N7" s="3">
        <f t="shared" si="0"/>
        <v>2</v>
      </c>
    </row>
    <row r="8" spans="1:14" ht="14.5">
      <c r="A8" s="23" t="s">
        <v>2495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f t="shared" si="0"/>
        <v>0</v>
      </c>
    </row>
    <row r="9" spans="1:14" ht="14.5">
      <c r="A9" s="23" t="s">
        <v>74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f t="shared" si="0"/>
        <v>0</v>
      </c>
    </row>
    <row r="10" spans="1:14" ht="14.5">
      <c r="A10" s="21" t="s">
        <v>2334</v>
      </c>
      <c r="B10" s="2">
        <v>1</v>
      </c>
      <c r="C10" s="2">
        <v>0</v>
      </c>
      <c r="D10" s="2">
        <v>3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1</v>
      </c>
      <c r="K10" s="2">
        <v>1</v>
      </c>
      <c r="L10" s="2">
        <v>1</v>
      </c>
      <c r="M10" s="2">
        <v>5</v>
      </c>
      <c r="N10" s="3">
        <f t="shared" si="0"/>
        <v>12</v>
      </c>
    </row>
    <row r="11" spans="1:14" ht="14.5">
      <c r="A11" s="23" t="s">
        <v>2496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f t="shared" si="0"/>
        <v>0</v>
      </c>
    </row>
    <row r="12" spans="1:14" ht="14.5">
      <c r="A12" s="23" t="s">
        <v>2772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f t="shared" si="0"/>
        <v>0</v>
      </c>
    </row>
    <row r="13" spans="1:14" ht="14.5">
      <c r="A13" s="23" t="s">
        <v>87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f t="shared" si="0"/>
        <v>0</v>
      </c>
    </row>
    <row r="14" spans="1:14" ht="14.5">
      <c r="A14" s="23" t="s">
        <v>90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f t="shared" si="0"/>
        <v>0</v>
      </c>
    </row>
    <row r="15" spans="1:14" ht="14.5">
      <c r="A15" s="23" t="s">
        <v>92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f t="shared" si="0"/>
        <v>0</v>
      </c>
    </row>
    <row r="16" spans="1:14" ht="14.5">
      <c r="A16" s="23" t="s">
        <v>2497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f t="shared" si="0"/>
        <v>0</v>
      </c>
    </row>
    <row r="17" spans="1:14" ht="14.5">
      <c r="A17" s="23" t="s">
        <v>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f t="shared" si="0"/>
        <v>0</v>
      </c>
    </row>
    <row r="18" spans="1:14" ht="14.5">
      <c r="A18" s="23" t="s">
        <v>98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f t="shared" si="0"/>
        <v>0</v>
      </c>
    </row>
    <row r="19" spans="1:14" ht="14.5">
      <c r="A19" s="23" t="s">
        <v>101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f t="shared" si="0"/>
        <v>0</v>
      </c>
    </row>
    <row r="20" spans="1:14" ht="14.5">
      <c r="A20" s="23" t="s">
        <v>104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f t="shared" si="0"/>
        <v>0</v>
      </c>
    </row>
    <row r="21" spans="1:14" ht="15.75" customHeight="1">
      <c r="A21" s="23" t="s">
        <v>2498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f t="shared" si="0"/>
        <v>0</v>
      </c>
    </row>
    <row r="22" spans="1:14" ht="15.75" customHeight="1">
      <c r="A22" s="23" t="s">
        <v>107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f t="shared" si="0"/>
        <v>0</v>
      </c>
    </row>
    <row r="23" spans="1:14" ht="15.75" customHeight="1">
      <c r="A23" s="21" t="s">
        <v>2774</v>
      </c>
      <c r="B23" s="2">
        <v>0</v>
      </c>
      <c r="C23" s="2">
        <v>0</v>
      </c>
      <c r="D23" s="2">
        <v>1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3">
        <f t="shared" si="0"/>
        <v>1</v>
      </c>
    </row>
    <row r="24" spans="1:14" ht="15.75" customHeight="1">
      <c r="A24" s="23" t="s">
        <v>2775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f t="shared" si="0"/>
        <v>0</v>
      </c>
    </row>
    <row r="25" spans="1:14" ht="15.75" customHeight="1">
      <c r="A25" s="23" t="s">
        <v>112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f t="shared" si="0"/>
        <v>0</v>
      </c>
    </row>
    <row r="26" spans="1:14" ht="15.75" customHeight="1">
      <c r="A26" s="23" t="s">
        <v>114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f t="shared" si="0"/>
        <v>0</v>
      </c>
    </row>
    <row r="27" spans="1:14" ht="15.75" customHeight="1">
      <c r="A27" s="21" t="s">
        <v>2337</v>
      </c>
      <c r="B27" s="2">
        <v>2</v>
      </c>
      <c r="C27" s="2">
        <v>2</v>
      </c>
      <c r="D27" s="2">
        <v>1</v>
      </c>
      <c r="E27" s="2">
        <v>1</v>
      </c>
      <c r="F27" s="2">
        <v>2</v>
      </c>
      <c r="G27" s="2">
        <v>1</v>
      </c>
      <c r="H27" s="2">
        <v>0</v>
      </c>
      <c r="I27" s="2">
        <v>1</v>
      </c>
      <c r="J27" s="2">
        <v>1</v>
      </c>
      <c r="K27" s="2">
        <v>1</v>
      </c>
      <c r="L27" s="2">
        <v>1</v>
      </c>
      <c r="M27" s="2">
        <v>0</v>
      </c>
      <c r="N27" s="3">
        <f t="shared" si="0"/>
        <v>13</v>
      </c>
    </row>
    <row r="28" spans="1:14" ht="15.75" customHeight="1">
      <c r="A28" s="23" t="s">
        <v>118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f t="shared" si="0"/>
        <v>0</v>
      </c>
    </row>
    <row r="29" spans="1:14" ht="15.75" customHeight="1">
      <c r="A29" s="21" t="s">
        <v>2777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1</v>
      </c>
      <c r="M29" s="2">
        <v>0</v>
      </c>
      <c r="N29" s="3">
        <f t="shared" si="0"/>
        <v>1</v>
      </c>
    </row>
    <row r="30" spans="1:14" ht="15.75" customHeight="1">
      <c r="A30" s="23" t="s">
        <v>123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f t="shared" si="0"/>
        <v>0</v>
      </c>
    </row>
    <row r="31" spans="1:14" ht="15.75" customHeight="1">
      <c r="A31" s="23" t="s">
        <v>2500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f t="shared" si="0"/>
        <v>0</v>
      </c>
    </row>
    <row r="32" spans="1:14" ht="15.75" customHeight="1">
      <c r="A32" s="21" t="s">
        <v>2338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1</v>
      </c>
      <c r="J32" s="2">
        <v>0</v>
      </c>
      <c r="K32" s="2">
        <v>0</v>
      </c>
      <c r="L32" s="2">
        <v>0</v>
      </c>
      <c r="M32" s="2">
        <v>0</v>
      </c>
      <c r="N32" s="3">
        <f t="shared" si="0"/>
        <v>1</v>
      </c>
    </row>
    <row r="33" spans="1:14" ht="15.75" customHeight="1">
      <c r="A33" s="23" t="s">
        <v>2501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f t="shared" si="0"/>
        <v>0</v>
      </c>
    </row>
    <row r="34" spans="1:14" ht="15.75" customHeight="1">
      <c r="A34" s="21" t="s">
        <v>2780</v>
      </c>
      <c r="B34" s="2">
        <v>0</v>
      </c>
      <c r="C34" s="2">
        <v>3</v>
      </c>
      <c r="D34" s="2">
        <v>1</v>
      </c>
      <c r="E34" s="2">
        <v>0</v>
      </c>
      <c r="F34" s="2">
        <v>0</v>
      </c>
      <c r="G34" s="2">
        <v>2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2</v>
      </c>
      <c r="N34" s="3">
        <f t="shared" si="0"/>
        <v>8</v>
      </c>
    </row>
    <row r="35" spans="1:14" ht="15.75" customHeight="1">
      <c r="A35" s="23" t="s">
        <v>2503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f t="shared" si="0"/>
        <v>0</v>
      </c>
    </row>
    <row r="36" spans="1:14" ht="15.75" customHeight="1">
      <c r="A36" s="23" t="s">
        <v>2504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f t="shared" si="0"/>
        <v>0</v>
      </c>
    </row>
    <row r="37" spans="1:14" ht="15.75" customHeight="1">
      <c r="A37" s="23" t="s">
        <v>138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f t="shared" si="0"/>
        <v>0</v>
      </c>
    </row>
    <row r="38" spans="1:14" ht="15.75" customHeight="1">
      <c r="A38" s="21" t="s">
        <v>2781</v>
      </c>
      <c r="B38" s="2">
        <v>0</v>
      </c>
      <c r="C38" s="2">
        <v>1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3">
        <f t="shared" si="0"/>
        <v>1</v>
      </c>
    </row>
    <row r="39" spans="1:14" ht="15.75" customHeight="1">
      <c r="A39" s="23" t="s">
        <v>142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f t="shared" si="0"/>
        <v>0</v>
      </c>
    </row>
    <row r="40" spans="1:14" ht="15.75" customHeight="1">
      <c r="A40" s="23" t="s">
        <v>145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f t="shared" si="0"/>
        <v>0</v>
      </c>
    </row>
    <row r="41" spans="1:14" ht="15.75" customHeight="1">
      <c r="A41" s="23" t="s">
        <v>147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f t="shared" si="0"/>
        <v>0</v>
      </c>
    </row>
    <row r="42" spans="1:14" ht="15.75" customHeight="1">
      <c r="A42" s="23" t="s">
        <v>2506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f t="shared" si="0"/>
        <v>0</v>
      </c>
    </row>
    <row r="43" spans="1:14" ht="15.75" customHeight="1">
      <c r="A43" s="23" t="s">
        <v>2507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f t="shared" si="0"/>
        <v>0</v>
      </c>
    </row>
    <row r="44" spans="1:14" ht="15.75" customHeight="1">
      <c r="A44" s="23" t="s">
        <v>2782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f t="shared" si="0"/>
        <v>0</v>
      </c>
    </row>
    <row r="45" spans="1:14" ht="15.75" customHeight="1">
      <c r="A45" s="21" t="s">
        <v>2783</v>
      </c>
      <c r="B45" s="2">
        <v>0</v>
      </c>
      <c r="C45" s="2">
        <v>0</v>
      </c>
      <c r="D45" s="2">
        <v>0</v>
      </c>
      <c r="E45" s="2">
        <v>0</v>
      </c>
      <c r="F45" s="2">
        <v>1</v>
      </c>
      <c r="G45" s="2">
        <v>1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3">
        <f t="shared" si="0"/>
        <v>2</v>
      </c>
    </row>
    <row r="46" spans="1:14" ht="15.75" customHeight="1">
      <c r="A46" s="23" t="s">
        <v>158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f t="shared" si="0"/>
        <v>0</v>
      </c>
    </row>
    <row r="47" spans="1:14" ht="15.75" customHeight="1">
      <c r="A47" s="21" t="s">
        <v>2341</v>
      </c>
      <c r="B47" s="2">
        <v>1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1</v>
      </c>
      <c r="N47" s="3">
        <f t="shared" si="0"/>
        <v>2</v>
      </c>
    </row>
    <row r="48" spans="1:14" ht="15.75" customHeight="1">
      <c r="A48" s="23" t="s">
        <v>162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f t="shared" si="0"/>
        <v>0</v>
      </c>
    </row>
    <row r="49" spans="1:14" ht="15.75" customHeight="1">
      <c r="A49" s="23" t="s">
        <v>164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f t="shared" si="0"/>
        <v>0</v>
      </c>
    </row>
    <row r="50" spans="1:14" ht="15.75" customHeight="1">
      <c r="A50" s="23" t="s">
        <v>166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f t="shared" si="0"/>
        <v>0</v>
      </c>
    </row>
    <row r="51" spans="1:14" ht="15.75" customHeight="1">
      <c r="A51" s="23" t="s">
        <v>168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f t="shared" si="0"/>
        <v>0</v>
      </c>
    </row>
    <row r="52" spans="1:14" ht="15.75" customHeight="1">
      <c r="A52" s="21" t="s">
        <v>2785</v>
      </c>
      <c r="B52" s="2">
        <v>0</v>
      </c>
      <c r="C52" s="2">
        <v>0</v>
      </c>
      <c r="D52" s="2">
        <v>1</v>
      </c>
      <c r="E52" s="2">
        <v>0</v>
      </c>
      <c r="F52" s="2">
        <v>0</v>
      </c>
      <c r="G52" s="2">
        <v>0</v>
      </c>
      <c r="H52" s="2">
        <v>0</v>
      </c>
      <c r="I52" s="2">
        <v>2</v>
      </c>
      <c r="J52" s="2">
        <v>0</v>
      </c>
      <c r="K52" s="2">
        <v>1</v>
      </c>
      <c r="L52" s="2">
        <v>0</v>
      </c>
      <c r="M52" s="2">
        <v>0</v>
      </c>
      <c r="N52" s="3">
        <f t="shared" si="0"/>
        <v>4</v>
      </c>
    </row>
    <row r="53" spans="1:14" ht="15.75" customHeight="1">
      <c r="A53" s="21" t="s">
        <v>2786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1</v>
      </c>
      <c r="L53" s="2">
        <v>0</v>
      </c>
      <c r="M53" s="2">
        <v>0</v>
      </c>
      <c r="N53" s="3">
        <f t="shared" si="0"/>
        <v>1</v>
      </c>
    </row>
    <row r="54" spans="1:14" ht="15.75" customHeight="1">
      <c r="A54" s="23" t="s">
        <v>175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f t="shared" si="0"/>
        <v>0</v>
      </c>
    </row>
    <row r="55" spans="1:14" ht="15.75" customHeight="1">
      <c r="A55" s="23" t="s">
        <v>177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f t="shared" si="0"/>
        <v>0</v>
      </c>
    </row>
    <row r="56" spans="1:14" ht="15.75" customHeight="1">
      <c r="A56" s="21" t="s">
        <v>2342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1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3">
        <f t="shared" si="0"/>
        <v>1</v>
      </c>
    </row>
    <row r="57" spans="1:14" ht="15.75" customHeight="1">
      <c r="A57" s="21" t="s">
        <v>2343</v>
      </c>
      <c r="B57" s="2">
        <v>0</v>
      </c>
      <c r="C57" s="2">
        <v>0</v>
      </c>
      <c r="D57" s="2">
        <v>1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3">
        <f t="shared" si="0"/>
        <v>1</v>
      </c>
    </row>
    <row r="58" spans="1:14" ht="15.75" customHeight="1">
      <c r="A58" s="23" t="s">
        <v>182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f t="shared" si="0"/>
        <v>0</v>
      </c>
    </row>
    <row r="59" spans="1:14" ht="15.75" customHeight="1">
      <c r="A59" s="23" t="s">
        <v>184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f t="shared" si="0"/>
        <v>0</v>
      </c>
    </row>
    <row r="60" spans="1:14" ht="15.75" customHeight="1">
      <c r="A60" s="21" t="s">
        <v>2344</v>
      </c>
      <c r="B60" s="2">
        <v>0</v>
      </c>
      <c r="C60" s="2">
        <v>0</v>
      </c>
      <c r="D60" s="2">
        <v>0</v>
      </c>
      <c r="E60" s="2">
        <v>1</v>
      </c>
      <c r="F60" s="2">
        <v>0</v>
      </c>
      <c r="G60" s="2">
        <v>0</v>
      </c>
      <c r="H60" s="2">
        <v>0</v>
      </c>
      <c r="I60" s="2">
        <v>1</v>
      </c>
      <c r="J60" s="2">
        <v>0</v>
      </c>
      <c r="K60" s="2">
        <v>0</v>
      </c>
      <c r="L60" s="2">
        <v>0</v>
      </c>
      <c r="M60" s="2">
        <v>0</v>
      </c>
      <c r="N60" s="3">
        <f t="shared" si="0"/>
        <v>2</v>
      </c>
    </row>
    <row r="61" spans="1:14" ht="15.75" customHeight="1">
      <c r="A61" s="23" t="s">
        <v>2510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f t="shared" si="0"/>
        <v>0</v>
      </c>
    </row>
    <row r="62" spans="1:14" ht="15.75" customHeight="1">
      <c r="A62" s="23" t="s">
        <v>190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f t="shared" si="0"/>
        <v>0</v>
      </c>
    </row>
    <row r="63" spans="1:14" ht="15.75" customHeight="1">
      <c r="A63" s="21" t="s">
        <v>2345</v>
      </c>
      <c r="B63" s="2">
        <v>0</v>
      </c>
      <c r="C63" s="2">
        <v>1</v>
      </c>
      <c r="D63" s="2">
        <v>0</v>
      </c>
      <c r="E63" s="2">
        <v>0</v>
      </c>
      <c r="F63" s="2">
        <v>0</v>
      </c>
      <c r="G63" s="2">
        <v>1</v>
      </c>
      <c r="H63" s="2">
        <v>0</v>
      </c>
      <c r="I63" s="2">
        <v>0</v>
      </c>
      <c r="J63" s="2">
        <v>0</v>
      </c>
      <c r="K63" s="2">
        <v>2</v>
      </c>
      <c r="L63" s="2">
        <v>0</v>
      </c>
      <c r="M63" s="2">
        <v>0</v>
      </c>
      <c r="N63" s="3">
        <f t="shared" si="0"/>
        <v>4</v>
      </c>
    </row>
    <row r="64" spans="1:14" ht="15.75" customHeight="1">
      <c r="A64" s="23" t="s">
        <v>194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f t="shared" si="0"/>
        <v>0</v>
      </c>
    </row>
    <row r="65" spans="1:14" ht="15.75" customHeight="1">
      <c r="A65" s="23" t="s">
        <v>195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f t="shared" si="0"/>
        <v>0</v>
      </c>
    </row>
    <row r="66" spans="1:14" ht="15.75" customHeight="1">
      <c r="A66" s="23" t="s">
        <v>197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f t="shared" si="0"/>
        <v>0</v>
      </c>
    </row>
    <row r="67" spans="1:14" ht="15.75" customHeight="1">
      <c r="A67" s="21" t="s">
        <v>2347</v>
      </c>
      <c r="B67" s="2">
        <v>0</v>
      </c>
      <c r="C67" s="2">
        <v>2</v>
      </c>
      <c r="D67" s="2">
        <v>1</v>
      </c>
      <c r="E67" s="2">
        <v>0</v>
      </c>
      <c r="F67" s="2">
        <v>1</v>
      </c>
      <c r="G67" s="2">
        <v>0</v>
      </c>
      <c r="H67" s="2">
        <v>1</v>
      </c>
      <c r="I67" s="2">
        <v>1</v>
      </c>
      <c r="J67" s="2">
        <v>2</v>
      </c>
      <c r="K67" s="2">
        <v>0</v>
      </c>
      <c r="L67" s="2">
        <v>0</v>
      </c>
      <c r="M67" s="2">
        <v>1</v>
      </c>
      <c r="N67" s="3">
        <f t="shared" si="0"/>
        <v>9</v>
      </c>
    </row>
    <row r="68" spans="1:14" ht="15.75" customHeight="1">
      <c r="A68" s="21" t="s">
        <v>2348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1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3">
        <f t="shared" si="0"/>
        <v>1</v>
      </c>
    </row>
    <row r="69" spans="1:14" ht="15.75" customHeight="1">
      <c r="A69" s="21" t="s">
        <v>2349</v>
      </c>
      <c r="B69" s="2">
        <v>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1</v>
      </c>
      <c r="L69" s="2">
        <v>0</v>
      </c>
      <c r="M69" s="2">
        <v>0</v>
      </c>
      <c r="N69" s="3">
        <f t="shared" si="0"/>
        <v>2</v>
      </c>
    </row>
    <row r="70" spans="1:14" ht="15.75" customHeight="1">
      <c r="A70" s="23" t="s">
        <v>206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f t="shared" si="0"/>
        <v>0</v>
      </c>
    </row>
    <row r="71" spans="1:14" ht="15.75" customHeight="1">
      <c r="A71" s="23" t="s">
        <v>208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f t="shared" si="0"/>
        <v>0</v>
      </c>
    </row>
    <row r="72" spans="1:14" ht="15.75" customHeight="1">
      <c r="A72" s="23" t="s">
        <v>2511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f t="shared" si="0"/>
        <v>0</v>
      </c>
    </row>
    <row r="73" spans="1:14" ht="15.75" customHeight="1">
      <c r="A73" s="21" t="s">
        <v>2350</v>
      </c>
      <c r="B73" s="2">
        <v>0</v>
      </c>
      <c r="C73" s="2">
        <v>0</v>
      </c>
      <c r="D73" s="2">
        <v>1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3">
        <f t="shared" si="0"/>
        <v>1</v>
      </c>
    </row>
    <row r="74" spans="1:14" ht="15.75" customHeight="1">
      <c r="A74" s="23" t="s">
        <v>214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f t="shared" si="0"/>
        <v>0</v>
      </c>
    </row>
    <row r="75" spans="1:14" ht="15.75" customHeight="1">
      <c r="A75" s="23" t="s">
        <v>216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f t="shared" si="0"/>
        <v>0</v>
      </c>
    </row>
    <row r="76" spans="1:14" ht="15.75" customHeight="1">
      <c r="A76" s="23" t="s">
        <v>219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f t="shared" si="0"/>
        <v>0</v>
      </c>
    </row>
    <row r="77" spans="1:14" ht="15.75" customHeight="1">
      <c r="A77" s="23" t="s">
        <v>2512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f t="shared" si="0"/>
        <v>0</v>
      </c>
    </row>
    <row r="78" spans="1:14" ht="15.75" customHeight="1">
      <c r="A78" s="23" t="s">
        <v>222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f t="shared" si="0"/>
        <v>0</v>
      </c>
    </row>
    <row r="79" spans="1:14" ht="15.75" customHeight="1">
      <c r="A79" s="23" t="s">
        <v>2513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f t="shared" si="0"/>
        <v>0</v>
      </c>
    </row>
    <row r="80" spans="1:14" ht="15.75" customHeight="1">
      <c r="A80" s="21" t="s">
        <v>2351</v>
      </c>
      <c r="B80" s="2">
        <v>0</v>
      </c>
      <c r="C80" s="2">
        <v>1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3">
        <f t="shared" si="0"/>
        <v>1</v>
      </c>
    </row>
    <row r="81" spans="1:14" ht="15.75" customHeight="1">
      <c r="A81" s="23" t="s">
        <v>228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f t="shared" si="0"/>
        <v>0</v>
      </c>
    </row>
    <row r="82" spans="1:14" ht="15.75" customHeight="1">
      <c r="A82" s="23" t="s">
        <v>230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f t="shared" si="0"/>
        <v>0</v>
      </c>
    </row>
    <row r="83" spans="1:14" ht="15.75" customHeight="1">
      <c r="A83" s="23" t="s">
        <v>232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f t="shared" si="0"/>
        <v>0</v>
      </c>
    </row>
    <row r="84" spans="1:14" ht="15.75" customHeight="1">
      <c r="A84" s="21" t="s">
        <v>2791</v>
      </c>
      <c r="B84" s="2">
        <v>0</v>
      </c>
      <c r="C84" s="2">
        <v>0</v>
      </c>
      <c r="D84" s="2">
        <v>0</v>
      </c>
      <c r="E84" s="2">
        <v>2</v>
      </c>
      <c r="F84" s="2">
        <v>0</v>
      </c>
      <c r="G84" s="2">
        <v>1</v>
      </c>
      <c r="H84" s="2">
        <v>0</v>
      </c>
      <c r="I84" s="2">
        <v>1</v>
      </c>
      <c r="J84" s="2">
        <v>0</v>
      </c>
      <c r="K84" s="2">
        <v>0</v>
      </c>
      <c r="L84" s="2">
        <v>2</v>
      </c>
      <c r="M84" s="2">
        <v>1</v>
      </c>
      <c r="N84" s="3">
        <f t="shared" si="0"/>
        <v>7</v>
      </c>
    </row>
    <row r="85" spans="1:14" ht="15.75" customHeight="1">
      <c r="A85" s="23" t="s">
        <v>236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f t="shared" si="0"/>
        <v>0</v>
      </c>
    </row>
    <row r="86" spans="1:14" ht="15.75" customHeight="1">
      <c r="A86" s="23" t="s">
        <v>237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f t="shared" si="0"/>
        <v>0</v>
      </c>
    </row>
    <row r="87" spans="1:14" ht="15.75" customHeight="1">
      <c r="A87" s="23" t="s">
        <v>239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f t="shared" si="0"/>
        <v>0</v>
      </c>
    </row>
    <row r="88" spans="1:14" ht="15.75" customHeight="1">
      <c r="A88" s="23" t="s">
        <v>2514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f t="shared" si="0"/>
        <v>0</v>
      </c>
    </row>
    <row r="89" spans="1:14" ht="15.75" customHeight="1">
      <c r="A89" s="21" t="s">
        <v>2792</v>
      </c>
      <c r="B89" s="2">
        <v>0</v>
      </c>
      <c r="C89" s="2">
        <v>13</v>
      </c>
      <c r="D89" s="2">
        <v>8</v>
      </c>
      <c r="E89" s="2">
        <v>9</v>
      </c>
      <c r="F89" s="2">
        <v>12</v>
      </c>
      <c r="G89" s="2">
        <v>0</v>
      </c>
      <c r="H89" s="2">
        <v>0</v>
      </c>
      <c r="I89" s="2">
        <v>1</v>
      </c>
      <c r="J89" s="2">
        <v>1</v>
      </c>
      <c r="K89" s="2">
        <v>1</v>
      </c>
      <c r="L89" s="2">
        <v>0</v>
      </c>
      <c r="M89" s="2">
        <v>1</v>
      </c>
      <c r="N89" s="3">
        <f t="shared" si="0"/>
        <v>46</v>
      </c>
    </row>
    <row r="90" spans="1:14" ht="15.75" customHeight="1">
      <c r="A90" s="23" t="s">
        <v>245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f t="shared" si="0"/>
        <v>0</v>
      </c>
    </row>
    <row r="91" spans="1:14" ht="15.75" customHeight="1">
      <c r="A91" s="23" t="s">
        <v>246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f t="shared" si="0"/>
        <v>0</v>
      </c>
    </row>
    <row r="92" spans="1:14" ht="15.75" customHeight="1">
      <c r="A92" s="23" t="s">
        <v>248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f t="shared" si="0"/>
        <v>0</v>
      </c>
    </row>
    <row r="93" spans="1:14" ht="15.75" customHeight="1">
      <c r="A93" s="23" t="s">
        <v>2515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f t="shared" si="0"/>
        <v>0</v>
      </c>
    </row>
    <row r="94" spans="1:14" ht="15.75" customHeight="1">
      <c r="A94" s="23" t="s">
        <v>2516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f t="shared" si="0"/>
        <v>0</v>
      </c>
    </row>
    <row r="95" spans="1:14" ht="15.75" customHeight="1">
      <c r="A95" s="21" t="s">
        <v>2353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1</v>
      </c>
      <c r="L95" s="2">
        <v>0</v>
      </c>
      <c r="M95" s="2">
        <v>0</v>
      </c>
      <c r="N95" s="3">
        <f t="shared" si="0"/>
        <v>1</v>
      </c>
    </row>
    <row r="96" spans="1:14" ht="15.75" customHeight="1">
      <c r="A96" s="23" t="s">
        <v>2794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f t="shared" si="0"/>
        <v>0</v>
      </c>
    </row>
    <row r="97" spans="1:14" ht="15.75" customHeight="1">
      <c r="A97" s="23" t="s">
        <v>2517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f t="shared" si="0"/>
        <v>0</v>
      </c>
    </row>
    <row r="98" spans="1:14" ht="15.75" customHeight="1">
      <c r="A98" s="3" t="s">
        <v>260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f t="shared" si="0"/>
        <v>0</v>
      </c>
    </row>
    <row r="99" spans="1:14" ht="15.75" customHeight="1">
      <c r="A99" s="3" t="s">
        <v>2518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f t="shared" si="0"/>
        <v>0</v>
      </c>
    </row>
    <row r="100" spans="1:14" ht="15.75" customHeight="1">
      <c r="A100" s="3" t="s">
        <v>2519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f t="shared" si="0"/>
        <v>0</v>
      </c>
    </row>
    <row r="101" spans="1:14" ht="15.75" customHeight="1">
      <c r="A101" s="24" t="s">
        <v>2355</v>
      </c>
      <c r="B101" s="2">
        <v>0</v>
      </c>
      <c r="C101" s="2">
        <v>0</v>
      </c>
      <c r="D101" s="2">
        <v>1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1</v>
      </c>
      <c r="K101" s="2">
        <v>0</v>
      </c>
      <c r="L101" s="2">
        <v>0</v>
      </c>
      <c r="M101" s="2">
        <v>0</v>
      </c>
      <c r="N101" s="3">
        <f t="shared" si="0"/>
        <v>2</v>
      </c>
    </row>
    <row r="102" spans="1:14" ht="15.75" customHeight="1">
      <c r="A102" s="3" t="s">
        <v>268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f t="shared" si="0"/>
        <v>0</v>
      </c>
    </row>
    <row r="103" spans="1:14" ht="15.75" customHeight="1">
      <c r="A103" s="3" t="s">
        <v>270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f t="shared" si="0"/>
        <v>0</v>
      </c>
    </row>
    <row r="104" spans="1:14" ht="15.75" customHeight="1">
      <c r="A104" s="3" t="s">
        <v>272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f t="shared" si="0"/>
        <v>0</v>
      </c>
    </row>
    <row r="105" spans="1:14" ht="15.75" customHeight="1">
      <c r="A105" s="3" t="s">
        <v>274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f t="shared" si="0"/>
        <v>0</v>
      </c>
    </row>
    <row r="106" spans="1:14" ht="15.75" customHeight="1">
      <c r="A106" s="3" t="s">
        <v>275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f t="shared" si="0"/>
        <v>0</v>
      </c>
    </row>
    <row r="107" spans="1:14" ht="15.75" customHeight="1">
      <c r="A107" s="3" t="s">
        <v>276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f t="shared" si="0"/>
        <v>0</v>
      </c>
    </row>
    <row r="108" spans="1:14" ht="15.75" customHeight="1">
      <c r="A108" s="24" t="s">
        <v>2795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1</v>
      </c>
      <c r="N108" s="3">
        <f t="shared" si="0"/>
        <v>1</v>
      </c>
    </row>
    <row r="109" spans="1:14" ht="15.75" customHeight="1">
      <c r="A109" s="3" t="s">
        <v>280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f t="shared" si="0"/>
        <v>0</v>
      </c>
    </row>
    <row r="110" spans="1:14" ht="15.75" customHeight="1">
      <c r="A110" s="3" t="s">
        <v>2521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f t="shared" si="0"/>
        <v>0</v>
      </c>
    </row>
    <row r="111" spans="1:14" ht="15.75" customHeight="1">
      <c r="A111" s="3" t="s">
        <v>2522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f t="shared" si="0"/>
        <v>0</v>
      </c>
    </row>
    <row r="112" spans="1:14" ht="15.75" customHeight="1">
      <c r="A112" s="3" t="s">
        <v>286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f t="shared" si="0"/>
        <v>0</v>
      </c>
    </row>
    <row r="113" spans="1:14" ht="15.75" customHeight="1">
      <c r="A113" s="3" t="s">
        <v>288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f t="shared" si="0"/>
        <v>0</v>
      </c>
    </row>
    <row r="114" spans="1:14" ht="15.75" customHeight="1">
      <c r="A114" s="3" t="s">
        <v>290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f t="shared" si="0"/>
        <v>0</v>
      </c>
    </row>
    <row r="115" spans="1:14" ht="15.75" customHeight="1">
      <c r="A115" s="3" t="s">
        <v>291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f t="shared" si="0"/>
        <v>0</v>
      </c>
    </row>
    <row r="116" spans="1:14" ht="15.75" customHeight="1">
      <c r="A116" s="3" t="s">
        <v>293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f t="shared" si="0"/>
        <v>0</v>
      </c>
    </row>
    <row r="117" spans="1:14" ht="15.75" customHeight="1">
      <c r="A117" s="3" t="s">
        <v>2523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f t="shared" si="0"/>
        <v>0</v>
      </c>
    </row>
    <row r="118" spans="1:14" ht="15.75" customHeight="1">
      <c r="A118" s="3" t="s">
        <v>297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f t="shared" si="0"/>
        <v>0</v>
      </c>
    </row>
    <row r="119" spans="1:14" ht="15.75" customHeight="1">
      <c r="A119" s="24" t="s">
        <v>2796</v>
      </c>
      <c r="B119" s="2">
        <v>1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3">
        <f t="shared" si="0"/>
        <v>1</v>
      </c>
    </row>
    <row r="120" spans="1:14" ht="15.75" customHeight="1">
      <c r="A120" s="3" t="s">
        <v>300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f t="shared" si="0"/>
        <v>0</v>
      </c>
    </row>
    <row r="121" spans="1:14" ht="15.75" customHeight="1">
      <c r="A121" s="3" t="s">
        <v>302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f t="shared" si="0"/>
        <v>0</v>
      </c>
    </row>
    <row r="122" spans="1:14" ht="15.75" customHeight="1">
      <c r="A122" s="3" t="s">
        <v>305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f t="shared" si="0"/>
        <v>0</v>
      </c>
    </row>
    <row r="123" spans="1:14" ht="15.75" customHeight="1">
      <c r="A123" s="3" t="s">
        <v>307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f t="shared" si="0"/>
        <v>0</v>
      </c>
    </row>
    <row r="124" spans="1:14" ht="15.75" customHeight="1">
      <c r="A124" s="3" t="s">
        <v>309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f t="shared" si="0"/>
        <v>0</v>
      </c>
    </row>
    <row r="125" spans="1:14" ht="15.75" customHeight="1">
      <c r="A125" s="3" t="s">
        <v>311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f t="shared" si="0"/>
        <v>0</v>
      </c>
    </row>
    <row r="126" spans="1:14" ht="15.75" customHeight="1">
      <c r="A126" s="3" t="s">
        <v>313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f t="shared" si="0"/>
        <v>0</v>
      </c>
    </row>
    <row r="127" spans="1:14" ht="15.75" customHeight="1">
      <c r="A127" s="3" t="s">
        <v>315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f t="shared" si="0"/>
        <v>0</v>
      </c>
    </row>
    <row r="128" spans="1:14" ht="15.75" customHeight="1">
      <c r="A128" s="3" t="s">
        <v>317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f t="shared" si="0"/>
        <v>0</v>
      </c>
    </row>
    <row r="129" spans="1:14" ht="15.75" customHeight="1">
      <c r="A129" s="3" t="s">
        <v>319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f t="shared" si="0"/>
        <v>0</v>
      </c>
    </row>
    <row r="130" spans="1:14" ht="15.75" customHeight="1">
      <c r="A130" s="3" t="s">
        <v>2525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f t="shared" si="0"/>
        <v>0</v>
      </c>
    </row>
    <row r="131" spans="1:14" ht="15.75" customHeight="1">
      <c r="A131" s="3" t="s">
        <v>2526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f t="shared" si="0"/>
        <v>0</v>
      </c>
    </row>
    <row r="132" spans="1:14" ht="15.75" customHeight="1">
      <c r="A132" s="3" t="s">
        <v>325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f t="shared" si="0"/>
        <v>0</v>
      </c>
    </row>
    <row r="133" spans="1:14" ht="15.75" customHeight="1">
      <c r="A133" s="3" t="s">
        <v>326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f t="shared" si="0"/>
        <v>0</v>
      </c>
    </row>
    <row r="134" spans="1:14" ht="15.75" customHeight="1">
      <c r="A134" s="3" t="s">
        <v>2797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f t="shared" si="0"/>
        <v>0</v>
      </c>
    </row>
    <row r="135" spans="1:14" ht="15.75" customHeight="1">
      <c r="A135" s="24" t="s">
        <v>2798</v>
      </c>
      <c r="B135" s="2">
        <v>1</v>
      </c>
      <c r="C135" s="2">
        <v>0</v>
      </c>
      <c r="D135" s="2">
        <v>1</v>
      </c>
      <c r="E135" s="2">
        <v>1</v>
      </c>
      <c r="F135" s="2">
        <v>1</v>
      </c>
      <c r="G135" s="2">
        <v>2</v>
      </c>
      <c r="H135" s="2">
        <v>0</v>
      </c>
      <c r="I135" s="2">
        <v>1</v>
      </c>
      <c r="J135" s="2">
        <v>0</v>
      </c>
      <c r="K135" s="2">
        <v>0</v>
      </c>
      <c r="L135" s="2">
        <v>0</v>
      </c>
      <c r="M135" s="2">
        <v>0</v>
      </c>
      <c r="N135" s="3">
        <f t="shared" si="0"/>
        <v>7</v>
      </c>
    </row>
    <row r="136" spans="1:14" ht="15.75" customHeight="1">
      <c r="A136" s="24" t="s">
        <v>2358</v>
      </c>
      <c r="B136" s="2">
        <v>0</v>
      </c>
      <c r="C136" s="2">
        <v>1</v>
      </c>
      <c r="D136" s="2">
        <v>0</v>
      </c>
      <c r="E136" s="2">
        <v>2</v>
      </c>
      <c r="F136" s="2">
        <v>0</v>
      </c>
      <c r="G136" s="2">
        <v>1</v>
      </c>
      <c r="H136" s="2">
        <v>0</v>
      </c>
      <c r="I136" s="2">
        <v>0</v>
      </c>
      <c r="J136" s="2">
        <v>0</v>
      </c>
      <c r="K136" s="2">
        <v>1</v>
      </c>
      <c r="L136" s="2">
        <v>1</v>
      </c>
      <c r="M136" s="2">
        <v>0</v>
      </c>
      <c r="N136" s="3">
        <f t="shared" si="0"/>
        <v>6</v>
      </c>
    </row>
    <row r="137" spans="1:14" ht="15.75" customHeight="1">
      <c r="A137" s="3" t="s">
        <v>333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f t="shared" si="0"/>
        <v>0</v>
      </c>
    </row>
    <row r="138" spans="1:14" ht="15.75" customHeight="1">
      <c r="A138" s="3" t="s">
        <v>335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f t="shared" si="0"/>
        <v>0</v>
      </c>
    </row>
    <row r="139" spans="1:14" ht="15.75" customHeight="1">
      <c r="A139" s="3" t="s">
        <v>2527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f t="shared" si="0"/>
        <v>0</v>
      </c>
    </row>
    <row r="140" spans="1:14" ht="15.75" customHeight="1">
      <c r="A140" s="3" t="s">
        <v>2800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f t="shared" si="0"/>
        <v>0</v>
      </c>
    </row>
    <row r="141" spans="1:14" ht="15.75" customHeight="1">
      <c r="A141" s="3" t="s">
        <v>2528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f t="shared" si="0"/>
        <v>0</v>
      </c>
    </row>
    <row r="142" spans="1:14" ht="15.75" customHeight="1">
      <c r="A142" s="24" t="s">
        <v>2801</v>
      </c>
      <c r="B142" s="2">
        <v>0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1</v>
      </c>
      <c r="L142" s="2">
        <v>0</v>
      </c>
      <c r="M142" s="2">
        <v>0</v>
      </c>
      <c r="N142" s="3">
        <f t="shared" si="0"/>
        <v>1</v>
      </c>
    </row>
    <row r="143" spans="1:14" ht="15.75" customHeight="1">
      <c r="A143" s="3" t="s">
        <v>346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f t="shared" si="0"/>
        <v>0</v>
      </c>
    </row>
    <row r="144" spans="1:14" ht="15.75" customHeight="1">
      <c r="A144" s="3" t="s">
        <v>2530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f t="shared" si="0"/>
        <v>0</v>
      </c>
    </row>
    <row r="145" spans="1:14" ht="15.75" customHeight="1">
      <c r="A145" s="24" t="s">
        <v>2802</v>
      </c>
      <c r="B145" s="2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1</v>
      </c>
      <c r="J145" s="2">
        <v>0</v>
      </c>
      <c r="K145" s="2">
        <v>0</v>
      </c>
      <c r="L145" s="2">
        <v>0</v>
      </c>
      <c r="M145" s="2">
        <v>0</v>
      </c>
      <c r="N145" s="3">
        <f t="shared" si="0"/>
        <v>1</v>
      </c>
    </row>
    <row r="146" spans="1:14" ht="15.75" customHeight="1">
      <c r="A146" s="3" t="s">
        <v>2532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f t="shared" si="0"/>
        <v>0</v>
      </c>
    </row>
    <row r="147" spans="1:14" ht="15.75" customHeight="1">
      <c r="A147" s="24" t="s">
        <v>2803</v>
      </c>
      <c r="B147" s="2">
        <v>0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1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3">
        <f t="shared" si="0"/>
        <v>1</v>
      </c>
    </row>
    <row r="148" spans="1:14" ht="15.75" customHeight="1">
      <c r="A148" s="3" t="s">
        <v>356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f t="shared" si="0"/>
        <v>0</v>
      </c>
    </row>
    <row r="149" spans="1:14" ht="15.75" customHeight="1">
      <c r="A149" s="3" t="s">
        <v>358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f t="shared" si="0"/>
        <v>0</v>
      </c>
    </row>
    <row r="150" spans="1:14" ht="15.75" customHeight="1">
      <c r="A150" s="3" t="s">
        <v>2533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f t="shared" si="0"/>
        <v>0</v>
      </c>
    </row>
    <row r="151" spans="1:14" ht="15.75" customHeight="1">
      <c r="A151" s="24" t="s">
        <v>2361</v>
      </c>
      <c r="B151" s="2">
        <v>0</v>
      </c>
      <c r="C151" s="2">
        <v>0</v>
      </c>
      <c r="D151" s="2">
        <v>0</v>
      </c>
      <c r="E151" s="2">
        <v>0</v>
      </c>
      <c r="F151" s="2">
        <v>1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3">
        <f t="shared" si="0"/>
        <v>1</v>
      </c>
    </row>
    <row r="152" spans="1:14" ht="15.75" customHeight="1">
      <c r="A152" s="3" t="s">
        <v>2534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f t="shared" si="0"/>
        <v>0</v>
      </c>
    </row>
    <row r="153" spans="1:14" ht="15.75" customHeight="1">
      <c r="A153" s="3" t="s">
        <v>365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f t="shared" si="0"/>
        <v>0</v>
      </c>
    </row>
    <row r="154" spans="1:14" ht="15.75" customHeight="1">
      <c r="A154" s="3" t="s">
        <v>366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f t="shared" si="0"/>
        <v>0</v>
      </c>
    </row>
    <row r="155" spans="1:14" ht="15.75" customHeight="1">
      <c r="A155" s="3" t="s">
        <v>368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f t="shared" si="0"/>
        <v>0</v>
      </c>
    </row>
    <row r="156" spans="1:14" ht="15.75" customHeight="1">
      <c r="A156" s="24" t="s">
        <v>2804</v>
      </c>
      <c r="B156" s="2">
        <v>0</v>
      </c>
      <c r="C156" s="2">
        <v>1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3">
        <f t="shared" si="0"/>
        <v>1</v>
      </c>
    </row>
    <row r="157" spans="1:14" ht="15.75" customHeight="1">
      <c r="A157" s="3" t="s">
        <v>2535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f t="shared" si="0"/>
        <v>0</v>
      </c>
    </row>
    <row r="158" spans="1:14" ht="15.75" customHeight="1">
      <c r="A158" s="3" t="s">
        <v>374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f t="shared" si="0"/>
        <v>0</v>
      </c>
    </row>
    <row r="159" spans="1:14" ht="15.75" customHeight="1">
      <c r="A159" s="3" t="s">
        <v>2536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f t="shared" si="0"/>
        <v>0</v>
      </c>
    </row>
    <row r="160" spans="1:14" ht="15.75" customHeight="1">
      <c r="A160" s="3" t="s">
        <v>378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f t="shared" si="0"/>
        <v>0</v>
      </c>
    </row>
    <row r="161" spans="1:14" ht="15.75" customHeight="1">
      <c r="A161" s="3" t="s">
        <v>379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f t="shared" si="0"/>
        <v>0</v>
      </c>
    </row>
    <row r="162" spans="1:14" ht="15.75" customHeight="1">
      <c r="A162" s="3" t="s">
        <v>2537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f t="shared" si="0"/>
        <v>0</v>
      </c>
    </row>
    <row r="163" spans="1:14" ht="15.75" customHeight="1">
      <c r="A163" s="3" t="s">
        <v>383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f t="shared" si="0"/>
        <v>0</v>
      </c>
    </row>
    <row r="164" spans="1:14" ht="15.75" customHeight="1">
      <c r="A164" s="3" t="s">
        <v>385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f t="shared" si="0"/>
        <v>0</v>
      </c>
    </row>
    <row r="165" spans="1:14" ht="15.75" customHeight="1">
      <c r="A165" s="3" t="s">
        <v>387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f t="shared" si="0"/>
        <v>0</v>
      </c>
    </row>
    <row r="166" spans="1:14" ht="15.75" customHeight="1">
      <c r="A166" s="3" t="s">
        <v>2538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f t="shared" si="0"/>
        <v>0</v>
      </c>
    </row>
    <row r="167" spans="1:14" ht="15.75" customHeight="1">
      <c r="A167" s="24" t="s">
        <v>2805</v>
      </c>
      <c r="B167" s="2">
        <v>0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1</v>
      </c>
      <c r="K167" s="2">
        <v>0</v>
      </c>
      <c r="L167" s="2">
        <v>0</v>
      </c>
      <c r="M167" s="2">
        <v>0</v>
      </c>
      <c r="N167" s="3">
        <f t="shared" si="0"/>
        <v>1</v>
      </c>
    </row>
    <row r="168" spans="1:14" ht="15.75" customHeight="1">
      <c r="A168" s="3" t="s">
        <v>392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f t="shared" si="0"/>
        <v>0</v>
      </c>
    </row>
    <row r="169" spans="1:14" ht="15.75" customHeight="1">
      <c r="A169" s="24" t="s">
        <v>2363</v>
      </c>
      <c r="B169" s="2">
        <v>2</v>
      </c>
      <c r="C169" s="2">
        <v>0</v>
      </c>
      <c r="D169" s="2">
        <v>0</v>
      </c>
      <c r="E169" s="2">
        <v>1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3">
        <f t="shared" si="0"/>
        <v>3</v>
      </c>
    </row>
    <row r="170" spans="1:14" ht="15.75" customHeight="1">
      <c r="A170" s="3" t="s">
        <v>396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f t="shared" si="0"/>
        <v>0</v>
      </c>
    </row>
    <row r="171" spans="1:14" ht="15.75" customHeight="1">
      <c r="A171" s="3" t="s">
        <v>398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f t="shared" si="0"/>
        <v>0</v>
      </c>
    </row>
    <row r="172" spans="1:14" ht="15.75" customHeight="1">
      <c r="A172" s="3" t="s">
        <v>400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f t="shared" si="0"/>
        <v>0</v>
      </c>
    </row>
    <row r="173" spans="1:14" ht="15.75" customHeight="1">
      <c r="A173" s="3" t="s">
        <v>2539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f t="shared" si="0"/>
        <v>0</v>
      </c>
    </row>
    <row r="174" spans="1:14" ht="15.75" customHeight="1">
      <c r="A174" s="3" t="s">
        <v>404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f t="shared" si="0"/>
        <v>0</v>
      </c>
    </row>
    <row r="175" spans="1:14" ht="15.75" customHeight="1">
      <c r="A175" s="3" t="s">
        <v>406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f t="shared" si="0"/>
        <v>0</v>
      </c>
    </row>
    <row r="176" spans="1:14" ht="15.75" customHeight="1">
      <c r="A176" s="3" t="s">
        <v>2540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f t="shared" si="0"/>
        <v>0</v>
      </c>
    </row>
    <row r="177" spans="1:14" ht="15.75" customHeight="1">
      <c r="A177" s="3" t="s">
        <v>2541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f t="shared" si="0"/>
        <v>0</v>
      </c>
    </row>
    <row r="178" spans="1:14" ht="15.75" customHeight="1">
      <c r="A178" s="3" t="s">
        <v>410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f t="shared" si="0"/>
        <v>0</v>
      </c>
    </row>
    <row r="179" spans="1:14" ht="15.75" customHeight="1">
      <c r="A179" s="3" t="s">
        <v>2542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f t="shared" si="0"/>
        <v>0</v>
      </c>
    </row>
    <row r="180" spans="1:14" ht="15.75" customHeight="1">
      <c r="A180" s="3" t="s">
        <v>414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f t="shared" si="0"/>
        <v>0</v>
      </c>
    </row>
    <row r="181" spans="1:14" ht="15.75" customHeight="1">
      <c r="A181" s="3" t="s">
        <v>2543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f t="shared" si="0"/>
        <v>0</v>
      </c>
    </row>
    <row r="182" spans="1:14" ht="15.75" customHeight="1">
      <c r="A182" s="3" t="s">
        <v>418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f t="shared" si="0"/>
        <v>0</v>
      </c>
    </row>
    <row r="183" spans="1:14" ht="15.75" customHeight="1">
      <c r="A183" s="3" t="s">
        <v>2544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f t="shared" si="0"/>
        <v>0</v>
      </c>
    </row>
    <row r="184" spans="1:14" ht="15.75" customHeight="1">
      <c r="A184" s="3" t="s">
        <v>2545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f t="shared" si="0"/>
        <v>0</v>
      </c>
    </row>
    <row r="185" spans="1:14" ht="15.75" customHeight="1">
      <c r="A185" s="3" t="s">
        <v>423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f t="shared" si="0"/>
        <v>0</v>
      </c>
    </row>
    <row r="186" spans="1:14" ht="15.75" customHeight="1">
      <c r="A186" s="3" t="s">
        <v>425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f t="shared" si="0"/>
        <v>0</v>
      </c>
    </row>
    <row r="187" spans="1:14" ht="15.75" customHeight="1">
      <c r="A187" s="3" t="s">
        <v>427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f t="shared" si="0"/>
        <v>0</v>
      </c>
    </row>
    <row r="188" spans="1:14" ht="15.75" customHeight="1">
      <c r="A188" s="3" t="s">
        <v>428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f t="shared" si="0"/>
        <v>0</v>
      </c>
    </row>
    <row r="189" spans="1:14" ht="15.75" customHeight="1">
      <c r="A189" s="3" t="s">
        <v>2546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f t="shared" si="0"/>
        <v>0</v>
      </c>
    </row>
    <row r="190" spans="1:14" ht="15.75" customHeight="1">
      <c r="A190" s="3" t="s">
        <v>2547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f t="shared" si="0"/>
        <v>0</v>
      </c>
    </row>
    <row r="191" spans="1:14" ht="15.75" customHeight="1">
      <c r="A191" s="3" t="s">
        <v>2548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f t="shared" si="0"/>
        <v>0</v>
      </c>
    </row>
    <row r="192" spans="1:14" ht="15.75" customHeight="1">
      <c r="A192" s="3" t="s">
        <v>2549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f t="shared" si="0"/>
        <v>0</v>
      </c>
    </row>
    <row r="193" spans="1:14" ht="15.75" customHeight="1">
      <c r="A193" s="3" t="s">
        <v>2550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f t="shared" si="0"/>
        <v>0</v>
      </c>
    </row>
    <row r="194" spans="1:14" ht="15.75" customHeight="1">
      <c r="A194" s="3" t="s">
        <v>2551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f t="shared" si="0"/>
        <v>0</v>
      </c>
    </row>
    <row r="195" spans="1:14" ht="15.75" customHeight="1">
      <c r="A195" s="24" t="s">
        <v>2808</v>
      </c>
      <c r="B195" s="2">
        <v>0</v>
      </c>
      <c r="C195" s="2">
        <v>0</v>
      </c>
      <c r="D195" s="2">
        <v>1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3">
        <f t="shared" si="0"/>
        <v>1</v>
      </c>
    </row>
    <row r="196" spans="1:14" ht="15.75" customHeight="1">
      <c r="A196" s="3" t="s">
        <v>2553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f t="shared" si="0"/>
        <v>0</v>
      </c>
    </row>
    <row r="197" spans="1:14" ht="15.75" customHeight="1">
      <c r="A197" s="3" t="s">
        <v>2554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f t="shared" si="0"/>
        <v>0</v>
      </c>
    </row>
    <row r="198" spans="1:14" ht="15.75" customHeight="1">
      <c r="A198" s="24" t="s">
        <v>2365</v>
      </c>
      <c r="B198" s="2">
        <v>1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1</v>
      </c>
      <c r="K198" s="2">
        <v>0</v>
      </c>
      <c r="L198" s="2">
        <v>1</v>
      </c>
      <c r="M198" s="2">
        <v>0</v>
      </c>
      <c r="N198" s="3">
        <f t="shared" si="0"/>
        <v>3</v>
      </c>
    </row>
    <row r="199" spans="1:14" ht="15.75" customHeight="1">
      <c r="A199" s="3" t="s">
        <v>447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f t="shared" si="0"/>
        <v>0</v>
      </c>
    </row>
    <row r="200" spans="1:14" ht="15.75" customHeight="1">
      <c r="A200" s="3" t="s">
        <v>448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f t="shared" si="0"/>
        <v>0</v>
      </c>
    </row>
    <row r="201" spans="1:14" ht="15.75" customHeight="1">
      <c r="A201" s="24" t="s">
        <v>2366</v>
      </c>
      <c r="B201" s="2">
        <v>0</v>
      </c>
      <c r="C201" s="2">
        <v>0</v>
      </c>
      <c r="D201" s="2">
        <v>0</v>
      </c>
      <c r="E201" s="2">
        <v>1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1</v>
      </c>
      <c r="L201" s="2">
        <v>0</v>
      </c>
      <c r="M201" s="2">
        <v>0</v>
      </c>
      <c r="N201" s="3">
        <f t="shared" si="0"/>
        <v>2</v>
      </c>
    </row>
    <row r="202" spans="1:14" ht="15.75" customHeight="1">
      <c r="A202" s="3" t="s">
        <v>451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f t="shared" si="0"/>
        <v>0</v>
      </c>
    </row>
    <row r="203" spans="1:14" ht="15.75" customHeight="1">
      <c r="A203" s="3" t="s">
        <v>453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f t="shared" si="0"/>
        <v>0</v>
      </c>
    </row>
    <row r="204" spans="1:14" ht="15.75" customHeight="1">
      <c r="A204" s="3" t="s">
        <v>454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f t="shared" si="0"/>
        <v>0</v>
      </c>
    </row>
    <row r="205" spans="1:14" ht="15.75" customHeight="1">
      <c r="A205" s="3" t="s">
        <v>456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f t="shared" si="0"/>
        <v>0</v>
      </c>
    </row>
    <row r="206" spans="1:14" ht="15.75" customHeight="1">
      <c r="A206" s="3" t="s">
        <v>2555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f t="shared" si="0"/>
        <v>0</v>
      </c>
    </row>
    <row r="207" spans="1:14" ht="15.75" customHeight="1">
      <c r="A207" s="24" t="s">
        <v>2368</v>
      </c>
      <c r="B207" s="2">
        <v>1</v>
      </c>
      <c r="C207" s="2">
        <v>0</v>
      </c>
      <c r="D207" s="2">
        <v>0</v>
      </c>
      <c r="E207" s="2">
        <v>1</v>
      </c>
      <c r="F207" s="2">
        <v>0</v>
      </c>
      <c r="G207" s="2">
        <v>0</v>
      </c>
      <c r="H207" s="2">
        <v>2</v>
      </c>
      <c r="I207" s="2">
        <v>1</v>
      </c>
      <c r="J207" s="2">
        <v>0</v>
      </c>
      <c r="K207" s="2">
        <v>0</v>
      </c>
      <c r="L207" s="2">
        <v>0</v>
      </c>
      <c r="M207" s="2">
        <v>1</v>
      </c>
      <c r="N207" s="3">
        <f t="shared" si="0"/>
        <v>6</v>
      </c>
    </row>
    <row r="208" spans="1:14" ht="15.75" customHeight="1">
      <c r="A208" s="3" t="s">
        <v>462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f t="shared" si="0"/>
        <v>0</v>
      </c>
    </row>
    <row r="209" spans="1:14" ht="15.75" customHeight="1">
      <c r="A209" s="24" t="s">
        <v>2811</v>
      </c>
      <c r="B209" s="2">
        <v>0</v>
      </c>
      <c r="C209" s="2">
        <v>0</v>
      </c>
      <c r="D209" s="2">
        <v>1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3">
        <f t="shared" si="0"/>
        <v>1</v>
      </c>
    </row>
    <row r="210" spans="1:14" ht="15.75" customHeight="1">
      <c r="A210" s="24" t="s">
        <v>2812</v>
      </c>
      <c r="B210" s="2">
        <v>0</v>
      </c>
      <c r="C210" s="2">
        <v>0</v>
      </c>
      <c r="D210" s="2">
        <v>0</v>
      </c>
      <c r="E210" s="2">
        <v>1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3">
        <f t="shared" si="0"/>
        <v>1</v>
      </c>
    </row>
    <row r="211" spans="1:14" ht="15.75" customHeight="1">
      <c r="A211" s="3" t="s">
        <v>2557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f t="shared" si="0"/>
        <v>0</v>
      </c>
    </row>
    <row r="212" spans="1:14" ht="15.75" customHeight="1">
      <c r="A212" s="3" t="s">
        <v>470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f t="shared" si="0"/>
        <v>0</v>
      </c>
    </row>
    <row r="213" spans="1:14" ht="15.75" customHeight="1">
      <c r="A213" s="24" t="s">
        <v>2369</v>
      </c>
      <c r="B213" s="2">
        <v>0</v>
      </c>
      <c r="C213" s="2">
        <v>0</v>
      </c>
      <c r="D213" s="2">
        <v>0</v>
      </c>
      <c r="E213" s="2">
        <v>0</v>
      </c>
      <c r="F213" s="2">
        <v>0</v>
      </c>
      <c r="G213" s="2">
        <v>3</v>
      </c>
      <c r="H213" s="2">
        <v>1</v>
      </c>
      <c r="I213" s="2">
        <v>0</v>
      </c>
      <c r="J213" s="2">
        <v>0</v>
      </c>
      <c r="K213" s="2">
        <v>0</v>
      </c>
      <c r="L213" s="2">
        <v>2</v>
      </c>
      <c r="M213" s="2">
        <v>1</v>
      </c>
      <c r="N213" s="3">
        <f t="shared" si="0"/>
        <v>7</v>
      </c>
    </row>
    <row r="214" spans="1:14" ht="15.75" customHeight="1">
      <c r="A214" s="3" t="s">
        <v>473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f t="shared" si="0"/>
        <v>0</v>
      </c>
    </row>
    <row r="215" spans="1:14" ht="15.75" customHeight="1">
      <c r="A215" s="3" t="s">
        <v>475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f t="shared" si="0"/>
        <v>0</v>
      </c>
    </row>
    <row r="216" spans="1:14" ht="15.75" customHeight="1">
      <c r="A216" s="24" t="s">
        <v>2813</v>
      </c>
      <c r="B216" s="2">
        <v>0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1</v>
      </c>
      <c r="J216" s="2">
        <v>0</v>
      </c>
      <c r="K216" s="2">
        <v>0</v>
      </c>
      <c r="L216" s="2">
        <v>0</v>
      </c>
      <c r="M216" s="2">
        <v>0</v>
      </c>
      <c r="N216" s="3">
        <f t="shared" si="0"/>
        <v>1</v>
      </c>
    </row>
    <row r="217" spans="1:14" ht="15.75" customHeight="1">
      <c r="A217" s="3" t="s">
        <v>479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f t="shared" si="0"/>
        <v>0</v>
      </c>
    </row>
    <row r="218" spans="1:14" ht="15.75" customHeight="1">
      <c r="A218" s="3" t="s">
        <v>481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f t="shared" si="0"/>
        <v>0</v>
      </c>
    </row>
    <row r="219" spans="1:14" ht="15.75" customHeight="1">
      <c r="A219" s="3" t="s">
        <v>2558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f t="shared" si="0"/>
        <v>0</v>
      </c>
    </row>
    <row r="220" spans="1:14" ht="15.75" customHeight="1">
      <c r="A220" s="3" t="s">
        <v>2559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f t="shared" si="0"/>
        <v>0</v>
      </c>
    </row>
    <row r="221" spans="1:14" ht="15.75" customHeight="1">
      <c r="A221" s="24" t="s">
        <v>2815</v>
      </c>
      <c r="B221" s="2">
        <v>0</v>
      </c>
      <c r="C221" s="2">
        <v>0</v>
      </c>
      <c r="D221" s="2">
        <v>1</v>
      </c>
      <c r="E221" s="2">
        <v>0</v>
      </c>
      <c r="F221" s="2">
        <v>1</v>
      </c>
      <c r="G221" s="2">
        <v>1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3">
        <f t="shared" si="0"/>
        <v>3</v>
      </c>
    </row>
    <row r="222" spans="1:14" ht="15.75" customHeight="1">
      <c r="A222" s="3" t="s">
        <v>2561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f t="shared" si="0"/>
        <v>0</v>
      </c>
    </row>
    <row r="223" spans="1:14" ht="15.75" customHeight="1">
      <c r="A223" s="3" t="s">
        <v>2562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f t="shared" si="0"/>
        <v>0</v>
      </c>
    </row>
    <row r="224" spans="1:14" ht="15.75" customHeight="1">
      <c r="A224" s="3" t="s">
        <v>2563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f t="shared" si="0"/>
        <v>0</v>
      </c>
    </row>
    <row r="225" spans="1:14" ht="15.75" customHeight="1">
      <c r="A225" s="3" t="s">
        <v>493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f t="shared" si="0"/>
        <v>0</v>
      </c>
    </row>
    <row r="226" spans="1:14" ht="15.75" customHeight="1">
      <c r="A226" s="3" t="s">
        <v>2564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f t="shared" si="0"/>
        <v>0</v>
      </c>
    </row>
    <row r="227" spans="1:14" ht="15.75" customHeight="1">
      <c r="A227" s="24" t="s">
        <v>2817</v>
      </c>
      <c r="B227" s="2">
        <v>0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1</v>
      </c>
      <c r="J227" s="2">
        <v>0</v>
      </c>
      <c r="K227" s="2">
        <v>0</v>
      </c>
      <c r="L227" s="2">
        <v>0</v>
      </c>
      <c r="M227" s="2">
        <v>1</v>
      </c>
      <c r="N227" s="3">
        <f t="shared" si="0"/>
        <v>2</v>
      </c>
    </row>
    <row r="228" spans="1:14" ht="15.75" customHeight="1">
      <c r="A228" s="3" t="s">
        <v>499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f t="shared" si="0"/>
        <v>0</v>
      </c>
    </row>
    <row r="229" spans="1:14" ht="15.75" customHeight="1">
      <c r="A229" s="3" t="s">
        <v>2565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f t="shared" si="0"/>
        <v>0</v>
      </c>
    </row>
    <row r="230" spans="1:14" ht="15.75" customHeight="1">
      <c r="A230" s="3" t="s">
        <v>502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f t="shared" si="0"/>
        <v>0</v>
      </c>
    </row>
    <row r="231" spans="1:14" ht="15.75" customHeight="1">
      <c r="A231" s="3" t="s">
        <v>2566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f t="shared" si="0"/>
        <v>0</v>
      </c>
    </row>
    <row r="232" spans="1:14" ht="15.75" customHeight="1">
      <c r="A232" s="3" t="s">
        <v>506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f t="shared" si="0"/>
        <v>0</v>
      </c>
    </row>
    <row r="233" spans="1:14" ht="15.75" customHeight="1">
      <c r="A233" s="3" t="s">
        <v>508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f t="shared" si="0"/>
        <v>0</v>
      </c>
    </row>
    <row r="234" spans="1:14" ht="15.75" customHeight="1">
      <c r="A234" s="3" t="s">
        <v>510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f t="shared" si="0"/>
        <v>0</v>
      </c>
    </row>
    <row r="235" spans="1:14" ht="15.75" customHeight="1">
      <c r="A235" s="3" t="s">
        <v>512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f t="shared" si="0"/>
        <v>0</v>
      </c>
    </row>
    <row r="236" spans="1:14" ht="15.75" customHeight="1">
      <c r="A236" s="3" t="s">
        <v>514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f t="shared" si="0"/>
        <v>0</v>
      </c>
    </row>
    <row r="237" spans="1:14" ht="15.75" customHeight="1">
      <c r="A237" s="3" t="s">
        <v>2567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f t="shared" si="0"/>
        <v>0</v>
      </c>
    </row>
    <row r="238" spans="1:14" ht="15.75" customHeight="1">
      <c r="A238" s="3" t="s">
        <v>518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f t="shared" si="0"/>
        <v>0</v>
      </c>
    </row>
    <row r="239" spans="1:14" ht="15.75" customHeight="1">
      <c r="A239" s="3" t="s">
        <v>519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f t="shared" si="0"/>
        <v>0</v>
      </c>
    </row>
    <row r="240" spans="1:14" ht="15.75" customHeight="1">
      <c r="A240" s="24" t="s">
        <v>2819</v>
      </c>
      <c r="B240" s="2">
        <v>0</v>
      </c>
      <c r="C240" s="2">
        <v>1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3">
        <f t="shared" si="0"/>
        <v>1</v>
      </c>
    </row>
    <row r="241" spans="1:14" ht="15.75" customHeight="1">
      <c r="A241" s="3" t="s">
        <v>524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f t="shared" si="0"/>
        <v>0</v>
      </c>
    </row>
    <row r="242" spans="1:14" ht="15.75" customHeight="1">
      <c r="A242" s="3" t="s">
        <v>526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f t="shared" si="0"/>
        <v>0</v>
      </c>
    </row>
    <row r="243" spans="1:14" ht="15.75" customHeight="1">
      <c r="A243" s="24" t="s">
        <v>2370</v>
      </c>
      <c r="B243" s="2">
        <v>0</v>
      </c>
      <c r="C243" s="2">
        <v>0</v>
      </c>
      <c r="D243" s="2">
        <v>0</v>
      </c>
      <c r="E243" s="2">
        <v>0</v>
      </c>
      <c r="F243" s="2">
        <v>0</v>
      </c>
      <c r="G243" s="2">
        <v>1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1</v>
      </c>
      <c r="N243" s="3">
        <f t="shared" si="0"/>
        <v>2</v>
      </c>
    </row>
    <row r="244" spans="1:14" ht="15.75" customHeight="1">
      <c r="A244" s="3" t="s">
        <v>2568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f t="shared" si="0"/>
        <v>0</v>
      </c>
    </row>
    <row r="245" spans="1:14" ht="15.75" customHeight="1">
      <c r="A245" s="24" t="s">
        <v>2820</v>
      </c>
      <c r="B245" s="2">
        <v>0</v>
      </c>
      <c r="C245" s="2">
        <v>0</v>
      </c>
      <c r="D245" s="2">
        <v>0</v>
      </c>
      <c r="E245" s="2">
        <v>1</v>
      </c>
      <c r="F245" s="2">
        <v>1</v>
      </c>
      <c r="G245" s="2">
        <v>1</v>
      </c>
      <c r="H245" s="2">
        <v>1</v>
      </c>
      <c r="I245" s="2">
        <v>1</v>
      </c>
      <c r="J245" s="2">
        <v>1</v>
      </c>
      <c r="K245" s="2">
        <v>0</v>
      </c>
      <c r="L245" s="2">
        <v>0</v>
      </c>
      <c r="M245" s="2">
        <v>1</v>
      </c>
      <c r="N245" s="3">
        <f t="shared" si="0"/>
        <v>7</v>
      </c>
    </row>
    <row r="246" spans="1:14" ht="15.75" customHeight="1">
      <c r="A246" s="3" t="s">
        <v>533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f t="shared" si="0"/>
        <v>0</v>
      </c>
    </row>
    <row r="247" spans="1:14" ht="15.75" customHeight="1">
      <c r="A247" s="3" t="s">
        <v>535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f t="shared" si="0"/>
        <v>0</v>
      </c>
    </row>
    <row r="248" spans="1:14" ht="15.75" customHeight="1">
      <c r="A248" s="24" t="s">
        <v>2371</v>
      </c>
      <c r="B248" s="2">
        <v>0</v>
      </c>
      <c r="C248" s="2">
        <v>0</v>
      </c>
      <c r="D248" s="2">
        <v>1</v>
      </c>
      <c r="E248" s="2">
        <v>0</v>
      </c>
      <c r="F248" s="2">
        <v>0</v>
      </c>
      <c r="G248" s="2">
        <v>1</v>
      </c>
      <c r="H248" s="2">
        <v>0</v>
      </c>
      <c r="I248" s="2">
        <v>0</v>
      </c>
      <c r="J248" s="2">
        <v>0</v>
      </c>
      <c r="K248" s="2">
        <v>0</v>
      </c>
      <c r="L248" s="2">
        <v>1</v>
      </c>
      <c r="M248" s="2">
        <v>2</v>
      </c>
      <c r="N248" s="3">
        <f t="shared" si="0"/>
        <v>5</v>
      </c>
    </row>
    <row r="249" spans="1:14" ht="15.75" customHeight="1">
      <c r="A249" s="24" t="s">
        <v>2821</v>
      </c>
      <c r="B249" s="2">
        <v>0</v>
      </c>
      <c r="C249" s="2">
        <v>0</v>
      </c>
      <c r="D249" s="2">
        <v>0</v>
      </c>
      <c r="E249" s="2">
        <v>1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3">
        <f t="shared" si="0"/>
        <v>1</v>
      </c>
    </row>
    <row r="250" spans="1:14" ht="15.75" customHeight="1">
      <c r="A250" s="3" t="s">
        <v>539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f t="shared" si="0"/>
        <v>0</v>
      </c>
    </row>
    <row r="251" spans="1:14" ht="15.75" customHeight="1">
      <c r="A251" s="3" t="s">
        <v>540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f t="shared" si="0"/>
        <v>0</v>
      </c>
    </row>
    <row r="252" spans="1:14" ht="15.75" customHeight="1">
      <c r="A252" s="24" t="s">
        <v>2372</v>
      </c>
      <c r="B252" s="2">
        <v>0</v>
      </c>
      <c r="C252" s="2">
        <v>0</v>
      </c>
      <c r="D252" s="2">
        <v>0</v>
      </c>
      <c r="E252" s="2">
        <v>0</v>
      </c>
      <c r="F252" s="2">
        <v>0</v>
      </c>
      <c r="G252" s="2">
        <v>1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3">
        <f t="shared" si="0"/>
        <v>1</v>
      </c>
    </row>
    <row r="253" spans="1:14" ht="15.75" customHeight="1">
      <c r="A253" s="3" t="s">
        <v>543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f t="shared" si="0"/>
        <v>0</v>
      </c>
    </row>
    <row r="254" spans="1:14" ht="15.75" customHeight="1">
      <c r="A254" s="3" t="s">
        <v>545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f t="shared" si="0"/>
        <v>0</v>
      </c>
    </row>
    <row r="255" spans="1:14" ht="15.75" customHeight="1">
      <c r="A255" s="3" t="s">
        <v>546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f t="shared" si="0"/>
        <v>0</v>
      </c>
    </row>
    <row r="256" spans="1:14" ht="15.75" customHeight="1">
      <c r="A256" s="24" t="s">
        <v>2373</v>
      </c>
      <c r="B256" s="2">
        <v>4</v>
      </c>
      <c r="C256" s="2">
        <v>8</v>
      </c>
      <c r="D256" s="2">
        <v>5</v>
      </c>
      <c r="E256" s="2">
        <v>9</v>
      </c>
      <c r="F256" s="2">
        <v>11</v>
      </c>
      <c r="G256" s="2">
        <v>10</v>
      </c>
      <c r="H256" s="2">
        <v>13</v>
      </c>
      <c r="I256" s="2">
        <v>3</v>
      </c>
      <c r="J256" s="2">
        <v>7</v>
      </c>
      <c r="K256" s="2">
        <v>7</v>
      </c>
      <c r="L256" s="2">
        <v>5</v>
      </c>
      <c r="M256" s="2">
        <v>5</v>
      </c>
      <c r="N256" s="3">
        <f t="shared" si="0"/>
        <v>87</v>
      </c>
    </row>
    <row r="257" spans="1:14" ht="15.75" customHeight="1">
      <c r="A257" s="3" t="s">
        <v>2571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f t="shared" ref="N257" si="1">SUM(B257:M257)</f>
        <v>0</v>
      </c>
    </row>
    <row r="258" spans="1:14" ht="15.75" customHeight="1">
      <c r="A258" s="3" t="s">
        <v>2572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f t="shared" ref="N258:N321" si="2">SUM(B258:M258)</f>
        <v>0</v>
      </c>
    </row>
    <row r="259" spans="1:14" ht="15.75" customHeight="1">
      <c r="A259" s="3" t="s">
        <v>552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f t="shared" si="2"/>
        <v>0</v>
      </c>
    </row>
    <row r="260" spans="1:14" ht="15.75" customHeight="1">
      <c r="A260" s="24" t="s">
        <v>2823</v>
      </c>
      <c r="B260" s="2">
        <v>0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1</v>
      </c>
      <c r="K260" s="2">
        <v>0</v>
      </c>
      <c r="L260" s="2">
        <v>0</v>
      </c>
      <c r="M260" s="2">
        <v>0</v>
      </c>
      <c r="N260" s="3">
        <f t="shared" si="2"/>
        <v>1</v>
      </c>
    </row>
    <row r="261" spans="1:14" ht="15.75" customHeight="1">
      <c r="A261" s="3" t="s">
        <v>2574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f t="shared" si="2"/>
        <v>0</v>
      </c>
    </row>
    <row r="262" spans="1:14" ht="15.75" customHeight="1">
      <c r="A262" s="3" t="s">
        <v>558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f t="shared" si="2"/>
        <v>0</v>
      </c>
    </row>
    <row r="263" spans="1:14" ht="15.75" customHeight="1">
      <c r="A263" s="3" t="s">
        <v>2824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f t="shared" si="2"/>
        <v>0</v>
      </c>
    </row>
    <row r="264" spans="1:14" ht="15.75" customHeight="1">
      <c r="A264" s="3" t="s">
        <v>561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f t="shared" si="2"/>
        <v>0</v>
      </c>
    </row>
    <row r="265" spans="1:14" ht="15.75" customHeight="1">
      <c r="A265" s="3" t="s">
        <v>2825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f t="shared" si="2"/>
        <v>0</v>
      </c>
    </row>
    <row r="266" spans="1:14" ht="15.75" customHeight="1">
      <c r="A266" s="3" t="s">
        <v>2575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f t="shared" si="2"/>
        <v>0</v>
      </c>
    </row>
    <row r="267" spans="1:14" ht="15.75" customHeight="1">
      <c r="A267" s="24" t="s">
        <v>2826</v>
      </c>
      <c r="B267" s="2">
        <v>0</v>
      </c>
      <c r="C267" s="2">
        <v>0</v>
      </c>
      <c r="D267" s="2">
        <v>1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3">
        <f t="shared" si="2"/>
        <v>1</v>
      </c>
    </row>
    <row r="268" spans="1:14" ht="15.75" customHeight="1">
      <c r="A268" s="3" t="s">
        <v>569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f t="shared" si="2"/>
        <v>0</v>
      </c>
    </row>
    <row r="269" spans="1:14" ht="15.75" customHeight="1">
      <c r="A269" s="3" t="s">
        <v>571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f t="shared" si="2"/>
        <v>0</v>
      </c>
    </row>
    <row r="270" spans="1:14" ht="15.75" customHeight="1">
      <c r="A270" s="3" t="s">
        <v>573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f t="shared" si="2"/>
        <v>0</v>
      </c>
    </row>
    <row r="271" spans="1:14" ht="15.75" customHeight="1">
      <c r="A271" s="3" t="s">
        <v>2576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f t="shared" si="2"/>
        <v>0</v>
      </c>
    </row>
    <row r="272" spans="1:14" ht="15.75" customHeight="1">
      <c r="A272" s="24" t="s">
        <v>2377</v>
      </c>
      <c r="B272" s="2">
        <v>0</v>
      </c>
      <c r="C272" s="2">
        <v>0</v>
      </c>
      <c r="D272" s="2">
        <v>0</v>
      </c>
      <c r="E272" s="2">
        <v>0</v>
      </c>
      <c r="F272" s="2">
        <v>0</v>
      </c>
      <c r="G272" s="2">
        <v>1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3">
        <f t="shared" si="2"/>
        <v>1</v>
      </c>
    </row>
    <row r="273" spans="1:14" ht="15.75" customHeight="1">
      <c r="A273" s="3" t="s">
        <v>578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f t="shared" si="2"/>
        <v>0</v>
      </c>
    </row>
    <row r="274" spans="1:14" ht="15.75" customHeight="1">
      <c r="A274" s="24" t="s">
        <v>2827</v>
      </c>
      <c r="B274" s="2">
        <v>0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1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3">
        <f t="shared" si="2"/>
        <v>1</v>
      </c>
    </row>
    <row r="275" spans="1:14" ht="15.75" customHeight="1">
      <c r="A275" s="3" t="s">
        <v>2577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f t="shared" si="2"/>
        <v>0</v>
      </c>
    </row>
    <row r="276" spans="1:14" ht="15.75" customHeight="1">
      <c r="A276" s="3" t="s">
        <v>581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f t="shared" si="2"/>
        <v>0</v>
      </c>
    </row>
    <row r="277" spans="1:14" ht="15.75" customHeight="1">
      <c r="A277" s="3" t="s">
        <v>583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f t="shared" si="2"/>
        <v>0</v>
      </c>
    </row>
    <row r="278" spans="1:14" ht="15.75" customHeight="1">
      <c r="A278" s="24" t="s">
        <v>2828</v>
      </c>
      <c r="B278" s="2">
        <v>0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1</v>
      </c>
      <c r="J278" s="2">
        <v>0</v>
      </c>
      <c r="K278" s="2">
        <v>0</v>
      </c>
      <c r="L278" s="2">
        <v>0</v>
      </c>
      <c r="M278" s="2">
        <v>0</v>
      </c>
      <c r="N278" s="3">
        <f t="shared" si="2"/>
        <v>1</v>
      </c>
    </row>
    <row r="279" spans="1:14" ht="15.75" customHeight="1">
      <c r="A279" s="3" t="s">
        <v>586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f t="shared" si="2"/>
        <v>0</v>
      </c>
    </row>
    <row r="280" spans="1:14" ht="15.75" customHeight="1">
      <c r="A280" s="3" t="s">
        <v>2579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f t="shared" si="2"/>
        <v>0</v>
      </c>
    </row>
    <row r="281" spans="1:14" ht="15.75" customHeight="1">
      <c r="A281" s="3" t="s">
        <v>2580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f t="shared" si="2"/>
        <v>0</v>
      </c>
    </row>
    <row r="282" spans="1:14" ht="15.75" customHeight="1">
      <c r="A282" s="3" t="s">
        <v>592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f t="shared" si="2"/>
        <v>0</v>
      </c>
    </row>
    <row r="283" spans="1:14" ht="15.75" customHeight="1">
      <c r="A283" s="3" t="s">
        <v>594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f t="shared" si="2"/>
        <v>0</v>
      </c>
    </row>
    <row r="284" spans="1:14" ht="15.75" customHeight="1">
      <c r="A284" s="3" t="s">
        <v>595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f t="shared" si="2"/>
        <v>0</v>
      </c>
    </row>
    <row r="285" spans="1:14" ht="15.75" customHeight="1">
      <c r="A285" s="3" t="s">
        <v>2829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f t="shared" si="2"/>
        <v>0</v>
      </c>
    </row>
    <row r="286" spans="1:14" ht="15.75" customHeight="1">
      <c r="A286" s="24" t="s">
        <v>2379</v>
      </c>
      <c r="B286" s="2">
        <v>0</v>
      </c>
      <c r="C286" s="2">
        <v>0</v>
      </c>
      <c r="D286" s="2">
        <v>0</v>
      </c>
      <c r="E286" s="2">
        <v>1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3">
        <f t="shared" si="2"/>
        <v>1</v>
      </c>
    </row>
    <row r="287" spans="1:14" ht="15.75" customHeight="1">
      <c r="A287" s="24" t="s">
        <v>2380</v>
      </c>
      <c r="B287" s="2">
        <v>0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1</v>
      </c>
      <c r="J287" s="2">
        <v>0</v>
      </c>
      <c r="K287" s="2">
        <v>0</v>
      </c>
      <c r="L287" s="2">
        <v>0</v>
      </c>
      <c r="M287" s="2">
        <v>0</v>
      </c>
      <c r="N287" s="3">
        <f t="shared" si="2"/>
        <v>1</v>
      </c>
    </row>
    <row r="288" spans="1:14" ht="15.75" customHeight="1">
      <c r="A288" s="3" t="s">
        <v>601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f t="shared" si="2"/>
        <v>0</v>
      </c>
    </row>
    <row r="289" spans="1:14" ht="15.75" customHeight="1">
      <c r="A289" s="24" t="s">
        <v>2831</v>
      </c>
      <c r="B289" s="2">
        <v>0</v>
      </c>
      <c r="C289" s="2">
        <v>0</v>
      </c>
      <c r="D289" s="2">
        <v>0</v>
      </c>
      <c r="E289" s="2">
        <v>0</v>
      </c>
      <c r="F289" s="2">
        <v>1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3">
        <f t="shared" si="2"/>
        <v>1</v>
      </c>
    </row>
    <row r="290" spans="1:14" ht="15.75" customHeight="1">
      <c r="A290" s="24" t="s">
        <v>2381</v>
      </c>
      <c r="B290" s="2">
        <v>0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1</v>
      </c>
      <c r="J290" s="2">
        <v>0</v>
      </c>
      <c r="K290" s="2">
        <v>0</v>
      </c>
      <c r="L290" s="2">
        <v>0</v>
      </c>
      <c r="M290" s="2">
        <v>0</v>
      </c>
      <c r="N290" s="3">
        <f t="shared" si="2"/>
        <v>1</v>
      </c>
    </row>
    <row r="291" spans="1:14" ht="15.75" customHeight="1">
      <c r="A291" s="3" t="s">
        <v>606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f t="shared" si="2"/>
        <v>0</v>
      </c>
    </row>
    <row r="292" spans="1:14" ht="15.75" customHeight="1">
      <c r="A292" s="24" t="s">
        <v>2382</v>
      </c>
      <c r="B292" s="2">
        <v>0</v>
      </c>
      <c r="C292" s="2">
        <v>2</v>
      </c>
      <c r="D292" s="2">
        <v>0</v>
      </c>
      <c r="E292" s="2">
        <v>1</v>
      </c>
      <c r="F292" s="2">
        <v>0</v>
      </c>
      <c r="G292" s="2">
        <v>0</v>
      </c>
      <c r="H292" s="2">
        <v>0</v>
      </c>
      <c r="I292" s="2">
        <v>0</v>
      </c>
      <c r="J292" s="2">
        <v>1</v>
      </c>
      <c r="K292" s="2">
        <v>0</v>
      </c>
      <c r="L292" s="2">
        <v>1</v>
      </c>
      <c r="M292" s="2">
        <v>1</v>
      </c>
      <c r="N292" s="3">
        <f t="shared" si="2"/>
        <v>6</v>
      </c>
    </row>
    <row r="293" spans="1:14" ht="15.75" customHeight="1">
      <c r="A293" s="3" t="s">
        <v>609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f t="shared" si="2"/>
        <v>0</v>
      </c>
    </row>
    <row r="294" spans="1:14" ht="15.75" customHeight="1">
      <c r="A294" s="3" t="s">
        <v>611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f t="shared" si="2"/>
        <v>0</v>
      </c>
    </row>
    <row r="295" spans="1:14" ht="15.75" customHeight="1">
      <c r="A295" s="3" t="s">
        <v>612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f t="shared" si="2"/>
        <v>0</v>
      </c>
    </row>
    <row r="296" spans="1:14" ht="15.75" customHeight="1">
      <c r="A296" s="3" t="s">
        <v>2581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f t="shared" si="2"/>
        <v>0</v>
      </c>
    </row>
    <row r="297" spans="1:14" ht="15.75" customHeight="1">
      <c r="A297" s="3" t="s">
        <v>615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f t="shared" si="2"/>
        <v>0</v>
      </c>
    </row>
    <row r="298" spans="1:14" ht="15.75" customHeight="1">
      <c r="A298" s="3" t="s">
        <v>2582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f t="shared" si="2"/>
        <v>0</v>
      </c>
    </row>
    <row r="299" spans="1:14" ht="15.75" customHeight="1">
      <c r="A299" s="3" t="s">
        <v>2833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f t="shared" si="2"/>
        <v>0</v>
      </c>
    </row>
    <row r="300" spans="1:14" ht="15.75" customHeight="1">
      <c r="A300" s="3" t="s">
        <v>621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f t="shared" si="2"/>
        <v>0</v>
      </c>
    </row>
    <row r="301" spans="1:14" ht="15.75" customHeight="1">
      <c r="A301" s="24" t="s">
        <v>2834</v>
      </c>
      <c r="B301" s="2">
        <v>0</v>
      </c>
      <c r="C301" s="2">
        <v>0</v>
      </c>
      <c r="D301" s="2">
        <v>0</v>
      </c>
      <c r="E301" s="2">
        <v>0</v>
      </c>
      <c r="F301" s="2">
        <v>1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3">
        <f t="shared" si="2"/>
        <v>1</v>
      </c>
    </row>
    <row r="302" spans="1:14" ht="15.75" customHeight="1">
      <c r="A302" s="3" t="s">
        <v>625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f t="shared" si="2"/>
        <v>0</v>
      </c>
    </row>
    <row r="303" spans="1:14" ht="15.75" customHeight="1">
      <c r="A303" s="3" t="s">
        <v>627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f t="shared" si="2"/>
        <v>0</v>
      </c>
    </row>
    <row r="304" spans="1:14" ht="15.75" customHeight="1">
      <c r="A304" s="3" t="s">
        <v>629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f t="shared" si="2"/>
        <v>0</v>
      </c>
    </row>
    <row r="305" spans="1:14" ht="15.75" customHeight="1">
      <c r="A305" s="3" t="s">
        <v>631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f t="shared" si="2"/>
        <v>0</v>
      </c>
    </row>
    <row r="306" spans="1:14" ht="15.75" customHeight="1">
      <c r="A306" s="3" t="s">
        <v>633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f t="shared" si="2"/>
        <v>0</v>
      </c>
    </row>
    <row r="307" spans="1:14" ht="15.75" customHeight="1">
      <c r="A307" s="3" t="s">
        <v>2584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f t="shared" si="2"/>
        <v>0</v>
      </c>
    </row>
    <row r="308" spans="1:14" ht="15.75" customHeight="1">
      <c r="A308" s="3" t="s">
        <v>2585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f t="shared" si="2"/>
        <v>0</v>
      </c>
    </row>
    <row r="309" spans="1:14" ht="15.75" customHeight="1">
      <c r="A309" s="3" t="s">
        <v>638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f t="shared" si="2"/>
        <v>0</v>
      </c>
    </row>
    <row r="310" spans="1:14" ht="15.75" customHeight="1">
      <c r="A310" s="3" t="s">
        <v>2586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f t="shared" si="2"/>
        <v>0</v>
      </c>
    </row>
    <row r="311" spans="1:14" ht="15.75" customHeight="1">
      <c r="A311" s="3" t="s">
        <v>641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f t="shared" si="2"/>
        <v>0</v>
      </c>
    </row>
    <row r="312" spans="1:14" ht="15.75" customHeight="1">
      <c r="A312" s="24" t="s">
        <v>2836</v>
      </c>
      <c r="B312" s="2">
        <v>0</v>
      </c>
      <c r="C312" s="2">
        <v>0</v>
      </c>
      <c r="D312" s="2">
        <v>0</v>
      </c>
      <c r="E312" s="2">
        <v>3</v>
      </c>
      <c r="F312" s="2">
        <v>0</v>
      </c>
      <c r="G312" s="2">
        <v>0</v>
      </c>
      <c r="H312" s="2">
        <v>0</v>
      </c>
      <c r="I312" s="2">
        <v>1</v>
      </c>
      <c r="J312" s="2">
        <v>0</v>
      </c>
      <c r="K312" s="2">
        <v>0</v>
      </c>
      <c r="L312" s="2">
        <v>0</v>
      </c>
      <c r="M312" s="2">
        <v>0</v>
      </c>
      <c r="N312" s="3">
        <f t="shared" si="2"/>
        <v>4</v>
      </c>
    </row>
    <row r="313" spans="1:14" ht="15.75" customHeight="1">
      <c r="A313" s="3" t="s">
        <v>2588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f t="shared" si="2"/>
        <v>0</v>
      </c>
    </row>
    <row r="314" spans="1:14" ht="15.75" customHeight="1">
      <c r="A314" s="24" t="s">
        <v>2837</v>
      </c>
      <c r="B314" s="2">
        <v>0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1</v>
      </c>
      <c r="L314" s="2">
        <v>0</v>
      </c>
      <c r="M314" s="2">
        <v>0</v>
      </c>
      <c r="N314" s="3">
        <f t="shared" si="2"/>
        <v>1</v>
      </c>
    </row>
    <row r="315" spans="1:14" ht="15.75" customHeight="1">
      <c r="A315" s="3" t="s">
        <v>648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f t="shared" si="2"/>
        <v>0</v>
      </c>
    </row>
    <row r="316" spans="1:14" ht="15.75" customHeight="1">
      <c r="A316" s="3" t="s">
        <v>650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f t="shared" si="2"/>
        <v>0</v>
      </c>
    </row>
    <row r="317" spans="1:14" ht="15.75" customHeight="1">
      <c r="A317" s="3" t="s">
        <v>2589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f t="shared" si="2"/>
        <v>0</v>
      </c>
    </row>
    <row r="318" spans="1:14" ht="15.75" customHeight="1">
      <c r="A318" s="3" t="s">
        <v>652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f t="shared" si="2"/>
        <v>0</v>
      </c>
    </row>
    <row r="319" spans="1:14" ht="15.75" customHeight="1">
      <c r="A319" s="3" t="s">
        <v>2590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f t="shared" si="2"/>
        <v>0</v>
      </c>
    </row>
    <row r="320" spans="1:14" ht="15.75" customHeight="1">
      <c r="A320" s="3" t="s">
        <v>2591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f t="shared" si="2"/>
        <v>0</v>
      </c>
    </row>
    <row r="321" spans="1:14" ht="15.75" customHeight="1">
      <c r="A321" s="24" t="s">
        <v>2385</v>
      </c>
      <c r="B321" s="2">
        <v>0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1</v>
      </c>
      <c r="M321" s="2">
        <v>0</v>
      </c>
      <c r="N321" s="3">
        <f t="shared" si="2"/>
        <v>1</v>
      </c>
    </row>
    <row r="322" spans="1:14" ht="15.75" customHeight="1">
      <c r="A322" s="3" t="s">
        <v>657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f t="shared" ref="N322:N385" si="3">SUM(B322:M322)</f>
        <v>0</v>
      </c>
    </row>
    <row r="323" spans="1:14" ht="15.75" customHeight="1">
      <c r="A323" s="3" t="s">
        <v>2592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f t="shared" si="3"/>
        <v>0</v>
      </c>
    </row>
    <row r="324" spans="1:14" ht="15.75" customHeight="1">
      <c r="A324" s="3" t="s">
        <v>661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f t="shared" si="3"/>
        <v>0</v>
      </c>
    </row>
    <row r="325" spans="1:14" ht="15.75" customHeight="1">
      <c r="A325" s="3" t="s">
        <v>2593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f t="shared" si="3"/>
        <v>0</v>
      </c>
    </row>
    <row r="326" spans="1:14" ht="15.75" customHeight="1">
      <c r="A326" s="3" t="s">
        <v>665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f t="shared" si="3"/>
        <v>0</v>
      </c>
    </row>
    <row r="327" spans="1:14" ht="15.75" customHeight="1">
      <c r="A327" s="3" t="s">
        <v>2594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f t="shared" si="3"/>
        <v>0</v>
      </c>
    </row>
    <row r="328" spans="1:14" ht="15.75" customHeight="1">
      <c r="A328" s="3" t="s">
        <v>668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f t="shared" si="3"/>
        <v>0</v>
      </c>
    </row>
    <row r="329" spans="1:14" ht="15.75" customHeight="1">
      <c r="A329" s="3" t="s">
        <v>2595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f t="shared" si="3"/>
        <v>0</v>
      </c>
    </row>
    <row r="330" spans="1:14" ht="15.75" customHeight="1">
      <c r="A330" s="24" t="s">
        <v>2839</v>
      </c>
      <c r="B330" s="2">
        <v>0</v>
      </c>
      <c r="C330" s="2">
        <v>0</v>
      </c>
      <c r="D330" s="2">
        <v>0</v>
      </c>
      <c r="E330" s="2">
        <v>0</v>
      </c>
      <c r="F330" s="2">
        <v>1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3">
        <f t="shared" si="3"/>
        <v>1</v>
      </c>
    </row>
    <row r="331" spans="1:14" ht="15.75" customHeight="1">
      <c r="A331" s="3" t="s">
        <v>2596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f t="shared" si="3"/>
        <v>0</v>
      </c>
    </row>
    <row r="332" spans="1:14" ht="15.75" customHeight="1">
      <c r="A332" s="3" t="s">
        <v>676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f t="shared" si="3"/>
        <v>0</v>
      </c>
    </row>
    <row r="333" spans="1:14" ht="15.75" customHeight="1">
      <c r="A333" s="24" t="s">
        <v>2840</v>
      </c>
      <c r="B333" s="2">
        <v>0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1</v>
      </c>
      <c r="M333" s="2">
        <v>0</v>
      </c>
      <c r="N333" s="3">
        <f t="shared" si="3"/>
        <v>1</v>
      </c>
    </row>
    <row r="334" spans="1:14" ht="15.75" customHeight="1">
      <c r="A334" s="3" t="s">
        <v>679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f t="shared" si="3"/>
        <v>0</v>
      </c>
    </row>
    <row r="335" spans="1:14" ht="15.75" customHeight="1">
      <c r="A335" s="3" t="s">
        <v>2597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f t="shared" si="3"/>
        <v>0</v>
      </c>
    </row>
    <row r="336" spans="1:14" ht="15.75" customHeight="1">
      <c r="A336" s="24" t="s">
        <v>2841</v>
      </c>
      <c r="B336" s="2">
        <v>0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1</v>
      </c>
      <c r="J336" s="2">
        <v>0</v>
      </c>
      <c r="K336" s="2">
        <v>0</v>
      </c>
      <c r="L336" s="2">
        <v>0</v>
      </c>
      <c r="M336" s="2">
        <v>0</v>
      </c>
      <c r="N336" s="3">
        <f t="shared" si="3"/>
        <v>1</v>
      </c>
    </row>
    <row r="337" spans="1:14" ht="15.75" customHeight="1">
      <c r="A337" s="3" t="s">
        <v>684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f t="shared" si="3"/>
        <v>0</v>
      </c>
    </row>
    <row r="338" spans="1:14" ht="15.75" customHeight="1">
      <c r="A338" s="3" t="s">
        <v>686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f t="shared" si="3"/>
        <v>0</v>
      </c>
    </row>
    <row r="339" spans="1:14" ht="15.75" customHeight="1">
      <c r="A339" s="24" t="s">
        <v>2842</v>
      </c>
      <c r="B339" s="2">
        <v>0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1</v>
      </c>
      <c r="I339" s="2">
        <v>0</v>
      </c>
      <c r="J339" s="2">
        <v>0</v>
      </c>
      <c r="K339" s="2">
        <v>1</v>
      </c>
      <c r="L339" s="2">
        <v>0</v>
      </c>
      <c r="M339" s="2">
        <v>0</v>
      </c>
      <c r="N339" s="3">
        <f t="shared" si="3"/>
        <v>2</v>
      </c>
    </row>
    <row r="340" spans="1:14" ht="15.75" customHeight="1">
      <c r="A340" s="3" t="s">
        <v>2600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f t="shared" si="3"/>
        <v>0</v>
      </c>
    </row>
    <row r="341" spans="1:14" ht="15.75" customHeight="1">
      <c r="A341" s="3" t="s">
        <v>691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f t="shared" si="3"/>
        <v>0</v>
      </c>
    </row>
    <row r="342" spans="1:14" ht="15.75" customHeight="1">
      <c r="A342" s="24" t="s">
        <v>2843</v>
      </c>
      <c r="B342" s="2">
        <v>1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1</v>
      </c>
      <c r="M342" s="2">
        <v>0</v>
      </c>
      <c r="N342" s="3">
        <f t="shared" si="3"/>
        <v>2</v>
      </c>
    </row>
    <row r="343" spans="1:14" ht="15.75" customHeight="1">
      <c r="A343" s="3" t="s">
        <v>2602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f t="shared" si="3"/>
        <v>0</v>
      </c>
    </row>
    <row r="344" spans="1:14" ht="15.75" customHeight="1">
      <c r="A344" s="24" t="s">
        <v>2844</v>
      </c>
      <c r="B344" s="2">
        <v>1</v>
      </c>
      <c r="C344" s="2">
        <v>0</v>
      </c>
      <c r="D344" s="2">
        <v>2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6</v>
      </c>
      <c r="N344" s="3">
        <f t="shared" si="3"/>
        <v>9</v>
      </c>
    </row>
    <row r="345" spans="1:14" ht="15.75" customHeight="1">
      <c r="A345" s="3" t="s">
        <v>698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f t="shared" si="3"/>
        <v>0</v>
      </c>
    </row>
    <row r="346" spans="1:14" ht="15.75" customHeight="1">
      <c r="A346" s="3" t="s">
        <v>700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f t="shared" si="3"/>
        <v>0</v>
      </c>
    </row>
    <row r="347" spans="1:14" ht="15.75" customHeight="1">
      <c r="A347" s="3" t="s">
        <v>2603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f t="shared" si="3"/>
        <v>0</v>
      </c>
    </row>
    <row r="348" spans="1:14" ht="15.75" customHeight="1">
      <c r="A348" s="24" t="s">
        <v>2846</v>
      </c>
      <c r="B348" s="2">
        <v>0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1</v>
      </c>
      <c r="N348" s="3">
        <f t="shared" si="3"/>
        <v>1</v>
      </c>
    </row>
    <row r="349" spans="1:14" ht="15.75" customHeight="1">
      <c r="A349" s="3" t="s">
        <v>705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f t="shared" si="3"/>
        <v>0</v>
      </c>
    </row>
    <row r="350" spans="1:14" ht="15.75" customHeight="1">
      <c r="A350" s="3" t="s">
        <v>706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f t="shared" si="3"/>
        <v>0</v>
      </c>
    </row>
    <row r="351" spans="1:14" ht="15.75" customHeight="1">
      <c r="A351" s="3" t="s">
        <v>2605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f t="shared" si="3"/>
        <v>0</v>
      </c>
    </row>
    <row r="352" spans="1:14" ht="15.75" customHeight="1">
      <c r="A352" s="3" t="s">
        <v>2606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f t="shared" si="3"/>
        <v>0</v>
      </c>
    </row>
    <row r="353" spans="1:14" ht="15.75" customHeight="1">
      <c r="A353" s="24" t="s">
        <v>2386</v>
      </c>
      <c r="B353" s="2">
        <v>0</v>
      </c>
      <c r="C353" s="2">
        <v>0</v>
      </c>
      <c r="D353" s="2">
        <v>0</v>
      </c>
      <c r="E353" s="2">
        <v>0</v>
      </c>
      <c r="F353" s="2">
        <v>0</v>
      </c>
      <c r="G353" s="2">
        <v>1</v>
      </c>
      <c r="H353" s="2">
        <v>0</v>
      </c>
      <c r="I353" s="2">
        <v>0</v>
      </c>
      <c r="J353" s="2">
        <v>2</v>
      </c>
      <c r="K353" s="2">
        <v>0</v>
      </c>
      <c r="L353" s="2">
        <v>1</v>
      </c>
      <c r="M353" s="2">
        <v>0</v>
      </c>
      <c r="N353" s="3">
        <f t="shared" si="3"/>
        <v>4</v>
      </c>
    </row>
    <row r="354" spans="1:14" ht="15.75" customHeight="1">
      <c r="A354" s="3" t="s">
        <v>2607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f t="shared" si="3"/>
        <v>0</v>
      </c>
    </row>
    <row r="355" spans="1:14" ht="15.75" customHeight="1">
      <c r="A355" s="3" t="s">
        <v>715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f t="shared" si="3"/>
        <v>0</v>
      </c>
    </row>
    <row r="356" spans="1:14" ht="15.75" customHeight="1">
      <c r="A356" s="3" t="s">
        <v>716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f t="shared" si="3"/>
        <v>0</v>
      </c>
    </row>
    <row r="357" spans="1:14" ht="15.75" customHeight="1">
      <c r="A357" s="3" t="s">
        <v>717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f t="shared" si="3"/>
        <v>0</v>
      </c>
    </row>
    <row r="358" spans="1:14" ht="15.75" customHeight="1">
      <c r="A358" s="24" t="s">
        <v>2387</v>
      </c>
      <c r="B358" s="2">
        <v>0</v>
      </c>
      <c r="C358" s="2">
        <v>1</v>
      </c>
      <c r="D358" s="2">
        <v>1</v>
      </c>
      <c r="E358" s="2">
        <v>2</v>
      </c>
      <c r="F358" s="2">
        <v>1</v>
      </c>
      <c r="G358" s="2">
        <v>2</v>
      </c>
      <c r="H358" s="2">
        <v>1</v>
      </c>
      <c r="I358" s="2">
        <v>2</v>
      </c>
      <c r="J358" s="2">
        <v>1</v>
      </c>
      <c r="K358" s="2">
        <v>3</v>
      </c>
      <c r="L358" s="2">
        <v>1</v>
      </c>
      <c r="M358" s="2">
        <v>1</v>
      </c>
      <c r="N358" s="3">
        <f t="shared" si="3"/>
        <v>16</v>
      </c>
    </row>
    <row r="359" spans="1:14" ht="15.75" customHeight="1">
      <c r="A359" s="3" t="s">
        <v>2608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f t="shared" si="3"/>
        <v>0</v>
      </c>
    </row>
    <row r="360" spans="1:14" ht="15.75" customHeight="1">
      <c r="A360" s="3" t="s">
        <v>2609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f t="shared" si="3"/>
        <v>0</v>
      </c>
    </row>
    <row r="361" spans="1:14" ht="15.75" customHeight="1">
      <c r="A361" s="3" t="s">
        <v>2610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f t="shared" si="3"/>
        <v>0</v>
      </c>
    </row>
    <row r="362" spans="1:14" ht="15.75" customHeight="1">
      <c r="A362" s="24" t="s">
        <v>2388</v>
      </c>
      <c r="B362" s="2">
        <v>0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1</v>
      </c>
      <c r="J362" s="2">
        <v>0</v>
      </c>
      <c r="K362" s="2">
        <v>0</v>
      </c>
      <c r="L362" s="2">
        <v>0</v>
      </c>
      <c r="M362" s="2">
        <v>0</v>
      </c>
      <c r="N362" s="3">
        <f t="shared" si="3"/>
        <v>1</v>
      </c>
    </row>
    <row r="363" spans="1:14" ht="15.75" customHeight="1">
      <c r="A363" s="24" t="s">
        <v>2850</v>
      </c>
      <c r="B363" s="2">
        <v>0</v>
      </c>
      <c r="C363" s="2">
        <v>0</v>
      </c>
      <c r="D363" s="2">
        <v>2</v>
      </c>
      <c r="E363" s="2">
        <v>2</v>
      </c>
      <c r="F363" s="2">
        <v>5</v>
      </c>
      <c r="G363" s="2">
        <v>2</v>
      </c>
      <c r="H363" s="2">
        <v>0</v>
      </c>
      <c r="I363" s="2">
        <v>1</v>
      </c>
      <c r="J363" s="2">
        <v>2</v>
      </c>
      <c r="K363" s="2">
        <v>1</v>
      </c>
      <c r="L363" s="2">
        <v>2</v>
      </c>
      <c r="M363" s="2">
        <v>0</v>
      </c>
      <c r="N363" s="3">
        <f t="shared" si="3"/>
        <v>17</v>
      </c>
    </row>
    <row r="364" spans="1:14" ht="15.75" customHeight="1">
      <c r="A364" s="3" t="s">
        <v>730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f t="shared" si="3"/>
        <v>0</v>
      </c>
    </row>
    <row r="365" spans="1:14" ht="15.75" customHeight="1">
      <c r="A365" s="3" t="s">
        <v>731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f t="shared" si="3"/>
        <v>0</v>
      </c>
    </row>
    <row r="366" spans="1:14" ht="15.75" customHeight="1">
      <c r="A366" s="3" t="s">
        <v>732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f t="shared" si="3"/>
        <v>0</v>
      </c>
    </row>
    <row r="367" spans="1:14" ht="15.75" customHeight="1">
      <c r="A367" s="24" t="s">
        <v>2853</v>
      </c>
      <c r="B367" s="2">
        <v>0</v>
      </c>
      <c r="C367" s="2">
        <v>0</v>
      </c>
      <c r="D367" s="2">
        <v>0</v>
      </c>
      <c r="E367" s="2">
        <v>0</v>
      </c>
      <c r="F367" s="2">
        <v>0</v>
      </c>
      <c r="G367" s="2">
        <v>1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3">
        <f t="shared" si="3"/>
        <v>1</v>
      </c>
    </row>
    <row r="368" spans="1:14" ht="15.75" customHeight="1">
      <c r="A368" s="3" t="s">
        <v>2611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f t="shared" si="3"/>
        <v>0</v>
      </c>
    </row>
    <row r="369" spans="1:14" ht="15.75" customHeight="1">
      <c r="A369" s="24" t="s">
        <v>2854</v>
      </c>
      <c r="B369" s="2">
        <v>0</v>
      </c>
      <c r="C369" s="2">
        <v>0</v>
      </c>
      <c r="D369" s="2">
        <v>0</v>
      </c>
      <c r="E369" s="2">
        <v>0</v>
      </c>
      <c r="F369" s="2">
        <v>1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3">
        <f t="shared" si="3"/>
        <v>1</v>
      </c>
    </row>
    <row r="370" spans="1:14" ht="15.75" customHeight="1">
      <c r="A370" s="24" t="s">
        <v>2389</v>
      </c>
      <c r="B370" s="2">
        <v>0</v>
      </c>
      <c r="C370" s="2">
        <v>0</v>
      </c>
      <c r="D370" s="2">
        <v>0</v>
      </c>
      <c r="E370" s="2">
        <v>1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3">
        <f t="shared" si="3"/>
        <v>1</v>
      </c>
    </row>
    <row r="371" spans="1:14" ht="15.75" customHeight="1">
      <c r="A371" s="3" t="s">
        <v>741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f t="shared" si="3"/>
        <v>0</v>
      </c>
    </row>
    <row r="372" spans="1:14" ht="15.75" customHeight="1">
      <c r="A372" s="3" t="s">
        <v>743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f t="shared" si="3"/>
        <v>0</v>
      </c>
    </row>
    <row r="373" spans="1:14" ht="15.75" customHeight="1">
      <c r="A373" s="3" t="s">
        <v>2613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f t="shared" si="3"/>
        <v>0</v>
      </c>
    </row>
    <row r="374" spans="1:14" ht="15.75" customHeight="1">
      <c r="A374" s="3" t="s">
        <v>747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f t="shared" si="3"/>
        <v>0</v>
      </c>
    </row>
    <row r="375" spans="1:14" ht="15.75" customHeight="1">
      <c r="A375" s="3" t="s">
        <v>749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f t="shared" si="3"/>
        <v>0</v>
      </c>
    </row>
    <row r="376" spans="1:14" ht="15.75" customHeight="1">
      <c r="A376" s="3" t="s">
        <v>751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f t="shared" si="3"/>
        <v>0</v>
      </c>
    </row>
    <row r="377" spans="1:14" ht="15.75" customHeight="1">
      <c r="A377" s="24" t="s">
        <v>2855</v>
      </c>
      <c r="B377" s="2">
        <v>0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1</v>
      </c>
      <c r="L377" s="2">
        <v>0</v>
      </c>
      <c r="M377" s="2">
        <v>0</v>
      </c>
      <c r="N377" s="3">
        <f t="shared" si="3"/>
        <v>1</v>
      </c>
    </row>
    <row r="378" spans="1:14" ht="15.75" customHeight="1">
      <c r="A378" s="24" t="s">
        <v>2856</v>
      </c>
      <c r="B378" s="2">
        <v>1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3">
        <f t="shared" si="3"/>
        <v>1</v>
      </c>
    </row>
    <row r="379" spans="1:14" ht="15.75" customHeight="1">
      <c r="A379" s="3" t="s">
        <v>757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f t="shared" si="3"/>
        <v>0</v>
      </c>
    </row>
    <row r="380" spans="1:14" ht="15.75" customHeight="1">
      <c r="A380" s="3" t="s">
        <v>758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f t="shared" si="3"/>
        <v>0</v>
      </c>
    </row>
    <row r="381" spans="1:14" ht="15.75" customHeight="1">
      <c r="A381" s="3" t="s">
        <v>760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f t="shared" si="3"/>
        <v>0</v>
      </c>
    </row>
    <row r="382" spans="1:14" ht="15.75" customHeight="1">
      <c r="A382" s="24" t="s">
        <v>2391</v>
      </c>
      <c r="B382" s="2">
        <v>0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1</v>
      </c>
      <c r="K382" s="2">
        <v>0</v>
      </c>
      <c r="L382" s="2">
        <v>0</v>
      </c>
      <c r="M382" s="2">
        <v>0</v>
      </c>
      <c r="N382" s="3">
        <f t="shared" si="3"/>
        <v>1</v>
      </c>
    </row>
    <row r="383" spans="1:14" ht="15.75" customHeight="1">
      <c r="A383" s="3" t="s">
        <v>2614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f t="shared" si="3"/>
        <v>0</v>
      </c>
    </row>
    <row r="384" spans="1:14" ht="15.75" customHeight="1">
      <c r="A384" s="3" t="s">
        <v>2615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f t="shared" si="3"/>
        <v>0</v>
      </c>
    </row>
    <row r="385" spans="1:14" ht="15.75" customHeight="1">
      <c r="A385" s="24" t="s">
        <v>2859</v>
      </c>
      <c r="B385" s="2">
        <v>0</v>
      </c>
      <c r="C385" s="2">
        <v>0</v>
      </c>
      <c r="D385" s="2">
        <v>0</v>
      </c>
      <c r="E385" s="2">
        <v>0</v>
      </c>
      <c r="F385" s="2">
        <v>0</v>
      </c>
      <c r="G385" s="2">
        <v>1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3">
        <f t="shared" si="3"/>
        <v>1</v>
      </c>
    </row>
    <row r="386" spans="1:14" ht="15.75" customHeight="1">
      <c r="A386" s="3" t="s">
        <v>768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f t="shared" ref="N386:N449" si="4">SUM(B386:M386)</f>
        <v>0</v>
      </c>
    </row>
    <row r="387" spans="1:14" ht="15.75" customHeight="1">
      <c r="A387" s="3" t="s">
        <v>769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f t="shared" si="4"/>
        <v>0</v>
      </c>
    </row>
    <row r="388" spans="1:14" ht="15.75" customHeight="1">
      <c r="A388" s="3" t="s">
        <v>770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f t="shared" si="4"/>
        <v>0</v>
      </c>
    </row>
    <row r="389" spans="1:14" ht="15.75" customHeight="1">
      <c r="A389" s="3" t="s">
        <v>772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f t="shared" si="4"/>
        <v>0</v>
      </c>
    </row>
    <row r="390" spans="1:14" ht="15.75" customHeight="1">
      <c r="A390" s="3" t="s">
        <v>774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f t="shared" si="4"/>
        <v>0</v>
      </c>
    </row>
    <row r="391" spans="1:14" ht="15.75" customHeight="1">
      <c r="A391" s="3" t="s">
        <v>775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f t="shared" si="4"/>
        <v>0</v>
      </c>
    </row>
    <row r="392" spans="1:14" ht="15.75" customHeight="1">
      <c r="A392" s="24" t="s">
        <v>2862</v>
      </c>
      <c r="B392" s="2">
        <v>0</v>
      </c>
      <c r="C392" s="2">
        <v>0</v>
      </c>
      <c r="D392" s="2">
        <v>0</v>
      </c>
      <c r="E392" s="2">
        <v>0</v>
      </c>
      <c r="F392" s="2">
        <v>1</v>
      </c>
      <c r="G392" s="2">
        <v>0</v>
      </c>
      <c r="H392" s="2">
        <v>0</v>
      </c>
      <c r="I392" s="2">
        <v>1</v>
      </c>
      <c r="J392" s="2">
        <v>0</v>
      </c>
      <c r="K392" s="2">
        <v>0</v>
      </c>
      <c r="L392" s="2">
        <v>0</v>
      </c>
      <c r="M392" s="2">
        <v>0</v>
      </c>
      <c r="N392" s="3">
        <f t="shared" si="4"/>
        <v>2</v>
      </c>
    </row>
    <row r="393" spans="1:14" ht="15.75" customHeight="1">
      <c r="A393" s="24" t="s">
        <v>2863</v>
      </c>
      <c r="B393" s="2">
        <v>0</v>
      </c>
      <c r="C393" s="2">
        <v>0</v>
      </c>
      <c r="D393" s="2">
        <v>1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3">
        <f t="shared" si="4"/>
        <v>1</v>
      </c>
    </row>
    <row r="394" spans="1:14" ht="15.75" customHeight="1">
      <c r="A394" s="3" t="s">
        <v>2616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f t="shared" si="4"/>
        <v>0</v>
      </c>
    </row>
    <row r="395" spans="1:14" ht="15.75" customHeight="1">
      <c r="A395" s="3" t="s">
        <v>781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f t="shared" si="4"/>
        <v>0</v>
      </c>
    </row>
    <row r="396" spans="1:14" ht="15.75" customHeight="1">
      <c r="A396" s="3" t="s">
        <v>2864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f t="shared" si="4"/>
        <v>0</v>
      </c>
    </row>
    <row r="397" spans="1:14" ht="15.75" customHeight="1">
      <c r="A397" s="3" t="s">
        <v>2617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f t="shared" si="4"/>
        <v>0</v>
      </c>
    </row>
    <row r="398" spans="1:14" ht="15.75" customHeight="1">
      <c r="A398" s="3" t="s">
        <v>784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f t="shared" si="4"/>
        <v>0</v>
      </c>
    </row>
    <row r="399" spans="1:14" ht="15.75" customHeight="1">
      <c r="A399" s="24" t="s">
        <v>2865</v>
      </c>
      <c r="B399" s="2">
        <v>0</v>
      </c>
      <c r="C399" s="2">
        <v>0</v>
      </c>
      <c r="D399" s="2">
        <v>0</v>
      </c>
      <c r="E399" s="2">
        <v>0</v>
      </c>
      <c r="F399" s="2">
        <v>0</v>
      </c>
      <c r="G399" s="2">
        <v>1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2</v>
      </c>
      <c r="N399" s="3">
        <f t="shared" si="4"/>
        <v>3</v>
      </c>
    </row>
    <row r="400" spans="1:14" ht="15.75" customHeight="1">
      <c r="A400" s="24" t="s">
        <v>2394</v>
      </c>
      <c r="B400" s="2">
        <v>0</v>
      </c>
      <c r="C400" s="2">
        <v>2</v>
      </c>
      <c r="D400" s="2">
        <v>5</v>
      </c>
      <c r="E400" s="2">
        <v>6</v>
      </c>
      <c r="F400" s="2">
        <v>1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3">
        <f t="shared" si="4"/>
        <v>14</v>
      </c>
    </row>
    <row r="401" spans="1:14" ht="15.75" customHeight="1">
      <c r="A401" s="3" t="s">
        <v>2619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f t="shared" si="4"/>
        <v>0</v>
      </c>
    </row>
    <row r="402" spans="1:14" ht="15.75" customHeight="1">
      <c r="A402" s="3" t="s">
        <v>791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f t="shared" si="4"/>
        <v>0</v>
      </c>
    </row>
    <row r="403" spans="1:14" ht="15.75" customHeight="1">
      <c r="A403" s="24" t="s">
        <v>2866</v>
      </c>
      <c r="B403" s="2">
        <v>0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1</v>
      </c>
      <c r="L403" s="2">
        <v>0</v>
      </c>
      <c r="M403" s="2">
        <v>0</v>
      </c>
      <c r="N403" s="3">
        <f t="shared" si="4"/>
        <v>1</v>
      </c>
    </row>
    <row r="404" spans="1:14" ht="15.75" customHeight="1">
      <c r="A404" s="3" t="s">
        <v>795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f t="shared" si="4"/>
        <v>0</v>
      </c>
    </row>
    <row r="405" spans="1:14" ht="15.75" customHeight="1">
      <c r="A405" s="24" t="s">
        <v>2396</v>
      </c>
      <c r="B405" s="2">
        <v>0</v>
      </c>
      <c r="C405" s="2">
        <v>0</v>
      </c>
      <c r="D405" s="2">
        <v>2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3">
        <f t="shared" si="4"/>
        <v>2</v>
      </c>
    </row>
    <row r="406" spans="1:14" ht="15.75" customHeight="1">
      <c r="A406" s="3" t="s">
        <v>2620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f t="shared" si="4"/>
        <v>0</v>
      </c>
    </row>
    <row r="407" spans="1:14" ht="15.75" customHeight="1">
      <c r="A407" s="3" t="s">
        <v>2621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f t="shared" si="4"/>
        <v>0</v>
      </c>
    </row>
    <row r="408" spans="1:14" ht="15.75" customHeight="1">
      <c r="A408" s="3" t="s">
        <v>103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f t="shared" si="4"/>
        <v>0</v>
      </c>
    </row>
    <row r="409" spans="1:14" ht="15.75" customHeight="1">
      <c r="A409" s="3" t="s">
        <v>2622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f t="shared" si="4"/>
        <v>0</v>
      </c>
    </row>
    <row r="410" spans="1:14" ht="15.75" customHeight="1">
      <c r="A410" s="24" t="s">
        <v>2398</v>
      </c>
      <c r="B410" s="2">
        <v>0</v>
      </c>
      <c r="C410" s="2">
        <v>0</v>
      </c>
      <c r="D410" s="2">
        <v>1</v>
      </c>
      <c r="E410" s="2">
        <v>0</v>
      </c>
      <c r="F410" s="2">
        <v>0</v>
      </c>
      <c r="G410" s="2">
        <v>0</v>
      </c>
      <c r="H410" s="2">
        <v>0</v>
      </c>
      <c r="I410" s="2">
        <v>1</v>
      </c>
      <c r="J410" s="2">
        <v>0</v>
      </c>
      <c r="K410" s="2">
        <v>0</v>
      </c>
      <c r="L410" s="2">
        <v>0</v>
      </c>
      <c r="M410" s="2">
        <v>0</v>
      </c>
      <c r="N410" s="3">
        <f t="shared" si="4"/>
        <v>2</v>
      </c>
    </row>
    <row r="411" spans="1:14" ht="15.75" customHeight="1">
      <c r="A411" s="24" t="s">
        <v>2399</v>
      </c>
      <c r="B411" s="2">
        <v>5</v>
      </c>
      <c r="C411" s="2">
        <v>2</v>
      </c>
      <c r="D411" s="2">
        <v>4</v>
      </c>
      <c r="E411" s="2">
        <v>3</v>
      </c>
      <c r="F411" s="2">
        <v>1</v>
      </c>
      <c r="G411" s="2">
        <v>1</v>
      </c>
      <c r="H411" s="2">
        <v>4</v>
      </c>
      <c r="I411" s="2">
        <v>0</v>
      </c>
      <c r="J411" s="2">
        <v>3</v>
      </c>
      <c r="K411" s="2">
        <v>2</v>
      </c>
      <c r="L411" s="2">
        <v>0</v>
      </c>
      <c r="M411" s="2">
        <v>1</v>
      </c>
      <c r="N411" s="3">
        <f t="shared" si="4"/>
        <v>26</v>
      </c>
    </row>
    <row r="412" spans="1:14" ht="15.75" customHeight="1">
      <c r="A412" s="3" t="s">
        <v>2623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f t="shared" si="4"/>
        <v>0</v>
      </c>
    </row>
    <row r="413" spans="1:14" ht="15.75" customHeight="1">
      <c r="A413" s="3" t="s">
        <v>2624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f t="shared" si="4"/>
        <v>0</v>
      </c>
    </row>
    <row r="414" spans="1:14" ht="15.75" customHeight="1">
      <c r="A414" s="3" t="s">
        <v>2625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f t="shared" si="4"/>
        <v>0</v>
      </c>
    </row>
    <row r="415" spans="1:14" ht="15.75" customHeight="1">
      <c r="A415" s="3" t="s">
        <v>2626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f t="shared" si="4"/>
        <v>0</v>
      </c>
    </row>
    <row r="416" spans="1:14" ht="15.75" customHeight="1">
      <c r="A416" s="3" t="s">
        <v>2627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f t="shared" si="4"/>
        <v>0</v>
      </c>
    </row>
    <row r="417" spans="1:14" ht="15.75" customHeight="1">
      <c r="A417" s="24" t="s">
        <v>2868</v>
      </c>
      <c r="B417" s="2">
        <v>11</v>
      </c>
      <c r="C417" s="2">
        <v>3</v>
      </c>
      <c r="D417" s="2">
        <v>2</v>
      </c>
      <c r="E417" s="2">
        <v>2</v>
      </c>
      <c r="F417" s="2">
        <v>7</v>
      </c>
      <c r="G417" s="2">
        <v>8</v>
      </c>
      <c r="H417" s="2">
        <v>8</v>
      </c>
      <c r="I417" s="2">
        <v>10</v>
      </c>
      <c r="J417" s="2">
        <v>15</v>
      </c>
      <c r="K417" s="2">
        <v>6</v>
      </c>
      <c r="L417" s="2">
        <v>4</v>
      </c>
      <c r="M417" s="2">
        <v>7</v>
      </c>
      <c r="N417" s="3">
        <f t="shared" si="4"/>
        <v>83</v>
      </c>
    </row>
    <row r="418" spans="1:14" ht="15.75" customHeight="1">
      <c r="A418" s="3" t="s">
        <v>2629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f t="shared" si="4"/>
        <v>0</v>
      </c>
    </row>
    <row r="419" spans="1:14" ht="15.75" customHeight="1">
      <c r="A419" s="3" t="s">
        <v>815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f t="shared" si="4"/>
        <v>0</v>
      </c>
    </row>
    <row r="420" spans="1:14" ht="15.75" customHeight="1">
      <c r="A420" s="24" t="s">
        <v>2869</v>
      </c>
      <c r="B420" s="2">
        <v>0</v>
      </c>
      <c r="C420" s="2">
        <v>0</v>
      </c>
      <c r="D420" s="2">
        <v>0</v>
      </c>
      <c r="E420" s="2">
        <v>0</v>
      </c>
      <c r="F420" s="2">
        <v>1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3">
        <f t="shared" si="4"/>
        <v>1</v>
      </c>
    </row>
    <row r="421" spans="1:14" ht="15.75" customHeight="1">
      <c r="A421" s="3" t="s">
        <v>819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f t="shared" si="4"/>
        <v>0</v>
      </c>
    </row>
    <row r="422" spans="1:14" ht="15.75" customHeight="1">
      <c r="A422" s="3" t="s">
        <v>821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f t="shared" si="4"/>
        <v>0</v>
      </c>
    </row>
    <row r="423" spans="1:14" ht="15.75" customHeight="1">
      <c r="A423" s="24" t="s">
        <v>2870</v>
      </c>
      <c r="B423" s="2">
        <v>0</v>
      </c>
      <c r="C423" s="2">
        <v>0</v>
      </c>
      <c r="D423" s="2">
        <v>0</v>
      </c>
      <c r="E423" s="2">
        <v>0</v>
      </c>
      <c r="F423" s="2">
        <v>0</v>
      </c>
      <c r="G423" s="2">
        <v>0</v>
      </c>
      <c r="H423" s="2">
        <v>1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3">
        <f t="shared" si="4"/>
        <v>1</v>
      </c>
    </row>
    <row r="424" spans="1:14" ht="15.75" customHeight="1">
      <c r="A424" s="24" t="s">
        <v>2401</v>
      </c>
      <c r="B424" s="2">
        <v>4</v>
      </c>
      <c r="C424" s="2">
        <v>3</v>
      </c>
      <c r="D424" s="2">
        <v>2</v>
      </c>
      <c r="E424" s="2">
        <v>2</v>
      </c>
      <c r="F424" s="2">
        <v>3</v>
      </c>
      <c r="G424" s="2">
        <v>3</v>
      </c>
      <c r="H424" s="2">
        <v>3</v>
      </c>
      <c r="I424" s="2">
        <v>5</v>
      </c>
      <c r="J424" s="2">
        <v>7</v>
      </c>
      <c r="K424" s="2">
        <v>6</v>
      </c>
      <c r="L424" s="2">
        <v>1</v>
      </c>
      <c r="M424" s="2">
        <v>2</v>
      </c>
      <c r="N424" s="3">
        <f t="shared" si="4"/>
        <v>41</v>
      </c>
    </row>
    <row r="425" spans="1:14" ht="15.75" customHeight="1">
      <c r="A425" s="3" t="s">
        <v>827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f t="shared" si="4"/>
        <v>0</v>
      </c>
    </row>
    <row r="426" spans="1:14" ht="15.75" customHeight="1">
      <c r="A426" s="3" t="s">
        <v>828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f t="shared" si="4"/>
        <v>0</v>
      </c>
    </row>
    <row r="427" spans="1:14" ht="15.75" customHeight="1">
      <c r="A427" s="3" t="s">
        <v>830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f t="shared" si="4"/>
        <v>0</v>
      </c>
    </row>
    <row r="428" spans="1:14" ht="15.75" customHeight="1">
      <c r="A428" s="3" t="s">
        <v>832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f t="shared" si="4"/>
        <v>0</v>
      </c>
    </row>
    <row r="429" spans="1:14" ht="15.75" customHeight="1">
      <c r="A429" s="3" t="s">
        <v>834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f t="shared" si="4"/>
        <v>0</v>
      </c>
    </row>
    <row r="430" spans="1:14" ht="15.75" customHeight="1">
      <c r="A430" s="3" t="s">
        <v>835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f t="shared" si="4"/>
        <v>0</v>
      </c>
    </row>
    <row r="431" spans="1:14" ht="15.75" customHeight="1">
      <c r="A431" s="3" t="s">
        <v>836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f t="shared" si="4"/>
        <v>0</v>
      </c>
    </row>
    <row r="432" spans="1:14" ht="15.75" customHeight="1">
      <c r="A432" s="24" t="s">
        <v>2872</v>
      </c>
      <c r="B432" s="2">
        <v>0</v>
      </c>
      <c r="C432" s="2">
        <v>0</v>
      </c>
      <c r="D432" s="2">
        <v>0</v>
      </c>
      <c r="E432" s="2">
        <v>1</v>
      </c>
      <c r="F432" s="2">
        <v>2</v>
      </c>
      <c r="G432" s="2">
        <v>0</v>
      </c>
      <c r="H432" s="2">
        <v>6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3">
        <f t="shared" si="4"/>
        <v>9</v>
      </c>
    </row>
    <row r="433" spans="1:14" ht="15.75" customHeight="1">
      <c r="A433" s="3" t="s">
        <v>840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f t="shared" si="4"/>
        <v>0</v>
      </c>
    </row>
    <row r="434" spans="1:14" ht="15.75" customHeight="1">
      <c r="A434" s="24" t="s">
        <v>2873</v>
      </c>
      <c r="B434" s="2">
        <v>0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1</v>
      </c>
      <c r="L434" s="2">
        <v>0</v>
      </c>
      <c r="M434" s="2">
        <v>0</v>
      </c>
      <c r="N434" s="3">
        <f t="shared" si="4"/>
        <v>1</v>
      </c>
    </row>
    <row r="435" spans="1:14" ht="15.75" customHeight="1">
      <c r="A435" s="3" t="s">
        <v>843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f t="shared" si="4"/>
        <v>0</v>
      </c>
    </row>
    <row r="436" spans="1:14" ht="15.75" customHeight="1">
      <c r="A436" s="3" t="s">
        <v>845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f t="shared" si="4"/>
        <v>0</v>
      </c>
    </row>
    <row r="437" spans="1:14" ht="15.75" customHeight="1">
      <c r="A437" s="3" t="s">
        <v>847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f t="shared" si="4"/>
        <v>0</v>
      </c>
    </row>
    <row r="438" spans="1:14" ht="15.75" customHeight="1">
      <c r="A438" s="3" t="s">
        <v>849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f t="shared" si="4"/>
        <v>0</v>
      </c>
    </row>
    <row r="439" spans="1:14" ht="15.75" customHeight="1">
      <c r="A439" s="3" t="s">
        <v>851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f t="shared" si="4"/>
        <v>0</v>
      </c>
    </row>
    <row r="440" spans="1:14" ht="15.75" customHeight="1">
      <c r="A440" s="3" t="s">
        <v>852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f t="shared" si="4"/>
        <v>0</v>
      </c>
    </row>
    <row r="441" spans="1:14" ht="15.75" customHeight="1">
      <c r="A441" s="3" t="s">
        <v>854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f t="shared" si="4"/>
        <v>0</v>
      </c>
    </row>
    <row r="442" spans="1:14" ht="15.75" customHeight="1">
      <c r="A442" s="3" t="s">
        <v>856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f t="shared" si="4"/>
        <v>0</v>
      </c>
    </row>
    <row r="443" spans="1:14" ht="15.75" customHeight="1">
      <c r="A443" s="24" t="s">
        <v>2404</v>
      </c>
      <c r="B443" s="2">
        <v>0</v>
      </c>
      <c r="C443" s="2">
        <v>0</v>
      </c>
      <c r="D443" s="2">
        <v>0</v>
      </c>
      <c r="E443" s="2">
        <v>0</v>
      </c>
      <c r="F443" s="2">
        <v>0</v>
      </c>
      <c r="G443" s="2">
        <v>0</v>
      </c>
      <c r="H443" s="2">
        <v>1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3">
        <f t="shared" si="4"/>
        <v>1</v>
      </c>
    </row>
    <row r="444" spans="1:14" ht="15.75" customHeight="1">
      <c r="A444" s="3" t="s">
        <v>859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f t="shared" si="4"/>
        <v>0</v>
      </c>
    </row>
    <row r="445" spans="1:14" ht="15.75" customHeight="1">
      <c r="A445" s="3" t="s">
        <v>860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f t="shared" si="4"/>
        <v>0</v>
      </c>
    </row>
    <row r="446" spans="1:14" ht="15.75" customHeight="1">
      <c r="A446" s="24" t="s">
        <v>2406</v>
      </c>
      <c r="B446" s="2">
        <v>0</v>
      </c>
      <c r="C446" s="2">
        <v>1</v>
      </c>
      <c r="D446" s="2">
        <v>0</v>
      </c>
      <c r="E446" s="2">
        <v>2</v>
      </c>
      <c r="F446" s="2">
        <v>3</v>
      </c>
      <c r="G446" s="2">
        <v>1</v>
      </c>
      <c r="H446" s="2">
        <v>0</v>
      </c>
      <c r="I446" s="2">
        <v>0</v>
      </c>
      <c r="J446" s="2">
        <v>2</v>
      </c>
      <c r="K446" s="2">
        <v>0</v>
      </c>
      <c r="L446" s="2">
        <v>1</v>
      </c>
      <c r="M446" s="2">
        <v>0</v>
      </c>
      <c r="N446" s="3">
        <f t="shared" si="4"/>
        <v>10</v>
      </c>
    </row>
    <row r="447" spans="1:14" ht="15.75" customHeight="1">
      <c r="A447" s="3" t="s">
        <v>2631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f t="shared" si="4"/>
        <v>0</v>
      </c>
    </row>
    <row r="448" spans="1:14" ht="15.75" customHeight="1">
      <c r="A448" s="3" t="s">
        <v>864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f t="shared" si="4"/>
        <v>0</v>
      </c>
    </row>
    <row r="449" spans="1:14" ht="15.75" customHeight="1">
      <c r="A449" s="3" t="s">
        <v>865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f t="shared" si="4"/>
        <v>0</v>
      </c>
    </row>
    <row r="450" spans="1:14" ht="15.75" customHeight="1">
      <c r="A450" s="3" t="s">
        <v>866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f t="shared" ref="N450:N510" si="5">SUM(B450:M450)</f>
        <v>0</v>
      </c>
    </row>
    <row r="451" spans="1:14" ht="15.75" customHeight="1">
      <c r="A451" s="3" t="s">
        <v>867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f t="shared" si="5"/>
        <v>0</v>
      </c>
    </row>
    <row r="452" spans="1:14" ht="15.75" customHeight="1">
      <c r="A452" s="24" t="s">
        <v>2407</v>
      </c>
      <c r="B452" s="2">
        <v>4</v>
      </c>
      <c r="C452" s="2">
        <v>1</v>
      </c>
      <c r="D452" s="2">
        <v>3</v>
      </c>
      <c r="E452" s="2">
        <v>0</v>
      </c>
      <c r="F452" s="2">
        <v>2</v>
      </c>
      <c r="G452" s="2">
        <v>0</v>
      </c>
      <c r="H452" s="2">
        <v>3</v>
      </c>
      <c r="I452" s="2">
        <v>1</v>
      </c>
      <c r="J452" s="2">
        <v>2</v>
      </c>
      <c r="K452" s="2">
        <v>0</v>
      </c>
      <c r="L452" s="2">
        <v>1</v>
      </c>
      <c r="M452" s="2">
        <v>0</v>
      </c>
      <c r="N452" s="3">
        <f t="shared" si="5"/>
        <v>17</v>
      </c>
    </row>
    <row r="453" spans="1:14" ht="15.75" customHeight="1">
      <c r="A453" s="3" t="s">
        <v>869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f t="shared" si="5"/>
        <v>0</v>
      </c>
    </row>
    <row r="454" spans="1:14" ht="15.75" customHeight="1">
      <c r="A454" s="3" t="s">
        <v>871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f t="shared" si="5"/>
        <v>0</v>
      </c>
    </row>
    <row r="455" spans="1:14" ht="15.75" customHeight="1">
      <c r="A455" s="3" t="s">
        <v>2876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f t="shared" si="5"/>
        <v>0</v>
      </c>
    </row>
    <row r="456" spans="1:14" ht="15.75" customHeight="1">
      <c r="A456" s="24" t="s">
        <v>2409</v>
      </c>
      <c r="B456" s="2">
        <v>1</v>
      </c>
      <c r="C456" s="2">
        <v>0</v>
      </c>
      <c r="D456" s="2">
        <v>0</v>
      </c>
      <c r="E456" s="2">
        <v>0</v>
      </c>
      <c r="F456" s="2">
        <v>2</v>
      </c>
      <c r="G456" s="2">
        <v>0</v>
      </c>
      <c r="H456" s="2">
        <v>0</v>
      </c>
      <c r="I456" s="2">
        <v>1</v>
      </c>
      <c r="J456" s="2">
        <v>0</v>
      </c>
      <c r="K456" s="2">
        <v>0</v>
      </c>
      <c r="L456" s="2">
        <v>0</v>
      </c>
      <c r="M456" s="2">
        <v>0</v>
      </c>
      <c r="N456" s="3">
        <f t="shared" si="5"/>
        <v>4</v>
      </c>
    </row>
    <row r="457" spans="1:14" ht="15.75" customHeight="1">
      <c r="A457" s="3" t="s">
        <v>876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f t="shared" si="5"/>
        <v>0</v>
      </c>
    </row>
    <row r="458" spans="1:14" ht="15.75" customHeight="1">
      <c r="A458" s="3" t="s">
        <v>878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f t="shared" si="5"/>
        <v>0</v>
      </c>
    </row>
    <row r="459" spans="1:14" ht="15.75" customHeight="1">
      <c r="A459" s="3" t="s">
        <v>880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f t="shared" si="5"/>
        <v>0</v>
      </c>
    </row>
    <row r="460" spans="1:14" ht="15.75" customHeight="1">
      <c r="A460" s="3" t="s">
        <v>2632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f t="shared" si="5"/>
        <v>0</v>
      </c>
    </row>
    <row r="461" spans="1:14" ht="15.75" customHeight="1">
      <c r="A461" s="3" t="s">
        <v>883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f t="shared" si="5"/>
        <v>0</v>
      </c>
    </row>
    <row r="462" spans="1:14" ht="15.75" customHeight="1">
      <c r="A462" s="3" t="s">
        <v>884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f t="shared" si="5"/>
        <v>0</v>
      </c>
    </row>
    <row r="463" spans="1:14" ht="15.75" customHeight="1">
      <c r="A463" s="24" t="s">
        <v>2877</v>
      </c>
      <c r="B463" s="2">
        <v>0</v>
      </c>
      <c r="C463" s="2">
        <v>0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1</v>
      </c>
      <c r="J463" s="2">
        <v>1</v>
      </c>
      <c r="K463" s="2">
        <v>0</v>
      </c>
      <c r="L463" s="2">
        <v>0</v>
      </c>
      <c r="M463" s="2">
        <v>0</v>
      </c>
      <c r="N463" s="3">
        <f t="shared" si="5"/>
        <v>2</v>
      </c>
    </row>
    <row r="464" spans="1:14" ht="15.75" customHeight="1">
      <c r="A464" s="3" t="s">
        <v>2634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f t="shared" si="5"/>
        <v>0</v>
      </c>
    </row>
    <row r="465" spans="1:14" ht="15.75" customHeight="1">
      <c r="A465" s="24" t="s">
        <v>2410</v>
      </c>
      <c r="B465" s="2">
        <v>0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1</v>
      </c>
      <c r="K465" s="2">
        <v>0</v>
      </c>
      <c r="L465" s="2">
        <v>0</v>
      </c>
      <c r="M465" s="2">
        <v>0</v>
      </c>
      <c r="N465" s="3">
        <f t="shared" si="5"/>
        <v>1</v>
      </c>
    </row>
    <row r="466" spans="1:14" ht="15.75" customHeight="1">
      <c r="A466" s="3" t="s">
        <v>2878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f t="shared" si="5"/>
        <v>0</v>
      </c>
    </row>
    <row r="467" spans="1:14" ht="15.75" customHeight="1">
      <c r="A467" s="3" t="s">
        <v>892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f t="shared" si="5"/>
        <v>0</v>
      </c>
    </row>
    <row r="468" spans="1:14" ht="15.75" customHeight="1">
      <c r="A468" s="3" t="s">
        <v>894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f t="shared" si="5"/>
        <v>0</v>
      </c>
    </row>
    <row r="469" spans="1:14" ht="15.75" customHeight="1">
      <c r="A469" s="24" t="s">
        <v>2879</v>
      </c>
      <c r="B469" s="2">
        <v>0</v>
      </c>
      <c r="C469" s="2">
        <v>0</v>
      </c>
      <c r="D469" s="2">
        <v>0</v>
      </c>
      <c r="E469" s="2">
        <v>0</v>
      </c>
      <c r="F469" s="2">
        <v>0</v>
      </c>
      <c r="G469" s="2">
        <v>1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3">
        <f t="shared" si="5"/>
        <v>1</v>
      </c>
    </row>
    <row r="470" spans="1:14" ht="15.75" customHeight="1">
      <c r="A470" s="24" t="s">
        <v>2880</v>
      </c>
      <c r="B470" s="2">
        <v>2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3">
        <f t="shared" si="5"/>
        <v>2</v>
      </c>
    </row>
    <row r="471" spans="1:14" ht="15.75" customHeight="1">
      <c r="A471" s="24" t="s">
        <v>2413</v>
      </c>
      <c r="B471" s="2">
        <v>0</v>
      </c>
      <c r="C471" s="2">
        <v>0</v>
      </c>
      <c r="D471" s="2">
        <v>0</v>
      </c>
      <c r="E471" s="2">
        <v>0</v>
      </c>
      <c r="F471" s="2">
        <v>0</v>
      </c>
      <c r="G471" s="2">
        <v>0</v>
      </c>
      <c r="H471" s="2">
        <v>1</v>
      </c>
      <c r="I471" s="2">
        <v>1</v>
      </c>
      <c r="J471" s="2">
        <v>1</v>
      </c>
      <c r="K471" s="2">
        <v>0</v>
      </c>
      <c r="L471" s="2">
        <v>1</v>
      </c>
      <c r="M471" s="2">
        <v>0</v>
      </c>
      <c r="N471" s="3">
        <f t="shared" si="5"/>
        <v>4</v>
      </c>
    </row>
    <row r="472" spans="1:14" ht="15.75" customHeight="1">
      <c r="A472" s="3" t="s">
        <v>900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f t="shared" si="5"/>
        <v>0</v>
      </c>
    </row>
    <row r="473" spans="1:14" ht="15.75" customHeight="1">
      <c r="A473" s="3" t="s">
        <v>903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f t="shared" si="5"/>
        <v>0</v>
      </c>
    </row>
    <row r="474" spans="1:14" ht="15.75" customHeight="1">
      <c r="A474" s="3" t="s">
        <v>904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f t="shared" si="5"/>
        <v>0</v>
      </c>
    </row>
    <row r="475" spans="1:14" ht="15.75" customHeight="1">
      <c r="A475" s="3" t="s">
        <v>2636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f t="shared" si="5"/>
        <v>0</v>
      </c>
    </row>
    <row r="476" spans="1:14" ht="15.75" customHeight="1">
      <c r="A476" s="3" t="s">
        <v>907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f t="shared" si="5"/>
        <v>0</v>
      </c>
    </row>
    <row r="477" spans="1:14" ht="15.75" customHeight="1">
      <c r="A477" s="3" t="s">
        <v>908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f t="shared" si="5"/>
        <v>0</v>
      </c>
    </row>
    <row r="478" spans="1:14" ht="15.75" customHeight="1">
      <c r="A478" s="3" t="s">
        <v>910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f t="shared" si="5"/>
        <v>0</v>
      </c>
    </row>
    <row r="479" spans="1:14" ht="15.75" customHeight="1">
      <c r="A479" s="24" t="s">
        <v>2415</v>
      </c>
      <c r="B479" s="2">
        <v>0</v>
      </c>
      <c r="C479" s="2">
        <v>1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3">
        <f t="shared" si="5"/>
        <v>1</v>
      </c>
    </row>
    <row r="480" spans="1:14" ht="15.75" customHeight="1">
      <c r="A480" s="3" t="s">
        <v>914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f t="shared" si="5"/>
        <v>0</v>
      </c>
    </row>
    <row r="481" spans="1:14" ht="15.75" customHeight="1">
      <c r="A481" s="3" t="s">
        <v>915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f t="shared" si="5"/>
        <v>0</v>
      </c>
    </row>
    <row r="482" spans="1:14" ht="15.75" customHeight="1">
      <c r="A482" s="3" t="s">
        <v>2637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f t="shared" si="5"/>
        <v>0</v>
      </c>
    </row>
    <row r="483" spans="1:14" ht="15.75" customHeight="1">
      <c r="A483" s="3" t="s">
        <v>918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f t="shared" si="5"/>
        <v>0</v>
      </c>
    </row>
    <row r="484" spans="1:14" ht="15.75" customHeight="1">
      <c r="A484" s="3" t="s">
        <v>920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f t="shared" si="5"/>
        <v>0</v>
      </c>
    </row>
    <row r="485" spans="1:14" ht="15.75" customHeight="1">
      <c r="A485" s="3" t="s">
        <v>922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f t="shared" si="5"/>
        <v>0</v>
      </c>
    </row>
    <row r="486" spans="1:14" ht="15.75" customHeight="1">
      <c r="A486" s="3" t="s">
        <v>923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f t="shared" si="5"/>
        <v>0</v>
      </c>
    </row>
    <row r="487" spans="1:14" ht="15.75" customHeight="1">
      <c r="A487" s="3" t="s">
        <v>925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f t="shared" si="5"/>
        <v>0</v>
      </c>
    </row>
    <row r="488" spans="1:14" ht="15.75" customHeight="1">
      <c r="A488" s="24" t="s">
        <v>2882</v>
      </c>
      <c r="B488" s="2">
        <v>0</v>
      </c>
      <c r="C488" s="2">
        <v>2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1</v>
      </c>
      <c r="M488" s="2">
        <v>1</v>
      </c>
      <c r="N488" s="3">
        <f t="shared" si="5"/>
        <v>4</v>
      </c>
    </row>
    <row r="489" spans="1:14" ht="15.75" customHeight="1">
      <c r="A489" s="3" t="s">
        <v>2639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f t="shared" si="5"/>
        <v>0</v>
      </c>
    </row>
    <row r="490" spans="1:14" ht="15.75" customHeight="1">
      <c r="A490" s="3" t="s">
        <v>929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f t="shared" si="5"/>
        <v>0</v>
      </c>
    </row>
    <row r="491" spans="1:14" ht="15.75" customHeight="1">
      <c r="A491" s="3" t="s">
        <v>930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f t="shared" si="5"/>
        <v>0</v>
      </c>
    </row>
    <row r="492" spans="1:14" ht="15.75" customHeight="1">
      <c r="A492" s="3" t="s">
        <v>931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f t="shared" si="5"/>
        <v>0</v>
      </c>
    </row>
    <row r="493" spans="1:14" ht="15.75" customHeight="1">
      <c r="A493" s="3" t="s">
        <v>932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f t="shared" si="5"/>
        <v>0</v>
      </c>
    </row>
    <row r="494" spans="1:14" ht="15.75" customHeight="1">
      <c r="A494" s="24" t="s">
        <v>2884</v>
      </c>
      <c r="B494" s="2">
        <v>0</v>
      </c>
      <c r="C494" s="2">
        <v>0</v>
      </c>
      <c r="D494" s="2">
        <v>1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3">
        <f t="shared" si="5"/>
        <v>1</v>
      </c>
    </row>
    <row r="495" spans="1:14" ht="15.75" customHeight="1">
      <c r="A495" s="3" t="s">
        <v>935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f t="shared" si="5"/>
        <v>0</v>
      </c>
    </row>
    <row r="496" spans="1:14" ht="15.75" customHeight="1">
      <c r="A496" s="3" t="s">
        <v>936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f t="shared" si="5"/>
        <v>0</v>
      </c>
    </row>
    <row r="497" spans="1:14" ht="15.75" customHeight="1">
      <c r="A497" s="3" t="s">
        <v>938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f t="shared" si="5"/>
        <v>0</v>
      </c>
    </row>
    <row r="498" spans="1:14" ht="15.75" customHeight="1">
      <c r="A498" s="3" t="s">
        <v>939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f t="shared" si="5"/>
        <v>0</v>
      </c>
    </row>
    <row r="499" spans="1:14" ht="15.75" customHeight="1">
      <c r="A499" s="3" t="s">
        <v>940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f t="shared" si="5"/>
        <v>0</v>
      </c>
    </row>
    <row r="500" spans="1:14" ht="15.75" customHeight="1">
      <c r="A500" s="3" t="s">
        <v>941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f t="shared" si="5"/>
        <v>0</v>
      </c>
    </row>
    <row r="501" spans="1:14" ht="15.75" customHeight="1">
      <c r="A501" s="3" t="s">
        <v>2641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f t="shared" si="5"/>
        <v>0</v>
      </c>
    </row>
    <row r="502" spans="1:14" ht="15.75" customHeight="1">
      <c r="A502" s="24" t="s">
        <v>2421</v>
      </c>
      <c r="B502" s="2">
        <v>1</v>
      </c>
      <c r="C502" s="2">
        <v>1</v>
      </c>
      <c r="D502" s="2">
        <v>1</v>
      </c>
      <c r="E502" s="2">
        <v>0</v>
      </c>
      <c r="F502" s="2">
        <v>0</v>
      </c>
      <c r="G502" s="2">
        <v>0</v>
      </c>
      <c r="H502" s="2">
        <v>2</v>
      </c>
      <c r="I502" s="2">
        <v>0</v>
      </c>
      <c r="J502" s="2">
        <v>0</v>
      </c>
      <c r="K502" s="2">
        <v>1</v>
      </c>
      <c r="L502" s="2">
        <v>0</v>
      </c>
      <c r="M502" s="2">
        <v>0</v>
      </c>
      <c r="N502" s="3">
        <f t="shared" si="5"/>
        <v>6</v>
      </c>
    </row>
    <row r="503" spans="1:14" ht="15.75" customHeight="1">
      <c r="A503" s="3" t="s">
        <v>946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f t="shared" si="5"/>
        <v>0</v>
      </c>
    </row>
    <row r="504" spans="1:14" ht="15.75" customHeight="1">
      <c r="A504" s="3" t="s">
        <v>948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f t="shared" si="5"/>
        <v>0</v>
      </c>
    </row>
    <row r="505" spans="1:14" ht="15.75" customHeight="1">
      <c r="A505" s="3" t="s">
        <v>2642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f t="shared" si="5"/>
        <v>0</v>
      </c>
    </row>
    <row r="506" spans="1:14" ht="15.75" customHeight="1">
      <c r="A506" s="3" t="s">
        <v>950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f t="shared" si="5"/>
        <v>0</v>
      </c>
    </row>
    <row r="507" spans="1:14" ht="15.75" customHeight="1">
      <c r="A507" s="3" t="s">
        <v>951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f t="shared" si="5"/>
        <v>0</v>
      </c>
    </row>
    <row r="508" spans="1:14" ht="15.75" customHeight="1">
      <c r="A508" s="3" t="s">
        <v>2643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f t="shared" si="5"/>
        <v>0</v>
      </c>
    </row>
    <row r="509" spans="1:14" ht="15.75" customHeight="1">
      <c r="A509" s="3" t="s">
        <v>953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f t="shared" si="5"/>
        <v>0</v>
      </c>
    </row>
    <row r="510" spans="1:14" ht="15.75" customHeight="1">
      <c r="A510" s="3" t="s">
        <v>954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f t="shared" si="5"/>
        <v>0</v>
      </c>
    </row>
    <row r="511" spans="1:14" ht="15.75" customHeight="1">
      <c r="A511" s="24" t="s">
        <v>2886</v>
      </c>
      <c r="B511" s="2">
        <v>0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1</v>
      </c>
      <c r="M511" s="2">
        <v>0</v>
      </c>
      <c r="N511" s="3">
        <f t="shared" ref="N511:N765" si="6">SUM(B511:M511)</f>
        <v>1</v>
      </c>
    </row>
    <row r="512" spans="1:14" ht="15.75" customHeight="1">
      <c r="A512" s="24" t="s">
        <v>2423</v>
      </c>
      <c r="B512" s="2">
        <v>1</v>
      </c>
      <c r="C512" s="2">
        <v>0</v>
      </c>
      <c r="D512" s="2">
        <v>2</v>
      </c>
      <c r="E512" s="2">
        <v>3</v>
      </c>
      <c r="F512" s="2">
        <v>3</v>
      </c>
      <c r="G512" s="2">
        <v>1</v>
      </c>
      <c r="H512" s="2">
        <v>1</v>
      </c>
      <c r="I512" s="2">
        <v>0</v>
      </c>
      <c r="J512" s="2">
        <v>2</v>
      </c>
      <c r="K512" s="2">
        <v>1</v>
      </c>
      <c r="L512" s="2">
        <v>1</v>
      </c>
      <c r="M512" s="2">
        <v>1</v>
      </c>
      <c r="N512" s="3">
        <f t="shared" si="6"/>
        <v>16</v>
      </c>
    </row>
    <row r="513" spans="1:14" ht="15.75" customHeight="1">
      <c r="A513" s="3" t="s">
        <v>958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f t="shared" si="6"/>
        <v>0</v>
      </c>
    </row>
    <row r="514" spans="1:14" ht="15.75" customHeight="1">
      <c r="A514" s="3" t="s">
        <v>2644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f t="shared" si="6"/>
        <v>0</v>
      </c>
    </row>
    <row r="515" spans="1:14" ht="15.75" customHeight="1">
      <c r="A515" s="3" t="s">
        <v>2645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f t="shared" si="6"/>
        <v>0</v>
      </c>
    </row>
    <row r="516" spans="1:14" ht="15.75" customHeight="1">
      <c r="A516" s="3" t="s">
        <v>962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f t="shared" si="6"/>
        <v>0</v>
      </c>
    </row>
    <row r="517" spans="1:14" ht="15.75" customHeight="1">
      <c r="A517" s="3" t="s">
        <v>964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f t="shared" si="6"/>
        <v>0</v>
      </c>
    </row>
    <row r="518" spans="1:14" ht="15.75" customHeight="1">
      <c r="A518" s="3" t="s">
        <v>965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f t="shared" si="6"/>
        <v>0</v>
      </c>
    </row>
    <row r="519" spans="1:14" ht="15.75" customHeight="1">
      <c r="A519" s="24" t="s">
        <v>2887</v>
      </c>
      <c r="B519" s="2">
        <v>0</v>
      </c>
      <c r="C519" s="2">
        <v>0</v>
      </c>
      <c r="D519" s="2">
        <v>2</v>
      </c>
      <c r="E519" s="2">
        <v>0</v>
      </c>
      <c r="F519" s="2">
        <v>4</v>
      </c>
      <c r="G519" s="2">
        <v>2</v>
      </c>
      <c r="H519" s="2">
        <v>9</v>
      </c>
      <c r="I519" s="2">
        <v>11</v>
      </c>
      <c r="J519" s="2">
        <v>6</v>
      </c>
      <c r="K519" s="2">
        <v>16</v>
      </c>
      <c r="L519" s="2">
        <v>12</v>
      </c>
      <c r="M519" s="2">
        <v>8</v>
      </c>
      <c r="N519" s="3">
        <f t="shared" si="6"/>
        <v>70</v>
      </c>
    </row>
    <row r="520" spans="1:14" ht="15.75" customHeight="1">
      <c r="A520" s="3" t="s">
        <v>969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f t="shared" si="6"/>
        <v>0</v>
      </c>
    </row>
    <row r="521" spans="1:14" ht="15.75" customHeight="1">
      <c r="A521" s="24" t="s">
        <v>2425</v>
      </c>
      <c r="B521" s="2">
        <v>0</v>
      </c>
      <c r="C521" s="2">
        <v>0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1</v>
      </c>
      <c r="M521" s="2">
        <v>0</v>
      </c>
      <c r="N521" s="3">
        <f t="shared" si="6"/>
        <v>1</v>
      </c>
    </row>
    <row r="522" spans="1:14" ht="15.75" customHeight="1">
      <c r="A522" s="24" t="s">
        <v>2426</v>
      </c>
      <c r="B522" s="2">
        <v>1</v>
      </c>
      <c r="C522" s="2">
        <v>1</v>
      </c>
      <c r="D522" s="2">
        <v>2</v>
      </c>
      <c r="E522" s="2">
        <v>0</v>
      </c>
      <c r="F522" s="2">
        <v>1</v>
      </c>
      <c r="G522" s="2">
        <v>0</v>
      </c>
      <c r="H522" s="2">
        <v>0</v>
      </c>
      <c r="I522" s="2">
        <v>1</v>
      </c>
      <c r="J522" s="2">
        <v>2</v>
      </c>
      <c r="K522" s="2">
        <v>1</v>
      </c>
      <c r="L522" s="2">
        <v>0</v>
      </c>
      <c r="M522" s="2">
        <v>0</v>
      </c>
      <c r="N522" s="3">
        <f t="shared" si="6"/>
        <v>9</v>
      </c>
    </row>
    <row r="523" spans="1:14" ht="15.75" customHeight="1">
      <c r="A523" s="3" t="s">
        <v>974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f t="shared" si="6"/>
        <v>0</v>
      </c>
    </row>
    <row r="524" spans="1:14" ht="15.75" customHeight="1">
      <c r="A524" s="3" t="s">
        <v>976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f t="shared" si="6"/>
        <v>0</v>
      </c>
    </row>
    <row r="525" spans="1:14" ht="15.75" customHeight="1">
      <c r="A525" s="3" t="s">
        <v>978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f t="shared" si="6"/>
        <v>0</v>
      </c>
    </row>
    <row r="526" spans="1:14" ht="15.75" customHeight="1">
      <c r="A526" s="24" t="s">
        <v>2427</v>
      </c>
      <c r="B526" s="2">
        <v>0</v>
      </c>
      <c r="C526" s="2">
        <v>1</v>
      </c>
      <c r="D526" s="2">
        <v>1</v>
      </c>
      <c r="E526" s="2">
        <v>1</v>
      </c>
      <c r="F526" s="2">
        <v>0</v>
      </c>
      <c r="G526" s="2">
        <v>0</v>
      </c>
      <c r="H526" s="2">
        <v>1</v>
      </c>
      <c r="I526" s="2">
        <v>0</v>
      </c>
      <c r="J526" s="2">
        <v>0</v>
      </c>
      <c r="K526" s="2">
        <v>0</v>
      </c>
      <c r="L526" s="2">
        <v>0</v>
      </c>
      <c r="M526" s="2">
        <v>1</v>
      </c>
      <c r="N526" s="3">
        <f t="shared" si="6"/>
        <v>5</v>
      </c>
    </row>
    <row r="527" spans="1:14" ht="15.75" customHeight="1">
      <c r="A527" s="3" t="s">
        <v>2888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f t="shared" si="6"/>
        <v>0</v>
      </c>
    </row>
    <row r="528" spans="1:14" ht="15.75" customHeight="1">
      <c r="A528" s="3" t="s">
        <v>983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f t="shared" si="6"/>
        <v>0</v>
      </c>
    </row>
    <row r="529" spans="1:14" ht="15.75" customHeight="1">
      <c r="A529" s="3" t="s">
        <v>984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f t="shared" si="6"/>
        <v>0</v>
      </c>
    </row>
    <row r="530" spans="1:14" ht="15.75" customHeight="1">
      <c r="A530" s="3" t="s">
        <v>986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f t="shared" si="6"/>
        <v>0</v>
      </c>
    </row>
    <row r="531" spans="1:14" ht="15.75" customHeight="1">
      <c r="A531" s="3" t="s">
        <v>988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f t="shared" si="6"/>
        <v>0</v>
      </c>
    </row>
    <row r="532" spans="1:14" ht="15.75" customHeight="1">
      <c r="A532" s="3" t="s">
        <v>2647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f t="shared" si="6"/>
        <v>0</v>
      </c>
    </row>
    <row r="533" spans="1:14" ht="15.75" customHeight="1">
      <c r="A533" s="3" t="s">
        <v>2648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f t="shared" si="6"/>
        <v>0</v>
      </c>
    </row>
    <row r="534" spans="1:14" ht="15.75" customHeight="1">
      <c r="A534" s="3" t="s">
        <v>992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f t="shared" si="6"/>
        <v>0</v>
      </c>
    </row>
    <row r="535" spans="1:14" ht="15.75" customHeight="1">
      <c r="A535" s="3" t="s">
        <v>994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f t="shared" si="6"/>
        <v>0</v>
      </c>
    </row>
    <row r="536" spans="1:14" ht="15.75" customHeight="1">
      <c r="A536" s="3" t="s">
        <v>2649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f t="shared" si="6"/>
        <v>0</v>
      </c>
    </row>
    <row r="537" spans="1:14" ht="15.75" customHeight="1">
      <c r="A537" s="24" t="s">
        <v>2431</v>
      </c>
      <c r="B537" s="2">
        <v>0</v>
      </c>
      <c r="C537" s="2">
        <v>0</v>
      </c>
      <c r="D537" s="2">
        <v>0</v>
      </c>
      <c r="E537" s="2">
        <v>0</v>
      </c>
      <c r="F537" s="2">
        <v>1</v>
      </c>
      <c r="G537" s="2">
        <v>0</v>
      </c>
      <c r="H537" s="2">
        <v>1</v>
      </c>
      <c r="I537" s="2">
        <v>0</v>
      </c>
      <c r="J537" s="2">
        <v>1</v>
      </c>
      <c r="K537" s="2">
        <v>0</v>
      </c>
      <c r="L537" s="2">
        <v>0</v>
      </c>
      <c r="M537" s="2">
        <v>1</v>
      </c>
      <c r="N537" s="3">
        <f t="shared" si="6"/>
        <v>4</v>
      </c>
    </row>
    <row r="538" spans="1:14" ht="15.75" customHeight="1">
      <c r="A538" s="24" t="s">
        <v>2432</v>
      </c>
      <c r="B538" s="2">
        <v>0</v>
      </c>
      <c r="C538" s="2">
        <v>1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3">
        <f t="shared" si="6"/>
        <v>1</v>
      </c>
    </row>
    <row r="539" spans="1:14" ht="15.75" customHeight="1">
      <c r="A539" s="3" t="s">
        <v>1000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f t="shared" si="6"/>
        <v>0</v>
      </c>
    </row>
    <row r="540" spans="1:14" ht="15.75" customHeight="1">
      <c r="A540" s="3" t="s">
        <v>1001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f t="shared" si="6"/>
        <v>0</v>
      </c>
    </row>
    <row r="541" spans="1:14" ht="15.75" customHeight="1">
      <c r="A541" s="3" t="s">
        <v>1002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f t="shared" si="6"/>
        <v>0</v>
      </c>
    </row>
    <row r="542" spans="1:14" ht="15.75" customHeight="1">
      <c r="A542" s="3" t="s">
        <v>1004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f t="shared" si="6"/>
        <v>0</v>
      </c>
    </row>
    <row r="543" spans="1:14" ht="15.75" customHeight="1">
      <c r="A543" s="3" t="s">
        <v>1005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f t="shared" si="6"/>
        <v>0</v>
      </c>
    </row>
    <row r="544" spans="1:14" ht="15.75" customHeight="1">
      <c r="A544" s="3" t="s">
        <v>2889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f t="shared" si="6"/>
        <v>0</v>
      </c>
    </row>
    <row r="545" spans="1:14" ht="15.75" customHeight="1">
      <c r="A545" s="3" t="s">
        <v>1008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f t="shared" si="6"/>
        <v>0</v>
      </c>
    </row>
    <row r="546" spans="1:14" ht="15.75" customHeight="1">
      <c r="A546" s="3" t="s">
        <v>1009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f t="shared" si="6"/>
        <v>0</v>
      </c>
    </row>
    <row r="547" spans="1:14" ht="15.75" customHeight="1">
      <c r="A547" s="24" t="s">
        <v>2436</v>
      </c>
      <c r="B547" s="2">
        <v>0</v>
      </c>
      <c r="C547" s="2">
        <v>0</v>
      </c>
      <c r="D547" s="2">
        <v>0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1</v>
      </c>
      <c r="L547" s="2">
        <v>0</v>
      </c>
      <c r="M547" s="2">
        <v>0</v>
      </c>
      <c r="N547" s="3">
        <f t="shared" si="6"/>
        <v>1</v>
      </c>
    </row>
    <row r="548" spans="1:14" ht="15.75" customHeight="1">
      <c r="A548" s="3" t="s">
        <v>1011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f t="shared" si="6"/>
        <v>0</v>
      </c>
    </row>
    <row r="549" spans="1:14" ht="15.75" customHeight="1">
      <c r="A549" s="3" t="s">
        <v>1013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f t="shared" si="6"/>
        <v>0</v>
      </c>
    </row>
    <row r="550" spans="1:14" ht="15.75" customHeight="1">
      <c r="A550" s="3" t="s">
        <v>2650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f t="shared" si="6"/>
        <v>0</v>
      </c>
    </row>
    <row r="551" spans="1:14" ht="15.75" customHeight="1">
      <c r="A551" s="3" t="s">
        <v>1016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f t="shared" si="6"/>
        <v>0</v>
      </c>
    </row>
    <row r="552" spans="1:14" ht="15.75" customHeight="1">
      <c r="A552" s="3" t="s">
        <v>2651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f t="shared" si="6"/>
        <v>0</v>
      </c>
    </row>
    <row r="553" spans="1:14" ht="15.75" customHeight="1">
      <c r="A553" s="3" t="s">
        <v>1019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f t="shared" si="6"/>
        <v>0</v>
      </c>
    </row>
    <row r="554" spans="1:14" ht="15.75" customHeight="1">
      <c r="A554" s="3" t="s">
        <v>2652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f t="shared" si="6"/>
        <v>0</v>
      </c>
    </row>
    <row r="555" spans="1:14" ht="15.75" customHeight="1">
      <c r="A555" s="3" t="s">
        <v>2653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f t="shared" si="6"/>
        <v>0</v>
      </c>
    </row>
    <row r="556" spans="1:14" ht="15.75" customHeight="1">
      <c r="A556" s="3" t="s">
        <v>1022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f t="shared" si="6"/>
        <v>0</v>
      </c>
    </row>
    <row r="557" spans="1:14" ht="15.75" customHeight="1">
      <c r="A557" s="3" t="s">
        <v>1023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f t="shared" si="6"/>
        <v>0</v>
      </c>
    </row>
    <row r="558" spans="1:14" ht="15.75" customHeight="1">
      <c r="A558" s="24" t="s">
        <v>2891</v>
      </c>
      <c r="B558" s="2">
        <v>0</v>
      </c>
      <c r="C558" s="2">
        <v>0</v>
      </c>
      <c r="D558" s="2">
        <v>1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3">
        <f t="shared" si="6"/>
        <v>1</v>
      </c>
    </row>
    <row r="559" spans="1:14" ht="15.75" customHeight="1">
      <c r="A559" s="3" t="s">
        <v>1025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f t="shared" si="6"/>
        <v>0</v>
      </c>
    </row>
    <row r="560" spans="1:14" ht="15.75" customHeight="1">
      <c r="A560" s="3" t="s">
        <v>2654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f t="shared" si="6"/>
        <v>0</v>
      </c>
    </row>
    <row r="561" spans="1:14" ht="15.75" customHeight="1">
      <c r="A561" s="3" t="s">
        <v>1027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f t="shared" si="6"/>
        <v>0</v>
      </c>
    </row>
    <row r="562" spans="1:14" ht="15.75" customHeight="1">
      <c r="A562" s="24" t="s">
        <v>2892</v>
      </c>
      <c r="B562" s="2">
        <v>0</v>
      </c>
      <c r="C562" s="2">
        <v>0</v>
      </c>
      <c r="D562" s="2">
        <v>1</v>
      </c>
      <c r="E562" s="2">
        <v>0</v>
      </c>
      <c r="F562" s="2">
        <v>2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3">
        <f t="shared" si="6"/>
        <v>3</v>
      </c>
    </row>
    <row r="563" spans="1:14" ht="15.75" customHeight="1">
      <c r="A563" s="3" t="s">
        <v>1029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f t="shared" si="6"/>
        <v>0</v>
      </c>
    </row>
    <row r="564" spans="1:14" ht="15.75" customHeight="1">
      <c r="A564" s="3" t="s">
        <v>2655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f t="shared" si="6"/>
        <v>0</v>
      </c>
    </row>
    <row r="565" spans="1:14" ht="15.75" customHeight="1">
      <c r="A565" s="3" t="s">
        <v>2656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f t="shared" si="6"/>
        <v>0</v>
      </c>
    </row>
    <row r="566" spans="1:14" ht="15.75" customHeight="1">
      <c r="A566" s="3" t="s">
        <v>2657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f t="shared" si="6"/>
        <v>0</v>
      </c>
    </row>
    <row r="567" spans="1:14" ht="15.75" customHeight="1">
      <c r="A567" s="24" t="s">
        <v>2893</v>
      </c>
      <c r="B567" s="2">
        <v>9</v>
      </c>
      <c r="C567" s="2">
        <v>11</v>
      </c>
      <c r="D567" s="2">
        <v>14</v>
      </c>
      <c r="E567" s="2">
        <v>8</v>
      </c>
      <c r="F567" s="2">
        <v>2</v>
      </c>
      <c r="G567" s="2">
        <v>6</v>
      </c>
      <c r="H567" s="2">
        <v>1</v>
      </c>
      <c r="I567" s="2">
        <v>3</v>
      </c>
      <c r="J567" s="2">
        <v>5</v>
      </c>
      <c r="K567" s="2">
        <v>7</v>
      </c>
      <c r="L567" s="2">
        <v>2</v>
      </c>
      <c r="M567" s="2">
        <v>3</v>
      </c>
      <c r="N567" s="3">
        <f t="shared" si="6"/>
        <v>71</v>
      </c>
    </row>
    <row r="568" spans="1:14" ht="15.75" customHeight="1">
      <c r="A568" s="3" t="s">
        <v>2658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f t="shared" si="6"/>
        <v>0</v>
      </c>
    </row>
    <row r="569" spans="1:14" ht="15.75" customHeight="1">
      <c r="A569" s="3" t="s">
        <v>2659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f t="shared" si="6"/>
        <v>0</v>
      </c>
    </row>
    <row r="570" spans="1:14" ht="15.75" customHeight="1">
      <c r="A570" s="24" t="s">
        <v>2895</v>
      </c>
      <c r="B570" s="2">
        <v>0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1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3">
        <f t="shared" si="6"/>
        <v>1</v>
      </c>
    </row>
    <row r="571" spans="1:14" ht="15.75" customHeight="1">
      <c r="A571" s="3" t="s">
        <v>1042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f t="shared" si="6"/>
        <v>0</v>
      </c>
    </row>
    <row r="572" spans="1:14" ht="15.75" customHeight="1">
      <c r="A572" s="3" t="s">
        <v>1044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f t="shared" si="6"/>
        <v>0</v>
      </c>
    </row>
    <row r="573" spans="1:14" ht="15.75" customHeight="1">
      <c r="A573" s="3" t="s">
        <v>2660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f t="shared" si="6"/>
        <v>0</v>
      </c>
    </row>
    <row r="574" spans="1:14" ht="15.75" customHeight="1">
      <c r="A574" s="3" t="s">
        <v>1048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f t="shared" si="6"/>
        <v>0</v>
      </c>
    </row>
    <row r="575" spans="1:14" ht="15.75" customHeight="1">
      <c r="A575" s="3" t="s">
        <v>1050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f t="shared" si="6"/>
        <v>0</v>
      </c>
    </row>
    <row r="576" spans="1:14" ht="15.75" customHeight="1">
      <c r="A576" s="24" t="s">
        <v>2897</v>
      </c>
      <c r="B576" s="2">
        <v>1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3">
        <f t="shared" si="6"/>
        <v>1</v>
      </c>
    </row>
    <row r="577" spans="1:14" ht="15.75" customHeight="1">
      <c r="A577" s="3" t="s">
        <v>2661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f t="shared" si="6"/>
        <v>0</v>
      </c>
    </row>
    <row r="578" spans="1:14" ht="15.75" customHeight="1">
      <c r="A578" s="24" t="s">
        <v>2898</v>
      </c>
      <c r="B578" s="2">
        <v>1</v>
      </c>
      <c r="C578" s="2">
        <v>1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3">
        <f t="shared" si="6"/>
        <v>2</v>
      </c>
    </row>
    <row r="579" spans="1:14" ht="15.75" customHeight="1">
      <c r="A579" s="3" t="s">
        <v>1056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f t="shared" si="6"/>
        <v>0</v>
      </c>
    </row>
    <row r="580" spans="1:14" ht="15.75" customHeight="1">
      <c r="A580" s="3" t="s">
        <v>1057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f t="shared" si="6"/>
        <v>0</v>
      </c>
    </row>
    <row r="581" spans="1:14" ht="15.75" customHeight="1">
      <c r="A581" s="3" t="s">
        <v>1058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f t="shared" si="6"/>
        <v>0</v>
      </c>
    </row>
    <row r="582" spans="1:14" ht="15.75" customHeight="1">
      <c r="A582" s="24" t="s">
        <v>2899</v>
      </c>
      <c r="B582" s="2">
        <v>0</v>
      </c>
      <c r="C582" s="2">
        <v>0</v>
      </c>
      <c r="D582" s="2">
        <v>1</v>
      </c>
      <c r="E582" s="2">
        <v>0</v>
      </c>
      <c r="F582" s="2">
        <v>1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3">
        <f t="shared" si="6"/>
        <v>2</v>
      </c>
    </row>
    <row r="583" spans="1:14" ht="15.75" customHeight="1">
      <c r="A583" s="24" t="s">
        <v>2900</v>
      </c>
      <c r="B583" s="2">
        <v>1</v>
      </c>
      <c r="C583" s="2">
        <v>0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3">
        <f t="shared" si="6"/>
        <v>1</v>
      </c>
    </row>
    <row r="584" spans="1:14" ht="15.75" customHeight="1">
      <c r="A584" s="3" t="s">
        <v>2663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f t="shared" si="6"/>
        <v>0</v>
      </c>
    </row>
    <row r="585" spans="1:14" ht="15.75" customHeight="1">
      <c r="A585" s="3" t="s">
        <v>1064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f t="shared" si="6"/>
        <v>0</v>
      </c>
    </row>
    <row r="586" spans="1:14" ht="15.75" customHeight="1">
      <c r="A586" s="24" t="s">
        <v>2438</v>
      </c>
      <c r="B586" s="2">
        <v>0</v>
      </c>
      <c r="C586" s="2">
        <v>1</v>
      </c>
      <c r="D586" s="2">
        <v>0</v>
      </c>
      <c r="E586" s="2">
        <v>1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3">
        <f t="shared" si="6"/>
        <v>2</v>
      </c>
    </row>
    <row r="587" spans="1:14" ht="15.75" customHeight="1">
      <c r="A587" s="24" t="s">
        <v>2901</v>
      </c>
      <c r="B587" s="2">
        <v>0</v>
      </c>
      <c r="C587" s="2">
        <v>0</v>
      </c>
      <c r="D587" s="2">
        <v>0</v>
      </c>
      <c r="E587" s="2">
        <v>3</v>
      </c>
      <c r="F587" s="2">
        <v>0</v>
      </c>
      <c r="G587" s="2">
        <v>1</v>
      </c>
      <c r="H587" s="2">
        <v>1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3">
        <f t="shared" si="6"/>
        <v>5</v>
      </c>
    </row>
    <row r="588" spans="1:14" ht="15.75" customHeight="1">
      <c r="A588" s="3" t="s">
        <v>1067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f t="shared" si="6"/>
        <v>0</v>
      </c>
    </row>
    <row r="589" spans="1:14" ht="15.75" customHeight="1">
      <c r="A589" s="24" t="s">
        <v>2439</v>
      </c>
      <c r="B589" s="2">
        <v>0</v>
      </c>
      <c r="C589" s="2">
        <v>0</v>
      </c>
      <c r="D589" s="2">
        <v>0</v>
      </c>
      <c r="E589" s="2">
        <v>0</v>
      </c>
      <c r="F589" s="2">
        <v>0</v>
      </c>
      <c r="G589" s="2">
        <v>1</v>
      </c>
      <c r="H589" s="2">
        <v>1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3">
        <f t="shared" si="6"/>
        <v>2</v>
      </c>
    </row>
    <row r="590" spans="1:14" ht="15.75" customHeight="1">
      <c r="A590" s="3" t="s">
        <v>1071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f t="shared" si="6"/>
        <v>0</v>
      </c>
    </row>
    <row r="591" spans="1:14" ht="15.75" customHeight="1">
      <c r="A591" s="3" t="s">
        <v>1073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f t="shared" si="6"/>
        <v>0</v>
      </c>
    </row>
    <row r="592" spans="1:14" ht="15.75" customHeight="1">
      <c r="A592" s="24" t="s">
        <v>2440</v>
      </c>
      <c r="B592" s="2">
        <v>0</v>
      </c>
      <c r="C592" s="2">
        <v>0</v>
      </c>
      <c r="D592" s="2">
        <v>0</v>
      </c>
      <c r="E592" s="2">
        <v>0</v>
      </c>
      <c r="F592" s="2">
        <v>0</v>
      </c>
      <c r="G592" s="2">
        <v>1</v>
      </c>
      <c r="H592" s="2">
        <v>0</v>
      </c>
      <c r="I592" s="2">
        <v>1</v>
      </c>
      <c r="J592" s="2">
        <v>0</v>
      </c>
      <c r="K592" s="2">
        <v>1</v>
      </c>
      <c r="L592" s="2">
        <v>0</v>
      </c>
      <c r="M592" s="2">
        <v>0</v>
      </c>
      <c r="N592" s="3">
        <f t="shared" si="6"/>
        <v>3</v>
      </c>
    </row>
    <row r="593" spans="1:14" ht="15.75" customHeight="1">
      <c r="A593" s="3" t="s">
        <v>2902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f t="shared" si="6"/>
        <v>0</v>
      </c>
    </row>
    <row r="594" spans="1:14" ht="15.75" customHeight="1">
      <c r="A594" s="3" t="s">
        <v>2664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f t="shared" si="6"/>
        <v>0</v>
      </c>
    </row>
    <row r="595" spans="1:14" ht="15.75" customHeight="1">
      <c r="A595" s="3" t="s">
        <v>1079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f t="shared" si="6"/>
        <v>0</v>
      </c>
    </row>
    <row r="596" spans="1:14" ht="15.75" customHeight="1">
      <c r="A596" s="3" t="s">
        <v>1081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f t="shared" si="6"/>
        <v>0</v>
      </c>
    </row>
    <row r="597" spans="1:14" ht="15.75" customHeight="1">
      <c r="A597" s="24" t="s">
        <v>2903</v>
      </c>
      <c r="B597" s="2">
        <v>0</v>
      </c>
      <c r="C597" s="2">
        <v>0</v>
      </c>
      <c r="D597" s="2">
        <v>0</v>
      </c>
      <c r="E597" s="2">
        <v>1</v>
      </c>
      <c r="F597" s="2">
        <v>0</v>
      </c>
      <c r="G597" s="2">
        <v>0</v>
      </c>
      <c r="H597" s="2">
        <v>0</v>
      </c>
      <c r="I597" s="2">
        <v>1</v>
      </c>
      <c r="J597" s="2">
        <v>0</v>
      </c>
      <c r="K597" s="2">
        <v>1</v>
      </c>
      <c r="L597" s="2">
        <v>0</v>
      </c>
      <c r="M597" s="2">
        <v>0</v>
      </c>
      <c r="N597" s="3">
        <f t="shared" si="6"/>
        <v>3</v>
      </c>
    </row>
    <row r="598" spans="1:14" ht="15.75" customHeight="1">
      <c r="A598" s="3" t="s">
        <v>2665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f t="shared" si="6"/>
        <v>0</v>
      </c>
    </row>
    <row r="599" spans="1:14" ht="15.75" customHeight="1">
      <c r="A599" s="3" t="s">
        <v>1085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f t="shared" si="6"/>
        <v>0</v>
      </c>
    </row>
    <row r="600" spans="1:14" ht="15.75" customHeight="1">
      <c r="A600" s="3" t="s">
        <v>1086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f t="shared" si="6"/>
        <v>0</v>
      </c>
    </row>
    <row r="601" spans="1:14" ht="15.75" customHeight="1">
      <c r="A601" s="3" t="s">
        <v>1087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f t="shared" si="6"/>
        <v>0</v>
      </c>
    </row>
    <row r="602" spans="1:14" ht="15.75" customHeight="1">
      <c r="A602" s="24" t="s">
        <v>2443</v>
      </c>
      <c r="B602" s="2">
        <v>1</v>
      </c>
      <c r="C602" s="2">
        <v>0</v>
      </c>
      <c r="D602" s="2">
        <v>0</v>
      </c>
      <c r="E602" s="2">
        <v>0</v>
      </c>
      <c r="F602" s="2">
        <v>0</v>
      </c>
      <c r="G602" s="2">
        <v>1</v>
      </c>
      <c r="H602" s="2">
        <v>0</v>
      </c>
      <c r="I602" s="2">
        <v>0</v>
      </c>
      <c r="J602" s="2">
        <v>1</v>
      </c>
      <c r="K602" s="2">
        <v>0</v>
      </c>
      <c r="L602" s="2">
        <v>0</v>
      </c>
      <c r="M602" s="2">
        <v>0</v>
      </c>
      <c r="N602" s="3">
        <f t="shared" si="6"/>
        <v>3</v>
      </c>
    </row>
    <row r="603" spans="1:14" ht="15.75" customHeight="1">
      <c r="A603" s="3" t="s">
        <v>1090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f t="shared" si="6"/>
        <v>0</v>
      </c>
    </row>
    <row r="604" spans="1:14" ht="15.75" customHeight="1">
      <c r="A604" s="24" t="s">
        <v>2444</v>
      </c>
      <c r="B604" s="2">
        <v>0</v>
      </c>
      <c r="C604" s="2">
        <v>0</v>
      </c>
      <c r="D604" s="2">
        <v>0</v>
      </c>
      <c r="E604" s="2">
        <v>1</v>
      </c>
      <c r="F604" s="2">
        <v>0</v>
      </c>
      <c r="G604" s="2">
        <v>1</v>
      </c>
      <c r="H604" s="2">
        <v>1</v>
      </c>
      <c r="I604" s="2">
        <v>0</v>
      </c>
      <c r="J604" s="2">
        <v>0</v>
      </c>
      <c r="K604" s="2">
        <v>0</v>
      </c>
      <c r="L604" s="2">
        <v>0</v>
      </c>
      <c r="M604" s="2">
        <v>1</v>
      </c>
      <c r="N604" s="3">
        <f t="shared" si="6"/>
        <v>4</v>
      </c>
    </row>
    <row r="605" spans="1:14" ht="15.75" customHeight="1">
      <c r="A605" s="3" t="s">
        <v>1092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f t="shared" si="6"/>
        <v>0</v>
      </c>
    </row>
    <row r="606" spans="1:14" ht="15.75" customHeight="1">
      <c r="A606" s="3" t="s">
        <v>2666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f t="shared" si="6"/>
        <v>0</v>
      </c>
    </row>
    <row r="607" spans="1:14" ht="15.75" customHeight="1">
      <c r="A607" s="3" t="s">
        <v>2667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f t="shared" si="6"/>
        <v>0</v>
      </c>
    </row>
    <row r="608" spans="1:14" ht="15.75" customHeight="1">
      <c r="A608" s="24" t="s">
        <v>2905</v>
      </c>
      <c r="B608" s="2">
        <v>0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1</v>
      </c>
      <c r="K608" s="2">
        <v>0</v>
      </c>
      <c r="L608" s="2">
        <v>0</v>
      </c>
      <c r="M608" s="2">
        <v>0</v>
      </c>
      <c r="N608" s="3">
        <f t="shared" si="6"/>
        <v>1</v>
      </c>
    </row>
    <row r="609" spans="1:14" ht="15.75" customHeight="1">
      <c r="A609" s="3" t="s">
        <v>2668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f t="shared" si="6"/>
        <v>0</v>
      </c>
    </row>
    <row r="610" spans="1:14" ht="15.75" customHeight="1">
      <c r="A610" s="24" t="s">
        <v>2445</v>
      </c>
      <c r="B610" s="2">
        <v>2</v>
      </c>
      <c r="C610" s="2">
        <v>2</v>
      </c>
      <c r="D610" s="2">
        <v>2</v>
      </c>
      <c r="E610" s="2">
        <v>1</v>
      </c>
      <c r="F610" s="2">
        <v>0</v>
      </c>
      <c r="G610" s="2">
        <v>3</v>
      </c>
      <c r="H610" s="2">
        <v>1</v>
      </c>
      <c r="I610" s="2">
        <v>1</v>
      </c>
      <c r="J610" s="2">
        <v>2</v>
      </c>
      <c r="K610" s="2">
        <v>1</v>
      </c>
      <c r="L610" s="2">
        <v>1</v>
      </c>
      <c r="M610" s="2">
        <v>3</v>
      </c>
      <c r="N610" s="3">
        <f t="shared" si="6"/>
        <v>19</v>
      </c>
    </row>
    <row r="611" spans="1:14" ht="15.75" customHeight="1">
      <c r="A611" s="3" t="s">
        <v>1101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f t="shared" si="6"/>
        <v>0</v>
      </c>
    </row>
    <row r="612" spans="1:14" ht="15.75" customHeight="1">
      <c r="A612" s="24" t="s">
        <v>2906</v>
      </c>
      <c r="B612" s="2">
        <v>0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1</v>
      </c>
      <c r="J612" s="2">
        <v>0</v>
      </c>
      <c r="K612" s="2">
        <v>0</v>
      </c>
      <c r="L612" s="2">
        <v>0</v>
      </c>
      <c r="M612" s="2">
        <v>0</v>
      </c>
      <c r="N612" s="3">
        <f t="shared" si="6"/>
        <v>1</v>
      </c>
    </row>
    <row r="613" spans="1:14" ht="15.75" customHeight="1">
      <c r="A613" s="3" t="s">
        <v>1105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f t="shared" si="6"/>
        <v>0</v>
      </c>
    </row>
    <row r="614" spans="1:14" ht="15.75" customHeight="1">
      <c r="A614" s="3" t="s">
        <v>1106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f t="shared" si="6"/>
        <v>0</v>
      </c>
    </row>
    <row r="615" spans="1:14" ht="15.75" customHeight="1">
      <c r="A615" s="3" t="s">
        <v>2669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f t="shared" si="6"/>
        <v>0</v>
      </c>
    </row>
    <row r="616" spans="1:14" ht="15.75" customHeight="1">
      <c r="A616" s="3" t="s">
        <v>1110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f t="shared" si="6"/>
        <v>0</v>
      </c>
    </row>
    <row r="617" spans="1:14" ht="15.75" customHeight="1">
      <c r="A617" s="3" t="s">
        <v>1111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f t="shared" si="6"/>
        <v>0</v>
      </c>
    </row>
    <row r="618" spans="1:14" ht="15.75" customHeight="1">
      <c r="A618" s="3" t="s">
        <v>1112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f t="shared" si="6"/>
        <v>0</v>
      </c>
    </row>
    <row r="619" spans="1:14" ht="15.75" customHeight="1">
      <c r="A619" s="3" t="s">
        <v>1114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f t="shared" si="6"/>
        <v>0</v>
      </c>
    </row>
    <row r="620" spans="1:14" ht="15.75" customHeight="1">
      <c r="A620" s="3" t="s">
        <v>2670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f t="shared" si="6"/>
        <v>0</v>
      </c>
    </row>
    <row r="621" spans="1:14" ht="15.75" customHeight="1">
      <c r="A621" s="3" t="s">
        <v>1117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f t="shared" si="6"/>
        <v>0</v>
      </c>
    </row>
    <row r="622" spans="1:14" ht="15.75" customHeight="1">
      <c r="A622" s="3" t="s">
        <v>1118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f t="shared" si="6"/>
        <v>0</v>
      </c>
    </row>
    <row r="623" spans="1:14" ht="15.75" customHeight="1">
      <c r="A623" s="3" t="s">
        <v>1120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f t="shared" si="6"/>
        <v>0</v>
      </c>
    </row>
    <row r="624" spans="1:14" ht="15.75" customHeight="1">
      <c r="A624" s="3" t="s">
        <v>1121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f t="shared" si="6"/>
        <v>0</v>
      </c>
    </row>
    <row r="625" spans="1:14" ht="15.75" customHeight="1">
      <c r="A625" s="3" t="s">
        <v>2671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f t="shared" si="6"/>
        <v>0</v>
      </c>
    </row>
    <row r="626" spans="1:14" ht="15.75" customHeight="1">
      <c r="A626" s="3" t="s">
        <v>1124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f t="shared" si="6"/>
        <v>0</v>
      </c>
    </row>
    <row r="627" spans="1:14" ht="15.75" customHeight="1">
      <c r="A627" s="3" t="s">
        <v>1126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f t="shared" si="6"/>
        <v>0</v>
      </c>
    </row>
    <row r="628" spans="1:14" ht="15.75" customHeight="1">
      <c r="A628" s="3" t="s">
        <v>1127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f t="shared" si="6"/>
        <v>0</v>
      </c>
    </row>
    <row r="629" spans="1:14" ht="15.75" customHeight="1">
      <c r="A629" s="3" t="s">
        <v>1128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f t="shared" si="6"/>
        <v>0</v>
      </c>
    </row>
    <row r="630" spans="1:14" ht="15.75" customHeight="1">
      <c r="A630" s="24" t="s">
        <v>2449</v>
      </c>
      <c r="B630" s="2">
        <v>5</v>
      </c>
      <c r="C630" s="2">
        <v>4</v>
      </c>
      <c r="D630" s="2">
        <v>6</v>
      </c>
      <c r="E630" s="2">
        <v>2</v>
      </c>
      <c r="F630" s="2">
        <v>2</v>
      </c>
      <c r="G630" s="2">
        <v>1</v>
      </c>
      <c r="H630" s="2">
        <v>5</v>
      </c>
      <c r="I630" s="2">
        <v>0</v>
      </c>
      <c r="J630" s="2">
        <v>5</v>
      </c>
      <c r="K630" s="2">
        <v>1</v>
      </c>
      <c r="L630" s="2">
        <v>2</v>
      </c>
      <c r="M630" s="2">
        <v>5</v>
      </c>
      <c r="N630" s="3">
        <f t="shared" si="6"/>
        <v>38</v>
      </c>
    </row>
    <row r="631" spans="1:14" ht="15.75" customHeight="1">
      <c r="A631" s="3" t="s">
        <v>1131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f t="shared" si="6"/>
        <v>0</v>
      </c>
    </row>
    <row r="632" spans="1:14" ht="15.75" customHeight="1">
      <c r="A632" s="3" t="s">
        <v>1132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f t="shared" si="6"/>
        <v>0</v>
      </c>
    </row>
    <row r="633" spans="1:14" ht="15.75" customHeight="1">
      <c r="A633" s="24" t="s">
        <v>2910</v>
      </c>
      <c r="B633" s="2">
        <v>1</v>
      </c>
      <c r="C633" s="2">
        <v>0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3">
        <f t="shared" si="6"/>
        <v>1</v>
      </c>
    </row>
    <row r="634" spans="1:14" ht="15.75" customHeight="1">
      <c r="A634" s="3" t="s">
        <v>1134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f t="shared" si="6"/>
        <v>0</v>
      </c>
    </row>
    <row r="635" spans="1:14" ht="15.75" customHeight="1">
      <c r="A635" s="3" t="s">
        <v>1135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f t="shared" si="6"/>
        <v>0</v>
      </c>
    </row>
    <row r="636" spans="1:14" ht="15.75" customHeight="1">
      <c r="A636" s="3" t="s">
        <v>1137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f t="shared" si="6"/>
        <v>0</v>
      </c>
    </row>
    <row r="637" spans="1:14" ht="15.75" customHeight="1">
      <c r="A637" s="3" t="s">
        <v>1139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f t="shared" si="6"/>
        <v>0</v>
      </c>
    </row>
    <row r="638" spans="1:14" ht="15.75" customHeight="1">
      <c r="A638" s="24" t="s">
        <v>2911</v>
      </c>
      <c r="B638" s="2">
        <v>0</v>
      </c>
      <c r="C638" s="2">
        <v>0</v>
      </c>
      <c r="D638" s="2">
        <v>0</v>
      </c>
      <c r="E638" s="2">
        <v>1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1</v>
      </c>
      <c r="L638" s="2">
        <v>1</v>
      </c>
      <c r="M638" s="2">
        <v>0</v>
      </c>
      <c r="N638" s="3">
        <f t="shared" si="6"/>
        <v>3</v>
      </c>
    </row>
    <row r="639" spans="1:14" ht="15.75" customHeight="1">
      <c r="A639" s="3" t="s">
        <v>2673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f t="shared" si="6"/>
        <v>0</v>
      </c>
    </row>
    <row r="640" spans="1:14" ht="15.75" customHeight="1">
      <c r="A640" s="24" t="s">
        <v>2912</v>
      </c>
      <c r="B640" s="2">
        <v>0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1</v>
      </c>
      <c r="M640" s="2">
        <v>0</v>
      </c>
      <c r="N640" s="3">
        <f t="shared" si="6"/>
        <v>1</v>
      </c>
    </row>
    <row r="641" spans="1:14" ht="15.75" customHeight="1">
      <c r="A641" s="3" t="s">
        <v>1145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f t="shared" si="6"/>
        <v>0</v>
      </c>
    </row>
    <row r="642" spans="1:14" ht="15.75" customHeight="1">
      <c r="A642" s="24" t="s">
        <v>2913</v>
      </c>
      <c r="B642" s="2">
        <v>0</v>
      </c>
      <c r="C642" s="2">
        <v>0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1</v>
      </c>
      <c r="N642" s="3">
        <f t="shared" si="6"/>
        <v>1</v>
      </c>
    </row>
    <row r="643" spans="1:14" ht="15.75" customHeight="1">
      <c r="A643" s="3" t="s">
        <v>1148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f t="shared" si="6"/>
        <v>0</v>
      </c>
    </row>
    <row r="644" spans="1:14" ht="15.75" customHeight="1">
      <c r="A644" s="3" t="s">
        <v>1149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f t="shared" si="6"/>
        <v>0</v>
      </c>
    </row>
    <row r="645" spans="1:14" ht="15.75" customHeight="1">
      <c r="A645" s="3" t="s">
        <v>1150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f t="shared" si="6"/>
        <v>0</v>
      </c>
    </row>
    <row r="646" spans="1:14" ht="15.75" customHeight="1">
      <c r="A646" s="3" t="s">
        <v>1151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f t="shared" si="6"/>
        <v>0</v>
      </c>
    </row>
    <row r="647" spans="1:14" ht="15.75" customHeight="1">
      <c r="A647" s="3" t="s">
        <v>2674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f t="shared" si="6"/>
        <v>0</v>
      </c>
    </row>
    <row r="648" spans="1:14" ht="15.75" customHeight="1">
      <c r="A648" s="24" t="s">
        <v>2453</v>
      </c>
      <c r="B648" s="2">
        <v>0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1</v>
      </c>
      <c r="L648" s="2">
        <v>0</v>
      </c>
      <c r="M648" s="2">
        <v>0</v>
      </c>
      <c r="N648" s="3">
        <f t="shared" si="6"/>
        <v>1</v>
      </c>
    </row>
    <row r="649" spans="1:14" ht="15.75" customHeight="1">
      <c r="A649" s="3" t="s">
        <v>1155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f t="shared" si="6"/>
        <v>0</v>
      </c>
    </row>
    <row r="650" spans="1:14" ht="15.75" customHeight="1">
      <c r="A650" s="3" t="s">
        <v>1156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f t="shared" si="6"/>
        <v>0</v>
      </c>
    </row>
    <row r="651" spans="1:14" ht="15.75" customHeight="1">
      <c r="A651" s="3" t="s">
        <v>1157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f t="shared" si="6"/>
        <v>0</v>
      </c>
    </row>
    <row r="652" spans="1:14" ht="15.75" customHeight="1">
      <c r="A652" s="3" t="s">
        <v>1159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f t="shared" si="6"/>
        <v>0</v>
      </c>
    </row>
    <row r="653" spans="1:14" ht="15.75" customHeight="1">
      <c r="A653" s="3" t="s">
        <v>2675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f t="shared" si="6"/>
        <v>0</v>
      </c>
    </row>
    <row r="654" spans="1:14" ht="15.75" customHeight="1">
      <c r="A654" s="3" t="s">
        <v>1162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f t="shared" si="6"/>
        <v>0</v>
      </c>
    </row>
    <row r="655" spans="1:14" ht="15.75" customHeight="1">
      <c r="A655" s="24" t="s">
        <v>2915</v>
      </c>
      <c r="B655" s="2">
        <v>0</v>
      </c>
      <c r="C655" s="2">
        <v>0</v>
      </c>
      <c r="D655" s="2">
        <v>0</v>
      </c>
      <c r="E655" s="2">
        <v>1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3">
        <f t="shared" si="6"/>
        <v>1</v>
      </c>
    </row>
    <row r="656" spans="1:14" ht="15.75" customHeight="1">
      <c r="A656" s="3" t="s">
        <v>1164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f t="shared" si="6"/>
        <v>0</v>
      </c>
    </row>
    <row r="657" spans="1:14" ht="15.75" customHeight="1">
      <c r="A657" s="24" t="s">
        <v>2916</v>
      </c>
      <c r="B657" s="2">
        <v>0</v>
      </c>
      <c r="C657" s="2">
        <v>0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1</v>
      </c>
      <c r="L657" s="2">
        <v>0</v>
      </c>
      <c r="M657" s="2">
        <v>0</v>
      </c>
      <c r="N657" s="3">
        <f t="shared" si="6"/>
        <v>1</v>
      </c>
    </row>
    <row r="658" spans="1:14" ht="15.75" customHeight="1">
      <c r="A658" s="24" t="s">
        <v>2917</v>
      </c>
      <c r="B658" s="2">
        <v>1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>
        <v>1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3">
        <f t="shared" si="6"/>
        <v>2</v>
      </c>
    </row>
    <row r="659" spans="1:14" ht="15.75" customHeight="1">
      <c r="A659" s="24" t="s">
        <v>2918</v>
      </c>
      <c r="B659" s="2">
        <v>1</v>
      </c>
      <c r="C659" s="2">
        <v>0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3">
        <f t="shared" si="6"/>
        <v>1</v>
      </c>
    </row>
    <row r="660" spans="1:14" ht="15.75" customHeight="1">
      <c r="A660" s="3" t="s">
        <v>2919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f t="shared" si="6"/>
        <v>0</v>
      </c>
    </row>
    <row r="661" spans="1:14" ht="15.75" customHeight="1">
      <c r="A661" s="24" t="s">
        <v>2920</v>
      </c>
      <c r="B661" s="2">
        <v>0</v>
      </c>
      <c r="C661" s="2">
        <v>0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1</v>
      </c>
      <c r="L661" s="2">
        <v>0</v>
      </c>
      <c r="M661" s="2">
        <v>0</v>
      </c>
      <c r="N661" s="3">
        <f t="shared" si="6"/>
        <v>1</v>
      </c>
    </row>
    <row r="662" spans="1:14" ht="15.75" customHeight="1">
      <c r="A662" s="24" t="s">
        <v>2921</v>
      </c>
      <c r="B662" s="2">
        <v>0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2</v>
      </c>
      <c r="K662" s="2">
        <v>0</v>
      </c>
      <c r="L662" s="2">
        <v>0</v>
      </c>
      <c r="M662" s="2">
        <v>0</v>
      </c>
      <c r="N662" s="3">
        <f t="shared" si="6"/>
        <v>2</v>
      </c>
    </row>
    <row r="663" spans="1:14" ht="15.75" customHeight="1">
      <c r="A663" s="24" t="s">
        <v>2456</v>
      </c>
      <c r="B663" s="2">
        <v>0</v>
      </c>
      <c r="C663" s="2">
        <v>0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2</v>
      </c>
      <c r="K663" s="2">
        <v>0</v>
      </c>
      <c r="L663" s="2">
        <v>0</v>
      </c>
      <c r="M663" s="2">
        <v>0</v>
      </c>
      <c r="N663" s="3">
        <f t="shared" si="6"/>
        <v>2</v>
      </c>
    </row>
    <row r="664" spans="1:14" ht="15.75" customHeight="1">
      <c r="A664" s="3" t="s">
        <v>1173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f t="shared" si="6"/>
        <v>0</v>
      </c>
    </row>
    <row r="665" spans="1:14" ht="15.75" customHeight="1">
      <c r="A665" s="3" t="s">
        <v>2678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f t="shared" si="6"/>
        <v>0</v>
      </c>
    </row>
    <row r="666" spans="1:14" ht="15.75" customHeight="1">
      <c r="A666" s="3" t="s">
        <v>2679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f t="shared" si="6"/>
        <v>0</v>
      </c>
    </row>
    <row r="667" spans="1:14" ht="15.75" customHeight="1">
      <c r="A667" s="3" t="s">
        <v>2680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f t="shared" si="6"/>
        <v>0</v>
      </c>
    </row>
    <row r="668" spans="1:14" ht="15.75" customHeight="1">
      <c r="A668" s="3" t="s">
        <v>2681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f t="shared" si="6"/>
        <v>0</v>
      </c>
    </row>
    <row r="669" spans="1:14" ht="15.75" customHeight="1">
      <c r="A669" s="3" t="s">
        <v>1178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f t="shared" si="6"/>
        <v>0</v>
      </c>
    </row>
    <row r="670" spans="1:14" ht="15.75" customHeight="1">
      <c r="A670" s="3" t="s">
        <v>1180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f t="shared" si="6"/>
        <v>0</v>
      </c>
    </row>
    <row r="671" spans="1:14" ht="15.75" customHeight="1">
      <c r="A671" s="24" t="s">
        <v>2458</v>
      </c>
      <c r="B671" s="2">
        <v>2</v>
      </c>
      <c r="C671" s="2">
        <v>2</v>
      </c>
      <c r="D671" s="2">
        <v>0</v>
      </c>
      <c r="E671" s="2">
        <v>1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2</v>
      </c>
      <c r="L671" s="2">
        <v>3</v>
      </c>
      <c r="M671" s="2">
        <v>0</v>
      </c>
      <c r="N671" s="3">
        <f t="shared" si="6"/>
        <v>10</v>
      </c>
    </row>
    <row r="672" spans="1:14" ht="15.75" customHeight="1">
      <c r="A672" s="3" t="s">
        <v>2922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f t="shared" si="6"/>
        <v>0</v>
      </c>
    </row>
    <row r="673" spans="1:14" ht="15.75" customHeight="1">
      <c r="A673" s="3" t="s">
        <v>2682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f t="shared" si="6"/>
        <v>0</v>
      </c>
    </row>
    <row r="674" spans="1:14" ht="15.75" customHeight="1">
      <c r="A674" s="3" t="s">
        <v>1187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f t="shared" si="6"/>
        <v>0</v>
      </c>
    </row>
    <row r="675" spans="1:14" ht="15.75" customHeight="1">
      <c r="A675" s="3" t="s">
        <v>1188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f t="shared" si="6"/>
        <v>0</v>
      </c>
    </row>
    <row r="676" spans="1:14" ht="15.75" customHeight="1">
      <c r="A676" s="24" t="s">
        <v>2462</v>
      </c>
      <c r="B676" s="2">
        <v>1</v>
      </c>
      <c r="C676" s="2">
        <v>1</v>
      </c>
      <c r="D676" s="2">
        <v>0</v>
      </c>
      <c r="E676" s="2">
        <v>0</v>
      </c>
      <c r="F676" s="2">
        <v>0</v>
      </c>
      <c r="G676" s="2">
        <v>1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2</v>
      </c>
      <c r="N676" s="3">
        <f t="shared" si="6"/>
        <v>5</v>
      </c>
    </row>
    <row r="677" spans="1:14" ht="15.75" customHeight="1">
      <c r="A677" s="3" t="s">
        <v>1190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f t="shared" si="6"/>
        <v>0</v>
      </c>
    </row>
    <row r="678" spans="1:14" ht="15.75" customHeight="1">
      <c r="A678" s="3" t="s">
        <v>1191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f t="shared" si="6"/>
        <v>0</v>
      </c>
    </row>
    <row r="679" spans="1:14" ht="15.75" customHeight="1">
      <c r="A679" s="24" t="s">
        <v>2923</v>
      </c>
      <c r="B679" s="2">
        <v>0</v>
      </c>
      <c r="C679" s="2">
        <v>0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1</v>
      </c>
      <c r="K679" s="2">
        <v>1</v>
      </c>
      <c r="L679" s="2">
        <v>1</v>
      </c>
      <c r="M679" s="2">
        <v>0</v>
      </c>
      <c r="N679" s="3">
        <f t="shared" si="6"/>
        <v>3</v>
      </c>
    </row>
    <row r="680" spans="1:14" ht="15.75" customHeight="1">
      <c r="A680" s="24" t="s">
        <v>2924</v>
      </c>
      <c r="B680" s="2">
        <v>1</v>
      </c>
      <c r="C680" s="2">
        <v>0</v>
      </c>
      <c r="D680" s="2">
        <v>0</v>
      </c>
      <c r="E680" s="2">
        <v>1</v>
      </c>
      <c r="F680" s="2">
        <v>0</v>
      </c>
      <c r="G680" s="2">
        <v>1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3">
        <f t="shared" si="6"/>
        <v>3</v>
      </c>
    </row>
    <row r="681" spans="1:14" ht="15.75" customHeight="1">
      <c r="A681" s="3" t="s">
        <v>1197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f t="shared" si="6"/>
        <v>0</v>
      </c>
    </row>
    <row r="682" spans="1:14" ht="15.75" customHeight="1">
      <c r="A682" s="3" t="s">
        <v>1198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f t="shared" si="6"/>
        <v>0</v>
      </c>
    </row>
    <row r="683" spans="1:14" ht="15.75" customHeight="1">
      <c r="A683" s="3" t="s">
        <v>1199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f t="shared" si="6"/>
        <v>0</v>
      </c>
    </row>
    <row r="684" spans="1:14" ht="15.75" customHeight="1">
      <c r="A684" s="24" t="s">
        <v>2466</v>
      </c>
      <c r="B684" s="2">
        <v>0</v>
      </c>
      <c r="C684" s="2">
        <v>0</v>
      </c>
      <c r="D684" s="2">
        <v>0</v>
      </c>
      <c r="E684" s="2">
        <v>0</v>
      </c>
      <c r="F684" s="2">
        <v>1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3">
        <f t="shared" si="6"/>
        <v>1</v>
      </c>
    </row>
    <row r="685" spans="1:14" ht="15.75" customHeight="1">
      <c r="A685" s="24" t="s">
        <v>2925</v>
      </c>
      <c r="B685" s="2">
        <v>0</v>
      </c>
      <c r="C685" s="2">
        <v>0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1</v>
      </c>
      <c r="L685" s="2">
        <v>0</v>
      </c>
      <c r="M685" s="2">
        <v>0</v>
      </c>
      <c r="N685" s="3">
        <f t="shared" si="6"/>
        <v>1</v>
      </c>
    </row>
    <row r="686" spans="1:14" ht="15.75" customHeight="1">
      <c r="A686" s="3" t="s">
        <v>2684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f t="shared" si="6"/>
        <v>0</v>
      </c>
    </row>
    <row r="687" spans="1:14" ht="15.75" customHeight="1">
      <c r="A687" s="3" t="s">
        <v>1203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f t="shared" si="6"/>
        <v>0</v>
      </c>
    </row>
    <row r="688" spans="1:14" ht="15.75" customHeight="1">
      <c r="A688" s="3" t="s">
        <v>2685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f t="shared" si="6"/>
        <v>0</v>
      </c>
    </row>
    <row r="689" spans="1:14" ht="15.75" customHeight="1">
      <c r="A689" s="3" t="s">
        <v>1205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f t="shared" si="6"/>
        <v>0</v>
      </c>
    </row>
    <row r="690" spans="1:14" ht="15.75" customHeight="1">
      <c r="A690" s="3" t="s">
        <v>1206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f t="shared" si="6"/>
        <v>0</v>
      </c>
    </row>
    <row r="691" spans="1:14" ht="15.75" customHeight="1">
      <c r="A691" s="3" t="s">
        <v>1207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f t="shared" si="6"/>
        <v>0</v>
      </c>
    </row>
    <row r="692" spans="1:14" ht="15.75" customHeight="1">
      <c r="A692" s="3" t="s">
        <v>1209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f t="shared" si="6"/>
        <v>0</v>
      </c>
    </row>
    <row r="693" spans="1:14" ht="15.75" customHeight="1">
      <c r="A693" s="3" t="s">
        <v>2686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f t="shared" si="6"/>
        <v>0</v>
      </c>
    </row>
    <row r="694" spans="1:14" ht="15.75" customHeight="1">
      <c r="A694" s="3" t="s">
        <v>2687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f t="shared" si="6"/>
        <v>0</v>
      </c>
    </row>
    <row r="695" spans="1:14" ht="15.75" customHeight="1">
      <c r="A695" s="24" t="s">
        <v>2927</v>
      </c>
      <c r="B695" s="2">
        <v>0</v>
      </c>
      <c r="C695" s="2">
        <v>0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1</v>
      </c>
      <c r="M695" s="2">
        <v>0</v>
      </c>
      <c r="N695" s="3">
        <f t="shared" si="6"/>
        <v>1</v>
      </c>
    </row>
    <row r="696" spans="1:14" ht="15.75" customHeight="1">
      <c r="A696" s="24" t="s">
        <v>2464</v>
      </c>
      <c r="B696" s="2">
        <v>0</v>
      </c>
      <c r="C696" s="2">
        <v>0</v>
      </c>
      <c r="D696" s="2">
        <v>0</v>
      </c>
      <c r="E696" s="2">
        <v>0</v>
      </c>
      <c r="F696" s="2">
        <v>0</v>
      </c>
      <c r="G696" s="2">
        <v>1</v>
      </c>
      <c r="H696" s="2">
        <v>1</v>
      </c>
      <c r="I696" s="2">
        <v>1</v>
      </c>
      <c r="J696" s="2">
        <v>0</v>
      </c>
      <c r="K696" s="2">
        <v>0</v>
      </c>
      <c r="L696" s="2">
        <v>1</v>
      </c>
      <c r="M696" s="2">
        <v>0</v>
      </c>
      <c r="N696" s="3">
        <f t="shared" si="6"/>
        <v>4</v>
      </c>
    </row>
    <row r="697" spans="1:14" ht="15.75" customHeight="1">
      <c r="A697" s="3" t="s">
        <v>1217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f t="shared" si="6"/>
        <v>0</v>
      </c>
    </row>
    <row r="698" spans="1:14" ht="15.75" customHeight="1">
      <c r="A698" s="3" t="s">
        <v>1219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f t="shared" si="6"/>
        <v>0</v>
      </c>
    </row>
    <row r="699" spans="1:14" ht="15.75" customHeight="1">
      <c r="A699" s="3" t="s">
        <v>2689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f t="shared" si="6"/>
        <v>0</v>
      </c>
    </row>
    <row r="700" spans="1:14" ht="15.75" customHeight="1">
      <c r="A700" s="3" t="s">
        <v>2690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f t="shared" si="6"/>
        <v>0</v>
      </c>
    </row>
    <row r="701" spans="1:14" ht="15.75" customHeight="1">
      <c r="A701" s="24" t="s">
        <v>2467</v>
      </c>
      <c r="B701" s="2">
        <v>2</v>
      </c>
      <c r="C701" s="2">
        <v>2</v>
      </c>
      <c r="D701" s="2">
        <v>7</v>
      </c>
      <c r="E701" s="2">
        <v>1</v>
      </c>
      <c r="F701" s="2">
        <v>3</v>
      </c>
      <c r="G701" s="2">
        <v>5</v>
      </c>
      <c r="H701" s="2">
        <v>2</v>
      </c>
      <c r="I701" s="2">
        <v>1</v>
      </c>
      <c r="J701" s="2">
        <v>0</v>
      </c>
      <c r="K701" s="2">
        <v>0</v>
      </c>
      <c r="L701" s="2">
        <v>2</v>
      </c>
      <c r="M701" s="2">
        <v>0</v>
      </c>
      <c r="N701" s="3">
        <f t="shared" si="6"/>
        <v>25</v>
      </c>
    </row>
    <row r="702" spans="1:14" ht="15.75" customHeight="1">
      <c r="A702" s="3" t="s">
        <v>2691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f t="shared" si="6"/>
        <v>0</v>
      </c>
    </row>
    <row r="703" spans="1:14" ht="15.75" customHeight="1">
      <c r="A703" s="24" t="s">
        <v>2928</v>
      </c>
      <c r="B703" s="2">
        <v>0</v>
      </c>
      <c r="C703" s="2">
        <v>2</v>
      </c>
      <c r="D703" s="2">
        <v>6</v>
      </c>
      <c r="E703" s="2">
        <v>5</v>
      </c>
      <c r="F703" s="2">
        <v>0</v>
      </c>
      <c r="G703" s="2">
        <v>0</v>
      </c>
      <c r="H703" s="2">
        <v>1</v>
      </c>
      <c r="I703" s="2">
        <v>0</v>
      </c>
      <c r="J703" s="2">
        <v>0</v>
      </c>
      <c r="K703" s="2">
        <v>1</v>
      </c>
      <c r="L703" s="2">
        <v>0</v>
      </c>
      <c r="M703" s="2">
        <v>0</v>
      </c>
      <c r="N703" s="3">
        <f t="shared" si="6"/>
        <v>15</v>
      </c>
    </row>
    <row r="704" spans="1:14" ht="15.75" customHeight="1">
      <c r="A704" s="24" t="s">
        <v>2468</v>
      </c>
      <c r="B704" s="2">
        <v>0</v>
      </c>
      <c r="C704" s="2">
        <v>1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3">
        <f t="shared" si="6"/>
        <v>1</v>
      </c>
    </row>
    <row r="705" spans="1:14" ht="15.75" customHeight="1">
      <c r="A705" s="3" t="s">
        <v>2693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f t="shared" si="6"/>
        <v>0</v>
      </c>
    </row>
    <row r="706" spans="1:14" ht="15.75" customHeight="1">
      <c r="A706" s="3" t="s">
        <v>2694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f t="shared" si="6"/>
        <v>0</v>
      </c>
    </row>
    <row r="707" spans="1:14" ht="15.75" customHeight="1">
      <c r="A707" s="3" t="s">
        <v>2695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f t="shared" si="6"/>
        <v>0</v>
      </c>
    </row>
    <row r="708" spans="1:14" ht="15.75" customHeight="1">
      <c r="A708" s="3" t="s">
        <v>1234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f t="shared" si="6"/>
        <v>0</v>
      </c>
    </row>
    <row r="709" spans="1:14" ht="15.75" customHeight="1">
      <c r="A709" s="3" t="s">
        <v>2696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f t="shared" si="6"/>
        <v>0</v>
      </c>
    </row>
    <row r="710" spans="1:14" ht="15.75" customHeight="1">
      <c r="A710" s="3" t="s">
        <v>2930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f t="shared" si="6"/>
        <v>0</v>
      </c>
    </row>
    <row r="711" spans="1:14" ht="15.75" customHeight="1">
      <c r="A711" s="24" t="s">
        <v>2470</v>
      </c>
      <c r="B711" s="2">
        <v>4</v>
      </c>
      <c r="C711" s="2">
        <v>8</v>
      </c>
      <c r="D711" s="2">
        <v>4</v>
      </c>
      <c r="E711" s="2">
        <v>3</v>
      </c>
      <c r="F711" s="2">
        <v>7</v>
      </c>
      <c r="G711" s="2">
        <v>3</v>
      </c>
      <c r="H711" s="2">
        <v>2</v>
      </c>
      <c r="I711" s="2">
        <v>5</v>
      </c>
      <c r="J711" s="2">
        <v>4</v>
      </c>
      <c r="K711" s="2">
        <v>1</v>
      </c>
      <c r="L711" s="2">
        <v>0</v>
      </c>
      <c r="M711" s="2">
        <v>7</v>
      </c>
      <c r="N711" s="3">
        <f t="shared" si="6"/>
        <v>48</v>
      </c>
    </row>
    <row r="712" spans="1:14" ht="15.75" customHeight="1">
      <c r="A712" s="3" t="s">
        <v>2697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f t="shared" si="6"/>
        <v>0</v>
      </c>
    </row>
    <row r="713" spans="1:14" ht="15.75" customHeight="1">
      <c r="A713" s="24" t="s">
        <v>2471</v>
      </c>
      <c r="B713" s="2">
        <v>1</v>
      </c>
      <c r="C713" s="2">
        <v>0</v>
      </c>
      <c r="D713" s="2">
        <v>0</v>
      </c>
      <c r="E713" s="2">
        <v>1</v>
      </c>
      <c r="F713" s="2">
        <v>0</v>
      </c>
      <c r="G713" s="2">
        <v>2</v>
      </c>
      <c r="H713" s="2">
        <v>2</v>
      </c>
      <c r="I713" s="2">
        <v>0</v>
      </c>
      <c r="J713" s="2">
        <v>0</v>
      </c>
      <c r="K713" s="2">
        <v>0</v>
      </c>
      <c r="L713" s="2">
        <v>1</v>
      </c>
      <c r="M713" s="2">
        <v>0</v>
      </c>
      <c r="N713" s="3">
        <f t="shared" si="6"/>
        <v>7</v>
      </c>
    </row>
    <row r="714" spans="1:14" ht="15.75" customHeight="1">
      <c r="A714" s="3" t="s">
        <v>2698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f t="shared" si="6"/>
        <v>0</v>
      </c>
    </row>
    <row r="715" spans="1:14" ht="15.75" customHeight="1">
      <c r="A715" s="3" t="s">
        <v>2931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f t="shared" si="6"/>
        <v>0</v>
      </c>
    </row>
    <row r="716" spans="1:14" ht="15.75" customHeight="1">
      <c r="A716" s="3" t="s">
        <v>2699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f t="shared" si="6"/>
        <v>0</v>
      </c>
    </row>
    <row r="717" spans="1:14" ht="15.75" customHeight="1">
      <c r="A717" s="3" t="s">
        <v>2932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f t="shared" si="6"/>
        <v>0</v>
      </c>
    </row>
    <row r="718" spans="1:14" ht="15.75" customHeight="1">
      <c r="A718" s="3" t="s">
        <v>2700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f t="shared" si="6"/>
        <v>0</v>
      </c>
    </row>
    <row r="719" spans="1:14" ht="15.75" customHeight="1">
      <c r="A719" s="3" t="s">
        <v>2701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f t="shared" si="6"/>
        <v>0</v>
      </c>
    </row>
    <row r="720" spans="1:14" ht="15.75" customHeight="1">
      <c r="A720" s="3" t="s">
        <v>2702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f t="shared" si="6"/>
        <v>0</v>
      </c>
    </row>
    <row r="721" spans="1:14" ht="15.75" customHeight="1">
      <c r="A721" s="3" t="s">
        <v>2703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f t="shared" si="6"/>
        <v>0</v>
      </c>
    </row>
    <row r="722" spans="1:14" ht="15.75" customHeight="1">
      <c r="A722" s="24" t="s">
        <v>2934</v>
      </c>
      <c r="B722" s="2">
        <v>0</v>
      </c>
      <c r="C722" s="2">
        <v>1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1</v>
      </c>
      <c r="J722" s="2">
        <v>0</v>
      </c>
      <c r="K722" s="2">
        <v>1</v>
      </c>
      <c r="L722" s="2">
        <v>1</v>
      </c>
      <c r="M722" s="2">
        <v>0</v>
      </c>
      <c r="N722" s="3">
        <f t="shared" si="6"/>
        <v>4</v>
      </c>
    </row>
    <row r="723" spans="1:14" ht="15.75" customHeight="1">
      <c r="A723" s="3" t="s">
        <v>2705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f t="shared" si="6"/>
        <v>0</v>
      </c>
    </row>
    <row r="724" spans="1:14" ht="15.75" customHeight="1">
      <c r="A724" s="3" t="s">
        <v>2706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f t="shared" si="6"/>
        <v>0</v>
      </c>
    </row>
    <row r="725" spans="1:14" ht="15.75" customHeight="1">
      <c r="A725" s="3" t="s">
        <v>2707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f t="shared" si="6"/>
        <v>0</v>
      </c>
    </row>
    <row r="726" spans="1:14" ht="15.75" customHeight="1">
      <c r="A726" s="3" t="s">
        <v>2708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f t="shared" si="6"/>
        <v>0</v>
      </c>
    </row>
    <row r="727" spans="1:14" ht="15.75" customHeight="1">
      <c r="A727" s="3" t="s">
        <v>2709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f t="shared" si="6"/>
        <v>0</v>
      </c>
    </row>
    <row r="728" spans="1:14" ht="15.75" customHeight="1">
      <c r="A728" s="3" t="s">
        <v>2710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f t="shared" si="6"/>
        <v>0</v>
      </c>
    </row>
    <row r="729" spans="1:14" ht="15.75" customHeight="1">
      <c r="A729" s="24" t="s">
        <v>2935</v>
      </c>
      <c r="B729" s="2">
        <v>0</v>
      </c>
      <c r="C729" s="2">
        <v>0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1</v>
      </c>
      <c r="K729" s="2">
        <v>0</v>
      </c>
      <c r="L729" s="2">
        <v>0</v>
      </c>
      <c r="M729" s="2">
        <v>0</v>
      </c>
      <c r="N729" s="3">
        <f t="shared" si="6"/>
        <v>1</v>
      </c>
    </row>
    <row r="730" spans="1:14" ht="15.75" customHeight="1">
      <c r="A730" s="3" t="s">
        <v>2712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f t="shared" si="6"/>
        <v>0</v>
      </c>
    </row>
    <row r="731" spans="1:14" ht="15.75" customHeight="1">
      <c r="A731" s="3" t="s">
        <v>2713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f t="shared" si="6"/>
        <v>0</v>
      </c>
    </row>
    <row r="732" spans="1:14" ht="15.75" customHeight="1">
      <c r="A732" s="3" t="s">
        <v>2936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f t="shared" si="6"/>
        <v>0</v>
      </c>
    </row>
    <row r="733" spans="1:14" ht="15.75" customHeight="1">
      <c r="A733" s="3" t="s">
        <v>2714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f t="shared" si="6"/>
        <v>0</v>
      </c>
    </row>
    <row r="734" spans="1:14" ht="15.75" customHeight="1">
      <c r="A734" s="3" t="s">
        <v>2715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f t="shared" si="6"/>
        <v>0</v>
      </c>
    </row>
    <row r="735" spans="1:14" ht="15.75" customHeight="1">
      <c r="A735" s="3" t="s">
        <v>2716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f t="shared" si="6"/>
        <v>0</v>
      </c>
    </row>
    <row r="736" spans="1:14" ht="15.75" customHeight="1">
      <c r="A736" s="24" t="s">
        <v>2937</v>
      </c>
      <c r="B736" s="2">
        <v>0</v>
      </c>
      <c r="C736" s="2">
        <v>0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1</v>
      </c>
      <c r="M736" s="2">
        <v>0</v>
      </c>
      <c r="N736" s="3">
        <f t="shared" si="6"/>
        <v>1</v>
      </c>
    </row>
    <row r="737" spans="1:14" ht="15.75" customHeight="1">
      <c r="A737" s="3" t="s">
        <v>2718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f t="shared" si="6"/>
        <v>0</v>
      </c>
    </row>
    <row r="738" spans="1:14" ht="15.75" customHeight="1">
      <c r="A738" s="3" t="s">
        <v>2719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f t="shared" si="6"/>
        <v>0</v>
      </c>
    </row>
    <row r="739" spans="1:14" ht="15.75" customHeight="1">
      <c r="A739" s="3" t="s">
        <v>2720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f t="shared" si="6"/>
        <v>0</v>
      </c>
    </row>
    <row r="740" spans="1:14" ht="15.75" customHeight="1">
      <c r="A740" s="3" t="s">
        <v>2721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f t="shared" si="6"/>
        <v>0</v>
      </c>
    </row>
    <row r="741" spans="1:14" ht="15.75" customHeight="1">
      <c r="A741" s="24" t="s">
        <v>2938</v>
      </c>
      <c r="B741" s="2">
        <v>0</v>
      </c>
      <c r="C741" s="2">
        <v>0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1</v>
      </c>
      <c r="N741" s="3">
        <f t="shared" si="6"/>
        <v>1</v>
      </c>
    </row>
    <row r="742" spans="1:14" ht="15.75" customHeight="1">
      <c r="A742" s="3" t="s">
        <v>2723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f t="shared" si="6"/>
        <v>0</v>
      </c>
    </row>
    <row r="743" spans="1:14" ht="15.75" customHeight="1">
      <c r="A743" s="3" t="s">
        <v>2724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f t="shared" si="6"/>
        <v>0</v>
      </c>
    </row>
    <row r="744" spans="1:14" ht="15.75" customHeight="1">
      <c r="A744" s="3" t="s">
        <v>2725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f t="shared" si="6"/>
        <v>0</v>
      </c>
    </row>
    <row r="745" spans="1:14" ht="15.75" customHeight="1">
      <c r="A745" s="24" t="s">
        <v>2939</v>
      </c>
      <c r="B745" s="2">
        <v>0</v>
      </c>
      <c r="C745" s="2">
        <v>0</v>
      </c>
      <c r="D745" s="2">
        <v>0</v>
      </c>
      <c r="E745" s="2">
        <v>0</v>
      </c>
      <c r="F745" s="2">
        <v>0</v>
      </c>
      <c r="G745" s="2">
        <v>0</v>
      </c>
      <c r="H745" s="2">
        <v>4</v>
      </c>
      <c r="I745" s="2">
        <v>6</v>
      </c>
      <c r="J745" s="2">
        <v>0</v>
      </c>
      <c r="K745" s="2">
        <v>0</v>
      </c>
      <c r="L745" s="2">
        <v>0</v>
      </c>
      <c r="M745" s="2">
        <v>0</v>
      </c>
      <c r="N745" s="3">
        <f t="shared" si="6"/>
        <v>10</v>
      </c>
    </row>
    <row r="746" spans="1:14" ht="15.75" customHeight="1">
      <c r="A746" s="3" t="s">
        <v>2940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f t="shared" si="6"/>
        <v>0</v>
      </c>
    </row>
    <row r="747" spans="1:14" ht="15.75" customHeight="1">
      <c r="A747" s="3" t="s">
        <v>2727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f t="shared" si="6"/>
        <v>0</v>
      </c>
    </row>
    <row r="748" spans="1:14" ht="15.75" customHeight="1">
      <c r="A748" s="3" t="s">
        <v>2941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f t="shared" si="6"/>
        <v>0</v>
      </c>
    </row>
    <row r="749" spans="1:14" ht="15.75" customHeight="1">
      <c r="A749" s="3" t="s">
        <v>2728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f t="shared" si="6"/>
        <v>0</v>
      </c>
    </row>
    <row r="750" spans="1:14" ht="15.75" customHeight="1">
      <c r="A750" s="3" t="s">
        <v>2729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f t="shared" si="6"/>
        <v>0</v>
      </c>
    </row>
    <row r="751" spans="1:14" ht="15.75" customHeight="1">
      <c r="A751" s="3" t="s">
        <v>2730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f t="shared" si="6"/>
        <v>0</v>
      </c>
    </row>
    <row r="752" spans="1:14" ht="15.75" customHeight="1">
      <c r="A752" s="24" t="s">
        <v>2942</v>
      </c>
      <c r="B752" s="2">
        <v>0</v>
      </c>
      <c r="C752" s="2">
        <v>0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1</v>
      </c>
      <c r="J752" s="2">
        <v>0</v>
      </c>
      <c r="K752" s="2">
        <v>0</v>
      </c>
      <c r="L752" s="2">
        <v>0</v>
      </c>
      <c r="M752" s="2">
        <v>0</v>
      </c>
      <c r="N752" s="3">
        <f t="shared" si="6"/>
        <v>1</v>
      </c>
    </row>
    <row r="753" spans="1:14" ht="15.75" customHeight="1">
      <c r="A753" s="24" t="s">
        <v>2477</v>
      </c>
      <c r="B753" s="2">
        <v>1</v>
      </c>
      <c r="C753" s="2">
        <v>2</v>
      </c>
      <c r="D753" s="2">
        <v>0</v>
      </c>
      <c r="E753" s="2">
        <v>0</v>
      </c>
      <c r="F753" s="2">
        <v>1</v>
      </c>
      <c r="G753" s="2">
        <v>0</v>
      </c>
      <c r="H753" s="2">
        <v>0</v>
      </c>
      <c r="I753" s="2">
        <v>3</v>
      </c>
      <c r="J753" s="2">
        <v>0</v>
      </c>
      <c r="K753" s="2">
        <v>1</v>
      </c>
      <c r="L753" s="2">
        <v>1</v>
      </c>
      <c r="M753" s="2">
        <v>0</v>
      </c>
      <c r="N753" s="3">
        <f t="shared" si="6"/>
        <v>9</v>
      </c>
    </row>
    <row r="754" spans="1:14" ht="15.75" customHeight="1">
      <c r="A754" s="3" t="s">
        <v>2732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f t="shared" si="6"/>
        <v>0</v>
      </c>
    </row>
    <row r="755" spans="1:14" ht="15.75" customHeight="1">
      <c r="A755" s="3" t="s">
        <v>2733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f t="shared" si="6"/>
        <v>0</v>
      </c>
    </row>
    <row r="756" spans="1:14" ht="15.75" customHeight="1">
      <c r="A756" s="3" t="s">
        <v>2734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f t="shared" si="6"/>
        <v>0</v>
      </c>
    </row>
    <row r="757" spans="1:14" ht="15.75" customHeight="1">
      <c r="A757" s="3" t="s">
        <v>2735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f t="shared" si="6"/>
        <v>0</v>
      </c>
    </row>
    <row r="758" spans="1:14" ht="15.75" customHeight="1">
      <c r="A758" s="3" t="s">
        <v>2736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f t="shared" si="6"/>
        <v>0</v>
      </c>
    </row>
    <row r="759" spans="1:14" ht="15.75" customHeight="1">
      <c r="A759" s="3" t="s">
        <v>2943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f t="shared" si="6"/>
        <v>0</v>
      </c>
    </row>
    <row r="760" spans="1:14" ht="15.75" customHeight="1">
      <c r="A760" s="3" t="s">
        <v>2737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f t="shared" si="6"/>
        <v>0</v>
      </c>
    </row>
    <row r="761" spans="1:14" ht="15.75" customHeight="1">
      <c r="A761" s="3" t="s">
        <v>2738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f t="shared" si="6"/>
        <v>0</v>
      </c>
    </row>
    <row r="762" spans="1:14" ht="15.75" customHeight="1">
      <c r="A762" s="3" t="s">
        <v>2739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f t="shared" si="6"/>
        <v>0</v>
      </c>
    </row>
    <row r="763" spans="1:14" ht="15.75" customHeight="1">
      <c r="A763" s="3" t="s">
        <v>2740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f t="shared" si="6"/>
        <v>0</v>
      </c>
    </row>
    <row r="764" spans="1:14" ht="15.75" customHeight="1">
      <c r="A764" s="3" t="s">
        <v>2741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f t="shared" si="6"/>
        <v>0</v>
      </c>
    </row>
    <row r="765" spans="1:14" ht="15.75" customHeight="1">
      <c r="A765" s="3" t="s">
        <v>2742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f t="shared" si="6"/>
        <v>0</v>
      </c>
    </row>
    <row r="766" spans="1:14" ht="15.75" customHeight="1">
      <c r="A766" s="3" t="s">
        <v>2743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f t="shared" ref="N766:N854" si="7">SUM(B766:M766)</f>
        <v>0</v>
      </c>
    </row>
    <row r="767" spans="1:14" ht="15.75" customHeight="1">
      <c r="A767" s="3" t="s">
        <v>2744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f t="shared" si="7"/>
        <v>0</v>
      </c>
    </row>
    <row r="768" spans="1:14" ht="15.75" customHeight="1">
      <c r="A768" s="3" t="s">
        <v>2745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f t="shared" si="7"/>
        <v>0</v>
      </c>
    </row>
    <row r="769" spans="1:14" ht="15.75" customHeight="1">
      <c r="A769" s="3" t="s">
        <v>2746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f t="shared" si="7"/>
        <v>0</v>
      </c>
    </row>
    <row r="770" spans="1:14" ht="15.75" customHeight="1">
      <c r="A770" s="3" t="s">
        <v>1314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f t="shared" si="7"/>
        <v>0</v>
      </c>
    </row>
    <row r="771" spans="1:14" ht="15.75" customHeight="1">
      <c r="A771" s="24" t="s">
        <v>2480</v>
      </c>
      <c r="B771" s="2">
        <v>2</v>
      </c>
      <c r="C771" s="2">
        <v>4</v>
      </c>
      <c r="D771" s="2">
        <v>1</v>
      </c>
      <c r="E771" s="2">
        <v>1</v>
      </c>
      <c r="F771" s="2">
        <v>2</v>
      </c>
      <c r="G771" s="2">
        <v>2</v>
      </c>
      <c r="H771" s="2">
        <v>0</v>
      </c>
      <c r="I771" s="2">
        <v>0</v>
      </c>
      <c r="J771" s="2">
        <v>0</v>
      </c>
      <c r="K771" s="2">
        <v>0</v>
      </c>
      <c r="L771" s="2">
        <v>1</v>
      </c>
      <c r="M771" s="2">
        <v>2</v>
      </c>
      <c r="N771" s="3">
        <f t="shared" si="7"/>
        <v>15</v>
      </c>
    </row>
    <row r="772" spans="1:14" ht="15.75" customHeight="1">
      <c r="A772" s="3" t="s">
        <v>1317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f t="shared" si="7"/>
        <v>0</v>
      </c>
    </row>
    <row r="773" spans="1:14" ht="15.75" customHeight="1">
      <c r="A773" s="3" t="s">
        <v>1319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f t="shared" si="7"/>
        <v>0</v>
      </c>
    </row>
    <row r="774" spans="1:14" ht="15.75" customHeight="1">
      <c r="A774" s="24" t="s">
        <v>2945</v>
      </c>
      <c r="B774" s="2">
        <v>0</v>
      </c>
      <c r="C774" s="2">
        <v>0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1</v>
      </c>
      <c r="M774" s="2">
        <v>0</v>
      </c>
      <c r="N774" s="3">
        <f t="shared" si="7"/>
        <v>1</v>
      </c>
    </row>
    <row r="775" spans="1:14" ht="15.75" customHeight="1">
      <c r="A775" s="3" t="s">
        <v>2747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f t="shared" si="7"/>
        <v>0</v>
      </c>
    </row>
    <row r="776" spans="1:14" ht="15.75" customHeight="1">
      <c r="A776" s="3" t="s">
        <v>2748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f t="shared" si="7"/>
        <v>0</v>
      </c>
    </row>
    <row r="777" spans="1:14" ht="15.75" customHeight="1">
      <c r="A777" s="3" t="s">
        <v>1324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f t="shared" si="7"/>
        <v>0</v>
      </c>
    </row>
    <row r="778" spans="1:14" ht="15.75" customHeight="1">
      <c r="A778" s="3" t="s">
        <v>1325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f t="shared" si="7"/>
        <v>0</v>
      </c>
    </row>
    <row r="779" spans="1:14" ht="15.75" customHeight="1">
      <c r="A779" s="3" t="s">
        <v>2947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f t="shared" si="7"/>
        <v>0</v>
      </c>
    </row>
    <row r="780" spans="1:14" ht="15.75" customHeight="1">
      <c r="A780" s="3" t="s">
        <v>1329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f t="shared" si="7"/>
        <v>0</v>
      </c>
    </row>
    <row r="781" spans="1:14" ht="15.75" customHeight="1">
      <c r="A781" s="3" t="s">
        <v>1331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f t="shared" si="7"/>
        <v>0</v>
      </c>
    </row>
    <row r="782" spans="1:14" ht="15.75" customHeight="1">
      <c r="A782" s="3" t="s">
        <v>1332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f t="shared" si="7"/>
        <v>0</v>
      </c>
    </row>
    <row r="783" spans="1:14" ht="15.75" customHeight="1">
      <c r="A783" s="3" t="s">
        <v>1334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f t="shared" si="7"/>
        <v>0</v>
      </c>
    </row>
    <row r="784" spans="1:14" ht="15.75" customHeight="1">
      <c r="A784" s="3" t="s">
        <v>1335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f t="shared" si="7"/>
        <v>0</v>
      </c>
    </row>
    <row r="785" spans="1:14" ht="15.75" customHeight="1">
      <c r="A785" s="24" t="s">
        <v>2483</v>
      </c>
      <c r="B785" s="2">
        <v>1</v>
      </c>
      <c r="C785" s="2">
        <v>0</v>
      </c>
      <c r="D785" s="2">
        <v>0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3">
        <f t="shared" si="7"/>
        <v>1</v>
      </c>
    </row>
    <row r="786" spans="1:14" ht="15.75" customHeight="1">
      <c r="A786" s="3" t="s">
        <v>1339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f t="shared" si="7"/>
        <v>0</v>
      </c>
    </row>
    <row r="787" spans="1:14" ht="15.75" customHeight="1">
      <c r="A787" s="3" t="s">
        <v>2749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f t="shared" si="7"/>
        <v>0</v>
      </c>
    </row>
    <row r="788" spans="1:14" ht="15.75" customHeight="1">
      <c r="A788" s="3" t="s">
        <v>1342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f t="shared" si="7"/>
        <v>0</v>
      </c>
    </row>
    <row r="789" spans="1:14" ht="15.75" customHeight="1">
      <c r="A789" s="24" t="s">
        <v>2484</v>
      </c>
      <c r="B789" s="2">
        <v>0</v>
      </c>
      <c r="C789" s="2">
        <v>0</v>
      </c>
      <c r="D789" s="2">
        <v>1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3">
        <f t="shared" si="7"/>
        <v>1</v>
      </c>
    </row>
    <row r="790" spans="1:14" ht="15.75" customHeight="1">
      <c r="A790" s="3" t="s">
        <v>1346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f t="shared" si="7"/>
        <v>0</v>
      </c>
    </row>
    <row r="791" spans="1:14" ht="15.75" customHeight="1">
      <c r="A791" s="3" t="s">
        <v>1348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f t="shared" si="7"/>
        <v>0</v>
      </c>
    </row>
    <row r="792" spans="1:14" ht="15.75" customHeight="1">
      <c r="A792" s="3" t="s">
        <v>2750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f t="shared" si="7"/>
        <v>0</v>
      </c>
    </row>
    <row r="793" spans="1:14" ht="15.75" customHeight="1">
      <c r="A793" s="3" t="s">
        <v>2751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f t="shared" si="7"/>
        <v>0</v>
      </c>
    </row>
    <row r="794" spans="1:14" ht="15.75" customHeight="1">
      <c r="A794" s="3" t="s">
        <v>2752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f t="shared" si="7"/>
        <v>0</v>
      </c>
    </row>
    <row r="795" spans="1:14" ht="15.75" customHeight="1">
      <c r="A795" s="24" t="s">
        <v>2948</v>
      </c>
      <c r="B795" s="2">
        <v>0</v>
      </c>
      <c r="C795" s="2">
        <v>0</v>
      </c>
      <c r="D795" s="2">
        <v>0</v>
      </c>
      <c r="E795" s="2">
        <v>0</v>
      </c>
      <c r="F795" s="2">
        <v>3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3">
        <f t="shared" si="7"/>
        <v>3</v>
      </c>
    </row>
    <row r="796" spans="1:14" ht="15.75" customHeight="1">
      <c r="A796" s="3" t="s">
        <v>2949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f t="shared" si="7"/>
        <v>0</v>
      </c>
    </row>
    <row r="797" spans="1:14" ht="15.75" customHeight="1">
      <c r="A797" s="3" t="s">
        <v>1358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f t="shared" si="7"/>
        <v>0</v>
      </c>
    </row>
    <row r="798" spans="1:14" ht="15.75" customHeight="1">
      <c r="A798" s="3" t="s">
        <v>1360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f t="shared" si="7"/>
        <v>0</v>
      </c>
    </row>
    <row r="799" spans="1:14" ht="15.75" customHeight="1">
      <c r="A799" s="24" t="s">
        <v>2950</v>
      </c>
      <c r="B799" s="2">
        <v>0</v>
      </c>
      <c r="C799" s="2">
        <v>1</v>
      </c>
      <c r="D799" s="2">
        <v>0</v>
      </c>
      <c r="E799" s="2">
        <v>0</v>
      </c>
      <c r="F799" s="2">
        <v>1</v>
      </c>
      <c r="G799" s="2">
        <v>0</v>
      </c>
      <c r="H799" s="2">
        <v>0</v>
      </c>
      <c r="I799" s="2">
        <v>0</v>
      </c>
      <c r="J799" s="2">
        <v>0</v>
      </c>
      <c r="K799" s="2">
        <v>1</v>
      </c>
      <c r="L799" s="2">
        <v>2</v>
      </c>
      <c r="M799" s="2">
        <v>0</v>
      </c>
      <c r="N799" s="3">
        <f t="shared" si="7"/>
        <v>5</v>
      </c>
    </row>
    <row r="800" spans="1:14" ht="15.75" customHeight="1">
      <c r="A800" s="3" t="s">
        <v>1364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f t="shared" si="7"/>
        <v>0</v>
      </c>
    </row>
    <row r="801" spans="1:14" ht="15.75" customHeight="1">
      <c r="A801" s="3" t="s">
        <v>1365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f t="shared" si="7"/>
        <v>0</v>
      </c>
    </row>
    <row r="802" spans="1:14" ht="15.75" customHeight="1">
      <c r="A802" s="24" t="s">
        <v>2952</v>
      </c>
      <c r="B802" s="2">
        <v>2</v>
      </c>
      <c r="C802" s="2">
        <v>0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3">
        <f t="shared" si="7"/>
        <v>2</v>
      </c>
    </row>
    <row r="803" spans="1:14" ht="15.75" customHeight="1">
      <c r="A803" s="3" t="s">
        <v>2953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f t="shared" si="7"/>
        <v>0</v>
      </c>
    </row>
    <row r="804" spans="1:14" ht="15.75" customHeight="1">
      <c r="A804" s="24" t="s">
        <v>2954</v>
      </c>
      <c r="B804" s="2">
        <v>1</v>
      </c>
      <c r="C804" s="2">
        <v>1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3">
        <f t="shared" si="7"/>
        <v>2</v>
      </c>
    </row>
    <row r="805" spans="1:14" ht="15.75" customHeight="1">
      <c r="A805" s="3" t="s">
        <v>1372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f t="shared" si="7"/>
        <v>0</v>
      </c>
    </row>
    <row r="806" spans="1:14" ht="15.75" customHeight="1">
      <c r="A806" s="24" t="s">
        <v>2487</v>
      </c>
      <c r="B806" s="2">
        <v>0</v>
      </c>
      <c r="C806" s="2">
        <v>0</v>
      </c>
      <c r="D806" s="2">
        <v>0</v>
      </c>
      <c r="E806" s="2">
        <v>1</v>
      </c>
      <c r="F806" s="2">
        <v>1</v>
      </c>
      <c r="G806" s="2">
        <v>0</v>
      </c>
      <c r="H806" s="2">
        <v>1</v>
      </c>
      <c r="I806" s="2">
        <v>0</v>
      </c>
      <c r="J806" s="2">
        <v>0</v>
      </c>
      <c r="K806" s="2">
        <v>1</v>
      </c>
      <c r="L806" s="2">
        <v>1</v>
      </c>
      <c r="M806" s="2">
        <v>0</v>
      </c>
      <c r="N806" s="3">
        <f t="shared" si="7"/>
        <v>5</v>
      </c>
    </row>
    <row r="807" spans="1:14" ht="15.75" customHeight="1">
      <c r="A807" s="3" t="s">
        <v>2755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f t="shared" si="7"/>
        <v>0</v>
      </c>
    </row>
    <row r="808" spans="1:14" ht="15.75" customHeight="1">
      <c r="A808" s="3" t="s">
        <v>1377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f t="shared" si="7"/>
        <v>0</v>
      </c>
    </row>
    <row r="809" spans="1:14" ht="15.75" customHeight="1">
      <c r="A809" s="3" t="s">
        <v>1378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f t="shared" si="7"/>
        <v>0</v>
      </c>
    </row>
    <row r="810" spans="1:14" ht="15.75" customHeight="1">
      <c r="A810" s="3" t="s">
        <v>1380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f t="shared" si="7"/>
        <v>0</v>
      </c>
    </row>
    <row r="811" spans="1:14" ht="15.75" customHeight="1">
      <c r="A811" s="3" t="s">
        <v>1381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f t="shared" si="7"/>
        <v>0</v>
      </c>
    </row>
    <row r="812" spans="1:14" ht="15.75" customHeight="1">
      <c r="A812" s="3" t="s">
        <v>1383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f t="shared" si="7"/>
        <v>0</v>
      </c>
    </row>
    <row r="813" spans="1:14" ht="15.75" customHeight="1">
      <c r="A813" s="3" t="s">
        <v>1384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f t="shared" si="7"/>
        <v>0</v>
      </c>
    </row>
    <row r="814" spans="1:14" ht="15.75" customHeight="1">
      <c r="A814" s="3" t="s">
        <v>2756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f t="shared" si="7"/>
        <v>0</v>
      </c>
    </row>
    <row r="815" spans="1:14" ht="15.75" customHeight="1">
      <c r="A815" s="3" t="s">
        <v>2956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f t="shared" si="7"/>
        <v>0</v>
      </c>
    </row>
    <row r="816" spans="1:14" ht="15.75" customHeight="1">
      <c r="A816" s="3" t="s">
        <v>2757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f t="shared" si="7"/>
        <v>0</v>
      </c>
    </row>
    <row r="817" spans="1:14" ht="15.75" customHeight="1">
      <c r="A817" s="3" t="s">
        <v>1390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f t="shared" si="7"/>
        <v>0</v>
      </c>
    </row>
    <row r="818" spans="1:14" ht="15.75" customHeight="1">
      <c r="A818" s="3" t="s">
        <v>1391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f t="shared" si="7"/>
        <v>0</v>
      </c>
    </row>
    <row r="819" spans="1:14" ht="15.75" customHeight="1">
      <c r="A819" s="3" t="s">
        <v>1393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f t="shared" si="7"/>
        <v>0</v>
      </c>
    </row>
    <row r="820" spans="1:14" ht="15.75" customHeight="1">
      <c r="A820" s="3" t="s">
        <v>2758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f t="shared" si="7"/>
        <v>0</v>
      </c>
    </row>
    <row r="821" spans="1:14" ht="15.75" customHeight="1">
      <c r="A821" s="3" t="s">
        <v>2759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f t="shared" si="7"/>
        <v>0</v>
      </c>
    </row>
    <row r="822" spans="1:14" ht="15.75" customHeight="1">
      <c r="A822" s="24" t="s">
        <v>2490</v>
      </c>
      <c r="B822" s="2">
        <v>0</v>
      </c>
      <c r="C822" s="2">
        <v>0</v>
      </c>
      <c r="D822" s="2">
        <v>1</v>
      </c>
      <c r="E822" s="2">
        <v>1</v>
      </c>
      <c r="F822" s="2">
        <v>1</v>
      </c>
      <c r="G822" s="2">
        <v>0</v>
      </c>
      <c r="H822" s="2">
        <v>0</v>
      </c>
      <c r="I822" s="2">
        <v>0</v>
      </c>
      <c r="J822" s="2">
        <v>1</v>
      </c>
      <c r="K822" s="2">
        <v>0</v>
      </c>
      <c r="L822" s="2">
        <v>1</v>
      </c>
      <c r="M822" s="2">
        <v>3</v>
      </c>
      <c r="N822" s="3">
        <f t="shared" si="7"/>
        <v>8</v>
      </c>
    </row>
    <row r="823" spans="1:14" ht="15.75" customHeight="1">
      <c r="A823" s="24" t="s">
        <v>2491</v>
      </c>
      <c r="B823" s="2">
        <v>0</v>
      </c>
      <c r="C823" s="2">
        <v>0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1</v>
      </c>
      <c r="L823" s="2">
        <v>0</v>
      </c>
      <c r="M823" s="2">
        <v>0</v>
      </c>
      <c r="N823" s="3">
        <f t="shared" si="7"/>
        <v>1</v>
      </c>
    </row>
    <row r="824" spans="1:14" ht="15.75" customHeight="1">
      <c r="A824" s="3" t="s">
        <v>1399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f t="shared" si="7"/>
        <v>0</v>
      </c>
    </row>
    <row r="825" spans="1:14" ht="15.75" customHeight="1">
      <c r="A825" s="3" t="s">
        <v>2760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f t="shared" si="7"/>
        <v>0</v>
      </c>
    </row>
    <row r="826" spans="1:14" ht="15.75" customHeight="1">
      <c r="A826" s="3" t="s">
        <v>1402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f t="shared" si="7"/>
        <v>0</v>
      </c>
    </row>
    <row r="827" spans="1:14" ht="15.75" customHeight="1">
      <c r="A827" s="3" t="s">
        <v>2761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f t="shared" si="7"/>
        <v>0</v>
      </c>
    </row>
    <row r="828" spans="1:14" ht="15.75" customHeight="1">
      <c r="A828" s="3" t="s">
        <v>2762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f t="shared" si="7"/>
        <v>0</v>
      </c>
    </row>
    <row r="829" spans="1:14" ht="15.75" customHeight="1">
      <c r="A829" s="3" t="s">
        <v>1405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f t="shared" si="7"/>
        <v>0</v>
      </c>
    </row>
    <row r="830" spans="1:14" ht="15.75" customHeight="1">
      <c r="A830" s="24" t="s">
        <v>2492</v>
      </c>
      <c r="B830" s="2">
        <v>1</v>
      </c>
      <c r="C830" s="2">
        <v>0</v>
      </c>
      <c r="D830" s="2">
        <v>1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3">
        <f t="shared" si="7"/>
        <v>2</v>
      </c>
    </row>
    <row r="831" spans="1:14" ht="15.75" customHeight="1">
      <c r="A831" s="3" t="s">
        <v>1408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f t="shared" si="7"/>
        <v>0</v>
      </c>
    </row>
    <row r="832" spans="1:14" ht="15.75" customHeight="1">
      <c r="A832" s="3" t="s">
        <v>1410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f t="shared" si="7"/>
        <v>0</v>
      </c>
    </row>
    <row r="833" spans="1:14" ht="15.75" customHeight="1">
      <c r="A833" s="3" t="s">
        <v>1411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f t="shared" si="7"/>
        <v>0</v>
      </c>
    </row>
    <row r="834" spans="1:14" ht="15.75" customHeight="1">
      <c r="A834" s="3" t="s">
        <v>1413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f t="shared" si="7"/>
        <v>0</v>
      </c>
    </row>
    <row r="835" spans="1:14" ht="15.75" customHeight="1">
      <c r="A835" s="3" t="s">
        <v>1414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f t="shared" si="7"/>
        <v>0</v>
      </c>
    </row>
    <row r="836" spans="1:14" ht="15.75" customHeight="1">
      <c r="A836" s="3" t="s">
        <v>2763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f t="shared" si="7"/>
        <v>0</v>
      </c>
    </row>
    <row r="837" spans="1:14" ht="15.75" customHeight="1">
      <c r="A837" s="3" t="s">
        <v>2764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f t="shared" si="7"/>
        <v>0</v>
      </c>
    </row>
    <row r="838" spans="1:14" ht="15.75" customHeight="1">
      <c r="A838" s="3" t="s">
        <v>2765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f t="shared" si="7"/>
        <v>0</v>
      </c>
    </row>
    <row r="839" spans="1:14" ht="15.75" customHeight="1">
      <c r="A839" s="3" t="s">
        <v>1419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f t="shared" si="7"/>
        <v>0</v>
      </c>
    </row>
    <row r="840" spans="1:14" ht="15.75" customHeight="1">
      <c r="A840" s="3" t="s">
        <v>2766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f t="shared" si="7"/>
        <v>0</v>
      </c>
    </row>
    <row r="841" spans="1:14" ht="15.75" customHeight="1">
      <c r="A841" s="3" t="s">
        <v>1422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f t="shared" si="7"/>
        <v>0</v>
      </c>
    </row>
    <row r="842" spans="1:14" ht="15.75" customHeight="1">
      <c r="A842" s="3" t="s">
        <v>2767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f t="shared" si="7"/>
        <v>0</v>
      </c>
    </row>
    <row r="843" spans="1:14" ht="15.75" customHeight="1">
      <c r="A843" s="3" t="s">
        <v>1425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f t="shared" si="7"/>
        <v>0</v>
      </c>
    </row>
    <row r="844" spans="1:14" ht="15.75" customHeight="1">
      <c r="A844" s="3" t="s">
        <v>1427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f t="shared" si="7"/>
        <v>0</v>
      </c>
    </row>
    <row r="845" spans="1:14" ht="15.75" customHeight="1">
      <c r="A845" s="3" t="s">
        <v>2958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f t="shared" si="7"/>
        <v>0</v>
      </c>
    </row>
    <row r="846" spans="1:14" ht="15.75" customHeight="1">
      <c r="A846" s="3" t="s">
        <v>1430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f t="shared" si="7"/>
        <v>0</v>
      </c>
    </row>
    <row r="847" spans="1:14" ht="15.75" customHeight="1">
      <c r="A847" s="3" t="s">
        <v>1431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f t="shared" si="7"/>
        <v>0</v>
      </c>
    </row>
    <row r="848" spans="1:14" ht="15.75" customHeight="1">
      <c r="A848" s="3" t="s">
        <v>2768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f t="shared" si="7"/>
        <v>0</v>
      </c>
    </row>
    <row r="849" spans="1:14" ht="15.75" customHeight="1">
      <c r="A849" s="24" t="s">
        <v>2960</v>
      </c>
      <c r="B849" s="2">
        <v>0</v>
      </c>
      <c r="C849" s="2">
        <v>2</v>
      </c>
      <c r="D849" s="2">
        <v>0</v>
      </c>
      <c r="E849" s="2">
        <v>1</v>
      </c>
      <c r="F849" s="2">
        <v>3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3">
        <f t="shared" si="7"/>
        <v>6</v>
      </c>
    </row>
    <row r="850" spans="1:14" ht="15.75" customHeight="1">
      <c r="A850" s="24" t="s">
        <v>2961</v>
      </c>
      <c r="B850" s="2">
        <v>0</v>
      </c>
      <c r="C850" s="2">
        <v>0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1</v>
      </c>
      <c r="J850" s="2">
        <v>0</v>
      </c>
      <c r="K850" s="2">
        <v>0</v>
      </c>
      <c r="L850" s="2">
        <v>1</v>
      </c>
      <c r="M850" s="2">
        <v>0</v>
      </c>
      <c r="N850" s="3">
        <f t="shared" si="7"/>
        <v>2</v>
      </c>
    </row>
    <row r="851" spans="1:14" ht="15.75" customHeight="1">
      <c r="A851" s="24" t="s">
        <v>2962</v>
      </c>
      <c r="B851" s="2">
        <v>0</v>
      </c>
      <c r="C851" s="2">
        <v>1</v>
      </c>
      <c r="D851" s="2">
        <v>1</v>
      </c>
      <c r="E851" s="2">
        <v>0</v>
      </c>
      <c r="F851" s="2">
        <v>0</v>
      </c>
      <c r="G851" s="2">
        <v>2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3">
        <f t="shared" si="7"/>
        <v>4</v>
      </c>
    </row>
    <row r="852" spans="1:14" ht="15.75" customHeight="1">
      <c r="A852" s="3" t="s">
        <v>1438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f t="shared" si="7"/>
        <v>0</v>
      </c>
    </row>
    <row r="853" spans="1:14" ht="15.75" customHeight="1">
      <c r="A853" s="3" t="s">
        <v>1440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f t="shared" si="7"/>
        <v>0</v>
      </c>
    </row>
    <row r="854" spans="1:14" ht="15.75" customHeight="1">
      <c r="A854" s="24" t="s">
        <v>25</v>
      </c>
      <c r="B854" s="3">
        <f t="shared" ref="B854:M854" si="8">SUM(B2:B852)</f>
        <v>92</v>
      </c>
      <c r="C854" s="3">
        <f t="shared" si="8"/>
        <v>103</v>
      </c>
      <c r="D854" s="3">
        <f t="shared" si="8"/>
        <v>112</v>
      </c>
      <c r="E854" s="3">
        <f t="shared" si="8"/>
        <v>96</v>
      </c>
      <c r="F854" s="3">
        <f t="shared" si="8"/>
        <v>104</v>
      </c>
      <c r="G854" s="3">
        <f t="shared" si="8"/>
        <v>90</v>
      </c>
      <c r="H854" s="3">
        <f t="shared" si="8"/>
        <v>92</v>
      </c>
      <c r="I854" s="3">
        <f t="shared" si="8"/>
        <v>88</v>
      </c>
      <c r="J854" s="3">
        <f t="shared" si="8"/>
        <v>94</v>
      </c>
      <c r="K854" s="3">
        <f t="shared" si="8"/>
        <v>92</v>
      </c>
      <c r="L854" s="3">
        <f t="shared" si="8"/>
        <v>78</v>
      </c>
      <c r="M854" s="3">
        <f t="shared" si="8"/>
        <v>92</v>
      </c>
      <c r="N854" s="3">
        <f t="shared" si="7"/>
        <v>1133</v>
      </c>
    </row>
    <row r="855" spans="1:14" ht="15.75" customHeight="1"/>
    <row r="856" spans="1:14" ht="15.75" customHeight="1"/>
    <row r="857" spans="1:14" ht="15.75" customHeight="1"/>
    <row r="858" spans="1:14" ht="15.75" customHeight="1"/>
    <row r="859" spans="1:14" ht="15.75" customHeight="1"/>
    <row r="860" spans="1:14" ht="15.75" customHeight="1"/>
    <row r="861" spans="1:14" ht="15.75" customHeight="1"/>
    <row r="862" spans="1:14" ht="15.75" customHeight="1"/>
    <row r="863" spans="1:14" ht="15.75" customHeight="1"/>
    <row r="864" spans="1:1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1000"/>
  <sheetViews>
    <sheetView workbookViewId="0">
      <selection activeCell="B7" sqref="B7"/>
    </sheetView>
  </sheetViews>
  <sheetFormatPr defaultColWidth="14.453125" defaultRowHeight="15" customHeight="1"/>
  <cols>
    <col min="1" max="1" width="35.453125" customWidth="1"/>
    <col min="2" max="2" width="11.453125" bestFit="1" customWidth="1"/>
  </cols>
  <sheetData>
    <row r="1" spans="1:2" ht="14.5">
      <c r="A1" s="31" t="s">
        <v>11725</v>
      </c>
      <c r="B1" s="31" t="s">
        <v>11726</v>
      </c>
    </row>
    <row r="2" spans="1:2" ht="15.5">
      <c r="A2" s="32" t="s">
        <v>50</v>
      </c>
      <c r="B2" s="33">
        <v>3100104</v>
      </c>
    </row>
    <row r="3" spans="1:2" ht="15.5">
      <c r="A3" s="34" t="s">
        <v>55</v>
      </c>
      <c r="B3" s="33">
        <v>3100203</v>
      </c>
    </row>
    <row r="4" spans="1:2" ht="15.5">
      <c r="A4" s="34" t="s">
        <v>58</v>
      </c>
      <c r="B4" s="33">
        <v>3100302</v>
      </c>
    </row>
    <row r="5" spans="1:2" ht="15.5">
      <c r="A5" s="34" t="s">
        <v>63</v>
      </c>
      <c r="B5" s="33">
        <v>3100401</v>
      </c>
    </row>
    <row r="6" spans="1:2" ht="15.5">
      <c r="A6" s="34" t="s">
        <v>65</v>
      </c>
      <c r="B6" s="33">
        <v>3100500</v>
      </c>
    </row>
    <row r="7" spans="1:2" ht="15.5">
      <c r="A7" s="34" t="s">
        <v>68</v>
      </c>
      <c r="B7" s="33">
        <v>3100609</v>
      </c>
    </row>
    <row r="8" spans="1:2" ht="15.5">
      <c r="A8" s="34" t="s">
        <v>71</v>
      </c>
      <c r="B8" s="33">
        <v>3100708</v>
      </c>
    </row>
    <row r="9" spans="1:2" ht="15.5">
      <c r="A9" s="34" t="s">
        <v>74</v>
      </c>
      <c r="B9" s="33">
        <v>3100807</v>
      </c>
    </row>
    <row r="10" spans="1:2" ht="15.5">
      <c r="A10" s="34" t="s">
        <v>77</v>
      </c>
      <c r="B10" s="33">
        <v>3100906</v>
      </c>
    </row>
    <row r="11" spans="1:2" ht="15.5">
      <c r="A11" s="34" t="s">
        <v>81</v>
      </c>
      <c r="B11" s="33">
        <v>3101003</v>
      </c>
    </row>
    <row r="12" spans="1:2" ht="15.5">
      <c r="A12" s="34" t="s">
        <v>84</v>
      </c>
      <c r="B12" s="33">
        <v>3101102</v>
      </c>
    </row>
    <row r="13" spans="1:2" ht="15.5">
      <c r="A13" s="34" t="s">
        <v>87</v>
      </c>
      <c r="B13" s="33">
        <v>3101201</v>
      </c>
    </row>
    <row r="14" spans="1:2" ht="15.5">
      <c r="A14" s="34" t="s">
        <v>90</v>
      </c>
      <c r="B14" s="33">
        <v>3101300</v>
      </c>
    </row>
    <row r="15" spans="1:2" ht="15.5">
      <c r="A15" s="34" t="s">
        <v>92</v>
      </c>
      <c r="B15" s="33">
        <v>3101409</v>
      </c>
    </row>
    <row r="16" spans="1:2" ht="15.5">
      <c r="A16" s="34" t="s">
        <v>94</v>
      </c>
      <c r="B16" s="33">
        <v>3101508</v>
      </c>
    </row>
    <row r="17" spans="1:2" ht="15.5">
      <c r="A17" s="34" t="s">
        <v>95</v>
      </c>
      <c r="B17" s="33">
        <v>3101607</v>
      </c>
    </row>
    <row r="18" spans="1:2" ht="15.5">
      <c r="A18" s="34" t="s">
        <v>98</v>
      </c>
      <c r="B18" s="33">
        <v>3101631</v>
      </c>
    </row>
    <row r="19" spans="1:2" ht="15.5">
      <c r="A19" s="34" t="s">
        <v>101</v>
      </c>
      <c r="B19" s="33">
        <v>3101706</v>
      </c>
    </row>
    <row r="20" spans="1:2" ht="15.5">
      <c r="A20" s="34" t="s">
        <v>104</v>
      </c>
      <c r="B20" s="33">
        <v>3101805</v>
      </c>
    </row>
    <row r="21" spans="1:2" ht="15.75" customHeight="1">
      <c r="A21" s="34" t="s">
        <v>105</v>
      </c>
      <c r="B21" s="33">
        <v>3101904</v>
      </c>
    </row>
    <row r="22" spans="1:2" ht="15.75" customHeight="1">
      <c r="A22" s="34" t="s">
        <v>107</v>
      </c>
      <c r="B22" s="33">
        <v>3102001</v>
      </c>
    </row>
    <row r="23" spans="1:2" ht="15.75" customHeight="1">
      <c r="A23" s="34" t="s">
        <v>108</v>
      </c>
      <c r="B23" s="33">
        <v>3102050</v>
      </c>
    </row>
    <row r="24" spans="1:2" ht="15.75" customHeight="1">
      <c r="A24" s="34" t="s">
        <v>110</v>
      </c>
      <c r="B24" s="33">
        <v>3153509</v>
      </c>
    </row>
    <row r="25" spans="1:2" ht="15.75" customHeight="1">
      <c r="A25" s="34" t="s">
        <v>112</v>
      </c>
      <c r="B25" s="33">
        <v>3102100</v>
      </c>
    </row>
    <row r="26" spans="1:2" ht="15.75" customHeight="1">
      <c r="A26" s="34" t="s">
        <v>114</v>
      </c>
      <c r="B26" s="33">
        <v>3102209</v>
      </c>
    </row>
    <row r="27" spans="1:2" ht="15.75" customHeight="1">
      <c r="A27" s="34" t="s">
        <v>115</v>
      </c>
      <c r="B27" s="33">
        <v>3102308</v>
      </c>
    </row>
    <row r="28" spans="1:2" ht="15.75" customHeight="1">
      <c r="A28" s="34" t="s">
        <v>118</v>
      </c>
      <c r="B28" s="33">
        <v>3102407</v>
      </c>
    </row>
    <row r="29" spans="1:2" ht="15.75" customHeight="1">
      <c r="A29" s="34" t="s">
        <v>121</v>
      </c>
      <c r="B29" s="33">
        <v>3102506</v>
      </c>
    </row>
    <row r="30" spans="1:2" ht="15.75" customHeight="1">
      <c r="A30" s="34" t="s">
        <v>123</v>
      </c>
      <c r="B30" s="33">
        <v>3102605</v>
      </c>
    </row>
    <row r="31" spans="1:2" ht="15.75" customHeight="1">
      <c r="A31" s="34" t="s">
        <v>125</v>
      </c>
      <c r="B31" s="33">
        <v>3102803</v>
      </c>
    </row>
    <row r="32" spans="1:2" ht="15.75" customHeight="1">
      <c r="A32" s="34" t="s">
        <v>127</v>
      </c>
      <c r="B32" s="33">
        <v>3102852</v>
      </c>
    </row>
    <row r="33" spans="1:2" ht="15.75" customHeight="1">
      <c r="A33" s="34" t="s">
        <v>129</v>
      </c>
      <c r="B33" s="33">
        <v>3102902</v>
      </c>
    </row>
    <row r="34" spans="1:2" ht="15.75" customHeight="1">
      <c r="A34" s="34" t="s">
        <v>131</v>
      </c>
      <c r="B34" s="33">
        <v>3103009</v>
      </c>
    </row>
    <row r="35" spans="1:2" ht="15.75" customHeight="1">
      <c r="A35" s="34" t="s">
        <v>133</v>
      </c>
      <c r="B35" s="33">
        <v>3103108</v>
      </c>
    </row>
    <row r="36" spans="1:2" ht="15.75" customHeight="1">
      <c r="A36" s="34" t="s">
        <v>135</v>
      </c>
      <c r="B36" s="33">
        <v>3103207</v>
      </c>
    </row>
    <row r="37" spans="1:2" ht="15.75" customHeight="1">
      <c r="A37" s="34" t="s">
        <v>138</v>
      </c>
      <c r="B37" s="33">
        <v>3103306</v>
      </c>
    </row>
    <row r="38" spans="1:2" ht="15.75" customHeight="1">
      <c r="A38" s="34" t="s">
        <v>140</v>
      </c>
      <c r="B38" s="33">
        <v>3103405</v>
      </c>
    </row>
    <row r="39" spans="1:2" ht="15.75" customHeight="1">
      <c r="A39" s="34" t="s">
        <v>142</v>
      </c>
      <c r="B39" s="33">
        <v>3103504</v>
      </c>
    </row>
    <row r="40" spans="1:2" ht="15.75" customHeight="1">
      <c r="A40" s="34" t="s">
        <v>145</v>
      </c>
      <c r="B40" s="33">
        <v>3103603</v>
      </c>
    </row>
    <row r="41" spans="1:2" ht="15.75" customHeight="1">
      <c r="A41" s="34" t="s">
        <v>147</v>
      </c>
      <c r="B41" s="33">
        <v>3103702</v>
      </c>
    </row>
    <row r="42" spans="1:2" ht="15.75" customHeight="1">
      <c r="A42" s="34" t="s">
        <v>149</v>
      </c>
      <c r="B42" s="33">
        <v>3103751</v>
      </c>
    </row>
    <row r="43" spans="1:2" ht="15.75" customHeight="1">
      <c r="A43" s="34" t="s">
        <v>152</v>
      </c>
      <c r="B43" s="33">
        <v>3103801</v>
      </c>
    </row>
    <row r="44" spans="1:2" ht="15.75" customHeight="1">
      <c r="A44" s="34" t="s">
        <v>153</v>
      </c>
      <c r="B44" s="33">
        <v>3103900</v>
      </c>
    </row>
    <row r="45" spans="1:2" ht="15.75" customHeight="1">
      <c r="A45" s="34" t="s">
        <v>155</v>
      </c>
      <c r="B45" s="33">
        <v>3104007</v>
      </c>
    </row>
    <row r="46" spans="1:2" ht="15.75" customHeight="1">
      <c r="A46" s="34" t="s">
        <v>158</v>
      </c>
      <c r="B46" s="33">
        <v>3104106</v>
      </c>
    </row>
    <row r="47" spans="1:2" ht="15.75" customHeight="1">
      <c r="A47" s="34" t="s">
        <v>160</v>
      </c>
      <c r="B47" s="33">
        <v>3104205</v>
      </c>
    </row>
    <row r="48" spans="1:2" ht="15.75" customHeight="1">
      <c r="A48" s="34" t="s">
        <v>162</v>
      </c>
      <c r="B48" s="33">
        <v>3104304</v>
      </c>
    </row>
    <row r="49" spans="1:2" ht="15.75" customHeight="1">
      <c r="A49" s="34" t="s">
        <v>164</v>
      </c>
      <c r="B49" s="33">
        <v>3104403</v>
      </c>
    </row>
    <row r="50" spans="1:2" ht="15.75" customHeight="1">
      <c r="A50" s="34" t="s">
        <v>166</v>
      </c>
      <c r="B50" s="33">
        <v>3104452</v>
      </c>
    </row>
    <row r="51" spans="1:2" ht="15.75" customHeight="1">
      <c r="A51" s="34" t="s">
        <v>168</v>
      </c>
      <c r="B51" s="33">
        <v>3104502</v>
      </c>
    </row>
    <row r="52" spans="1:2" ht="15.75" customHeight="1">
      <c r="A52" s="34" t="s">
        <v>171</v>
      </c>
      <c r="B52" s="33">
        <v>3104601</v>
      </c>
    </row>
    <row r="53" spans="1:2" ht="15.75" customHeight="1">
      <c r="A53" s="34" t="s">
        <v>173</v>
      </c>
      <c r="B53" s="33">
        <v>3104700</v>
      </c>
    </row>
    <row r="54" spans="1:2" ht="15.75" customHeight="1">
      <c r="A54" s="34" t="s">
        <v>175</v>
      </c>
      <c r="B54" s="33">
        <v>3104809</v>
      </c>
    </row>
    <row r="55" spans="1:2" ht="15.75" customHeight="1">
      <c r="A55" s="35" t="s">
        <v>11727</v>
      </c>
      <c r="B55" s="33">
        <v>3104908</v>
      </c>
    </row>
    <row r="56" spans="1:2" ht="15.75" customHeight="1">
      <c r="A56" s="34" t="s">
        <v>179</v>
      </c>
      <c r="B56" s="33">
        <v>3105004</v>
      </c>
    </row>
    <row r="57" spans="1:2" ht="15.75" customHeight="1">
      <c r="A57" s="34" t="s">
        <v>181</v>
      </c>
      <c r="B57" s="33">
        <v>3105103</v>
      </c>
    </row>
    <row r="58" spans="1:2" ht="15.75" customHeight="1">
      <c r="A58" s="34" t="s">
        <v>182</v>
      </c>
      <c r="B58" s="33">
        <v>3105202</v>
      </c>
    </row>
    <row r="59" spans="1:2" ht="15.75" customHeight="1">
      <c r="A59" s="34" t="s">
        <v>184</v>
      </c>
      <c r="B59" s="33">
        <v>3105301</v>
      </c>
    </row>
    <row r="60" spans="1:2" ht="15.75" customHeight="1">
      <c r="A60" s="34" t="s">
        <v>186</v>
      </c>
      <c r="B60" s="33">
        <v>3105400</v>
      </c>
    </row>
    <row r="61" spans="1:2" ht="15.75" customHeight="1">
      <c r="A61" s="34" t="s">
        <v>188</v>
      </c>
      <c r="B61" s="33">
        <v>3105509</v>
      </c>
    </row>
    <row r="62" spans="1:2" ht="15.75" customHeight="1">
      <c r="A62" s="34" t="s">
        <v>190</v>
      </c>
      <c r="B62" s="33">
        <v>3105608</v>
      </c>
    </row>
    <row r="63" spans="1:2" ht="15.75" customHeight="1">
      <c r="A63" s="34" t="s">
        <v>192</v>
      </c>
      <c r="B63" s="33">
        <v>3105707</v>
      </c>
    </row>
    <row r="64" spans="1:2" ht="15.75" customHeight="1">
      <c r="A64" s="34" t="s">
        <v>194</v>
      </c>
      <c r="B64" s="33">
        <v>3105905</v>
      </c>
    </row>
    <row r="65" spans="1:2" ht="15.75" customHeight="1">
      <c r="A65" s="34" t="s">
        <v>195</v>
      </c>
      <c r="B65" s="33">
        <v>3106002</v>
      </c>
    </row>
    <row r="66" spans="1:2" ht="15.75" customHeight="1">
      <c r="A66" s="34" t="s">
        <v>197</v>
      </c>
      <c r="B66" s="33">
        <v>3106101</v>
      </c>
    </row>
    <row r="67" spans="1:2" ht="15.75" customHeight="1">
      <c r="A67" s="34" t="s">
        <v>199</v>
      </c>
      <c r="B67" s="33">
        <v>3106200</v>
      </c>
    </row>
    <row r="68" spans="1:2" ht="15.75" customHeight="1">
      <c r="A68" s="34" t="s">
        <v>202</v>
      </c>
      <c r="B68" s="33">
        <v>3106309</v>
      </c>
    </row>
    <row r="69" spans="1:2" ht="15.75" customHeight="1">
      <c r="A69" s="34" t="s">
        <v>204</v>
      </c>
      <c r="B69" s="33">
        <v>3106408</v>
      </c>
    </row>
    <row r="70" spans="1:2" ht="15.75" customHeight="1">
      <c r="A70" s="34" t="s">
        <v>206</v>
      </c>
      <c r="B70" s="33">
        <v>3106507</v>
      </c>
    </row>
    <row r="71" spans="1:2" ht="15.75" customHeight="1">
      <c r="A71" s="34" t="s">
        <v>208</v>
      </c>
      <c r="B71" s="33">
        <v>3106655</v>
      </c>
    </row>
    <row r="72" spans="1:2" ht="15.75" customHeight="1">
      <c r="A72" s="34" t="s">
        <v>210</v>
      </c>
      <c r="B72" s="33">
        <v>3106606</v>
      </c>
    </row>
    <row r="73" spans="1:2" ht="15.75" customHeight="1">
      <c r="A73" s="34" t="s">
        <v>212</v>
      </c>
      <c r="B73" s="33">
        <v>3106705</v>
      </c>
    </row>
    <row r="74" spans="1:2" ht="15.75" customHeight="1">
      <c r="A74" s="34" t="s">
        <v>214</v>
      </c>
      <c r="B74" s="33">
        <v>3106804</v>
      </c>
    </row>
    <row r="75" spans="1:2" ht="15.75" customHeight="1">
      <c r="A75" s="34" t="s">
        <v>216</v>
      </c>
      <c r="B75" s="33">
        <v>3106903</v>
      </c>
    </row>
    <row r="76" spans="1:2" ht="15.75" customHeight="1">
      <c r="A76" s="34" t="s">
        <v>219</v>
      </c>
      <c r="B76" s="33">
        <v>3107000</v>
      </c>
    </row>
    <row r="77" spans="1:2" ht="15.75" customHeight="1">
      <c r="A77" s="34" t="s">
        <v>220</v>
      </c>
      <c r="B77" s="33">
        <v>3107109</v>
      </c>
    </row>
    <row r="78" spans="1:2" ht="15.75" customHeight="1">
      <c r="A78" s="34" t="s">
        <v>222</v>
      </c>
      <c r="B78" s="33">
        <v>3107208</v>
      </c>
    </row>
    <row r="79" spans="1:2" ht="15.75" customHeight="1">
      <c r="A79" s="34" t="s">
        <v>224</v>
      </c>
      <c r="B79" s="33">
        <v>3107307</v>
      </c>
    </row>
    <row r="80" spans="1:2" ht="15.75" customHeight="1">
      <c r="A80" s="34" t="s">
        <v>226</v>
      </c>
      <c r="B80" s="33">
        <v>3107406</v>
      </c>
    </row>
    <row r="81" spans="1:2" ht="15.75" customHeight="1">
      <c r="A81" s="34" t="s">
        <v>228</v>
      </c>
      <c r="B81" s="33">
        <v>3107505</v>
      </c>
    </row>
    <row r="82" spans="1:2" ht="15.75" customHeight="1">
      <c r="A82" s="34" t="s">
        <v>230</v>
      </c>
      <c r="B82" s="33">
        <v>3107604</v>
      </c>
    </row>
    <row r="83" spans="1:2" ht="15.75" customHeight="1">
      <c r="A83" s="34" t="s">
        <v>232</v>
      </c>
      <c r="B83" s="33">
        <v>3107703</v>
      </c>
    </row>
    <row r="84" spans="1:2" ht="15.75" customHeight="1">
      <c r="A84" s="34" t="s">
        <v>234</v>
      </c>
      <c r="B84" s="33">
        <v>3107802</v>
      </c>
    </row>
    <row r="85" spans="1:2" ht="15.75" customHeight="1">
      <c r="A85" s="34" t="s">
        <v>236</v>
      </c>
      <c r="B85" s="33">
        <v>3107901</v>
      </c>
    </row>
    <row r="86" spans="1:2" ht="15.75" customHeight="1">
      <c r="A86" s="34" t="s">
        <v>237</v>
      </c>
      <c r="B86" s="33">
        <v>3108008</v>
      </c>
    </row>
    <row r="87" spans="1:2" ht="15.75" customHeight="1">
      <c r="A87" s="34" t="s">
        <v>239</v>
      </c>
      <c r="B87" s="33">
        <v>3108107</v>
      </c>
    </row>
    <row r="88" spans="1:2" ht="15.75" customHeight="1">
      <c r="A88" s="34" t="s">
        <v>241</v>
      </c>
      <c r="B88" s="33">
        <v>3108206</v>
      </c>
    </row>
    <row r="89" spans="1:2" ht="15.75" customHeight="1">
      <c r="A89" s="34" t="s">
        <v>243</v>
      </c>
      <c r="B89" s="33">
        <v>3108255</v>
      </c>
    </row>
    <row r="90" spans="1:2" ht="15.75" customHeight="1">
      <c r="A90" s="34" t="s">
        <v>245</v>
      </c>
      <c r="B90" s="33">
        <v>3108305</v>
      </c>
    </row>
    <row r="91" spans="1:2" ht="15.75" customHeight="1">
      <c r="A91" s="34" t="s">
        <v>246</v>
      </c>
      <c r="B91" s="33">
        <v>3108404</v>
      </c>
    </row>
    <row r="92" spans="1:2" ht="15.75" customHeight="1">
      <c r="A92" s="34" t="s">
        <v>248</v>
      </c>
      <c r="B92" s="33">
        <v>3108503</v>
      </c>
    </row>
    <row r="93" spans="1:2" ht="15.75" customHeight="1">
      <c r="A93" s="34" t="s">
        <v>250</v>
      </c>
      <c r="B93" s="33">
        <v>3108701</v>
      </c>
    </row>
    <row r="94" spans="1:2" ht="15.75" customHeight="1">
      <c r="A94" s="34" t="s">
        <v>251</v>
      </c>
      <c r="B94" s="33">
        <v>3108552</v>
      </c>
    </row>
    <row r="95" spans="1:2" ht="15.75" customHeight="1">
      <c r="A95" s="34" t="s">
        <v>253</v>
      </c>
      <c r="B95" s="33">
        <v>3108602</v>
      </c>
    </row>
    <row r="96" spans="1:2" ht="15.75" customHeight="1">
      <c r="A96" s="34" t="s">
        <v>258</v>
      </c>
      <c r="B96" s="33">
        <v>3108800</v>
      </c>
    </row>
    <row r="97" spans="1:2" ht="15.75" customHeight="1">
      <c r="A97" s="34" t="s">
        <v>256</v>
      </c>
      <c r="B97" s="33">
        <v>3108909</v>
      </c>
    </row>
    <row r="98" spans="1:2" ht="15.75" customHeight="1">
      <c r="A98" s="34" t="s">
        <v>260</v>
      </c>
      <c r="B98" s="33">
        <v>3109006</v>
      </c>
    </row>
    <row r="99" spans="1:2" ht="15.75" customHeight="1">
      <c r="A99" s="34" t="s">
        <v>262</v>
      </c>
      <c r="B99" s="33">
        <v>3109105</v>
      </c>
    </row>
    <row r="100" spans="1:2" ht="15.75" customHeight="1">
      <c r="A100" s="34" t="s">
        <v>264</v>
      </c>
      <c r="B100" s="33">
        <v>3109204</v>
      </c>
    </row>
    <row r="101" spans="1:2" ht="15.75" customHeight="1">
      <c r="A101" s="34" t="s">
        <v>266</v>
      </c>
      <c r="B101" s="33">
        <v>3109253</v>
      </c>
    </row>
    <row r="102" spans="1:2" ht="15.75" customHeight="1">
      <c r="A102" s="34" t="s">
        <v>268</v>
      </c>
      <c r="B102" s="33">
        <v>3109303</v>
      </c>
    </row>
    <row r="103" spans="1:2" ht="15.75" customHeight="1">
      <c r="A103" s="34" t="s">
        <v>270</v>
      </c>
      <c r="B103" s="33">
        <v>3109402</v>
      </c>
    </row>
    <row r="104" spans="1:2" ht="15.75" customHeight="1">
      <c r="A104" s="35" t="s">
        <v>11728</v>
      </c>
      <c r="B104" s="33">
        <v>3109451</v>
      </c>
    </row>
    <row r="105" spans="1:2" ht="15.75" customHeight="1">
      <c r="A105" s="34" t="s">
        <v>274</v>
      </c>
      <c r="B105" s="33">
        <v>3109501</v>
      </c>
    </row>
    <row r="106" spans="1:2" ht="15.75" customHeight="1">
      <c r="A106" s="34" t="s">
        <v>280</v>
      </c>
      <c r="B106" s="33">
        <v>3109808</v>
      </c>
    </row>
    <row r="107" spans="1:2" ht="15.75" customHeight="1">
      <c r="A107" s="34" t="s">
        <v>275</v>
      </c>
      <c r="B107" s="33">
        <v>3109600</v>
      </c>
    </row>
    <row r="108" spans="1:2" ht="15.75" customHeight="1">
      <c r="A108" s="34" t="s">
        <v>276</v>
      </c>
      <c r="B108" s="33">
        <v>3109709</v>
      </c>
    </row>
    <row r="109" spans="1:2" ht="15.75" customHeight="1">
      <c r="A109" s="34" t="s">
        <v>278</v>
      </c>
      <c r="B109" s="33">
        <v>3102704</v>
      </c>
    </row>
    <row r="110" spans="1:2" ht="15.75" customHeight="1">
      <c r="A110" s="34" t="s">
        <v>282</v>
      </c>
      <c r="B110" s="33">
        <v>3109907</v>
      </c>
    </row>
    <row r="111" spans="1:2" ht="15.75" customHeight="1">
      <c r="A111" s="34" t="s">
        <v>284</v>
      </c>
      <c r="B111" s="33">
        <v>3110004</v>
      </c>
    </row>
    <row r="112" spans="1:2" ht="15.75" customHeight="1">
      <c r="A112" s="34" t="s">
        <v>286</v>
      </c>
      <c r="B112" s="33">
        <v>3110103</v>
      </c>
    </row>
    <row r="113" spans="1:2" ht="15.75" customHeight="1">
      <c r="A113" s="34" t="s">
        <v>288</v>
      </c>
      <c r="B113" s="33">
        <v>3110202</v>
      </c>
    </row>
    <row r="114" spans="1:2" ht="15.75" customHeight="1">
      <c r="A114" s="34" t="s">
        <v>290</v>
      </c>
      <c r="B114" s="33">
        <v>3110301</v>
      </c>
    </row>
    <row r="115" spans="1:2" ht="15.75" customHeight="1">
      <c r="A115" s="34" t="s">
        <v>291</v>
      </c>
      <c r="B115" s="33">
        <v>3110400</v>
      </c>
    </row>
    <row r="116" spans="1:2" ht="15.75" customHeight="1">
      <c r="A116" s="34" t="s">
        <v>293</v>
      </c>
      <c r="B116" s="33">
        <v>3110509</v>
      </c>
    </row>
    <row r="117" spans="1:2" ht="15.75" customHeight="1">
      <c r="A117" s="34" t="s">
        <v>295</v>
      </c>
      <c r="B117" s="33">
        <v>3110608</v>
      </c>
    </row>
    <row r="118" spans="1:2" ht="15.75" customHeight="1">
      <c r="A118" s="34" t="s">
        <v>297</v>
      </c>
      <c r="B118" s="33">
        <v>3110707</v>
      </c>
    </row>
    <row r="119" spans="1:2" ht="15.75" customHeight="1">
      <c r="A119" s="34" t="s">
        <v>299</v>
      </c>
      <c r="B119" s="33">
        <v>3110806</v>
      </c>
    </row>
    <row r="120" spans="1:2" ht="15.75" customHeight="1">
      <c r="A120" s="34" t="s">
        <v>300</v>
      </c>
      <c r="B120" s="33">
        <v>3110905</v>
      </c>
    </row>
    <row r="121" spans="1:2" ht="15.75" customHeight="1">
      <c r="A121" s="34" t="s">
        <v>302</v>
      </c>
      <c r="B121" s="33">
        <v>3111002</v>
      </c>
    </row>
    <row r="122" spans="1:2" ht="15.75" customHeight="1">
      <c r="A122" s="34" t="s">
        <v>305</v>
      </c>
      <c r="B122" s="33">
        <v>3111101</v>
      </c>
    </row>
    <row r="123" spans="1:2" ht="15.75" customHeight="1">
      <c r="A123" s="34" t="s">
        <v>307</v>
      </c>
      <c r="B123" s="33">
        <v>3111150</v>
      </c>
    </row>
    <row r="124" spans="1:2" ht="15.75" customHeight="1">
      <c r="A124" s="34" t="s">
        <v>309</v>
      </c>
      <c r="B124" s="33">
        <v>3111200</v>
      </c>
    </row>
    <row r="125" spans="1:2" ht="15.75" customHeight="1">
      <c r="A125" s="34" t="s">
        <v>313</v>
      </c>
      <c r="B125" s="33">
        <v>3111408</v>
      </c>
    </row>
    <row r="126" spans="1:2" ht="15.75" customHeight="1">
      <c r="A126" s="34" t="s">
        <v>311</v>
      </c>
      <c r="B126" s="33">
        <v>3111309</v>
      </c>
    </row>
    <row r="127" spans="1:2" ht="15.75" customHeight="1">
      <c r="A127" s="34" t="s">
        <v>315</v>
      </c>
      <c r="B127" s="33">
        <v>3111507</v>
      </c>
    </row>
    <row r="128" spans="1:2" ht="15.75" customHeight="1">
      <c r="A128" s="34" t="s">
        <v>317</v>
      </c>
      <c r="B128" s="33">
        <v>3111606</v>
      </c>
    </row>
    <row r="129" spans="1:2" ht="15.75" customHeight="1">
      <c r="A129" s="34" t="s">
        <v>319</v>
      </c>
      <c r="B129" s="33">
        <v>3111903</v>
      </c>
    </row>
    <row r="130" spans="1:2" ht="15.75" customHeight="1">
      <c r="A130" s="34" t="s">
        <v>321</v>
      </c>
      <c r="B130" s="33">
        <v>3111705</v>
      </c>
    </row>
    <row r="131" spans="1:2" ht="15.75" customHeight="1">
      <c r="A131" s="34" t="s">
        <v>323</v>
      </c>
      <c r="B131" s="33">
        <v>3111804</v>
      </c>
    </row>
    <row r="132" spans="1:2" ht="15.75" customHeight="1">
      <c r="A132" s="34" t="s">
        <v>325</v>
      </c>
      <c r="B132" s="33">
        <v>3112000</v>
      </c>
    </row>
    <row r="133" spans="1:2" ht="15.75" customHeight="1">
      <c r="A133" s="34" t="s">
        <v>326</v>
      </c>
      <c r="B133" s="33">
        <v>3112059</v>
      </c>
    </row>
    <row r="134" spans="1:2" ht="15.75" customHeight="1">
      <c r="A134" s="34" t="s">
        <v>328</v>
      </c>
      <c r="B134" s="33">
        <v>3112109</v>
      </c>
    </row>
    <row r="135" spans="1:2" ht="15.75" customHeight="1">
      <c r="A135" s="34" t="s">
        <v>330</v>
      </c>
      <c r="B135" s="33">
        <v>3112208</v>
      </c>
    </row>
    <row r="136" spans="1:2" ht="15.75" customHeight="1">
      <c r="A136" s="34" t="s">
        <v>331</v>
      </c>
      <c r="B136" s="33">
        <v>3112307</v>
      </c>
    </row>
    <row r="137" spans="1:2" ht="15.75" customHeight="1">
      <c r="A137" s="34" t="s">
        <v>333</v>
      </c>
      <c r="B137" s="33">
        <v>3112406</v>
      </c>
    </row>
    <row r="138" spans="1:2" ht="15.75" customHeight="1">
      <c r="A138" s="34" t="s">
        <v>335</v>
      </c>
      <c r="B138" s="33">
        <v>3112505</v>
      </c>
    </row>
    <row r="139" spans="1:2" ht="15.75" customHeight="1">
      <c r="A139" s="34" t="s">
        <v>337</v>
      </c>
      <c r="B139" s="33">
        <v>3112604</v>
      </c>
    </row>
    <row r="140" spans="1:2" ht="15.75" customHeight="1">
      <c r="A140" s="34" t="s">
        <v>339</v>
      </c>
      <c r="B140" s="33">
        <v>3112653</v>
      </c>
    </row>
    <row r="141" spans="1:2" ht="15.75" customHeight="1">
      <c r="A141" s="34" t="s">
        <v>341</v>
      </c>
      <c r="B141" s="33">
        <v>3112703</v>
      </c>
    </row>
    <row r="142" spans="1:2" ht="15.75" customHeight="1">
      <c r="A142" s="34" t="s">
        <v>344</v>
      </c>
      <c r="B142" s="33">
        <v>3112802</v>
      </c>
    </row>
    <row r="143" spans="1:2" ht="15.75" customHeight="1">
      <c r="A143" s="34" t="s">
        <v>346</v>
      </c>
      <c r="B143" s="33">
        <v>3112901</v>
      </c>
    </row>
    <row r="144" spans="1:2" ht="15.75" customHeight="1">
      <c r="A144" s="34" t="s">
        <v>348</v>
      </c>
      <c r="B144" s="33">
        <v>3113008</v>
      </c>
    </row>
    <row r="145" spans="1:2" ht="15.75" customHeight="1">
      <c r="A145" s="34" t="s">
        <v>350</v>
      </c>
      <c r="B145" s="33">
        <v>3113107</v>
      </c>
    </row>
    <row r="146" spans="1:2" ht="15.75" customHeight="1">
      <c r="A146" s="34" t="s">
        <v>352</v>
      </c>
      <c r="B146" s="33">
        <v>3113206</v>
      </c>
    </row>
    <row r="147" spans="1:2" ht="15.75" customHeight="1">
      <c r="A147" s="34" t="s">
        <v>354</v>
      </c>
      <c r="B147" s="33">
        <v>3113305</v>
      </c>
    </row>
    <row r="148" spans="1:2" ht="15.75" customHeight="1">
      <c r="A148" s="34" t="s">
        <v>356</v>
      </c>
      <c r="B148" s="33">
        <v>3113404</v>
      </c>
    </row>
    <row r="149" spans="1:2" ht="15.75" customHeight="1">
      <c r="A149" s="34" t="s">
        <v>358</v>
      </c>
      <c r="B149" s="33">
        <v>3113503</v>
      </c>
    </row>
    <row r="150" spans="1:2" ht="15.75" customHeight="1">
      <c r="A150" s="34" t="s">
        <v>359</v>
      </c>
      <c r="B150" s="33">
        <v>3113602</v>
      </c>
    </row>
    <row r="151" spans="1:2" ht="15.75" customHeight="1">
      <c r="A151" s="34" t="s">
        <v>361</v>
      </c>
      <c r="B151" s="33">
        <v>3113701</v>
      </c>
    </row>
    <row r="152" spans="1:2" ht="15.75" customHeight="1">
      <c r="A152" s="34" t="s">
        <v>363</v>
      </c>
      <c r="B152" s="33">
        <v>3113800</v>
      </c>
    </row>
    <row r="153" spans="1:2" ht="15.75" customHeight="1">
      <c r="A153" s="34" t="s">
        <v>365</v>
      </c>
      <c r="B153" s="33">
        <v>3113909</v>
      </c>
    </row>
    <row r="154" spans="1:2" ht="15.75" customHeight="1">
      <c r="A154" s="34" t="s">
        <v>366</v>
      </c>
      <c r="B154" s="33">
        <v>3114006</v>
      </c>
    </row>
    <row r="155" spans="1:2" ht="15.75" customHeight="1">
      <c r="A155" s="34" t="s">
        <v>368</v>
      </c>
      <c r="B155" s="33">
        <v>3114105</v>
      </c>
    </row>
    <row r="156" spans="1:2" ht="15.75" customHeight="1">
      <c r="A156" s="34" t="s">
        <v>370</v>
      </c>
      <c r="B156" s="33">
        <v>3114204</v>
      </c>
    </row>
    <row r="157" spans="1:2" ht="15.75" customHeight="1">
      <c r="A157" s="34" t="s">
        <v>372</v>
      </c>
      <c r="B157" s="33">
        <v>3114303</v>
      </c>
    </row>
    <row r="158" spans="1:2" ht="15.75" customHeight="1">
      <c r="A158" s="34" t="s">
        <v>374</v>
      </c>
      <c r="B158" s="33">
        <v>3114402</v>
      </c>
    </row>
    <row r="159" spans="1:2" ht="15.75" customHeight="1">
      <c r="A159" s="34" t="s">
        <v>376</v>
      </c>
      <c r="B159" s="33">
        <v>3114501</v>
      </c>
    </row>
    <row r="160" spans="1:2" ht="15.75" customHeight="1">
      <c r="A160" s="34" t="s">
        <v>378</v>
      </c>
      <c r="B160" s="33">
        <v>3114550</v>
      </c>
    </row>
    <row r="161" spans="1:2" ht="15.75" customHeight="1">
      <c r="A161" s="34" t="s">
        <v>379</v>
      </c>
      <c r="B161" s="33">
        <v>3114600</v>
      </c>
    </row>
    <row r="162" spans="1:2" ht="15.75" customHeight="1">
      <c r="A162" s="34" t="s">
        <v>381</v>
      </c>
      <c r="B162" s="33">
        <v>3114709</v>
      </c>
    </row>
    <row r="163" spans="1:2" ht="15.75" customHeight="1">
      <c r="A163" s="34" t="s">
        <v>383</v>
      </c>
      <c r="B163" s="33">
        <v>3114808</v>
      </c>
    </row>
    <row r="164" spans="1:2" ht="15.75" customHeight="1">
      <c r="A164" s="34" t="s">
        <v>385</v>
      </c>
      <c r="B164" s="33">
        <v>3114907</v>
      </c>
    </row>
    <row r="165" spans="1:2" ht="15.75" customHeight="1">
      <c r="A165" s="34" t="s">
        <v>387</v>
      </c>
      <c r="B165" s="33">
        <v>3115003</v>
      </c>
    </row>
    <row r="166" spans="1:2" ht="15.75" customHeight="1">
      <c r="A166" s="34" t="s">
        <v>389</v>
      </c>
      <c r="B166" s="33">
        <v>3115102</v>
      </c>
    </row>
    <row r="167" spans="1:2" ht="15.75" customHeight="1">
      <c r="A167" s="34" t="s">
        <v>390</v>
      </c>
      <c r="B167" s="33">
        <v>3115300</v>
      </c>
    </row>
    <row r="168" spans="1:2" ht="15.75" customHeight="1">
      <c r="A168" s="34" t="s">
        <v>392</v>
      </c>
      <c r="B168" s="33">
        <v>3115359</v>
      </c>
    </row>
    <row r="169" spans="1:2" ht="15.75" customHeight="1">
      <c r="A169" s="34" t="s">
        <v>394</v>
      </c>
      <c r="B169" s="33">
        <v>3115409</v>
      </c>
    </row>
    <row r="170" spans="1:2" ht="15.75" customHeight="1">
      <c r="A170" s="34" t="s">
        <v>396</v>
      </c>
      <c r="B170" s="33">
        <v>3115458</v>
      </c>
    </row>
    <row r="171" spans="1:2" ht="15.75" customHeight="1">
      <c r="A171" s="34" t="s">
        <v>398</v>
      </c>
      <c r="B171" s="33">
        <v>3115474</v>
      </c>
    </row>
    <row r="172" spans="1:2" ht="15.75" customHeight="1">
      <c r="A172" s="34" t="s">
        <v>400</v>
      </c>
      <c r="B172" s="33">
        <v>3115508</v>
      </c>
    </row>
    <row r="173" spans="1:2" ht="15.75" customHeight="1">
      <c r="A173" s="34" t="s">
        <v>402</v>
      </c>
      <c r="B173" s="33">
        <v>3115607</v>
      </c>
    </row>
    <row r="174" spans="1:2" ht="15.75" customHeight="1">
      <c r="A174" s="34" t="s">
        <v>404</v>
      </c>
      <c r="B174" s="33">
        <v>3115706</v>
      </c>
    </row>
    <row r="175" spans="1:2" ht="15.75" customHeight="1">
      <c r="A175" s="34" t="s">
        <v>406</v>
      </c>
      <c r="B175" s="33">
        <v>3115805</v>
      </c>
    </row>
    <row r="176" spans="1:2" ht="15.75" customHeight="1">
      <c r="A176" s="34" t="s">
        <v>407</v>
      </c>
      <c r="B176" s="33">
        <v>3115904</v>
      </c>
    </row>
    <row r="177" spans="1:2" ht="15.75" customHeight="1">
      <c r="A177" s="34" t="s">
        <v>409</v>
      </c>
      <c r="B177" s="33">
        <v>3116001</v>
      </c>
    </row>
    <row r="178" spans="1:2" ht="15.75" customHeight="1">
      <c r="A178" s="34" t="s">
        <v>412</v>
      </c>
      <c r="B178" s="33">
        <v>3116159</v>
      </c>
    </row>
    <row r="179" spans="1:2" ht="15.75" customHeight="1">
      <c r="A179" s="34" t="s">
        <v>410</v>
      </c>
      <c r="B179" s="33">
        <v>3116100</v>
      </c>
    </row>
    <row r="180" spans="1:2" ht="15.75" customHeight="1">
      <c r="A180" s="34" t="s">
        <v>414</v>
      </c>
      <c r="B180" s="33">
        <v>3116209</v>
      </c>
    </row>
    <row r="181" spans="1:2" ht="15.75" customHeight="1">
      <c r="A181" s="34" t="s">
        <v>416</v>
      </c>
      <c r="B181" s="33">
        <v>3116308</v>
      </c>
    </row>
    <row r="182" spans="1:2" ht="15.75" customHeight="1">
      <c r="A182" s="34" t="s">
        <v>418</v>
      </c>
      <c r="B182" s="33">
        <v>3116407</v>
      </c>
    </row>
    <row r="183" spans="1:2" ht="15.75" customHeight="1">
      <c r="A183" s="34" t="s">
        <v>419</v>
      </c>
      <c r="B183" s="33">
        <v>3116506</v>
      </c>
    </row>
    <row r="184" spans="1:2" ht="15.75" customHeight="1">
      <c r="A184" s="34" t="s">
        <v>421</v>
      </c>
      <c r="B184" s="33">
        <v>3116605</v>
      </c>
    </row>
    <row r="185" spans="1:2" ht="15.75" customHeight="1">
      <c r="A185" s="34" t="s">
        <v>423</v>
      </c>
      <c r="B185" s="33">
        <v>3116704</v>
      </c>
    </row>
    <row r="186" spans="1:2" ht="15.75" customHeight="1">
      <c r="A186" s="34" t="s">
        <v>425</v>
      </c>
      <c r="B186" s="33">
        <v>3116803</v>
      </c>
    </row>
    <row r="187" spans="1:2" ht="15.75" customHeight="1">
      <c r="A187" s="34" t="s">
        <v>427</v>
      </c>
      <c r="B187" s="33">
        <v>3116902</v>
      </c>
    </row>
    <row r="188" spans="1:2" ht="15.75" customHeight="1">
      <c r="A188" s="34" t="s">
        <v>428</v>
      </c>
      <c r="B188" s="33">
        <v>3117009</v>
      </c>
    </row>
    <row r="189" spans="1:2" ht="15.75" customHeight="1">
      <c r="A189" s="34" t="s">
        <v>430</v>
      </c>
      <c r="B189" s="33">
        <v>3117108</v>
      </c>
    </row>
    <row r="190" spans="1:2" ht="15.75" customHeight="1">
      <c r="A190" s="34" t="s">
        <v>432</v>
      </c>
      <c r="B190" s="33">
        <v>3115201</v>
      </c>
    </row>
    <row r="191" spans="1:2" ht="15.75" customHeight="1">
      <c r="A191" s="34" t="s">
        <v>433</v>
      </c>
      <c r="B191" s="33">
        <v>3117306</v>
      </c>
    </row>
    <row r="192" spans="1:2" ht="15.75" customHeight="1">
      <c r="A192" s="34" t="s">
        <v>435</v>
      </c>
      <c r="B192" s="33">
        <v>3117207</v>
      </c>
    </row>
    <row r="193" spans="1:2" ht="15.75" customHeight="1">
      <c r="A193" s="34" t="s">
        <v>436</v>
      </c>
      <c r="B193" s="33">
        <v>3117405</v>
      </c>
    </row>
    <row r="194" spans="1:2" ht="15.75" customHeight="1">
      <c r="A194" s="34" t="s">
        <v>438</v>
      </c>
      <c r="B194" s="33">
        <v>3117504</v>
      </c>
    </row>
    <row r="195" spans="1:2" ht="15.75" customHeight="1">
      <c r="A195" s="34" t="s">
        <v>440</v>
      </c>
      <c r="B195" s="33">
        <v>3117603</v>
      </c>
    </row>
    <row r="196" spans="1:2" ht="15.75" customHeight="1">
      <c r="A196" s="34" t="s">
        <v>442</v>
      </c>
      <c r="B196" s="33">
        <v>3117702</v>
      </c>
    </row>
    <row r="197" spans="1:2" ht="15.75" customHeight="1">
      <c r="A197" s="34" t="s">
        <v>444</v>
      </c>
      <c r="B197" s="33">
        <v>3117801</v>
      </c>
    </row>
    <row r="198" spans="1:2" ht="15.75" customHeight="1">
      <c r="A198" s="34" t="s">
        <v>445</v>
      </c>
      <c r="B198" s="33">
        <v>3117836</v>
      </c>
    </row>
    <row r="199" spans="1:2" ht="15.75" customHeight="1">
      <c r="A199" s="34" t="s">
        <v>447</v>
      </c>
      <c r="B199" s="33">
        <v>3117876</v>
      </c>
    </row>
    <row r="200" spans="1:2" ht="15.75" customHeight="1">
      <c r="A200" s="34" t="s">
        <v>448</v>
      </c>
      <c r="B200" s="33">
        <v>3117900</v>
      </c>
    </row>
    <row r="201" spans="1:2" ht="15.75" customHeight="1">
      <c r="A201" s="34" t="s">
        <v>450</v>
      </c>
      <c r="B201" s="33">
        <v>3118007</v>
      </c>
    </row>
    <row r="202" spans="1:2" ht="15.75" customHeight="1">
      <c r="A202" s="34" t="s">
        <v>451</v>
      </c>
      <c r="B202" s="33">
        <v>3118106</v>
      </c>
    </row>
    <row r="203" spans="1:2" ht="15.75" customHeight="1">
      <c r="A203" s="34" t="s">
        <v>453</v>
      </c>
      <c r="B203" s="33">
        <v>3118205</v>
      </c>
    </row>
    <row r="204" spans="1:2" ht="15.75" customHeight="1">
      <c r="A204" s="34" t="s">
        <v>454</v>
      </c>
      <c r="B204" s="33">
        <v>3118304</v>
      </c>
    </row>
    <row r="205" spans="1:2" ht="15.75" customHeight="1">
      <c r="A205" s="34" t="s">
        <v>456</v>
      </c>
      <c r="B205" s="33">
        <v>3118403</v>
      </c>
    </row>
    <row r="206" spans="1:2" ht="15.75" customHeight="1">
      <c r="A206" s="34" t="s">
        <v>458</v>
      </c>
      <c r="B206" s="33">
        <v>3118502</v>
      </c>
    </row>
    <row r="207" spans="1:2" ht="15.75" customHeight="1">
      <c r="A207" s="34" t="s">
        <v>460</v>
      </c>
      <c r="B207" s="33">
        <v>3118601</v>
      </c>
    </row>
    <row r="208" spans="1:2" ht="15.75" customHeight="1">
      <c r="A208" s="34" t="s">
        <v>462</v>
      </c>
      <c r="B208" s="33">
        <v>3118700</v>
      </c>
    </row>
    <row r="209" spans="1:2" ht="15.75" customHeight="1">
      <c r="A209" s="34" t="s">
        <v>464</v>
      </c>
      <c r="B209" s="33">
        <v>3118809</v>
      </c>
    </row>
    <row r="210" spans="1:2" ht="15.75" customHeight="1">
      <c r="A210" s="34" t="s">
        <v>466</v>
      </c>
      <c r="B210" s="33">
        <v>3118908</v>
      </c>
    </row>
    <row r="211" spans="1:2" ht="15.75" customHeight="1">
      <c r="A211" s="34" t="s">
        <v>468</v>
      </c>
      <c r="B211" s="33">
        <v>3119005</v>
      </c>
    </row>
    <row r="212" spans="1:2" ht="15.75" customHeight="1">
      <c r="A212" s="34" t="s">
        <v>470</v>
      </c>
      <c r="B212" s="33">
        <v>3119104</v>
      </c>
    </row>
    <row r="213" spans="1:2" ht="15.75" customHeight="1">
      <c r="A213" s="34" t="s">
        <v>472</v>
      </c>
      <c r="B213" s="33">
        <v>3119203</v>
      </c>
    </row>
    <row r="214" spans="1:2" ht="15.75" customHeight="1">
      <c r="A214" s="34" t="s">
        <v>473</v>
      </c>
      <c r="B214" s="33">
        <v>3119302</v>
      </c>
    </row>
    <row r="215" spans="1:2" ht="15.75" customHeight="1">
      <c r="A215" s="34" t="s">
        <v>475</v>
      </c>
      <c r="B215" s="33">
        <v>3119401</v>
      </c>
    </row>
    <row r="216" spans="1:2" ht="15.75" customHeight="1">
      <c r="A216" s="34" t="s">
        <v>477</v>
      </c>
      <c r="B216" s="33">
        <v>3119500</v>
      </c>
    </row>
    <row r="217" spans="1:2" ht="15.75" customHeight="1">
      <c r="A217" s="34" t="s">
        <v>479</v>
      </c>
      <c r="B217" s="33">
        <v>3119609</v>
      </c>
    </row>
    <row r="218" spans="1:2" ht="15.75" customHeight="1">
      <c r="A218" s="34" t="s">
        <v>481</v>
      </c>
      <c r="B218" s="33">
        <v>3119708</v>
      </c>
    </row>
    <row r="219" spans="1:2" ht="15.75" customHeight="1">
      <c r="A219" s="34" t="s">
        <v>483</v>
      </c>
      <c r="B219" s="33">
        <v>3119807</v>
      </c>
    </row>
    <row r="220" spans="1:2" ht="15.75" customHeight="1">
      <c r="A220" s="34" t="s">
        <v>487</v>
      </c>
      <c r="B220" s="33">
        <v>3119955</v>
      </c>
    </row>
    <row r="221" spans="1:2" ht="15.75" customHeight="1">
      <c r="A221" s="34" t="s">
        <v>488</v>
      </c>
      <c r="B221" s="33">
        <v>3120003</v>
      </c>
    </row>
    <row r="222" spans="1:2" ht="15.75" customHeight="1">
      <c r="A222" s="34" t="s">
        <v>485</v>
      </c>
      <c r="B222" s="33">
        <v>3119906</v>
      </c>
    </row>
    <row r="223" spans="1:2" ht="15.75" customHeight="1">
      <c r="A223" s="34" t="s">
        <v>490</v>
      </c>
      <c r="B223" s="33">
        <v>3120102</v>
      </c>
    </row>
    <row r="224" spans="1:2" ht="15.75" customHeight="1">
      <c r="A224" s="34" t="s">
        <v>491</v>
      </c>
      <c r="B224" s="33">
        <v>3120151</v>
      </c>
    </row>
    <row r="225" spans="1:2" ht="15.75" customHeight="1">
      <c r="A225" s="34" t="s">
        <v>493</v>
      </c>
      <c r="B225" s="33">
        <v>3120201</v>
      </c>
    </row>
    <row r="226" spans="1:2" ht="15.75" customHeight="1">
      <c r="A226" s="34" t="s">
        <v>495</v>
      </c>
      <c r="B226" s="33">
        <v>3120300</v>
      </c>
    </row>
    <row r="227" spans="1:2" ht="15.75" customHeight="1">
      <c r="A227" s="34" t="s">
        <v>497</v>
      </c>
      <c r="B227" s="33">
        <v>3120409</v>
      </c>
    </row>
    <row r="228" spans="1:2" ht="15.75" customHeight="1">
      <c r="A228" s="34" t="s">
        <v>499</v>
      </c>
      <c r="B228" s="33">
        <v>3120508</v>
      </c>
    </row>
    <row r="229" spans="1:2" ht="15.75" customHeight="1">
      <c r="A229" s="34" t="s">
        <v>500</v>
      </c>
      <c r="B229" s="33">
        <v>3120607</v>
      </c>
    </row>
    <row r="230" spans="1:2" ht="15.75" customHeight="1">
      <c r="A230" s="34" t="s">
        <v>502</v>
      </c>
      <c r="B230" s="33">
        <v>3120706</v>
      </c>
    </row>
    <row r="231" spans="1:2" ht="15.75" customHeight="1">
      <c r="A231" s="34" t="s">
        <v>504</v>
      </c>
      <c r="B231" s="33">
        <v>3120805</v>
      </c>
    </row>
    <row r="232" spans="1:2" ht="15.75" customHeight="1">
      <c r="A232" s="34" t="s">
        <v>506</v>
      </c>
      <c r="B232" s="33">
        <v>3120839</v>
      </c>
    </row>
    <row r="233" spans="1:2" ht="15.75" customHeight="1">
      <c r="A233" s="34" t="s">
        <v>508</v>
      </c>
      <c r="B233" s="33">
        <v>3120870</v>
      </c>
    </row>
    <row r="234" spans="1:2" ht="15.75" customHeight="1">
      <c r="A234" s="34" t="s">
        <v>510</v>
      </c>
      <c r="B234" s="33">
        <v>3120904</v>
      </c>
    </row>
    <row r="235" spans="1:2" ht="15.75" customHeight="1">
      <c r="A235" s="35" t="s">
        <v>11729</v>
      </c>
      <c r="B235" s="33">
        <v>3121001</v>
      </c>
    </row>
    <row r="236" spans="1:2" ht="15.75" customHeight="1">
      <c r="A236" s="34" t="s">
        <v>514</v>
      </c>
      <c r="B236" s="33">
        <v>3121100</v>
      </c>
    </row>
    <row r="237" spans="1:2" ht="15.75" customHeight="1">
      <c r="A237" s="34" t="s">
        <v>516</v>
      </c>
      <c r="B237" s="33">
        <v>3121209</v>
      </c>
    </row>
    <row r="238" spans="1:2" ht="15.75" customHeight="1">
      <c r="A238" s="34" t="s">
        <v>518</v>
      </c>
      <c r="B238" s="33">
        <v>3121258</v>
      </c>
    </row>
    <row r="239" spans="1:2" ht="15.75" customHeight="1">
      <c r="A239" s="34" t="s">
        <v>519</v>
      </c>
      <c r="B239" s="33">
        <v>3121308</v>
      </c>
    </row>
    <row r="240" spans="1:2" ht="15.75" customHeight="1">
      <c r="A240" s="34" t="s">
        <v>521</v>
      </c>
      <c r="B240" s="33">
        <v>3121407</v>
      </c>
    </row>
    <row r="241" spans="1:2" ht="15.75" customHeight="1">
      <c r="A241" s="34" t="s">
        <v>524</v>
      </c>
      <c r="B241" s="33">
        <v>3121506</v>
      </c>
    </row>
    <row r="242" spans="1:2" ht="15.75" customHeight="1">
      <c r="A242" s="34" t="s">
        <v>526</v>
      </c>
      <c r="B242" s="33">
        <v>3121605</v>
      </c>
    </row>
    <row r="243" spans="1:2" ht="15.75" customHeight="1">
      <c r="A243" s="34" t="s">
        <v>528</v>
      </c>
      <c r="B243" s="33">
        <v>3121704</v>
      </c>
    </row>
    <row r="244" spans="1:2" ht="15.75" customHeight="1">
      <c r="A244" s="34" t="s">
        <v>530</v>
      </c>
      <c r="B244" s="33">
        <v>3121803</v>
      </c>
    </row>
    <row r="245" spans="1:2" ht="15.75" customHeight="1">
      <c r="A245" s="34" t="s">
        <v>531</v>
      </c>
      <c r="B245" s="33">
        <v>3121902</v>
      </c>
    </row>
    <row r="246" spans="1:2" ht="15.75" customHeight="1">
      <c r="A246" s="34" t="s">
        <v>533</v>
      </c>
      <c r="B246" s="33">
        <v>3122009</v>
      </c>
    </row>
    <row r="247" spans="1:2" ht="15.75" customHeight="1">
      <c r="A247" s="34" t="s">
        <v>535</v>
      </c>
      <c r="B247" s="33">
        <v>3122108</v>
      </c>
    </row>
    <row r="248" spans="1:2" ht="15.75" customHeight="1">
      <c r="A248" s="34" t="s">
        <v>536</v>
      </c>
      <c r="B248" s="33">
        <v>3122207</v>
      </c>
    </row>
    <row r="249" spans="1:2" ht="15.75" customHeight="1">
      <c r="A249" s="34" t="s">
        <v>538</v>
      </c>
      <c r="B249" s="33">
        <v>3122306</v>
      </c>
    </row>
    <row r="250" spans="1:2" ht="15.75" customHeight="1">
      <c r="A250" s="34" t="s">
        <v>539</v>
      </c>
      <c r="B250" s="33">
        <v>3122355</v>
      </c>
    </row>
    <row r="251" spans="1:2" ht="15.75" customHeight="1">
      <c r="A251" s="34" t="s">
        <v>540</v>
      </c>
      <c r="B251" s="33">
        <v>3122405</v>
      </c>
    </row>
    <row r="252" spans="1:2" ht="15.75" customHeight="1">
      <c r="A252" s="34" t="s">
        <v>542</v>
      </c>
      <c r="B252" s="33">
        <v>3122454</v>
      </c>
    </row>
    <row r="253" spans="1:2" ht="15.75" customHeight="1">
      <c r="A253" s="34" t="s">
        <v>543</v>
      </c>
      <c r="B253" s="33">
        <v>3122470</v>
      </c>
    </row>
    <row r="254" spans="1:2" ht="15.75" customHeight="1">
      <c r="A254" s="34" t="s">
        <v>545</v>
      </c>
      <c r="B254" s="33">
        <v>3122504</v>
      </c>
    </row>
    <row r="255" spans="1:2" ht="15.75" customHeight="1">
      <c r="A255" s="34" t="s">
        <v>546</v>
      </c>
      <c r="B255" s="33">
        <v>3122603</v>
      </c>
    </row>
    <row r="256" spans="1:2" ht="15.75" customHeight="1">
      <c r="A256" s="34" t="s">
        <v>548</v>
      </c>
      <c r="B256" s="33">
        <v>3122702</v>
      </c>
    </row>
    <row r="257" spans="1:2" ht="15.75" customHeight="1">
      <c r="A257" s="34" t="s">
        <v>549</v>
      </c>
      <c r="B257" s="33">
        <v>3122801</v>
      </c>
    </row>
    <row r="258" spans="1:2" ht="15.75" customHeight="1">
      <c r="A258" s="34" t="s">
        <v>551</v>
      </c>
      <c r="B258" s="33">
        <v>3122900</v>
      </c>
    </row>
    <row r="259" spans="1:2" ht="15.75" customHeight="1">
      <c r="A259" s="34" t="s">
        <v>552</v>
      </c>
      <c r="B259" s="33">
        <v>3123007</v>
      </c>
    </row>
    <row r="260" spans="1:2" ht="15.75" customHeight="1">
      <c r="A260" s="34" t="s">
        <v>554</v>
      </c>
      <c r="B260" s="33">
        <v>3123106</v>
      </c>
    </row>
    <row r="261" spans="1:2" ht="15.75" customHeight="1">
      <c r="A261" s="34" t="s">
        <v>556</v>
      </c>
      <c r="B261" s="33">
        <v>3123205</v>
      </c>
    </row>
    <row r="262" spans="1:2" ht="15.75" customHeight="1">
      <c r="A262" s="34" t="s">
        <v>558</v>
      </c>
      <c r="B262" s="33">
        <v>3123304</v>
      </c>
    </row>
    <row r="263" spans="1:2" ht="15.75" customHeight="1">
      <c r="A263" s="34" t="s">
        <v>560</v>
      </c>
      <c r="B263" s="33">
        <v>3123403</v>
      </c>
    </row>
    <row r="264" spans="1:2" ht="15.75" customHeight="1">
      <c r="A264" s="34" t="s">
        <v>561</v>
      </c>
      <c r="B264" s="33">
        <v>3123502</v>
      </c>
    </row>
    <row r="265" spans="1:2" ht="15.75" customHeight="1">
      <c r="A265" s="34" t="s">
        <v>563</v>
      </c>
      <c r="B265" s="33">
        <v>3123528</v>
      </c>
    </row>
    <row r="266" spans="1:2" ht="15.75" customHeight="1">
      <c r="A266" s="35" t="s">
        <v>11730</v>
      </c>
      <c r="B266" s="33">
        <v>3123601</v>
      </c>
    </row>
    <row r="267" spans="1:2" ht="15.75" customHeight="1">
      <c r="A267" s="34" t="s">
        <v>567</v>
      </c>
      <c r="B267" s="33">
        <v>3123700</v>
      </c>
    </row>
    <row r="268" spans="1:2" ht="15.75" customHeight="1">
      <c r="A268" s="34" t="s">
        <v>569</v>
      </c>
      <c r="B268" s="33">
        <v>3123809</v>
      </c>
    </row>
    <row r="269" spans="1:2" ht="15.75" customHeight="1">
      <c r="A269" s="34" t="s">
        <v>571</v>
      </c>
      <c r="B269" s="33">
        <v>3123858</v>
      </c>
    </row>
    <row r="270" spans="1:2" ht="15.75" customHeight="1">
      <c r="A270" s="34" t="s">
        <v>573</v>
      </c>
      <c r="B270" s="33">
        <v>3123908</v>
      </c>
    </row>
    <row r="271" spans="1:2" ht="15.75" customHeight="1">
      <c r="A271" s="34" t="s">
        <v>574</v>
      </c>
      <c r="B271" s="33">
        <v>3124005</v>
      </c>
    </row>
    <row r="272" spans="1:2" ht="15.75" customHeight="1">
      <c r="A272" s="34" t="s">
        <v>576</v>
      </c>
      <c r="B272" s="33">
        <v>3124104</v>
      </c>
    </row>
    <row r="273" spans="1:2" ht="15.75" customHeight="1">
      <c r="A273" s="34" t="s">
        <v>578</v>
      </c>
      <c r="B273" s="33">
        <v>3124203</v>
      </c>
    </row>
    <row r="274" spans="1:2" ht="15.75" customHeight="1">
      <c r="A274" s="34" t="s">
        <v>579</v>
      </c>
      <c r="B274" s="33">
        <v>3124302</v>
      </c>
    </row>
    <row r="275" spans="1:2" ht="15.75" customHeight="1">
      <c r="A275" s="34" t="s">
        <v>580</v>
      </c>
      <c r="B275" s="33">
        <v>3124401</v>
      </c>
    </row>
    <row r="276" spans="1:2" ht="15.75" customHeight="1">
      <c r="A276" s="34" t="s">
        <v>581</v>
      </c>
      <c r="B276" s="33">
        <v>3124500</v>
      </c>
    </row>
    <row r="277" spans="1:2" ht="15.75" customHeight="1">
      <c r="A277" s="34" t="s">
        <v>583</v>
      </c>
      <c r="B277" s="33">
        <v>3124609</v>
      </c>
    </row>
    <row r="278" spans="1:2" ht="15.75" customHeight="1">
      <c r="A278" s="34" t="s">
        <v>584</v>
      </c>
      <c r="B278" s="33">
        <v>3124708</v>
      </c>
    </row>
    <row r="279" spans="1:2" ht="15.75" customHeight="1">
      <c r="A279" s="34" t="s">
        <v>586</v>
      </c>
      <c r="B279" s="33">
        <v>3124807</v>
      </c>
    </row>
    <row r="280" spans="1:2" ht="15.75" customHeight="1">
      <c r="A280" s="34" t="s">
        <v>588</v>
      </c>
      <c r="B280" s="33">
        <v>3124906</v>
      </c>
    </row>
    <row r="281" spans="1:2" ht="15.75" customHeight="1">
      <c r="A281" s="34" t="s">
        <v>590</v>
      </c>
      <c r="B281" s="33">
        <v>3125002</v>
      </c>
    </row>
    <row r="282" spans="1:2" ht="15.75" customHeight="1">
      <c r="A282" s="34" t="s">
        <v>592</v>
      </c>
      <c r="B282" s="33">
        <v>3125101</v>
      </c>
    </row>
    <row r="283" spans="1:2" ht="15.75" customHeight="1">
      <c r="A283" s="35" t="s">
        <v>11731</v>
      </c>
      <c r="B283" s="33">
        <v>3125200</v>
      </c>
    </row>
    <row r="284" spans="1:2" ht="15.75" customHeight="1">
      <c r="A284" s="34" t="s">
        <v>595</v>
      </c>
      <c r="B284" s="33">
        <v>3125309</v>
      </c>
    </row>
    <row r="285" spans="1:2" ht="15.75" customHeight="1">
      <c r="A285" s="34" t="s">
        <v>596</v>
      </c>
      <c r="B285" s="33">
        <v>3125408</v>
      </c>
    </row>
    <row r="286" spans="1:2" ht="15.75" customHeight="1">
      <c r="A286" s="34" t="s">
        <v>598</v>
      </c>
      <c r="B286" s="33">
        <v>3125606</v>
      </c>
    </row>
    <row r="287" spans="1:2" ht="15.75" customHeight="1">
      <c r="A287" s="34" t="s">
        <v>599</v>
      </c>
      <c r="B287" s="33">
        <v>3125705</v>
      </c>
    </row>
    <row r="288" spans="1:2" ht="15.75" customHeight="1">
      <c r="A288" s="34" t="s">
        <v>601</v>
      </c>
      <c r="B288" s="33">
        <v>3125804</v>
      </c>
    </row>
    <row r="289" spans="1:2" ht="15.75" customHeight="1">
      <c r="A289" s="34" t="s">
        <v>603</v>
      </c>
      <c r="B289" s="33">
        <v>3125903</v>
      </c>
    </row>
    <row r="290" spans="1:2" ht="15.75" customHeight="1">
      <c r="A290" s="34" t="s">
        <v>604</v>
      </c>
      <c r="B290" s="33">
        <v>3125952</v>
      </c>
    </row>
    <row r="291" spans="1:2" ht="15.75" customHeight="1">
      <c r="A291" s="34" t="s">
        <v>606</v>
      </c>
      <c r="B291" s="33">
        <v>3126000</v>
      </c>
    </row>
    <row r="292" spans="1:2" ht="15.75" customHeight="1">
      <c r="A292" s="34" t="s">
        <v>608</v>
      </c>
      <c r="B292" s="33">
        <v>3126109</v>
      </c>
    </row>
    <row r="293" spans="1:2" ht="15.75" customHeight="1">
      <c r="A293" s="34" t="s">
        <v>609</v>
      </c>
      <c r="B293" s="33">
        <v>3126208</v>
      </c>
    </row>
    <row r="294" spans="1:2" ht="15.75" customHeight="1">
      <c r="A294" s="34" t="s">
        <v>611</v>
      </c>
      <c r="B294" s="33">
        <v>3126307</v>
      </c>
    </row>
    <row r="295" spans="1:2" ht="15.75" customHeight="1">
      <c r="A295" s="34" t="s">
        <v>612</v>
      </c>
      <c r="B295" s="33">
        <v>3126406</v>
      </c>
    </row>
    <row r="296" spans="1:2" ht="15.75" customHeight="1">
      <c r="A296" s="34" t="s">
        <v>613</v>
      </c>
      <c r="B296" s="33">
        <v>3126505</v>
      </c>
    </row>
    <row r="297" spans="1:2" ht="15.75" customHeight="1">
      <c r="A297" s="34" t="s">
        <v>615</v>
      </c>
      <c r="B297" s="33">
        <v>3126604</v>
      </c>
    </row>
    <row r="298" spans="1:2" ht="15.75" customHeight="1">
      <c r="A298" s="34" t="s">
        <v>617</v>
      </c>
      <c r="B298" s="33">
        <v>3126703</v>
      </c>
    </row>
    <row r="299" spans="1:2" ht="15.75" customHeight="1">
      <c r="A299" s="34" t="s">
        <v>619</v>
      </c>
      <c r="B299" s="33">
        <v>3126752</v>
      </c>
    </row>
    <row r="300" spans="1:2" ht="15.75" customHeight="1">
      <c r="A300" s="34" t="s">
        <v>621</v>
      </c>
      <c r="B300" s="33">
        <v>3126802</v>
      </c>
    </row>
    <row r="301" spans="1:2" ht="15.75" customHeight="1">
      <c r="A301" s="34" t="s">
        <v>623</v>
      </c>
      <c r="B301" s="33">
        <v>3126901</v>
      </c>
    </row>
    <row r="302" spans="1:2" ht="15.75" customHeight="1">
      <c r="A302" s="34" t="s">
        <v>625</v>
      </c>
      <c r="B302" s="33">
        <v>3126950</v>
      </c>
    </row>
    <row r="303" spans="1:2" ht="15.75" customHeight="1">
      <c r="A303" s="34" t="s">
        <v>627</v>
      </c>
      <c r="B303" s="33">
        <v>3127008</v>
      </c>
    </row>
    <row r="304" spans="1:2" ht="15.75" customHeight="1">
      <c r="A304" s="34" t="s">
        <v>629</v>
      </c>
      <c r="B304" s="33">
        <v>3127057</v>
      </c>
    </row>
    <row r="305" spans="1:2" ht="15.75" customHeight="1">
      <c r="A305" s="34" t="s">
        <v>631</v>
      </c>
      <c r="B305" s="33">
        <v>3127073</v>
      </c>
    </row>
    <row r="306" spans="1:2" ht="15.75" customHeight="1">
      <c r="A306" s="34" t="s">
        <v>633</v>
      </c>
      <c r="B306" s="33">
        <v>3127107</v>
      </c>
    </row>
    <row r="307" spans="1:2" ht="15.75" customHeight="1">
      <c r="A307" s="34" t="s">
        <v>634</v>
      </c>
      <c r="B307" s="33">
        <v>3127206</v>
      </c>
    </row>
    <row r="308" spans="1:2" ht="15.75" customHeight="1">
      <c r="A308" s="35" t="s">
        <v>11732</v>
      </c>
      <c r="B308" s="33">
        <v>3127305</v>
      </c>
    </row>
    <row r="309" spans="1:2" ht="15.75" customHeight="1">
      <c r="A309" s="34" t="s">
        <v>638</v>
      </c>
      <c r="B309" s="33">
        <v>3127339</v>
      </c>
    </row>
    <row r="310" spans="1:2" ht="15.75" customHeight="1">
      <c r="A310" s="34" t="s">
        <v>639</v>
      </c>
      <c r="B310" s="33">
        <v>3127354</v>
      </c>
    </row>
    <row r="311" spans="1:2" ht="15.75" customHeight="1">
      <c r="A311" s="34" t="s">
        <v>641</v>
      </c>
      <c r="B311" s="33">
        <v>3127370</v>
      </c>
    </row>
    <row r="312" spans="1:2" ht="15.75" customHeight="1">
      <c r="A312" s="34" t="s">
        <v>643</v>
      </c>
      <c r="B312" s="33">
        <v>3127388</v>
      </c>
    </row>
    <row r="313" spans="1:2" ht="15.75" customHeight="1">
      <c r="A313" s="34" t="s">
        <v>644</v>
      </c>
      <c r="B313" s="33">
        <v>3127404</v>
      </c>
    </row>
    <row r="314" spans="1:2" ht="15.75" customHeight="1">
      <c r="A314" s="34" t="s">
        <v>646</v>
      </c>
      <c r="B314" s="33">
        <v>3127503</v>
      </c>
    </row>
    <row r="315" spans="1:2" ht="15.75" customHeight="1">
      <c r="A315" s="34" t="s">
        <v>648</v>
      </c>
      <c r="B315" s="33">
        <v>3127602</v>
      </c>
    </row>
    <row r="316" spans="1:2" ht="15.75" customHeight="1">
      <c r="A316" s="34" t="s">
        <v>650</v>
      </c>
      <c r="B316" s="33">
        <v>3127701</v>
      </c>
    </row>
    <row r="317" spans="1:2" ht="15.75" customHeight="1">
      <c r="A317" s="34" t="s">
        <v>651</v>
      </c>
      <c r="B317" s="33">
        <v>3127800</v>
      </c>
    </row>
    <row r="318" spans="1:2" ht="15.75" customHeight="1">
      <c r="A318" s="34" t="s">
        <v>652</v>
      </c>
      <c r="B318" s="33">
        <v>3127909</v>
      </c>
    </row>
    <row r="319" spans="1:2" ht="15.75" customHeight="1">
      <c r="A319" s="34" t="s">
        <v>653</v>
      </c>
      <c r="B319" s="33">
        <v>3128006</v>
      </c>
    </row>
    <row r="320" spans="1:2" ht="15.75" customHeight="1">
      <c r="A320" s="34" t="s">
        <v>654</v>
      </c>
      <c r="B320" s="33">
        <v>3128105</v>
      </c>
    </row>
    <row r="321" spans="1:2" ht="15.75" customHeight="1">
      <c r="A321" s="34" t="s">
        <v>656</v>
      </c>
      <c r="B321" s="33">
        <v>3128204</v>
      </c>
    </row>
    <row r="322" spans="1:2" ht="15.75" customHeight="1">
      <c r="A322" s="34" t="s">
        <v>657</v>
      </c>
      <c r="B322" s="33">
        <v>3128253</v>
      </c>
    </row>
    <row r="323" spans="1:2" ht="15.75" customHeight="1">
      <c r="A323" s="34" t="s">
        <v>659</v>
      </c>
      <c r="B323" s="33">
        <v>3128303</v>
      </c>
    </row>
    <row r="324" spans="1:2" ht="15.75" customHeight="1">
      <c r="A324" s="34" t="s">
        <v>661</v>
      </c>
      <c r="B324" s="33">
        <v>3128402</v>
      </c>
    </row>
    <row r="325" spans="1:2" ht="15.75" customHeight="1">
      <c r="A325" s="34" t="s">
        <v>663</v>
      </c>
      <c r="B325" s="33">
        <v>3128501</v>
      </c>
    </row>
    <row r="326" spans="1:2" ht="15.75" customHeight="1">
      <c r="A326" s="34" t="s">
        <v>665</v>
      </c>
      <c r="B326" s="33">
        <v>3128600</v>
      </c>
    </row>
    <row r="327" spans="1:2" ht="15.75" customHeight="1">
      <c r="A327" s="34" t="s">
        <v>667</v>
      </c>
      <c r="B327" s="33">
        <v>3128709</v>
      </c>
    </row>
    <row r="328" spans="1:2" ht="15.75" customHeight="1">
      <c r="A328" s="34" t="s">
        <v>668</v>
      </c>
      <c r="B328" s="33">
        <v>3128808</v>
      </c>
    </row>
    <row r="329" spans="1:2" ht="15.75" customHeight="1">
      <c r="A329" s="34" t="s">
        <v>670</v>
      </c>
      <c r="B329" s="33">
        <v>3128907</v>
      </c>
    </row>
    <row r="330" spans="1:2" ht="15.75" customHeight="1">
      <c r="A330" s="34" t="s">
        <v>672</v>
      </c>
      <c r="B330" s="33">
        <v>3129004</v>
      </c>
    </row>
    <row r="331" spans="1:2" ht="15.75" customHeight="1">
      <c r="A331" s="34" t="s">
        <v>674</v>
      </c>
      <c r="B331" s="33">
        <v>3129103</v>
      </c>
    </row>
    <row r="332" spans="1:2" ht="15.75" customHeight="1">
      <c r="A332" s="35" t="s">
        <v>11733</v>
      </c>
      <c r="B332" s="33">
        <v>3129202</v>
      </c>
    </row>
    <row r="333" spans="1:2" ht="15.75" customHeight="1">
      <c r="A333" s="35" t="s">
        <v>11734</v>
      </c>
      <c r="B333" s="33">
        <v>3129301</v>
      </c>
    </row>
    <row r="334" spans="1:2" ht="15.75" customHeight="1">
      <c r="A334" s="34" t="s">
        <v>679</v>
      </c>
      <c r="B334" s="33">
        <v>3129400</v>
      </c>
    </row>
    <row r="335" spans="1:2" ht="15.75" customHeight="1">
      <c r="A335" s="34" t="s">
        <v>681</v>
      </c>
      <c r="B335" s="33">
        <v>3129509</v>
      </c>
    </row>
    <row r="336" spans="1:2" ht="15.75" customHeight="1">
      <c r="A336" s="34" t="s">
        <v>683</v>
      </c>
      <c r="B336" s="33">
        <v>3129608</v>
      </c>
    </row>
    <row r="337" spans="1:2" ht="15.75" customHeight="1">
      <c r="A337" s="34" t="s">
        <v>684</v>
      </c>
      <c r="B337" s="33">
        <v>3129657</v>
      </c>
    </row>
    <row r="338" spans="1:2" ht="15.75" customHeight="1">
      <c r="A338" s="34" t="s">
        <v>686</v>
      </c>
      <c r="B338" s="33">
        <v>3129707</v>
      </c>
    </row>
    <row r="339" spans="1:2" ht="15.75" customHeight="1">
      <c r="A339" s="34" t="s">
        <v>688</v>
      </c>
      <c r="B339" s="33">
        <v>3129806</v>
      </c>
    </row>
    <row r="340" spans="1:2" ht="15.75" customHeight="1">
      <c r="A340" s="34" t="s">
        <v>690</v>
      </c>
      <c r="B340" s="33">
        <v>3129905</v>
      </c>
    </row>
    <row r="341" spans="1:2" ht="15.75" customHeight="1">
      <c r="A341" s="34" t="s">
        <v>691</v>
      </c>
      <c r="B341" s="33">
        <v>3130002</v>
      </c>
    </row>
    <row r="342" spans="1:2" ht="15.75" customHeight="1">
      <c r="A342" s="34" t="s">
        <v>693</v>
      </c>
      <c r="B342" s="33">
        <v>3130051</v>
      </c>
    </row>
    <row r="343" spans="1:2" ht="15.75" customHeight="1">
      <c r="A343" s="34" t="s">
        <v>695</v>
      </c>
      <c r="B343" s="33">
        <v>3130101</v>
      </c>
    </row>
    <row r="344" spans="1:2" ht="15.75" customHeight="1">
      <c r="A344" s="34" t="s">
        <v>696</v>
      </c>
      <c r="B344" s="33">
        <v>3130200</v>
      </c>
    </row>
    <row r="345" spans="1:2" ht="15.75" customHeight="1">
      <c r="A345" s="34" t="s">
        <v>698</v>
      </c>
      <c r="B345" s="33">
        <v>3130309</v>
      </c>
    </row>
    <row r="346" spans="1:2" ht="15.75" customHeight="1">
      <c r="A346" s="34" t="s">
        <v>700</v>
      </c>
      <c r="B346" s="33">
        <v>3130408</v>
      </c>
    </row>
    <row r="347" spans="1:2" ht="15.75" customHeight="1">
      <c r="A347" s="34" t="s">
        <v>702</v>
      </c>
      <c r="B347" s="33">
        <v>3130507</v>
      </c>
    </row>
    <row r="348" spans="1:2" ht="15.75" customHeight="1">
      <c r="A348" s="34" t="s">
        <v>703</v>
      </c>
      <c r="B348" s="33">
        <v>3130556</v>
      </c>
    </row>
    <row r="349" spans="1:2" ht="15.75" customHeight="1">
      <c r="A349" s="34" t="s">
        <v>705</v>
      </c>
      <c r="B349" s="33">
        <v>3130606</v>
      </c>
    </row>
    <row r="350" spans="1:2" ht="15.75" customHeight="1">
      <c r="A350" s="34" t="s">
        <v>706</v>
      </c>
      <c r="B350" s="33">
        <v>3130655</v>
      </c>
    </row>
    <row r="351" spans="1:2" ht="15.75" customHeight="1">
      <c r="A351" s="34" t="s">
        <v>708</v>
      </c>
      <c r="B351" s="33">
        <v>3130705</v>
      </c>
    </row>
    <row r="352" spans="1:2" ht="15.75" customHeight="1">
      <c r="A352" s="34" t="s">
        <v>710</v>
      </c>
      <c r="B352" s="33">
        <v>3130804</v>
      </c>
    </row>
    <row r="353" spans="1:2" ht="15.75" customHeight="1">
      <c r="A353" s="34" t="s">
        <v>711</v>
      </c>
      <c r="B353" s="33">
        <v>3130903</v>
      </c>
    </row>
    <row r="354" spans="1:2" ht="15.75" customHeight="1">
      <c r="A354" s="34" t="s">
        <v>713</v>
      </c>
      <c r="B354" s="33">
        <v>3131000</v>
      </c>
    </row>
    <row r="355" spans="1:2" ht="15.75" customHeight="1">
      <c r="A355" s="34" t="s">
        <v>715</v>
      </c>
      <c r="B355" s="33">
        <v>3131109</v>
      </c>
    </row>
    <row r="356" spans="1:2" ht="15.75" customHeight="1">
      <c r="A356" s="34" t="s">
        <v>716</v>
      </c>
      <c r="B356" s="33">
        <v>3131158</v>
      </c>
    </row>
    <row r="357" spans="1:2" ht="15.75" customHeight="1">
      <c r="A357" s="34" t="s">
        <v>717</v>
      </c>
      <c r="B357" s="33">
        <v>3131208</v>
      </c>
    </row>
    <row r="358" spans="1:2" ht="15.75" customHeight="1">
      <c r="A358" s="34" t="s">
        <v>719</v>
      </c>
      <c r="B358" s="33">
        <v>3131307</v>
      </c>
    </row>
    <row r="359" spans="1:2" ht="15.75" customHeight="1">
      <c r="A359" s="34" t="s">
        <v>721</v>
      </c>
      <c r="B359" s="33">
        <v>3131406</v>
      </c>
    </row>
    <row r="360" spans="1:2" ht="15.75" customHeight="1">
      <c r="A360" s="34" t="s">
        <v>723</v>
      </c>
      <c r="B360" s="33">
        <v>3131505</v>
      </c>
    </row>
    <row r="361" spans="1:2" ht="15.75" customHeight="1">
      <c r="A361" s="34" t="s">
        <v>725</v>
      </c>
      <c r="B361" s="33">
        <v>3131604</v>
      </c>
    </row>
    <row r="362" spans="1:2" ht="15.75" customHeight="1">
      <c r="A362" s="34" t="s">
        <v>727</v>
      </c>
      <c r="B362" s="33">
        <v>3131703</v>
      </c>
    </row>
    <row r="363" spans="1:2" ht="15.75" customHeight="1">
      <c r="A363" s="34" t="s">
        <v>728</v>
      </c>
      <c r="B363" s="33">
        <v>3131802</v>
      </c>
    </row>
    <row r="364" spans="1:2" ht="15.75" customHeight="1">
      <c r="A364" s="34" t="s">
        <v>730</v>
      </c>
      <c r="B364" s="33">
        <v>3131901</v>
      </c>
    </row>
    <row r="365" spans="1:2" ht="15.75" customHeight="1">
      <c r="A365" s="34" t="s">
        <v>731</v>
      </c>
      <c r="B365" s="33">
        <v>3132008</v>
      </c>
    </row>
    <row r="366" spans="1:2" ht="15.75" customHeight="1">
      <c r="A366" s="34" t="s">
        <v>732</v>
      </c>
      <c r="B366" s="33">
        <v>3132107</v>
      </c>
    </row>
    <row r="367" spans="1:2" ht="15.75" customHeight="1">
      <c r="A367" s="34" t="s">
        <v>733</v>
      </c>
      <c r="B367" s="33">
        <v>3132206</v>
      </c>
    </row>
    <row r="368" spans="1:2" ht="15.75" customHeight="1">
      <c r="A368" s="34" t="s">
        <v>734</v>
      </c>
      <c r="B368" s="33">
        <v>3132305</v>
      </c>
    </row>
    <row r="369" spans="1:2" ht="15.75" customHeight="1">
      <c r="A369" s="34" t="s">
        <v>736</v>
      </c>
      <c r="B369" s="33">
        <v>3132404</v>
      </c>
    </row>
    <row r="370" spans="1:2" ht="15.75" customHeight="1">
      <c r="A370" s="34" t="s">
        <v>739</v>
      </c>
      <c r="B370" s="33">
        <v>3132503</v>
      </c>
    </row>
    <row r="371" spans="1:2" ht="15.75" customHeight="1">
      <c r="A371" s="34" t="s">
        <v>741</v>
      </c>
      <c r="B371" s="33">
        <v>3132602</v>
      </c>
    </row>
    <row r="372" spans="1:2" ht="15.75" customHeight="1">
      <c r="A372" s="34" t="s">
        <v>743</v>
      </c>
      <c r="B372" s="33">
        <v>3132701</v>
      </c>
    </row>
    <row r="373" spans="1:2" ht="15.75" customHeight="1">
      <c r="A373" s="34" t="s">
        <v>745</v>
      </c>
      <c r="B373" s="33">
        <v>3132800</v>
      </c>
    </row>
    <row r="374" spans="1:2" ht="15.75" customHeight="1">
      <c r="A374" s="34" t="s">
        <v>747</v>
      </c>
      <c r="B374" s="33">
        <v>3132909</v>
      </c>
    </row>
    <row r="375" spans="1:2" ht="15.75" customHeight="1">
      <c r="A375" s="34" t="s">
        <v>749</v>
      </c>
      <c r="B375" s="33">
        <v>3133006</v>
      </c>
    </row>
    <row r="376" spans="1:2" ht="15.75" customHeight="1">
      <c r="A376" s="34" t="s">
        <v>751</v>
      </c>
      <c r="B376" s="33">
        <v>3133105</v>
      </c>
    </row>
    <row r="377" spans="1:2" ht="15.75" customHeight="1">
      <c r="A377" s="34" t="s">
        <v>753</v>
      </c>
      <c r="B377" s="33">
        <v>3133204</v>
      </c>
    </row>
    <row r="378" spans="1:2" ht="15.75" customHeight="1">
      <c r="A378" s="34" t="s">
        <v>755</v>
      </c>
      <c r="B378" s="33">
        <v>3133303</v>
      </c>
    </row>
    <row r="379" spans="1:2" ht="15.75" customHeight="1">
      <c r="A379" s="34" t="s">
        <v>757</v>
      </c>
      <c r="B379" s="33">
        <v>3133402</v>
      </c>
    </row>
    <row r="380" spans="1:2" ht="15.75" customHeight="1">
      <c r="A380" s="34" t="s">
        <v>758</v>
      </c>
      <c r="B380" s="33">
        <v>3133501</v>
      </c>
    </row>
    <row r="381" spans="1:2" ht="15.75" customHeight="1">
      <c r="A381" s="34" t="s">
        <v>760</v>
      </c>
      <c r="B381" s="33">
        <v>3133600</v>
      </c>
    </row>
    <row r="382" spans="1:2" ht="15.75" customHeight="1">
      <c r="A382" s="34" t="s">
        <v>762</v>
      </c>
      <c r="B382" s="33">
        <v>3133709</v>
      </c>
    </row>
    <row r="383" spans="1:2" ht="15.75" customHeight="1">
      <c r="A383" s="34" t="s">
        <v>764</v>
      </c>
      <c r="B383" s="33">
        <v>3133758</v>
      </c>
    </row>
    <row r="384" spans="1:2" ht="15.75" customHeight="1">
      <c r="A384" s="34" t="s">
        <v>766</v>
      </c>
      <c r="B384" s="33">
        <v>3133808</v>
      </c>
    </row>
    <row r="385" spans="1:2" ht="15.75" customHeight="1">
      <c r="A385" s="34" t="s">
        <v>767</v>
      </c>
      <c r="B385" s="33">
        <v>3133907</v>
      </c>
    </row>
    <row r="386" spans="1:2" ht="15.75" customHeight="1">
      <c r="A386" s="34" t="s">
        <v>768</v>
      </c>
      <c r="B386" s="33">
        <v>3134004</v>
      </c>
    </row>
    <row r="387" spans="1:2" ht="15.75" customHeight="1">
      <c r="A387" s="34" t="s">
        <v>769</v>
      </c>
      <c r="B387" s="33">
        <v>3134103</v>
      </c>
    </row>
    <row r="388" spans="1:2" ht="15.75" customHeight="1">
      <c r="A388" s="34" t="s">
        <v>770</v>
      </c>
      <c r="B388" s="33">
        <v>3134202</v>
      </c>
    </row>
    <row r="389" spans="1:2" ht="15.75" customHeight="1">
      <c r="A389" s="34" t="s">
        <v>772</v>
      </c>
      <c r="B389" s="33">
        <v>3134301</v>
      </c>
    </row>
    <row r="390" spans="1:2" ht="15.75" customHeight="1">
      <c r="A390" s="34" t="s">
        <v>774</v>
      </c>
      <c r="B390" s="33">
        <v>3134400</v>
      </c>
    </row>
    <row r="391" spans="1:2" ht="15.75" customHeight="1">
      <c r="A391" s="34" t="s">
        <v>775</v>
      </c>
      <c r="B391" s="33">
        <v>3134509</v>
      </c>
    </row>
    <row r="392" spans="1:2" ht="15.75" customHeight="1">
      <c r="A392" s="35" t="s">
        <v>11735</v>
      </c>
      <c r="B392" s="33">
        <v>3134608</v>
      </c>
    </row>
    <row r="393" spans="1:2" ht="15.75" customHeight="1">
      <c r="A393" s="34" t="s">
        <v>778</v>
      </c>
      <c r="B393" s="33">
        <v>3134707</v>
      </c>
    </row>
    <row r="394" spans="1:2" ht="15.75" customHeight="1">
      <c r="A394" s="34" t="s">
        <v>779</v>
      </c>
      <c r="B394" s="33">
        <v>3134806</v>
      </c>
    </row>
    <row r="395" spans="1:2" ht="15.75" customHeight="1">
      <c r="A395" s="34" t="s">
        <v>781</v>
      </c>
      <c r="B395" s="33">
        <v>3134905</v>
      </c>
    </row>
    <row r="396" spans="1:2" ht="15.75" customHeight="1">
      <c r="A396" s="34" t="s">
        <v>782</v>
      </c>
      <c r="B396" s="33">
        <v>3135001</v>
      </c>
    </row>
    <row r="397" spans="1:2" ht="15.75" customHeight="1">
      <c r="A397" s="34" t="s">
        <v>783</v>
      </c>
      <c r="B397" s="33">
        <v>3135050</v>
      </c>
    </row>
    <row r="398" spans="1:2" ht="15.75" customHeight="1">
      <c r="A398" s="34" t="s">
        <v>784</v>
      </c>
      <c r="B398" s="33">
        <v>3135076</v>
      </c>
    </row>
    <row r="399" spans="1:2" ht="15.75" customHeight="1">
      <c r="A399" s="34" t="s">
        <v>786</v>
      </c>
      <c r="B399" s="33">
        <v>3135100</v>
      </c>
    </row>
    <row r="400" spans="1:2" ht="15.75" customHeight="1">
      <c r="A400" s="34" t="s">
        <v>788</v>
      </c>
      <c r="B400" s="33">
        <v>3135209</v>
      </c>
    </row>
    <row r="401" spans="1:2" ht="15.75" customHeight="1">
      <c r="A401" s="34" t="s">
        <v>790</v>
      </c>
      <c r="B401" s="33">
        <v>3135308</v>
      </c>
    </row>
    <row r="402" spans="1:2" ht="15.75" customHeight="1">
      <c r="A402" s="34" t="s">
        <v>791</v>
      </c>
      <c r="B402" s="33">
        <v>3135357</v>
      </c>
    </row>
    <row r="403" spans="1:2" ht="15.75" customHeight="1">
      <c r="A403" s="34" t="s">
        <v>793</v>
      </c>
      <c r="B403" s="33">
        <v>3135407</v>
      </c>
    </row>
    <row r="404" spans="1:2" ht="15.75" customHeight="1">
      <c r="A404" s="34" t="s">
        <v>795</v>
      </c>
      <c r="B404" s="33">
        <v>3135456</v>
      </c>
    </row>
    <row r="405" spans="1:2" ht="15.75" customHeight="1">
      <c r="A405" s="34" t="s">
        <v>797</v>
      </c>
      <c r="B405" s="33">
        <v>3135506</v>
      </c>
    </row>
    <row r="406" spans="1:2" ht="15.75" customHeight="1">
      <c r="A406" s="34" t="s">
        <v>798</v>
      </c>
      <c r="B406" s="33">
        <v>3135605</v>
      </c>
    </row>
    <row r="407" spans="1:2" ht="15.75" customHeight="1">
      <c r="A407" s="34" t="s">
        <v>799</v>
      </c>
      <c r="B407" s="33">
        <v>3135704</v>
      </c>
    </row>
    <row r="408" spans="1:2" ht="15.75" customHeight="1">
      <c r="A408" s="34" t="s">
        <v>103</v>
      </c>
      <c r="B408" s="33">
        <v>3135803</v>
      </c>
    </row>
    <row r="409" spans="1:2" ht="15.75" customHeight="1">
      <c r="A409" s="34" t="s">
        <v>802</v>
      </c>
      <c r="B409" s="33">
        <v>3135902</v>
      </c>
    </row>
    <row r="410" spans="1:2" ht="15.75" customHeight="1">
      <c r="A410" s="34" t="s">
        <v>803</v>
      </c>
      <c r="B410" s="33">
        <v>3136009</v>
      </c>
    </row>
    <row r="411" spans="1:2" ht="15.75" customHeight="1">
      <c r="A411" s="34" t="s">
        <v>804</v>
      </c>
      <c r="B411" s="33">
        <v>3136108</v>
      </c>
    </row>
    <row r="412" spans="1:2" ht="15.75" customHeight="1">
      <c r="A412" s="34" t="s">
        <v>805</v>
      </c>
      <c r="B412" s="33">
        <v>3136207</v>
      </c>
    </row>
    <row r="413" spans="1:2" ht="15.75" customHeight="1">
      <c r="A413" s="34" t="s">
        <v>806</v>
      </c>
      <c r="B413" s="33">
        <v>3136306</v>
      </c>
    </row>
    <row r="414" spans="1:2" ht="15.75" customHeight="1">
      <c r="A414" s="34" t="s">
        <v>807</v>
      </c>
      <c r="B414" s="33">
        <v>3136405</v>
      </c>
    </row>
    <row r="415" spans="1:2" ht="15.75" customHeight="1">
      <c r="A415" s="34" t="s">
        <v>809</v>
      </c>
      <c r="B415" s="33">
        <v>3136504</v>
      </c>
    </row>
    <row r="416" spans="1:2" ht="15.75" customHeight="1">
      <c r="A416" s="34" t="s">
        <v>810</v>
      </c>
      <c r="B416" s="33">
        <v>3136520</v>
      </c>
    </row>
    <row r="417" spans="1:2" ht="15.75" customHeight="1">
      <c r="A417" s="34" t="s">
        <v>812</v>
      </c>
      <c r="B417" s="33">
        <v>3136553</v>
      </c>
    </row>
    <row r="418" spans="1:2" ht="15.75" customHeight="1">
      <c r="A418" s="34" t="s">
        <v>814</v>
      </c>
      <c r="B418" s="33">
        <v>3136579</v>
      </c>
    </row>
    <row r="419" spans="1:2" ht="15.75" customHeight="1">
      <c r="A419" s="34" t="s">
        <v>815</v>
      </c>
      <c r="B419" s="33">
        <v>3136652</v>
      </c>
    </row>
    <row r="420" spans="1:2" ht="15.75" customHeight="1">
      <c r="A420" s="34" t="s">
        <v>817</v>
      </c>
      <c r="B420" s="33">
        <v>3136702</v>
      </c>
    </row>
    <row r="421" spans="1:2" ht="15.75" customHeight="1">
      <c r="A421" s="34" t="s">
        <v>819</v>
      </c>
      <c r="B421" s="33">
        <v>3136801</v>
      </c>
    </row>
    <row r="422" spans="1:2" ht="15.75" customHeight="1">
      <c r="A422" s="34" t="s">
        <v>821</v>
      </c>
      <c r="B422" s="33">
        <v>3136900</v>
      </c>
    </row>
    <row r="423" spans="1:2" ht="15.75" customHeight="1">
      <c r="A423" s="34" t="s">
        <v>823</v>
      </c>
      <c r="B423" s="33">
        <v>3136959</v>
      </c>
    </row>
    <row r="424" spans="1:2" ht="15.75" customHeight="1">
      <c r="A424" s="35" t="s">
        <v>11736</v>
      </c>
      <c r="B424" s="33">
        <v>3137007</v>
      </c>
    </row>
    <row r="425" spans="1:2" ht="15.75" customHeight="1">
      <c r="A425" s="34" t="s">
        <v>827</v>
      </c>
      <c r="B425" s="33">
        <v>3137106</v>
      </c>
    </row>
    <row r="426" spans="1:2" ht="15.75" customHeight="1">
      <c r="A426" s="34" t="s">
        <v>832</v>
      </c>
      <c r="B426" s="33">
        <v>3137403</v>
      </c>
    </row>
    <row r="427" spans="1:2" ht="15.75" customHeight="1">
      <c r="A427" s="34" t="s">
        <v>834</v>
      </c>
      <c r="B427" s="33">
        <v>3137502</v>
      </c>
    </row>
    <row r="428" spans="1:2" ht="15.75" customHeight="1">
      <c r="A428" s="34" t="s">
        <v>835</v>
      </c>
      <c r="B428" s="33">
        <v>3137536</v>
      </c>
    </row>
    <row r="429" spans="1:2" ht="15.75" customHeight="1">
      <c r="A429" s="34" t="s">
        <v>836</v>
      </c>
      <c r="B429" s="33">
        <v>3137601</v>
      </c>
    </row>
    <row r="430" spans="1:2" ht="15.75" customHeight="1">
      <c r="A430" s="34" t="s">
        <v>828</v>
      </c>
      <c r="B430" s="33">
        <v>3137205</v>
      </c>
    </row>
    <row r="431" spans="1:2" ht="15.75" customHeight="1">
      <c r="A431" s="34" t="s">
        <v>830</v>
      </c>
      <c r="B431" s="33">
        <v>3137304</v>
      </c>
    </row>
    <row r="432" spans="1:2" ht="15.75" customHeight="1">
      <c r="A432" s="34" t="s">
        <v>838</v>
      </c>
      <c r="B432" s="33">
        <v>3137700</v>
      </c>
    </row>
    <row r="433" spans="1:2" ht="15.75" customHeight="1">
      <c r="A433" s="34" t="s">
        <v>840</v>
      </c>
      <c r="B433" s="33">
        <v>3137809</v>
      </c>
    </row>
    <row r="434" spans="1:2" ht="15.75" customHeight="1">
      <c r="A434" s="34" t="s">
        <v>841</v>
      </c>
      <c r="B434" s="33">
        <v>3137908</v>
      </c>
    </row>
    <row r="435" spans="1:2" ht="15.75" customHeight="1">
      <c r="A435" s="34" t="s">
        <v>843</v>
      </c>
      <c r="B435" s="33">
        <v>3138005</v>
      </c>
    </row>
    <row r="436" spans="1:2" ht="15.75" customHeight="1">
      <c r="A436" s="34" t="s">
        <v>845</v>
      </c>
      <c r="B436" s="33">
        <v>3138104</v>
      </c>
    </row>
    <row r="437" spans="1:2" ht="15.75" customHeight="1">
      <c r="A437" s="34" t="s">
        <v>847</v>
      </c>
      <c r="B437" s="33">
        <v>3138203</v>
      </c>
    </row>
    <row r="438" spans="1:2" ht="15.75" customHeight="1">
      <c r="A438" s="34" t="s">
        <v>849</v>
      </c>
      <c r="B438" s="33">
        <v>3138302</v>
      </c>
    </row>
    <row r="439" spans="1:2" ht="15.75" customHeight="1">
      <c r="A439" s="34" t="s">
        <v>851</v>
      </c>
      <c r="B439" s="33">
        <v>3138351</v>
      </c>
    </row>
    <row r="440" spans="1:2" ht="15.75" customHeight="1">
      <c r="A440" s="34" t="s">
        <v>852</v>
      </c>
      <c r="B440" s="33">
        <v>3138401</v>
      </c>
    </row>
    <row r="441" spans="1:2" ht="15.75" customHeight="1">
      <c r="A441" s="34" t="s">
        <v>854</v>
      </c>
      <c r="B441" s="33">
        <v>3138500</v>
      </c>
    </row>
    <row r="442" spans="1:2" ht="15.75" customHeight="1">
      <c r="A442" s="34" t="s">
        <v>856</v>
      </c>
      <c r="B442" s="33">
        <v>3138609</v>
      </c>
    </row>
    <row r="443" spans="1:2" ht="15.75" customHeight="1">
      <c r="A443" s="34" t="s">
        <v>858</v>
      </c>
      <c r="B443" s="33">
        <v>3138625</v>
      </c>
    </row>
    <row r="444" spans="1:2" ht="15.75" customHeight="1">
      <c r="A444" s="34" t="s">
        <v>859</v>
      </c>
      <c r="B444" s="33">
        <v>3138658</v>
      </c>
    </row>
    <row r="445" spans="1:2" ht="15.75" customHeight="1">
      <c r="A445" s="34" t="s">
        <v>860</v>
      </c>
      <c r="B445" s="33">
        <v>3138674</v>
      </c>
    </row>
    <row r="446" spans="1:2" ht="15.75" customHeight="1">
      <c r="A446" s="34" t="s">
        <v>862</v>
      </c>
      <c r="B446" s="33">
        <v>3138682</v>
      </c>
    </row>
    <row r="447" spans="1:2" ht="15.75" customHeight="1">
      <c r="A447" s="34" t="s">
        <v>863</v>
      </c>
      <c r="B447" s="33">
        <v>3138708</v>
      </c>
    </row>
    <row r="448" spans="1:2" ht="15.75" customHeight="1">
      <c r="A448" s="34" t="s">
        <v>864</v>
      </c>
      <c r="B448" s="33">
        <v>3138807</v>
      </c>
    </row>
    <row r="449" spans="1:2" ht="15.75" customHeight="1">
      <c r="A449" s="35" t="s">
        <v>11737</v>
      </c>
      <c r="B449" s="33">
        <v>3138906</v>
      </c>
    </row>
    <row r="450" spans="1:2" ht="15.75" customHeight="1">
      <c r="A450" s="34" t="s">
        <v>866</v>
      </c>
      <c r="B450" s="33">
        <v>3139003</v>
      </c>
    </row>
    <row r="451" spans="1:2" ht="15.75" customHeight="1">
      <c r="A451" s="34" t="s">
        <v>867</v>
      </c>
      <c r="B451" s="33">
        <v>3139102</v>
      </c>
    </row>
    <row r="452" spans="1:2" ht="15.75" customHeight="1">
      <c r="A452" s="34" t="s">
        <v>868</v>
      </c>
      <c r="B452" s="33">
        <v>3139201</v>
      </c>
    </row>
    <row r="453" spans="1:2" ht="15.75" customHeight="1">
      <c r="A453" s="34" t="s">
        <v>869</v>
      </c>
      <c r="B453" s="33">
        <v>3139250</v>
      </c>
    </row>
    <row r="454" spans="1:2" ht="15.75" customHeight="1">
      <c r="A454" s="34" t="s">
        <v>871</v>
      </c>
      <c r="B454" s="33">
        <v>3139300</v>
      </c>
    </row>
    <row r="455" spans="1:2" ht="15.75" customHeight="1">
      <c r="A455" s="34" t="s">
        <v>873</v>
      </c>
      <c r="B455" s="33">
        <v>3139409</v>
      </c>
    </row>
    <row r="456" spans="1:2" ht="15.75" customHeight="1">
      <c r="A456" s="34" t="s">
        <v>874</v>
      </c>
      <c r="B456" s="33">
        <v>3139508</v>
      </c>
    </row>
    <row r="457" spans="1:2" ht="15.75" customHeight="1">
      <c r="A457" s="34" t="s">
        <v>876</v>
      </c>
      <c r="B457" s="33">
        <v>3139607</v>
      </c>
    </row>
    <row r="458" spans="1:2" ht="15.75" customHeight="1">
      <c r="A458" s="34" t="s">
        <v>878</v>
      </c>
      <c r="B458" s="33">
        <v>3139805</v>
      </c>
    </row>
    <row r="459" spans="1:2" ht="15.75" customHeight="1">
      <c r="A459" s="34" t="s">
        <v>880</v>
      </c>
      <c r="B459" s="33">
        <v>3139706</v>
      </c>
    </row>
    <row r="460" spans="1:2" ht="15.75" customHeight="1">
      <c r="A460" s="34" t="s">
        <v>881</v>
      </c>
      <c r="B460" s="33">
        <v>3139904</v>
      </c>
    </row>
    <row r="461" spans="1:2" ht="15.75" customHeight="1">
      <c r="A461" s="34" t="s">
        <v>883</v>
      </c>
      <c r="B461" s="33">
        <v>3140001</v>
      </c>
    </row>
    <row r="462" spans="1:2" ht="15.75" customHeight="1">
      <c r="A462" s="34" t="s">
        <v>884</v>
      </c>
      <c r="B462" s="33">
        <v>3140100</v>
      </c>
    </row>
    <row r="463" spans="1:2" ht="15.75" customHeight="1">
      <c r="A463" s="34" t="s">
        <v>886</v>
      </c>
      <c r="B463" s="33">
        <v>3140159</v>
      </c>
    </row>
    <row r="464" spans="1:2" ht="15.75" customHeight="1">
      <c r="A464" s="34" t="s">
        <v>887</v>
      </c>
      <c r="B464" s="33">
        <v>3140209</v>
      </c>
    </row>
    <row r="465" spans="1:2" ht="15.75" customHeight="1">
      <c r="A465" s="34" t="s">
        <v>888</v>
      </c>
      <c r="B465" s="33">
        <v>3140308</v>
      </c>
    </row>
    <row r="466" spans="1:2" ht="15.75" customHeight="1">
      <c r="A466" s="34" t="s">
        <v>890</v>
      </c>
      <c r="B466" s="33">
        <v>3140407</v>
      </c>
    </row>
    <row r="467" spans="1:2" ht="15.75" customHeight="1">
      <c r="A467" s="34" t="s">
        <v>892</v>
      </c>
      <c r="B467" s="33">
        <v>3140506</v>
      </c>
    </row>
    <row r="468" spans="1:2" ht="15.75" customHeight="1">
      <c r="A468" s="34" t="s">
        <v>894</v>
      </c>
      <c r="B468" s="33">
        <v>3140530</v>
      </c>
    </row>
    <row r="469" spans="1:2" ht="15.75" customHeight="1">
      <c r="A469" s="34" t="s">
        <v>896</v>
      </c>
      <c r="B469" s="33">
        <v>3140555</v>
      </c>
    </row>
    <row r="470" spans="1:2" ht="15.75" customHeight="1">
      <c r="A470" s="34" t="s">
        <v>898</v>
      </c>
      <c r="B470" s="33">
        <v>3140605</v>
      </c>
    </row>
    <row r="471" spans="1:2" ht="15.75" customHeight="1">
      <c r="A471" s="34" t="s">
        <v>899</v>
      </c>
      <c r="B471" s="33">
        <v>3140704</v>
      </c>
    </row>
    <row r="472" spans="1:2" ht="15.75" customHeight="1">
      <c r="A472" s="34" t="s">
        <v>900</v>
      </c>
      <c r="B472" s="33">
        <v>3171501</v>
      </c>
    </row>
    <row r="473" spans="1:2" ht="15.75" customHeight="1">
      <c r="A473" s="34" t="s">
        <v>903</v>
      </c>
      <c r="B473" s="33">
        <v>3140803</v>
      </c>
    </row>
    <row r="474" spans="1:2" ht="15.75" customHeight="1">
      <c r="A474" s="34" t="s">
        <v>904</v>
      </c>
      <c r="B474" s="33">
        <v>3140852</v>
      </c>
    </row>
    <row r="475" spans="1:2" ht="15.75" customHeight="1">
      <c r="A475" s="34" t="s">
        <v>906</v>
      </c>
      <c r="B475" s="33">
        <v>3140902</v>
      </c>
    </row>
    <row r="476" spans="1:2" ht="15.75" customHeight="1">
      <c r="A476" s="34" t="s">
        <v>907</v>
      </c>
      <c r="B476" s="33">
        <v>3141009</v>
      </c>
    </row>
    <row r="477" spans="1:2" ht="15.75" customHeight="1">
      <c r="A477" s="34" t="s">
        <v>908</v>
      </c>
      <c r="B477" s="33">
        <v>3141108</v>
      </c>
    </row>
    <row r="478" spans="1:2" ht="15.75" customHeight="1">
      <c r="A478" s="34" t="s">
        <v>910</v>
      </c>
      <c r="B478" s="33">
        <v>3141207</v>
      </c>
    </row>
    <row r="479" spans="1:2" ht="15.75" customHeight="1">
      <c r="A479" s="34" t="s">
        <v>912</v>
      </c>
      <c r="B479" s="33">
        <v>3141306</v>
      </c>
    </row>
    <row r="480" spans="1:2" ht="15.75" customHeight="1">
      <c r="A480" s="34" t="s">
        <v>914</v>
      </c>
      <c r="B480" s="33">
        <v>3141405</v>
      </c>
    </row>
    <row r="481" spans="1:2" ht="15.75" customHeight="1">
      <c r="A481" s="34" t="s">
        <v>915</v>
      </c>
      <c r="B481" s="33">
        <v>3141504</v>
      </c>
    </row>
    <row r="482" spans="1:2" ht="15.75" customHeight="1">
      <c r="A482" s="34" t="s">
        <v>917</v>
      </c>
      <c r="B482" s="33">
        <v>3141603</v>
      </c>
    </row>
    <row r="483" spans="1:2" ht="15.75" customHeight="1">
      <c r="A483" s="34" t="s">
        <v>918</v>
      </c>
      <c r="B483" s="33">
        <v>3141702</v>
      </c>
    </row>
    <row r="484" spans="1:2" ht="15.75" customHeight="1">
      <c r="A484" s="34" t="s">
        <v>920</v>
      </c>
      <c r="B484" s="33">
        <v>3141801</v>
      </c>
    </row>
    <row r="485" spans="1:2" ht="15.75" customHeight="1">
      <c r="A485" s="34" t="s">
        <v>922</v>
      </c>
      <c r="B485" s="33">
        <v>3141900</v>
      </c>
    </row>
    <row r="486" spans="1:2" ht="15.75" customHeight="1">
      <c r="A486" s="34" t="s">
        <v>923</v>
      </c>
      <c r="B486" s="33">
        <v>3142007</v>
      </c>
    </row>
    <row r="487" spans="1:2" ht="15.75" customHeight="1">
      <c r="A487" s="34" t="s">
        <v>925</v>
      </c>
      <c r="B487" s="33">
        <v>3142106</v>
      </c>
    </row>
    <row r="488" spans="1:2" ht="15.75" customHeight="1">
      <c r="A488" s="34" t="s">
        <v>927</v>
      </c>
      <c r="B488" s="33">
        <v>3142205</v>
      </c>
    </row>
    <row r="489" spans="1:2" ht="15.75" customHeight="1">
      <c r="A489" s="34" t="s">
        <v>928</v>
      </c>
      <c r="B489" s="33">
        <v>3142254</v>
      </c>
    </row>
    <row r="490" spans="1:2" ht="15.75" customHeight="1">
      <c r="A490" s="34" t="s">
        <v>929</v>
      </c>
      <c r="B490" s="33">
        <v>3142304</v>
      </c>
    </row>
    <row r="491" spans="1:2" ht="15.75" customHeight="1">
      <c r="A491" s="34" t="s">
        <v>930</v>
      </c>
      <c r="B491" s="33">
        <v>3142403</v>
      </c>
    </row>
    <row r="492" spans="1:2" ht="15.75" customHeight="1">
      <c r="A492" s="34" t="s">
        <v>931</v>
      </c>
      <c r="B492" s="33">
        <v>3142502</v>
      </c>
    </row>
    <row r="493" spans="1:2" ht="15.75" customHeight="1">
      <c r="A493" s="34" t="s">
        <v>932</v>
      </c>
      <c r="B493" s="33">
        <v>3142601</v>
      </c>
    </row>
    <row r="494" spans="1:2" ht="15.75" customHeight="1">
      <c r="A494" s="34" t="s">
        <v>933</v>
      </c>
      <c r="B494" s="33">
        <v>3142700</v>
      </c>
    </row>
    <row r="495" spans="1:2" ht="15.75" customHeight="1">
      <c r="A495" s="34" t="s">
        <v>935</v>
      </c>
      <c r="B495" s="33">
        <v>3142809</v>
      </c>
    </row>
    <row r="496" spans="1:2" ht="15.75" customHeight="1">
      <c r="A496" s="34" t="s">
        <v>936</v>
      </c>
      <c r="B496" s="33">
        <v>3142908</v>
      </c>
    </row>
    <row r="497" spans="1:2" ht="15.75" customHeight="1">
      <c r="A497" s="34" t="s">
        <v>938</v>
      </c>
      <c r="B497" s="33">
        <v>3143005</v>
      </c>
    </row>
    <row r="498" spans="1:2" ht="15.75" customHeight="1">
      <c r="A498" s="34" t="s">
        <v>939</v>
      </c>
      <c r="B498" s="33">
        <v>3143104</v>
      </c>
    </row>
    <row r="499" spans="1:2" ht="15.75" customHeight="1">
      <c r="A499" s="34" t="s">
        <v>940</v>
      </c>
      <c r="B499" s="33">
        <v>3143153</v>
      </c>
    </row>
    <row r="500" spans="1:2" ht="15.75" customHeight="1">
      <c r="A500" s="34" t="s">
        <v>941</v>
      </c>
      <c r="B500" s="33">
        <v>3143203</v>
      </c>
    </row>
    <row r="501" spans="1:2" ht="15.75" customHeight="1">
      <c r="A501" s="34" t="s">
        <v>942</v>
      </c>
      <c r="B501" s="33">
        <v>3143401</v>
      </c>
    </row>
    <row r="502" spans="1:2" ht="15.75" customHeight="1">
      <c r="A502" s="34" t="s">
        <v>944</v>
      </c>
      <c r="B502" s="33">
        <v>3143302</v>
      </c>
    </row>
    <row r="503" spans="1:2" ht="15.75" customHeight="1">
      <c r="A503" s="34" t="s">
        <v>946</v>
      </c>
      <c r="B503" s="33">
        <v>3143450</v>
      </c>
    </row>
    <row r="504" spans="1:2" ht="15.75" customHeight="1">
      <c r="A504" s="34" t="s">
        <v>948</v>
      </c>
      <c r="B504" s="33">
        <v>3143500</v>
      </c>
    </row>
    <row r="505" spans="1:2" ht="15.75" customHeight="1">
      <c r="A505" s="34" t="s">
        <v>949</v>
      </c>
      <c r="B505" s="33">
        <v>3143609</v>
      </c>
    </row>
    <row r="506" spans="1:2" ht="15.75" customHeight="1">
      <c r="A506" s="34" t="s">
        <v>950</v>
      </c>
      <c r="B506" s="33">
        <v>3143708</v>
      </c>
    </row>
    <row r="507" spans="1:2" ht="15.75" customHeight="1">
      <c r="A507" s="34" t="s">
        <v>951</v>
      </c>
      <c r="B507" s="33">
        <v>3143807</v>
      </c>
    </row>
    <row r="508" spans="1:2" ht="15.75" customHeight="1">
      <c r="A508" s="34" t="s">
        <v>952</v>
      </c>
      <c r="B508" s="33">
        <v>3143906</v>
      </c>
    </row>
    <row r="509" spans="1:2" ht="15.75" customHeight="1">
      <c r="A509" s="34" t="s">
        <v>953</v>
      </c>
      <c r="B509" s="33">
        <v>3144003</v>
      </c>
    </row>
    <row r="510" spans="1:2" ht="15.75" customHeight="1">
      <c r="A510" s="34" t="s">
        <v>954</v>
      </c>
      <c r="B510" s="33">
        <v>3144102</v>
      </c>
    </row>
    <row r="511" spans="1:2" ht="15.75" customHeight="1">
      <c r="A511" s="35" t="s">
        <v>11738</v>
      </c>
      <c r="B511" s="33">
        <v>3144201</v>
      </c>
    </row>
    <row r="512" spans="1:2" ht="15.75" customHeight="1">
      <c r="A512" s="34" t="s">
        <v>957</v>
      </c>
      <c r="B512" s="33">
        <v>3144300</v>
      </c>
    </row>
    <row r="513" spans="1:2" ht="15.75" customHeight="1">
      <c r="A513" s="34" t="s">
        <v>958</v>
      </c>
      <c r="B513" s="33">
        <v>3144359</v>
      </c>
    </row>
    <row r="514" spans="1:2" ht="15.75" customHeight="1">
      <c r="A514" s="34" t="s">
        <v>959</v>
      </c>
      <c r="B514" s="33">
        <v>3144375</v>
      </c>
    </row>
    <row r="515" spans="1:2" ht="15.75" customHeight="1">
      <c r="A515" s="34" t="s">
        <v>961</v>
      </c>
      <c r="B515" s="33">
        <v>3144409</v>
      </c>
    </row>
    <row r="516" spans="1:2" ht="15.75" customHeight="1">
      <c r="A516" s="34" t="s">
        <v>962</v>
      </c>
      <c r="B516" s="33">
        <v>3144508</v>
      </c>
    </row>
    <row r="517" spans="1:2" ht="15.75" customHeight="1">
      <c r="A517" s="34" t="s">
        <v>964</v>
      </c>
      <c r="B517" s="33">
        <v>3144607</v>
      </c>
    </row>
    <row r="518" spans="1:2" ht="15.75" customHeight="1">
      <c r="A518" s="34" t="s">
        <v>965</v>
      </c>
      <c r="B518" s="33">
        <v>3144656</v>
      </c>
    </row>
    <row r="519" spans="1:2" ht="15.75" customHeight="1">
      <c r="A519" s="34" t="s">
        <v>967</v>
      </c>
      <c r="B519" s="33">
        <v>3144672</v>
      </c>
    </row>
    <row r="520" spans="1:2" ht="15.75" customHeight="1">
      <c r="A520" s="34" t="s">
        <v>969</v>
      </c>
      <c r="B520" s="33">
        <v>3144706</v>
      </c>
    </row>
    <row r="521" spans="1:2" ht="15.75" customHeight="1">
      <c r="A521" s="34" t="s">
        <v>971</v>
      </c>
      <c r="B521" s="33">
        <v>3144805</v>
      </c>
    </row>
    <row r="522" spans="1:2" ht="15.75" customHeight="1">
      <c r="A522" s="34" t="s">
        <v>972</v>
      </c>
      <c r="B522" s="33">
        <v>3144904</v>
      </c>
    </row>
    <row r="523" spans="1:2" ht="15.75" customHeight="1">
      <c r="A523" s="34" t="s">
        <v>974</v>
      </c>
      <c r="B523" s="33">
        <v>3145000</v>
      </c>
    </row>
    <row r="524" spans="1:2" ht="15.75" customHeight="1">
      <c r="A524" s="34" t="s">
        <v>976</v>
      </c>
      <c r="B524" s="33">
        <v>3145059</v>
      </c>
    </row>
    <row r="525" spans="1:2" ht="15.75" customHeight="1">
      <c r="A525" s="34" t="s">
        <v>978</v>
      </c>
      <c r="B525" s="33">
        <v>3145109</v>
      </c>
    </row>
    <row r="526" spans="1:2" ht="15.75" customHeight="1">
      <c r="A526" s="34" t="s">
        <v>979</v>
      </c>
      <c r="B526" s="33">
        <v>3145208</v>
      </c>
    </row>
    <row r="527" spans="1:2" ht="15.75" customHeight="1">
      <c r="A527" s="34" t="s">
        <v>981</v>
      </c>
      <c r="B527" s="33">
        <v>3136603</v>
      </c>
    </row>
    <row r="528" spans="1:2" ht="15.75" customHeight="1">
      <c r="A528" s="34" t="s">
        <v>983</v>
      </c>
      <c r="B528" s="33">
        <v>3145307</v>
      </c>
    </row>
    <row r="529" spans="1:2" ht="15.75" customHeight="1">
      <c r="A529" s="34" t="s">
        <v>984</v>
      </c>
      <c r="B529" s="33">
        <v>3145356</v>
      </c>
    </row>
    <row r="530" spans="1:2" ht="15.75" customHeight="1">
      <c r="A530" s="34" t="s">
        <v>986</v>
      </c>
      <c r="B530" s="33">
        <v>3145372</v>
      </c>
    </row>
    <row r="531" spans="1:2" ht="15.75" customHeight="1">
      <c r="A531" s="35" t="s">
        <v>11739</v>
      </c>
      <c r="B531" s="33">
        <v>3145406</v>
      </c>
    </row>
    <row r="532" spans="1:2" ht="15.75" customHeight="1">
      <c r="A532" s="34" t="s">
        <v>990</v>
      </c>
      <c r="B532" s="33">
        <v>3145455</v>
      </c>
    </row>
    <row r="533" spans="1:2" ht="15.75" customHeight="1">
      <c r="A533" s="34" t="s">
        <v>991</v>
      </c>
      <c r="B533" s="33">
        <v>3145505</v>
      </c>
    </row>
    <row r="534" spans="1:2" ht="15.75" customHeight="1">
      <c r="A534" s="34" t="s">
        <v>992</v>
      </c>
      <c r="B534" s="33">
        <v>3145604</v>
      </c>
    </row>
    <row r="535" spans="1:2" ht="15.75" customHeight="1">
      <c r="A535" s="34" t="s">
        <v>994</v>
      </c>
      <c r="B535" s="33">
        <v>3145703</v>
      </c>
    </row>
    <row r="536" spans="1:2" ht="15.75" customHeight="1">
      <c r="A536" s="34" t="s">
        <v>996</v>
      </c>
      <c r="B536" s="33">
        <v>3145802</v>
      </c>
    </row>
    <row r="537" spans="1:2" ht="15.75" customHeight="1">
      <c r="A537" s="34" t="s">
        <v>997</v>
      </c>
      <c r="B537" s="33">
        <v>3145851</v>
      </c>
    </row>
    <row r="538" spans="1:2" ht="15.75" customHeight="1">
      <c r="A538" s="34" t="s">
        <v>999</v>
      </c>
      <c r="B538" s="33">
        <v>3145877</v>
      </c>
    </row>
    <row r="539" spans="1:2" ht="15.75" customHeight="1">
      <c r="A539" s="34" t="s">
        <v>1000</v>
      </c>
      <c r="B539" s="33">
        <v>3145901</v>
      </c>
    </row>
    <row r="540" spans="1:2" ht="15.75" customHeight="1">
      <c r="A540" s="34" t="s">
        <v>1001</v>
      </c>
      <c r="B540" s="33">
        <v>3146008</v>
      </c>
    </row>
    <row r="541" spans="1:2" ht="15.75" customHeight="1">
      <c r="A541" s="34" t="s">
        <v>1002</v>
      </c>
      <c r="B541" s="33">
        <v>3146107</v>
      </c>
    </row>
    <row r="542" spans="1:2" ht="15.75" customHeight="1">
      <c r="A542" s="34" t="s">
        <v>1004</v>
      </c>
      <c r="B542" s="33">
        <v>3146206</v>
      </c>
    </row>
    <row r="543" spans="1:2" ht="15.75" customHeight="1">
      <c r="A543" s="35" t="s">
        <v>11740</v>
      </c>
      <c r="B543" s="33">
        <v>3146255</v>
      </c>
    </row>
    <row r="544" spans="1:2" ht="15.75" customHeight="1">
      <c r="A544" s="34" t="s">
        <v>1006</v>
      </c>
      <c r="B544" s="33">
        <v>3146305</v>
      </c>
    </row>
    <row r="545" spans="1:2" ht="15.75" customHeight="1">
      <c r="A545" s="34" t="s">
        <v>1008</v>
      </c>
      <c r="B545" s="33">
        <v>3146552</v>
      </c>
    </row>
    <row r="546" spans="1:2" ht="15.75" customHeight="1">
      <c r="A546" s="34" t="s">
        <v>1009</v>
      </c>
      <c r="B546" s="33">
        <v>3146404</v>
      </c>
    </row>
    <row r="547" spans="1:2" ht="15.75" customHeight="1">
      <c r="A547" s="34" t="s">
        <v>1010</v>
      </c>
      <c r="B547" s="33">
        <v>3146503</v>
      </c>
    </row>
    <row r="548" spans="1:2" ht="15.75" customHeight="1">
      <c r="A548" s="34" t="s">
        <v>1011</v>
      </c>
      <c r="B548" s="33">
        <v>3146602</v>
      </c>
    </row>
    <row r="549" spans="1:2" ht="15.75" customHeight="1">
      <c r="A549" s="34" t="s">
        <v>1013</v>
      </c>
      <c r="B549" s="33">
        <v>3146701</v>
      </c>
    </row>
    <row r="550" spans="1:2" ht="15.75" customHeight="1">
      <c r="A550" s="34" t="s">
        <v>1014</v>
      </c>
      <c r="B550" s="33">
        <v>3146750</v>
      </c>
    </row>
    <row r="551" spans="1:2" ht="15.75" customHeight="1">
      <c r="A551" s="34" t="s">
        <v>1016</v>
      </c>
      <c r="B551" s="33">
        <v>3146909</v>
      </c>
    </row>
    <row r="552" spans="1:2" ht="15.75" customHeight="1">
      <c r="A552" s="34" t="s">
        <v>1017</v>
      </c>
      <c r="B552" s="33">
        <v>3147105</v>
      </c>
    </row>
    <row r="553" spans="1:2" ht="15.75" customHeight="1">
      <c r="A553" s="34" t="s">
        <v>1019</v>
      </c>
      <c r="B553" s="33">
        <v>3147006</v>
      </c>
    </row>
    <row r="554" spans="1:2" ht="15.75" customHeight="1">
      <c r="A554" s="34" t="s">
        <v>1020</v>
      </c>
      <c r="B554" s="33">
        <v>3147204</v>
      </c>
    </row>
    <row r="555" spans="1:2" ht="15.75" customHeight="1">
      <c r="A555" s="34" t="s">
        <v>1021</v>
      </c>
      <c r="B555" s="33">
        <v>3147303</v>
      </c>
    </row>
    <row r="556" spans="1:2" ht="15.75" customHeight="1">
      <c r="A556" s="34" t="s">
        <v>1022</v>
      </c>
      <c r="B556" s="33">
        <v>3147402</v>
      </c>
    </row>
    <row r="557" spans="1:2" ht="15.75" customHeight="1">
      <c r="A557" s="34" t="s">
        <v>1023</v>
      </c>
      <c r="B557" s="33">
        <v>3147600</v>
      </c>
    </row>
    <row r="558" spans="1:2" ht="15.75" customHeight="1">
      <c r="A558" s="34" t="s">
        <v>1024</v>
      </c>
      <c r="B558" s="33">
        <v>3147709</v>
      </c>
    </row>
    <row r="559" spans="1:2" ht="15.75" customHeight="1">
      <c r="A559" s="34" t="s">
        <v>1025</v>
      </c>
      <c r="B559" s="33">
        <v>3147808</v>
      </c>
    </row>
    <row r="560" spans="1:2" ht="15.75" customHeight="1">
      <c r="A560" s="34" t="s">
        <v>1026</v>
      </c>
      <c r="B560" s="33">
        <v>3147501</v>
      </c>
    </row>
    <row r="561" spans="1:2" ht="15.75" customHeight="1">
      <c r="A561" s="34" t="s">
        <v>1027</v>
      </c>
      <c r="B561" s="33">
        <v>3147907</v>
      </c>
    </row>
    <row r="562" spans="1:2" ht="15.75" customHeight="1">
      <c r="A562" s="34" t="s">
        <v>1028</v>
      </c>
      <c r="B562" s="33">
        <v>3147956</v>
      </c>
    </row>
    <row r="563" spans="1:2" ht="15.75" customHeight="1">
      <c r="A563" s="34" t="s">
        <v>1029</v>
      </c>
      <c r="B563" s="33">
        <v>3148004</v>
      </c>
    </row>
    <row r="564" spans="1:2" ht="15.75" customHeight="1">
      <c r="A564" s="34" t="s">
        <v>1031</v>
      </c>
      <c r="B564" s="33">
        <v>3148103</v>
      </c>
    </row>
    <row r="565" spans="1:2" ht="15.75" customHeight="1">
      <c r="A565" s="34" t="s">
        <v>1033</v>
      </c>
      <c r="B565" s="33">
        <v>3148202</v>
      </c>
    </row>
    <row r="566" spans="1:2" ht="15.75" customHeight="1">
      <c r="A566" s="34" t="s">
        <v>1034</v>
      </c>
      <c r="B566" s="33">
        <v>3148301</v>
      </c>
    </row>
    <row r="567" spans="1:2" ht="15.75" customHeight="1">
      <c r="A567" s="34" t="s">
        <v>1035</v>
      </c>
      <c r="B567" s="33">
        <v>3148400</v>
      </c>
    </row>
    <row r="568" spans="1:2" ht="15.75" customHeight="1">
      <c r="A568" s="34" t="s">
        <v>1036</v>
      </c>
      <c r="B568" s="33">
        <v>3148509</v>
      </c>
    </row>
    <row r="569" spans="1:2" ht="15.75" customHeight="1">
      <c r="A569" s="34" t="s">
        <v>1038</v>
      </c>
      <c r="B569" s="33">
        <v>3148608</v>
      </c>
    </row>
    <row r="570" spans="1:2" ht="15.75" customHeight="1">
      <c r="A570" s="34" t="s">
        <v>1040</v>
      </c>
      <c r="B570" s="33">
        <v>3148707</v>
      </c>
    </row>
    <row r="571" spans="1:2" ht="15.75" customHeight="1">
      <c r="A571" s="34" t="s">
        <v>1042</v>
      </c>
      <c r="B571" s="33">
        <v>3148756</v>
      </c>
    </row>
    <row r="572" spans="1:2" ht="15.75" customHeight="1">
      <c r="A572" s="34" t="s">
        <v>1048</v>
      </c>
      <c r="B572" s="33">
        <v>3149002</v>
      </c>
    </row>
    <row r="573" spans="1:2" ht="15.75" customHeight="1">
      <c r="A573" s="34" t="s">
        <v>1044</v>
      </c>
      <c r="B573" s="33">
        <v>3148806</v>
      </c>
    </row>
    <row r="574" spans="1:2" ht="15.75" customHeight="1">
      <c r="A574" s="34" t="s">
        <v>1046</v>
      </c>
      <c r="B574" s="33">
        <v>3148905</v>
      </c>
    </row>
    <row r="575" spans="1:2" ht="15.75" customHeight="1">
      <c r="A575" s="34" t="s">
        <v>1050</v>
      </c>
      <c r="B575" s="33">
        <v>3149101</v>
      </c>
    </row>
    <row r="576" spans="1:2" ht="15.75" customHeight="1">
      <c r="A576" s="34" t="s">
        <v>1052</v>
      </c>
      <c r="B576" s="33">
        <v>3149150</v>
      </c>
    </row>
    <row r="577" spans="1:2" ht="15.75" customHeight="1">
      <c r="A577" s="34" t="s">
        <v>1053</v>
      </c>
      <c r="B577" s="33">
        <v>3149200</v>
      </c>
    </row>
    <row r="578" spans="1:2" ht="15.75" customHeight="1">
      <c r="A578" s="34" t="s">
        <v>1054</v>
      </c>
      <c r="B578" s="33">
        <v>3149309</v>
      </c>
    </row>
    <row r="579" spans="1:2" ht="15.75" customHeight="1">
      <c r="A579" s="34" t="s">
        <v>1056</v>
      </c>
      <c r="B579" s="33">
        <v>3149408</v>
      </c>
    </row>
    <row r="580" spans="1:2" ht="15.75" customHeight="1">
      <c r="A580" s="34" t="s">
        <v>1057</v>
      </c>
      <c r="B580" s="33">
        <v>3149507</v>
      </c>
    </row>
    <row r="581" spans="1:2" ht="15.75" customHeight="1">
      <c r="A581" s="34" t="s">
        <v>1058</v>
      </c>
      <c r="B581" s="33">
        <v>3149606</v>
      </c>
    </row>
    <row r="582" spans="1:2" ht="15.75" customHeight="1">
      <c r="A582" s="34" t="s">
        <v>1060</v>
      </c>
      <c r="B582" s="33">
        <v>3149705</v>
      </c>
    </row>
    <row r="583" spans="1:2" ht="15.75" customHeight="1">
      <c r="A583" s="34" t="s">
        <v>1061</v>
      </c>
      <c r="B583" s="33">
        <v>3149804</v>
      </c>
    </row>
    <row r="584" spans="1:2" ht="15.75" customHeight="1">
      <c r="A584" s="34" t="s">
        <v>1062</v>
      </c>
      <c r="B584" s="33">
        <v>3149903</v>
      </c>
    </row>
    <row r="585" spans="1:2" ht="15.75" customHeight="1">
      <c r="A585" s="34" t="s">
        <v>1064</v>
      </c>
      <c r="B585" s="33">
        <v>3149952</v>
      </c>
    </row>
    <row r="586" spans="1:2" ht="15.75" customHeight="1">
      <c r="A586" s="34" t="s">
        <v>1065</v>
      </c>
      <c r="B586" s="33">
        <v>3150000</v>
      </c>
    </row>
    <row r="587" spans="1:2" ht="15.75" customHeight="1">
      <c r="A587" s="34" t="s">
        <v>1066</v>
      </c>
      <c r="B587" s="33">
        <v>3150109</v>
      </c>
    </row>
    <row r="588" spans="1:2" ht="15.75" customHeight="1">
      <c r="A588" s="34" t="s">
        <v>1067</v>
      </c>
      <c r="B588" s="33">
        <v>3150158</v>
      </c>
    </row>
    <row r="589" spans="1:2" ht="15.75" customHeight="1">
      <c r="A589" s="34" t="s">
        <v>1069</v>
      </c>
      <c r="B589" s="33">
        <v>3150208</v>
      </c>
    </row>
    <row r="590" spans="1:2" ht="15.75" customHeight="1">
      <c r="A590" s="34" t="s">
        <v>1071</v>
      </c>
      <c r="B590" s="33">
        <v>3150307</v>
      </c>
    </row>
    <row r="591" spans="1:2" ht="15.75" customHeight="1">
      <c r="A591" s="34" t="s">
        <v>1073</v>
      </c>
      <c r="B591" s="33">
        <v>3150406</v>
      </c>
    </row>
    <row r="592" spans="1:2" ht="15.75" customHeight="1">
      <c r="A592" s="34" t="s">
        <v>1074</v>
      </c>
      <c r="B592" s="33">
        <v>3150505</v>
      </c>
    </row>
    <row r="593" spans="1:2" ht="15.75" customHeight="1">
      <c r="A593" s="34" t="s">
        <v>1075</v>
      </c>
      <c r="B593" s="33">
        <v>3150539</v>
      </c>
    </row>
    <row r="594" spans="1:2" ht="15.75" customHeight="1">
      <c r="A594" s="34" t="s">
        <v>1077</v>
      </c>
      <c r="B594" s="33">
        <v>3150570</v>
      </c>
    </row>
    <row r="595" spans="1:2" ht="15.75" customHeight="1">
      <c r="A595" s="34" t="s">
        <v>1079</v>
      </c>
      <c r="B595" s="33">
        <v>3150604</v>
      </c>
    </row>
    <row r="596" spans="1:2" ht="15.75" customHeight="1">
      <c r="A596" s="34" t="s">
        <v>1081</v>
      </c>
      <c r="B596" s="33">
        <v>3150703</v>
      </c>
    </row>
    <row r="597" spans="1:2" ht="15.75" customHeight="1">
      <c r="A597" s="34" t="s">
        <v>1083</v>
      </c>
      <c r="B597" s="33">
        <v>3150802</v>
      </c>
    </row>
    <row r="598" spans="1:2" ht="15.75" customHeight="1">
      <c r="A598" s="34" t="s">
        <v>1084</v>
      </c>
      <c r="B598" s="33">
        <v>3150901</v>
      </c>
    </row>
    <row r="599" spans="1:2" ht="15.75" customHeight="1">
      <c r="A599" s="34" t="s">
        <v>1085</v>
      </c>
      <c r="B599" s="33">
        <v>3151008</v>
      </c>
    </row>
    <row r="600" spans="1:2" ht="15.75" customHeight="1">
      <c r="A600" s="34" t="s">
        <v>1086</v>
      </c>
      <c r="B600" s="33">
        <v>3151107</v>
      </c>
    </row>
    <row r="601" spans="1:2" ht="15.75" customHeight="1">
      <c r="A601" s="34" t="s">
        <v>1087</v>
      </c>
      <c r="B601" s="33">
        <v>3151206</v>
      </c>
    </row>
    <row r="602" spans="1:2" ht="15.75" customHeight="1">
      <c r="A602" s="34" t="s">
        <v>1089</v>
      </c>
      <c r="B602" s="33">
        <v>3151305</v>
      </c>
    </row>
    <row r="603" spans="1:2" ht="15.75" customHeight="1">
      <c r="A603" s="34" t="s">
        <v>1090</v>
      </c>
      <c r="B603" s="33">
        <v>3151404</v>
      </c>
    </row>
    <row r="604" spans="1:2" ht="15.75" customHeight="1">
      <c r="A604" s="34" t="s">
        <v>1091</v>
      </c>
      <c r="B604" s="33">
        <v>3151503</v>
      </c>
    </row>
    <row r="605" spans="1:2" ht="15.75" customHeight="1">
      <c r="A605" s="34" t="s">
        <v>1092</v>
      </c>
      <c r="B605" s="33">
        <v>3151602</v>
      </c>
    </row>
    <row r="606" spans="1:2" ht="15.75" customHeight="1">
      <c r="A606" s="34" t="s">
        <v>1093</v>
      </c>
      <c r="B606" s="33">
        <v>3151701</v>
      </c>
    </row>
    <row r="607" spans="1:2" ht="15.75" customHeight="1">
      <c r="A607" s="34" t="s">
        <v>1095</v>
      </c>
      <c r="B607" s="33">
        <v>3151800</v>
      </c>
    </row>
    <row r="608" spans="1:2" ht="15.75" customHeight="1">
      <c r="A608" s="34" t="s">
        <v>1096</v>
      </c>
      <c r="B608" s="33">
        <v>3151909</v>
      </c>
    </row>
    <row r="609" spans="1:2" ht="15.75" customHeight="1">
      <c r="A609" s="34" t="s">
        <v>1098</v>
      </c>
      <c r="B609" s="33">
        <v>3152006</v>
      </c>
    </row>
    <row r="610" spans="1:2" ht="15.75" customHeight="1">
      <c r="A610" s="34" t="s">
        <v>1099</v>
      </c>
      <c r="B610" s="33">
        <v>3152105</v>
      </c>
    </row>
    <row r="611" spans="1:2" ht="15.75" customHeight="1">
      <c r="A611" s="34" t="s">
        <v>1101</v>
      </c>
      <c r="B611" s="33">
        <v>3152131</v>
      </c>
    </row>
    <row r="612" spans="1:2" ht="15.75" customHeight="1">
      <c r="A612" s="34" t="s">
        <v>1103</v>
      </c>
      <c r="B612" s="33">
        <v>3152170</v>
      </c>
    </row>
    <row r="613" spans="1:2" ht="15.75" customHeight="1">
      <c r="A613" s="34" t="s">
        <v>1105</v>
      </c>
      <c r="B613" s="33">
        <v>3152204</v>
      </c>
    </row>
    <row r="614" spans="1:2" ht="15.75" customHeight="1">
      <c r="A614" s="34" t="s">
        <v>1106</v>
      </c>
      <c r="B614" s="33">
        <v>3152303</v>
      </c>
    </row>
    <row r="615" spans="1:2" ht="15.75" customHeight="1">
      <c r="A615" s="34" t="s">
        <v>1108</v>
      </c>
      <c r="B615" s="33">
        <v>3152402</v>
      </c>
    </row>
    <row r="616" spans="1:2" ht="15.75" customHeight="1">
      <c r="A616" s="34" t="s">
        <v>1110</v>
      </c>
      <c r="B616" s="33">
        <v>3152501</v>
      </c>
    </row>
    <row r="617" spans="1:2" ht="15.75" customHeight="1">
      <c r="A617" s="34" t="s">
        <v>1111</v>
      </c>
      <c r="B617" s="33">
        <v>3152600</v>
      </c>
    </row>
    <row r="618" spans="1:2" ht="15.75" customHeight="1">
      <c r="A618" s="34" t="s">
        <v>1112</v>
      </c>
      <c r="B618" s="33">
        <v>3152709</v>
      </c>
    </row>
    <row r="619" spans="1:2" ht="15.75" customHeight="1">
      <c r="A619" s="34" t="s">
        <v>1114</v>
      </c>
      <c r="B619" s="33">
        <v>3152808</v>
      </c>
    </row>
    <row r="620" spans="1:2" ht="15.75" customHeight="1">
      <c r="A620" s="34" t="s">
        <v>1116</v>
      </c>
      <c r="B620" s="33">
        <v>3152907</v>
      </c>
    </row>
    <row r="621" spans="1:2" ht="15.75" customHeight="1">
      <c r="A621" s="34" t="s">
        <v>1117</v>
      </c>
      <c r="B621" s="33">
        <v>3153004</v>
      </c>
    </row>
    <row r="622" spans="1:2" ht="15.75" customHeight="1">
      <c r="A622" s="34" t="s">
        <v>1118</v>
      </c>
      <c r="B622" s="33">
        <v>3153103</v>
      </c>
    </row>
    <row r="623" spans="1:2" ht="15.75" customHeight="1">
      <c r="A623" s="34" t="s">
        <v>1120</v>
      </c>
      <c r="B623" s="33">
        <v>3153202</v>
      </c>
    </row>
    <row r="624" spans="1:2" ht="15.75" customHeight="1">
      <c r="A624" s="34" t="s">
        <v>1121</v>
      </c>
      <c r="B624" s="33">
        <v>3153301</v>
      </c>
    </row>
    <row r="625" spans="1:2" ht="15.75" customHeight="1">
      <c r="A625" s="34" t="s">
        <v>1122</v>
      </c>
      <c r="B625" s="33">
        <v>3153400</v>
      </c>
    </row>
    <row r="626" spans="1:2" ht="15.75" customHeight="1">
      <c r="A626" s="34" t="s">
        <v>1124</v>
      </c>
      <c r="B626" s="33">
        <v>3153608</v>
      </c>
    </row>
    <row r="627" spans="1:2" ht="15.75" customHeight="1">
      <c r="A627" s="35" t="s">
        <v>11741</v>
      </c>
      <c r="B627" s="33">
        <v>3153707</v>
      </c>
    </row>
    <row r="628" spans="1:2" ht="15.75" customHeight="1">
      <c r="A628" s="34" t="s">
        <v>1127</v>
      </c>
      <c r="B628" s="33">
        <v>3153806</v>
      </c>
    </row>
    <row r="629" spans="1:2" ht="15.75" customHeight="1">
      <c r="A629" s="35" t="s">
        <v>11742</v>
      </c>
      <c r="B629" s="33">
        <v>3153905</v>
      </c>
    </row>
    <row r="630" spans="1:2" ht="15.75" customHeight="1">
      <c r="A630" s="34" t="s">
        <v>1129</v>
      </c>
      <c r="B630" s="33">
        <v>3154002</v>
      </c>
    </row>
    <row r="631" spans="1:2" ht="15.75" customHeight="1">
      <c r="A631" s="34" t="s">
        <v>1131</v>
      </c>
      <c r="B631" s="33">
        <v>3154101</v>
      </c>
    </row>
    <row r="632" spans="1:2" ht="15.75" customHeight="1">
      <c r="A632" s="34" t="s">
        <v>1132</v>
      </c>
      <c r="B632" s="33">
        <v>3154150</v>
      </c>
    </row>
    <row r="633" spans="1:2" ht="15.75" customHeight="1">
      <c r="A633" s="34" t="s">
        <v>1133</v>
      </c>
      <c r="B633" s="33">
        <v>3154200</v>
      </c>
    </row>
    <row r="634" spans="1:2" ht="15.75" customHeight="1">
      <c r="A634" s="34" t="s">
        <v>1134</v>
      </c>
      <c r="B634" s="33">
        <v>3154309</v>
      </c>
    </row>
    <row r="635" spans="1:2" ht="15.75" customHeight="1">
      <c r="A635" s="34" t="s">
        <v>1135</v>
      </c>
      <c r="B635" s="33">
        <v>3154408</v>
      </c>
    </row>
    <row r="636" spans="1:2" ht="15.75" customHeight="1">
      <c r="A636" s="34" t="s">
        <v>1137</v>
      </c>
      <c r="B636" s="33">
        <v>3154457</v>
      </c>
    </row>
    <row r="637" spans="1:2" ht="15.75" customHeight="1">
      <c r="A637" s="34" t="s">
        <v>1139</v>
      </c>
      <c r="B637" s="33">
        <v>3154507</v>
      </c>
    </row>
    <row r="638" spans="1:2" ht="15.75" customHeight="1">
      <c r="A638" s="34" t="s">
        <v>1143</v>
      </c>
      <c r="B638" s="33">
        <v>3154705</v>
      </c>
    </row>
    <row r="639" spans="1:2" ht="15.75" customHeight="1">
      <c r="A639" s="34" t="s">
        <v>1141</v>
      </c>
      <c r="B639" s="33">
        <v>3154606</v>
      </c>
    </row>
    <row r="640" spans="1:2" ht="15.75" customHeight="1">
      <c r="A640" s="34" t="s">
        <v>1144</v>
      </c>
      <c r="B640" s="33">
        <v>3154804</v>
      </c>
    </row>
    <row r="641" spans="1:2" ht="15.75" customHeight="1">
      <c r="A641" s="34" t="s">
        <v>1145</v>
      </c>
      <c r="B641" s="33">
        <v>3154903</v>
      </c>
    </row>
    <row r="642" spans="1:2" ht="15.75" customHeight="1">
      <c r="A642" s="34" t="s">
        <v>1148</v>
      </c>
      <c r="B642" s="33">
        <v>3155009</v>
      </c>
    </row>
    <row r="643" spans="1:2" ht="15.75" customHeight="1">
      <c r="A643" s="34" t="s">
        <v>1149</v>
      </c>
      <c r="B643" s="33">
        <v>3155207</v>
      </c>
    </row>
    <row r="644" spans="1:2" ht="15.75" customHeight="1">
      <c r="A644" s="34" t="s">
        <v>1150</v>
      </c>
      <c r="B644" s="33">
        <v>3155306</v>
      </c>
    </row>
    <row r="645" spans="1:2" ht="15.75" customHeight="1">
      <c r="A645" s="34" t="s">
        <v>1151</v>
      </c>
      <c r="B645" s="33">
        <v>3155405</v>
      </c>
    </row>
    <row r="646" spans="1:2" ht="15.75" customHeight="1">
      <c r="A646" s="34" t="s">
        <v>1152</v>
      </c>
      <c r="B646" s="33">
        <v>3155504</v>
      </c>
    </row>
    <row r="647" spans="1:2" ht="15.75" customHeight="1">
      <c r="A647" s="34" t="s">
        <v>1153</v>
      </c>
      <c r="B647" s="33">
        <v>3155603</v>
      </c>
    </row>
    <row r="648" spans="1:2" ht="15.75" customHeight="1">
      <c r="A648" s="34" t="s">
        <v>1155</v>
      </c>
      <c r="B648" s="33">
        <v>3155702</v>
      </c>
    </row>
    <row r="649" spans="1:2" ht="15.75" customHeight="1">
      <c r="A649" s="34" t="s">
        <v>1156</v>
      </c>
      <c r="B649" s="33">
        <v>3155801</v>
      </c>
    </row>
    <row r="650" spans="1:2" ht="15.75" customHeight="1">
      <c r="A650" s="34" t="s">
        <v>1157</v>
      </c>
      <c r="B650" s="33">
        <v>3155900</v>
      </c>
    </row>
    <row r="651" spans="1:2" ht="15.75" customHeight="1">
      <c r="A651" s="34" t="s">
        <v>1159</v>
      </c>
      <c r="B651" s="33">
        <v>3156007</v>
      </c>
    </row>
    <row r="652" spans="1:2" ht="15.75" customHeight="1">
      <c r="A652" s="34" t="s">
        <v>1146</v>
      </c>
      <c r="B652" s="33">
        <v>3155108</v>
      </c>
    </row>
    <row r="653" spans="1:2" ht="15.75" customHeight="1">
      <c r="A653" s="34" t="s">
        <v>1160</v>
      </c>
      <c r="B653" s="33">
        <v>3156106</v>
      </c>
    </row>
    <row r="654" spans="1:2" ht="15.75" customHeight="1">
      <c r="A654" s="34" t="s">
        <v>1162</v>
      </c>
      <c r="B654" s="33">
        <v>3156205</v>
      </c>
    </row>
    <row r="655" spans="1:2" ht="15.75" customHeight="1">
      <c r="A655" s="34" t="s">
        <v>1163</v>
      </c>
      <c r="B655" s="33">
        <v>3156304</v>
      </c>
    </row>
    <row r="656" spans="1:2" ht="15.75" customHeight="1">
      <c r="A656" s="34" t="s">
        <v>1164</v>
      </c>
      <c r="B656" s="33">
        <v>3156403</v>
      </c>
    </row>
    <row r="657" spans="1:2" ht="15.75" customHeight="1">
      <c r="A657" s="34" t="s">
        <v>1166</v>
      </c>
      <c r="B657" s="33">
        <v>3156452</v>
      </c>
    </row>
    <row r="658" spans="1:2" ht="15.75" customHeight="1">
      <c r="A658" s="34" t="s">
        <v>1167</v>
      </c>
      <c r="B658" s="33">
        <v>3156502</v>
      </c>
    </row>
    <row r="659" spans="1:2" ht="15.75" customHeight="1">
      <c r="A659" s="34" t="s">
        <v>1168</v>
      </c>
      <c r="B659" s="33">
        <v>3156601</v>
      </c>
    </row>
    <row r="660" spans="1:2" ht="15.75" customHeight="1">
      <c r="A660" s="35" t="s">
        <v>11743</v>
      </c>
      <c r="B660" s="33">
        <v>3156700</v>
      </c>
    </row>
    <row r="661" spans="1:2" ht="15.75" customHeight="1">
      <c r="A661" s="34" t="s">
        <v>1170</v>
      </c>
      <c r="B661" s="33">
        <v>3156809</v>
      </c>
    </row>
    <row r="662" spans="1:2" ht="15.75" customHeight="1">
      <c r="A662" s="34" t="s">
        <v>1171</v>
      </c>
      <c r="B662" s="33">
        <v>3156908</v>
      </c>
    </row>
    <row r="663" spans="1:2" ht="15.75" customHeight="1">
      <c r="A663" s="34" t="s">
        <v>1172</v>
      </c>
      <c r="B663" s="33">
        <v>3157005</v>
      </c>
    </row>
    <row r="664" spans="1:2" ht="15.75" customHeight="1">
      <c r="A664" s="34" t="s">
        <v>1173</v>
      </c>
      <c r="B664" s="33">
        <v>3157104</v>
      </c>
    </row>
    <row r="665" spans="1:2" ht="15.75" customHeight="1">
      <c r="A665" s="34" t="s">
        <v>1174</v>
      </c>
      <c r="B665" s="33">
        <v>3157203</v>
      </c>
    </row>
    <row r="666" spans="1:2" ht="15.75" customHeight="1">
      <c r="A666" s="34" t="s">
        <v>1175</v>
      </c>
      <c r="B666" s="33">
        <v>3157252</v>
      </c>
    </row>
    <row r="667" spans="1:2" ht="15.75" customHeight="1">
      <c r="A667" s="34" t="s">
        <v>1176</v>
      </c>
      <c r="B667" s="33">
        <v>3157278</v>
      </c>
    </row>
    <row r="668" spans="1:2" ht="15.75" customHeight="1">
      <c r="A668" s="34" t="s">
        <v>1177</v>
      </c>
      <c r="B668" s="33">
        <v>3157302</v>
      </c>
    </row>
    <row r="669" spans="1:2" ht="15.75" customHeight="1">
      <c r="A669" s="34" t="s">
        <v>1178</v>
      </c>
      <c r="B669" s="33">
        <v>3157336</v>
      </c>
    </row>
    <row r="670" spans="1:2" ht="15.75" customHeight="1">
      <c r="A670" s="34" t="s">
        <v>1180</v>
      </c>
      <c r="B670" s="33">
        <v>3157377</v>
      </c>
    </row>
    <row r="671" spans="1:2" ht="15.75" customHeight="1">
      <c r="A671" s="34" t="s">
        <v>1182</v>
      </c>
      <c r="B671" s="33">
        <v>3157401</v>
      </c>
    </row>
    <row r="672" spans="1:2" ht="15.75" customHeight="1">
      <c r="A672" s="34" t="s">
        <v>1184</v>
      </c>
      <c r="B672" s="33">
        <v>3157500</v>
      </c>
    </row>
    <row r="673" spans="1:2" ht="15.75" customHeight="1">
      <c r="A673" s="34" t="s">
        <v>1186</v>
      </c>
      <c r="B673" s="33">
        <v>3157609</v>
      </c>
    </row>
    <row r="674" spans="1:2" ht="15.75" customHeight="1">
      <c r="A674" s="34" t="s">
        <v>1187</v>
      </c>
      <c r="B674" s="33">
        <v>3157658</v>
      </c>
    </row>
    <row r="675" spans="1:2" ht="15.75" customHeight="1">
      <c r="A675" s="34" t="s">
        <v>1188</v>
      </c>
      <c r="B675" s="33">
        <v>3157708</v>
      </c>
    </row>
    <row r="676" spans="1:2" ht="15.75" customHeight="1">
      <c r="A676" s="34" t="s">
        <v>1189</v>
      </c>
      <c r="B676" s="33">
        <v>3157807</v>
      </c>
    </row>
    <row r="677" spans="1:2" ht="15.75" customHeight="1">
      <c r="A677" s="34" t="s">
        <v>1190</v>
      </c>
      <c r="B677" s="33">
        <v>3157906</v>
      </c>
    </row>
    <row r="678" spans="1:2" ht="15.75" customHeight="1">
      <c r="A678" s="34" t="s">
        <v>1191</v>
      </c>
      <c r="B678" s="33">
        <v>3158003</v>
      </c>
    </row>
    <row r="679" spans="1:2" ht="15.75" customHeight="1">
      <c r="A679" s="34" t="s">
        <v>1193</v>
      </c>
      <c r="B679" s="33">
        <v>3158102</v>
      </c>
    </row>
    <row r="680" spans="1:2" ht="15.75" customHeight="1">
      <c r="A680" s="34" t="s">
        <v>1195</v>
      </c>
      <c r="B680" s="33">
        <v>3158201</v>
      </c>
    </row>
    <row r="681" spans="1:2" ht="15.75" customHeight="1">
      <c r="A681" s="34" t="s">
        <v>1197</v>
      </c>
      <c r="B681" s="33">
        <v>3159209</v>
      </c>
    </row>
    <row r="682" spans="1:2" ht="15.75" customHeight="1">
      <c r="A682" s="34" t="s">
        <v>1198</v>
      </c>
      <c r="B682" s="33">
        <v>3159407</v>
      </c>
    </row>
    <row r="683" spans="1:2" ht="15.75" customHeight="1">
      <c r="A683" s="34" t="s">
        <v>1199</v>
      </c>
      <c r="B683" s="33">
        <v>3159308</v>
      </c>
    </row>
    <row r="684" spans="1:2" ht="15.75" customHeight="1">
      <c r="A684" s="34" t="s">
        <v>1200</v>
      </c>
      <c r="B684" s="33">
        <v>3159357</v>
      </c>
    </row>
    <row r="685" spans="1:2" ht="15.75" customHeight="1">
      <c r="A685" s="34" t="s">
        <v>1201</v>
      </c>
      <c r="B685" s="33">
        <v>3159506</v>
      </c>
    </row>
    <row r="686" spans="1:2" ht="15.75" customHeight="1">
      <c r="A686" s="34" t="s">
        <v>1202</v>
      </c>
      <c r="B686" s="33">
        <v>3159605</v>
      </c>
    </row>
    <row r="687" spans="1:2" ht="15.75" customHeight="1">
      <c r="A687" s="34" t="s">
        <v>1203</v>
      </c>
      <c r="B687" s="33">
        <v>3159704</v>
      </c>
    </row>
    <row r="688" spans="1:2" ht="15.75" customHeight="1">
      <c r="A688" s="34" t="s">
        <v>1204</v>
      </c>
      <c r="B688" s="33">
        <v>3159803</v>
      </c>
    </row>
    <row r="689" spans="1:2" ht="15.75" customHeight="1">
      <c r="A689" s="34" t="s">
        <v>1205</v>
      </c>
      <c r="B689" s="33">
        <v>3158300</v>
      </c>
    </row>
    <row r="690" spans="1:2" ht="15.75" customHeight="1">
      <c r="A690" s="34" t="s">
        <v>1206</v>
      </c>
      <c r="B690" s="33">
        <v>3158409</v>
      </c>
    </row>
    <row r="691" spans="1:2" ht="15.75" customHeight="1">
      <c r="A691" s="34" t="s">
        <v>1207</v>
      </c>
      <c r="B691" s="33">
        <v>3158508</v>
      </c>
    </row>
    <row r="692" spans="1:2" ht="15.75" customHeight="1">
      <c r="A692" s="34" t="s">
        <v>1209</v>
      </c>
      <c r="B692" s="33">
        <v>3158607</v>
      </c>
    </row>
    <row r="693" spans="1:2" ht="15.75" customHeight="1">
      <c r="A693" s="34" t="s">
        <v>1211</v>
      </c>
      <c r="B693" s="33">
        <v>3158706</v>
      </c>
    </row>
    <row r="694" spans="1:2" ht="15.75" customHeight="1">
      <c r="A694" s="34" t="s">
        <v>1213</v>
      </c>
      <c r="B694" s="33">
        <v>3158805</v>
      </c>
    </row>
    <row r="695" spans="1:2" ht="15.75" customHeight="1">
      <c r="A695" s="34" t="s">
        <v>1215</v>
      </c>
      <c r="B695" s="33">
        <v>3158904</v>
      </c>
    </row>
    <row r="696" spans="1:2" ht="15.75" customHeight="1">
      <c r="A696" s="34" t="s">
        <v>1216</v>
      </c>
      <c r="B696" s="33">
        <v>3158953</v>
      </c>
    </row>
    <row r="697" spans="1:2" ht="15.75" customHeight="1">
      <c r="A697" s="34" t="s">
        <v>1217</v>
      </c>
      <c r="B697" s="33">
        <v>3159001</v>
      </c>
    </row>
    <row r="698" spans="1:2" ht="15.75" customHeight="1">
      <c r="A698" s="34" t="s">
        <v>1219</v>
      </c>
      <c r="B698" s="33">
        <v>3159100</v>
      </c>
    </row>
    <row r="699" spans="1:2" ht="15.75" customHeight="1">
      <c r="A699" s="34" t="s">
        <v>1221</v>
      </c>
      <c r="B699" s="33">
        <v>3159902</v>
      </c>
    </row>
    <row r="700" spans="1:2" ht="15.75" customHeight="1">
      <c r="A700" s="34" t="s">
        <v>1222</v>
      </c>
      <c r="B700" s="33">
        <v>3160009</v>
      </c>
    </row>
    <row r="701" spans="1:2" ht="15.75" customHeight="1">
      <c r="A701" s="34" t="s">
        <v>1224</v>
      </c>
      <c r="B701" s="33">
        <v>3160108</v>
      </c>
    </row>
    <row r="702" spans="1:2" ht="15.75" customHeight="1">
      <c r="A702" s="34" t="s">
        <v>1225</v>
      </c>
      <c r="B702" s="33">
        <v>3160207</v>
      </c>
    </row>
    <row r="703" spans="1:2" ht="15.75" customHeight="1">
      <c r="A703" s="34" t="s">
        <v>1226</v>
      </c>
      <c r="B703" s="33">
        <v>3160306</v>
      </c>
    </row>
    <row r="704" spans="1:2" ht="15.75" customHeight="1">
      <c r="A704" s="34" t="s">
        <v>1227</v>
      </c>
      <c r="B704" s="33">
        <v>3160405</v>
      </c>
    </row>
    <row r="705" spans="1:2" ht="15.75" customHeight="1">
      <c r="A705" s="34" t="s">
        <v>1228</v>
      </c>
      <c r="B705" s="33">
        <v>3160454</v>
      </c>
    </row>
    <row r="706" spans="1:2" ht="15.75" customHeight="1">
      <c r="A706" s="34" t="s">
        <v>1230</v>
      </c>
      <c r="B706" s="33">
        <v>3160504</v>
      </c>
    </row>
    <row r="707" spans="1:2" ht="15.75" customHeight="1">
      <c r="A707" s="34" t="s">
        <v>1232</v>
      </c>
      <c r="B707" s="33">
        <v>3160603</v>
      </c>
    </row>
    <row r="708" spans="1:2" ht="15.75" customHeight="1">
      <c r="A708" s="34" t="s">
        <v>1234</v>
      </c>
      <c r="B708" s="33">
        <v>3160702</v>
      </c>
    </row>
    <row r="709" spans="1:2" ht="15.75" customHeight="1">
      <c r="A709" s="34" t="s">
        <v>1236</v>
      </c>
      <c r="B709" s="33">
        <v>3160801</v>
      </c>
    </row>
    <row r="710" spans="1:2" ht="15.75" customHeight="1">
      <c r="A710" s="34" t="s">
        <v>1237</v>
      </c>
      <c r="B710" s="33">
        <v>3160900</v>
      </c>
    </row>
    <row r="711" spans="1:2" ht="15.75" customHeight="1">
      <c r="A711" s="34" t="s">
        <v>1238</v>
      </c>
      <c r="B711" s="33">
        <v>3160959</v>
      </c>
    </row>
    <row r="712" spans="1:2" ht="15.75" customHeight="1">
      <c r="A712" s="34" t="s">
        <v>1240</v>
      </c>
      <c r="B712" s="33">
        <v>3161007</v>
      </c>
    </row>
    <row r="713" spans="1:2" ht="15.75" customHeight="1">
      <c r="A713" s="34" t="s">
        <v>1242</v>
      </c>
      <c r="B713" s="33">
        <v>3161056</v>
      </c>
    </row>
    <row r="714" spans="1:2" ht="15.75" customHeight="1">
      <c r="A714" s="34" t="s">
        <v>1244</v>
      </c>
      <c r="B714" s="33">
        <v>3161106</v>
      </c>
    </row>
    <row r="715" spans="1:2" ht="15.75" customHeight="1">
      <c r="A715" s="34" t="s">
        <v>1245</v>
      </c>
      <c r="B715" s="33">
        <v>3161205</v>
      </c>
    </row>
    <row r="716" spans="1:2" ht="15.75" customHeight="1">
      <c r="A716" s="34" t="s">
        <v>1246</v>
      </c>
      <c r="B716" s="33">
        <v>3161304</v>
      </c>
    </row>
    <row r="717" spans="1:2" ht="15.75" customHeight="1">
      <c r="A717" s="34" t="s">
        <v>1247</v>
      </c>
      <c r="B717" s="33">
        <v>3161403</v>
      </c>
    </row>
    <row r="718" spans="1:2" ht="15.75" customHeight="1">
      <c r="A718" s="34" t="s">
        <v>1248</v>
      </c>
      <c r="B718" s="33">
        <v>3161502</v>
      </c>
    </row>
    <row r="719" spans="1:2" ht="15.75" customHeight="1">
      <c r="A719" s="34" t="s">
        <v>1249</v>
      </c>
      <c r="B719" s="33">
        <v>3161601</v>
      </c>
    </row>
    <row r="720" spans="1:2" ht="15.75" customHeight="1">
      <c r="A720" s="34" t="s">
        <v>1251</v>
      </c>
      <c r="B720" s="33">
        <v>3161650</v>
      </c>
    </row>
    <row r="721" spans="1:2" ht="15.75" customHeight="1">
      <c r="A721" s="34" t="s">
        <v>1252</v>
      </c>
      <c r="B721" s="33">
        <v>3161700</v>
      </c>
    </row>
    <row r="722" spans="1:2" ht="15.75" customHeight="1">
      <c r="A722" s="34" t="s">
        <v>1254</v>
      </c>
      <c r="B722" s="33">
        <v>3161809</v>
      </c>
    </row>
    <row r="723" spans="1:2" ht="15.75" customHeight="1">
      <c r="A723" s="34" t="s">
        <v>1255</v>
      </c>
      <c r="B723" s="33">
        <v>3161908</v>
      </c>
    </row>
    <row r="724" spans="1:2" ht="15.75" customHeight="1">
      <c r="A724" s="34" t="s">
        <v>1256</v>
      </c>
      <c r="B724" s="33">
        <v>3125507</v>
      </c>
    </row>
    <row r="725" spans="1:2" ht="15.75" customHeight="1">
      <c r="A725" s="34" t="s">
        <v>1258</v>
      </c>
      <c r="B725" s="33">
        <v>3162005</v>
      </c>
    </row>
    <row r="726" spans="1:2" ht="15.75" customHeight="1">
      <c r="A726" s="34" t="s">
        <v>1259</v>
      </c>
      <c r="B726" s="33">
        <v>3162104</v>
      </c>
    </row>
    <row r="727" spans="1:2" ht="15.75" customHeight="1">
      <c r="A727" s="34" t="s">
        <v>1260</v>
      </c>
      <c r="B727" s="33">
        <v>3162203</v>
      </c>
    </row>
    <row r="728" spans="1:2" ht="15.75" customHeight="1">
      <c r="A728" s="34" t="s">
        <v>1273</v>
      </c>
      <c r="B728" s="33">
        <v>3162807</v>
      </c>
    </row>
    <row r="729" spans="1:2" ht="15.75" customHeight="1">
      <c r="A729" s="34" t="s">
        <v>1274</v>
      </c>
      <c r="B729" s="33">
        <v>3162906</v>
      </c>
    </row>
    <row r="730" spans="1:2" ht="15.75" customHeight="1">
      <c r="A730" s="34" t="s">
        <v>1261</v>
      </c>
      <c r="B730" s="33">
        <v>3162252</v>
      </c>
    </row>
    <row r="731" spans="1:2" ht="15.75" customHeight="1">
      <c r="A731" s="34" t="s">
        <v>1262</v>
      </c>
      <c r="B731" s="33">
        <v>3162302</v>
      </c>
    </row>
    <row r="732" spans="1:2" ht="15.75" customHeight="1">
      <c r="A732" s="34" t="s">
        <v>1263</v>
      </c>
      <c r="B732" s="33">
        <v>3162401</v>
      </c>
    </row>
    <row r="733" spans="1:2" ht="15.75" customHeight="1">
      <c r="A733" s="34" t="s">
        <v>1264</v>
      </c>
      <c r="B733" s="33">
        <v>3162450</v>
      </c>
    </row>
    <row r="734" spans="1:2" ht="15.75" customHeight="1">
      <c r="A734" s="34" t="s">
        <v>1265</v>
      </c>
      <c r="B734" s="33">
        <v>3162500</v>
      </c>
    </row>
    <row r="735" spans="1:2" ht="15.75" customHeight="1">
      <c r="A735" s="34" t="s">
        <v>1266</v>
      </c>
      <c r="B735" s="33">
        <v>3162559</v>
      </c>
    </row>
    <row r="736" spans="1:2" ht="15.75" customHeight="1">
      <c r="A736" s="34" t="s">
        <v>1267</v>
      </c>
      <c r="B736" s="33">
        <v>3162575</v>
      </c>
    </row>
    <row r="737" spans="1:2" ht="15.75" customHeight="1">
      <c r="A737" s="34" t="s">
        <v>1268</v>
      </c>
      <c r="B737" s="33">
        <v>3162609</v>
      </c>
    </row>
    <row r="738" spans="1:2" ht="15.75" customHeight="1">
      <c r="A738" s="34" t="s">
        <v>1269</v>
      </c>
      <c r="B738" s="33">
        <v>3162658</v>
      </c>
    </row>
    <row r="739" spans="1:2" ht="15.75" customHeight="1">
      <c r="A739" s="34" t="s">
        <v>1270</v>
      </c>
      <c r="B739" s="33">
        <v>3162708</v>
      </c>
    </row>
    <row r="740" spans="1:2" ht="15.75" customHeight="1">
      <c r="A740" s="34" t="s">
        <v>1275</v>
      </c>
      <c r="B740" s="33">
        <v>3162922</v>
      </c>
    </row>
    <row r="741" spans="1:2" ht="15.75" customHeight="1">
      <c r="A741" s="34" t="s">
        <v>1276</v>
      </c>
      <c r="B741" s="33">
        <v>3162948</v>
      </c>
    </row>
    <row r="742" spans="1:2" ht="15.75" customHeight="1">
      <c r="A742" s="34" t="s">
        <v>1277</v>
      </c>
      <c r="B742" s="33">
        <v>3162955</v>
      </c>
    </row>
    <row r="743" spans="1:2" ht="15.75" customHeight="1">
      <c r="A743" s="34" t="s">
        <v>1278</v>
      </c>
      <c r="B743" s="33">
        <v>3163003</v>
      </c>
    </row>
    <row r="744" spans="1:2" ht="15.75" customHeight="1">
      <c r="A744" s="34" t="s">
        <v>1279</v>
      </c>
      <c r="B744" s="33">
        <v>3163102</v>
      </c>
    </row>
    <row r="745" spans="1:2" ht="15.75" customHeight="1">
      <c r="A745" s="34" t="s">
        <v>1280</v>
      </c>
      <c r="B745" s="33">
        <v>3163201</v>
      </c>
    </row>
    <row r="746" spans="1:2" ht="15.75" customHeight="1">
      <c r="A746" s="34" t="s">
        <v>1282</v>
      </c>
      <c r="B746" s="33">
        <v>3163300</v>
      </c>
    </row>
    <row r="747" spans="1:2" ht="15.75" customHeight="1">
      <c r="A747" s="34" t="s">
        <v>1283</v>
      </c>
      <c r="B747" s="33">
        <v>3163409</v>
      </c>
    </row>
    <row r="748" spans="1:2" ht="15.75" customHeight="1">
      <c r="A748" s="34" t="s">
        <v>1284</v>
      </c>
      <c r="B748" s="33">
        <v>3163508</v>
      </c>
    </row>
    <row r="749" spans="1:2" ht="15.75" customHeight="1">
      <c r="A749" s="34" t="s">
        <v>1286</v>
      </c>
      <c r="B749" s="33">
        <v>3163607</v>
      </c>
    </row>
    <row r="750" spans="1:2" ht="15.75" customHeight="1">
      <c r="A750" s="34" t="s">
        <v>1287</v>
      </c>
      <c r="B750" s="33">
        <v>3163706</v>
      </c>
    </row>
    <row r="751" spans="1:2" ht="15.75" customHeight="1">
      <c r="A751" s="34" t="s">
        <v>1288</v>
      </c>
      <c r="B751" s="33">
        <v>3163805</v>
      </c>
    </row>
    <row r="752" spans="1:2" ht="15.75" customHeight="1">
      <c r="A752" s="34" t="s">
        <v>1289</v>
      </c>
      <c r="B752" s="33">
        <v>3163904</v>
      </c>
    </row>
    <row r="753" spans="1:2" ht="15.75" customHeight="1">
      <c r="A753" s="34" t="s">
        <v>1291</v>
      </c>
      <c r="B753" s="33">
        <v>3164100</v>
      </c>
    </row>
    <row r="754" spans="1:2" ht="15.75" customHeight="1">
      <c r="A754" s="34" t="s">
        <v>1292</v>
      </c>
      <c r="B754" s="33">
        <v>3164001</v>
      </c>
    </row>
    <row r="755" spans="1:2" ht="15.75" customHeight="1">
      <c r="A755" s="34" t="s">
        <v>1293</v>
      </c>
      <c r="B755" s="33">
        <v>3164209</v>
      </c>
    </row>
    <row r="756" spans="1:2" ht="15.75" customHeight="1">
      <c r="A756" s="34" t="s">
        <v>1294</v>
      </c>
      <c r="B756" s="33">
        <v>3164308</v>
      </c>
    </row>
    <row r="757" spans="1:2" ht="15.75" customHeight="1">
      <c r="A757" s="34" t="s">
        <v>1296</v>
      </c>
      <c r="B757" s="33">
        <v>3164407</v>
      </c>
    </row>
    <row r="758" spans="1:2" ht="15.75" customHeight="1">
      <c r="A758" s="34" t="s">
        <v>1297</v>
      </c>
      <c r="B758" s="33">
        <v>3164431</v>
      </c>
    </row>
    <row r="759" spans="1:2" ht="15.75" customHeight="1">
      <c r="A759" s="34" t="s">
        <v>1299</v>
      </c>
      <c r="B759" s="33">
        <v>3164472</v>
      </c>
    </row>
    <row r="760" spans="1:2" ht="15.75" customHeight="1">
      <c r="A760" s="34" t="s">
        <v>1300</v>
      </c>
      <c r="B760" s="33">
        <v>3164506</v>
      </c>
    </row>
    <row r="761" spans="1:2" ht="15.75" customHeight="1">
      <c r="A761" s="34" t="s">
        <v>1302</v>
      </c>
      <c r="B761" s="33">
        <v>3164605</v>
      </c>
    </row>
    <row r="762" spans="1:2" ht="15.75" customHeight="1">
      <c r="A762" s="34" t="s">
        <v>1303</v>
      </c>
      <c r="B762" s="33">
        <v>3164704</v>
      </c>
    </row>
    <row r="763" spans="1:2" ht="15.75" customHeight="1">
      <c r="A763" s="34" t="s">
        <v>1305</v>
      </c>
      <c r="B763" s="33">
        <v>3164803</v>
      </c>
    </row>
    <row r="764" spans="1:2" ht="15.75" customHeight="1">
      <c r="A764" s="34" t="s">
        <v>1306</v>
      </c>
      <c r="B764" s="33">
        <v>3164902</v>
      </c>
    </row>
    <row r="765" spans="1:2" ht="15.75" customHeight="1">
      <c r="A765" s="34" t="s">
        <v>1308</v>
      </c>
      <c r="B765" s="33">
        <v>3165008</v>
      </c>
    </row>
    <row r="766" spans="1:2" ht="15.75" customHeight="1">
      <c r="A766" s="34" t="s">
        <v>1309</v>
      </c>
      <c r="B766" s="33">
        <v>3165107</v>
      </c>
    </row>
    <row r="767" spans="1:2" ht="15.75" customHeight="1">
      <c r="A767" s="34" t="s">
        <v>1307</v>
      </c>
      <c r="B767" s="33">
        <v>3165206</v>
      </c>
    </row>
    <row r="768" spans="1:2" ht="15.75" customHeight="1">
      <c r="A768" s="34" t="s">
        <v>1310</v>
      </c>
      <c r="B768" s="33">
        <v>3165305</v>
      </c>
    </row>
    <row r="769" spans="1:2" ht="15.75" customHeight="1">
      <c r="A769" s="34" t="s">
        <v>1312</v>
      </c>
      <c r="B769" s="33">
        <v>3165404</v>
      </c>
    </row>
    <row r="770" spans="1:2" ht="15.75" customHeight="1">
      <c r="A770" s="34" t="s">
        <v>1313</v>
      </c>
      <c r="B770" s="33">
        <v>3165503</v>
      </c>
    </row>
    <row r="771" spans="1:2" ht="15.75" customHeight="1">
      <c r="A771" s="34" t="s">
        <v>1314</v>
      </c>
      <c r="B771" s="33">
        <v>3165537</v>
      </c>
    </row>
    <row r="772" spans="1:2" ht="15.75" customHeight="1">
      <c r="A772" s="34" t="s">
        <v>1315</v>
      </c>
      <c r="B772" s="33">
        <v>3165560</v>
      </c>
    </row>
    <row r="773" spans="1:2" ht="15.75" customHeight="1">
      <c r="A773" s="34" t="s">
        <v>1317</v>
      </c>
      <c r="B773" s="33">
        <v>3165578</v>
      </c>
    </row>
    <row r="774" spans="1:2" ht="15.75" customHeight="1">
      <c r="A774" s="34" t="s">
        <v>1319</v>
      </c>
      <c r="B774" s="33">
        <v>3165602</v>
      </c>
    </row>
    <row r="775" spans="1:2" ht="15.75" customHeight="1">
      <c r="A775" s="34" t="s">
        <v>1320</v>
      </c>
      <c r="B775" s="33">
        <v>3165701</v>
      </c>
    </row>
    <row r="776" spans="1:2" ht="15.75" customHeight="1">
      <c r="A776" s="34" t="s">
        <v>1322</v>
      </c>
      <c r="B776" s="33">
        <v>3165800</v>
      </c>
    </row>
    <row r="777" spans="1:2" ht="15.75" customHeight="1">
      <c r="A777" s="34" t="s">
        <v>1323</v>
      </c>
      <c r="B777" s="33">
        <v>3165909</v>
      </c>
    </row>
    <row r="778" spans="1:2" ht="15.75" customHeight="1">
      <c r="A778" s="34" t="s">
        <v>1324</v>
      </c>
      <c r="B778" s="33">
        <v>3166006</v>
      </c>
    </row>
    <row r="779" spans="1:2" ht="15.75" customHeight="1">
      <c r="A779" s="34" t="s">
        <v>1325</v>
      </c>
      <c r="B779" s="33">
        <v>3166105</v>
      </c>
    </row>
    <row r="780" spans="1:2" ht="15.75" customHeight="1">
      <c r="A780" s="34" t="s">
        <v>1327</v>
      </c>
      <c r="B780" s="33">
        <v>3166204</v>
      </c>
    </row>
    <row r="781" spans="1:2" ht="15.75" customHeight="1">
      <c r="A781" s="34" t="s">
        <v>1329</v>
      </c>
      <c r="B781" s="33">
        <v>3166303</v>
      </c>
    </row>
    <row r="782" spans="1:2" ht="15.75" customHeight="1">
      <c r="A782" s="34" t="s">
        <v>1331</v>
      </c>
      <c r="B782" s="33">
        <v>3166402</v>
      </c>
    </row>
    <row r="783" spans="1:2" ht="15.75" customHeight="1">
      <c r="A783" s="34" t="s">
        <v>1332</v>
      </c>
      <c r="B783" s="33">
        <v>3166501</v>
      </c>
    </row>
    <row r="784" spans="1:2" ht="15.75" customHeight="1">
      <c r="A784" s="34" t="s">
        <v>1334</v>
      </c>
      <c r="B784" s="33">
        <v>3166600</v>
      </c>
    </row>
    <row r="785" spans="1:2" ht="15.75" customHeight="1">
      <c r="A785" s="34" t="s">
        <v>1335</v>
      </c>
      <c r="B785" s="33">
        <v>3166808</v>
      </c>
    </row>
    <row r="786" spans="1:2" ht="15.75" customHeight="1">
      <c r="A786" s="34" t="s">
        <v>1337</v>
      </c>
      <c r="B786" s="33">
        <v>3166709</v>
      </c>
    </row>
    <row r="787" spans="1:2" ht="15.75" customHeight="1">
      <c r="A787" s="34" t="s">
        <v>1339</v>
      </c>
      <c r="B787" s="33">
        <v>3166907</v>
      </c>
    </row>
    <row r="788" spans="1:2" ht="15.75" customHeight="1">
      <c r="A788" s="34" t="s">
        <v>1341</v>
      </c>
      <c r="B788" s="33">
        <v>3166956</v>
      </c>
    </row>
    <row r="789" spans="1:2" ht="15.75" customHeight="1">
      <c r="A789" s="34" t="s">
        <v>1342</v>
      </c>
      <c r="B789" s="33">
        <v>3167004</v>
      </c>
    </row>
    <row r="790" spans="1:2" ht="15.75" customHeight="1">
      <c r="A790" s="34" t="s">
        <v>1344</v>
      </c>
      <c r="B790" s="33">
        <v>3167103</v>
      </c>
    </row>
    <row r="791" spans="1:2" ht="15.75" customHeight="1">
      <c r="A791" s="34" t="s">
        <v>1346</v>
      </c>
      <c r="B791" s="33">
        <v>3167202</v>
      </c>
    </row>
    <row r="792" spans="1:2" ht="15.75" customHeight="1">
      <c r="A792" s="34" t="s">
        <v>1348</v>
      </c>
      <c r="B792" s="33">
        <v>3165552</v>
      </c>
    </row>
    <row r="793" spans="1:2" ht="15.75" customHeight="1">
      <c r="A793" s="34" t="s">
        <v>1349</v>
      </c>
      <c r="B793" s="33">
        <v>3167301</v>
      </c>
    </row>
    <row r="794" spans="1:2" ht="15.75" customHeight="1">
      <c r="A794" s="34" t="s">
        <v>1351</v>
      </c>
      <c r="B794" s="33">
        <v>3167400</v>
      </c>
    </row>
    <row r="795" spans="1:2" ht="15.75" customHeight="1">
      <c r="A795" s="34" t="s">
        <v>1353</v>
      </c>
      <c r="B795" s="33">
        <v>3167509</v>
      </c>
    </row>
    <row r="796" spans="1:2" ht="15.75" customHeight="1">
      <c r="A796" s="34" t="s">
        <v>1355</v>
      </c>
      <c r="B796" s="33">
        <v>3167608</v>
      </c>
    </row>
    <row r="797" spans="1:2" ht="15.75" customHeight="1">
      <c r="A797" s="34" t="s">
        <v>1356</v>
      </c>
      <c r="B797" s="33">
        <v>3167707</v>
      </c>
    </row>
    <row r="798" spans="1:2" ht="15.75" customHeight="1">
      <c r="A798" s="34" t="s">
        <v>1358</v>
      </c>
      <c r="B798" s="33">
        <v>3167806</v>
      </c>
    </row>
    <row r="799" spans="1:2" ht="15.75" customHeight="1">
      <c r="A799" s="35" t="s">
        <v>11744</v>
      </c>
      <c r="B799" s="33">
        <v>3167905</v>
      </c>
    </row>
    <row r="800" spans="1:2" ht="15.75" customHeight="1">
      <c r="A800" s="34" t="s">
        <v>1362</v>
      </c>
      <c r="B800" s="33">
        <v>3168002</v>
      </c>
    </row>
    <row r="801" spans="1:2" ht="15.75" customHeight="1">
      <c r="A801" s="34" t="s">
        <v>1364</v>
      </c>
      <c r="B801" s="33">
        <v>3168051</v>
      </c>
    </row>
    <row r="802" spans="1:2" ht="15.75" customHeight="1">
      <c r="A802" s="34" t="s">
        <v>1365</v>
      </c>
      <c r="B802" s="33">
        <v>3168101</v>
      </c>
    </row>
    <row r="803" spans="1:2" ht="15.75" customHeight="1">
      <c r="A803" s="34" t="s">
        <v>1366</v>
      </c>
      <c r="B803" s="33">
        <v>3168200</v>
      </c>
    </row>
    <row r="804" spans="1:2" ht="15.75" customHeight="1">
      <c r="A804" s="34" t="s">
        <v>1368</v>
      </c>
      <c r="B804" s="33">
        <v>3168309</v>
      </c>
    </row>
    <row r="805" spans="1:2" ht="15.75" customHeight="1">
      <c r="A805" s="34" t="s">
        <v>1370</v>
      </c>
      <c r="B805" s="33">
        <v>3168408</v>
      </c>
    </row>
    <row r="806" spans="1:2" ht="15.75" customHeight="1">
      <c r="A806" s="34" t="s">
        <v>1372</v>
      </c>
      <c r="B806" s="33">
        <v>3168507</v>
      </c>
    </row>
    <row r="807" spans="1:2" ht="15.75" customHeight="1">
      <c r="A807" s="34" t="s">
        <v>1374</v>
      </c>
      <c r="B807" s="33">
        <v>3168606</v>
      </c>
    </row>
    <row r="808" spans="1:2" ht="15.75" customHeight="1">
      <c r="A808" s="34" t="s">
        <v>1375</v>
      </c>
      <c r="B808" s="33">
        <v>3168705</v>
      </c>
    </row>
    <row r="809" spans="1:2" ht="15.75" customHeight="1">
      <c r="A809" s="34" t="s">
        <v>1377</v>
      </c>
      <c r="B809" s="33">
        <v>3168804</v>
      </c>
    </row>
    <row r="810" spans="1:2" ht="15.75" customHeight="1">
      <c r="A810" s="34" t="s">
        <v>1378</v>
      </c>
      <c r="B810" s="33">
        <v>3168903</v>
      </c>
    </row>
    <row r="811" spans="1:2" ht="15.75" customHeight="1">
      <c r="A811" s="34" t="s">
        <v>1380</v>
      </c>
      <c r="B811" s="33">
        <v>3169000</v>
      </c>
    </row>
    <row r="812" spans="1:2" ht="15.75" customHeight="1">
      <c r="A812" s="34" t="s">
        <v>1381</v>
      </c>
      <c r="B812" s="33">
        <v>3169059</v>
      </c>
    </row>
    <row r="813" spans="1:2" ht="15.75" customHeight="1">
      <c r="A813" s="34" t="s">
        <v>1383</v>
      </c>
      <c r="B813" s="33">
        <v>3169109</v>
      </c>
    </row>
    <row r="814" spans="1:2" ht="15.75" customHeight="1">
      <c r="A814" s="34" t="s">
        <v>1384</v>
      </c>
      <c r="B814" s="33">
        <v>3169208</v>
      </c>
    </row>
    <row r="815" spans="1:2" ht="15.75" customHeight="1">
      <c r="A815" s="34" t="s">
        <v>1385</v>
      </c>
      <c r="B815" s="33">
        <v>3169307</v>
      </c>
    </row>
    <row r="816" spans="1:2" ht="15.75" customHeight="1">
      <c r="A816" s="34" t="s">
        <v>1387</v>
      </c>
      <c r="B816" s="33">
        <v>3169356</v>
      </c>
    </row>
    <row r="817" spans="1:2" ht="15.75" customHeight="1">
      <c r="A817" s="34" t="s">
        <v>1389</v>
      </c>
      <c r="B817" s="33">
        <v>3169406</v>
      </c>
    </row>
    <row r="818" spans="1:2" ht="15.75" customHeight="1">
      <c r="A818" s="34" t="s">
        <v>1390</v>
      </c>
      <c r="B818" s="33">
        <v>3169505</v>
      </c>
    </row>
    <row r="819" spans="1:2" ht="15.75" customHeight="1">
      <c r="A819" s="34" t="s">
        <v>1391</v>
      </c>
      <c r="B819" s="33">
        <v>3169604</v>
      </c>
    </row>
    <row r="820" spans="1:2" ht="15.75" customHeight="1">
      <c r="A820" s="34" t="s">
        <v>1393</v>
      </c>
      <c r="B820" s="33">
        <v>3169703</v>
      </c>
    </row>
    <row r="821" spans="1:2" ht="15.75" customHeight="1">
      <c r="A821" s="34" t="s">
        <v>1394</v>
      </c>
      <c r="B821" s="33">
        <v>3169802</v>
      </c>
    </row>
    <row r="822" spans="1:2" ht="15.75" customHeight="1">
      <c r="A822" s="35" t="s">
        <v>11745</v>
      </c>
      <c r="B822" s="33">
        <v>3169901</v>
      </c>
    </row>
    <row r="823" spans="1:2" ht="15.75" customHeight="1">
      <c r="A823" s="34" t="s">
        <v>1396</v>
      </c>
      <c r="B823" s="33">
        <v>3170008</v>
      </c>
    </row>
    <row r="824" spans="1:2" ht="15.75" customHeight="1">
      <c r="A824" s="34" t="s">
        <v>1397</v>
      </c>
      <c r="B824" s="33">
        <v>3170057</v>
      </c>
    </row>
    <row r="825" spans="1:2" ht="15.75" customHeight="1">
      <c r="A825" s="34" t="s">
        <v>1399</v>
      </c>
      <c r="B825" s="33">
        <v>3170107</v>
      </c>
    </row>
    <row r="826" spans="1:2" ht="15.75" customHeight="1">
      <c r="A826" s="34" t="s">
        <v>1401</v>
      </c>
      <c r="B826" s="33">
        <v>3170206</v>
      </c>
    </row>
    <row r="827" spans="1:2" ht="15.75" customHeight="1">
      <c r="A827" s="34" t="s">
        <v>1402</v>
      </c>
      <c r="B827" s="33">
        <v>3170305</v>
      </c>
    </row>
    <row r="828" spans="1:2" ht="15.75" customHeight="1">
      <c r="A828" s="34" t="s">
        <v>1403</v>
      </c>
      <c r="B828" s="33">
        <v>3170404</v>
      </c>
    </row>
    <row r="829" spans="1:2" ht="15.75" customHeight="1">
      <c r="A829" s="34" t="s">
        <v>1404</v>
      </c>
      <c r="B829" s="33">
        <v>3170438</v>
      </c>
    </row>
    <row r="830" spans="1:2" ht="15.75" customHeight="1">
      <c r="A830" s="34" t="s">
        <v>1405</v>
      </c>
      <c r="B830" s="33">
        <v>3170479</v>
      </c>
    </row>
    <row r="831" spans="1:2" ht="15.75" customHeight="1">
      <c r="A831" s="34" t="s">
        <v>1407</v>
      </c>
      <c r="B831" s="33">
        <v>3170503</v>
      </c>
    </row>
    <row r="832" spans="1:2" ht="15.75" customHeight="1">
      <c r="A832" s="34" t="s">
        <v>1408</v>
      </c>
      <c r="B832" s="33">
        <v>3170529</v>
      </c>
    </row>
    <row r="833" spans="1:2" ht="15.75" customHeight="1">
      <c r="A833" s="35" t="s">
        <v>11746</v>
      </c>
      <c r="B833" s="33">
        <v>3170578</v>
      </c>
    </row>
    <row r="834" spans="1:2" ht="15.75" customHeight="1">
      <c r="A834" s="34" t="s">
        <v>1411</v>
      </c>
      <c r="B834" s="33">
        <v>3170602</v>
      </c>
    </row>
    <row r="835" spans="1:2" ht="15.75" customHeight="1">
      <c r="A835" s="34" t="s">
        <v>1413</v>
      </c>
      <c r="B835" s="33">
        <v>3170651</v>
      </c>
    </row>
    <row r="836" spans="1:2" ht="15.75" customHeight="1">
      <c r="A836" s="34" t="s">
        <v>1414</v>
      </c>
      <c r="B836" s="33">
        <v>3170701</v>
      </c>
    </row>
    <row r="837" spans="1:2" ht="15.75" customHeight="1">
      <c r="A837" s="34" t="s">
        <v>1416</v>
      </c>
      <c r="B837" s="33">
        <v>3170750</v>
      </c>
    </row>
    <row r="838" spans="1:2" ht="15.75" customHeight="1">
      <c r="A838" s="34" t="s">
        <v>1417</v>
      </c>
      <c r="B838" s="33">
        <v>3170800</v>
      </c>
    </row>
    <row r="839" spans="1:2" ht="15.75" customHeight="1">
      <c r="A839" s="34" t="s">
        <v>1418</v>
      </c>
      <c r="B839" s="33">
        <v>3170909</v>
      </c>
    </row>
    <row r="840" spans="1:2" ht="15.75" customHeight="1">
      <c r="A840" s="34" t="s">
        <v>1419</v>
      </c>
      <c r="B840" s="33">
        <v>3171006</v>
      </c>
    </row>
    <row r="841" spans="1:2" ht="15.75" customHeight="1">
      <c r="A841" s="34" t="s">
        <v>1420</v>
      </c>
      <c r="B841" s="33">
        <v>3171030</v>
      </c>
    </row>
    <row r="842" spans="1:2" ht="15.75" customHeight="1">
      <c r="A842" s="34" t="s">
        <v>1422</v>
      </c>
      <c r="B842" s="33">
        <v>3171071</v>
      </c>
    </row>
    <row r="843" spans="1:2" ht="15.75" customHeight="1">
      <c r="A843" s="34" t="s">
        <v>1424</v>
      </c>
      <c r="B843" s="33">
        <v>3171105</v>
      </c>
    </row>
    <row r="844" spans="1:2" ht="15.75" customHeight="1">
      <c r="A844" s="34" t="s">
        <v>1425</v>
      </c>
      <c r="B844" s="33">
        <v>3171154</v>
      </c>
    </row>
    <row r="845" spans="1:2" ht="15.75" customHeight="1">
      <c r="A845" s="34" t="s">
        <v>1427</v>
      </c>
      <c r="B845" s="33">
        <v>3171204</v>
      </c>
    </row>
    <row r="846" spans="1:2" ht="15.75" customHeight="1">
      <c r="A846" s="34" t="s">
        <v>1428</v>
      </c>
      <c r="B846" s="33">
        <v>3171303</v>
      </c>
    </row>
    <row r="847" spans="1:2" ht="15.75" customHeight="1">
      <c r="A847" s="34" t="s">
        <v>1430</v>
      </c>
      <c r="B847" s="33">
        <v>3171402</v>
      </c>
    </row>
    <row r="848" spans="1:2" ht="15.75" customHeight="1">
      <c r="A848" s="34" t="s">
        <v>1431</v>
      </c>
      <c r="B848" s="33">
        <v>3171600</v>
      </c>
    </row>
    <row r="849" spans="1:2" ht="15.75" customHeight="1">
      <c r="A849" s="34" t="s">
        <v>1433</v>
      </c>
      <c r="B849" s="33">
        <v>3171709</v>
      </c>
    </row>
    <row r="850" spans="1:2" ht="15.75" customHeight="1">
      <c r="A850" s="34" t="s">
        <v>1434</v>
      </c>
      <c r="B850" s="33">
        <v>3171808</v>
      </c>
    </row>
    <row r="851" spans="1:2" ht="15.75" customHeight="1">
      <c r="A851" s="34" t="s">
        <v>1435</v>
      </c>
      <c r="B851" s="33">
        <v>3171907</v>
      </c>
    </row>
    <row r="852" spans="1:2" ht="15.75" customHeight="1">
      <c r="A852" s="34" t="s">
        <v>1436</v>
      </c>
      <c r="B852" s="33">
        <v>3172004</v>
      </c>
    </row>
    <row r="853" spans="1:2" ht="15.75" customHeight="1">
      <c r="A853" s="34" t="s">
        <v>1438</v>
      </c>
      <c r="B853" s="33">
        <v>3172103</v>
      </c>
    </row>
    <row r="854" spans="1:2" ht="15.75" customHeight="1">
      <c r="A854" s="35" t="s">
        <v>11747</v>
      </c>
      <c r="B854" s="33">
        <v>3172202</v>
      </c>
    </row>
    <row r="855" spans="1:2" ht="15.75" customHeight="1"/>
    <row r="856" spans="1:2" ht="15.75" customHeight="1"/>
    <row r="857" spans="1:2" ht="15.75" customHeight="1"/>
    <row r="858" spans="1:2" ht="15.75" customHeight="1"/>
    <row r="859" spans="1:2" ht="15.75" customHeight="1"/>
    <row r="860" spans="1:2" ht="15.75" customHeight="1"/>
    <row r="861" spans="1:2" ht="15.75" customHeight="1"/>
    <row r="862" spans="1:2" ht="15.75" customHeight="1"/>
    <row r="863" spans="1:2" ht="15.75" customHeight="1"/>
    <row r="864" spans="1:2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</hyperlinks>
  <pageMargins left="0.511811024" right="0.511811024" top="0.78740157499999996" bottom="0.78740157499999996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Main</vt:lpstr>
      <vt:lpstr>DataSuS2021</vt:lpstr>
      <vt:lpstr>DataSuS2022</vt:lpstr>
      <vt:lpstr>DataSuS2023</vt:lpstr>
      <vt:lpstr>TOTAL POR CIDADE</vt:lpstr>
      <vt:lpstr>(OLD)CasosConfirmados</vt:lpstr>
      <vt:lpstr>Casos Confirmados 2020</vt:lpstr>
      <vt:lpstr>Planilha1</vt:lpstr>
      <vt:lpstr>Popul. Traba. Rend.</vt:lpstr>
      <vt:lpstr>Economia</vt:lpstr>
      <vt:lpstr>Meio Amb.</vt:lpstr>
      <vt:lpstr>Território</vt:lpstr>
      <vt:lpstr>Educação</vt:lpstr>
      <vt:lpstr>Casos Confirmados 2021</vt:lpstr>
      <vt:lpstr>Casos Confirmados 2022</vt:lpstr>
      <vt:lpstr>CodigosMunicipios</vt:lpstr>
    </vt:vector>
  </TitlesOfParts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Prismo</dc:creator>
  <cp:lastModifiedBy>Luis</cp:lastModifiedBy>
  <cp:revision/>
  <dcterms:created xsi:type="dcterms:W3CDTF">2024-05-25T02:49:00Z</dcterms:created>
  <dcterms:modified xsi:type="dcterms:W3CDTF">2024-05-29T00:19:34Z</dcterms:modified>
</cp:coreProperties>
</file>